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50. Library 図書館\06. 図書・雑誌DB　Book&amp;Magazine DB\"/>
    </mc:Choice>
  </mc:AlternateContent>
  <bookViews>
    <workbookView xWindow="0" yWindow="0" windowWidth="20490" windowHeight="8955"/>
  </bookViews>
  <sheets>
    <sheet name="VIET" sheetId="1" r:id="rId1"/>
    <sheet name="ENG" sheetId="2" r:id="rId2"/>
  </sheets>
  <definedNames>
    <definedName name="_xlnm._FilterDatabase" localSheetId="1" hidden="1">ENG!$B$4:$N$9300</definedName>
    <definedName name="_xlnm._FilterDatabase" localSheetId="0" hidden="1">VIET!$B$4:$N$9300</definedName>
  </definedNames>
  <calcPr calcId="162913"/>
  <extLst>
    <ext uri="GoogleSheetsCustomDataVersion1">
      <go:sheetsCustomData xmlns:go="http://customooxmlschemas.google.com/" r:id="rId7" roundtripDataSignature="AMtx7mgcp1dPLYq1dF003yhaMfb2r5L+cA=="/>
    </ext>
  </extLst>
</workbook>
</file>

<file path=xl/calcChain.xml><?xml version="1.0" encoding="utf-8"?>
<calcChain xmlns="http://schemas.openxmlformats.org/spreadsheetml/2006/main">
  <c r="E2" i="2" l="1"/>
  <c r="E2" i="1"/>
  <c r="H8897" i="2" l="1"/>
  <c r="H8880" i="2"/>
  <c r="H8864" i="2"/>
  <c r="H8848" i="2"/>
  <c r="H8831" i="2"/>
  <c r="H8815" i="2"/>
  <c r="H8799" i="2"/>
  <c r="H8783" i="2"/>
  <c r="H8607" i="2"/>
  <c r="H8591" i="2"/>
  <c r="H8575" i="2"/>
  <c r="H8558" i="2"/>
  <c r="H8505" i="2"/>
  <c r="H8375" i="2"/>
  <c r="H8359" i="2"/>
  <c r="H8320" i="2"/>
  <c r="H8304" i="2"/>
  <c r="H8288" i="2"/>
  <c r="H8270" i="2"/>
  <c r="H8254" i="2"/>
  <c r="H8238" i="2"/>
  <c r="H8221" i="2"/>
  <c r="H8204" i="2"/>
  <c r="H8188" i="2"/>
  <c r="H8172" i="2"/>
  <c r="H8154" i="2"/>
  <c r="H8138" i="2"/>
  <c r="H8121" i="2"/>
  <c r="H8105" i="2"/>
  <c r="H8087" i="2"/>
  <c r="H8069" i="2"/>
  <c r="H8048" i="2"/>
  <c r="H8902" i="2"/>
  <c r="H8883" i="2"/>
  <c r="H8862" i="2"/>
  <c r="H8841" i="2"/>
  <c r="H8818" i="2"/>
  <c r="H8797" i="2"/>
  <c r="H8616" i="2"/>
  <c r="H8594" i="2"/>
  <c r="H8573" i="2"/>
  <c r="H8551" i="2"/>
  <c r="H8379" i="2"/>
  <c r="H8357" i="2"/>
  <c r="H8313" i="2"/>
  <c r="H8291" i="2"/>
  <c r="H8268" i="2"/>
  <c r="H8247" i="2"/>
  <c r="H8225" i="2"/>
  <c r="H8202" i="2"/>
  <c r="H8181" i="2"/>
  <c r="H8157" i="2"/>
  <c r="H8135" i="2"/>
  <c r="H8114" i="2"/>
  <c r="H8090" i="2"/>
  <c r="H8063" i="2"/>
  <c r="H8041" i="2"/>
  <c r="H8025" i="2"/>
  <c r="H8009" i="2"/>
  <c r="H7993" i="2"/>
  <c r="H7977" i="2"/>
  <c r="H7961" i="2"/>
  <c r="H7497" i="2"/>
  <c r="H7481" i="2"/>
  <c r="H7465" i="2"/>
  <c r="H7429" i="2"/>
  <c r="H7412" i="2"/>
  <c r="H7396" i="2"/>
  <c r="H7376" i="2"/>
  <c r="H7351" i="2"/>
  <c r="H7335" i="2"/>
  <c r="H7319" i="2"/>
  <c r="H7303" i="2"/>
  <c r="H7287" i="2"/>
  <c r="H7271" i="2"/>
  <c r="H7255" i="2"/>
  <c r="H7239" i="2"/>
  <c r="H7223" i="2"/>
  <c r="H7207" i="2"/>
  <c r="H7191" i="2"/>
  <c r="H7175" i="2"/>
  <c r="H7159" i="2"/>
  <c r="H7138" i="2"/>
  <c r="H7118" i="2"/>
  <c r="H7098" i="2"/>
  <c r="H7082" i="2"/>
  <c r="H7066" i="2"/>
  <c r="H7050" i="2"/>
  <c r="H7034" i="2"/>
  <c r="H7018" i="2"/>
  <c r="H7002" i="2"/>
  <c r="H6986" i="2"/>
  <c r="H6970" i="2"/>
  <c r="H6954" i="2"/>
  <c r="H6938" i="2"/>
  <c r="H6917" i="2"/>
  <c r="H8899" i="2"/>
  <c r="H8870" i="2"/>
  <c r="H8842" i="2"/>
  <c r="H8812" i="2"/>
  <c r="H8784" i="2"/>
  <c r="H8596" i="2"/>
  <c r="H8566" i="2"/>
  <c r="H8418" i="2"/>
  <c r="H8358" i="2"/>
  <c r="H8306" i="2"/>
  <c r="H8278" i="2"/>
  <c r="H8248" i="2"/>
  <c r="H8218" i="2"/>
  <c r="H8189" i="2"/>
  <c r="H8159" i="2"/>
  <c r="H8128" i="2"/>
  <c r="H8100" i="2"/>
  <c r="H8064" i="2"/>
  <c r="H8036" i="2"/>
  <c r="H8015" i="2"/>
  <c r="H7994" i="2"/>
  <c r="H7972" i="2"/>
  <c r="H7504" i="2"/>
  <c r="H7482" i="2"/>
  <c r="H7440" i="2"/>
  <c r="H7418" i="2"/>
  <c r="H7397" i="2"/>
  <c r="H7368" i="2"/>
  <c r="H7341" i="2"/>
  <c r="H7320" i="2"/>
  <c r="H7298" i="2"/>
  <c r="H8889" i="2"/>
  <c r="H8868" i="2"/>
  <c r="H8844" i="2"/>
  <c r="H8823" i="2"/>
  <c r="H8803" i="2"/>
  <c r="H8619" i="2"/>
  <c r="H8599" i="2"/>
  <c r="H8579" i="2"/>
  <c r="H8554" i="2"/>
  <c r="H8386" i="2"/>
  <c r="H8363" i="2"/>
  <c r="H8316" i="2"/>
  <c r="H8296" i="2"/>
  <c r="H8276" i="2"/>
  <c r="H8250" i="2"/>
  <c r="H8230" i="2"/>
  <c r="H8208" i="2"/>
  <c r="H8184" i="2"/>
  <c r="H8164" i="2"/>
  <c r="H8142" i="2"/>
  <c r="H8117" i="2"/>
  <c r="H8096" i="2"/>
  <c r="H8073" i="2"/>
  <c r="H8044" i="2"/>
  <c r="H8895" i="2"/>
  <c r="H8867" i="2"/>
  <c r="H8834" i="2"/>
  <c r="H8808" i="2"/>
  <c r="H8781" i="2"/>
  <c r="H8589" i="2"/>
  <c r="H8561" i="2"/>
  <c r="H8387" i="2"/>
  <c r="H8347" i="2"/>
  <c r="H8302" i="2"/>
  <c r="H8273" i="2"/>
  <c r="H8241" i="2"/>
  <c r="H8213" i="2"/>
  <c r="H8186" i="2"/>
  <c r="H8152" i="2"/>
  <c r="H8124" i="2"/>
  <c r="H8097" i="2"/>
  <c r="H8057" i="2"/>
  <c r="H8033" i="2"/>
  <c r="H8013" i="2"/>
  <c r="H7989" i="2"/>
  <c r="H7969" i="2"/>
  <c r="H7502" i="2"/>
  <c r="H7477" i="2"/>
  <c r="H7437" i="2"/>
  <c r="H7416" i="2"/>
  <c r="H7392" i="2"/>
  <c r="H7363" i="2"/>
  <c r="H7339" i="2"/>
  <c r="H7315" i="2"/>
  <c r="H7295" i="2"/>
  <c r="H7275" i="2"/>
  <c r="H7251" i="2"/>
  <c r="H7231" i="2"/>
  <c r="H7211" i="2"/>
  <c r="H7187" i="2"/>
  <c r="H7167" i="2"/>
  <c r="H7142" i="2"/>
  <c r="H7114" i="2"/>
  <c r="H7090" i="2"/>
  <c r="H7070" i="2"/>
  <c r="H7046" i="2"/>
  <c r="H7026" i="2"/>
  <c r="H7006" i="2"/>
  <c r="H6982" i="2"/>
  <c r="H6962" i="2"/>
  <c r="H6942" i="2"/>
  <c r="H6913" i="2"/>
  <c r="H8885" i="2"/>
  <c r="H8849" i="2"/>
  <c r="H8805" i="2"/>
  <c r="H8609" i="2"/>
  <c r="H8574" i="2"/>
  <c r="H8383" i="2"/>
  <c r="H8321" i="2"/>
  <c r="H8285" i="2"/>
  <c r="H8240" i="2"/>
  <c r="H8203" i="2"/>
  <c r="H8167" i="2"/>
  <c r="H8122" i="2"/>
  <c r="H8084" i="2"/>
  <c r="H8042" i="2"/>
  <c r="H8010" i="2"/>
  <c r="H7983" i="2"/>
  <c r="H7509" i="2"/>
  <c r="H7476" i="2"/>
  <c r="H7430" i="2"/>
  <c r="H7402" i="2"/>
  <c r="H7357" i="2"/>
  <c r="H7330" i="2"/>
  <c r="H7304" i="2"/>
  <c r="H7277" i="2"/>
  <c r="H8891" i="2"/>
  <c r="H8861" i="2"/>
  <c r="H8832" i="2"/>
  <c r="H8804" i="2"/>
  <c r="H8614" i="2"/>
  <c r="H8586" i="2"/>
  <c r="H8557" i="2"/>
  <c r="H8377" i="2"/>
  <c r="H8341" i="2"/>
  <c r="H8298" i="2"/>
  <c r="H8267" i="2"/>
  <c r="H8239" i="2"/>
  <c r="H8209" i="2"/>
  <c r="H8179" i="2"/>
  <c r="H8149" i="2"/>
  <c r="H8120" i="2"/>
  <c r="H8089" i="2"/>
  <c r="H8054" i="2"/>
  <c r="H8030" i="2"/>
  <c r="H8896" i="2"/>
  <c r="H8866" i="2"/>
  <c r="H8838" i="2"/>
  <c r="H8809" i="2"/>
  <c r="H8780" i="2"/>
  <c r="H8592" i="2"/>
  <c r="H8564" i="2"/>
  <c r="H8385" i="2"/>
  <c r="H8349" i="2"/>
  <c r="H8894" i="2"/>
  <c r="H8865" i="2"/>
  <c r="H8837" i="2"/>
  <c r="H8884" i="2"/>
  <c r="H8860" i="2"/>
  <c r="H8840" i="2"/>
  <c r="H8819" i="2"/>
  <c r="H8795" i="2"/>
  <c r="H8615" i="2"/>
  <c r="H8595" i="2"/>
  <c r="H8571" i="2"/>
  <c r="H8550" i="2"/>
  <c r="H8382" i="2"/>
  <c r="H8350" i="2"/>
  <c r="H8312" i="2"/>
  <c r="H8292" i="2"/>
  <c r="H8266" i="2"/>
  <c r="H8246" i="2"/>
  <c r="H8226" i="2"/>
  <c r="H8200" i="2"/>
  <c r="H8180" i="2"/>
  <c r="H8158" i="2"/>
  <c r="H8133" i="2"/>
  <c r="H8113" i="2"/>
  <c r="H8091" i="2"/>
  <c r="H8061" i="2"/>
  <c r="H8904" i="2"/>
  <c r="H8890" i="2"/>
  <c r="H8857" i="2"/>
  <c r="H8829" i="2"/>
  <c r="H8802" i="2"/>
  <c r="H8610" i="2"/>
  <c r="H8584" i="2"/>
  <c r="H8556" i="2"/>
  <c r="H8373" i="2"/>
  <c r="H8335" i="2"/>
  <c r="H8297" i="2"/>
  <c r="H8263" i="2"/>
  <c r="H8236" i="2"/>
  <c r="H8207" i="2"/>
  <c r="H8175" i="2"/>
  <c r="H8147" i="2"/>
  <c r="H8119" i="2"/>
  <c r="H8085" i="2"/>
  <c r="H8051" i="2"/>
  <c r="H8029" i="2"/>
  <c r="H8005" i="2"/>
  <c r="H7985" i="2"/>
  <c r="H7965" i="2"/>
  <c r="H7493" i="2"/>
  <c r="H7473" i="2"/>
  <c r="H7433" i="2"/>
  <c r="H7408" i="2"/>
  <c r="H7386" i="2"/>
  <c r="H7355" i="2"/>
  <c r="H7331" i="2"/>
  <c r="H7311" i="2"/>
  <c r="H7291" i="2"/>
  <c r="H7267" i="2"/>
  <c r="H7247" i="2"/>
  <c r="H7227" i="2"/>
  <c r="H7203" i="2"/>
  <c r="H7183" i="2"/>
  <c r="H7163" i="2"/>
  <c r="H7134" i="2"/>
  <c r="H7106" i="2"/>
  <c r="H7086" i="2"/>
  <c r="H7062" i="2"/>
  <c r="H7042" i="2"/>
  <c r="H7022" i="2"/>
  <c r="H6998" i="2"/>
  <c r="H6978" i="2"/>
  <c r="H6958" i="2"/>
  <c r="H6934" i="2"/>
  <c r="H6909" i="2"/>
  <c r="H8877" i="2"/>
  <c r="H8833" i="2"/>
  <c r="H8798" i="2"/>
  <c r="H8602" i="2"/>
  <c r="H8559" i="2"/>
  <c r="H8372" i="2"/>
  <c r="H8314" i="2"/>
  <c r="H8269" i="2"/>
  <c r="H8233" i="2"/>
  <c r="H8195" i="2"/>
  <c r="H8151" i="2"/>
  <c r="H8115" i="2"/>
  <c r="H8075" i="2"/>
  <c r="H8031" i="2"/>
  <c r="H8004" i="2"/>
  <c r="H7978" i="2"/>
  <c r="H7499" i="2"/>
  <c r="H7471" i="2"/>
  <c r="H7423" i="2"/>
  <c r="H7391" i="2"/>
  <c r="H7352" i="2"/>
  <c r="H7325" i="2"/>
  <c r="H7293" i="2"/>
  <c r="H7272" i="2"/>
  <c r="H8882" i="2"/>
  <c r="H8854" i="2"/>
  <c r="H8825" i="2"/>
  <c r="H8796" i="2"/>
  <c r="H8608" i="2"/>
  <c r="H8580" i="2"/>
  <c r="H8549" i="2"/>
  <c r="H8370" i="2"/>
  <c r="H8319" i="2"/>
  <c r="H8290" i="2"/>
  <c r="H8260" i="2"/>
  <c r="H8232" i="2"/>
  <c r="H8201" i="2"/>
  <c r="H8173" i="2"/>
  <c r="H8143" i="2"/>
  <c r="H8112" i="2"/>
  <c r="H8080" i="2"/>
  <c r="H8047" i="2"/>
  <c r="H8024" i="2"/>
  <c r="H8887" i="2"/>
  <c r="H8859" i="2"/>
  <c r="H8830" i="2"/>
  <c r="H8801" i="2"/>
  <c r="H8613" i="2"/>
  <c r="H8585" i="2"/>
  <c r="H8555" i="2"/>
  <c r="H8376" i="2"/>
  <c r="H8340" i="2"/>
  <c r="H8886" i="2"/>
  <c r="H8858" i="2"/>
  <c r="H8901" i="2"/>
  <c r="H8856" i="2"/>
  <c r="H8811" i="2"/>
  <c r="H8611" i="2"/>
  <c r="H8567" i="2"/>
  <c r="H8371" i="2"/>
  <c r="H8308" i="2"/>
  <c r="H8262" i="2"/>
  <c r="H8216" i="2"/>
  <c r="H8176" i="2"/>
  <c r="H8129" i="2"/>
  <c r="H8081" i="2"/>
  <c r="H8903" i="2"/>
  <c r="H8851" i="2"/>
  <c r="H8792" i="2"/>
  <c r="H8578" i="2"/>
  <c r="H8368" i="2"/>
  <c r="H8286" i="2"/>
  <c r="H8231" i="2"/>
  <c r="H8170" i="2"/>
  <c r="H8108" i="2"/>
  <c r="H8046" i="2"/>
  <c r="H8001" i="2"/>
  <c r="H7510" i="2"/>
  <c r="H7469" i="2"/>
  <c r="H7404" i="2"/>
  <c r="H7347" i="2"/>
  <c r="H7307" i="2"/>
  <c r="H7263" i="2"/>
  <c r="H7219" i="2"/>
  <c r="H7179" i="2"/>
  <c r="H7128" i="2"/>
  <c r="H7078" i="2"/>
  <c r="H7038" i="2"/>
  <c r="H6994" i="2"/>
  <c r="H6950" i="2"/>
  <c r="H6905" i="2"/>
  <c r="H8826" i="2"/>
  <c r="H8588" i="2"/>
  <c r="H8365" i="2"/>
  <c r="H8261" i="2"/>
  <c r="H8182" i="2"/>
  <c r="H8107" i="2"/>
  <c r="H8026" i="2"/>
  <c r="H7967" i="2"/>
  <c r="H7466" i="2"/>
  <c r="H7384" i="2"/>
  <c r="H7314" i="2"/>
  <c r="H7266" i="2"/>
  <c r="H8847" i="2"/>
  <c r="H8789" i="2"/>
  <c r="H8572" i="2"/>
  <c r="H8364" i="2"/>
  <c r="H8283" i="2"/>
  <c r="H8224" i="2"/>
  <c r="H8166" i="2"/>
  <c r="H8106" i="2"/>
  <c r="H8040" i="2"/>
  <c r="H8881" i="2"/>
  <c r="H8822" i="2"/>
  <c r="H8606" i="2"/>
  <c r="H8548" i="2"/>
  <c r="H8317" i="2"/>
  <c r="H8850" i="2"/>
  <c r="H8814" i="2"/>
  <c r="H8785" i="2"/>
  <c r="H8597" i="2"/>
  <c r="H8569" i="2"/>
  <c r="H8450" i="2"/>
  <c r="H8360" i="2"/>
  <c r="H8309" i="2"/>
  <c r="H8279" i="2"/>
  <c r="H8249" i="2"/>
  <c r="H8220" i="2"/>
  <c r="H8190" i="2"/>
  <c r="H8160" i="2"/>
  <c r="H8131" i="2"/>
  <c r="H8102" i="2"/>
  <c r="H8070" i="2"/>
  <c r="H8038" i="2"/>
  <c r="H8016" i="2"/>
  <c r="H7995" i="2"/>
  <c r="H7974" i="2"/>
  <c r="H7505" i="2"/>
  <c r="H7483" i="2"/>
  <c r="H7442" i="2"/>
  <c r="H7419" i="2"/>
  <c r="H7398" i="2"/>
  <c r="H7373" i="2"/>
  <c r="H7342" i="2"/>
  <c r="H7321" i="2"/>
  <c r="H7300" i="2"/>
  <c r="H7278" i="2"/>
  <c r="H7257" i="2"/>
  <c r="H7236" i="2"/>
  <c r="H7214" i="2"/>
  <c r="H7193" i="2"/>
  <c r="H8303" i="2"/>
  <c r="H8185" i="2"/>
  <c r="H8060" i="2"/>
  <c r="H7991" i="2"/>
  <c r="H7501" i="2"/>
  <c r="H7438" i="2"/>
  <c r="H7394" i="2"/>
  <c r="H7338" i="2"/>
  <c r="H7296" i="2"/>
  <c r="H7256" i="2"/>
  <c r="H7228" i="2"/>
  <c r="H7200" i="2"/>
  <c r="H7172" i="2"/>
  <c r="H7150" i="2"/>
  <c r="H7120" i="2"/>
  <c r="H7095" i="2"/>
  <c r="H7073" i="2"/>
  <c r="H7052" i="2"/>
  <c r="H7031" i="2"/>
  <c r="H7009" i="2"/>
  <c r="H6988" i="2"/>
  <c r="H6967" i="2"/>
  <c r="H6945" i="2"/>
  <c r="H6919" i="2"/>
  <c r="H8893" i="2"/>
  <c r="H8852" i="2"/>
  <c r="H8807" i="2"/>
  <c r="H8603" i="2"/>
  <c r="H8563" i="2"/>
  <c r="H8367" i="2"/>
  <c r="H8300" i="2"/>
  <c r="H8258" i="2"/>
  <c r="H8212" i="2"/>
  <c r="H8168" i="2"/>
  <c r="H8125" i="2"/>
  <c r="H8077" i="2"/>
  <c r="H8900" i="2"/>
  <c r="H8846" i="2"/>
  <c r="H8786" i="2"/>
  <c r="H8568" i="2"/>
  <c r="H8362" i="2"/>
  <c r="H8281" i="2"/>
  <c r="H8219" i="2"/>
  <c r="H8165" i="2"/>
  <c r="H8103" i="2"/>
  <c r="H8037" i="2"/>
  <c r="H7997" i="2"/>
  <c r="H7506" i="2"/>
  <c r="H7441" i="2"/>
  <c r="H7400" i="2"/>
  <c r="H7343" i="2"/>
  <c r="H7299" i="2"/>
  <c r="H7259" i="2"/>
  <c r="H7215" i="2"/>
  <c r="H7171" i="2"/>
  <c r="H7122" i="2"/>
  <c r="H7074" i="2"/>
  <c r="H7030" i="2"/>
  <c r="H6990" i="2"/>
  <c r="H6946" i="2"/>
  <c r="H8892" i="2"/>
  <c r="H8820" i="2"/>
  <c r="H8581" i="2"/>
  <c r="H8342" i="2"/>
  <c r="H8255" i="2"/>
  <c r="H8174" i="2"/>
  <c r="H8093" i="2"/>
  <c r="H8020" i="2"/>
  <c r="H7962" i="2"/>
  <c r="H7435" i="2"/>
  <c r="H7377" i="2"/>
  <c r="H7309" i="2"/>
  <c r="H8898" i="2"/>
  <c r="H8839" i="2"/>
  <c r="H8782" i="2"/>
  <c r="H8565" i="2"/>
  <c r="H8351" i="2"/>
  <c r="H8277" i="2"/>
  <c r="H8215" i="2"/>
  <c r="H8156" i="2"/>
  <c r="H8099" i="2"/>
  <c r="H8035" i="2"/>
  <c r="H8874" i="2"/>
  <c r="H8816" i="2"/>
  <c r="H8598" i="2"/>
  <c r="H8504" i="2"/>
  <c r="H8310" i="2"/>
  <c r="H8843" i="2"/>
  <c r="H8806" i="2"/>
  <c r="H8618" i="2"/>
  <c r="H8590" i="2"/>
  <c r="H8560" i="2"/>
  <c r="H8384" i="2"/>
  <c r="H8348" i="2"/>
  <c r="H8301" i="2"/>
  <c r="H8271" i="2"/>
  <c r="H8243" i="2"/>
  <c r="H8211" i="2"/>
  <c r="H8183" i="2"/>
  <c r="H8153" i="2"/>
  <c r="H8123" i="2"/>
  <c r="H8094" i="2"/>
  <c r="H8058" i="2"/>
  <c r="H8032" i="2"/>
  <c r="H8011" i="2"/>
  <c r="H7990" i="2"/>
  <c r="H7968" i="2"/>
  <c r="H7500" i="2"/>
  <c r="H7478" i="2"/>
  <c r="H7436" i="2"/>
  <c r="H7414" i="2"/>
  <c r="H7393" i="2"/>
  <c r="H7358" i="2"/>
  <c r="H7337" i="2"/>
  <c r="H7316" i="2"/>
  <c r="H7294" i="2"/>
  <c r="H7273" i="2"/>
  <c r="H7252" i="2"/>
  <c r="H7230" i="2"/>
  <c r="H7209" i="2"/>
  <c r="H7188" i="2"/>
  <c r="H8272" i="2"/>
  <c r="H8155" i="2"/>
  <c r="H8034" i="2"/>
  <c r="H7980" i="2"/>
  <c r="H7490" i="2"/>
  <c r="H7426" i="2"/>
  <c r="H7379" i="2"/>
  <c r="H7328" i="2"/>
  <c r="H7285" i="2"/>
  <c r="H7249" i="2"/>
  <c r="H7221" i="2"/>
  <c r="H7192" i="2"/>
  <c r="H7166" i="2"/>
  <c r="H7140" i="2"/>
  <c r="H7115" i="2"/>
  <c r="H7089" i="2"/>
  <c r="H7068" i="2"/>
  <c r="H7047" i="2"/>
  <c r="H7025" i="2"/>
  <c r="H7004" i="2"/>
  <c r="H6983" i="2"/>
  <c r="H6961" i="2"/>
  <c r="H6940" i="2"/>
  <c r="H6914" i="2"/>
  <c r="H6895" i="2"/>
  <c r="H6879" i="2"/>
  <c r="H6863" i="2"/>
  <c r="H6847" i="2"/>
  <c r="H6831" i="2"/>
  <c r="H6815" i="2"/>
  <c r="H8876" i="2"/>
  <c r="H8791" i="2"/>
  <c r="H8546" i="2"/>
  <c r="H8284" i="2"/>
  <c r="H8196" i="2"/>
  <c r="H8109" i="2"/>
  <c r="H8878" i="2"/>
  <c r="H8605" i="2"/>
  <c r="H8318" i="2"/>
  <c r="H8197" i="2"/>
  <c r="H8078" i="2"/>
  <c r="H7981" i="2"/>
  <c r="H7424" i="2"/>
  <c r="H7327" i="2"/>
  <c r="H7243" i="2"/>
  <c r="H7155" i="2"/>
  <c r="H7058" i="2"/>
  <c r="H6974" i="2"/>
  <c r="H8863" i="2"/>
  <c r="H8552" i="2"/>
  <c r="H8227" i="2"/>
  <c r="H8055" i="2"/>
  <c r="H7492" i="2"/>
  <c r="H7346" i="2"/>
  <c r="H8875" i="2"/>
  <c r="H8601" i="2"/>
  <c r="H8311" i="2"/>
  <c r="H8194" i="2"/>
  <c r="H8074" i="2"/>
  <c r="H8853" i="2"/>
  <c r="H8577" i="2"/>
  <c r="H8879" i="2"/>
  <c r="H8800" i="2"/>
  <c r="H8582" i="2"/>
  <c r="H8374" i="2"/>
  <c r="H8294" i="2"/>
  <c r="H8235" i="2"/>
  <c r="H8177" i="2"/>
  <c r="H8116" i="2"/>
  <c r="H8050" i="2"/>
  <c r="H8006" i="2"/>
  <c r="H7963" i="2"/>
  <c r="H7472" i="2"/>
  <c r="H7409" i="2"/>
  <c r="H7353" i="2"/>
  <c r="H7310" i="2"/>
  <c r="H7268" i="2"/>
  <c r="H7225" i="2"/>
  <c r="H7182" i="2"/>
  <c r="H8126" i="2"/>
  <c r="H7970" i="2"/>
  <c r="H7415" i="2"/>
  <c r="H7317" i="2"/>
  <c r="H7242" i="2"/>
  <c r="H7185" i="2"/>
  <c r="H7135" i="2"/>
  <c r="H7084" i="2"/>
  <c r="H7041" i="2"/>
  <c r="H6999" i="2"/>
  <c r="H6956" i="2"/>
  <c r="H6908" i="2"/>
  <c r="H6887" i="2"/>
  <c r="H6867" i="2"/>
  <c r="H6843" i="2"/>
  <c r="H6823" i="2"/>
  <c r="H6803" i="2"/>
  <c r="H6787" i="2"/>
  <c r="H6771" i="2"/>
  <c r="H6755" i="2"/>
  <c r="H6739" i="2"/>
  <c r="H6723" i="2"/>
  <c r="H6707" i="2"/>
  <c r="H6691" i="2"/>
  <c r="H6675" i="2"/>
  <c r="H6659" i="2"/>
  <c r="H6643" i="2"/>
  <c r="H6627" i="2"/>
  <c r="H6611" i="2"/>
  <c r="H6595" i="2"/>
  <c r="H6579" i="2"/>
  <c r="H6563" i="2"/>
  <c r="H6547" i="2"/>
  <c r="H6531" i="2"/>
  <c r="H6515" i="2"/>
  <c r="H6499" i="2"/>
  <c r="H8237" i="2"/>
  <c r="H8118" i="2"/>
  <c r="H8008" i="2"/>
  <c r="H7966" i="2"/>
  <c r="H7475" i="2"/>
  <c r="H7411" i="2"/>
  <c r="H7356" i="2"/>
  <c r="H7313" i="2"/>
  <c r="H7270" i="2"/>
  <c r="H7240" i="2"/>
  <c r="H7212" i="2"/>
  <c r="H7184" i="2"/>
  <c r="H7160" i="2"/>
  <c r="H7131" i="2"/>
  <c r="H7104" i="2"/>
  <c r="H7083" i="2"/>
  <c r="H7061" i="2"/>
  <c r="H7040" i="2"/>
  <c r="H7019" i="2"/>
  <c r="H6997" i="2"/>
  <c r="H6976" i="2"/>
  <c r="H6955" i="2"/>
  <c r="H6933" i="2"/>
  <c r="H6907" i="2"/>
  <c r="H6890" i="2"/>
  <c r="H6874" i="2"/>
  <c r="H6858" i="2"/>
  <c r="H6842" i="2"/>
  <c r="H6826" i="2"/>
  <c r="H6810" i="2"/>
  <c r="H6794" i="2"/>
  <c r="H6778" i="2"/>
  <c r="H8199" i="2"/>
  <c r="H8079" i="2"/>
  <c r="H7996" i="2"/>
  <c r="H7507" i="2"/>
  <c r="H7443" i="2"/>
  <c r="H7399" i="2"/>
  <c r="H7344" i="2"/>
  <c r="H7301" i="2"/>
  <c r="H7260" i="2"/>
  <c r="H7232" i="2"/>
  <c r="H7202" i="2"/>
  <c r="H7174" i="2"/>
  <c r="H7153" i="2"/>
  <c r="H7123" i="2"/>
  <c r="H7097" i="2"/>
  <c r="H7076" i="2"/>
  <c r="H7055" i="2"/>
  <c r="H8282" i="2"/>
  <c r="H8161" i="2"/>
  <c r="H8039" i="2"/>
  <c r="H7982" i="2"/>
  <c r="H7491" i="2"/>
  <c r="H7427" i="2"/>
  <c r="H7382" i="2"/>
  <c r="H7329" i="2"/>
  <c r="H7286" i="2"/>
  <c r="H7250" i="2"/>
  <c r="H7222" i="2"/>
  <c r="H7194" i="2"/>
  <c r="H7168" i="2"/>
  <c r="H7141" i="2"/>
  <c r="H7116" i="2"/>
  <c r="H7091" i="2"/>
  <c r="H7069" i="2"/>
  <c r="H7048" i="2"/>
  <c r="H7027" i="2"/>
  <c r="H7005" i="2"/>
  <c r="H6984" i="2"/>
  <c r="H6963" i="2"/>
  <c r="H6941" i="2"/>
  <c r="H6915" i="2"/>
  <c r="H6896" i="2"/>
  <c r="H6880" i="2"/>
  <c r="H6864" i="2"/>
  <c r="H6848" i="2"/>
  <c r="H6832" i="2"/>
  <c r="H6816" i="2"/>
  <c r="H6800" i="2"/>
  <c r="H6784" i="2"/>
  <c r="H6768" i="2"/>
  <c r="H6752" i="2"/>
  <c r="H6736" i="2"/>
  <c r="H6720" i="2"/>
  <c r="H6704" i="2"/>
  <c r="H6688" i="2"/>
  <c r="H6672" i="2"/>
  <c r="H6656" i="2"/>
  <c r="H6640" i="2"/>
  <c r="H6624" i="2"/>
  <c r="H6608" i="2"/>
  <c r="H6592" i="2"/>
  <c r="H6576" i="2"/>
  <c r="H6560" i="2"/>
  <c r="H6544" i="2"/>
  <c r="H6528" i="2"/>
  <c r="H6512" i="2"/>
  <c r="H6496" i="2"/>
  <c r="H6480" i="2"/>
  <c r="H6464" i="2"/>
  <c r="H6969" i="2"/>
  <c r="H6885" i="2"/>
  <c r="H6821" i="2"/>
  <c r="H6766" i="2"/>
  <c r="H6734" i="2"/>
  <c r="H6702" i="2"/>
  <c r="H6670" i="2"/>
  <c r="H6638" i="2"/>
  <c r="H6606" i="2"/>
  <c r="H6574" i="2"/>
  <c r="H6542" i="2"/>
  <c r="H6510" i="2"/>
  <c r="H6483" i="2"/>
  <c r="H6462" i="2"/>
  <c r="H6446" i="2"/>
  <c r="H6430" i="2"/>
  <c r="H6414" i="2"/>
  <c r="H6394" i="2"/>
  <c r="H6378" i="2"/>
  <c r="H6362" i="2"/>
  <c r="H6346" i="2"/>
  <c r="H6330" i="2"/>
  <c r="H6314" i="2"/>
  <c r="H5957" i="2"/>
  <c r="H5941" i="2"/>
  <c r="H5925" i="2"/>
  <c r="H5909" i="2"/>
  <c r="H5893" i="2"/>
  <c r="H5876" i="2"/>
  <c r="H5859" i="2"/>
  <c r="H5843" i="2"/>
  <c r="H7007" i="2"/>
  <c r="H6916" i="2"/>
  <c r="H6849" i="2"/>
  <c r="H6785" i="2"/>
  <c r="H6749" i="2"/>
  <c r="H6717" i="2"/>
  <c r="H6685" i="2"/>
  <c r="H6653" i="2"/>
  <c r="H6621" i="2"/>
  <c r="H6589" i="2"/>
  <c r="H6557" i="2"/>
  <c r="H6525" i="2"/>
  <c r="H6493" i="2"/>
  <c r="H6471" i="2"/>
  <c r="H6453" i="2"/>
  <c r="H6437" i="2"/>
  <c r="H6421" i="2"/>
  <c r="H6402" i="2"/>
  <c r="H6385" i="2"/>
  <c r="H6369" i="2"/>
  <c r="H6353" i="2"/>
  <c r="H6337" i="2"/>
  <c r="H6321" i="2"/>
  <c r="H6305" i="2"/>
  <c r="H5948" i="2"/>
  <c r="H5932" i="2"/>
  <c r="H5916" i="2"/>
  <c r="H5900" i="2"/>
  <c r="H5883" i="2"/>
  <c r="H5867" i="2"/>
  <c r="H5850" i="2"/>
  <c r="H5834" i="2"/>
  <c r="H5818" i="2"/>
  <c r="H5802" i="2"/>
  <c r="H5786" i="2"/>
  <c r="H5770" i="2"/>
  <c r="H5754" i="2"/>
  <c r="H5738" i="2"/>
  <c r="H8872" i="2"/>
  <c r="H8787" i="2"/>
  <c r="H8449" i="2"/>
  <c r="H8280" i="2"/>
  <c r="H8192" i="2"/>
  <c r="H8101" i="2"/>
  <c r="H8873" i="2"/>
  <c r="H8600" i="2"/>
  <c r="H8307" i="2"/>
  <c r="H8191" i="2"/>
  <c r="H8072" i="2"/>
  <c r="H7973" i="2"/>
  <c r="H7420" i="2"/>
  <c r="H7323" i="2"/>
  <c r="H7235" i="2"/>
  <c r="H7151" i="2"/>
  <c r="H7054" i="2"/>
  <c r="H6966" i="2"/>
  <c r="H8855" i="2"/>
  <c r="H8535" i="2"/>
  <c r="H8210" i="2"/>
  <c r="H8049" i="2"/>
  <c r="H7487" i="2"/>
  <c r="H7336" i="2"/>
  <c r="H8869" i="2"/>
  <c r="H8593" i="2"/>
  <c r="H8305" i="2"/>
  <c r="H8187" i="2"/>
  <c r="H8062" i="2"/>
  <c r="H8845" i="2"/>
  <c r="H8570" i="2"/>
  <c r="H8871" i="2"/>
  <c r="H8793" i="2"/>
  <c r="H8576" i="2"/>
  <c r="H8366" i="2"/>
  <c r="H8287" i="2"/>
  <c r="H8228" i="2"/>
  <c r="H8169" i="2"/>
  <c r="H8110" i="2"/>
  <c r="H8043" i="2"/>
  <c r="H8000" i="2"/>
  <c r="H7511" i="2"/>
  <c r="H7467" i="2"/>
  <c r="H7403" i="2"/>
  <c r="H7348" i="2"/>
  <c r="H7305" i="2"/>
  <c r="H7262" i="2"/>
  <c r="H7220" i="2"/>
  <c r="H7177" i="2"/>
  <c r="H8095" i="2"/>
  <c r="H7959" i="2"/>
  <c r="H7405" i="2"/>
  <c r="H7306" i="2"/>
  <c r="H7234" i="2"/>
  <c r="H7178" i="2"/>
  <c r="H7127" i="2"/>
  <c r="H7079" i="2"/>
  <c r="H7036" i="2"/>
  <c r="H6993" i="2"/>
  <c r="H6951" i="2"/>
  <c r="H6903" i="2"/>
  <c r="H6883" i="2"/>
  <c r="H6859" i="2"/>
  <c r="H6839" i="2"/>
  <c r="H6819" i="2"/>
  <c r="H6799" i="2"/>
  <c r="H6783" i="2"/>
  <c r="H6767" i="2"/>
  <c r="H6751" i="2"/>
  <c r="H6735" i="2"/>
  <c r="H6719" i="2"/>
  <c r="H6703" i="2"/>
  <c r="H6687" i="2"/>
  <c r="H6671" i="2"/>
  <c r="H6655" i="2"/>
  <c r="H6639" i="2"/>
  <c r="H6623" i="2"/>
  <c r="H6607" i="2"/>
  <c r="H6591" i="2"/>
  <c r="H6575" i="2"/>
  <c r="H6559" i="2"/>
  <c r="H6543" i="2"/>
  <c r="H6527" i="2"/>
  <c r="H6511" i="2"/>
  <c r="H6495" i="2"/>
  <c r="H8206" i="2"/>
  <c r="H8088" i="2"/>
  <c r="H7998" i="2"/>
  <c r="H7508" i="2"/>
  <c r="H7464" i="2"/>
  <c r="H7401" i="2"/>
  <c r="H7345" i="2"/>
  <c r="H7302" i="2"/>
  <c r="H7261" i="2"/>
  <c r="H7233" i="2"/>
  <c r="H7205" i="2"/>
  <c r="H7176" i="2"/>
  <c r="H7154" i="2"/>
  <c r="H7126" i="2"/>
  <c r="H7099" i="2"/>
  <c r="H7077" i="2"/>
  <c r="H7056" i="2"/>
  <c r="H7035" i="2"/>
  <c r="H7013" i="2"/>
  <c r="H6992" i="2"/>
  <c r="H6971" i="2"/>
  <c r="H6949" i="2"/>
  <c r="H6928" i="2"/>
  <c r="H6902" i="2"/>
  <c r="H6886" i="2"/>
  <c r="H6870" i="2"/>
  <c r="H6854" i="2"/>
  <c r="H6838" i="2"/>
  <c r="H6822" i="2"/>
  <c r="H6806" i="2"/>
  <c r="H6790" i="2"/>
  <c r="H8289" i="2"/>
  <c r="H8171" i="2"/>
  <c r="H8045" i="2"/>
  <c r="H7986" i="2"/>
  <c r="H7495" i="2"/>
  <c r="H7432" i="2"/>
  <c r="H7387" i="2"/>
  <c r="H7333" i="2"/>
  <c r="H7290" i="2"/>
  <c r="H7253" i="2"/>
  <c r="H7224" i="2"/>
  <c r="H7196" i="2"/>
  <c r="H7169" i="2"/>
  <c r="H7145" i="2"/>
  <c r="H7117" i="2"/>
  <c r="H7092" i="2"/>
  <c r="H7071" i="2"/>
  <c r="H7049" i="2"/>
  <c r="H8251" i="2"/>
  <c r="H8132" i="2"/>
  <c r="H8018" i="2"/>
  <c r="H7971" i="2"/>
  <c r="H7480" i="2"/>
  <c r="H7417" i="2"/>
  <c r="H7365" i="2"/>
  <c r="H7318" i="2"/>
  <c r="H7276" i="2"/>
  <c r="H7244" i="2"/>
  <c r="H7216" i="2"/>
  <c r="H7186" i="2"/>
  <c r="H7162" i="2"/>
  <c r="H7136" i="2"/>
  <c r="H7109" i="2"/>
  <c r="H7085" i="2"/>
  <c r="H7064" i="2"/>
  <c r="H7043" i="2"/>
  <c r="H7021" i="2"/>
  <c r="H7000" i="2"/>
  <c r="H6979" i="2"/>
  <c r="H6957" i="2"/>
  <c r="H6936" i="2"/>
  <c r="H6910" i="2"/>
  <c r="H6892" i="2"/>
  <c r="H6876" i="2"/>
  <c r="H6860" i="2"/>
  <c r="H6844" i="2"/>
  <c r="H6828" i="2"/>
  <c r="H6812" i="2"/>
  <c r="H6796" i="2"/>
  <c r="H6780" i="2"/>
  <c r="H6764" i="2"/>
  <c r="H6748" i="2"/>
  <c r="H6732" i="2"/>
  <c r="H6716" i="2"/>
  <c r="H6700" i="2"/>
  <c r="H6684" i="2"/>
  <c r="H6668" i="2"/>
  <c r="H6652" i="2"/>
  <c r="H6636" i="2"/>
  <c r="H6620" i="2"/>
  <c r="H6604" i="2"/>
  <c r="H6588" i="2"/>
  <c r="H6572" i="2"/>
  <c r="H6556" i="2"/>
  <c r="H6540" i="2"/>
  <c r="H6524" i="2"/>
  <c r="H6508" i="2"/>
  <c r="H6492" i="2"/>
  <c r="H6476" i="2"/>
  <c r="H7033" i="2"/>
  <c r="H6948" i="2"/>
  <c r="H6869" i="2"/>
  <c r="H6805" i="2"/>
  <c r="H6758" i="2"/>
  <c r="H6726" i="2"/>
  <c r="H6694" i="2"/>
  <c r="H6662" i="2"/>
  <c r="H6630" i="2"/>
  <c r="H6598" i="2"/>
  <c r="H6566" i="2"/>
  <c r="H6534" i="2"/>
  <c r="H6502" i="2"/>
  <c r="H6478" i="2"/>
  <c r="H6458" i="2"/>
  <c r="H6442" i="2"/>
  <c r="H6426" i="2"/>
  <c r="H6410" i="2"/>
  <c r="H6390" i="2"/>
  <c r="H6374" i="2"/>
  <c r="H6358" i="2"/>
  <c r="H6342" i="2"/>
  <c r="H6326" i="2"/>
  <c r="H6310" i="2"/>
  <c r="H5953" i="2"/>
  <c r="H5937" i="2"/>
  <c r="H5921" i="2"/>
  <c r="H5905" i="2"/>
  <c r="H5888" i="2"/>
  <c r="H5872" i="2"/>
  <c r="H5855" i="2"/>
  <c r="H5839" i="2"/>
  <c r="H6985" i="2"/>
  <c r="H6897" i="2"/>
  <c r="H6833" i="2"/>
  <c r="H6773" i="2"/>
  <c r="H6741" i="2"/>
  <c r="H6709" i="2"/>
  <c r="H6677" i="2"/>
  <c r="H6645" i="2"/>
  <c r="H6613" i="2"/>
  <c r="H6581" i="2"/>
  <c r="H6549" i="2"/>
  <c r="H6517" i="2"/>
  <c r="H6487" i="2"/>
  <c r="H6466" i="2"/>
  <c r="H6449" i="2"/>
  <c r="H6433" i="2"/>
  <c r="H6417" i="2"/>
  <c r="H6397" i="2"/>
  <c r="H6381" i="2"/>
  <c r="H6365" i="2"/>
  <c r="H6349" i="2"/>
  <c r="H6333" i="2"/>
  <c r="H6317" i="2"/>
  <c r="H5960" i="2"/>
  <c r="H5944" i="2"/>
  <c r="H5928" i="2"/>
  <c r="H5912" i="2"/>
  <c r="H5896" i="2"/>
  <c r="H5879" i="2"/>
  <c r="H5863" i="2"/>
  <c r="H5846" i="2"/>
  <c r="H5830" i="2"/>
  <c r="H5814" i="2"/>
  <c r="H5798" i="2"/>
  <c r="H5782" i="2"/>
  <c r="H8835" i="2"/>
  <c r="H8343" i="2"/>
  <c r="H8150" i="2"/>
  <c r="H8824" i="2"/>
  <c r="H8257" i="2"/>
  <c r="H8021" i="2"/>
  <c r="H7380" i="2"/>
  <c r="H7199" i="2"/>
  <c r="H7014" i="2"/>
  <c r="H8790" i="2"/>
  <c r="H8144" i="2"/>
  <c r="H7413" i="2"/>
  <c r="H8817" i="2"/>
  <c r="H8253" i="2"/>
  <c r="H8019" i="2"/>
  <c r="H8369" i="2"/>
  <c r="H8612" i="2"/>
  <c r="H8334" i="2"/>
  <c r="H8205" i="2"/>
  <c r="H8086" i="2"/>
  <c r="H7984" i="2"/>
  <c r="H7431" i="2"/>
  <c r="H7332" i="2"/>
  <c r="H7246" i="2"/>
  <c r="H8244" i="2"/>
  <c r="H7479" i="2"/>
  <c r="H7274" i="2"/>
  <c r="H7161" i="2"/>
  <c r="H7063" i="2"/>
  <c r="H6977" i="2"/>
  <c r="H6899" i="2"/>
  <c r="H6855" i="2"/>
  <c r="H6811" i="2"/>
  <c r="H6779" i="2"/>
  <c r="H6747" i="2"/>
  <c r="H6715" i="2"/>
  <c r="H6683" i="2"/>
  <c r="H6651" i="2"/>
  <c r="H6619" i="2"/>
  <c r="H6587" i="2"/>
  <c r="H6555" i="2"/>
  <c r="H6523" i="2"/>
  <c r="H8295" i="2"/>
  <c r="H8053" i="2"/>
  <c r="H7496" i="2"/>
  <c r="H7389" i="2"/>
  <c r="H7292" i="2"/>
  <c r="H7226" i="2"/>
  <c r="H7170" i="2"/>
  <c r="H7119" i="2"/>
  <c r="H7072" i="2"/>
  <c r="H7029" i="2"/>
  <c r="H6987" i="2"/>
  <c r="H6944" i="2"/>
  <c r="H6898" i="2"/>
  <c r="H6866" i="2"/>
  <c r="H6834" i="2"/>
  <c r="H6802" i="2"/>
  <c r="H8259" i="2"/>
  <c r="H8023" i="2"/>
  <c r="H7484" i="2"/>
  <c r="H7374" i="2"/>
  <c r="H7280" i="2"/>
  <c r="H7217" i="2"/>
  <c r="H7164" i="2"/>
  <c r="H7112" i="2"/>
  <c r="H7065" i="2"/>
  <c r="H8223" i="2"/>
  <c r="H8003" i="2"/>
  <c r="H7470" i="2"/>
  <c r="H7350" i="2"/>
  <c r="H7265" i="2"/>
  <c r="H7208" i="2"/>
  <c r="H7157" i="2"/>
  <c r="H7101" i="2"/>
  <c r="H7059" i="2"/>
  <c r="H7016" i="2"/>
  <c r="H6973" i="2"/>
  <c r="H6931" i="2"/>
  <c r="H6888" i="2"/>
  <c r="H6856" i="2"/>
  <c r="H6824" i="2"/>
  <c r="H6792" i="2"/>
  <c r="H6760" i="2"/>
  <c r="H6728" i="2"/>
  <c r="H6696" i="2"/>
  <c r="H6664" i="2"/>
  <c r="H6632" i="2"/>
  <c r="H6600" i="2"/>
  <c r="H6568" i="2"/>
  <c r="H6536" i="2"/>
  <c r="H6504" i="2"/>
  <c r="H6472" i="2"/>
  <c r="H6922" i="2"/>
  <c r="H6789" i="2"/>
  <c r="H6718" i="2"/>
  <c r="H6654" i="2"/>
  <c r="H6590" i="2"/>
  <c r="H6526" i="2"/>
  <c r="H6473" i="2"/>
  <c r="H6438" i="2"/>
  <c r="H6403" i="2"/>
  <c r="H8827" i="2"/>
  <c r="H8339" i="2"/>
  <c r="H8146" i="2"/>
  <c r="H8813" i="2"/>
  <c r="H8252" i="2"/>
  <c r="H8017" i="2"/>
  <c r="H7369" i="2"/>
  <c r="H7195" i="2"/>
  <c r="H7010" i="2"/>
  <c r="H8617" i="2"/>
  <c r="H8137" i="2"/>
  <c r="H7407" i="2"/>
  <c r="H8810" i="2"/>
  <c r="H8245" i="2"/>
  <c r="H8014" i="2"/>
  <c r="H8361" i="2"/>
  <c r="H8604" i="2"/>
  <c r="H8315" i="2"/>
  <c r="H8198" i="2"/>
  <c r="H8076" i="2"/>
  <c r="H7979" i="2"/>
  <c r="H7425" i="2"/>
  <c r="H7326" i="2"/>
  <c r="H7241" i="2"/>
  <c r="H8214" i="2"/>
  <c r="H7468" i="2"/>
  <c r="H7264" i="2"/>
  <c r="H7156" i="2"/>
  <c r="H7057" i="2"/>
  <c r="H6972" i="2"/>
  <c r="H6891" i="2"/>
  <c r="H6851" i="2"/>
  <c r="H6807" i="2"/>
  <c r="H6775" i="2"/>
  <c r="H6743" i="2"/>
  <c r="H6711" i="2"/>
  <c r="H6679" i="2"/>
  <c r="H6647" i="2"/>
  <c r="H6615" i="2"/>
  <c r="H6583" i="2"/>
  <c r="H6551" i="2"/>
  <c r="H6519" i="2"/>
  <c r="H8265" i="2"/>
  <c r="H8028" i="2"/>
  <c r="H7486" i="2"/>
  <c r="H7375" i="2"/>
  <c r="H7281" i="2"/>
  <c r="H7218" i="2"/>
  <c r="H7165" i="2"/>
  <c r="H7113" i="2"/>
  <c r="H7067" i="2"/>
  <c r="H7024" i="2"/>
  <c r="H6981" i="2"/>
  <c r="H6939" i="2"/>
  <c r="H6894" i="2"/>
  <c r="H6862" i="2"/>
  <c r="H6830" i="2"/>
  <c r="H6798" i="2"/>
  <c r="H8229" i="2"/>
  <c r="H8007" i="2"/>
  <c r="H7474" i="2"/>
  <c r="H7354" i="2"/>
  <c r="H7269" i="2"/>
  <c r="H7210" i="2"/>
  <c r="H7158" i="2"/>
  <c r="H7103" i="2"/>
  <c r="H7060" i="2"/>
  <c r="H8193" i="2"/>
  <c r="H7992" i="2"/>
  <c r="H7439" i="2"/>
  <c r="H7340" i="2"/>
  <c r="H7258" i="2"/>
  <c r="H7201" i="2"/>
  <c r="H7152" i="2"/>
  <c r="H7096" i="2"/>
  <c r="H7053" i="2"/>
  <c r="H7011" i="2"/>
  <c r="H6968" i="2"/>
  <c r="H6920" i="2"/>
  <c r="H6884" i="2"/>
  <c r="H6852" i="2"/>
  <c r="H6820" i="2"/>
  <c r="H6788" i="2"/>
  <c r="H6756" i="2"/>
  <c r="H6724" i="2"/>
  <c r="H6692" i="2"/>
  <c r="H6660" i="2"/>
  <c r="H6628" i="2"/>
  <c r="H6596" i="2"/>
  <c r="H6564" i="2"/>
  <c r="H6532" i="2"/>
  <c r="H6500" i="2"/>
  <c r="H6468" i="2"/>
  <c r="H6901" i="2"/>
  <c r="H6774" i="2"/>
  <c r="H6710" i="2"/>
  <c r="H8587" i="2"/>
  <c r="H8242" i="2"/>
  <c r="H8056" i="2"/>
  <c r="H8541" i="2"/>
  <c r="H8141" i="2"/>
  <c r="H7489" i="2"/>
  <c r="H7283" i="2"/>
  <c r="H7102" i="2"/>
  <c r="H6930" i="2"/>
  <c r="H8299" i="2"/>
  <c r="H7999" i="2"/>
  <c r="H7288" i="2"/>
  <c r="H8506" i="2"/>
  <c r="H8134" i="2"/>
  <c r="H8794" i="2"/>
  <c r="H8828" i="2"/>
  <c r="H8553" i="2"/>
  <c r="H8264" i="2"/>
  <c r="H8145" i="2"/>
  <c r="H8027" i="2"/>
  <c r="H7494" i="2"/>
  <c r="H7385" i="2"/>
  <c r="H7289" i="2"/>
  <c r="H7204" i="2"/>
  <c r="H8012" i="2"/>
  <c r="H7364" i="2"/>
  <c r="H7213" i="2"/>
  <c r="H7105" i="2"/>
  <c r="H7020" i="2"/>
  <c r="H6935" i="2"/>
  <c r="H6875" i="2"/>
  <c r="H6835" i="2"/>
  <c r="H6795" i="2"/>
  <c r="H6763" i="2"/>
  <c r="H6731" i="2"/>
  <c r="H6699" i="2"/>
  <c r="H6667" i="2"/>
  <c r="H6635" i="2"/>
  <c r="H6603" i="2"/>
  <c r="H6571" i="2"/>
  <c r="H6539" i="2"/>
  <c r="H6507" i="2"/>
  <c r="H8178" i="2"/>
  <c r="H7987" i="2"/>
  <c r="H7434" i="2"/>
  <c r="H7334" i="2"/>
  <c r="H7254" i="2"/>
  <c r="H7197" i="2"/>
  <c r="H7149" i="2"/>
  <c r="H7093" i="2"/>
  <c r="H7051" i="2"/>
  <c r="H7008" i="2"/>
  <c r="H6965" i="2"/>
  <c r="H6918" i="2"/>
  <c r="H6882" i="2"/>
  <c r="H6850" i="2"/>
  <c r="H6818" i="2"/>
  <c r="H6786" i="2"/>
  <c r="H8140" i="2"/>
  <c r="H7975" i="2"/>
  <c r="H7421" i="2"/>
  <c r="H7322" i="2"/>
  <c r="H7245" i="2"/>
  <c r="H7189" i="2"/>
  <c r="H7137" i="2"/>
  <c r="H7087" i="2"/>
  <c r="H7044" i="2"/>
  <c r="H8104" i="2"/>
  <c r="H7960" i="2"/>
  <c r="H7406" i="2"/>
  <c r="H7308" i="2"/>
  <c r="H7237" i="2"/>
  <c r="H7180" i="2"/>
  <c r="H7129" i="2"/>
  <c r="H7080" i="2"/>
  <c r="H7037" i="2"/>
  <c r="H6995" i="2"/>
  <c r="H6952" i="2"/>
  <c r="H6904" i="2"/>
  <c r="H6872" i="2"/>
  <c r="H6840" i="2"/>
  <c r="H6808" i="2"/>
  <c r="H6776" i="2"/>
  <c r="H6744" i="2"/>
  <c r="H6712" i="2"/>
  <c r="H6680" i="2"/>
  <c r="H6648" i="2"/>
  <c r="H6616" i="2"/>
  <c r="H6584" i="2"/>
  <c r="H6552" i="2"/>
  <c r="H6520" i="2"/>
  <c r="H6488" i="2"/>
  <c r="H7012" i="2"/>
  <c r="H6853" i="2"/>
  <c r="H6750" i="2"/>
  <c r="H6686" i="2"/>
  <c r="H6622" i="2"/>
  <c r="H6558" i="2"/>
  <c r="H6494" i="2"/>
  <c r="H6454" i="2"/>
  <c r="H6422" i="2"/>
  <c r="H6386" i="2"/>
  <c r="H6354" i="2"/>
  <c r="H6322" i="2"/>
  <c r="H5949" i="2"/>
  <c r="H5917" i="2"/>
  <c r="H5884" i="2"/>
  <c r="H5851" i="2"/>
  <c r="H6964" i="2"/>
  <c r="H6817" i="2"/>
  <c r="H6733" i="2"/>
  <c r="H6669" i="2"/>
  <c r="H6605" i="2"/>
  <c r="H6541" i="2"/>
  <c r="H6482" i="2"/>
  <c r="H6445" i="2"/>
  <c r="H6413" i="2"/>
  <c r="H6377" i="2"/>
  <c r="H6345" i="2"/>
  <c r="H6313" i="2"/>
  <c r="H5940" i="2"/>
  <c r="H5908" i="2"/>
  <c r="H5875" i="2"/>
  <c r="H5842" i="2"/>
  <c r="H5810" i="2"/>
  <c r="H5778" i="2"/>
  <c r="H5758" i="2"/>
  <c r="H8583" i="2"/>
  <c r="H8130" i="2"/>
  <c r="H6921" i="2"/>
  <c r="H8397" i="2"/>
  <c r="H8547" i="2"/>
  <c r="H7488" i="2"/>
  <c r="H8002" i="2"/>
  <c r="H7015" i="2"/>
  <c r="H6791" i="2"/>
  <c r="H6663" i="2"/>
  <c r="H6535" i="2"/>
  <c r="H7422" i="2"/>
  <c r="H7139" i="2"/>
  <c r="H6960" i="2"/>
  <c r="H6814" i="2"/>
  <c r="H7410" i="2"/>
  <c r="H7130" i="2"/>
  <c r="H7503" i="2"/>
  <c r="H7173" i="2"/>
  <c r="H6989" i="2"/>
  <c r="H6836" i="2"/>
  <c r="H6708" i="2"/>
  <c r="H6580" i="2"/>
  <c r="H6991" i="2"/>
  <c r="H6646" i="2"/>
  <c r="H6518" i="2"/>
  <c r="H6434" i="2"/>
  <c r="H6370" i="2"/>
  <c r="H6334" i="2"/>
  <c r="H5945" i="2"/>
  <c r="H5901" i="2"/>
  <c r="H5864" i="2"/>
  <c r="H6943" i="2"/>
  <c r="H6765" i="2"/>
  <c r="H6693" i="2"/>
  <c r="H6597" i="2"/>
  <c r="H6509" i="2"/>
  <c r="H6457" i="2"/>
  <c r="H6409" i="2"/>
  <c r="H6361" i="2"/>
  <c r="H6325" i="2"/>
  <c r="H5936" i="2"/>
  <c r="H5892" i="2"/>
  <c r="H5854" i="2"/>
  <c r="H5806" i="2"/>
  <c r="H5766" i="2"/>
  <c r="H5742" i="2"/>
  <c r="H5722" i="2"/>
  <c r="H5706" i="2"/>
  <c r="H5690" i="2"/>
  <c r="H5669" i="2"/>
  <c r="H5650" i="2"/>
  <c r="H5627" i="2"/>
  <c r="H5600" i="2"/>
  <c r="H5573" i="2"/>
  <c r="H5551" i="2"/>
  <c r="H6980" i="2"/>
  <c r="H6893" i="2"/>
  <c r="H6829" i="2"/>
  <c r="H6770" i="2"/>
  <c r="H6738" i="2"/>
  <c r="H6706" i="2"/>
  <c r="H6674" i="2"/>
  <c r="H6642" i="2"/>
  <c r="H6610" i="2"/>
  <c r="H6578" i="2"/>
  <c r="H6546" i="2"/>
  <c r="H6514" i="2"/>
  <c r="H6486" i="2"/>
  <c r="H6465" i="2"/>
  <c r="H6448" i="2"/>
  <c r="H6432" i="2"/>
  <c r="H6416" i="2"/>
  <c r="H6396" i="2"/>
  <c r="H6380" i="2"/>
  <c r="H6364" i="2"/>
  <c r="H6348" i="2"/>
  <c r="H6332" i="2"/>
  <c r="H6316" i="2"/>
  <c r="H5959" i="2"/>
  <c r="H5943" i="2"/>
  <c r="H5927" i="2"/>
  <c r="H5911" i="2"/>
  <c r="H5895" i="2"/>
  <c r="H5878" i="2"/>
  <c r="H5862" i="2"/>
  <c r="H5845" i="2"/>
  <c r="H5829" i="2"/>
  <c r="H6953" i="2"/>
  <c r="H6873" i="2"/>
  <c r="H6809" i="2"/>
  <c r="H6761" i="2"/>
  <c r="H6729" i="2"/>
  <c r="H6697" i="2"/>
  <c r="H6665" i="2"/>
  <c r="H6633" i="2"/>
  <c r="H6601" i="2"/>
  <c r="H6569" i="2"/>
  <c r="H6537" i="2"/>
  <c r="H6505" i="2"/>
  <c r="H6479" i="2"/>
  <c r="H6459" i="2"/>
  <c r="H6443" i="2"/>
  <c r="H6427" i="2"/>
  <c r="H6411" i="2"/>
  <c r="H6391" i="2"/>
  <c r="H6375" i="2"/>
  <c r="H6359" i="2"/>
  <c r="H6343" i="2"/>
  <c r="H6327" i="2"/>
  <c r="H6311" i="2"/>
  <c r="H5954" i="2"/>
  <c r="H5938" i="2"/>
  <c r="H5922" i="2"/>
  <c r="H5906" i="2"/>
  <c r="H5889" i="2"/>
  <c r="H5873" i="2"/>
  <c r="H5856" i="2"/>
  <c r="H5840" i="2"/>
  <c r="H5824" i="2"/>
  <c r="H5808" i="2"/>
  <c r="H5792" i="2"/>
  <c r="H5776" i="2"/>
  <c r="H5760" i="2"/>
  <c r="H5744" i="2"/>
  <c r="H5728" i="2"/>
  <c r="H5712" i="2"/>
  <c r="H5696" i="2"/>
  <c r="H5676" i="2"/>
  <c r="H5658" i="2"/>
  <c r="H5636" i="2"/>
  <c r="H5617" i="2"/>
  <c r="H5581" i="2"/>
  <c r="H5557" i="2"/>
  <c r="H5541" i="2"/>
  <c r="H5525" i="2"/>
  <c r="H5509" i="2"/>
  <c r="H5490" i="2"/>
  <c r="H5469" i="2"/>
  <c r="H5450" i="2"/>
  <c r="H5434" i="2"/>
  <c r="H5418" i="2"/>
  <c r="H5402" i="2"/>
  <c r="H5386" i="2"/>
  <c r="H5370" i="2"/>
  <c r="H5349" i="2"/>
  <c r="H5333" i="2"/>
  <c r="H5316" i="2"/>
  <c r="H5297" i="2"/>
  <c r="H5280" i="2"/>
  <c r="H5805" i="2"/>
  <c r="H5773" i="2"/>
  <c r="H5741" i="2"/>
  <c r="H5709" i="2"/>
  <c r="H5673" i="2"/>
  <c r="H5632" i="2"/>
  <c r="H5578" i="2"/>
  <c r="H5540" i="2"/>
  <c r="H5519" i="2"/>
  <c r="H5495" i="2"/>
  <c r="H5466" i="2"/>
  <c r="H5444" i="2"/>
  <c r="H5423" i="2"/>
  <c r="H5401" i="2"/>
  <c r="H5380" i="2"/>
  <c r="H5354" i="2"/>
  <c r="H5332" i="2"/>
  <c r="H5310" i="2"/>
  <c r="H5286" i="2"/>
  <c r="H5264" i="2"/>
  <c r="H5248" i="2"/>
  <c r="H5231" i="2"/>
  <c r="H5215" i="2"/>
  <c r="H5199" i="2"/>
  <c r="H5183" i="2"/>
  <c r="H5166" i="2"/>
  <c r="H5150" i="2"/>
  <c r="H5134" i="2"/>
  <c r="H5118" i="2"/>
  <c r="H5102" i="2"/>
  <c r="H4706" i="2"/>
  <c r="H4690" i="2"/>
  <c r="H4674" i="2"/>
  <c r="H4658" i="2"/>
  <c r="H4642" i="2"/>
  <c r="H4626" i="2"/>
  <c r="H4610" i="2"/>
  <c r="H4594" i="2"/>
  <c r="H4578" i="2"/>
  <c r="H4562" i="2"/>
  <c r="H4546" i="2"/>
  <c r="H4528" i="2"/>
  <c r="H4512" i="2"/>
  <c r="H4496" i="2"/>
  <c r="H4480" i="2"/>
  <c r="H4464" i="2"/>
  <c r="H8234" i="2"/>
  <c r="H7485" i="2"/>
  <c r="H8293" i="2"/>
  <c r="H8127" i="2"/>
  <c r="H8256" i="2"/>
  <c r="H7378" i="2"/>
  <c r="H7349" i="2"/>
  <c r="H6929" i="2"/>
  <c r="H6759" i="2"/>
  <c r="H6631" i="2"/>
  <c r="H6503" i="2"/>
  <c r="H7324" i="2"/>
  <c r="H7088" i="2"/>
  <c r="H6912" i="2"/>
  <c r="H6782" i="2"/>
  <c r="H7312" i="2"/>
  <c r="H7081" i="2"/>
  <c r="H7395" i="2"/>
  <c r="H7121" i="2"/>
  <c r="H6947" i="2"/>
  <c r="H6804" i="2"/>
  <c r="H6676" i="2"/>
  <c r="H6548" i="2"/>
  <c r="H6837" i="2"/>
  <c r="H6614" i="2"/>
  <c r="H6489" i="2"/>
  <c r="H6418" i="2"/>
  <c r="H6366" i="2"/>
  <c r="H6318" i="2"/>
  <c r="H5933" i="2"/>
  <c r="H5897" i="2"/>
  <c r="H5847" i="2"/>
  <c r="H6881" i="2"/>
  <c r="H6757" i="2"/>
  <c r="H6661" i="2"/>
  <c r="H6573" i="2"/>
  <c r="H6501" i="2"/>
  <c r="H6441" i="2"/>
  <c r="H6393" i="2"/>
  <c r="H6357" i="2"/>
  <c r="H6309" i="2"/>
  <c r="H5924" i="2"/>
  <c r="H5887" i="2"/>
  <c r="H5838" i="2"/>
  <c r="H5794" i="2"/>
  <c r="H5762" i="2"/>
  <c r="H5734" i="2"/>
  <c r="H5718" i="2"/>
  <c r="H5702" i="2"/>
  <c r="H5686" i="2"/>
  <c r="H5665" i="2"/>
  <c r="H5645" i="2"/>
  <c r="H5623" i="2"/>
  <c r="H5589" i="2"/>
  <c r="H5565" i="2"/>
  <c r="H5547" i="2"/>
  <c r="H6959" i="2"/>
  <c r="H6877" i="2"/>
  <c r="H6813" i="2"/>
  <c r="H6762" i="2"/>
  <c r="H6730" i="2"/>
  <c r="H6698" i="2"/>
  <c r="H6666" i="2"/>
  <c r="H6634" i="2"/>
  <c r="H6602" i="2"/>
  <c r="H6570" i="2"/>
  <c r="H6538" i="2"/>
  <c r="H6506" i="2"/>
  <c r="H6481" i="2"/>
  <c r="H6460" i="2"/>
  <c r="H6444" i="2"/>
  <c r="H6428" i="2"/>
  <c r="H6412" i="2"/>
  <c r="H6392" i="2"/>
  <c r="H6376" i="2"/>
  <c r="H6360" i="2"/>
  <c r="H6344" i="2"/>
  <c r="H6328" i="2"/>
  <c r="H6312" i="2"/>
  <c r="H5955" i="2"/>
  <c r="H5939" i="2"/>
  <c r="H5923" i="2"/>
  <c r="H5907" i="2"/>
  <c r="H5890" i="2"/>
  <c r="H5874" i="2"/>
  <c r="H5857" i="2"/>
  <c r="H5841" i="2"/>
  <c r="H7017" i="2"/>
  <c r="H6932" i="2"/>
  <c r="H6857" i="2"/>
  <c r="H6793" i="2"/>
  <c r="H6753" i="2"/>
  <c r="H6721" i="2"/>
  <c r="H6689" i="2"/>
  <c r="H6657" i="2"/>
  <c r="H6625" i="2"/>
  <c r="H6593" i="2"/>
  <c r="H6561" i="2"/>
  <c r="H6529" i="2"/>
  <c r="H6497" i="2"/>
  <c r="H6474" i="2"/>
  <c r="H6455" i="2"/>
  <c r="H6439" i="2"/>
  <c r="H6423" i="2"/>
  <c r="H6405" i="2"/>
  <c r="H6387" i="2"/>
  <c r="H6371" i="2"/>
  <c r="H6355" i="2"/>
  <c r="H6339" i="2"/>
  <c r="H6323" i="2"/>
  <c r="H6307" i="2"/>
  <c r="H5950" i="2"/>
  <c r="H5934" i="2"/>
  <c r="H5918" i="2"/>
  <c r="H5902" i="2"/>
  <c r="H5885" i="2"/>
  <c r="H5869" i="2"/>
  <c r="H5852" i="2"/>
  <c r="H5836" i="2"/>
  <c r="H5820" i="2"/>
  <c r="H5804" i="2"/>
  <c r="H5788" i="2"/>
  <c r="H5772" i="2"/>
  <c r="H5756" i="2"/>
  <c r="H5740" i="2"/>
  <c r="H5724" i="2"/>
  <c r="H5708" i="2"/>
  <c r="H5692" i="2"/>
  <c r="H5672" i="2"/>
  <c r="H5652" i="2"/>
  <c r="H5631" i="2"/>
  <c r="H5606" i="2"/>
  <c r="H5575" i="2"/>
  <c r="H5553" i="2"/>
  <c r="H5537" i="2"/>
  <c r="H5521" i="2"/>
  <c r="H5505" i="2"/>
  <c r="H5486" i="2"/>
  <c r="H5462" i="2"/>
  <c r="H5446" i="2"/>
  <c r="H5430" i="2"/>
  <c r="H5414" i="2"/>
  <c r="H5398" i="2"/>
  <c r="H5382" i="2"/>
  <c r="H5366" i="2"/>
  <c r="H5345" i="2"/>
  <c r="H5329" i="2"/>
  <c r="H5312" i="2"/>
  <c r="H5293" i="2"/>
  <c r="H5831" i="2"/>
  <c r="H5797" i="2"/>
  <c r="H5765" i="2"/>
  <c r="H5733" i="2"/>
  <c r="H5701" i="2"/>
  <c r="H5664" i="2"/>
  <c r="H5622" i="2"/>
  <c r="H5564" i="2"/>
  <c r="H5535" i="2"/>
  <c r="H5514" i="2"/>
  <c r="H5489" i="2"/>
  <c r="H5460" i="2"/>
  <c r="H5439" i="2"/>
  <c r="H5417" i="2"/>
  <c r="H5396" i="2"/>
  <c r="H5375" i="2"/>
  <c r="H5348" i="2"/>
  <c r="H5327" i="2"/>
  <c r="H5302" i="2"/>
  <c r="H5279" i="2"/>
  <c r="H5260" i="2"/>
  <c r="H5244" i="2"/>
  <c r="H5227" i="2"/>
  <c r="H5211" i="2"/>
  <c r="H5195" i="2"/>
  <c r="H5179" i="2"/>
  <c r="H5162" i="2"/>
  <c r="H5146" i="2"/>
  <c r="H5130" i="2"/>
  <c r="H5114" i="2"/>
  <c r="H5098" i="2"/>
  <c r="H4702" i="2"/>
  <c r="H4686" i="2"/>
  <c r="H4670" i="2"/>
  <c r="H4654" i="2"/>
  <c r="H4638" i="2"/>
  <c r="H4622" i="2"/>
  <c r="H4606" i="2"/>
  <c r="H4590" i="2"/>
  <c r="H4574" i="2"/>
  <c r="H4558" i="2"/>
  <c r="H4540" i="2"/>
  <c r="H4524" i="2"/>
  <c r="H4508" i="2"/>
  <c r="H4492" i="2"/>
  <c r="H4476" i="2"/>
  <c r="H4460" i="2"/>
  <c r="H4444" i="2"/>
  <c r="H4428" i="2"/>
  <c r="H4412" i="2"/>
  <c r="H4396" i="2"/>
  <c r="H4380" i="2"/>
  <c r="H4364" i="2"/>
  <c r="H4347" i="2"/>
  <c r="H4331" i="2"/>
  <c r="H4315" i="2"/>
  <c r="H4299" i="2"/>
  <c r="H4283" i="2"/>
  <c r="H4267" i="2"/>
  <c r="H4251" i="2"/>
  <c r="H4235" i="2"/>
  <c r="H4219" i="2"/>
  <c r="H4203" i="2"/>
  <c r="H4187" i="2"/>
  <c r="H5819" i="2"/>
  <c r="H5787" i="2"/>
  <c r="H5755" i="2"/>
  <c r="H5723" i="2"/>
  <c r="H5691" i="2"/>
  <c r="H5651" i="2"/>
  <c r="H5602" i="2"/>
  <c r="H5552" i="2"/>
  <c r="H5528" i="2"/>
  <c r="H5507" i="2"/>
  <c r="H5483" i="2"/>
  <c r="H5453" i="2"/>
  <c r="H5432" i="2"/>
  <c r="H5411" i="2"/>
  <c r="H5389" i="2"/>
  <c r="H5368" i="2"/>
  <c r="H5342" i="2"/>
  <c r="H5320" i="2"/>
  <c r="H5295" i="2"/>
  <c r="H5271" i="2"/>
  <c r="H5255" i="2"/>
  <c r="H5239" i="2"/>
  <c r="H5222" i="2"/>
  <c r="H5206" i="2"/>
  <c r="H5190" i="2"/>
  <c r="H5173" i="2"/>
  <c r="H5157" i="2"/>
  <c r="H5141" i="2"/>
  <c r="H5125" i="2"/>
  <c r="H5109" i="2"/>
  <c r="H5093" i="2"/>
  <c r="H4697" i="2"/>
  <c r="H4681" i="2"/>
  <c r="H4665" i="2"/>
  <c r="H4649" i="2"/>
  <c r="H4633" i="2"/>
  <c r="H4617" i="2"/>
  <c r="H4601" i="2"/>
  <c r="H8052" i="2"/>
  <c r="H7279" i="2"/>
  <c r="H7988" i="2"/>
  <c r="H8788" i="2"/>
  <c r="H8139" i="2"/>
  <c r="H7284" i="2"/>
  <c r="H7206" i="2"/>
  <c r="H6871" i="2"/>
  <c r="H6727" i="2"/>
  <c r="H6599" i="2"/>
  <c r="H8148" i="2"/>
  <c r="H7248" i="2"/>
  <c r="H7045" i="2"/>
  <c r="H6878" i="2"/>
  <c r="H8111" i="2"/>
  <c r="H7238" i="2"/>
  <c r="H7039" i="2"/>
  <c r="H7297" i="2"/>
  <c r="H7075" i="2"/>
  <c r="H6900" i="2"/>
  <c r="H6772" i="2"/>
  <c r="H6644" i="2"/>
  <c r="H6516" i="2"/>
  <c r="H6742" i="2"/>
  <c r="H6582" i="2"/>
  <c r="H6467" i="2"/>
  <c r="H6398" i="2"/>
  <c r="H6350" i="2"/>
  <c r="H6306" i="2"/>
  <c r="H5929" i="2"/>
  <c r="H5880" i="2"/>
  <c r="H5835" i="2"/>
  <c r="H6865" i="2"/>
  <c r="H6725" i="2"/>
  <c r="H6637" i="2"/>
  <c r="H6565" i="2"/>
  <c r="H6477" i="2"/>
  <c r="H6429" i="2"/>
  <c r="H6389" i="2"/>
  <c r="H6341" i="2"/>
  <c r="H5956" i="2"/>
  <c r="H5920" i="2"/>
  <c r="H5871" i="2"/>
  <c r="H5826" i="2"/>
  <c r="H5790" i="2"/>
  <c r="H5750" i="2"/>
  <c r="H5730" i="2"/>
  <c r="H5714" i="2"/>
  <c r="H5698" i="2"/>
  <c r="H5680" i="2"/>
  <c r="H5660" i="2"/>
  <c r="H5640" i="2"/>
  <c r="H5619" i="2"/>
  <c r="H5583" i="2"/>
  <c r="H5559" i="2"/>
  <c r="H7023" i="2"/>
  <c r="H6937" i="2"/>
  <c r="H6861" i="2"/>
  <c r="H6797" i="2"/>
  <c r="H6754" i="2"/>
  <c r="H6722" i="2"/>
  <c r="H6690" i="2"/>
  <c r="H6658" i="2"/>
  <c r="H6626" i="2"/>
  <c r="H6594" i="2"/>
  <c r="H6562" i="2"/>
  <c r="H6530" i="2"/>
  <c r="H6498" i="2"/>
  <c r="H6475" i="2"/>
  <c r="H6456" i="2"/>
  <c r="H6440" i="2"/>
  <c r="H6424" i="2"/>
  <c r="H6408" i="2"/>
  <c r="H6388" i="2"/>
  <c r="H6372" i="2"/>
  <c r="H6356" i="2"/>
  <c r="H6340" i="2"/>
  <c r="H6324" i="2"/>
  <c r="H6308" i="2"/>
  <c r="H5951" i="2"/>
  <c r="H5935" i="2"/>
  <c r="H5919" i="2"/>
  <c r="H5903" i="2"/>
  <c r="H5886" i="2"/>
  <c r="H5870" i="2"/>
  <c r="H5853" i="2"/>
  <c r="H5837" i="2"/>
  <c r="H6996" i="2"/>
  <c r="H6906" i="2"/>
  <c r="H6841" i="2"/>
  <c r="H6777" i="2"/>
  <c r="H6745" i="2"/>
  <c r="H6713" i="2"/>
  <c r="H6681" i="2"/>
  <c r="H6649" i="2"/>
  <c r="H6617" i="2"/>
  <c r="H6585" i="2"/>
  <c r="H6553" i="2"/>
  <c r="H6521" i="2"/>
  <c r="H6490" i="2"/>
  <c r="H6469" i="2"/>
  <c r="H6451" i="2"/>
  <c r="H6435" i="2"/>
  <c r="H6419" i="2"/>
  <c r="H6399" i="2"/>
  <c r="H6383" i="2"/>
  <c r="H6367" i="2"/>
  <c r="H6351" i="2"/>
  <c r="H6335" i="2"/>
  <c r="H6319" i="2"/>
  <c r="H5962" i="2"/>
  <c r="H5946" i="2"/>
  <c r="H5930" i="2"/>
  <c r="H5914" i="2"/>
  <c r="H5898" i="2"/>
  <c r="H5881" i="2"/>
  <c r="H5865" i="2"/>
  <c r="H5848" i="2"/>
  <c r="H5832" i="2"/>
  <c r="H5816" i="2"/>
  <c r="H5800" i="2"/>
  <c r="H5784" i="2"/>
  <c r="H5768" i="2"/>
  <c r="H5752" i="2"/>
  <c r="H5736" i="2"/>
  <c r="H5720" i="2"/>
  <c r="H5704" i="2"/>
  <c r="H5688" i="2"/>
  <c r="H5667" i="2"/>
  <c r="H5647" i="2"/>
  <c r="H5625" i="2"/>
  <c r="H5598" i="2"/>
  <c r="H5567" i="2"/>
  <c r="H5549" i="2"/>
  <c r="H5533" i="2"/>
  <c r="H5517" i="2"/>
  <c r="H5500" i="2"/>
  <c r="H5482" i="2"/>
  <c r="H5458" i="2"/>
  <c r="H5442" i="2"/>
  <c r="H5426" i="2"/>
  <c r="H5410" i="2"/>
  <c r="H5394" i="2"/>
  <c r="H5378" i="2"/>
  <c r="H5357" i="2"/>
  <c r="H5341" i="2"/>
  <c r="H5325" i="2"/>
  <c r="H5305" i="2"/>
  <c r="H5289" i="2"/>
  <c r="H5821" i="2"/>
  <c r="H5789" i="2"/>
  <c r="H5757" i="2"/>
  <c r="H5725" i="2"/>
  <c r="H5693" i="2"/>
  <c r="H5653" i="2"/>
  <c r="H5607" i="2"/>
  <c r="H5554" i="2"/>
  <c r="H5530" i="2"/>
  <c r="H5508" i="2"/>
  <c r="H5484" i="2"/>
  <c r="H5455" i="2"/>
  <c r="H5433" i="2"/>
  <c r="H5412" i="2"/>
  <c r="H5391" i="2"/>
  <c r="H5369" i="2"/>
  <c r="H5343" i="2"/>
  <c r="H5322" i="2"/>
  <c r="H5296" i="2"/>
  <c r="H5272" i="2"/>
  <c r="H5256" i="2"/>
  <c r="H5240" i="2"/>
  <c r="H5223" i="2"/>
  <c r="H5207" i="2"/>
  <c r="H5191" i="2"/>
  <c r="H5175" i="2"/>
  <c r="H5158" i="2"/>
  <c r="H5142" i="2"/>
  <c r="H5126" i="2"/>
  <c r="H5110" i="2"/>
  <c r="H5094" i="2"/>
  <c r="H4698" i="2"/>
  <c r="H4682" i="2"/>
  <c r="H4666" i="2"/>
  <c r="H4650" i="2"/>
  <c r="H4634" i="2"/>
  <c r="H4618" i="2"/>
  <c r="H4602" i="2"/>
  <c r="H4586" i="2"/>
  <c r="H4570" i="2"/>
  <c r="H4554" i="2"/>
  <c r="H4536" i="2"/>
  <c r="H4520" i="2"/>
  <c r="H4504" i="2"/>
  <c r="H4488" i="2"/>
  <c r="H4472" i="2"/>
  <c r="H4456" i="2"/>
  <c r="H4440" i="2"/>
  <c r="H4424" i="2"/>
  <c r="H4408" i="2"/>
  <c r="H4392" i="2"/>
  <c r="H4376" i="2"/>
  <c r="H4359" i="2"/>
  <c r="H4343" i="2"/>
  <c r="H4327" i="2"/>
  <c r="H4311" i="2"/>
  <c r="H4295" i="2"/>
  <c r="H4279" i="2"/>
  <c r="H4263" i="2"/>
  <c r="H4247" i="2"/>
  <c r="H4231" i="2"/>
  <c r="H4215" i="2"/>
  <c r="H4199" i="2"/>
  <c r="H4183" i="2"/>
  <c r="H5811" i="2"/>
  <c r="H5779" i="2"/>
  <c r="H5747" i="2"/>
  <c r="H5715" i="2"/>
  <c r="H5682" i="2"/>
  <c r="H5642" i="2"/>
  <c r="H5584" i="2"/>
  <c r="H5544" i="2"/>
  <c r="H5523" i="2"/>
  <c r="H5502" i="2"/>
  <c r="H5477" i="2"/>
  <c r="H5448" i="2"/>
  <c r="H5427" i="2"/>
  <c r="H5405" i="2"/>
  <c r="H5384" i="2"/>
  <c r="H5358" i="2"/>
  <c r="H5336" i="2"/>
  <c r="H5314" i="2"/>
  <c r="H5290" i="2"/>
  <c r="H5267" i="2"/>
  <c r="H5251" i="2"/>
  <c r="H5235" i="2"/>
  <c r="H5218" i="2"/>
  <c r="H5202" i="2"/>
  <c r="H5186" i="2"/>
  <c r="H5169" i="2"/>
  <c r="H5153" i="2"/>
  <c r="H5137" i="2"/>
  <c r="H5121" i="2"/>
  <c r="H5105" i="2"/>
  <c r="H4709" i="2"/>
  <c r="H4693" i="2"/>
  <c r="H4677" i="2"/>
  <c r="H4661" i="2"/>
  <c r="H4645" i="2"/>
  <c r="H4629" i="2"/>
  <c r="H4613" i="2"/>
  <c r="H4597" i="2"/>
  <c r="H4581" i="2"/>
  <c r="H4565" i="2"/>
  <c r="H4549" i="2"/>
  <c r="H4531" i="2"/>
  <c r="H8451" i="2"/>
  <c r="H8022" i="2"/>
  <c r="H6695" i="2"/>
  <c r="H7003" i="2"/>
  <c r="H8071" i="2"/>
  <c r="H6740" i="2"/>
  <c r="H6550" i="2"/>
  <c r="H5961" i="2"/>
  <c r="H6801" i="2"/>
  <c r="H6461" i="2"/>
  <c r="H5952" i="2"/>
  <c r="H5774" i="2"/>
  <c r="H5694" i="2"/>
  <c r="H5608" i="2"/>
  <c r="H6911" i="2"/>
  <c r="H6714" i="2"/>
  <c r="H6586" i="2"/>
  <c r="H6470" i="2"/>
  <c r="H6400" i="2"/>
  <c r="H6336" i="2"/>
  <c r="H5931" i="2"/>
  <c r="H5866" i="2"/>
  <c r="H6889" i="2"/>
  <c r="H6705" i="2"/>
  <c r="H6577" i="2"/>
  <c r="H6463" i="2"/>
  <c r="H6395" i="2"/>
  <c r="H6331" i="2"/>
  <c r="H5926" i="2"/>
  <c r="H5861" i="2"/>
  <c r="H5796" i="2"/>
  <c r="H5732" i="2"/>
  <c r="H5662" i="2"/>
  <c r="H5563" i="2"/>
  <c r="H5494" i="2"/>
  <c r="H5422" i="2"/>
  <c r="H5353" i="2"/>
  <c r="H5285" i="2"/>
  <c r="H5717" i="2"/>
  <c r="H5546" i="2"/>
  <c r="H5449" i="2"/>
  <c r="H5361" i="2"/>
  <c r="H5268" i="2"/>
  <c r="H5203" i="2"/>
  <c r="H5138" i="2"/>
  <c r="H4694" i="2"/>
  <c r="H4630" i="2"/>
  <c r="H4566" i="2"/>
  <c r="H4500" i="2"/>
  <c r="H4448" i="2"/>
  <c r="H4416" i="2"/>
  <c r="H4384" i="2"/>
  <c r="H4351" i="2"/>
  <c r="H4319" i="2"/>
  <c r="H4287" i="2"/>
  <c r="H4255" i="2"/>
  <c r="H4223" i="2"/>
  <c r="H4191" i="2"/>
  <c r="H5795" i="2"/>
  <c r="H5731" i="2"/>
  <c r="H5661" i="2"/>
  <c r="H5561" i="2"/>
  <c r="H5512" i="2"/>
  <c r="H5459" i="2"/>
  <c r="H5416" i="2"/>
  <c r="H5373" i="2"/>
  <c r="H5326" i="2"/>
  <c r="H5278" i="2"/>
  <c r="H5243" i="2"/>
  <c r="H5210" i="2"/>
  <c r="H5178" i="2"/>
  <c r="H5145" i="2"/>
  <c r="H5113" i="2"/>
  <c r="H4701" i="2"/>
  <c r="H4669" i="2"/>
  <c r="H4637" i="2"/>
  <c r="H4605" i="2"/>
  <c r="H4577" i="2"/>
  <c r="H4557" i="2"/>
  <c r="H4535" i="2"/>
  <c r="H4515" i="2"/>
  <c r="H4499" i="2"/>
  <c r="H4483" i="2"/>
  <c r="H4467" i="2"/>
  <c r="H4451" i="2"/>
  <c r="H4435" i="2"/>
  <c r="H4419" i="2"/>
  <c r="H5817" i="2"/>
  <c r="H5785" i="2"/>
  <c r="H5753" i="2"/>
  <c r="H5721" i="2"/>
  <c r="H5689" i="2"/>
  <c r="H5648" i="2"/>
  <c r="H5599" i="2"/>
  <c r="H5550" i="2"/>
  <c r="H5527" i="2"/>
  <c r="H5506" i="2"/>
  <c r="H5481" i="2"/>
  <c r="H5452" i="2"/>
  <c r="H5431" i="2"/>
  <c r="H5409" i="2"/>
  <c r="H5388" i="2"/>
  <c r="H5367" i="2"/>
  <c r="H5340" i="2"/>
  <c r="H5319" i="2"/>
  <c r="H5294" i="2"/>
  <c r="H5270" i="2"/>
  <c r="H5254" i="2"/>
  <c r="H5238" i="2"/>
  <c r="H5221" i="2"/>
  <c r="H5205" i="2"/>
  <c r="H5189" i="2"/>
  <c r="H5172" i="2"/>
  <c r="H5156" i="2"/>
  <c r="H5140" i="2"/>
  <c r="H5124" i="2"/>
  <c r="H5108" i="2"/>
  <c r="H5092" i="2"/>
  <c r="H4696" i="2"/>
  <c r="H4680" i="2"/>
  <c r="H4664" i="2"/>
  <c r="H4648" i="2"/>
  <c r="H4632" i="2"/>
  <c r="H4616" i="2"/>
  <c r="H4600" i="2"/>
  <c r="H4584" i="2"/>
  <c r="H4568" i="2"/>
  <c r="H4552" i="2"/>
  <c r="H4534" i="2"/>
  <c r="H4518" i="2"/>
  <c r="H4502" i="2"/>
  <c r="H4486" i="2"/>
  <c r="H4470" i="2"/>
  <c r="H4454" i="2"/>
  <c r="H4438" i="2"/>
  <c r="H4422" i="2"/>
  <c r="H5823" i="2"/>
  <c r="H5791" i="2"/>
  <c r="H5759" i="2"/>
  <c r="H5727" i="2"/>
  <c r="H5695" i="2"/>
  <c r="H5657" i="2"/>
  <c r="H5616" i="2"/>
  <c r="H5556" i="2"/>
  <c r="H5531" i="2"/>
  <c r="H5510" i="2"/>
  <c r="H5485" i="2"/>
  <c r="H5456" i="2"/>
  <c r="H5435" i="2"/>
  <c r="H5413" i="2"/>
  <c r="H5392" i="2"/>
  <c r="H5371" i="2"/>
  <c r="H5344" i="2"/>
  <c r="H5323" i="2"/>
  <c r="H5298" i="2"/>
  <c r="H5276" i="2"/>
  <c r="H5257" i="2"/>
  <c r="H5241" i="2"/>
  <c r="H5224" i="2"/>
  <c r="H5208" i="2"/>
  <c r="H5192" i="2"/>
  <c r="H5176" i="2"/>
  <c r="H5159" i="2"/>
  <c r="H5143" i="2"/>
  <c r="H5127" i="2"/>
  <c r="H5111" i="2"/>
  <c r="H5095" i="2"/>
  <c r="H4699" i="2"/>
  <c r="H4683" i="2"/>
  <c r="H4667" i="2"/>
  <c r="H7094" i="2"/>
  <c r="H7198" i="2"/>
  <c r="H6567" i="2"/>
  <c r="H6846" i="2"/>
  <c r="H7229" i="2"/>
  <c r="H6612" i="2"/>
  <c r="H6450" i="2"/>
  <c r="H5913" i="2"/>
  <c r="H6701" i="2"/>
  <c r="H6425" i="2"/>
  <c r="H5904" i="2"/>
  <c r="H5746" i="2"/>
  <c r="H5674" i="2"/>
  <c r="H5579" i="2"/>
  <c r="H6845" i="2"/>
  <c r="H6682" i="2"/>
  <c r="H6554" i="2"/>
  <c r="H6452" i="2"/>
  <c r="H6384" i="2"/>
  <c r="H6320" i="2"/>
  <c r="H5915" i="2"/>
  <c r="H5849" i="2"/>
  <c r="H6825" i="2"/>
  <c r="H6673" i="2"/>
  <c r="H6545" i="2"/>
  <c r="H6447" i="2"/>
  <c r="H6379" i="2"/>
  <c r="H6315" i="2"/>
  <c r="H5910" i="2"/>
  <c r="H5844" i="2"/>
  <c r="H5780" i="2"/>
  <c r="H5716" i="2"/>
  <c r="H5643" i="2"/>
  <c r="H5545" i="2"/>
  <c r="H5478" i="2"/>
  <c r="H5406" i="2"/>
  <c r="H5337" i="2"/>
  <c r="H5813" i="2"/>
  <c r="H5685" i="2"/>
  <c r="H5524" i="2"/>
  <c r="H5428" i="2"/>
  <c r="H5338" i="2"/>
  <c r="H5252" i="2"/>
  <c r="H5187" i="2"/>
  <c r="H5122" i="2"/>
  <c r="H4678" i="2"/>
  <c r="H4614" i="2"/>
  <c r="H4550" i="2"/>
  <c r="H4484" i="2"/>
  <c r="H4436" i="2"/>
  <c r="H4404" i="2"/>
  <c r="H4372" i="2"/>
  <c r="H4339" i="2"/>
  <c r="H4307" i="2"/>
  <c r="H4275" i="2"/>
  <c r="H4243" i="2"/>
  <c r="H4211" i="2"/>
  <c r="H4179" i="2"/>
  <c r="H5771" i="2"/>
  <c r="H5707" i="2"/>
  <c r="H5629" i="2"/>
  <c r="H5539" i="2"/>
  <c r="H5493" i="2"/>
  <c r="H5443" i="2"/>
  <c r="H5400" i="2"/>
  <c r="H5352" i="2"/>
  <c r="H5306" i="2"/>
  <c r="H5263" i="2"/>
  <c r="H5230" i="2"/>
  <c r="H5198" i="2"/>
  <c r="H5165" i="2"/>
  <c r="H5133" i="2"/>
  <c r="H5101" i="2"/>
  <c r="H4689" i="2"/>
  <c r="H4657" i="2"/>
  <c r="H4625" i="2"/>
  <c r="H4593" i="2"/>
  <c r="H4573" i="2"/>
  <c r="H4553" i="2"/>
  <c r="H4527" i="2"/>
  <c r="H4511" i="2"/>
  <c r="H4495" i="2"/>
  <c r="H4479" i="2"/>
  <c r="H4463" i="2"/>
  <c r="H4447" i="2"/>
  <c r="H4431" i="2"/>
  <c r="H4415" i="2"/>
  <c r="H5809" i="2"/>
  <c r="H5777" i="2"/>
  <c r="H5745" i="2"/>
  <c r="H5713" i="2"/>
  <c r="H5677" i="2"/>
  <c r="H5639" i="2"/>
  <c r="H5582" i="2"/>
  <c r="H5543" i="2"/>
  <c r="H5522" i="2"/>
  <c r="H5498" i="2"/>
  <c r="H5471" i="2"/>
  <c r="H5447" i="2"/>
  <c r="H5425" i="2"/>
  <c r="H5404" i="2"/>
  <c r="H5383" i="2"/>
  <c r="H5356" i="2"/>
  <c r="H5335" i="2"/>
  <c r="H5313" i="2"/>
  <c r="H5288" i="2"/>
  <c r="H5266" i="2"/>
  <c r="H5250" i="2"/>
  <c r="H5234" i="2"/>
  <c r="H5217" i="2"/>
  <c r="H5201" i="2"/>
  <c r="H5185" i="2"/>
  <c r="H5168" i="2"/>
  <c r="H5152" i="2"/>
  <c r="H5136" i="2"/>
  <c r="H5120" i="2"/>
  <c r="H5104" i="2"/>
  <c r="H4708" i="2"/>
  <c r="H4692" i="2"/>
  <c r="H4676" i="2"/>
  <c r="H4660" i="2"/>
  <c r="H4644" i="2"/>
  <c r="H4628" i="2"/>
  <c r="H4612" i="2"/>
  <c r="H4596" i="2"/>
  <c r="H4580" i="2"/>
  <c r="H4564" i="2"/>
  <c r="H4548" i="2"/>
  <c r="H4530" i="2"/>
  <c r="H4514" i="2"/>
  <c r="H4498" i="2"/>
  <c r="H4482" i="2"/>
  <c r="H4466" i="2"/>
  <c r="H4450" i="2"/>
  <c r="H4434" i="2"/>
  <c r="H4418" i="2"/>
  <c r="H5815" i="2"/>
  <c r="H5783" i="2"/>
  <c r="H5751" i="2"/>
  <c r="H5719" i="2"/>
  <c r="H5687" i="2"/>
  <c r="H5646" i="2"/>
  <c r="H5597" i="2"/>
  <c r="H5548" i="2"/>
  <c r="H5526" i="2"/>
  <c r="H5504" i="2"/>
  <c r="H5480" i="2"/>
  <c r="H5451" i="2"/>
  <c r="H5429" i="2"/>
  <c r="H5408" i="2"/>
  <c r="H5387" i="2"/>
  <c r="H5363" i="2"/>
  <c r="H5339" i="2"/>
  <c r="H5317" i="2"/>
  <c r="H5292" i="2"/>
  <c r="H5269" i="2"/>
  <c r="H5253" i="2"/>
  <c r="H5237" i="2"/>
  <c r="H5220" i="2"/>
  <c r="H5204" i="2"/>
  <c r="H5188" i="2"/>
  <c r="H5171" i="2"/>
  <c r="H5155" i="2"/>
  <c r="H5139" i="2"/>
  <c r="H5123" i="2"/>
  <c r="H5107" i="2"/>
  <c r="H5091" i="2"/>
  <c r="H4695" i="2"/>
  <c r="H4679" i="2"/>
  <c r="H4663" i="2"/>
  <c r="H4647" i="2"/>
  <c r="H4631" i="2"/>
  <c r="H4615" i="2"/>
  <c r="H4599" i="2"/>
  <c r="H4583" i="2"/>
  <c r="H4567" i="2"/>
  <c r="H4551" i="2"/>
  <c r="H4533" i="2"/>
  <c r="H4517" i="2"/>
  <c r="H4501" i="2"/>
  <c r="H4485" i="2"/>
  <c r="H4469" i="2"/>
  <c r="H4453" i="2"/>
  <c r="H4437" i="2"/>
  <c r="H4421" i="2"/>
  <c r="H4405" i="2"/>
  <c r="H4389" i="2"/>
  <c r="H4373" i="2"/>
  <c r="H4356" i="2"/>
  <c r="H4340" i="2"/>
  <c r="H4324" i="2"/>
  <c r="H4308" i="2"/>
  <c r="H4292" i="2"/>
  <c r="H4276" i="2"/>
  <c r="H4260" i="2"/>
  <c r="H4244" i="2"/>
  <c r="H4228" i="2"/>
  <c r="H4212" i="2"/>
  <c r="H4196" i="2"/>
  <c r="H4180" i="2"/>
  <c r="H4164" i="2"/>
  <c r="H4148" i="2"/>
  <c r="H4132" i="2"/>
  <c r="H4116" i="2"/>
  <c r="H4100" i="2"/>
  <c r="H4084" i="2"/>
  <c r="H4068" i="2"/>
  <c r="H3937" i="2"/>
  <c r="H3919" i="2"/>
  <c r="H3903" i="2"/>
  <c r="H3887" i="2"/>
  <c r="H3870" i="2"/>
  <c r="H3854" i="2"/>
  <c r="H3838" i="2"/>
  <c r="H3822" i="2"/>
  <c r="H3806" i="2"/>
  <c r="H3790" i="2"/>
  <c r="H3774" i="2"/>
  <c r="H3758" i="2"/>
  <c r="H3742" i="2"/>
  <c r="H3726" i="2"/>
  <c r="H3710" i="2"/>
  <c r="H3694" i="2"/>
  <c r="H3678" i="2"/>
  <c r="H3662" i="2"/>
  <c r="H3646" i="2"/>
  <c r="H3630" i="2"/>
  <c r="H3614" i="2"/>
  <c r="H3598" i="2"/>
  <c r="H3582" i="2"/>
  <c r="H3566" i="2"/>
  <c r="H4383" i="2"/>
  <c r="H4350" i="2"/>
  <c r="H4318" i="2"/>
  <c r="H4286" i="2"/>
  <c r="H4254" i="2"/>
  <c r="H4222" i="2"/>
  <c r="H4190" i="2"/>
  <c r="H4165" i="2"/>
  <c r="H4143" i="2"/>
  <c r="H4122" i="2"/>
  <c r="H4101" i="2"/>
  <c r="H4079" i="2"/>
  <c r="H3943" i="2"/>
  <c r="H3921" i="2"/>
  <c r="H3898" i="2"/>
  <c r="H3876" i="2"/>
  <c r="H3855" i="2"/>
  <c r="H3833" i="2"/>
  <c r="H3812" i="2"/>
  <c r="H3791" i="2"/>
  <c r="H3769" i="2"/>
  <c r="H3748" i="2"/>
  <c r="H3727" i="2"/>
  <c r="H3705" i="2"/>
  <c r="H7282" i="2"/>
  <c r="H7100" i="2"/>
  <c r="H7976" i="2"/>
  <c r="H7964" i="2"/>
  <c r="H7032" i="2"/>
  <c r="H6484" i="2"/>
  <c r="H6382" i="2"/>
  <c r="H5868" i="2"/>
  <c r="H6629" i="2"/>
  <c r="H6373" i="2"/>
  <c r="H5858" i="2"/>
  <c r="H5726" i="2"/>
  <c r="H5656" i="2"/>
  <c r="H5555" i="2"/>
  <c r="H6781" i="2"/>
  <c r="H6650" i="2"/>
  <c r="H6522" i="2"/>
  <c r="H6436" i="2"/>
  <c r="H6368" i="2"/>
  <c r="H5963" i="2"/>
  <c r="H5899" i="2"/>
  <c r="H5833" i="2"/>
  <c r="H6769" i="2"/>
  <c r="H6641" i="2"/>
  <c r="H6513" i="2"/>
  <c r="H6431" i="2"/>
  <c r="H6363" i="2"/>
  <c r="H5958" i="2"/>
  <c r="H5894" i="2"/>
  <c r="H5828" i="2"/>
  <c r="H5764" i="2"/>
  <c r="H5700" i="2"/>
  <c r="H5621" i="2"/>
  <c r="H5529" i="2"/>
  <c r="H5454" i="2"/>
  <c r="H5390" i="2"/>
  <c r="H5321" i="2"/>
  <c r="H5781" i="2"/>
  <c r="H5644" i="2"/>
  <c r="H5503" i="2"/>
  <c r="H5407" i="2"/>
  <c r="H5315" i="2"/>
  <c r="H5236" i="2"/>
  <c r="H5170" i="2"/>
  <c r="H5106" i="2"/>
  <c r="H4662" i="2"/>
  <c r="H4598" i="2"/>
  <c r="H4532" i="2"/>
  <c r="H4468" i="2"/>
  <c r="H4432" i="2"/>
  <c r="H4400" i="2"/>
  <c r="H4368" i="2"/>
  <c r="H4335" i="2"/>
  <c r="H4303" i="2"/>
  <c r="H4271" i="2"/>
  <c r="H4239" i="2"/>
  <c r="H4207" i="2"/>
  <c r="H5827" i="2"/>
  <c r="H5763" i="2"/>
  <c r="H5699" i="2"/>
  <c r="H5620" i="2"/>
  <c r="H5534" i="2"/>
  <c r="H5488" i="2"/>
  <c r="H5437" i="2"/>
  <c r="H5395" i="2"/>
  <c r="H5347" i="2"/>
  <c r="H5300" i="2"/>
  <c r="H5259" i="2"/>
  <c r="H5226" i="2"/>
  <c r="H5194" i="2"/>
  <c r="H5161" i="2"/>
  <c r="H5129" i="2"/>
  <c r="H5097" i="2"/>
  <c r="H4685" i="2"/>
  <c r="H4653" i="2"/>
  <c r="H4621" i="2"/>
  <c r="H4589" i="2"/>
  <c r="H4569" i="2"/>
  <c r="H4545" i="2"/>
  <c r="H4523" i="2"/>
  <c r="H4507" i="2"/>
  <c r="H4491" i="2"/>
  <c r="H4475" i="2"/>
  <c r="H4459" i="2"/>
  <c r="H4443" i="2"/>
  <c r="H4427" i="2"/>
  <c r="H4411" i="2"/>
  <c r="H5801" i="2"/>
  <c r="H5769" i="2"/>
  <c r="H5737" i="2"/>
  <c r="H5705" i="2"/>
  <c r="H5668" i="2"/>
  <c r="H5626" i="2"/>
  <c r="H5569" i="2"/>
  <c r="H5538" i="2"/>
  <c r="H5516" i="2"/>
  <c r="H5492" i="2"/>
  <c r="H5463" i="2"/>
  <c r="H5441" i="2"/>
  <c r="H5420" i="2"/>
  <c r="H5399" i="2"/>
  <c r="H5377" i="2"/>
  <c r="H5351" i="2"/>
  <c r="H5330" i="2"/>
  <c r="H5304" i="2"/>
  <c r="H5282" i="2"/>
  <c r="H5262" i="2"/>
  <c r="H5246" i="2"/>
  <c r="H5229" i="2"/>
  <c r="H5213" i="2"/>
  <c r="H5197" i="2"/>
  <c r="H5181" i="2"/>
  <c r="H5164" i="2"/>
  <c r="H5148" i="2"/>
  <c r="H5132" i="2"/>
  <c r="H5116" i="2"/>
  <c r="H5100" i="2"/>
  <c r="H4704" i="2"/>
  <c r="H4688" i="2"/>
  <c r="H4672" i="2"/>
  <c r="H4656" i="2"/>
  <c r="H4640" i="2"/>
  <c r="H4624" i="2"/>
  <c r="H4608" i="2"/>
  <c r="H4592" i="2"/>
  <c r="H4576" i="2"/>
  <c r="H4560" i="2"/>
  <c r="H4542" i="2"/>
  <c r="H4526" i="2"/>
  <c r="H4510" i="2"/>
  <c r="H4494" i="2"/>
  <c r="H4478" i="2"/>
  <c r="H4462" i="2"/>
  <c r="H4446" i="2"/>
  <c r="H4430" i="2"/>
  <c r="H4414" i="2"/>
  <c r="H5807" i="2"/>
  <c r="H5775" i="2"/>
  <c r="H5743" i="2"/>
  <c r="H5711" i="2"/>
  <c r="H5675" i="2"/>
  <c r="H5634" i="2"/>
  <c r="H5580" i="2"/>
  <c r="H5542" i="2"/>
  <c r="H5520" i="2"/>
  <c r="H5497" i="2"/>
  <c r="H5470" i="2"/>
  <c r="H5445" i="2"/>
  <c r="H5424" i="2"/>
  <c r="H5403" i="2"/>
  <c r="H5381" i="2"/>
  <c r="H5355" i="2"/>
  <c r="H5334" i="2"/>
  <c r="H5311" i="2"/>
  <c r="H5287" i="2"/>
  <c r="H5265" i="2"/>
  <c r="H5249" i="2"/>
  <c r="H5233" i="2"/>
  <c r="H5216" i="2"/>
  <c r="H5200" i="2"/>
  <c r="H5184" i="2"/>
  <c r="H5167" i="2"/>
  <c r="H5151" i="2"/>
  <c r="H5135" i="2"/>
  <c r="H5119" i="2"/>
  <c r="H5103" i="2"/>
  <c r="H4707" i="2"/>
  <c r="H4691" i="2"/>
  <c r="H4675" i="2"/>
  <c r="H4659" i="2"/>
  <c r="H4643" i="2"/>
  <c r="H4627" i="2"/>
  <c r="H4611" i="2"/>
  <c r="H4595" i="2"/>
  <c r="H4579" i="2"/>
  <c r="H4563" i="2"/>
  <c r="H4547" i="2"/>
  <c r="H4529" i="2"/>
  <c r="H4513" i="2"/>
  <c r="H4497" i="2"/>
  <c r="H4481" i="2"/>
  <c r="H4465" i="2"/>
  <c r="H4449" i="2"/>
  <c r="H4433" i="2"/>
  <c r="H4417" i="2"/>
  <c r="H4401" i="2"/>
  <c r="H4385" i="2"/>
  <c r="H4369" i="2"/>
  <c r="H4352" i="2"/>
  <c r="H4336" i="2"/>
  <c r="H4320" i="2"/>
  <c r="H4304" i="2"/>
  <c r="H4288" i="2"/>
  <c r="H4272" i="2"/>
  <c r="H4256" i="2"/>
  <c r="H4240" i="2"/>
  <c r="H4224" i="2"/>
  <c r="H4208" i="2"/>
  <c r="H4192" i="2"/>
  <c r="H4176" i="2"/>
  <c r="H4160" i="2"/>
  <c r="H4144" i="2"/>
  <c r="H4128" i="2"/>
  <c r="H4112" i="2"/>
  <c r="H4096" i="2"/>
  <c r="H4080" i="2"/>
  <c r="H3949" i="2"/>
  <c r="H3933" i="2"/>
  <c r="H3915" i="2"/>
  <c r="H3899" i="2"/>
  <c r="H3882" i="2"/>
  <c r="H3866" i="2"/>
  <c r="H3850" i="2"/>
  <c r="H3834" i="2"/>
  <c r="H3818" i="2"/>
  <c r="H3802" i="2"/>
  <c r="H3786" i="2"/>
  <c r="H3770" i="2"/>
  <c r="H3754" i="2"/>
  <c r="H3738" i="2"/>
  <c r="H3722" i="2"/>
  <c r="H3706" i="2"/>
  <c r="H3690" i="2"/>
  <c r="H3674" i="2"/>
  <c r="H3658" i="2"/>
  <c r="H3642" i="2"/>
  <c r="H3626" i="2"/>
  <c r="H3610" i="2"/>
  <c r="H3594" i="2"/>
  <c r="H3578" i="2"/>
  <c r="H4407" i="2"/>
  <c r="H4375" i="2"/>
  <c r="H4342" i="2"/>
  <c r="H4310" i="2"/>
  <c r="H4278" i="2"/>
  <c r="H4246" i="2"/>
  <c r="H4214" i="2"/>
  <c r="H4182" i="2"/>
  <c r="H4159" i="2"/>
  <c r="H4138" i="2"/>
  <c r="H4117" i="2"/>
  <c r="H4095" i="2"/>
  <c r="H4074" i="2"/>
  <c r="H3938" i="2"/>
  <c r="H3914" i="2"/>
  <c r="H3893" i="2"/>
  <c r="H3871" i="2"/>
  <c r="H3849" i="2"/>
  <c r="H3828" i="2"/>
  <c r="H3807" i="2"/>
  <c r="H3785" i="2"/>
  <c r="H3764" i="2"/>
  <c r="H3743" i="2"/>
  <c r="H3721" i="2"/>
  <c r="H3700" i="2"/>
  <c r="H3679" i="2"/>
  <c r="H3657" i="2"/>
  <c r="H3636" i="2"/>
  <c r="H8821" i="2"/>
  <c r="H6868" i="2"/>
  <c r="H6533" i="2"/>
  <c r="H5633" i="2"/>
  <c r="H6491" i="2"/>
  <c r="H5882" i="2"/>
  <c r="H6485" i="2"/>
  <c r="H5877" i="2"/>
  <c r="H5586" i="2"/>
  <c r="H5301" i="2"/>
  <c r="H5385" i="2"/>
  <c r="H4710" i="2"/>
  <c r="H4452" i="2"/>
  <c r="H4323" i="2"/>
  <c r="H4195" i="2"/>
  <c r="H5574" i="2"/>
  <c r="H5379" i="2"/>
  <c r="H5214" i="2"/>
  <c r="H4705" i="2"/>
  <c r="H4585" i="2"/>
  <c r="H4503" i="2"/>
  <c r="H4439" i="2"/>
  <c r="H5761" i="2"/>
  <c r="H5618" i="2"/>
  <c r="H5487" i="2"/>
  <c r="H5393" i="2"/>
  <c r="H5299" i="2"/>
  <c r="H5225" i="2"/>
  <c r="H5160" i="2"/>
  <c r="H5096" i="2"/>
  <c r="H4652" i="2"/>
  <c r="H4588" i="2"/>
  <c r="H4522" i="2"/>
  <c r="H4458" i="2"/>
  <c r="H5799" i="2"/>
  <c r="H5666" i="2"/>
  <c r="H5515" i="2"/>
  <c r="H5419" i="2"/>
  <c r="H5328" i="2"/>
  <c r="H5245" i="2"/>
  <c r="H5180" i="2"/>
  <c r="H5115" i="2"/>
  <c r="H4671" i="2"/>
  <c r="H4635" i="2"/>
  <c r="H4603" i="2"/>
  <c r="H4571" i="2"/>
  <c r="H4537" i="2"/>
  <c r="H4505" i="2"/>
  <c r="H4473" i="2"/>
  <c r="H4441" i="2"/>
  <c r="H4409" i="2"/>
  <c r="H4377" i="2"/>
  <c r="H4344" i="2"/>
  <c r="H4312" i="2"/>
  <c r="H4280" i="2"/>
  <c r="H4248" i="2"/>
  <c r="H4216" i="2"/>
  <c r="H4184" i="2"/>
  <c r="H4152" i="2"/>
  <c r="H4120" i="2"/>
  <c r="H4088" i="2"/>
  <c r="H3941" i="2"/>
  <c r="H3907" i="2"/>
  <c r="H3874" i="2"/>
  <c r="H3842" i="2"/>
  <c r="H3810" i="2"/>
  <c r="H3778" i="2"/>
  <c r="H3746" i="2"/>
  <c r="H3714" i="2"/>
  <c r="H3682" i="2"/>
  <c r="H3650" i="2"/>
  <c r="H3618" i="2"/>
  <c r="H3586" i="2"/>
  <c r="H4391" i="2"/>
  <c r="H4326" i="2"/>
  <c r="H4262" i="2"/>
  <c r="H4198" i="2"/>
  <c r="H4149" i="2"/>
  <c r="H4106" i="2"/>
  <c r="H3948" i="2"/>
  <c r="H3904" i="2"/>
  <c r="H3860" i="2"/>
  <c r="H3817" i="2"/>
  <c r="H3775" i="2"/>
  <c r="H3732" i="2"/>
  <c r="H3689" i="2"/>
  <c r="H3663" i="2"/>
  <c r="H3631" i="2"/>
  <c r="H3609" i="2"/>
  <c r="H3588" i="2"/>
  <c r="H3567" i="2"/>
  <c r="H3265" i="2"/>
  <c r="H3249" i="2"/>
  <c r="H3233" i="2"/>
  <c r="H3217" i="2"/>
  <c r="H3201" i="2"/>
  <c r="H3185" i="2"/>
  <c r="H3169" i="2"/>
  <c r="H3153" i="2"/>
  <c r="H3136" i="2"/>
  <c r="H3120" i="2"/>
  <c r="H3104" i="2"/>
  <c r="H4382" i="2"/>
  <c r="H4349" i="2"/>
  <c r="H4317" i="2"/>
  <c r="H4285" i="2"/>
  <c r="H4253" i="2"/>
  <c r="H4221" i="2"/>
  <c r="H4189" i="2"/>
  <c r="H4163" i="2"/>
  <c r="H4142" i="2"/>
  <c r="H4121" i="2"/>
  <c r="H4099" i="2"/>
  <c r="H4078" i="2"/>
  <c r="H3942" i="2"/>
  <c r="H3918" i="2"/>
  <c r="H3897" i="2"/>
  <c r="H3875" i="2"/>
  <c r="H3853" i="2"/>
  <c r="H3832" i="2"/>
  <c r="H3811" i="2"/>
  <c r="H3789" i="2"/>
  <c r="H3768" i="2"/>
  <c r="H3747" i="2"/>
  <c r="H3725" i="2"/>
  <c r="H3704" i="2"/>
  <c r="H3683" i="2"/>
  <c r="H3661" i="2"/>
  <c r="H3640" i="2"/>
  <c r="H3619" i="2"/>
  <c r="H3597" i="2"/>
  <c r="H3576" i="2"/>
  <c r="H3272" i="2"/>
  <c r="H3256" i="2"/>
  <c r="H3240" i="2"/>
  <c r="H3224" i="2"/>
  <c r="H3208" i="2"/>
  <c r="H3192" i="2"/>
  <c r="H3176" i="2"/>
  <c r="H3160" i="2"/>
  <c r="H3143" i="2"/>
  <c r="H3127" i="2"/>
  <c r="H3111" i="2"/>
  <c r="H4387" i="2"/>
  <c r="H4354" i="2"/>
  <c r="H4322" i="2"/>
  <c r="H4290" i="2"/>
  <c r="H4258" i="2"/>
  <c r="H4226" i="2"/>
  <c r="H4194" i="2"/>
  <c r="H4167" i="2"/>
  <c r="H4146" i="2"/>
  <c r="H4125" i="2"/>
  <c r="H4103" i="2"/>
  <c r="H4082" i="2"/>
  <c r="H3946" i="2"/>
  <c r="H3923" i="2"/>
  <c r="H3901" i="2"/>
  <c r="H3879" i="2"/>
  <c r="H3857" i="2"/>
  <c r="H3836" i="2"/>
  <c r="H3815" i="2"/>
  <c r="H3793" i="2"/>
  <c r="H3772" i="2"/>
  <c r="H3751" i="2"/>
  <c r="H3729" i="2"/>
  <c r="H3708" i="2"/>
  <c r="H3687" i="2"/>
  <c r="H3665" i="2"/>
  <c r="H3644" i="2"/>
  <c r="H3623" i="2"/>
  <c r="H3601" i="2"/>
  <c r="H3580" i="2"/>
  <c r="H3275" i="2"/>
  <c r="H3259" i="2"/>
  <c r="H3243" i="2"/>
  <c r="H3227" i="2"/>
  <c r="H3211" i="2"/>
  <c r="H3195" i="2"/>
  <c r="H3179" i="2"/>
  <c r="H3163" i="2"/>
  <c r="H3147" i="2"/>
  <c r="H3130" i="2"/>
  <c r="H3114" i="2"/>
  <c r="H3098" i="2"/>
  <c r="H3082" i="2"/>
  <c r="H3066" i="2"/>
  <c r="H3050" i="2"/>
  <c r="H3034" i="2"/>
  <c r="H3018" i="2"/>
  <c r="H3002" i="2"/>
  <c r="H1570" i="2"/>
  <c r="H1554" i="2"/>
  <c r="H1537" i="2"/>
  <c r="H1521" i="2"/>
  <c r="H1505" i="2"/>
  <c r="H1489" i="2"/>
  <c r="H704" i="2"/>
  <c r="H688" i="2"/>
  <c r="H672" i="2"/>
  <c r="H656" i="2"/>
  <c r="H640" i="2"/>
  <c r="H624" i="2"/>
  <c r="H608" i="2"/>
  <c r="H592" i="2"/>
  <c r="H576" i="2"/>
  <c r="H560" i="2"/>
  <c r="H4305" i="2"/>
  <c r="H4177" i="2"/>
  <c r="H4091" i="2"/>
  <c r="H3889" i="2"/>
  <c r="H3803" i="2"/>
  <c r="H3717" i="2"/>
  <c r="H3632" i="2"/>
  <c r="H3266" i="2"/>
  <c r="H3202" i="2"/>
  <c r="H3137" i="2"/>
  <c r="H3093" i="2"/>
  <c r="H3072" i="2"/>
  <c r="H3051" i="2"/>
  <c r="H3029" i="2"/>
  <c r="H3008" i="2"/>
  <c r="H1571" i="2"/>
  <c r="H1549" i="2"/>
  <c r="H1527" i="2"/>
  <c r="H1506" i="2"/>
  <c r="H1484" i="2"/>
  <c r="H694" i="2"/>
  <c r="H673" i="2"/>
  <c r="H651" i="2"/>
  <c r="H630" i="2"/>
  <c r="H609" i="2"/>
  <c r="H587" i="2"/>
  <c r="H566" i="2"/>
  <c r="H548" i="2"/>
  <c r="H532" i="2"/>
  <c r="H516" i="2"/>
  <c r="H500" i="2"/>
  <c r="H256" i="2"/>
  <c r="H240" i="2"/>
  <c r="H224" i="2"/>
  <c r="H208" i="2"/>
  <c r="H192" i="2"/>
  <c r="H169" i="2"/>
  <c r="H151" i="2"/>
  <c r="H135" i="2"/>
  <c r="H119" i="2"/>
  <c r="H103" i="2"/>
  <c r="H87" i="2"/>
  <c r="H71" i="2"/>
  <c r="H55" i="2"/>
  <c r="H39" i="2"/>
  <c r="H23" i="2"/>
  <c r="H7" i="2"/>
  <c r="H4297" i="2"/>
  <c r="H4171" i="2"/>
  <c r="H4086" i="2"/>
  <c r="H3884" i="2"/>
  <c r="H3797" i="2"/>
  <c r="H3712" i="2"/>
  <c r="H3627" i="2"/>
  <c r="H3262" i="2"/>
  <c r="H3198" i="2"/>
  <c r="H3133" i="2"/>
  <c r="H3092" i="2"/>
  <c r="H3071" i="2"/>
  <c r="H3049" i="2"/>
  <c r="H3028" i="2"/>
  <c r="H3007" i="2"/>
  <c r="H1569" i="2"/>
  <c r="H1548" i="2"/>
  <c r="H1526" i="2"/>
  <c r="H1504" i="2"/>
  <c r="H1483" i="2"/>
  <c r="H693" i="2"/>
  <c r="H671" i="2"/>
  <c r="H650" i="2"/>
  <c r="H629" i="2"/>
  <c r="H607" i="2"/>
  <c r="H586" i="2"/>
  <c r="H565" i="2"/>
  <c r="H547" i="2"/>
  <c r="H531" i="2"/>
  <c r="H515" i="2"/>
  <c r="H499" i="2"/>
  <c r="H255" i="2"/>
  <c r="H239" i="2"/>
  <c r="H223" i="2"/>
  <c r="H207" i="2"/>
  <c r="H191" i="2"/>
  <c r="H168" i="2"/>
  <c r="H150" i="2"/>
  <c r="H134" i="2"/>
  <c r="H118" i="2"/>
  <c r="H102" i="2"/>
  <c r="H86" i="2"/>
  <c r="H70" i="2"/>
  <c r="H54" i="2"/>
  <c r="H38" i="2"/>
  <c r="H22" i="2"/>
  <c r="H6" i="2"/>
  <c r="H3238" i="2"/>
  <c r="H3041" i="2"/>
  <c r="H1572" i="2"/>
  <c r="H1512" i="2"/>
  <c r="H690" i="2"/>
  <c r="H631" i="2"/>
  <c r="H583" i="2"/>
  <c r="H533" i="2"/>
  <c r="H261" i="2"/>
  <c r="H221" i="2"/>
  <c r="H156" i="2"/>
  <c r="H112" i="2"/>
  <c r="H76" i="2"/>
  <c r="H36" i="2"/>
  <c r="H4353" i="2"/>
  <c r="H4225" i="2"/>
  <c r="H4123" i="2"/>
  <c r="H3922" i="2"/>
  <c r="H3835" i="2"/>
  <c r="H3749" i="2"/>
  <c r="H3664" i="2"/>
  <c r="H3579" i="2"/>
  <c r="H3226" i="2"/>
  <c r="H3162" i="2"/>
  <c r="H3101" i="2"/>
  <c r="H3080" i="2"/>
  <c r="H3059" i="2"/>
  <c r="H3037" i="2"/>
  <c r="H3016" i="2"/>
  <c r="H2995" i="2"/>
  <c r="H1557" i="2"/>
  <c r="H1535" i="2"/>
  <c r="H1514" i="2"/>
  <c r="H1492" i="2"/>
  <c r="H702" i="2"/>
  <c r="H681" i="2"/>
  <c r="H659" i="2"/>
  <c r="H638" i="2"/>
  <c r="H617" i="2"/>
  <c r="H595" i="2"/>
  <c r="H574" i="2"/>
  <c r="H554" i="2"/>
  <c r="H538" i="2"/>
  <c r="H522" i="2"/>
  <c r="H506" i="2"/>
  <c r="H262" i="2"/>
  <c r="H246" i="2"/>
  <c r="H230" i="2"/>
  <c r="H214" i="2"/>
  <c r="H198" i="2"/>
  <c r="H179" i="2"/>
  <c r="H157" i="2"/>
  <c r="H141" i="2"/>
  <c r="H125" i="2"/>
  <c r="H109" i="2"/>
  <c r="H93" i="2"/>
  <c r="H77" i="2"/>
  <c r="H61" i="2"/>
  <c r="H45" i="2"/>
  <c r="H29" i="2"/>
  <c r="H13" i="2"/>
  <c r="H4281" i="2"/>
  <c r="H4097" i="2"/>
  <c r="H3851" i="2"/>
  <c r="H3723" i="2"/>
  <c r="H3595" i="2"/>
  <c r="H3158" i="2"/>
  <c r="H3073" i="2"/>
  <c r="H3020" i="2"/>
  <c r="H1534" i="2"/>
  <c r="H701" i="2"/>
  <c r="H653" i="2"/>
  <c r="H594" i="2"/>
  <c r="H545" i="2"/>
  <c r="H509" i="2"/>
  <c r="H225" i="2"/>
  <c r="H184" i="2"/>
  <c r="H136" i="2"/>
  <c r="H88" i="2"/>
  <c r="H40" i="2"/>
  <c r="H4345" i="2"/>
  <c r="H4075" i="2"/>
  <c r="H3659" i="2"/>
  <c r="H3141" i="2"/>
  <c r="H3052" i="2"/>
  <c r="H1561" i="2"/>
  <c r="H711" i="2"/>
  <c r="H615" i="2"/>
  <c r="H525" i="2"/>
  <c r="H241" i="2"/>
  <c r="H193" i="2"/>
  <c r="H124" i="2"/>
  <c r="H60" i="2"/>
  <c r="H5163" i="2"/>
  <c r="H1522" i="2"/>
  <c r="H204" i="2"/>
  <c r="H99" i="2"/>
  <c r="H51" i="2"/>
  <c r="H19" i="2"/>
  <c r="H4265" i="2"/>
  <c r="H3950" i="2"/>
  <c r="H3776" i="2"/>
  <c r="H3605" i="2"/>
  <c r="H3246" i="2"/>
  <c r="H3117" i="2"/>
  <c r="H3065" i="2"/>
  <c r="H3044" i="2"/>
  <c r="H1564" i="2"/>
  <c r="H1520" i="2"/>
  <c r="H709" i="2"/>
  <c r="H687" i="2"/>
  <c r="H645" i="2"/>
  <c r="H623" i="2"/>
  <c r="H581" i="2"/>
  <c r="H543" i="2"/>
  <c r="H511" i="2"/>
  <c r="H251" i="2"/>
  <c r="H203" i="2"/>
  <c r="H187" i="2"/>
  <c r="H146" i="2"/>
  <c r="H98" i="2"/>
  <c r="H82" i="2"/>
  <c r="H34" i="2"/>
  <c r="H4313" i="2"/>
  <c r="H3025" i="2"/>
  <c r="H1496" i="2"/>
  <c r="H626" i="2"/>
  <c r="H521" i="2"/>
  <c r="H205" i="2"/>
  <c r="H68" i="2"/>
  <c r="H24" i="2"/>
  <c r="H4193" i="2"/>
  <c r="H4102" i="2"/>
  <c r="H3813" i="2"/>
  <c r="H3274" i="2"/>
  <c r="H3145" i="2"/>
  <c r="H3096" i="2"/>
  <c r="H3053" i="2"/>
  <c r="H3032" i="2"/>
  <c r="H1573" i="2"/>
  <c r="H1530" i="2"/>
  <c r="H1487" i="2"/>
  <c r="H654" i="2"/>
  <c r="H611" i="2"/>
  <c r="H569" i="2"/>
  <c r="H534" i="2"/>
  <c r="H502" i="2"/>
  <c r="H242" i="2"/>
  <c r="H210" i="2"/>
  <c r="H174" i="2"/>
  <c r="H137" i="2"/>
  <c r="H105" i="2"/>
  <c r="H89" i="2"/>
  <c r="H41" i="2"/>
  <c r="H4217" i="2"/>
  <c r="H3829" i="2"/>
  <c r="H3254" i="2"/>
  <c r="H3125" i="2"/>
  <c r="H2993" i="2"/>
  <c r="H685" i="2"/>
  <c r="H637" i="2"/>
  <c r="H537" i="2"/>
  <c r="H265" i="2"/>
  <c r="H166" i="2"/>
  <c r="H72" i="2"/>
  <c r="H4249" i="2"/>
  <c r="H3031" i="2"/>
  <c r="H695" i="2"/>
  <c r="H233" i="2"/>
  <c r="H108" i="2"/>
  <c r="H6338" i="2"/>
  <c r="H5822" i="2"/>
  <c r="H6746" i="2"/>
  <c r="H6352" i="2"/>
  <c r="H6737" i="2"/>
  <c r="H5748" i="2"/>
  <c r="H5438" i="2"/>
  <c r="H4582" i="2"/>
  <c r="H4259" i="2"/>
  <c r="H5465" i="2"/>
  <c r="H4641" i="2"/>
  <c r="H4471" i="2"/>
  <c r="H5697" i="2"/>
  <c r="H5436" i="2"/>
  <c r="H5346" i="2"/>
  <c r="H5193" i="2"/>
  <c r="H4684" i="2"/>
  <c r="H4556" i="2"/>
  <c r="H4426" i="2"/>
  <c r="H5566" i="2"/>
  <c r="H5376" i="2"/>
  <c r="H5147" i="2"/>
  <c r="H4651" i="2"/>
  <c r="H4587" i="2"/>
  <c r="H4555" i="2"/>
  <c r="H4489" i="2"/>
  <c r="H4425" i="2"/>
  <c r="H4393" i="2"/>
  <c r="H4328" i="2"/>
  <c r="H4296" i="2"/>
  <c r="H4232" i="2"/>
  <c r="H4168" i="2"/>
  <c r="H4104" i="2"/>
  <c r="H3924" i="2"/>
  <c r="H3858" i="2"/>
  <c r="H3794" i="2"/>
  <c r="H3698" i="2"/>
  <c r="H3602" i="2"/>
  <c r="H4358" i="2"/>
  <c r="H4230" i="2"/>
  <c r="H6827" i="2"/>
  <c r="H6678" i="2"/>
  <c r="H6329" i="2"/>
  <c r="H7001" i="2"/>
  <c r="H6420" i="2"/>
  <c r="H6975" i="2"/>
  <c r="H6415" i="2"/>
  <c r="H5812" i="2"/>
  <c r="H5513" i="2"/>
  <c r="H5749" i="2"/>
  <c r="H5291" i="2"/>
  <c r="H4646" i="2"/>
  <c r="H4420" i="2"/>
  <c r="H4291" i="2"/>
  <c r="H5803" i="2"/>
  <c r="H5518" i="2"/>
  <c r="H5331" i="2"/>
  <c r="H5182" i="2"/>
  <c r="H4673" i="2"/>
  <c r="H4561" i="2"/>
  <c r="H4487" i="2"/>
  <c r="H4423" i="2"/>
  <c r="H5729" i="2"/>
  <c r="H5558" i="2"/>
  <c r="H5457" i="2"/>
  <c r="H5372" i="2"/>
  <c r="H5277" i="2"/>
  <c r="H5209" i="2"/>
  <c r="H5144" i="2"/>
  <c r="H4700" i="2"/>
  <c r="H4636" i="2"/>
  <c r="H4572" i="2"/>
  <c r="H4506" i="2"/>
  <c r="H4442" i="2"/>
  <c r="H5767" i="2"/>
  <c r="H5624" i="2"/>
  <c r="H5491" i="2"/>
  <c r="H5397" i="2"/>
  <c r="H5303" i="2"/>
  <c r="H5228" i="2"/>
  <c r="H5099" i="2"/>
  <c r="H4655" i="2"/>
  <c r="H4623" i="2"/>
  <c r="H4591" i="2"/>
  <c r="H4559" i="2"/>
  <c r="H4525" i="2"/>
  <c r="H4493" i="2"/>
  <c r="H4461" i="2"/>
  <c r="H4429" i="2"/>
  <c r="H4397" i="2"/>
  <c r="H4365" i="2"/>
  <c r="H4332" i="2"/>
  <c r="H4300" i="2"/>
  <c r="H4268" i="2"/>
  <c r="H4236" i="2"/>
  <c r="H4204" i="2"/>
  <c r="H4172" i="2"/>
  <c r="H4140" i="2"/>
  <c r="H4108" i="2"/>
  <c r="H4076" i="2"/>
  <c r="H3928" i="2"/>
  <c r="H3895" i="2"/>
  <c r="H3862" i="2"/>
  <c r="H3830" i="2"/>
  <c r="H3798" i="2"/>
  <c r="H3766" i="2"/>
  <c r="H3734" i="2"/>
  <c r="H3702" i="2"/>
  <c r="H3670" i="2"/>
  <c r="H3638" i="2"/>
  <c r="H3606" i="2"/>
  <c r="H3574" i="2"/>
  <c r="H4367" i="2"/>
  <c r="H4302" i="2"/>
  <c r="H4238" i="2"/>
  <c r="H4175" i="2"/>
  <c r="H4133" i="2"/>
  <c r="H4090" i="2"/>
  <c r="H3931" i="2"/>
  <c r="H3888" i="2"/>
  <c r="H3844" i="2"/>
  <c r="H3801" i="2"/>
  <c r="H3759" i="2"/>
  <c r="H3716" i="2"/>
  <c r="H3684" i="2"/>
  <c r="H3652" i="2"/>
  <c r="H3625" i="2"/>
  <c r="H3604" i="2"/>
  <c r="H3583" i="2"/>
  <c r="H3277" i="2"/>
  <c r="H3261" i="2"/>
  <c r="H3245" i="2"/>
  <c r="H3229" i="2"/>
  <c r="H3213" i="2"/>
  <c r="H3197" i="2"/>
  <c r="H3181" i="2"/>
  <c r="H3165" i="2"/>
  <c r="H3149" i="2"/>
  <c r="H3132" i="2"/>
  <c r="H3116" i="2"/>
  <c r="H4406" i="2"/>
  <c r="H4374" i="2"/>
  <c r="H4341" i="2"/>
  <c r="H4309" i="2"/>
  <c r="H4277" i="2"/>
  <c r="H4245" i="2"/>
  <c r="H4213" i="2"/>
  <c r="H4181" i="2"/>
  <c r="H4158" i="2"/>
  <c r="H4137" i="2"/>
  <c r="H4115" i="2"/>
  <c r="H4094" i="2"/>
  <c r="H4073" i="2"/>
  <c r="H3936" i="2"/>
  <c r="H3913" i="2"/>
  <c r="H3892" i="2"/>
  <c r="H3869" i="2"/>
  <c r="H3848" i="2"/>
  <c r="H3827" i="2"/>
  <c r="H3805" i="2"/>
  <c r="H3784" i="2"/>
  <c r="H3763" i="2"/>
  <c r="H3741" i="2"/>
  <c r="H3720" i="2"/>
  <c r="H3699" i="2"/>
  <c r="H3677" i="2"/>
  <c r="H3656" i="2"/>
  <c r="H3635" i="2"/>
  <c r="H3613" i="2"/>
  <c r="H3592" i="2"/>
  <c r="H3571" i="2"/>
  <c r="H3268" i="2"/>
  <c r="H3252" i="2"/>
  <c r="H3236" i="2"/>
  <c r="H3220" i="2"/>
  <c r="H3204" i="2"/>
  <c r="H3188" i="2"/>
  <c r="H3172" i="2"/>
  <c r="H3156" i="2"/>
  <c r="H3139" i="2"/>
  <c r="H3123" i="2"/>
  <c r="H3107" i="2"/>
  <c r="H4379" i="2"/>
  <c r="H4346" i="2"/>
  <c r="H4314" i="2"/>
  <c r="H4282" i="2"/>
  <c r="H4250" i="2"/>
  <c r="H4218" i="2"/>
  <c r="H4186" i="2"/>
  <c r="H4162" i="2"/>
  <c r="H4141" i="2"/>
  <c r="H4119" i="2"/>
  <c r="H4098" i="2"/>
  <c r="H4077" i="2"/>
  <c r="H3940" i="2"/>
  <c r="H3917" i="2"/>
  <c r="H3896" i="2"/>
  <c r="H3873" i="2"/>
  <c r="H3852" i="2"/>
  <c r="H3831" i="2"/>
  <c r="H3809" i="2"/>
  <c r="H3788" i="2"/>
  <c r="H3767" i="2"/>
  <c r="H3745" i="2"/>
  <c r="H3724" i="2"/>
  <c r="H3703" i="2"/>
  <c r="H3681" i="2"/>
  <c r="H3660" i="2"/>
  <c r="H3639" i="2"/>
  <c r="H3617" i="2"/>
  <c r="H3596" i="2"/>
  <c r="H3575" i="2"/>
  <c r="H3271" i="2"/>
  <c r="H3255" i="2"/>
  <c r="H3239" i="2"/>
  <c r="H3223" i="2"/>
  <c r="H3207" i="2"/>
  <c r="H3191" i="2"/>
  <c r="H3175" i="2"/>
  <c r="H3159" i="2"/>
  <c r="H3142" i="2"/>
  <c r="H3126" i="2"/>
  <c r="H3110" i="2"/>
  <c r="H3094" i="2"/>
  <c r="H3078" i="2"/>
  <c r="H3062" i="2"/>
  <c r="H3046" i="2"/>
  <c r="H3030" i="2"/>
  <c r="H3014" i="2"/>
  <c r="H2998" i="2"/>
  <c r="H1566" i="2"/>
  <c r="H1550" i="2"/>
  <c r="H1533" i="2"/>
  <c r="H1517" i="2"/>
  <c r="H1501" i="2"/>
  <c r="H1485" i="2"/>
  <c r="H700" i="2"/>
  <c r="H684" i="2"/>
  <c r="H668" i="2"/>
  <c r="H652" i="2"/>
  <c r="H636" i="2"/>
  <c r="H620" i="2"/>
  <c r="H604" i="2"/>
  <c r="H588" i="2"/>
  <c r="H572" i="2"/>
  <c r="H4402" i="2"/>
  <c r="H4273" i="2"/>
  <c r="H4155" i="2"/>
  <c r="H4070" i="2"/>
  <c r="H3867" i="2"/>
  <c r="H3781" i="2"/>
  <c r="H3696" i="2"/>
  <c r="H3611" i="2"/>
  <c r="H3250" i="2"/>
  <c r="H3186" i="2"/>
  <c r="H3121" i="2"/>
  <c r="H3088" i="2"/>
  <c r="H3067" i="2"/>
  <c r="H3045" i="2"/>
  <c r="H3024" i="2"/>
  <c r="H3003" i="2"/>
  <c r="H1565" i="2"/>
  <c r="H1544" i="2"/>
  <c r="H1500" i="2"/>
  <c r="H710" i="2"/>
  <c r="H689" i="2"/>
  <c r="H667" i="2"/>
  <c r="H646" i="2"/>
  <c r="H625" i="2"/>
  <c r="H603" i="2"/>
  <c r="H582" i="2"/>
  <c r="H561" i="2"/>
  <c r="H544" i="2"/>
  <c r="H528" i="2"/>
  <c r="H512" i="2"/>
  <c r="H496" i="2"/>
  <c r="H252" i="2"/>
  <c r="H236" i="2"/>
  <c r="H220" i="2"/>
  <c r="H188" i="2"/>
  <c r="H163" i="2"/>
  <c r="H147" i="2"/>
  <c r="H131" i="2"/>
  <c r="H115" i="2"/>
  <c r="H83" i="2"/>
  <c r="H67" i="2"/>
  <c r="H35" i="2"/>
  <c r="H4394" i="2"/>
  <c r="H4150" i="2"/>
  <c r="H3861" i="2"/>
  <c r="H3691" i="2"/>
  <c r="H3182" i="2"/>
  <c r="H3087" i="2"/>
  <c r="H3023" i="2"/>
  <c r="H3001" i="2"/>
  <c r="H1542" i="2"/>
  <c r="H1499" i="2"/>
  <c r="H666" i="2"/>
  <c r="H602" i="2"/>
  <c r="H559" i="2"/>
  <c r="H527" i="2"/>
  <c r="H495" i="2"/>
  <c r="H235" i="2"/>
  <c r="H219" i="2"/>
  <c r="H162" i="2"/>
  <c r="H130" i="2"/>
  <c r="H114" i="2"/>
  <c r="H66" i="2"/>
  <c r="H50" i="2"/>
  <c r="H18" i="2"/>
  <c r="H3109" i="2"/>
  <c r="H1556" i="2"/>
  <c r="H679" i="2"/>
  <c r="H573" i="2"/>
  <c r="H253" i="2"/>
  <c r="H144" i="2"/>
  <c r="H100" i="2"/>
  <c r="H4321" i="2"/>
  <c r="H3900" i="2"/>
  <c r="H3728" i="2"/>
  <c r="H3643" i="2"/>
  <c r="H3210" i="2"/>
  <c r="H3075" i="2"/>
  <c r="H3011" i="2"/>
  <c r="H1552" i="2"/>
  <c r="H1508" i="2"/>
  <c r="H697" i="2"/>
  <c r="H675" i="2"/>
  <c r="H633" i="2"/>
  <c r="H590" i="2"/>
  <c r="H550" i="2"/>
  <c r="H518" i="2"/>
  <c r="H258" i="2"/>
  <c r="H226" i="2"/>
  <c r="H194" i="2"/>
  <c r="H153" i="2"/>
  <c r="H121" i="2"/>
  <c r="H73" i="2"/>
  <c r="H57" i="2"/>
  <c r="H25" i="2"/>
  <c r="H9" i="2"/>
  <c r="H3939" i="2"/>
  <c r="H3701" i="2"/>
  <c r="H3063" i="2"/>
  <c r="H1523" i="2"/>
  <c r="H578" i="2"/>
  <c r="H217" i="2"/>
  <c r="H128" i="2"/>
  <c r="H28" i="2"/>
  <c r="H3872" i="2"/>
  <c r="H3573" i="2"/>
  <c r="H3095" i="2"/>
  <c r="H1545" i="2"/>
  <c r="H599" i="2"/>
  <c r="H513" i="2"/>
  <c r="H178" i="2"/>
  <c r="H44" i="2"/>
  <c r="H7190" i="2"/>
  <c r="H6347" i="2"/>
  <c r="H5588" i="2"/>
  <c r="H5219" i="2"/>
  <c r="H4388" i="2"/>
  <c r="H5739" i="2"/>
  <c r="H5284" i="2"/>
  <c r="H5149" i="2"/>
  <c r="H4539" i="2"/>
  <c r="H5825" i="2"/>
  <c r="H5532" i="2"/>
  <c r="H5258" i="2"/>
  <c r="H5128" i="2"/>
  <c r="H4620" i="2"/>
  <c r="H4490" i="2"/>
  <c r="H5735" i="2"/>
  <c r="H5461" i="2"/>
  <c r="H5281" i="2"/>
  <c r="H5212" i="2"/>
  <c r="H4703" i="2"/>
  <c r="H4619" i="2"/>
  <c r="H4521" i="2"/>
  <c r="H4457" i="2"/>
  <c r="H4360" i="2"/>
  <c r="H4264" i="2"/>
  <c r="H4200" i="2"/>
  <c r="H4136" i="2"/>
  <c r="H4072" i="2"/>
  <c r="H3891" i="2"/>
  <c r="H3826" i="2"/>
  <c r="H3762" i="2"/>
  <c r="H3730" i="2"/>
  <c r="H3666" i="2"/>
  <c r="H3634" i="2"/>
  <c r="H3570" i="2"/>
  <c r="H4294" i="2"/>
  <c r="H4170" i="2"/>
  <c r="H7181" i="2"/>
  <c r="H5947" i="2"/>
  <c r="H5374" i="2"/>
  <c r="H4355" i="2"/>
  <c r="H5247" i="2"/>
  <c r="H4455" i="2"/>
  <c r="H5415" i="2"/>
  <c r="H5112" i="2"/>
  <c r="H4474" i="2"/>
  <c r="H5440" i="2"/>
  <c r="H5131" i="2"/>
  <c r="H4575" i="2"/>
  <c r="H4445" i="2"/>
  <c r="H4316" i="2"/>
  <c r="H4188" i="2"/>
  <c r="H3945" i="2"/>
  <c r="H3814" i="2"/>
  <c r="H3686" i="2"/>
  <c r="H4399" i="2"/>
  <c r="H4154" i="2"/>
  <c r="H4069" i="2"/>
  <c r="H3865" i="2"/>
  <c r="H3780" i="2"/>
  <c r="H3695" i="2"/>
  <c r="H3641" i="2"/>
  <c r="H3593" i="2"/>
  <c r="H3269" i="2"/>
  <c r="H3237" i="2"/>
  <c r="H3205" i="2"/>
  <c r="H3173" i="2"/>
  <c r="H3140" i="2"/>
  <c r="H3108" i="2"/>
  <c r="H4357" i="2"/>
  <c r="H4293" i="2"/>
  <c r="H4229" i="2"/>
  <c r="H4169" i="2"/>
  <c r="H4126" i="2"/>
  <c r="H4083" i="2"/>
  <c r="H3925" i="2"/>
  <c r="H3880" i="2"/>
  <c r="H3837" i="2"/>
  <c r="H3795" i="2"/>
  <c r="H3752" i="2"/>
  <c r="H3709" i="2"/>
  <c r="H3667" i="2"/>
  <c r="H3624" i="2"/>
  <c r="H3581" i="2"/>
  <c r="H3260" i="2"/>
  <c r="H3228" i="2"/>
  <c r="H3196" i="2"/>
  <c r="H3164" i="2"/>
  <c r="H3131" i="2"/>
  <c r="H4395" i="2"/>
  <c r="H4330" i="2"/>
  <c r="H4266" i="2"/>
  <c r="H4202" i="2"/>
  <c r="H4151" i="2"/>
  <c r="H4109" i="2"/>
  <c r="H3951" i="2"/>
  <c r="H3906" i="2"/>
  <c r="H3863" i="2"/>
  <c r="H3820" i="2"/>
  <c r="H3777" i="2"/>
  <c r="H3735" i="2"/>
  <c r="H3692" i="2"/>
  <c r="H3649" i="2"/>
  <c r="H3607" i="2"/>
  <c r="H3564" i="2"/>
  <c r="H3247" i="2"/>
  <c r="H3215" i="2"/>
  <c r="H3183" i="2"/>
  <c r="H3151" i="2"/>
  <c r="H3118" i="2"/>
  <c r="H3086" i="2"/>
  <c r="H3054" i="2"/>
  <c r="H3022" i="2"/>
  <c r="H1574" i="2"/>
  <c r="H1541" i="2"/>
  <c r="H1509" i="2"/>
  <c r="H708" i="2"/>
  <c r="H676" i="2"/>
  <c r="H644" i="2"/>
  <c r="H612" i="2"/>
  <c r="H580" i="2"/>
  <c r="H4337" i="2"/>
  <c r="H4113" i="2"/>
  <c r="H3824" i="2"/>
  <c r="H3653" i="2"/>
  <c r="H3218" i="2"/>
  <c r="H3099" i="2"/>
  <c r="H3056" i="2"/>
  <c r="H3013" i="2"/>
  <c r="H1555" i="2"/>
  <c r="H1511" i="2"/>
  <c r="H699" i="2"/>
  <c r="H657" i="2"/>
  <c r="H614" i="2"/>
  <c r="H571" i="2"/>
  <c r="H536" i="2"/>
  <c r="H504" i="2"/>
  <c r="H244" i="2"/>
  <c r="H212" i="2"/>
  <c r="H176" i="2"/>
  <c r="H139" i="2"/>
  <c r="H107" i="2"/>
  <c r="H75" i="2"/>
  <c r="H43" i="2"/>
  <c r="H11" i="2"/>
  <c r="H4201" i="2"/>
  <c r="H3905" i="2"/>
  <c r="H3733" i="2"/>
  <c r="H3563" i="2"/>
  <c r="H3150" i="2"/>
  <c r="H3076" i="2"/>
  <c r="H3033" i="2"/>
  <c r="H1575" i="2"/>
  <c r="H1531" i="2"/>
  <c r="H1488" i="2"/>
  <c r="H677" i="2"/>
  <c r="H634" i="2"/>
  <c r="H591" i="2"/>
  <c r="H551" i="2"/>
  <c r="H519" i="2"/>
  <c r="H259" i="2"/>
  <c r="H227" i="2"/>
  <c r="H195" i="2"/>
  <c r="H154" i="2"/>
  <c r="H122" i="2"/>
  <c r="H90" i="2"/>
  <c r="H58" i="2"/>
  <c r="H26" i="2"/>
  <c r="H3270" i="2"/>
  <c r="H3004" i="2"/>
  <c r="H706" i="2"/>
  <c r="H589" i="2"/>
  <c r="H497" i="2"/>
  <c r="H170" i="2"/>
  <c r="H84" i="2"/>
  <c r="H4386" i="2"/>
  <c r="H4145" i="2"/>
  <c r="H3856" i="2"/>
  <c r="H3685" i="2"/>
  <c r="H3242" i="2"/>
  <c r="H3113" i="2"/>
  <c r="H3064" i="2"/>
  <c r="H3021" i="2"/>
  <c r="H1563" i="2"/>
  <c r="H1519" i="2"/>
  <c r="H707" i="2"/>
  <c r="H665" i="2"/>
  <c r="H622" i="2"/>
  <c r="H579" i="2"/>
  <c r="H542" i="2"/>
  <c r="H510" i="2"/>
  <c r="H250" i="2"/>
  <c r="H218" i="2"/>
  <c r="H185" i="2"/>
  <c r="H145" i="2"/>
  <c r="H113" i="2"/>
  <c r="H81" i="2"/>
  <c r="H49" i="2"/>
  <c r="H17" i="2"/>
  <c r="H4139" i="2"/>
  <c r="H3765" i="2"/>
  <c r="H3190" i="2"/>
  <c r="H3036" i="2"/>
  <c r="H1491" i="2"/>
  <c r="H605" i="2"/>
  <c r="H517" i="2"/>
  <c r="H197" i="2"/>
  <c r="H104" i="2"/>
  <c r="H8" i="2"/>
  <c r="H3744" i="2"/>
  <c r="H3068" i="2"/>
  <c r="H1502" i="2"/>
  <c r="H549" i="2"/>
  <c r="H201" i="2"/>
  <c r="H80" i="2"/>
  <c r="H48" i="2"/>
  <c r="H3085" i="2"/>
  <c r="H1540" i="2"/>
  <c r="H686" i="2"/>
  <c r="H643" i="2"/>
  <c r="H558" i="2"/>
  <c r="H494" i="2"/>
  <c r="H202" i="2"/>
  <c r="H161" i="2"/>
  <c r="H97" i="2"/>
  <c r="H65" i="2"/>
  <c r="H4378" i="2"/>
  <c r="H3894" i="2"/>
  <c r="H3089" i="2"/>
  <c r="H1551" i="2"/>
  <c r="H553" i="2"/>
  <c r="H148" i="2"/>
  <c r="H4118" i="2"/>
  <c r="H2999" i="2"/>
  <c r="H257" i="2"/>
  <c r="H20" i="2"/>
  <c r="H5684" i="2"/>
  <c r="H4092" i="2"/>
  <c r="H3590" i="2"/>
  <c r="H4206" i="2"/>
  <c r="H3881" i="2"/>
  <c r="H3711" i="2"/>
  <c r="H3599" i="2"/>
  <c r="H3241" i="2"/>
  <c r="H3177" i="2"/>
  <c r="H3112" i="2"/>
  <c r="H4301" i="2"/>
  <c r="H4174" i="2"/>
  <c r="H4089" i="2"/>
  <c r="H3843" i="2"/>
  <c r="H3757" i="2"/>
  <c r="H3672" i="2"/>
  <c r="H3264" i="2"/>
  <c r="H3200" i="2"/>
  <c r="H4403" i="2"/>
  <c r="H4210" i="2"/>
  <c r="H4071" i="2"/>
  <c r="H3825" i="2"/>
  <c r="H3655" i="2"/>
  <c r="H3219" i="2"/>
  <c r="H3122" i="2"/>
  <c r="H2994" i="2"/>
  <c r="H712" i="2"/>
  <c r="H584" i="2"/>
  <c r="H3234" i="2"/>
  <c r="H3019" i="2"/>
  <c r="H1516" i="2"/>
  <c r="H662" i="2"/>
  <c r="H540" i="2"/>
  <c r="H248" i="2"/>
  <c r="H183" i="2"/>
  <c r="H111" i="2"/>
  <c r="H47" i="2"/>
  <c r="H3927" i="2"/>
  <c r="H3166" i="2"/>
  <c r="H2996" i="2"/>
  <c r="H682" i="2"/>
  <c r="H523" i="2"/>
  <c r="H158" i="2"/>
  <c r="H30" i="2"/>
  <c r="H505" i="2"/>
  <c r="H16" i="2"/>
  <c r="H3258" i="2"/>
  <c r="H1524" i="2"/>
  <c r="H627" i="2"/>
  <c r="H254" i="2"/>
  <c r="H190" i="2"/>
  <c r="H85" i="2"/>
  <c r="H21" i="2"/>
  <c r="H3222" i="2"/>
  <c r="H621" i="2"/>
  <c r="H116" i="2"/>
  <c r="H1518" i="2"/>
  <c r="H96" i="2"/>
  <c r="H7028" i="2"/>
  <c r="H6609" i="2"/>
  <c r="H5479" i="2"/>
  <c r="H4227" i="2"/>
  <c r="H5117" i="2"/>
  <c r="H5793" i="2"/>
  <c r="H5324" i="2"/>
  <c r="H4668" i="2"/>
  <c r="H4410" i="2"/>
  <c r="H5350" i="2"/>
  <c r="H4687" i="2"/>
  <c r="H4541" i="2"/>
  <c r="H4413" i="2"/>
  <c r="H4284" i="2"/>
  <c r="H4156" i="2"/>
  <c r="H3911" i="2"/>
  <c r="H3782" i="2"/>
  <c r="H3654" i="2"/>
  <c r="H4334" i="2"/>
  <c r="H4127" i="2"/>
  <c r="H3926" i="2"/>
  <c r="H3839" i="2"/>
  <c r="H3753" i="2"/>
  <c r="H3673" i="2"/>
  <c r="H3620" i="2"/>
  <c r="H3577" i="2"/>
  <c r="H3257" i="2"/>
  <c r="H3225" i="2"/>
  <c r="H3193" i="2"/>
  <c r="H3161" i="2"/>
  <c r="H3128" i="2"/>
  <c r="H4398" i="2"/>
  <c r="H4333" i="2"/>
  <c r="H4269" i="2"/>
  <c r="H4205" i="2"/>
  <c r="H4153" i="2"/>
  <c r="H4110" i="2"/>
  <c r="H3952" i="2"/>
  <c r="H3908" i="2"/>
  <c r="H3864" i="2"/>
  <c r="H3821" i="2"/>
  <c r="H3779" i="2"/>
  <c r="H3736" i="2"/>
  <c r="H3693" i="2"/>
  <c r="H3651" i="2"/>
  <c r="H3608" i="2"/>
  <c r="H3565" i="2"/>
  <c r="H3248" i="2"/>
  <c r="H3216" i="2"/>
  <c r="H3184" i="2"/>
  <c r="H3152" i="2"/>
  <c r="H3119" i="2"/>
  <c r="H4371" i="2"/>
  <c r="H4306" i="2"/>
  <c r="H4242" i="2"/>
  <c r="H4178" i="2"/>
  <c r="H4135" i="2"/>
  <c r="H4093" i="2"/>
  <c r="H3935" i="2"/>
  <c r="H3890" i="2"/>
  <c r="H3847" i="2"/>
  <c r="H3804" i="2"/>
  <c r="H3761" i="2"/>
  <c r="H3719" i="2"/>
  <c r="H3676" i="2"/>
  <c r="H3633" i="2"/>
  <c r="H3591" i="2"/>
  <c r="H3267" i="2"/>
  <c r="H3235" i="2"/>
  <c r="H3203" i="2"/>
  <c r="H3171" i="2"/>
  <c r="H3138" i="2"/>
  <c r="H3106" i="2"/>
  <c r="H3074" i="2"/>
  <c r="H3042" i="2"/>
  <c r="H3010" i="2"/>
  <c r="H1562" i="2"/>
  <c r="H1529" i="2"/>
  <c r="H1497" i="2"/>
  <c r="H696" i="2"/>
  <c r="H664" i="2"/>
  <c r="H632" i="2"/>
  <c r="H600" i="2"/>
  <c r="H568" i="2"/>
  <c r="H4241" i="2"/>
  <c r="H3934" i="2"/>
  <c r="H3760" i="2"/>
  <c r="H3589" i="2"/>
  <c r="H3170" i="2"/>
  <c r="H3083" i="2"/>
  <c r="H3040" i="2"/>
  <c r="H2997" i="2"/>
  <c r="H1538" i="2"/>
  <c r="H1495" i="2"/>
  <c r="H683" i="2"/>
  <c r="H641" i="2"/>
  <c r="H598" i="2"/>
  <c r="H556" i="2"/>
  <c r="H524" i="2"/>
  <c r="H264" i="2"/>
  <c r="H232" i="2"/>
  <c r="H200" i="2"/>
  <c r="H159" i="2"/>
  <c r="H127" i="2"/>
  <c r="H95" i="2"/>
  <c r="H63" i="2"/>
  <c r="H31" i="2"/>
  <c r="H4361" i="2"/>
  <c r="H4129" i="2"/>
  <c r="H3840" i="2"/>
  <c r="H3669" i="2"/>
  <c r="H3230" i="2"/>
  <c r="H3103" i="2"/>
  <c r="H3060" i="2"/>
  <c r="H3017" i="2"/>
  <c r="H1559" i="2"/>
  <c r="H1515" i="2"/>
  <c r="H703" i="2"/>
  <c r="H661" i="2"/>
  <c r="H618" i="2"/>
  <c r="H575" i="2"/>
  <c r="H539" i="2"/>
  <c r="H507" i="2"/>
  <c r="H247" i="2"/>
  <c r="H215" i="2"/>
  <c r="H181" i="2"/>
  <c r="H142" i="2"/>
  <c r="H110" i="2"/>
  <c r="H78" i="2"/>
  <c r="H46" i="2"/>
  <c r="H14" i="2"/>
  <c r="H3079" i="2"/>
  <c r="H1539" i="2"/>
  <c r="H663" i="2"/>
  <c r="H557" i="2"/>
  <c r="H245" i="2"/>
  <c r="H132" i="2"/>
  <c r="H56" i="2"/>
  <c r="H4289" i="2"/>
  <c r="H4081" i="2"/>
  <c r="H3792" i="2"/>
  <c r="H3621" i="2"/>
  <c r="H3194" i="2"/>
  <c r="H3091" i="2"/>
  <c r="H3048" i="2"/>
  <c r="H3005" i="2"/>
  <c r="H1547" i="2"/>
  <c r="H1503" i="2"/>
  <c r="H691" i="2"/>
  <c r="H649" i="2"/>
  <c r="H606" i="2"/>
  <c r="H563" i="2"/>
  <c r="H530" i="2"/>
  <c r="H498" i="2"/>
  <c r="H238" i="2"/>
  <c r="H206" i="2"/>
  <c r="H167" i="2"/>
  <c r="H133" i="2"/>
  <c r="H101" i="2"/>
  <c r="H69" i="2"/>
  <c r="H37" i="2"/>
  <c r="H5" i="2"/>
  <c r="H3916" i="2"/>
  <c r="H3637" i="2"/>
  <c r="H3100" i="2"/>
  <c r="H1567" i="2"/>
  <c r="H674" i="2"/>
  <c r="H562" i="2"/>
  <c r="H249" i="2"/>
  <c r="H160" i="2"/>
  <c r="H64" i="2"/>
  <c r="H4161" i="2"/>
  <c r="H3206" i="2"/>
  <c r="H3009" i="2"/>
  <c r="H669" i="2"/>
  <c r="H501" i="2"/>
  <c r="H152" i="2"/>
  <c r="H32" i="2"/>
  <c r="H5710" i="2"/>
  <c r="H5942" i="2"/>
  <c r="H5154" i="2"/>
  <c r="H5670" i="2"/>
  <c r="H4609" i="2"/>
  <c r="H5659" i="2"/>
  <c r="H5242" i="2"/>
  <c r="H4604" i="2"/>
  <c r="H5703" i="2"/>
  <c r="H5261" i="2"/>
  <c r="H4639" i="2"/>
  <c r="H4509" i="2"/>
  <c r="H4381" i="2"/>
  <c r="H4252" i="2"/>
  <c r="H4124" i="2"/>
  <c r="H3878" i="2"/>
  <c r="H3750" i="2"/>
  <c r="H3622" i="2"/>
  <c r="H4270" i="2"/>
  <c r="H4111" i="2"/>
  <c r="H3909" i="2"/>
  <c r="H3823" i="2"/>
  <c r="H3737" i="2"/>
  <c r="H3668" i="2"/>
  <c r="H3615" i="2"/>
  <c r="H3572" i="2"/>
  <c r="H3253" i="2"/>
  <c r="H3221" i="2"/>
  <c r="H3189" i="2"/>
  <c r="H3157" i="2"/>
  <c r="H3124" i="2"/>
  <c r="H4390" i="2"/>
  <c r="H4325" i="2"/>
  <c r="H4261" i="2"/>
  <c r="H4197" i="2"/>
  <c r="H4147" i="2"/>
  <c r="H4105" i="2"/>
  <c r="H3947" i="2"/>
  <c r="H3902" i="2"/>
  <c r="H3859" i="2"/>
  <c r="H3816" i="2"/>
  <c r="H3773" i="2"/>
  <c r="H3731" i="2"/>
  <c r="H3688" i="2"/>
  <c r="H3645" i="2"/>
  <c r="H3603" i="2"/>
  <c r="H3276" i="2"/>
  <c r="H3244" i="2"/>
  <c r="H3212" i="2"/>
  <c r="H3180" i="2"/>
  <c r="H3148" i="2"/>
  <c r="H3115" i="2"/>
  <c r="H4362" i="2"/>
  <c r="H4298" i="2"/>
  <c r="H4234" i="2"/>
  <c r="H4173" i="2"/>
  <c r="H4130" i="2"/>
  <c r="H4087" i="2"/>
  <c r="H3929" i="2"/>
  <c r="H3885" i="2"/>
  <c r="H3841" i="2"/>
  <c r="H3799" i="2"/>
  <c r="H3756" i="2"/>
  <c r="H3713" i="2"/>
  <c r="H3671" i="2"/>
  <c r="H3628" i="2"/>
  <c r="H3585" i="2"/>
  <c r="H3263" i="2"/>
  <c r="H3231" i="2"/>
  <c r="H3199" i="2"/>
  <c r="H3167" i="2"/>
  <c r="H3134" i="2"/>
  <c r="H3102" i="2"/>
  <c r="H3070" i="2"/>
  <c r="H3038" i="2"/>
  <c r="H3006" i="2"/>
  <c r="H1558" i="2"/>
  <c r="H1525" i="2"/>
  <c r="H1493" i="2"/>
  <c r="H692" i="2"/>
  <c r="H660" i="2"/>
  <c r="H628" i="2"/>
  <c r="H596" i="2"/>
  <c r="H564" i="2"/>
  <c r="H4209" i="2"/>
  <c r="H3910" i="2"/>
  <c r="H3739" i="2"/>
  <c r="H3568" i="2"/>
  <c r="H3154" i="2"/>
  <c r="H3077" i="2"/>
  <c r="H3035" i="2"/>
  <c r="H1576" i="2"/>
  <c r="H1532" i="2"/>
  <c r="H1490" i="2"/>
  <c r="H678" i="2"/>
  <c r="H635" i="2"/>
  <c r="H593" i="2"/>
  <c r="H552" i="2"/>
  <c r="H520" i="2"/>
  <c r="H260" i="2"/>
  <c r="H228" i="2"/>
  <c r="H196" i="2"/>
  <c r="H155" i="2"/>
  <c r="H123" i="2"/>
  <c r="H91" i="2"/>
  <c r="H59" i="2"/>
  <c r="H27" i="2"/>
  <c r="H4329" i="2"/>
  <c r="H4107" i="2"/>
  <c r="H3819" i="2"/>
  <c r="H3648" i="2"/>
  <c r="H3214" i="2"/>
  <c r="H3097" i="2"/>
  <c r="H3055" i="2"/>
  <c r="H3012" i="2"/>
  <c r="H1553" i="2"/>
  <c r="H1510" i="2"/>
  <c r="H698" i="2"/>
  <c r="H655" i="2"/>
  <c r="H613" i="2"/>
  <c r="H570" i="2"/>
  <c r="H535" i="2"/>
  <c r="H503" i="2"/>
  <c r="H243" i="2"/>
  <c r="H211" i="2"/>
  <c r="H175" i="2"/>
  <c r="H138" i="2"/>
  <c r="H106" i="2"/>
  <c r="H74" i="2"/>
  <c r="H42" i="2"/>
  <c r="H10" i="2"/>
  <c r="H3057" i="2"/>
  <c r="H1528" i="2"/>
  <c r="H647" i="2"/>
  <c r="H229" i="2"/>
  <c r="H120" i="2"/>
  <c r="H4257" i="2"/>
  <c r="H3944" i="2"/>
  <c r="H3771" i="2"/>
  <c r="H3600" i="2"/>
  <c r="H3178" i="2"/>
  <c r="H3043" i="2"/>
  <c r="H3000" i="2"/>
  <c r="H1498" i="2"/>
  <c r="H601" i="2"/>
  <c r="H526" i="2"/>
  <c r="H234" i="2"/>
  <c r="H129" i="2"/>
  <c r="H33" i="2"/>
  <c r="H3616" i="2"/>
  <c r="H658" i="2"/>
  <c r="H237" i="2"/>
  <c r="H52" i="2"/>
  <c r="H3174" i="2"/>
  <c r="H642" i="2"/>
  <c r="H140" i="2"/>
  <c r="H6618" i="2"/>
  <c r="H4516" i="2"/>
  <c r="H4519" i="2"/>
  <c r="H5511" i="2"/>
  <c r="H5177" i="2"/>
  <c r="H4538" i="2"/>
  <c r="H5536" i="2"/>
  <c r="H5196" i="2"/>
  <c r="H4607" i="2"/>
  <c r="H4477" i="2"/>
  <c r="H4348" i="2"/>
  <c r="H4220" i="2"/>
  <c r="H3846" i="2"/>
  <c r="H3718" i="2"/>
  <c r="H4085" i="2"/>
  <c r="H3796" i="2"/>
  <c r="H3647" i="2"/>
  <c r="H3273" i="2"/>
  <c r="H3209" i="2"/>
  <c r="H3144" i="2"/>
  <c r="H4366" i="2"/>
  <c r="H4237" i="2"/>
  <c r="H4131" i="2"/>
  <c r="H3886" i="2"/>
  <c r="H3800" i="2"/>
  <c r="H3715" i="2"/>
  <c r="H3629" i="2"/>
  <c r="H3232" i="2"/>
  <c r="H3135" i="2"/>
  <c r="H4274" i="2"/>
  <c r="H4157" i="2"/>
  <c r="H3912" i="2"/>
  <c r="H3783" i="2"/>
  <c r="H3697" i="2"/>
  <c r="H3612" i="2"/>
  <c r="H3251" i="2"/>
  <c r="H3155" i="2"/>
  <c r="H3026" i="2"/>
  <c r="H680" i="2"/>
  <c r="H4370" i="2"/>
  <c r="H3675" i="2"/>
  <c r="H3061" i="2"/>
  <c r="H705" i="2"/>
  <c r="H577" i="2"/>
  <c r="H216" i="2"/>
  <c r="H79" i="2"/>
  <c r="H15" i="2"/>
  <c r="H3755" i="2"/>
  <c r="H3081" i="2"/>
  <c r="H1494" i="2"/>
  <c r="H555" i="2"/>
  <c r="H231" i="2"/>
  <c r="H94" i="2"/>
  <c r="H3015" i="2"/>
  <c r="H610" i="2"/>
  <c r="H92" i="2"/>
  <c r="H3877" i="2"/>
  <c r="H3707" i="2"/>
  <c r="H3069" i="2"/>
  <c r="H1568" i="2"/>
  <c r="H713" i="2"/>
  <c r="H585" i="2"/>
  <c r="H514" i="2"/>
  <c r="H149" i="2"/>
  <c r="H53" i="2"/>
  <c r="H3787" i="2"/>
  <c r="H3047" i="2"/>
  <c r="H529" i="2"/>
  <c r="H12" i="2"/>
  <c r="H3084" i="2"/>
  <c r="H213" i="2"/>
  <c r="H541" i="2"/>
  <c r="H5421" i="2"/>
  <c r="H3930" i="2"/>
  <c r="H3587" i="2"/>
  <c r="H3168" i="2"/>
  <c r="H4338" i="2"/>
  <c r="H4114" i="2"/>
  <c r="H3868" i="2"/>
  <c r="H3740" i="2"/>
  <c r="H3569" i="2"/>
  <c r="H3187" i="2"/>
  <c r="H3090" i="2"/>
  <c r="H3058" i="2"/>
  <c r="H1546" i="2"/>
  <c r="H1513" i="2"/>
  <c r="H648" i="2"/>
  <c r="H616" i="2"/>
  <c r="H4134" i="2"/>
  <c r="H3845" i="2"/>
  <c r="H3105" i="2"/>
  <c r="H1560" i="2"/>
  <c r="H619" i="2"/>
  <c r="H508" i="2"/>
  <c r="H143" i="2"/>
  <c r="H4233" i="2"/>
  <c r="H3584" i="2"/>
  <c r="H3039" i="2"/>
  <c r="H1536" i="2"/>
  <c r="H639" i="2"/>
  <c r="H597" i="2"/>
  <c r="H263" i="2"/>
  <c r="H199" i="2"/>
  <c r="H126" i="2"/>
  <c r="H62" i="2"/>
  <c r="H3680" i="2"/>
  <c r="H1486" i="2"/>
  <c r="H189" i="2"/>
  <c r="H4166" i="2"/>
  <c r="H3129" i="2"/>
  <c r="H3027" i="2"/>
  <c r="H670" i="2"/>
  <c r="H546" i="2"/>
  <c r="H222" i="2"/>
  <c r="H117" i="2"/>
  <c r="H4185" i="2"/>
  <c r="H1507" i="2"/>
  <c r="H209" i="2"/>
  <c r="H3808" i="2"/>
  <c r="H567" i="2"/>
</calcChain>
</file>

<file path=xl/sharedStrings.xml><?xml version="1.0" encoding="utf-8"?>
<sst xmlns="http://schemas.openxmlformats.org/spreadsheetml/2006/main" count="49579" uniqueCount="13347">
  <si>
    <t>DANH SÁCH ĐẦU SÁCH JF</t>
  </si>
  <si>
    <t>JF BOOK LIST</t>
  </si>
  <si>
    <t>No.</t>
  </si>
  <si>
    <t>STT</t>
  </si>
  <si>
    <t>Classification code</t>
  </si>
  <si>
    <t>Vị trí xếp giá</t>
  </si>
  <si>
    <t>Book code</t>
  </si>
  <si>
    <t>Mã xếp giá</t>
  </si>
  <si>
    <t>Quantity</t>
  </si>
  <si>
    <t>Title</t>
  </si>
  <si>
    <t>Original title</t>
  </si>
  <si>
    <t>Author(s)</t>
  </si>
  <si>
    <t>Category</t>
  </si>
  <si>
    <t>Volumn(s)</t>
  </si>
  <si>
    <t>Publishing year</t>
  </si>
  <si>
    <t>Edition</t>
  </si>
  <si>
    <t>Publisher</t>
  </si>
  <si>
    <t>Language</t>
  </si>
  <si>
    <t>ISBN</t>
  </si>
  <si>
    <t>Số lượng</t>
  </si>
  <si>
    <t>Nhan đề</t>
  </si>
  <si>
    <t>Nhan đề song song</t>
  </si>
  <si>
    <t>Tác giả</t>
  </si>
  <si>
    <t>Thể loại</t>
  </si>
  <si>
    <t>Tập</t>
  </si>
  <si>
    <t>Năm XB</t>
  </si>
  <si>
    <t>Lần XB</t>
  </si>
  <si>
    <t>Nhà XB</t>
  </si>
  <si>
    <t>Ngôn ngữ</t>
  </si>
  <si>
    <t>Mã quốc tê</t>
  </si>
  <si>
    <t>010-001-1</t>
  </si>
  <si>
    <t>Encyclopedia Americana 1 (A to Anjou)</t>
  </si>
  <si>
    <t>-</t>
  </si>
  <si>
    <t>Grolier Incorporated</t>
  </si>
  <si>
    <t>Bách khoa toàn thư</t>
  </si>
  <si>
    <t>English</t>
  </si>
  <si>
    <t>010-001-2</t>
  </si>
  <si>
    <t>Encyclopedia Americana 2 (Ankara to Azusa)</t>
  </si>
  <si>
    <t>010-001-3</t>
  </si>
  <si>
    <t>Encyclopedia Americana 3 (B to Birling)</t>
  </si>
  <si>
    <t>010-001-4</t>
  </si>
  <si>
    <t>Encyclopedia Americana 5 (Burma to Cathay)</t>
  </si>
  <si>
    <t>010-001-5</t>
  </si>
  <si>
    <t>Encyclopedia Americana 6(Cathedrals to Civil war)</t>
  </si>
  <si>
    <t>010-001-6</t>
  </si>
  <si>
    <t>Encyclopedia Americana 7(Civilization to Coronium)</t>
  </si>
  <si>
    <t>010-001-7</t>
  </si>
  <si>
    <t>Encyclopedia 8(Corot to Desdemona)</t>
  </si>
  <si>
    <t>010-001-8</t>
  </si>
  <si>
    <t>Encyclopedia 9(Desert to Egret)</t>
  </si>
  <si>
    <t>010-001-9</t>
  </si>
  <si>
    <t>Encyclopedia Americana 10(Egypt to Falsetto)</t>
  </si>
  <si>
    <t>010-001-10</t>
  </si>
  <si>
    <t>Encyclopedia Americana 11(Falstaff to Francke)</t>
  </si>
  <si>
    <t>010-001-11</t>
  </si>
  <si>
    <t>Encyclopedia Americana 12(Franco to Goethal)</t>
  </si>
  <si>
    <t>010-001-12</t>
  </si>
  <si>
    <t>Encyclopedia Americana 13(Goetheto Hearst)</t>
  </si>
  <si>
    <t>010-001-13</t>
  </si>
  <si>
    <t>Encyclopedia Americana 14(Heart to India)</t>
  </si>
  <si>
    <t>010-001-14</t>
  </si>
  <si>
    <t>Encyclopedia America 15(Indian to Jeffer)</t>
  </si>
  <si>
    <t>010-001-15</t>
  </si>
  <si>
    <t>Encyclopedia Americana 16 (Jefferson to Latin)</t>
  </si>
  <si>
    <t>010-001-16</t>
  </si>
  <si>
    <t>Encyclopedia Americana 17(Latin America to Lytton)</t>
  </si>
  <si>
    <t>010-001-17</t>
  </si>
  <si>
    <t>Encyclopedia Americana 18(M to Mexico City)</t>
  </si>
  <si>
    <t>010-001-18</t>
  </si>
  <si>
    <t>Encyclopedia Americana 19 (Meyer to Nauvoo)</t>
  </si>
  <si>
    <t>010-001-19</t>
  </si>
  <si>
    <t>Encyclopedia Americana 20 (Navajo to Opium)</t>
  </si>
  <si>
    <t>010-001-20</t>
  </si>
  <si>
    <t>Encyclopedia Americana 21 (Oporto to Photoengraving )</t>
  </si>
  <si>
    <t>010-001-21</t>
  </si>
  <si>
    <t>Encyclopedia Americana 22 (Photography to Pumpkin)</t>
  </si>
  <si>
    <t>010-001-22</t>
  </si>
  <si>
    <t>Encyclopedia Americana 23 (Pumps to Russell)</t>
  </si>
  <si>
    <t>010-001-23</t>
  </si>
  <si>
    <t>Encyclopedia Americana 24 (Russia to Skimmer)</t>
  </si>
  <si>
    <t>010-001-24</t>
  </si>
  <si>
    <t>Encyclopedia Americana 25(Skin to Sumac)</t>
  </si>
  <si>
    <t>010-001-25</t>
  </si>
  <si>
    <t>Encyclopedia Americana 26 (Sumatra to Trampoline)</t>
  </si>
  <si>
    <t>010-001-26</t>
  </si>
  <si>
    <t>Encyclopedia Americana 27(Trance to Venial Sin)</t>
  </si>
  <si>
    <t>010-001-27</t>
  </si>
  <si>
    <t>Encyclopedia Americana 28(Venice to Wilmot, John)</t>
  </si>
  <si>
    <t>010-001-28</t>
  </si>
  <si>
    <t>Encyclopedia Americana 29 (Wilmot Proviso to Zygote)</t>
  </si>
  <si>
    <t>010-001-29</t>
  </si>
  <si>
    <t>Encyclopedia Americana 30 (Index)</t>
  </si>
  <si>
    <t>010-002-1</t>
  </si>
  <si>
    <t>世界大百科事典1</t>
  </si>
  <si>
    <t>Heibonsha`s world encyclopedia</t>
  </si>
  <si>
    <t>平凡社</t>
  </si>
  <si>
    <t>Japanese</t>
  </si>
  <si>
    <t>4-582-02200-6</t>
  </si>
  <si>
    <t>010-002-2</t>
  </si>
  <si>
    <t>世界大百科事典2</t>
  </si>
  <si>
    <t>010-002-3</t>
  </si>
  <si>
    <t>世界大百科事典3</t>
  </si>
  <si>
    <t>010-002-4</t>
  </si>
  <si>
    <t>世界大百科事典4</t>
  </si>
  <si>
    <t>010-002-5</t>
  </si>
  <si>
    <t>世界大百科事典5</t>
  </si>
  <si>
    <t>Heibonsha`s world encyclopedia 5</t>
  </si>
  <si>
    <t>010-002-6</t>
  </si>
  <si>
    <t>世界大百科事典6</t>
  </si>
  <si>
    <t>Heibonsha`s world encyclopedia 6</t>
  </si>
  <si>
    <t>010-002-7</t>
  </si>
  <si>
    <t>世界大百科事典7</t>
  </si>
  <si>
    <t>Heibonsha`s World encyclopedia 7</t>
  </si>
  <si>
    <t>010-002-8</t>
  </si>
  <si>
    <t>世界大百科事典8</t>
  </si>
  <si>
    <t>Heibonsha`s world encyclopedia 8</t>
  </si>
  <si>
    <t>010-002-9</t>
  </si>
  <si>
    <t>世界大百科事典9</t>
  </si>
  <si>
    <t>010-002-10</t>
  </si>
  <si>
    <t>世界大百科事典10</t>
  </si>
  <si>
    <t>Heibonsha`s world encyclopedia 10</t>
  </si>
  <si>
    <t>010-002-11</t>
  </si>
  <si>
    <t>世界大百科事典11</t>
  </si>
  <si>
    <t>Heibonsha`sworld encyclopedia 11</t>
  </si>
  <si>
    <t>010-002-12</t>
  </si>
  <si>
    <t>世界大百科事典12</t>
  </si>
  <si>
    <t>Heibonsha`s world encyclopedia 12</t>
  </si>
  <si>
    <t>010-002-13</t>
  </si>
  <si>
    <t>世界大百科事典13</t>
  </si>
  <si>
    <t>Heibonsha`s world encyclopedia 13</t>
  </si>
  <si>
    <t>010-002-14</t>
  </si>
  <si>
    <t>世界大百科事典14</t>
  </si>
  <si>
    <t>010-002-15</t>
  </si>
  <si>
    <t>世界大百科事典15</t>
  </si>
  <si>
    <t>Heibonsha`s world encyclopedia 15</t>
  </si>
  <si>
    <t>010-002-16</t>
  </si>
  <si>
    <t>世界大百科事典16</t>
  </si>
  <si>
    <t>Heibonsha`sworld encyclopedia 16</t>
  </si>
  <si>
    <t>010-002-17</t>
  </si>
  <si>
    <t>世界大百科事典17</t>
  </si>
  <si>
    <t>Heibonsha`sworld encyclopedia 17</t>
  </si>
  <si>
    <t>010-002-18</t>
  </si>
  <si>
    <t>世界大百科事典18</t>
  </si>
  <si>
    <t>Heibonsha`s world encyclopedia 18</t>
  </si>
  <si>
    <t>010-002-19</t>
  </si>
  <si>
    <t>世界大百科事典19</t>
  </si>
  <si>
    <t>Heibonsha`sworld encyclopedia 19</t>
  </si>
  <si>
    <t>010-002-20</t>
  </si>
  <si>
    <t>世界大百科事典20</t>
  </si>
  <si>
    <t>Heibonsha`s world encyclopedia 20</t>
  </si>
  <si>
    <t>010-002-21</t>
  </si>
  <si>
    <t>世界大百科事典21</t>
  </si>
  <si>
    <t>Heibonsha`sworld encyclopedia 21</t>
  </si>
  <si>
    <t>010-002-22</t>
  </si>
  <si>
    <t>世界大百科事典22</t>
  </si>
  <si>
    <t>Heibonsha`s world encyclopedia 21</t>
  </si>
  <si>
    <t>010-002-23</t>
  </si>
  <si>
    <t>世界大百科事典23</t>
  </si>
  <si>
    <t>Heibonsha`s world encyclopedia 22</t>
  </si>
  <si>
    <t>010-002-24</t>
  </si>
  <si>
    <t>世界大百科事典24</t>
  </si>
  <si>
    <t>Heibonsha`sworld Encyclopedia 23</t>
  </si>
  <si>
    <t>010-002-25</t>
  </si>
  <si>
    <t>世界大百科事典25</t>
  </si>
  <si>
    <t>Heibonsha`s world encyclopedia 24</t>
  </si>
  <si>
    <t>010-002-26</t>
  </si>
  <si>
    <t>世界大百科事典26</t>
  </si>
  <si>
    <t>Heibonsha`s world encyclopedia 25</t>
  </si>
  <si>
    <t>010-002-27</t>
  </si>
  <si>
    <t>世界大百科事典27</t>
  </si>
  <si>
    <t>Heibonsha`sworld encyclopedia 26</t>
  </si>
  <si>
    <t>010-002-28</t>
  </si>
  <si>
    <t>世界大百科事典28</t>
  </si>
  <si>
    <t>Heibonsha`sworld encyclopedia 27</t>
  </si>
  <si>
    <t>010-002-29</t>
  </si>
  <si>
    <t>世界大百科事典29</t>
  </si>
  <si>
    <t>010-002-30</t>
  </si>
  <si>
    <t>世界大百科事典30</t>
  </si>
  <si>
    <t>010-002-31</t>
  </si>
  <si>
    <t>世界大百科事典31</t>
  </si>
  <si>
    <t>010-002-32</t>
  </si>
  <si>
    <t>世界大百科事典・百科年鑑’96</t>
  </si>
  <si>
    <t>010-002-33</t>
  </si>
  <si>
    <t>世界大百科事典・百科年鑑’97</t>
  </si>
  <si>
    <t>010-002-34</t>
  </si>
  <si>
    <t>世界大百科事典・日本地図</t>
  </si>
  <si>
    <t>010-002-35</t>
  </si>
  <si>
    <t>世界大百科事典・世界地図</t>
  </si>
  <si>
    <t>010-002-36</t>
  </si>
  <si>
    <t>世界百科事典・百科使鑑</t>
  </si>
  <si>
    <t>020-001-1</t>
  </si>
  <si>
    <t>東南アジア研究 Vol 50 No.2</t>
  </si>
  <si>
    <t>Southest Asian Studies</t>
  </si>
  <si>
    <t>Nhiều tác giả</t>
  </si>
  <si>
    <t>Tổng hợp chung</t>
  </si>
  <si>
    <t>Center for Southest Asian Studies, Kyoto University</t>
  </si>
  <si>
    <t>020-001-2</t>
  </si>
  <si>
    <t>東南アジア研究 Vol 51 No.1</t>
  </si>
  <si>
    <t>020-001-3</t>
  </si>
  <si>
    <t>東南アジア研究 Vol 51 No.2</t>
  </si>
  <si>
    <t>05638682</t>
  </si>
  <si>
    <t>020-001-4</t>
  </si>
  <si>
    <t>東南アジア研究 Vol 52 No.1</t>
  </si>
  <si>
    <t>020-001-5</t>
  </si>
  <si>
    <t>東南アジア研究 Vol 52 No.2</t>
  </si>
  <si>
    <t>020-001-6</t>
  </si>
  <si>
    <t>東南アジア研究 Vol 53 No.1</t>
  </si>
  <si>
    <t>020-001-7</t>
  </si>
  <si>
    <t>東南アジア研究 Vol 53 No.2</t>
  </si>
  <si>
    <t>020-001-8</t>
  </si>
  <si>
    <t>東南アジア研究 Vol 54 No.1</t>
  </si>
  <si>
    <t>020-001-9</t>
  </si>
  <si>
    <t>東南アジア研究 Vol 54 No.2</t>
  </si>
  <si>
    <t>020-001-10</t>
  </si>
  <si>
    <t>東南アジア研究 Vol 55 No.1</t>
  </si>
  <si>
    <t>020-002-1</t>
  </si>
  <si>
    <t>Southeast asian studies vo1. 1 no. 1 2012</t>
  </si>
  <si>
    <t>CSEAS</t>
  </si>
  <si>
    <t>Various</t>
  </si>
  <si>
    <t>020-002-2</t>
  </si>
  <si>
    <t>Southeast asian studies vo1. 2 no. 1 2013</t>
  </si>
  <si>
    <t>020-002-3</t>
  </si>
  <si>
    <t>Southeast asian studies vo1. 2 no. 2 2013</t>
  </si>
  <si>
    <t>020-002-4</t>
  </si>
  <si>
    <t>Southeast asian studies vo1. 2 no.3 2013</t>
  </si>
  <si>
    <t>020-002-5</t>
  </si>
  <si>
    <t>Southeast asian studies vo1. 3 no. 1 2014</t>
  </si>
  <si>
    <t>020-002-6</t>
  </si>
  <si>
    <t>Southeast asian studies vo1. 3 no. 2 2014</t>
  </si>
  <si>
    <t>020-002-7</t>
  </si>
  <si>
    <t>Southeast asian studies vo1. 3 no. 3 2014</t>
  </si>
  <si>
    <t>020-002-8</t>
  </si>
  <si>
    <t>Southeast asian studies vo1. 3 supplementary issue 2015</t>
  </si>
  <si>
    <t>020-002-9</t>
  </si>
  <si>
    <t>Southeast asian studies vo1. 4 No. 1 2015</t>
  </si>
  <si>
    <t>020-002-10</t>
  </si>
  <si>
    <t>Southeast asian studies vo1. 4 No. 2 2015</t>
  </si>
  <si>
    <t>020-002-11</t>
  </si>
  <si>
    <t>Southeast asian studies vo1. 4 No. 3 2015</t>
  </si>
  <si>
    <t>020-002-12</t>
  </si>
  <si>
    <t>Southeast asian studies vo1. 5 No. 2 2016</t>
  </si>
  <si>
    <t>020-002-13</t>
  </si>
  <si>
    <t>Southeast asian studies vo1. 5 No. 3 2016</t>
  </si>
  <si>
    <t>020-002-14</t>
  </si>
  <si>
    <t>Southeast asian studies vo1. 6 No. 1 2017</t>
  </si>
  <si>
    <t>020-002-15</t>
  </si>
  <si>
    <t>Southeast asian studies vo1. 6 No. 2 2017</t>
  </si>
  <si>
    <t>020-003-1</t>
  </si>
  <si>
    <t>ニューヨークコロンビア大学の日本研究2000年秋</t>
  </si>
  <si>
    <t>今井雅晴</t>
  </si>
  <si>
    <t>筑波大学第二学群・日本語・日本文化学類</t>
  </si>
  <si>
    <t>020-003-2</t>
  </si>
  <si>
    <t>中国・大連と日本研究</t>
  </si>
  <si>
    <t>020-003-3</t>
  </si>
  <si>
    <t>中国・大連の筑波大学ー日本語・日本文化学類の出張講義ー世界の中の筑波大学1</t>
  </si>
  <si>
    <t>020-003-4</t>
  </si>
  <si>
    <t>続・日本の宗教と芸能ー戦国時代から安土桃山時代へ</t>
  </si>
  <si>
    <t>020-003-5</t>
  </si>
  <si>
    <t>室町時代人物群像</t>
  </si>
  <si>
    <t>020-003-6</t>
  </si>
  <si>
    <t>鎌倉時代の人物群像</t>
  </si>
  <si>
    <t>020-003-7</t>
  </si>
  <si>
    <t>イスタンブール・ボアジチ大学の日本語講座</t>
  </si>
  <si>
    <t>020-003-8</t>
  </si>
  <si>
    <t>スロベニア・リュブリャーナの筑波大学・日本語・日本文化学類の出張講義ー世界の中の筑波大学II</t>
  </si>
  <si>
    <t>020-004-1</t>
  </si>
  <si>
    <t>Nihon kenkyu No37 March, 2008</t>
  </si>
  <si>
    <t>日本研究第37集H20/03 月</t>
  </si>
  <si>
    <t>International research center for Japanese Studies</t>
  </si>
  <si>
    <t>国際日本文化研究センター</t>
  </si>
  <si>
    <t>09150900</t>
  </si>
  <si>
    <t>020-004-2</t>
  </si>
  <si>
    <t>Nihon kenkyu No38 September, 2008</t>
  </si>
  <si>
    <t>日本研究第38集H20/09月</t>
  </si>
  <si>
    <t>020-004-3</t>
  </si>
  <si>
    <t>Nihon kenkyu No39 March, 2009</t>
  </si>
  <si>
    <t>日本研究第39集H21/03 月</t>
  </si>
  <si>
    <t>020-004-4</t>
  </si>
  <si>
    <t>Nihon kenkyu No40 November, 2009</t>
  </si>
  <si>
    <t>日本研究大第40集H21/11月</t>
  </si>
  <si>
    <t>020-004-5</t>
  </si>
  <si>
    <t>Nihon kenkyu No49 March, 2014</t>
  </si>
  <si>
    <t>020-004-6</t>
  </si>
  <si>
    <t>Nihon kenkyu No50 September, 2014</t>
  </si>
  <si>
    <t>日本研究第50集平成26年9月</t>
  </si>
  <si>
    <t>020-005-1</t>
  </si>
  <si>
    <t>Monumenta Nipponica Volume 64-Number 1-Spring 2009</t>
  </si>
  <si>
    <t>Sophia university</t>
  </si>
  <si>
    <t>020-005-2</t>
  </si>
  <si>
    <t>Monumenta Nipponica Volume 64-number 2-Autumn 2009</t>
  </si>
  <si>
    <t>00270741</t>
  </si>
  <si>
    <t>020-006-1</t>
  </si>
  <si>
    <t>Nichibunken Japan review-Journal of the international research center for Japanese studies No.20 2008</t>
  </si>
  <si>
    <t>International research Center for Japanese Studies</t>
  </si>
  <si>
    <t>Nichibunken</t>
  </si>
  <si>
    <t>09150986</t>
  </si>
  <si>
    <t>020-006-2</t>
  </si>
  <si>
    <t>Nichibunken Japan review-Journal of the international research center for Japanese studies No.21 2009</t>
  </si>
  <si>
    <t>020-006-3</t>
  </si>
  <si>
    <t>Nichibunken Japan review-Journal of the international research center for Japanese studies No.27 2014</t>
  </si>
  <si>
    <t>020-007</t>
  </si>
  <si>
    <t>Globalisationa regionalisation and national policy Systems</t>
  </si>
  <si>
    <t>Proceedings of the second anglo - Japanese Academy, 7-11 January 2006</t>
  </si>
  <si>
    <t>International center for comparative Law and Politics, Graduate School of Law and Politics, The University of Tokyo</t>
  </si>
  <si>
    <t>020-008-1</t>
  </si>
  <si>
    <t>Cairo Conference on Japanese Studies - International symposium in Egypt 2006</t>
  </si>
  <si>
    <t>International Research Center for Japanese Studies</t>
  </si>
  <si>
    <t>Dual lingual</t>
  </si>
  <si>
    <t>020-008-2</t>
  </si>
  <si>
    <t>日本の朝鮮・台湾支配と植民地官僚</t>
  </si>
  <si>
    <t>Study of Bureaucracy of Japanese Colonial Empire</t>
  </si>
  <si>
    <t>Matsuda Toshihiko</t>
  </si>
  <si>
    <t>09152822</t>
  </si>
  <si>
    <t>020-008-3</t>
  </si>
  <si>
    <t>Interpretations of Japanese Culture View from Russia and Japan</t>
  </si>
  <si>
    <t>James C.Baxter</t>
  </si>
  <si>
    <t>020-008-4</t>
  </si>
  <si>
    <t>Cultural exchange between Brazil and Japan</t>
  </si>
  <si>
    <t>James C. Baxter, Hosokawa Shuhei and Junko Ota</t>
  </si>
  <si>
    <t>020-008-5</t>
  </si>
  <si>
    <t>創立20周年記念国際シンポジウム日本文化研究の過去・現在・未来</t>
  </si>
  <si>
    <t>国際文化研究センター</t>
  </si>
  <si>
    <t>09152823</t>
  </si>
  <si>
    <t>020-008-6</t>
  </si>
  <si>
    <t>日本研究再考北欧の実践から</t>
  </si>
  <si>
    <t>Liu Jianhui/ Sano Mayuko</t>
  </si>
  <si>
    <t>020-008-7</t>
  </si>
  <si>
    <t>Globalization, Localization, and Japanese Studies in the Asia-Pacific Region  Vol 1 International symposium Sydney 2003</t>
  </si>
  <si>
    <t>アジア太平洋地域のおけるグローバリゼイション、ローカリゼイションと日本文化ーVol1－シドニー・シンポジウム2003</t>
  </si>
  <si>
    <t>020-008-8</t>
  </si>
  <si>
    <t>Globalization, Localization, and Japanese Studies in the Asia-Pacific Region  Vol 2 International symposium Singapore 2004</t>
  </si>
  <si>
    <t>アジア太平洋地域のおけるグローバリゼイション、ローカリゼイションと日本文化ーVol2－Singapore 2004</t>
  </si>
  <si>
    <t>020-008-9</t>
  </si>
  <si>
    <t>Globalization, Localization, and Japanese Studies in the Asia-Pacific Region  Vol 3 International symposium Hong Kong 2005</t>
  </si>
  <si>
    <t>アジア太平洋地域のおけるグローバリゼイション、ローカリゼイションと日本文化ーVol3－Hong Kong 2005</t>
  </si>
  <si>
    <t>020-008-10</t>
  </si>
  <si>
    <t>国際シンポジウム　第35集　東アジア近代における概念の再編成</t>
  </si>
  <si>
    <t>The Reformulation of concepts and Intellectual Systems in Modern East Asia</t>
  </si>
  <si>
    <t>鈴木貞美・劉建輝</t>
  </si>
  <si>
    <t>020-008-11</t>
  </si>
  <si>
    <t>国際シンポジウム　第36集　いま構築されるアジアのジェンダー：人間再生産のグローバルな再編成</t>
  </si>
  <si>
    <t>Asian Gender under Construction: Global Reconfiguration of Human Reproduction</t>
  </si>
  <si>
    <t>落合恵美子</t>
  </si>
  <si>
    <t>020-008-12</t>
  </si>
  <si>
    <t>国際シンポジウム452013怪異・妖怪文化の伝統と創造ウチとソトの視点から</t>
  </si>
  <si>
    <t>小松和彦</t>
  </si>
  <si>
    <t>020-008-13</t>
  </si>
  <si>
    <t>海外シンポジウム2014新領域・次世代の日本研究</t>
  </si>
  <si>
    <t>細川周平・山田獎治・佐野真由子</t>
  </si>
  <si>
    <t>978-4901558853</t>
  </si>
  <si>
    <t>020-009</t>
  </si>
  <si>
    <t>国際日本学研究第2号</t>
  </si>
  <si>
    <t>法政大学</t>
  </si>
  <si>
    <t>020-010-1</t>
  </si>
  <si>
    <t>国際日本学研究叢書11異文化としての日本</t>
  </si>
  <si>
    <t>法政大学国際日本学研究所</t>
  </si>
  <si>
    <t>020-010-2</t>
  </si>
  <si>
    <t>国際日本学研究叢書14転換期日中関係論の最前線</t>
  </si>
  <si>
    <t>020-011-1</t>
  </si>
  <si>
    <t>日文研no.41</t>
  </si>
  <si>
    <t>020-011-2</t>
  </si>
  <si>
    <t>日文研no.42</t>
  </si>
  <si>
    <t>020-012-1</t>
  </si>
  <si>
    <t>Japanese studies around the world 2002 Korea under Japanese rule</t>
  </si>
  <si>
    <t>020-012-2</t>
  </si>
  <si>
    <t>Scholars of Buddhism in Japan: Buddhist studies in the 21st century</t>
  </si>
  <si>
    <t>日本の仏教学者：21世紀の仏教学に向けて</t>
  </si>
  <si>
    <t>James Baskind</t>
  </si>
  <si>
    <t>020-013</t>
  </si>
  <si>
    <t>Cuurent state of Japanese Studies in Korea</t>
  </si>
  <si>
    <t>Jin, Changsoo</t>
  </si>
  <si>
    <t>Hanul Academy</t>
  </si>
  <si>
    <t>020-014</t>
  </si>
  <si>
    <t>国際日本文化研究センター要覧２００９</t>
  </si>
  <si>
    <t>020-015</t>
  </si>
  <si>
    <t>Hamlet survey report Duong Lam Village</t>
  </si>
  <si>
    <t>Nara national research institute for cultural properties</t>
  </si>
  <si>
    <t>020-016</t>
  </si>
  <si>
    <t>International symposium on area informatics and historical studies in Thang Long - Ha Noi</t>
  </si>
  <si>
    <t>Center for southeast asian studies</t>
  </si>
  <si>
    <t>Center for southeast asian studies Kyoto university</t>
  </si>
  <si>
    <t>020-017</t>
  </si>
  <si>
    <t>Frontline scientific research projects advanced in Japan</t>
  </si>
  <si>
    <t>JSPS</t>
  </si>
  <si>
    <t>020-018</t>
  </si>
  <si>
    <t>周縁の文化交歩学シリーズ1東アジアの茶飲文化と茶業</t>
  </si>
  <si>
    <t>西村昌也</t>
  </si>
  <si>
    <t>関西大学交歩学教育研究拠点</t>
  </si>
  <si>
    <t>020-019</t>
  </si>
  <si>
    <t>国際文化会館会報 vo.24, no.2, 2013</t>
  </si>
  <si>
    <t>国際文化会館</t>
  </si>
  <si>
    <t>020-020</t>
  </si>
  <si>
    <t>International house of Japan bulletin vo.33, no.2, 2013</t>
  </si>
  <si>
    <t>International house of Japan</t>
  </si>
  <si>
    <t>030-001</t>
  </si>
  <si>
    <t>共に歩けば</t>
  </si>
  <si>
    <t>隆杉実夫</t>
  </si>
  <si>
    <t>国際協力出版会</t>
  </si>
  <si>
    <t>030-002</t>
  </si>
  <si>
    <t xml:space="preserve">Statistical handbook of Japan 2009 </t>
  </si>
  <si>
    <t>Statistics Bureau</t>
  </si>
  <si>
    <t>Ministry of Internal Affair and Communications</t>
  </si>
  <si>
    <t>030-003</t>
  </si>
  <si>
    <t>Reinventing Japan Time space nation</t>
  </si>
  <si>
    <t>Tessa Morris-Suzuki</t>
  </si>
  <si>
    <t>M.E.Sharpe</t>
  </si>
  <si>
    <t>030-004</t>
  </si>
  <si>
    <t>大学新入生に薦める101冊の本</t>
  </si>
  <si>
    <t>広島大学</t>
  </si>
  <si>
    <t>岩波書店</t>
  </si>
  <si>
    <t>030-005-1</t>
  </si>
  <si>
    <t>英語で話す宮沢賢治短編集</t>
  </si>
  <si>
    <t>The tales of Miyazawa Kenji</t>
  </si>
  <si>
    <t>宮沢賢治・John Bester 「訳」</t>
  </si>
  <si>
    <t>講談社</t>
  </si>
  <si>
    <t>030-005-10</t>
  </si>
  <si>
    <t>英語で読む日本史</t>
  </si>
  <si>
    <t>Japanese History</t>
  </si>
  <si>
    <t>030-005-11</t>
  </si>
  <si>
    <t>まんが日本昔ばなし愉快なお話</t>
  </si>
  <si>
    <t>Once Upon a Time in jolly Japan</t>
  </si>
  <si>
    <t>Sayumi Kawauchi, Ralph F. McCarthy</t>
  </si>
  <si>
    <t>030-005-12</t>
  </si>
  <si>
    <t>まんが日本昔話妖しお話</t>
  </si>
  <si>
    <t>Once Upon a Time in Ghostly Japan</t>
  </si>
  <si>
    <t>030-005-13</t>
  </si>
  <si>
    <t>イラスト日本まるごと事典</t>
  </si>
  <si>
    <t>Japan at a glance Updated</t>
  </si>
  <si>
    <t>030-005-2</t>
  </si>
  <si>
    <t>英語で話す武士道</t>
  </si>
  <si>
    <t>Bushido</t>
  </si>
  <si>
    <t>新渡戸稲造・須地徳平「訳」</t>
  </si>
  <si>
    <t>030-005-3</t>
  </si>
  <si>
    <t>英語で話す仏教Q&amp;A</t>
  </si>
  <si>
    <t>Talking about Buddhism</t>
  </si>
  <si>
    <t>高田佳人・James M.Vardaman「訳」</t>
  </si>
  <si>
    <t>030-005-4</t>
  </si>
  <si>
    <t>英語で話す日本の文化</t>
  </si>
  <si>
    <t>Japan as I See it</t>
  </si>
  <si>
    <t>NHK国際局文化プロジェクト・Don Kenny 「訳」</t>
  </si>
  <si>
    <t>030-005-5</t>
  </si>
  <si>
    <t>まんが日本昔ばなし</t>
  </si>
  <si>
    <t>Once Upon a Time in Japan</t>
  </si>
  <si>
    <t>030-005-6</t>
  </si>
  <si>
    <t>茶の本</t>
  </si>
  <si>
    <t>The book of tea</t>
  </si>
  <si>
    <t>岡倉天心・千宗室・浅野晃「訳」</t>
  </si>
  <si>
    <t>030-005-7</t>
  </si>
  <si>
    <t>英語で話す日本の心・和英辞典では引けないキーワード197</t>
  </si>
  <si>
    <t>Keys to the Japanese Heart and Soul</t>
  </si>
  <si>
    <t>英文日本大辞典</t>
  </si>
  <si>
    <t>030-005-8</t>
  </si>
  <si>
    <t>ベスト・オブ・天音人語</t>
  </si>
  <si>
    <t>朝日新聞論説委員室・朝日イブニングニュース「訳」</t>
  </si>
  <si>
    <t>030-006-1</t>
  </si>
  <si>
    <t>Japan almanac 1995</t>
  </si>
  <si>
    <t>河合信和</t>
  </si>
  <si>
    <t>朝日新聞社</t>
  </si>
  <si>
    <t>030-006-2</t>
  </si>
  <si>
    <t>Japan almanac 1998</t>
  </si>
  <si>
    <t>030-006-3</t>
  </si>
  <si>
    <t>Japan Almanac 2004</t>
  </si>
  <si>
    <t>英和対訳データ年鑑2004</t>
  </si>
  <si>
    <t>朝日新聞</t>
  </si>
  <si>
    <t>9784022196040</t>
  </si>
  <si>
    <t>030-007</t>
  </si>
  <si>
    <t>Statiscal Handbook of Japan 2010</t>
  </si>
  <si>
    <t>Statistics Bureau　Ministry of Internal Affair and Communications　Japan</t>
  </si>
  <si>
    <t>Ministry of Internal Affairs and Communications Japan</t>
  </si>
  <si>
    <t>030-008</t>
  </si>
  <si>
    <t>Japan profile of a nation</t>
  </si>
  <si>
    <t>Kodansha</t>
  </si>
  <si>
    <t>030-011</t>
  </si>
  <si>
    <t>030-012</t>
  </si>
  <si>
    <t>030-013</t>
  </si>
  <si>
    <t>日本文化研究の過去・現在・未来ー新たな地平を開くために</t>
  </si>
  <si>
    <t>白幡洋三郎,劉建輝編</t>
  </si>
  <si>
    <t>030-014</t>
  </si>
  <si>
    <t>官僚とメディア</t>
  </si>
  <si>
    <t>魚住昭</t>
  </si>
  <si>
    <t>角川書店</t>
  </si>
  <si>
    <t>9784047100893</t>
  </si>
  <si>
    <t>030-015</t>
  </si>
  <si>
    <t>ESD Journey of Hope</t>
  </si>
  <si>
    <t>ACCU</t>
  </si>
  <si>
    <t>9784946438875</t>
  </si>
  <si>
    <t>030-016</t>
  </si>
  <si>
    <t>2009 ACCU_LRC Model Literacy Project for Women SMILE Asia joint monitoring Mission in Cambodia 24-26 June 2009</t>
  </si>
  <si>
    <t>ACCU and Cambodia Women`s Development Agency</t>
  </si>
  <si>
    <t>ACCU/CWDA</t>
  </si>
  <si>
    <t>030-017</t>
  </si>
  <si>
    <t>Meeting of Exxperts on NFE Policy and Progamme for the Promotion of EFA ( Education for All) - Final Report - Tokyo,11-12 December 2009</t>
  </si>
  <si>
    <t>030-018</t>
  </si>
  <si>
    <t>030-019</t>
  </si>
  <si>
    <t>030-020</t>
  </si>
  <si>
    <t>030-021</t>
  </si>
  <si>
    <t>Japanese Studies around the world 2002ーKorea under Japanese Rule</t>
  </si>
  <si>
    <t>030-022</t>
  </si>
  <si>
    <t>異文化としての日本</t>
  </si>
  <si>
    <t>法政大学国際日本学研究センター</t>
  </si>
  <si>
    <t>18838618</t>
  </si>
  <si>
    <t>030-023</t>
  </si>
  <si>
    <t>国際日本学研究叢書14・転換期日係論の最前線</t>
  </si>
  <si>
    <t>030-024</t>
  </si>
  <si>
    <t>030-025</t>
  </si>
  <si>
    <t>030-026</t>
  </si>
  <si>
    <t>MISHIMA!</t>
  </si>
  <si>
    <t>イルメラ・日地谷＝キルシュネライト</t>
  </si>
  <si>
    <t>昭和堂</t>
  </si>
  <si>
    <t>030-027</t>
  </si>
  <si>
    <t>030-028</t>
  </si>
  <si>
    <t>Reimagining Japan The quest for a future that works</t>
  </si>
  <si>
    <t>McKinsey &amp; Company</t>
  </si>
  <si>
    <t>VIZ media</t>
  </si>
  <si>
    <t>030-029</t>
  </si>
  <si>
    <t>030-030</t>
  </si>
  <si>
    <t>日本人の平均値</t>
  </si>
  <si>
    <t>鳥羽賢</t>
  </si>
  <si>
    <t>生活情報センター</t>
  </si>
  <si>
    <t>030-031</t>
  </si>
  <si>
    <t>2011日本語学校前調査</t>
  </si>
  <si>
    <t>エイ・アイ・ケイ教育情報部</t>
  </si>
  <si>
    <t>エイ。アイ。ケ出版部</t>
  </si>
  <si>
    <t>030-032</t>
  </si>
  <si>
    <t xml:space="preserve">国公私立　首都圏の専門学校全調査〈2011〉 </t>
  </si>
  <si>
    <t>030-033</t>
  </si>
  <si>
    <t>030-034-1</t>
  </si>
  <si>
    <t>国際文化会館会報 vo 33 no 2 2013</t>
  </si>
  <si>
    <t>030-034-2</t>
  </si>
  <si>
    <t>国際文化会館会報 vo 24 no 2 2014</t>
  </si>
  <si>
    <t>040-001-1</t>
  </si>
  <si>
    <t>The Japan foundation 2004 annual report</t>
  </si>
  <si>
    <t>Japanese foundation</t>
  </si>
  <si>
    <t>Japan Foundation</t>
  </si>
  <si>
    <t>040-001-2</t>
  </si>
  <si>
    <t>The Japan foundation 2005: Annual report</t>
  </si>
  <si>
    <t>040-001-3</t>
  </si>
  <si>
    <t>国際交流基金 2005年度年報</t>
  </si>
  <si>
    <t>040-001-4</t>
  </si>
  <si>
    <t>The Japanfoundation 2006 Anual report</t>
  </si>
  <si>
    <t>040-001-5</t>
  </si>
  <si>
    <t>国際交流基金2006年度年報</t>
  </si>
  <si>
    <t>040-001-6</t>
  </si>
  <si>
    <t>Japan foundation 2007</t>
  </si>
  <si>
    <t>040-001-7</t>
  </si>
  <si>
    <t>The Japan foundation 2009/2010</t>
  </si>
  <si>
    <t>040-001-8</t>
  </si>
  <si>
    <t>The  japan foundation 2010/2011</t>
  </si>
  <si>
    <t>040-001-9</t>
  </si>
  <si>
    <t>Fiscal 2011-2012 The Japan Foudation Program Guidelines</t>
  </si>
  <si>
    <t>040-001-10</t>
  </si>
  <si>
    <t>The Japan Foundation 2011/2012 Annual Report</t>
  </si>
  <si>
    <t>040-002</t>
  </si>
  <si>
    <t>事業報告　－2004</t>
  </si>
  <si>
    <t>－</t>
  </si>
  <si>
    <t>JF　－日本語国際センター</t>
  </si>
  <si>
    <t>040-003-1</t>
  </si>
  <si>
    <t>国際交流基金バンコック日本語センター・事業評価報告書（1991～2001年）</t>
  </si>
  <si>
    <t>国際交流基金</t>
  </si>
  <si>
    <t>040-003-2</t>
  </si>
  <si>
    <t>タイ国日本語教育研究会第19回年次セミナー・予稿集</t>
  </si>
  <si>
    <t>040-004-1</t>
  </si>
  <si>
    <t>Migration in Asia and Oceania: Towards a Win-Win and WIN scheme for the Origin -Destination Countries and for the Migrants themselves July17-27,2008</t>
  </si>
  <si>
    <t>040-004-2</t>
  </si>
  <si>
    <t>Urban Community Development Inspired by Culture: The Potential of Creative Cities July 29-August 7,2008</t>
  </si>
  <si>
    <t>040-004-3</t>
  </si>
  <si>
    <t>Overcoming Poverty through a Social Inclusion Approach: The Status quo of Asia and Ocieania in a Globalized Economy　December 9-December 19, 2008</t>
  </si>
  <si>
    <t>040-004-4</t>
  </si>
  <si>
    <t>jenesys east asia future leaders programme 2009 Envirnment: Symbiosis with nature and a sustainable society</t>
  </si>
  <si>
    <t>040-004-5</t>
  </si>
  <si>
    <t>Comprehensive Piecebuilding initiatives of Young leaders in Asia ans Oceania: The Potentials of Culture and Education　March 2-15 2010</t>
  </si>
  <si>
    <t>The Japan Foundation</t>
  </si>
  <si>
    <t>040-004-6</t>
  </si>
  <si>
    <t>Re-acknowledging Cultural Diversity: Roles and Possibilities in the Asia and Oceania Region April 1-13 2010</t>
  </si>
  <si>
    <t>040-004-7</t>
  </si>
  <si>
    <t>Jenesys East Asia Future Leaders Programme 2010/ Education for subtainable Development</t>
  </si>
  <si>
    <t>040-004-8</t>
  </si>
  <si>
    <t>Climate Change Mesure in Asia: A review of Daily Life and Social/Economic Structure</t>
  </si>
  <si>
    <t>040-004-9</t>
  </si>
  <si>
    <t>Disaster Prevention and People: Working Towards the Creation of a Strong Society  From 20 to 31 January, 2011</t>
  </si>
  <si>
    <t>Japan Foundation, JENESYS East Asia Future Leaders Programme</t>
  </si>
  <si>
    <t>040-004-10</t>
  </si>
  <si>
    <t>Jenesys east asia future leaders programme 2011/2012</t>
  </si>
  <si>
    <t>040-005-1</t>
  </si>
  <si>
    <t>ベトナムにおける日系企業の社会貢献活動に関する調査報告書</t>
  </si>
  <si>
    <t>国際交流基金ＣＳＲ連携事業</t>
  </si>
  <si>
    <t>isbn9874875401261</t>
  </si>
  <si>
    <t>040-005-2</t>
  </si>
  <si>
    <t>米国における日系企業社会貢献活動に関する調査報告書</t>
  </si>
  <si>
    <t>isbn9784875401209</t>
  </si>
  <si>
    <t>040-006</t>
  </si>
  <si>
    <t>Unity in diversity</t>
  </si>
  <si>
    <t>040-007</t>
  </si>
  <si>
    <t>An Intellectual Dialogue between Japan and the Middle East: In Search of Shared Experiences</t>
  </si>
  <si>
    <t>040-008</t>
  </si>
  <si>
    <t>Towards an East-Asia Community</t>
  </si>
  <si>
    <t>Beyond Cross-Cultural Diversity</t>
  </si>
  <si>
    <t>Japan Foundation, Waseda University Institute of Asia-Pacific Studies</t>
  </si>
  <si>
    <t>040-009</t>
  </si>
  <si>
    <t>Japan Culture Diplomacy</t>
  </si>
  <si>
    <t>Kazuo Ogoura</t>
  </si>
  <si>
    <t>Văn hóa</t>
  </si>
  <si>
    <t>040-010-1</t>
  </si>
  <si>
    <t>Practical Guide to Publishing in Japanー2008</t>
  </si>
  <si>
    <t>040-010-2</t>
  </si>
  <si>
    <t>Practical Guide to Publishing in Japan　2009</t>
  </si>
  <si>
    <t>040-010-3</t>
  </si>
  <si>
    <t>Practical Guide to Publishing in Japan　2010</t>
  </si>
  <si>
    <t>040-011-1</t>
  </si>
  <si>
    <t>文化が創る国際平和</t>
  </si>
  <si>
    <t>040-011-2</t>
  </si>
  <si>
    <t>The Roles of Cultural Activities in Peacebuilding</t>
  </si>
  <si>
    <t>040-012-1</t>
  </si>
  <si>
    <t>New Voices vol.1</t>
  </si>
  <si>
    <t>Cross-Cultural Encounters in the Australia-Japan Relationship</t>
  </si>
  <si>
    <t>040-012-2</t>
  </si>
  <si>
    <t>New Voices Vol.2</t>
  </si>
  <si>
    <t>040-013</t>
  </si>
  <si>
    <t>イスラーム文明と日本文明</t>
  </si>
  <si>
    <t>040-014</t>
  </si>
  <si>
    <t>中東との対話</t>
  </si>
  <si>
    <t>040-015</t>
  </si>
  <si>
    <t>Curator meeting</t>
  </si>
  <si>
    <t>040-016-1</t>
  </si>
  <si>
    <t>The Japan Foundation Exhibition Report 1972-2012</t>
  </si>
  <si>
    <t>国際交流基金展覧会記録</t>
  </si>
  <si>
    <t>040-016-2</t>
  </si>
  <si>
    <t>国際交流基金展覧会記録 1972-2012</t>
  </si>
  <si>
    <t>040-016-3</t>
  </si>
  <si>
    <t>Winter garden: The exploration of the Micropop imagination in Contemporary Japanese Art</t>
  </si>
  <si>
    <t>The Japan Foundation Traveling Exhibition</t>
  </si>
  <si>
    <t>040-016-4</t>
  </si>
  <si>
    <t>Lê Hoàng Bích Phượng Thay đổi hình dạng</t>
  </si>
  <si>
    <t>040-017</t>
  </si>
  <si>
    <t>ドー・ホアン・ジュウ短編集</t>
  </si>
  <si>
    <t>040-018</t>
  </si>
  <si>
    <t>Theater in Japan</t>
  </si>
  <si>
    <t>An Overview of Performing Arts and Artists</t>
  </si>
  <si>
    <t>Các tác giả</t>
  </si>
  <si>
    <t>040-019-1</t>
  </si>
  <si>
    <t>日本語能力試験の概要　2002年版（2001年度試験結果の分析）</t>
  </si>
  <si>
    <t>財団法人日本国際教育協会</t>
  </si>
  <si>
    <t>040-019-2</t>
  </si>
  <si>
    <t>日本語能力試験の概要　2003年版（2002年度試験結果の分析）</t>
  </si>
  <si>
    <t>040-020</t>
  </si>
  <si>
    <t>海外の日本語教育の現状　2006</t>
  </si>
  <si>
    <t>日本語教育機関調査2006</t>
  </si>
  <si>
    <t>040-021</t>
  </si>
  <si>
    <t>JF 日本語教育スタンダート「試行版」</t>
  </si>
  <si>
    <t>040-022</t>
  </si>
  <si>
    <t>Japanese Studies in south and southeast Asia</t>
  </si>
  <si>
    <t>040-023</t>
  </si>
  <si>
    <t>東南アジアにおける日本研究－過去・現在・将来</t>
  </si>
  <si>
    <t>Japanese Studies in Southeast Asia: The Past, Present and Future</t>
  </si>
  <si>
    <t>040-024</t>
  </si>
  <si>
    <t>平成17(2005）日本語教育スタンダードの構築をめざす国際ラウンドテーブル・会議録</t>
  </si>
  <si>
    <t>A report on the International Roundtable on the Establishment of Standards for Japanese-Language Eduacation</t>
  </si>
  <si>
    <t>040-026-1</t>
  </si>
  <si>
    <t>国際交流基金・日本語教育紀要第1号2005</t>
  </si>
  <si>
    <t>040-026-2</t>
  </si>
  <si>
    <t>国際交流基金・日本語教育紀要第2号 2006</t>
  </si>
  <si>
    <t>040-026-3</t>
  </si>
  <si>
    <t>国際交流基金・日本語教育紀要第3号</t>
  </si>
  <si>
    <t>040-026-4</t>
  </si>
  <si>
    <t>国際交流基金・日本語教育紀要第4号</t>
  </si>
  <si>
    <t>040-026-5</t>
  </si>
  <si>
    <t>国際交流基金・日本語教育紀要第5号</t>
  </si>
  <si>
    <t>040-026-6</t>
  </si>
  <si>
    <t>国際交流基金・日本語教育紀要第6号</t>
  </si>
  <si>
    <t>040-026-7</t>
  </si>
  <si>
    <t>国際交流基金・日本語教育紀要第7号</t>
  </si>
  <si>
    <t>040-026-8</t>
  </si>
  <si>
    <t>国際交流基金・日本語教育紀要第8号</t>
  </si>
  <si>
    <t>040-026-9</t>
  </si>
  <si>
    <t>国際交流基金・日本語教育紀要第9号</t>
  </si>
  <si>
    <t>040-026-10</t>
  </si>
  <si>
    <t>国際交流基金・日本語教育紀要第10号</t>
  </si>
  <si>
    <t>040-026-11</t>
  </si>
  <si>
    <t>国際交流基金・日本語教育紀要第11号</t>
  </si>
  <si>
    <t>040-026-13</t>
  </si>
  <si>
    <t>国際交流基金・日本語教育紀要第13号</t>
  </si>
  <si>
    <t>040-027-1</t>
  </si>
  <si>
    <t>日本言語文化研究会論集 ー　第6号</t>
  </si>
  <si>
    <t>Journal of Japanese Language and Culture Vol.6</t>
  </si>
  <si>
    <t>国際交流基金日本語国際センター</t>
  </si>
  <si>
    <t>040-027-2</t>
  </si>
  <si>
    <t>日本言語文化研究会論集 ー　第7号</t>
  </si>
  <si>
    <t>Journal of Japanese Language and Culture Vol.7</t>
  </si>
  <si>
    <t>040-027-3</t>
  </si>
  <si>
    <t>日本言語文化研究会論集 ー　第8号</t>
  </si>
  <si>
    <t>Journal of Japanese Language and Culture Vol.8</t>
  </si>
  <si>
    <t>040-028</t>
  </si>
  <si>
    <t>国際シンポジウム2005「アジアのキュビスム」報告書</t>
  </si>
  <si>
    <t>040-029</t>
  </si>
  <si>
    <t>住本財団年次報告書2008</t>
  </si>
  <si>
    <t>住本財団</t>
  </si>
  <si>
    <t>040-030</t>
  </si>
  <si>
    <t>Meeting of experts on NFE policy and Programme for the promotion of EFA final report Tokyo 11-12 December 2009</t>
  </si>
  <si>
    <t>040-031</t>
  </si>
  <si>
    <t>Smile Asia project 24-26 june 2009 Phnom Penh Cambodia</t>
  </si>
  <si>
    <t>ACCU&amp;CWDA</t>
  </si>
  <si>
    <t>040-032</t>
  </si>
  <si>
    <t>「JF日本語教育スタンダード」準拠コース事例集2015−JF講座における実践</t>
  </si>
  <si>
    <t>国際交流基金日本語国際センター教師研修チーム</t>
  </si>
  <si>
    <t>090-001-1</t>
  </si>
  <si>
    <t>The Iwakura Embassy 1871-73　I　The United States of America</t>
  </si>
  <si>
    <t>Kume Kunitake</t>
  </si>
  <si>
    <t>The Japan Documents</t>
  </si>
  <si>
    <t>090-001-2</t>
  </si>
  <si>
    <t>The Iwakura Embassy 1871-73　II　Britain</t>
  </si>
  <si>
    <t>090-001-3</t>
  </si>
  <si>
    <t>The Iwakura Embassy 1871-73　III　Continental Europe, 1</t>
  </si>
  <si>
    <t>090-001-4</t>
  </si>
  <si>
    <t>The Iwakura Embassy 1871-73　IV　Continental Europe, 2</t>
  </si>
  <si>
    <t>090-001-5</t>
  </si>
  <si>
    <t>The Iwakura Embassy 1871-73　V　Continental Europe, 3; and the Voyage Home</t>
  </si>
  <si>
    <t>110-001</t>
  </si>
  <si>
    <t>犬夜叉</t>
  </si>
  <si>
    <t>少年マンガ</t>
  </si>
  <si>
    <t>110-002</t>
  </si>
  <si>
    <t>テニスの王子様</t>
  </si>
  <si>
    <t>110-003</t>
  </si>
  <si>
    <t>海獣の子供</t>
  </si>
  <si>
    <t>五十嵐大介</t>
  </si>
  <si>
    <t>IKKICOMIX小学館</t>
  </si>
  <si>
    <t>110-004</t>
  </si>
  <si>
    <t>鉄腕アトム</t>
  </si>
  <si>
    <t>手塚治虫</t>
  </si>
  <si>
    <t>110-005</t>
  </si>
  <si>
    <t>吾ナンバーファイブ</t>
  </si>
  <si>
    <t>松本大洋</t>
  </si>
  <si>
    <t>110-006</t>
  </si>
  <si>
    <t>ヒミズ</t>
  </si>
  <si>
    <t>古谷実</t>
  </si>
  <si>
    <t>110-007</t>
  </si>
  <si>
    <t>ちょっとヨロシク!</t>
  </si>
  <si>
    <t>吉田 聡</t>
  </si>
  <si>
    <t xml:space="preserve"> 小学館</t>
  </si>
  <si>
    <t>110-008</t>
  </si>
  <si>
    <t>クリスタル☆ドラゴン</t>
  </si>
  <si>
    <t>あしべ ゆうほ</t>
  </si>
  <si>
    <t>秋田書店</t>
  </si>
  <si>
    <t>110-009</t>
  </si>
  <si>
    <t>空飛ぶペンギン</t>
  </si>
  <si>
    <t>秋里 和国</t>
  </si>
  <si>
    <t xml:space="preserve">小学館 </t>
  </si>
  <si>
    <t>110-010</t>
  </si>
  <si>
    <t xml:space="preserve">THE B.B.B. </t>
  </si>
  <si>
    <t>110-011</t>
  </si>
  <si>
    <t>おたんこナース</t>
  </si>
  <si>
    <t>佐々木 倫子</t>
  </si>
  <si>
    <t>小学館</t>
  </si>
  <si>
    <t>110-012</t>
  </si>
  <si>
    <t xml:space="preserve">獣たちの夜 </t>
  </si>
  <si>
    <t>潮見 知佳</t>
  </si>
  <si>
    <t>110-013</t>
  </si>
  <si>
    <t>さよなら三角</t>
  </si>
  <si>
    <t>原 秀則</t>
  </si>
  <si>
    <t>110-014</t>
  </si>
  <si>
    <t>獣王星</t>
  </si>
  <si>
    <t>樹 なつみ</t>
  </si>
  <si>
    <t xml:space="preserve"> 白泉社 </t>
  </si>
  <si>
    <t>110-015</t>
  </si>
  <si>
    <t xml:space="preserve">家栽の人 </t>
  </si>
  <si>
    <t>毛利 甚八</t>
  </si>
  <si>
    <t>110-016</t>
  </si>
  <si>
    <t xml:space="preserve">風の谷のナウシカ </t>
  </si>
  <si>
    <t>宮崎 駿</t>
  </si>
  <si>
    <t>徳間書店</t>
  </si>
  <si>
    <t>110-017</t>
  </si>
  <si>
    <t>もののけ姫</t>
  </si>
  <si>
    <t>110-018</t>
  </si>
  <si>
    <t>名探偵コナン</t>
  </si>
  <si>
    <t>青山 剛昌　</t>
  </si>
  <si>
    <t>110-019</t>
  </si>
  <si>
    <t>Get　Backers〜奪還屋〜</t>
  </si>
  <si>
    <t>綾峰欄人/ 青樹佑夜</t>
  </si>
  <si>
    <t>110-020</t>
  </si>
  <si>
    <t>アンジェリク</t>
  </si>
  <si>
    <t>木原敏江</t>
  </si>
  <si>
    <t>秋田文庫</t>
  </si>
  <si>
    <t>110-021</t>
  </si>
  <si>
    <t>ディエンビエンフー</t>
  </si>
  <si>
    <t>西島大介</t>
  </si>
  <si>
    <t>110-022</t>
  </si>
  <si>
    <t>H2</t>
  </si>
  <si>
    <t>あだち 充</t>
  </si>
  <si>
    <t>110-023</t>
  </si>
  <si>
    <t>ダ-クサイド・ブル-ス</t>
  </si>
  <si>
    <t>あしべゆうほ、菊地秀行</t>
  </si>
  <si>
    <t xml:space="preserve">秋田書店 </t>
  </si>
  <si>
    <t>110-024</t>
  </si>
  <si>
    <t>銀晶水</t>
  </si>
  <si>
    <t>110-025</t>
  </si>
  <si>
    <t>ぼく、オタリーマン</t>
  </si>
  <si>
    <t>よしたに</t>
  </si>
  <si>
    <t>中経出版</t>
  </si>
  <si>
    <t>110-026</t>
  </si>
  <si>
    <t>はだしのゲン</t>
  </si>
  <si>
    <t>中沢啓治</t>
  </si>
  <si>
    <t>汐文社</t>
  </si>
  <si>
    <t>110-027</t>
  </si>
  <si>
    <t>天才バカボン</t>
  </si>
  <si>
    <t>The Genius Bakabon</t>
  </si>
  <si>
    <t>赤塚不二夫</t>
  </si>
  <si>
    <t>110-028</t>
  </si>
  <si>
    <t>千と千尋の神隠し 1</t>
  </si>
  <si>
    <t>Spirited Away 1</t>
  </si>
  <si>
    <t>アニメージュ編集部</t>
  </si>
  <si>
    <t>110-029</t>
  </si>
  <si>
    <t>Doraemon. Gadget Cat from the Future</t>
  </si>
  <si>
    <t>Fujiko F. Fujio</t>
  </si>
  <si>
    <t>Shougakukan</t>
  </si>
  <si>
    <t>110-030</t>
  </si>
  <si>
    <t>Manga Kyoto University</t>
  </si>
  <si>
    <t>Kyoto University</t>
  </si>
  <si>
    <t>110-031</t>
  </si>
  <si>
    <t>夏子の酒</t>
  </si>
  <si>
    <t>尾瀬あきら</t>
  </si>
  <si>
    <t>110-032</t>
  </si>
  <si>
    <t>孤独のグルメ</t>
  </si>
  <si>
    <t>久住昌之</t>
  </si>
  <si>
    <t>扶桑社</t>
  </si>
  <si>
    <t>110-033</t>
  </si>
  <si>
    <t>銀の匙</t>
  </si>
  <si>
    <t>Silver Spoon</t>
  </si>
  <si>
    <t>弘荒川</t>
  </si>
  <si>
    <t>110-034</t>
  </si>
  <si>
    <t>美味しんぼ</t>
  </si>
  <si>
    <t>哲雁屋</t>
  </si>
  <si>
    <t>110-035</t>
  </si>
  <si>
    <t>おせん　真っ当を受け継ぎ繋ぐ</t>
  </si>
  <si>
    <t>正太きくち</t>
  </si>
  <si>
    <t>110-036</t>
  </si>
  <si>
    <t>学習まんが少年少女　日本の歴史</t>
  </si>
  <si>
    <t>児玉幸多（監修）</t>
  </si>
  <si>
    <t>110-037</t>
  </si>
  <si>
    <t>築地魚河岸三代目</t>
  </si>
  <si>
    <t>はしもとみつお</t>
  </si>
  <si>
    <t>110-038</t>
  </si>
  <si>
    <t>味一問目につぽん食紀行「北陸編」</t>
  </si>
  <si>
    <t>よしみ倉田</t>
  </si>
  <si>
    <t>110-039</t>
  </si>
  <si>
    <t>深夜食堂</t>
  </si>
  <si>
    <t>安倍夜郎</t>
  </si>
  <si>
    <t>110-040</t>
  </si>
  <si>
    <t>Dr.Hideyo Noguchi</t>
  </si>
  <si>
    <t>Mitsuru Aso</t>
  </si>
  <si>
    <t>Rekishishunjusha</t>
  </si>
  <si>
    <t>110-041</t>
  </si>
  <si>
    <t>乙嫁語り</t>
  </si>
  <si>
    <t>The bride's stories</t>
  </si>
  <si>
    <t>Kaori Mori</t>
  </si>
  <si>
    <t>Kadokawa</t>
  </si>
  <si>
    <t>110-042</t>
  </si>
  <si>
    <t>もやしもん</t>
  </si>
  <si>
    <t>石川雅之</t>
  </si>
  <si>
    <t>1-13</t>
  </si>
  <si>
    <t>120-001</t>
  </si>
  <si>
    <t xml:space="preserve"> メッシュ</t>
  </si>
  <si>
    <t>萩尾望都</t>
  </si>
  <si>
    <t>少女マンガ</t>
  </si>
  <si>
    <t>白泉社</t>
  </si>
  <si>
    <t>120-002</t>
  </si>
  <si>
    <t>ちはやふる</t>
  </si>
  <si>
    <t>末次由紀</t>
  </si>
  <si>
    <t>120-003</t>
  </si>
  <si>
    <t>大使閣下の料理人</t>
  </si>
  <si>
    <t>西村ミツル・かわすみひろし</t>
  </si>
  <si>
    <t>120-004</t>
  </si>
  <si>
    <t>3ーThree</t>
  </si>
  <si>
    <t>惣領 冬実</t>
  </si>
  <si>
    <t>120-005</t>
  </si>
  <si>
    <t>タケコさんの恋人</t>
  </si>
  <si>
    <t>望月玲子</t>
  </si>
  <si>
    <t>120-006</t>
  </si>
  <si>
    <t>幻獣の国物語</t>
  </si>
  <si>
    <t>TEAM猫十字社</t>
  </si>
  <si>
    <t>朝日ソノラマ</t>
  </si>
  <si>
    <t>120-007</t>
  </si>
  <si>
    <t>王都妖奇譚</t>
  </si>
  <si>
    <t xml:space="preserve"> 岩崎 陽子</t>
  </si>
  <si>
    <t xml:space="preserve"> 秋田書店</t>
  </si>
  <si>
    <t>120-008</t>
  </si>
  <si>
    <t>とんでも騎士</t>
  </si>
  <si>
    <t xml:space="preserve">宗 美智子 </t>
  </si>
  <si>
    <t>集英社</t>
  </si>
  <si>
    <t>120-009</t>
  </si>
  <si>
    <t>ベビーシッター・ギン!</t>
  </si>
  <si>
    <t>大和 和紀</t>
  </si>
  <si>
    <t>120-010</t>
  </si>
  <si>
    <t xml:space="preserve">ふしぎ遊戯 </t>
  </si>
  <si>
    <t>渡瀬 悠宇</t>
  </si>
  <si>
    <t>120-011</t>
  </si>
  <si>
    <t>政がゆく</t>
  </si>
  <si>
    <t>吉村 菜由</t>
  </si>
  <si>
    <t>120-012</t>
  </si>
  <si>
    <t xml:space="preserve">有閑倶楽部 </t>
  </si>
  <si>
    <t>一条 ゆかり</t>
  </si>
  <si>
    <t>120-013</t>
  </si>
  <si>
    <t>巴がゆく!</t>
  </si>
  <si>
    <t>田村 由美</t>
  </si>
  <si>
    <t>120-014</t>
  </si>
  <si>
    <t xml:space="preserve">イティハーサ </t>
  </si>
  <si>
    <t>水樹 和佳子</t>
  </si>
  <si>
    <t>早川書房</t>
  </si>
  <si>
    <t>120-015</t>
  </si>
  <si>
    <t>残酷な神が支配する</t>
  </si>
  <si>
    <t>萩尾 望都</t>
  </si>
  <si>
    <t>120-016</t>
  </si>
  <si>
    <t>源氏</t>
  </si>
  <si>
    <t>高河 ゆん</t>
  </si>
  <si>
    <t>新書館</t>
  </si>
  <si>
    <t>120-017</t>
  </si>
  <si>
    <t>陽の末裔</t>
  </si>
  <si>
    <t>市川 ジュン</t>
  </si>
  <si>
    <t>120-018</t>
  </si>
  <si>
    <t xml:space="preserve">ハイヒールCOP </t>
  </si>
  <si>
    <t>120-019</t>
  </si>
  <si>
    <t>蒼のマハラジャ</t>
  </si>
  <si>
    <t>神坂 智子</t>
  </si>
  <si>
    <t>ホーム社</t>
  </si>
  <si>
    <t>120-020</t>
  </si>
  <si>
    <t>エリア88</t>
  </si>
  <si>
    <t>新谷 かおる</t>
  </si>
  <si>
    <t>120-021</t>
  </si>
  <si>
    <t>月に叢雲花に風</t>
  </si>
  <si>
    <t>津寺 里可子</t>
  </si>
  <si>
    <t>120-022</t>
  </si>
  <si>
    <t>エンジェリック・ゲーム</t>
  </si>
  <si>
    <t xml:space="preserve">紫堂 恭子 </t>
  </si>
  <si>
    <t>120-023</t>
  </si>
  <si>
    <t>にしむく士</t>
  </si>
  <si>
    <t>大和和紀</t>
  </si>
  <si>
    <t>120-024</t>
  </si>
  <si>
    <t>那由他</t>
  </si>
  <si>
    <t>佐々木 淳子</t>
  </si>
  <si>
    <t>メディアファクトリー</t>
  </si>
  <si>
    <t>120-025</t>
  </si>
  <si>
    <t>うつほ草紙</t>
  </si>
  <si>
    <t>諏訪 緑</t>
  </si>
  <si>
    <t>小学館文庫</t>
  </si>
  <si>
    <t>120-026</t>
  </si>
  <si>
    <t>石の花</t>
  </si>
  <si>
    <t>坂口尚</t>
  </si>
  <si>
    <t>120-027</t>
  </si>
  <si>
    <t>39℃ショック</t>
  </si>
  <si>
    <t>伊藤 ゆう</t>
  </si>
  <si>
    <t>120-028</t>
  </si>
  <si>
    <t>結婚よそうよ</t>
  </si>
  <si>
    <t>あけみ・松苗</t>
  </si>
  <si>
    <t>120-029</t>
  </si>
  <si>
    <t>海のアリア</t>
  </si>
  <si>
    <t>120-030</t>
  </si>
  <si>
    <t>アンコールが3回</t>
  </si>
  <si>
    <t>くらもちふさこ</t>
  </si>
  <si>
    <t>120-031</t>
  </si>
  <si>
    <t>ダイヤモンド・パラダイス</t>
  </si>
  <si>
    <t>槇村さとる</t>
  </si>
  <si>
    <t>120-032</t>
  </si>
  <si>
    <t>ＳＵＮ－山田浅右衛門</t>
  </si>
  <si>
    <t>津寺里可子</t>
  </si>
  <si>
    <t>120-033</t>
  </si>
  <si>
    <t>姫神町リンク</t>
  </si>
  <si>
    <t>紫堂恭子</t>
  </si>
  <si>
    <t>120-034</t>
  </si>
  <si>
    <t>ふんわり狩人(ハンター)</t>
  </si>
  <si>
    <t>名香智子</t>
  </si>
  <si>
    <t>120-035</t>
  </si>
  <si>
    <t>レディ・ギネヴィア</t>
  </si>
  <si>
    <t>120-036</t>
  </si>
  <si>
    <t xml:space="preserve">火の鳥  </t>
  </si>
  <si>
    <t xml:space="preserve">角川文庫 </t>
  </si>
  <si>
    <t>120-037</t>
  </si>
  <si>
    <t>天の神話　地の神話</t>
  </si>
  <si>
    <t>成田美名子</t>
  </si>
  <si>
    <t>120-038</t>
  </si>
  <si>
    <t>この娘（こ）うります</t>
  </si>
  <si>
    <t>120-039</t>
  </si>
  <si>
    <t>マイ ギャング</t>
  </si>
  <si>
    <t>森部みき</t>
  </si>
  <si>
    <t>120-040</t>
  </si>
  <si>
    <t>麗羅からの手紙</t>
  </si>
  <si>
    <t>有吉京子</t>
  </si>
  <si>
    <t>120-041</t>
  </si>
  <si>
    <t>ウサギ</t>
  </si>
  <si>
    <t>名取ちずる</t>
  </si>
  <si>
    <t>120-042</t>
  </si>
  <si>
    <t>やせっぽちの梨乃</t>
  </si>
  <si>
    <t>緒形もり</t>
  </si>
  <si>
    <t>120-043</t>
  </si>
  <si>
    <t>がんこちゃん～峰岸家の伝説～ クイーンズＣ</t>
  </si>
  <si>
    <t>萩岩睦美</t>
  </si>
  <si>
    <t>120-044</t>
  </si>
  <si>
    <t>Maji！！　本気</t>
  </si>
  <si>
    <t>宗美智子</t>
  </si>
  <si>
    <t>120-045</t>
  </si>
  <si>
    <t>紅い糸の恋人 マーガレットＣ</t>
  </si>
  <si>
    <t>Ｍａｒｉａ</t>
  </si>
  <si>
    <t>120-046</t>
  </si>
  <si>
    <t>月に吠えろ</t>
  </si>
  <si>
    <t>立野真琴</t>
  </si>
  <si>
    <t>120-047</t>
  </si>
  <si>
    <t>愛っていうのはね</t>
  </si>
  <si>
    <t>武藤啓</t>
  </si>
  <si>
    <t>120-048</t>
  </si>
  <si>
    <t>メデューサ・リリー</t>
  </si>
  <si>
    <t xml:space="preserve">河惣益巳 </t>
  </si>
  <si>
    <t>120-049</t>
  </si>
  <si>
    <t xml:space="preserve">ダーク・ワンダー </t>
  </si>
  <si>
    <t>杜真琴</t>
  </si>
  <si>
    <t>120-050</t>
  </si>
  <si>
    <t>9月のポピィ</t>
  </si>
  <si>
    <t>120-051</t>
  </si>
  <si>
    <t>薔薇子爵</t>
  </si>
  <si>
    <t>120-052</t>
  </si>
  <si>
    <t>夏の迷宮</t>
  </si>
  <si>
    <t>神奈幸子</t>
  </si>
  <si>
    <t>120-053</t>
  </si>
  <si>
    <t>なんと王子さま!?</t>
  </si>
  <si>
    <t>120-054</t>
  </si>
  <si>
    <t>恋する宝石物語</t>
  </si>
  <si>
    <t>美咲 さくや</t>
  </si>
  <si>
    <t>120-055</t>
  </si>
  <si>
    <t>無口なテレパシー</t>
  </si>
  <si>
    <t>真柴ひろみ</t>
  </si>
  <si>
    <t>120-056</t>
  </si>
  <si>
    <t>天使を抱きしめて</t>
  </si>
  <si>
    <t>波間信子</t>
  </si>
  <si>
    <t>120-057</t>
  </si>
  <si>
    <t>獅子たちの夏</t>
  </si>
  <si>
    <t>松本美緒</t>
  </si>
  <si>
    <t>120-058</t>
  </si>
  <si>
    <t>愛と青春の発熱</t>
  </si>
  <si>
    <t>寄田みゆき</t>
  </si>
  <si>
    <t>120-059</t>
  </si>
  <si>
    <t>魔の風が吹く</t>
  </si>
  <si>
    <t>成毛 厚子</t>
  </si>
  <si>
    <t>120-060</t>
  </si>
  <si>
    <t>みつめあえたら素敵</t>
  </si>
  <si>
    <t>伊東千江</t>
  </si>
  <si>
    <t>406176263-X</t>
  </si>
  <si>
    <t>120-061</t>
  </si>
  <si>
    <t>はったりアクトレス</t>
  </si>
  <si>
    <t xml:space="preserve">日下部拓海 </t>
  </si>
  <si>
    <t>120-062</t>
  </si>
  <si>
    <t>サボテン</t>
  </si>
  <si>
    <t>惣領冬実</t>
  </si>
  <si>
    <t>120-063</t>
  </si>
  <si>
    <t>ボクがゴミを捨てた理由</t>
  </si>
  <si>
    <t>田村由美</t>
  </si>
  <si>
    <t>120-064</t>
  </si>
  <si>
    <t>Megumi: Documentary Manga on Abductions by North Korea</t>
  </si>
  <si>
    <t>Shigeru Yokota, Sakie Yokota</t>
  </si>
  <si>
    <t>Headquarters for the Abduction Issue, Government of Japan</t>
  </si>
  <si>
    <t>120-065</t>
  </si>
  <si>
    <t>センネン画報</t>
  </si>
  <si>
    <t>今日マチ子</t>
  </si>
  <si>
    <t>120-066</t>
  </si>
  <si>
    <t>風の呪歌 射千玉の髪の姫君</t>
  </si>
  <si>
    <t>あしべゆうほ</t>
  </si>
  <si>
    <t>425313310-X</t>
  </si>
  <si>
    <t>120-067</t>
  </si>
  <si>
    <t>鏡の中の闇</t>
  </si>
  <si>
    <t>高橋美由紀</t>
  </si>
  <si>
    <t>120-068</t>
  </si>
  <si>
    <t>空の食欲魔人</t>
  </si>
  <si>
    <t>川原 泉</t>
  </si>
  <si>
    <t>120-069</t>
  </si>
  <si>
    <t>はいどうぞ</t>
  </si>
  <si>
    <t>中山星香</t>
  </si>
  <si>
    <t>双葉社</t>
  </si>
  <si>
    <t>120-070</t>
  </si>
  <si>
    <t xml:space="preserve">ＤＯＵＢＴ！ </t>
  </si>
  <si>
    <t>120-071</t>
  </si>
  <si>
    <t xml:space="preserve">月虹 </t>
  </si>
  <si>
    <t>水樹和佳子</t>
  </si>
  <si>
    <t>120-072</t>
  </si>
  <si>
    <t>樹魔・伝説</t>
  </si>
  <si>
    <t>120-073</t>
  </si>
  <si>
    <t>天使の分け前</t>
  </si>
  <si>
    <t>原田 梨花</t>
  </si>
  <si>
    <t xml:space="preserve">祥伝社 </t>
  </si>
  <si>
    <t>120-074</t>
  </si>
  <si>
    <t>月読</t>
  </si>
  <si>
    <t>山岸凉子</t>
  </si>
  <si>
    <t xml:space="preserve">文藝春秋 </t>
  </si>
  <si>
    <t>120-075</t>
  </si>
  <si>
    <t>ポケットモンスター　</t>
  </si>
  <si>
    <t>穴久保幸作</t>
  </si>
  <si>
    <t>120-076</t>
  </si>
  <si>
    <t>わたしってどんなヒトですか?</t>
  </si>
  <si>
    <t>大田垣晴子</t>
  </si>
  <si>
    <t xml:space="preserve">メディアファク  </t>
  </si>
  <si>
    <t>120-077</t>
  </si>
  <si>
    <t>小人たちが騒ぐので</t>
  </si>
  <si>
    <t>川原泉　</t>
  </si>
  <si>
    <t>120-078</t>
  </si>
  <si>
    <t>アラビアン花ちゃん</t>
  </si>
  <si>
    <t xml:space="preserve">萩岩睦美 </t>
  </si>
  <si>
    <t>120-079</t>
  </si>
  <si>
    <t>ロマンチックください</t>
  </si>
  <si>
    <t xml:space="preserve">一条ゆかり </t>
  </si>
  <si>
    <t>120-080</t>
  </si>
  <si>
    <t>ティータイム</t>
  </si>
  <si>
    <t>120-081</t>
  </si>
  <si>
    <t>日曜日は一緒に</t>
  </si>
  <si>
    <t>120-082</t>
  </si>
  <si>
    <t>おいしい男の作り方</t>
  </si>
  <si>
    <t>120-083</t>
  </si>
  <si>
    <t>うそつきな唇　</t>
  </si>
  <si>
    <t>120-084</t>
  </si>
  <si>
    <t>麻耶の葬列</t>
  </si>
  <si>
    <t>120-085</t>
  </si>
  <si>
    <t>5愛のル-ル</t>
  </si>
  <si>
    <t>120-086</t>
  </si>
  <si>
    <t>白木蓮抄</t>
  </si>
  <si>
    <t>花郁悠紀子</t>
  </si>
  <si>
    <t>120-087</t>
  </si>
  <si>
    <t>四季つづり</t>
  </si>
  <si>
    <t>120-088</t>
  </si>
  <si>
    <t>フェネラ</t>
  </si>
  <si>
    <t>120-089</t>
  </si>
  <si>
    <t>モザイク・ラセン</t>
  </si>
  <si>
    <t>120-090</t>
  </si>
  <si>
    <t xml:space="preserve">本日のお言葉 </t>
  </si>
  <si>
    <t>川原泉</t>
  </si>
  <si>
    <t>120-091</t>
  </si>
  <si>
    <t>ヴァルダ 迷宮の貴婦人</t>
  </si>
  <si>
    <t>120-092</t>
  </si>
  <si>
    <t>まみあな四重奏団</t>
  </si>
  <si>
    <t>120-093</t>
  </si>
  <si>
    <t>ころばぬ魔法の杖</t>
  </si>
  <si>
    <t>120-094</t>
  </si>
  <si>
    <t>金井家の人々</t>
  </si>
  <si>
    <t>藤臣柊子</t>
  </si>
  <si>
    <t>120-095</t>
  </si>
  <si>
    <t>夜叉御前 自選作品集</t>
  </si>
  <si>
    <t>文藝春秋</t>
  </si>
  <si>
    <t>120-096</t>
  </si>
  <si>
    <t>神かくし</t>
  </si>
  <si>
    <t>120-097</t>
  </si>
  <si>
    <t>わたしが嫌いなお姐様</t>
  </si>
  <si>
    <t>404924294-X</t>
  </si>
  <si>
    <t>120-098</t>
  </si>
  <si>
    <t>セキララ結婚生活</t>
  </si>
  <si>
    <t>けら えいこ</t>
  </si>
  <si>
    <t>120-099</t>
  </si>
  <si>
    <t xml:space="preserve">結婚しなくていいですか。 </t>
  </si>
  <si>
    <t>益田ミリ</t>
  </si>
  <si>
    <t>幻冬舎</t>
  </si>
  <si>
    <t>120-100</t>
  </si>
  <si>
    <t xml:space="preserve">『 歩くひと PLUS 』 THE DIRECTOR’S CUT </t>
  </si>
  <si>
    <t>谷口 ジロー</t>
  </si>
  <si>
    <t>光文社</t>
  </si>
  <si>
    <t>120-101</t>
  </si>
  <si>
    <t>月光樹</t>
  </si>
  <si>
    <t>120-102</t>
  </si>
  <si>
    <t>11人いる</t>
  </si>
  <si>
    <t>120-103</t>
  </si>
  <si>
    <t>スター・レッド</t>
  </si>
  <si>
    <t>120-104</t>
  </si>
  <si>
    <t>訪問者</t>
  </si>
  <si>
    <t>120-105</t>
  </si>
  <si>
    <t>ゴールデンライラック</t>
  </si>
  <si>
    <t>120-106</t>
  </si>
  <si>
    <t>怒るべき子どもたち</t>
  </si>
  <si>
    <t>120-107</t>
  </si>
  <si>
    <t>フラワー・フェスティバル</t>
  </si>
  <si>
    <t>120-108</t>
  </si>
  <si>
    <t>感謝知らずの男</t>
  </si>
  <si>
    <t>120-109</t>
  </si>
  <si>
    <t>ローマへの道</t>
  </si>
  <si>
    <t>120-110</t>
  </si>
  <si>
    <t>完全犯罪フェアリー</t>
  </si>
  <si>
    <t>120-111</t>
  </si>
  <si>
    <t>A-A'</t>
  </si>
  <si>
    <t>120-112</t>
  </si>
  <si>
    <t>華のなまえ</t>
  </si>
  <si>
    <t>120-113</t>
  </si>
  <si>
    <t>NGダンディー・OKレディ</t>
  </si>
  <si>
    <t>120-114</t>
  </si>
  <si>
    <t>ピーナッツ戦線</t>
  </si>
  <si>
    <t>120-115</t>
  </si>
  <si>
    <t>コクーン荘1ｘ1</t>
  </si>
  <si>
    <t>120-116</t>
  </si>
  <si>
    <t>シンパシー―失われたささやき</t>
  </si>
  <si>
    <t>120-117</t>
  </si>
  <si>
    <t>ラブ・ストーリー19XX</t>
  </si>
  <si>
    <t>120-118</t>
  </si>
  <si>
    <t>レイ二ー・アイズ</t>
  </si>
  <si>
    <t>さいきなおこ</t>
  </si>
  <si>
    <t>120-119</t>
  </si>
  <si>
    <t>葵学園プレイタイム</t>
  </si>
  <si>
    <t>120-120</t>
  </si>
  <si>
    <t>葵学園スノータイム</t>
  </si>
  <si>
    <t>120-121</t>
  </si>
  <si>
    <t>フラワープロジェクト</t>
  </si>
  <si>
    <t>120-122</t>
  </si>
  <si>
    <t>シルクロード永遠を見る娘</t>
  </si>
  <si>
    <t>神坂智子</t>
  </si>
  <si>
    <t>120-123</t>
  </si>
  <si>
    <t>シルクロード雪の朝―ホワイトカングリー</t>
  </si>
  <si>
    <t>120-124</t>
  </si>
  <si>
    <t>シルクロードヘディンの手帳</t>
  </si>
  <si>
    <t>120-125</t>
  </si>
  <si>
    <t>シルクロード巻毛のカムシン</t>
  </si>
  <si>
    <t>120-126</t>
  </si>
  <si>
    <t>シルクロード砂漠幻想</t>
  </si>
  <si>
    <t>120-127</t>
  </si>
  <si>
    <t>シルクロードゾマの祭り</t>
  </si>
  <si>
    <t>120-128</t>
  </si>
  <si>
    <t xml:space="preserve">白鳥麗子でございます! </t>
  </si>
  <si>
    <t>鈴木 由美子</t>
  </si>
  <si>
    <t>120-129</t>
  </si>
  <si>
    <t>花図鑑</t>
  </si>
  <si>
    <t>清原なつの</t>
  </si>
  <si>
    <t>120-130</t>
  </si>
  <si>
    <t>半神</t>
  </si>
  <si>
    <t>120-131</t>
  </si>
  <si>
    <t>ウは宇宙船のウ</t>
  </si>
  <si>
    <t>120-132</t>
  </si>
  <si>
    <t>のだめカンタービレ</t>
  </si>
  <si>
    <t>Nodame Cantabile</t>
  </si>
  <si>
    <t>二ノ宮知子，玉置百合子</t>
  </si>
  <si>
    <t>120-133</t>
  </si>
  <si>
    <t>あさきゆめみし　花の章　源氏物語</t>
  </si>
  <si>
    <t>The tale of Genji</t>
  </si>
  <si>
    <t>講談社インターナショナル</t>
  </si>
  <si>
    <t>120-134</t>
  </si>
  <si>
    <t>あさきゆめみし　星の章　源氏物語</t>
  </si>
  <si>
    <t>120-135</t>
  </si>
  <si>
    <t>運命の恋人</t>
  </si>
  <si>
    <t>桑木砂織</t>
  </si>
  <si>
    <t>120-136</t>
  </si>
  <si>
    <t>A Drunken Dream and Other Stories</t>
  </si>
  <si>
    <t>Moto Hagio</t>
  </si>
  <si>
    <t>Fantagraphics</t>
  </si>
  <si>
    <t>120-137</t>
  </si>
  <si>
    <t>マリア・フォン・トラップ　愛と歌声で世界を感動させた家族合唱団の母</t>
  </si>
  <si>
    <t>谷口由美子</t>
  </si>
  <si>
    <t>120-138</t>
  </si>
  <si>
    <t>いちご戦争</t>
  </si>
  <si>
    <t>strawberry war</t>
  </si>
  <si>
    <t>Machiko Kyo</t>
  </si>
  <si>
    <t>河出書房新社</t>
  </si>
  <si>
    <t>120-139</t>
  </si>
  <si>
    <t>ペコロスの母に会いに行く</t>
  </si>
  <si>
    <t>岡野雄一</t>
  </si>
  <si>
    <t>西日本新聞社</t>
  </si>
  <si>
    <t>120-140</t>
  </si>
  <si>
    <t>1-2</t>
  </si>
  <si>
    <t>大田出版</t>
  </si>
  <si>
    <t>120-141</t>
  </si>
  <si>
    <t>茶柱俱乐部</t>
  </si>
  <si>
    <t>Chabashira Club</t>
  </si>
  <si>
    <t>青木幸子</t>
  </si>
  <si>
    <t>芳文社</t>
  </si>
  <si>
    <t>120-142</t>
  </si>
  <si>
    <t>泉鏡花伝</t>
  </si>
  <si>
    <t>水木　しげる</t>
  </si>
  <si>
    <t>2015</t>
  </si>
  <si>
    <t>１</t>
  </si>
  <si>
    <t>978-4-09-186847-3</t>
  </si>
  <si>
    <t>120-143</t>
  </si>
  <si>
    <t>九月十日</t>
  </si>
  <si>
    <t>島田　虎之介</t>
  </si>
  <si>
    <t>978-4-09-188671-2</t>
  </si>
  <si>
    <t>120-144</t>
  </si>
  <si>
    <t>さよならもいわずに</t>
  </si>
  <si>
    <t>上野　顕太郞</t>
  </si>
  <si>
    <t>エンターブレイン</t>
  </si>
  <si>
    <t>978-4-04-726602-5</t>
  </si>
  <si>
    <t>120-145</t>
  </si>
  <si>
    <t>うみべのまち</t>
  </si>
  <si>
    <t>佐々木　マキ</t>
  </si>
  <si>
    <t>太田出版</t>
  </si>
  <si>
    <t>978-4-7783-2143-7</t>
  </si>
  <si>
    <t>120-146</t>
  </si>
  <si>
    <t>なのはな</t>
  </si>
  <si>
    <t>萩尾　望都</t>
  </si>
  <si>
    <t>978-4-09-179135-1</t>
  </si>
  <si>
    <t>120-148</t>
  </si>
  <si>
    <t>歩くひとPLUS</t>
  </si>
  <si>
    <t>谷口　ジロー</t>
  </si>
  <si>
    <t>978-4-334-90168-4</t>
  </si>
  <si>
    <t>120-149-1</t>
  </si>
  <si>
    <t>デモクラティア　1</t>
  </si>
  <si>
    <t>間瀬　元朗</t>
  </si>
  <si>
    <t>978-4-09-185706-4</t>
  </si>
  <si>
    <t>120-149-2</t>
  </si>
  <si>
    <t>デモクラティア　2</t>
  </si>
  <si>
    <t>978-4-09-185874-0</t>
  </si>
  <si>
    <t>120-149-3</t>
  </si>
  <si>
    <t>デモクラティア　3</t>
  </si>
  <si>
    <t>978-4-09-186602-8</t>
  </si>
  <si>
    <t>120-149-4</t>
  </si>
  <si>
    <t>デモクラティア　4</t>
  </si>
  <si>
    <t>978-4-09-186743-8</t>
  </si>
  <si>
    <t>120-149-5</t>
  </si>
  <si>
    <t>デモクラティア　5</t>
  </si>
  <si>
    <t>978-4-09-187344-6</t>
  </si>
  <si>
    <t>120-150-1</t>
  </si>
  <si>
    <t>わたしの宇宙 第1巻</t>
  </si>
  <si>
    <t>野田　彩子</t>
  </si>
  <si>
    <t>2013</t>
  </si>
  <si>
    <t>978-4-09-188630-9</t>
  </si>
  <si>
    <t>120-150-2</t>
  </si>
  <si>
    <t>わたしの宇宙 第2巻</t>
  </si>
  <si>
    <t>978-4-09-188661-3</t>
  </si>
  <si>
    <t>120-151-1</t>
  </si>
  <si>
    <t>こどもはわかってあげない　上</t>
  </si>
  <si>
    <t>田島　列島</t>
  </si>
  <si>
    <t>978-4-06-388379-4</t>
  </si>
  <si>
    <t>120-151-2</t>
  </si>
  <si>
    <t>こどもはわかってあげない　下</t>
  </si>
  <si>
    <t>978-4-06-388380-0</t>
  </si>
  <si>
    <t>120-152-1</t>
  </si>
  <si>
    <t>花井沢町公民館便り　１</t>
  </si>
  <si>
    <t>ヤマシタトモコ</t>
  </si>
  <si>
    <t>978-4-06-388041-0</t>
  </si>
  <si>
    <t>120-152-2</t>
  </si>
  <si>
    <t>花井沢町公民館便り　２</t>
  </si>
  <si>
    <t>978-4-06-388111-0</t>
  </si>
  <si>
    <t>120-153-1</t>
  </si>
  <si>
    <t>テルマエ・ロマエ　I</t>
  </si>
  <si>
    <t>ヤマザキ　マリ</t>
  </si>
  <si>
    <t>978-4-04-726127-3</t>
  </si>
  <si>
    <t>120-153-2</t>
  </si>
  <si>
    <t>テルマエ・ロマエ　II</t>
  </si>
  <si>
    <t>978-4-04-726770-1</t>
  </si>
  <si>
    <t>120-153-3</t>
  </si>
  <si>
    <t>テルマエ・ロマエ　III</t>
  </si>
  <si>
    <t>978-4-04-727232-3</t>
  </si>
  <si>
    <t>120-153-4</t>
  </si>
  <si>
    <t>テルマエ・ロマエ　IV</t>
  </si>
  <si>
    <t>978-4-04-727515-7</t>
  </si>
  <si>
    <t>120-153-5</t>
  </si>
  <si>
    <t>テルマエ・ロマエ　V</t>
  </si>
  <si>
    <t>978-4-04-728225-4</t>
  </si>
  <si>
    <t>120-153-6</t>
  </si>
  <si>
    <t>テルマエ・ロマエ　VI</t>
  </si>
  <si>
    <t>978-4-04-728895-9</t>
  </si>
  <si>
    <t>120-154-1</t>
  </si>
  <si>
    <t>フイチン再見　1</t>
  </si>
  <si>
    <t>村上　もとか</t>
  </si>
  <si>
    <t>978-4-09-185429-2</t>
  </si>
  <si>
    <t>120-154-2</t>
  </si>
  <si>
    <t>フイチン再見　2</t>
  </si>
  <si>
    <t>978-4-09-185896-2</t>
  </si>
  <si>
    <t>120-154-3</t>
  </si>
  <si>
    <t>フイチン再見　3</t>
  </si>
  <si>
    <t>978-4-09-186380-5</t>
  </si>
  <si>
    <t>120-154-4</t>
  </si>
  <si>
    <t>フイチン再見　4</t>
  </si>
  <si>
    <t>978-4-09-186760-5</t>
  </si>
  <si>
    <t>120-154-5</t>
  </si>
  <si>
    <t>フイチン再見　5</t>
  </si>
  <si>
    <t>978-4-09-187054-4</t>
  </si>
  <si>
    <t>120-154-6</t>
  </si>
  <si>
    <t>フイチン再見　6</t>
  </si>
  <si>
    <t>978-4-09-187346-0</t>
  </si>
  <si>
    <t>120-154-7</t>
  </si>
  <si>
    <t>フイチン再見　7</t>
  </si>
  <si>
    <t>978-4-09-187524-2</t>
  </si>
  <si>
    <t>120-155-1</t>
  </si>
  <si>
    <t xml:space="preserve">ぼおるぺん古事記 1 (天の巻) </t>
  </si>
  <si>
    <t>こうの　史代</t>
  </si>
  <si>
    <t>978-4-582-28746-2</t>
  </si>
  <si>
    <t>120-155-2</t>
  </si>
  <si>
    <t xml:space="preserve">ぼおるぺん古事記 2 (地の巻) </t>
  </si>
  <si>
    <t>978-4-582-28747-9</t>
  </si>
  <si>
    <t>120-155-3</t>
  </si>
  <si>
    <t xml:space="preserve">ぼおるぺん古事記 3 (海の巻) </t>
  </si>
  <si>
    <t>978-4-582-28748-6</t>
  </si>
  <si>
    <t>120-156</t>
  </si>
  <si>
    <t>弟の夫</t>
  </si>
  <si>
    <t>田亀　源五郎</t>
  </si>
  <si>
    <t>978-4-575-84625-6</t>
  </si>
  <si>
    <t>130-002</t>
  </si>
  <si>
    <t>少年ジャンプ</t>
  </si>
  <si>
    <t>少年雑誌</t>
  </si>
  <si>
    <t>21・22/2020</t>
  </si>
  <si>
    <t>140-001</t>
  </si>
  <si>
    <t>コンプエース</t>
  </si>
  <si>
    <t>少女雑誌</t>
  </si>
  <si>
    <t>140-002</t>
  </si>
  <si>
    <t>リボン</t>
  </si>
  <si>
    <t>210-001</t>
  </si>
  <si>
    <t>BAKUMAN</t>
  </si>
  <si>
    <t>Truyện tranh nam</t>
  </si>
  <si>
    <t>Hoàn tất (thiếu tập 1,3)</t>
  </si>
  <si>
    <t>210-002</t>
  </si>
  <si>
    <t>Kiếm khách Kenshin</t>
  </si>
  <si>
    <t>RUROUNI  KENSHIN</t>
  </si>
  <si>
    <t>210-003</t>
  </si>
  <si>
    <t>Ninja Hattori</t>
  </si>
  <si>
    <t>fujiko.f.fujio</t>
  </si>
  <si>
    <t>truyện tranh nam</t>
  </si>
  <si>
    <t>NXB Kim Đồng</t>
  </si>
  <si>
    <t>Vietnamese</t>
  </si>
  <si>
    <t>Hoàn tất</t>
  </si>
  <si>
    <t>210-004</t>
  </si>
  <si>
    <t>Người dơi Perman</t>
  </si>
  <si>
    <t>210-005</t>
  </si>
  <si>
    <t>Sắc lệnh ánh trăng</t>
  </si>
  <si>
    <t>210-006</t>
  </si>
  <si>
    <t>Ifrit - Người Lửa</t>
  </si>
  <si>
    <t>イフリート [断罪の炎人]</t>
  </si>
  <si>
    <t xml:space="preserve">YOSHIDA Masanori </t>
  </si>
  <si>
    <t>vietnamese</t>
  </si>
  <si>
    <t>Hoàn tất (thiếu tập 6)</t>
  </si>
  <si>
    <t>210-007</t>
  </si>
  <si>
    <t>Adachi Mitsuru</t>
  </si>
  <si>
    <t>210-008</t>
  </si>
  <si>
    <t>Mush</t>
  </si>
  <si>
    <t>Marceau - Jidai Yori Atsuku</t>
  </si>
  <si>
    <t>Yamada Takatoshi</t>
  </si>
  <si>
    <t>2010-11</t>
  </si>
  <si>
    <t>210-009</t>
  </si>
  <si>
    <t>Dragonball</t>
  </si>
  <si>
    <t>ドラゴンボール</t>
  </si>
  <si>
    <t>Toriyama Akira</t>
  </si>
  <si>
    <t>2008-09</t>
  </si>
  <si>
    <t>210-010</t>
  </si>
  <si>
    <t>Đôrêmon</t>
  </si>
  <si>
    <t>ドラえもん</t>
  </si>
  <si>
    <t>210-011</t>
  </si>
  <si>
    <t>Psyren</t>
  </si>
  <si>
    <t xml:space="preserve">– サイレン– </t>
  </si>
  <si>
    <t>Toshiaki Iwashiro</t>
  </si>
  <si>
    <t>2009-11</t>
  </si>
  <si>
    <t>210-012</t>
  </si>
  <si>
    <t xml:space="preserve">Gadget </t>
  </si>
  <si>
    <t xml:space="preserve">    </t>
  </si>
  <si>
    <t>Hiroyuki Eto</t>
  </si>
  <si>
    <t>210-013</t>
  </si>
  <si>
    <t>Vua bánh ngọt</t>
  </si>
  <si>
    <t>キングスウヰーツ 甜品王</t>
  </si>
  <si>
    <t>Hiroto Oishi</t>
  </si>
  <si>
    <t>210-014</t>
  </si>
  <si>
    <t>Cuộc sống hoang dã</t>
  </si>
  <si>
    <t>ワイルドライフ</t>
  </si>
  <si>
    <t>Fujisaki Masato</t>
  </si>
  <si>
    <t>2006-08</t>
  </si>
  <si>
    <t>210-015</t>
  </si>
  <si>
    <t>Vua bánh mỳ</t>
  </si>
  <si>
    <t>焼きたて!! ジャぱん</t>
  </si>
  <si>
    <t>Takashi Hashiguchi</t>
  </si>
  <si>
    <t>2005-07</t>
  </si>
  <si>
    <t>NXB Trẻ</t>
  </si>
  <si>
    <t>Hoàn tất (thiếu tập 3)</t>
  </si>
  <si>
    <t>210-016</t>
  </si>
  <si>
    <t>Anima 10+</t>
  </si>
  <si>
    <t>プラス アニマ</t>
  </si>
  <si>
    <t>Natsumi Mukai</t>
  </si>
  <si>
    <t>2007-08</t>
  </si>
  <si>
    <t>NXB Thông tân</t>
  </si>
  <si>
    <t>210-017</t>
  </si>
  <si>
    <t>Ngọn lửa Recca</t>
  </si>
  <si>
    <t>烈火の炎</t>
  </si>
  <si>
    <t>Nobuyuki Anzai</t>
  </si>
  <si>
    <t>210-018</t>
  </si>
  <si>
    <t>Thiên thần và ác quỷ</t>
  </si>
  <si>
    <t>デビデビ</t>
  </si>
  <si>
    <t>Miyoshi Yuki</t>
  </si>
  <si>
    <t>210-019</t>
  </si>
  <si>
    <t>Touch</t>
  </si>
  <si>
    <t>タッチ</t>
  </si>
  <si>
    <t>210-020</t>
  </si>
  <si>
    <t>210-021</t>
  </si>
  <si>
    <t>Đoremon truyện dài</t>
  </si>
  <si>
    <t>210-022</t>
  </si>
  <si>
    <t>Conan bộ đặc biệt</t>
  </si>
  <si>
    <t>Đang XB</t>
  </si>
  <si>
    <t>210-023</t>
  </si>
  <si>
    <t>Nhiệm vụ đặc biệt</t>
  </si>
  <si>
    <t>210-024</t>
  </si>
  <si>
    <t>Cơn lốc</t>
  </si>
  <si>
    <t>210-025</t>
  </si>
  <si>
    <t xml:space="preserve">Tôi là Chokkaku </t>
  </si>
  <si>
    <t>210-026</t>
  </si>
  <si>
    <t>Kết giới sư</t>
  </si>
  <si>
    <t>結界師</t>
  </si>
  <si>
    <t xml:space="preserve"> Tanabe Yellow</t>
  </si>
  <si>
    <t>210-027</t>
  </si>
  <si>
    <t>Conan</t>
  </si>
  <si>
    <t>Aoyama Gōshō</t>
  </si>
  <si>
    <t>210-028</t>
  </si>
  <si>
    <t>Itto Cơn lốc sân cỏ</t>
  </si>
  <si>
    <t>かっとび一斗</t>
  </si>
  <si>
    <t>Kadoma Motoki</t>
  </si>
  <si>
    <t>2006-11</t>
  </si>
  <si>
    <t>Hoàn tất (thiếu 27-29,31,32,40)</t>
  </si>
  <si>
    <t>210-029</t>
  </si>
  <si>
    <t>One Piece</t>
  </si>
  <si>
    <t>ワンピース</t>
  </si>
  <si>
    <t>Eiichiro Oda</t>
  </si>
  <si>
    <t>2008-19</t>
  </si>
  <si>
    <t>210-030</t>
  </si>
  <si>
    <t>Cageta Dường đua</t>
  </si>
  <si>
    <t>Đang XB (drop)</t>
  </si>
  <si>
    <t>210-031</t>
  </si>
  <si>
    <t>Rockman - Chiến binh thế giới ảo</t>
  </si>
  <si>
    <t>Takamisaki Ryo</t>
  </si>
  <si>
    <t>210-032</t>
  </si>
  <si>
    <t>Cuộc phiêu lưu của Crocket</t>
  </si>
  <si>
    <t>Kashimoto Manabu</t>
  </si>
  <si>
    <t>210-033</t>
  </si>
  <si>
    <t>XXXHolic</t>
  </si>
  <si>
    <t>CLAMP</t>
  </si>
  <si>
    <t>210-034</t>
  </si>
  <si>
    <t>Tsubasa Reservoir Chronicle</t>
  </si>
  <si>
    <t>210-035</t>
  </si>
  <si>
    <t>Thám tử Kindaichi</t>
  </si>
  <si>
    <t>Seimaru Amagi - Yozaburo Kanari</t>
  </si>
  <si>
    <t>210-036</t>
  </si>
  <si>
    <t>Pokemon đặc biệt</t>
  </si>
  <si>
    <t>Hidenori Kusaka</t>
  </si>
  <si>
    <t>210-037</t>
  </si>
  <si>
    <t>Q.E.D.</t>
  </si>
  <si>
    <t>Morohito Katou</t>
  </si>
  <si>
    <t>Đang XB (thiếu tập 1)</t>
  </si>
  <si>
    <t>210-038</t>
  </si>
  <si>
    <t>Basara</t>
  </si>
  <si>
    <t>Yumi Tamura</t>
  </si>
  <si>
    <t>Hoàn tất (thiếu 27)</t>
  </si>
  <si>
    <t>210-039</t>
  </si>
  <si>
    <t>Doraemon Plus</t>
  </si>
  <si>
    <t>210-040</t>
  </si>
  <si>
    <t>Hikaru - Kỳ thủ cờ vây</t>
  </si>
  <si>
    <t>Takeshi Obata - Yumi Hotta</t>
  </si>
  <si>
    <t>Đang XB (thiếu 1,7)</t>
  </si>
  <si>
    <t>210-041</t>
  </si>
  <si>
    <t>Tiểu đầu bếp cung đình</t>
  </si>
  <si>
    <t>Ogawa Etsushi</t>
  </si>
  <si>
    <t>210-042</t>
  </si>
  <si>
    <t>Bleach</t>
  </si>
  <si>
    <t>ブリーチ</t>
  </si>
  <si>
    <t>Tite Kubo</t>
  </si>
  <si>
    <t>NXB Đồng Nai</t>
  </si>
  <si>
    <t>210-043</t>
  </si>
  <si>
    <t>Hành trình u linh giới</t>
  </si>
  <si>
    <t>幽☆遊☆白書</t>
  </si>
  <si>
    <t>Yoshihiro Togashi</t>
  </si>
  <si>
    <t>210-044</t>
  </si>
  <si>
    <t>Cô dâu pháp sư</t>
  </si>
  <si>
    <t>魔法使いの嫁</t>
  </si>
  <si>
    <t>Yamazaki Kore</t>
  </si>
  <si>
    <t>NXB Hồng Đức</t>
  </si>
  <si>
    <t>210-045</t>
  </si>
  <si>
    <t>Lời nói dối tháng Tư</t>
  </si>
  <si>
    <t>四月は君の嘘</t>
  </si>
  <si>
    <t>Naoshi Arakawa</t>
  </si>
  <si>
    <t>210-046</t>
  </si>
  <si>
    <t>Hồ sơ One Piece</t>
  </si>
  <si>
    <t>210-047</t>
  </si>
  <si>
    <t>One Piece Strong Words</t>
  </si>
  <si>
    <t>210-048</t>
  </si>
  <si>
    <t>WANTED!</t>
  </si>
  <si>
    <t>210-049</t>
  </si>
  <si>
    <t>Đại chiến Titan</t>
  </si>
  <si>
    <t>進撃の巨人</t>
  </si>
  <si>
    <t>Hajime Isayama</t>
  </si>
  <si>
    <t>NXB Hải Phòng</t>
  </si>
  <si>
    <t>210-050</t>
  </si>
  <si>
    <t>Ong đưa thư</t>
  </si>
  <si>
    <t>テガミバチ</t>
  </si>
  <si>
    <t>Hiroyuki Asada</t>
  </si>
  <si>
    <t>210-051</t>
  </si>
  <si>
    <t>Chopperman</t>
  </si>
  <si>
    <t>チョッパーマン</t>
  </si>
  <si>
    <t>Hirofumi Takei</t>
  </si>
  <si>
    <t>210-052</t>
  </si>
  <si>
    <t>Shin - Cậu bé bút chì</t>
  </si>
  <si>
    <t>クレヨンしんちゃん</t>
  </si>
  <si>
    <t>Yoshito Usui</t>
  </si>
  <si>
    <t>210-053</t>
  </si>
  <si>
    <t>Death Note</t>
  </si>
  <si>
    <t>デスノート</t>
  </si>
  <si>
    <t>Tsugumi Oba - Takeshi Obata</t>
  </si>
  <si>
    <t>NXB Hà Nội</t>
  </si>
  <si>
    <t>210-054</t>
  </si>
  <si>
    <t>Shaman King</t>
  </si>
  <si>
    <t>シャーマンキング</t>
  </si>
  <si>
    <t>Hiroyuki Takei</t>
  </si>
  <si>
    <t>210-055</t>
  </si>
  <si>
    <t>Siêu nhân Mami</t>
  </si>
  <si>
    <t>エスパー魔美</t>
  </si>
  <si>
    <t>210-056</t>
  </si>
  <si>
    <t>Yu-Gi-Oh!</t>
  </si>
  <si>
    <t>遊☆戯☆王</t>
  </si>
  <si>
    <t>Kazuki Takahashi</t>
  </si>
  <si>
    <t>210-057</t>
  </si>
  <si>
    <t>Jin</t>
  </si>
  <si>
    <t>JIN-仁-</t>
  </si>
  <si>
    <t>Motoka Murakami</t>
  </si>
  <si>
    <t>210-058</t>
  </si>
  <si>
    <t>One Punch Man</t>
  </si>
  <si>
    <t>ワンパンマン</t>
  </si>
  <si>
    <t>One</t>
  </si>
  <si>
    <t>210-059</t>
  </si>
  <si>
    <t>Tôi Là Sakamoto</t>
  </si>
  <si>
    <t>坂本ですが?</t>
  </si>
  <si>
    <t>Nami Sano</t>
  </si>
  <si>
    <t>210-060</t>
  </si>
  <si>
    <t>Assassination Classroom</t>
  </si>
  <si>
    <t>暗殺教室</t>
  </si>
  <si>
    <t>Yūsei Matsui</t>
  </si>
  <si>
    <t>220-001</t>
  </si>
  <si>
    <t>Giai điệu bầu trời</t>
  </si>
  <si>
    <t>空色のメロディ</t>
  </si>
  <si>
    <t>Megumi Mizusawa</t>
  </si>
  <si>
    <t>Truyện tranh nữ</t>
  </si>
  <si>
    <t>NXB Kim Dong</t>
  </si>
  <si>
    <t>220-002</t>
  </si>
  <si>
    <t>Chiếc nơ kỳ ảo của Hime</t>
  </si>
  <si>
    <t>姫ちゃんのリボン</t>
  </si>
  <si>
    <t>220-003</t>
  </si>
  <si>
    <t>Khu nhà kỳ lạ</t>
  </si>
  <si>
    <t>Rin Asano</t>
  </si>
  <si>
    <t>220-004</t>
  </si>
  <si>
    <t>Thiên thần Tokyo</t>
  </si>
  <si>
    <t>東京クレイジーパラダイス</t>
  </si>
  <si>
    <t>Yoshiki Nakamura</t>
  </si>
  <si>
    <t>2003-04</t>
  </si>
  <si>
    <t>NXB Thanh Hóa</t>
  </si>
  <si>
    <t>220-005</t>
  </si>
  <si>
    <t>Alice 19</t>
  </si>
  <si>
    <t>ありす19</t>
  </si>
  <si>
    <t>Yuu Watase</t>
  </si>
  <si>
    <t>220-006</t>
  </si>
  <si>
    <t>Amakusa</t>
  </si>
  <si>
    <t>（あまくさ1637）</t>
  </si>
  <si>
    <t>Michiyo Akaishi</t>
  </si>
  <si>
    <t>220-007</t>
  </si>
  <si>
    <t xml:space="preserve">Hoa hồng tóc ngắn </t>
  </si>
  <si>
    <t>薔薇のために</t>
  </si>
  <si>
    <t>Yoshimura Akemi</t>
  </si>
  <si>
    <t>220-008</t>
  </si>
  <si>
    <t>Kanon</t>
  </si>
  <si>
    <t>花音かのん</t>
  </si>
  <si>
    <t>Saitou Chiho</t>
  </si>
  <si>
    <t>220-009</t>
  </si>
  <si>
    <t>Ong mật</t>
  </si>
  <si>
    <t>美女が野獣</t>
  </si>
  <si>
    <t>Tomo Matsumoto</t>
  </si>
  <si>
    <t>220-010</t>
  </si>
  <si>
    <t>Thỏi son thần kỳ</t>
  </si>
  <si>
    <t>エンジェルリップ</t>
  </si>
  <si>
    <t>ARAI Kiyoko</t>
  </si>
  <si>
    <t>2006-07</t>
  </si>
  <si>
    <t>220-011</t>
  </si>
  <si>
    <t>Miền bí ẩn</t>
  </si>
  <si>
    <t>遙かなる時空の中で ～八葉抄～</t>
  </si>
  <si>
    <t>Tooko Mizuno</t>
  </si>
  <si>
    <t>2007-09</t>
  </si>
  <si>
    <t>220-012</t>
  </si>
  <si>
    <t>Kobayashi 3+1</t>
  </si>
  <si>
    <t>220-013</t>
  </si>
  <si>
    <t xml:space="preserve">Vương quốc điện ảnh </t>
  </si>
  <si>
    <t>220-014</t>
  </si>
  <si>
    <t>Mái ấm của Chi</t>
  </si>
  <si>
    <t>チーズスイートホーム</t>
  </si>
  <si>
    <t>Konami Kanata</t>
  </si>
  <si>
    <t>220-015</t>
  </si>
  <si>
    <t>Card Captor Sakura</t>
  </si>
  <si>
    <t>220-016</t>
  </si>
  <si>
    <t>Đi cùng ánh sáng</t>
  </si>
  <si>
    <t>光とともに…〜自閉症児を抱えて〜</t>
  </si>
  <si>
    <t>Keiko Tobe</t>
  </si>
  <si>
    <t>220-017</t>
  </si>
  <si>
    <t>Tiểu thư hoàn hảo</t>
  </si>
  <si>
    <t>Tomoko Hayakawa</t>
  </si>
  <si>
    <t>220-018</t>
  </si>
  <si>
    <t>Sailormoon</t>
  </si>
  <si>
    <t>Takeuchi Naoko</t>
  </si>
  <si>
    <t>truyện tranh nữ</t>
  </si>
  <si>
    <t>220-019</t>
  </si>
  <si>
    <t>Cat Street</t>
  </si>
  <si>
    <t>Yoko Kamio</t>
  </si>
  <si>
    <t>290-001</t>
  </si>
  <si>
    <t>Sư Tử Tháng 3</t>
  </si>
  <si>
    <t>３月のライオン</t>
  </si>
  <si>
    <t>Chica Umino</t>
  </si>
  <si>
    <t>青年漫画</t>
  </si>
  <si>
    <t>290-002</t>
  </si>
  <si>
    <t>Phố chiều lặng gió Mênh mang anh đào</t>
  </si>
  <si>
    <t>夕凪の街 桜の国</t>
  </si>
  <si>
    <t>Fumiyo Kono</t>
  </si>
  <si>
    <t>290-003</t>
  </si>
  <si>
    <t>Ở một góc nhân gian</t>
  </si>
  <si>
    <t>この世界の片隅に</t>
  </si>
  <si>
    <t>290-004</t>
  </si>
  <si>
    <t>Your name.</t>
  </si>
  <si>
    <t>君の名は。</t>
  </si>
  <si>
    <t>Kotone Ranmaru</t>
  </si>
  <si>
    <t>290-005</t>
  </si>
  <si>
    <t>Nhà có mèo dữ Yon &amp; Mu</t>
  </si>
  <si>
    <t>伊藤潤二の猫日記よん&amp;むー</t>
  </si>
  <si>
    <t>Junji Ito</t>
  </si>
  <si>
    <t>290-006</t>
  </si>
  <si>
    <t>Văn hào lưu lạc</t>
  </si>
  <si>
    <t>文豪ストレイドッグス</t>
  </si>
  <si>
    <t>Asagiri Kafka</t>
  </si>
  <si>
    <t>290-007</t>
  </si>
  <si>
    <t>Nàng và con mèo của nàng</t>
  </si>
  <si>
    <t>彼女と彼女の猫</t>
  </si>
  <si>
    <t>Tsubasa Yamaguchi</t>
  </si>
  <si>
    <t>290-008</t>
  </si>
  <si>
    <t>Tiếng gọi từ vì sao xa</t>
  </si>
  <si>
    <t>ほしのこえ</t>
  </si>
  <si>
    <t>Mizu Sahara</t>
  </si>
  <si>
    <t>290-009</t>
  </si>
  <si>
    <t>Con gái của ba</t>
  </si>
  <si>
    <t>マイガール</t>
  </si>
  <si>
    <t>290-010</t>
  </si>
  <si>
    <t>Ông trời nói dối</t>
  </si>
  <si>
    <t>神様がうそをつく。</t>
  </si>
  <si>
    <t>Kaori Ozaki</t>
  </si>
  <si>
    <t>290-011</t>
  </si>
  <si>
    <t>Little Forest</t>
  </si>
  <si>
    <t>リトル・フォレスト</t>
  </si>
  <si>
    <t>Daisuke Igarashi</t>
  </si>
  <si>
    <t>290-012</t>
  </si>
  <si>
    <t>Re:Zero - Bắt Đầu Lại Ở Thế Giới Khác</t>
  </si>
  <si>
    <t>Re:ゼロから始める異世界生活</t>
  </si>
  <si>
    <t xml:space="preserve">Daichi Matsuse </t>
  </si>
  <si>
    <t>290-013</t>
  </si>
  <si>
    <t>Another</t>
  </si>
  <si>
    <t>アナザー</t>
  </si>
  <si>
    <t>Ayatsuji Yukito, Kiyohara Hiro</t>
  </si>
  <si>
    <t>290-014</t>
  </si>
  <si>
    <t>Chú chó gác Sao</t>
  </si>
  <si>
    <t>星守る犬</t>
  </si>
  <si>
    <t>Takashi Murakami</t>
  </si>
  <si>
    <t>310-001</t>
  </si>
  <si>
    <t xml:space="preserve"> やさしさのたね</t>
  </si>
  <si>
    <t>Sách tranh minh họa tiếng Nhật</t>
  </si>
  <si>
    <t>新風舎</t>
  </si>
  <si>
    <t>310-002</t>
  </si>
  <si>
    <t>「昔むかし」お伽話のこころ</t>
  </si>
  <si>
    <t>The spirit of the Folktale</t>
  </si>
  <si>
    <t>松田けんじ</t>
  </si>
  <si>
    <t>IDEA institute</t>
  </si>
  <si>
    <t>310-003</t>
  </si>
  <si>
    <t>100万回生きたねこ</t>
  </si>
  <si>
    <t>佐野洋子</t>
  </si>
  <si>
    <t>310-004-10</t>
  </si>
  <si>
    <t>[あべすすむの教育えほん] あかずきん</t>
  </si>
  <si>
    <t>阿部進</t>
  </si>
  <si>
    <t>晃文出版</t>
  </si>
  <si>
    <t>310-004-3</t>
  </si>
  <si>
    <t>[あべすすむの教育えほん] とうきょう</t>
  </si>
  <si>
    <t>あべすすむ</t>
  </si>
  <si>
    <t>310-005</t>
  </si>
  <si>
    <t>ｲｿｯﾌﾟどうわ</t>
  </si>
  <si>
    <t>イソップ・桜井正明・高橋信也・松田振彦・石森ひかる</t>
  </si>
  <si>
    <t>学習権休社</t>
  </si>
  <si>
    <t>310-006</t>
  </si>
  <si>
    <t>いっすんぼうし</t>
  </si>
  <si>
    <t>長谷川摂子</t>
  </si>
  <si>
    <t>452201662X</t>
  </si>
  <si>
    <t>310-007</t>
  </si>
  <si>
    <t>いないいないばあ</t>
  </si>
  <si>
    <t>松谷みよ子</t>
  </si>
  <si>
    <t>堂心社</t>
  </si>
  <si>
    <t>310-008</t>
  </si>
  <si>
    <t>うきわねこ</t>
  </si>
  <si>
    <t>蜂飼耳・牧野千穂</t>
  </si>
  <si>
    <t>ブロンズ新社</t>
  </si>
  <si>
    <t>310-009-15</t>
  </si>
  <si>
    <t>[アニメむかしむかし絵本] きんたろう</t>
  </si>
  <si>
    <t>西本鶏介・高橋信也</t>
  </si>
  <si>
    <t>ポプラ社</t>
  </si>
  <si>
    <t>310-009-7</t>
  </si>
  <si>
    <t>[アニメむかしむかし絵本] うらしまたろう</t>
  </si>
  <si>
    <t>西本慶介・高橋信也</t>
  </si>
  <si>
    <t>459103707X</t>
  </si>
  <si>
    <t>310-010-14</t>
  </si>
  <si>
    <t>[世界名作アニメ絵本] 赤いくつ</t>
  </si>
  <si>
    <t>アンデルセン</t>
  </si>
  <si>
    <t>永岡書店</t>
  </si>
  <si>
    <t>310-010-15</t>
  </si>
  <si>
    <t>[世界名作アニメ絵本] はくちょうのみずうみ</t>
  </si>
  <si>
    <t>柿沼美浩</t>
  </si>
  <si>
    <t>310-010-24</t>
  </si>
  <si>
    <t>[世界名作アニメ絵本] オズのまほうつかい</t>
  </si>
  <si>
    <t>バウム</t>
  </si>
  <si>
    <t>310-010-29</t>
  </si>
  <si>
    <t>[世界名作アニメ絵本] おもちゃのへいたい</t>
  </si>
  <si>
    <t>310-011</t>
  </si>
  <si>
    <t>かぜのうた</t>
  </si>
  <si>
    <t>JAL Foundation</t>
  </si>
  <si>
    <t>Bronze Publishing</t>
  </si>
  <si>
    <t>310-012</t>
  </si>
  <si>
    <t>にんぎょひめ</t>
  </si>
  <si>
    <t>立原えりか・まきの鈴子</t>
  </si>
  <si>
    <t>チャイルド本社</t>
  </si>
  <si>
    <t>310-013-14</t>
  </si>
  <si>
    <t>[日本昔ばなしアニメ絵本] きんたろう</t>
  </si>
  <si>
    <t>佐々木</t>
  </si>
  <si>
    <t>310-013-5</t>
  </si>
  <si>
    <t>[日本昔ばなしアニメ絵本] ももたろう</t>
  </si>
  <si>
    <t>柳川茂・宮尾岳</t>
  </si>
  <si>
    <t>310-014-17</t>
  </si>
  <si>
    <t>[じぶんで読む日本むかし話]さるかにむかししっぽのつり</t>
  </si>
  <si>
    <t>小沢正・前川かずお</t>
  </si>
  <si>
    <t>偕成社</t>
  </si>
  <si>
    <t>310-014-19</t>
  </si>
  <si>
    <t>[じぶんで読む日本むかし話] はなさかじい</t>
  </si>
  <si>
    <t>末吉暁子・長新太</t>
  </si>
  <si>
    <t>310-014-7</t>
  </si>
  <si>
    <t>[じぶんで読む日本むかし話] したきりすずめ</t>
  </si>
  <si>
    <t>大川悦生</t>
  </si>
  <si>
    <t>310-015</t>
  </si>
  <si>
    <t>さるとかに</t>
  </si>
  <si>
    <t>にしもと慶介・加藤義明</t>
  </si>
  <si>
    <t>ひかりのくに</t>
  </si>
  <si>
    <t>310-016</t>
  </si>
  <si>
    <t>ももたろう</t>
  </si>
  <si>
    <t>代田昇・みた源二郎</t>
  </si>
  <si>
    <t>310-017-20</t>
  </si>
  <si>
    <t>[よい子とママのアニメ絵本]そんごうく</t>
  </si>
  <si>
    <t>310-018</t>
  </si>
  <si>
    <t>たろのえりまき</t>
  </si>
  <si>
    <t>きたむらえり</t>
  </si>
  <si>
    <t>福音館書店</t>
  </si>
  <si>
    <t>310-019</t>
  </si>
  <si>
    <t>つみきのいえ</t>
  </si>
  <si>
    <t>加藤久仁生・平田研也</t>
  </si>
  <si>
    <t>310-020</t>
  </si>
  <si>
    <t>どろどろにゃーん</t>
  </si>
  <si>
    <t>長新太</t>
  </si>
  <si>
    <t>310-021</t>
  </si>
  <si>
    <t>あなた</t>
  </si>
  <si>
    <t>長新太、谷川俊太郎</t>
  </si>
  <si>
    <t>310-022</t>
  </si>
  <si>
    <t>きもち</t>
  </si>
  <si>
    <t>310-023</t>
  </si>
  <si>
    <t>わたし</t>
  </si>
  <si>
    <t>310-024</t>
  </si>
  <si>
    <t>おなら</t>
  </si>
  <si>
    <t>310-025</t>
  </si>
  <si>
    <t>おしゃべりなたまごやき</t>
  </si>
  <si>
    <t>長新太、寺村輝夫</t>
  </si>
  <si>
    <t>310-026</t>
  </si>
  <si>
    <t>ぞうのたまごのたまごやき</t>
  </si>
  <si>
    <t>310-027</t>
  </si>
  <si>
    <t>ぴかくんめをまわす</t>
  </si>
  <si>
    <t>長新太、松居直</t>
  </si>
  <si>
    <t>310-028-1</t>
  </si>
  <si>
    <t>〈日本の昔話〉だいくとおにろく</t>
  </si>
  <si>
    <t>赤羽末吉、松居直</t>
  </si>
  <si>
    <t>310-028-2</t>
  </si>
  <si>
    <t>〈日本の昔話〉こぶじいさま</t>
  </si>
  <si>
    <t>310-028-3</t>
  </si>
  <si>
    <t>〈日本の昔話〉にぎりめしごろごろ</t>
  </si>
  <si>
    <t>赤羽末吉、小林輝子</t>
  </si>
  <si>
    <t>310-028-4</t>
  </si>
  <si>
    <t>〈日本の昔話〉くわずにょうぼう</t>
  </si>
  <si>
    <t>赤羽末吉、稲田和子</t>
  </si>
  <si>
    <t>310-028-5</t>
  </si>
  <si>
    <t>〈日本の昔話〉かさじぞう</t>
  </si>
  <si>
    <t>赤羽末吉、瀬田貞二</t>
  </si>
  <si>
    <t>310-028-6</t>
  </si>
  <si>
    <t>〈日本の昔話〉まのいいりょうし</t>
  </si>
  <si>
    <t>310-029</t>
  </si>
  <si>
    <t>つるにょうぼう</t>
  </si>
  <si>
    <t>赤羽末吉、矢川澄子</t>
  </si>
  <si>
    <t>310-030</t>
  </si>
  <si>
    <t>うまかたやまんば</t>
  </si>
  <si>
    <t>赤羽末吉、おざわとしお</t>
  </si>
  <si>
    <t>310-031</t>
  </si>
  <si>
    <t>かちかちやま</t>
  </si>
  <si>
    <t>310-032</t>
  </si>
  <si>
    <t>したきりすずめ</t>
  </si>
  <si>
    <t>赤羽末吉、石井桃子</t>
  </si>
  <si>
    <t>310-033</t>
  </si>
  <si>
    <t>310-033-1</t>
  </si>
  <si>
    <t>このとりになったおうさま</t>
  </si>
  <si>
    <t>秋晴二</t>
  </si>
  <si>
    <t>いずみ書房</t>
  </si>
  <si>
    <t>310-033-10</t>
  </si>
  <si>
    <t>ながぐつをはいたねこ</t>
  </si>
  <si>
    <t>310-033-11</t>
  </si>
  <si>
    <t>310-033-12</t>
  </si>
  <si>
    <t>たまとり</t>
  </si>
  <si>
    <t>310-033-13</t>
  </si>
  <si>
    <t>マーリァンとまほうのふで</t>
  </si>
  <si>
    <t>310-033-14</t>
  </si>
  <si>
    <t>シンデレラ</t>
  </si>
  <si>
    <t>310-033-15</t>
  </si>
  <si>
    <t>てんぐのかくれみの</t>
  </si>
  <si>
    <t>310-033-16</t>
  </si>
  <si>
    <t>みみなしほういち</t>
  </si>
  <si>
    <t>310-033-17</t>
  </si>
  <si>
    <t>おやゆびひめ</t>
  </si>
  <si>
    <t>310-033-18</t>
  </si>
  <si>
    <t>エメリアンとたいこ</t>
  </si>
  <si>
    <t>310-033-19</t>
  </si>
  <si>
    <t>かもとりごんべ</t>
  </si>
  <si>
    <t>310-033-2</t>
  </si>
  <si>
    <t>しらゆきひめ</t>
  </si>
  <si>
    <t>310-033-20</t>
  </si>
  <si>
    <t>あかいくつ</t>
  </si>
  <si>
    <t>310-033-21</t>
  </si>
  <si>
    <t>310-033-22</t>
  </si>
  <si>
    <t>はなさかじじい</t>
  </si>
  <si>
    <t>310-033-23</t>
  </si>
  <si>
    <t>310-033-24</t>
  </si>
  <si>
    <t>ほしのこ</t>
  </si>
  <si>
    <t>310-033-25</t>
  </si>
  <si>
    <t>ブレーメンのおんがくたい</t>
  </si>
  <si>
    <t>310-033-26</t>
  </si>
  <si>
    <t>310-033-27</t>
  </si>
  <si>
    <t>いなばのしろうさぎ</t>
  </si>
  <si>
    <t>310-033-28</t>
  </si>
  <si>
    <t>おさけのたき</t>
  </si>
  <si>
    <t>310-033-29</t>
  </si>
  <si>
    <t>ゆきおんな</t>
  </si>
  <si>
    <t>310-033-3</t>
  </si>
  <si>
    <t>あかずきん</t>
  </si>
  <si>
    <t>310-033-30</t>
  </si>
  <si>
    <t>つるのおんがえし</t>
  </si>
  <si>
    <t>310-033-31</t>
  </si>
  <si>
    <t>ぶんぶくちゃがま</t>
  </si>
  <si>
    <t>310-033-32</t>
  </si>
  <si>
    <t>みにくいあひるのこ</t>
  </si>
  <si>
    <t>310-033-4</t>
  </si>
  <si>
    <t>310-033-5</t>
  </si>
  <si>
    <t>きたかぜとたいよう</t>
  </si>
  <si>
    <t>310-033-6</t>
  </si>
  <si>
    <t>しあわせのおうじ</t>
  </si>
  <si>
    <t>310-033-7</t>
  </si>
  <si>
    <t>310-033-8</t>
  </si>
  <si>
    <t>かぐやひめ</t>
  </si>
  <si>
    <t>310-033-9</t>
  </si>
  <si>
    <t>三びきのこぶた</t>
  </si>
  <si>
    <t>310-034-1</t>
  </si>
  <si>
    <t>かがくあそびずかん</t>
  </si>
  <si>
    <t>310-034-10</t>
  </si>
  <si>
    <t>せかいのこっき</t>
  </si>
  <si>
    <t>310-034-11</t>
  </si>
  <si>
    <t>ことばであそぼう</t>
  </si>
  <si>
    <t>310-034-12</t>
  </si>
  <si>
    <t>くだもの・きのみずかん</t>
  </si>
  <si>
    <t>310-034-2</t>
  </si>
  <si>
    <t>1.2.3でおしょうがつ</t>
  </si>
  <si>
    <t>310-034-3</t>
  </si>
  <si>
    <t>あいうえおにごっこ</t>
  </si>
  <si>
    <t>310-034-4</t>
  </si>
  <si>
    <t>プレゼント　つくろう</t>
  </si>
  <si>
    <t>310-034-5</t>
  </si>
  <si>
    <t>かずと　あそぼう</t>
  </si>
  <si>
    <t>310-034-6</t>
  </si>
  <si>
    <t>くらべて　みよう</t>
  </si>
  <si>
    <t>310-034-7</t>
  </si>
  <si>
    <t>こんちゅうずかん</t>
  </si>
  <si>
    <t>310-034-8</t>
  </si>
  <si>
    <t>たのしい　みずあそび</t>
  </si>
  <si>
    <t>310-034-9</t>
  </si>
  <si>
    <t>うみのいきものずかん</t>
  </si>
  <si>
    <t>310-035</t>
  </si>
  <si>
    <t>わたしのﾜﾝﾋﾟｰｽ</t>
  </si>
  <si>
    <t>西巻茅子</t>
  </si>
  <si>
    <t>こぐま社</t>
  </si>
  <si>
    <t>310-036</t>
  </si>
  <si>
    <t>古池や・詩歌のこころ</t>
  </si>
  <si>
    <t>310-037-1</t>
  </si>
  <si>
    <t>森の戦士ボノロン2007－8</t>
  </si>
  <si>
    <t>Pola Melu magazine</t>
  </si>
  <si>
    <t>310-038-2</t>
  </si>
  <si>
    <t>森の戦士ボノロン2007－12</t>
  </si>
  <si>
    <t>310-039</t>
  </si>
  <si>
    <t>あっかんべー</t>
  </si>
  <si>
    <t>保科琢音</t>
  </si>
  <si>
    <t>文芸社</t>
  </si>
  <si>
    <t>310-040-1</t>
  </si>
  <si>
    <t>私とネコたちの物語1・呪文をわすれたネコ</t>
  </si>
  <si>
    <t>すみゆかこ・Ｒ．りんどう</t>
  </si>
  <si>
    <t>310-040-2</t>
  </si>
  <si>
    <t>私とネコたちの物語2・山口さんちのトラえもん</t>
  </si>
  <si>
    <t>すみゆかこ・せきまゆみ</t>
  </si>
  <si>
    <t>310-041</t>
  </si>
  <si>
    <t>私のこころの物語1・すずちゃんの桃の日</t>
  </si>
  <si>
    <t>310-042</t>
  </si>
  <si>
    <t>よるのようちえん</t>
  </si>
  <si>
    <t>谷川俊太郎</t>
  </si>
  <si>
    <t>310-043</t>
  </si>
  <si>
    <t>あな</t>
  </si>
  <si>
    <t>Digging the hole</t>
  </si>
  <si>
    <t>310-044</t>
  </si>
  <si>
    <t>生きる</t>
  </si>
  <si>
    <t>310-045</t>
  </si>
  <si>
    <t>吉ちょむとんちばなし</t>
  </si>
  <si>
    <t>310-046</t>
  </si>
  <si>
    <t>海のむこうのずっとむこう</t>
  </si>
  <si>
    <t>Hoi An Cetre for monuments management &amp; Preservation</t>
  </si>
  <si>
    <t>西川流宗家</t>
  </si>
  <si>
    <t>310-047</t>
  </si>
  <si>
    <t>本の本</t>
  </si>
  <si>
    <t>寺田順三・横山犬男</t>
  </si>
  <si>
    <t>ワールドコム</t>
  </si>
  <si>
    <t>310-048</t>
  </si>
  <si>
    <t>よだか野星</t>
  </si>
  <si>
    <t>ささめやゆき</t>
  </si>
  <si>
    <t>Miki House</t>
  </si>
  <si>
    <t>310-049</t>
  </si>
  <si>
    <t>こんとあき</t>
  </si>
  <si>
    <t>林明子</t>
  </si>
  <si>
    <t>310-050</t>
  </si>
  <si>
    <t>いもうとのにゅういん</t>
  </si>
  <si>
    <t>林明子、筒井頼子</t>
  </si>
  <si>
    <t>310-051</t>
  </si>
  <si>
    <t>とんことり</t>
  </si>
  <si>
    <t>310-052</t>
  </si>
  <si>
    <t>あさえとちいさいいもうと</t>
  </si>
  <si>
    <t>310-053</t>
  </si>
  <si>
    <t>はじめてのおつかい</t>
  </si>
  <si>
    <t>310-054</t>
  </si>
  <si>
    <t>おでかけのまえに</t>
  </si>
  <si>
    <t>310-055</t>
  </si>
  <si>
    <t>きょうはなんのひ?</t>
  </si>
  <si>
    <t>林明子、瀬田貞二</t>
  </si>
  <si>
    <t>310-056</t>
  </si>
  <si>
    <t>ぼくのぱんわたしのぱん</t>
  </si>
  <si>
    <t>林明子、神沢利子</t>
  </si>
  <si>
    <t>310-057</t>
  </si>
  <si>
    <t>いってらっしゃーいいってきまーす</t>
  </si>
  <si>
    <t>310-058</t>
  </si>
  <si>
    <t>かさもっておむかえ</t>
  </si>
  <si>
    <t>林明子、征矢清</t>
  </si>
  <si>
    <t>310-059</t>
  </si>
  <si>
    <t>はっぱのおうち</t>
  </si>
  <si>
    <t>310-060</t>
  </si>
  <si>
    <t>おふろだいすき</t>
  </si>
  <si>
    <t>林明子、松岡享子</t>
  </si>
  <si>
    <t>310-061</t>
  </si>
  <si>
    <t>とこちゃんはどこ</t>
  </si>
  <si>
    <t>加古里子、松岡享子</t>
  </si>
  <si>
    <t>310-062</t>
  </si>
  <si>
    <t>かわ</t>
  </si>
  <si>
    <t>加古里子</t>
  </si>
  <si>
    <t>310-063</t>
  </si>
  <si>
    <t>だるまちゃんとうさぎちゃん</t>
  </si>
  <si>
    <t>310-064</t>
  </si>
  <si>
    <t>だるまちゃんとかみなりちゃん</t>
  </si>
  <si>
    <t>310-065</t>
  </si>
  <si>
    <t>だるまちゃんとてんぐちゃん</t>
  </si>
  <si>
    <t>310-066</t>
  </si>
  <si>
    <t>地下鉄のできるまで</t>
  </si>
  <si>
    <t>310-067</t>
  </si>
  <si>
    <t>だいこんだんめんれんこんざんねん</t>
  </si>
  <si>
    <t>310-068</t>
  </si>
  <si>
    <t>はははのはなし</t>
  </si>
  <si>
    <t>310-069</t>
  </si>
  <si>
    <t>だんめんず</t>
  </si>
  <si>
    <t>310-070</t>
  </si>
  <si>
    <t>どうぐ</t>
  </si>
  <si>
    <t>310-071</t>
  </si>
  <si>
    <t>きょうのおべんとうなんだろな</t>
  </si>
  <si>
    <t>山脇百合子、岸田衿子</t>
  </si>
  <si>
    <t>310-072</t>
  </si>
  <si>
    <t>どこでおひるねしようかな</t>
  </si>
  <si>
    <t>310-073</t>
  </si>
  <si>
    <t>みんなみーつけた</t>
  </si>
  <si>
    <t>310-074</t>
  </si>
  <si>
    <t>こぶたほいくえん</t>
  </si>
  <si>
    <t>山脇百合子、中川李枝子</t>
  </si>
  <si>
    <t>310-075</t>
  </si>
  <si>
    <t>ぐりとぐら</t>
  </si>
  <si>
    <t>310-076</t>
  </si>
  <si>
    <t>ぐりとぐらとくるりくら</t>
  </si>
  <si>
    <t>310-077</t>
  </si>
  <si>
    <t>ぐりとぐらとすみれちゃん</t>
  </si>
  <si>
    <t>310-078</t>
  </si>
  <si>
    <t>ぐりとぐらのえんそく</t>
  </si>
  <si>
    <t>310-079</t>
  </si>
  <si>
    <t>ぐりとぐらのおおそうじ</t>
  </si>
  <si>
    <t>310-080</t>
  </si>
  <si>
    <t>ぐりとぐらのかいすいよく</t>
  </si>
  <si>
    <t>310-081</t>
  </si>
  <si>
    <t>ぐりとぐらのおきゃくさま</t>
  </si>
  <si>
    <t>310-082</t>
  </si>
  <si>
    <t>ねことらくん</t>
  </si>
  <si>
    <t>310-083</t>
  </si>
  <si>
    <t>ねこどけい</t>
  </si>
  <si>
    <t>310-084</t>
  </si>
  <si>
    <t>そらいろのたね</t>
  </si>
  <si>
    <t>310-085</t>
  </si>
  <si>
    <t>ねずみのおいしゃさま</t>
  </si>
  <si>
    <t>山脇百合子、中川正文</t>
  </si>
  <si>
    <t>310-086</t>
  </si>
  <si>
    <t>あいうえおの本</t>
  </si>
  <si>
    <t>安野光雅</t>
  </si>
  <si>
    <t>310-087</t>
  </si>
  <si>
    <t>はじめてであうすうがくの絵本1</t>
  </si>
  <si>
    <t>310-088</t>
  </si>
  <si>
    <t>はじめてであうすうがくの絵本2</t>
  </si>
  <si>
    <t>310-089</t>
  </si>
  <si>
    <t>はじめてであうすうがくの絵本3</t>
  </si>
  <si>
    <t>310-090</t>
  </si>
  <si>
    <t>ふしぎなえ</t>
  </si>
  <si>
    <t>310-091</t>
  </si>
  <si>
    <t>もりのえほん</t>
  </si>
  <si>
    <t>310-092</t>
  </si>
  <si>
    <t>あいうえおみせ</t>
  </si>
  <si>
    <t>310-093</t>
  </si>
  <si>
    <t>ちのはなし</t>
  </si>
  <si>
    <t>堀内誠一</t>
  </si>
  <si>
    <t>310-094</t>
  </si>
  <si>
    <t>ほね</t>
  </si>
  <si>
    <t>310-095</t>
  </si>
  <si>
    <t>ことばあそびうた</t>
  </si>
  <si>
    <t>310-096</t>
  </si>
  <si>
    <t>ことばあそびうた・また</t>
  </si>
  <si>
    <t>320-001</t>
  </si>
  <si>
    <t>Phía bên kia bờ biển xa xôi</t>
  </si>
  <si>
    <t>九州国立博物館</t>
  </si>
  <si>
    <t>Sách tranh minh họa tiếng Việt</t>
  </si>
  <si>
    <t>320-002-1</t>
  </si>
  <si>
    <t>Cùng chơi với bé! Xin Chào!!!</t>
  </si>
  <si>
    <t>Yuichi Kimura</t>
  </si>
  <si>
    <t>320-002-2</t>
  </si>
  <si>
    <t>Cùng chơi với bé! Nào, đánh răng nhé!!!</t>
  </si>
  <si>
    <t>320-002-3</t>
  </si>
  <si>
    <t>Cùng chơi với bé! Chúc bé ngủ ngon!!!</t>
  </si>
  <si>
    <t>320-002-4</t>
  </si>
  <si>
    <t>Cùng chơi với bé! Ú òa!!!</t>
  </si>
  <si>
    <t>320-002-5</t>
  </si>
  <si>
    <t>Cùng chơi với bé! Đi tắm thật thích!!!</t>
  </si>
  <si>
    <t>320-003</t>
  </si>
  <si>
    <t>Bạn là duy nhất nhưng không bao giờ đơn độc</t>
  </si>
  <si>
    <t>Keiko Yokoi, Kazuaki Yamada</t>
  </si>
  <si>
    <t>FSC</t>
  </si>
  <si>
    <t>320-004-1</t>
  </si>
  <si>
    <t>Phép màu tuyệt diệu với mọi người - tập 1</t>
  </si>
  <si>
    <t>Yasuko Ambiru</t>
  </si>
  <si>
    <t>320-004-2</t>
  </si>
  <si>
    <t>Phép màu tuyệt diệu với mọi người - tập 2</t>
  </si>
  <si>
    <t>320-004-3</t>
  </si>
  <si>
    <t>Phép màu tuyệt diệu với mọi người - tập 3</t>
  </si>
  <si>
    <t>320-004-4</t>
  </si>
  <si>
    <t>Phép màu tuyệt diệu với mọi người - tập 4</t>
  </si>
  <si>
    <t>320-004-5</t>
  </si>
  <si>
    <t>Phép màu tuyệt diệu với mọi người - tập 5</t>
  </si>
  <si>
    <t>320-005-1</t>
  </si>
  <si>
    <t>Một đêm giông bão - tập 1</t>
  </si>
  <si>
    <t>Kimura Yuichi</t>
  </si>
  <si>
    <t>320-005-2</t>
  </si>
  <si>
    <t>Một đêm giông bão - tập 2</t>
  </si>
  <si>
    <t>320-005-3</t>
  </si>
  <si>
    <t>Một đêm giông bão - tập 3</t>
  </si>
  <si>
    <t>320-006</t>
  </si>
  <si>
    <t>Bạn voi</t>
  </si>
  <si>
    <t>Nakano Hirotaka</t>
  </si>
  <si>
    <t>NXB Thế giới</t>
  </si>
  <si>
    <t>320-007</t>
  </si>
  <si>
    <t>Hạt da trời</t>
  </si>
  <si>
    <t>Nakagawa Rieko &amp; Omura Yuriko</t>
  </si>
  <si>
    <t>320-008</t>
  </si>
  <si>
    <t>Những người bạn trên cơ thể</t>
  </si>
  <si>
    <t>Gomi Taro</t>
  </si>
  <si>
    <t>320-009</t>
  </si>
  <si>
    <t>Chuyến hành trình của những con hạc giấy</t>
  </si>
  <si>
    <t>Umino Shiho</t>
  </si>
  <si>
    <t>X</t>
  </si>
  <si>
    <t>320-010</t>
  </si>
  <si>
    <t>Câu Trả Lời Chỉ Một</t>
  </si>
  <si>
    <t>こたえはひとつだけ</t>
  </si>
  <si>
    <t>立原 えりか</t>
  </si>
  <si>
    <t>NXB Hội nhà văn</t>
  </si>
  <si>
    <t>320-011-1</t>
  </si>
  <si>
    <t>Same-Z - Cá mập thảnh thơi ngoài biển khơi</t>
  </si>
  <si>
    <t>サメーズ</t>
  </si>
  <si>
    <t>Moha Arimura/アリムラモハ</t>
  </si>
  <si>
    <t>320-011-2</t>
  </si>
  <si>
    <t>Same-Z - Sự tích quái quỷ những ngày nghỉ</t>
  </si>
  <si>
    <t>いつでもサメーズ</t>
  </si>
  <si>
    <t>330-001</t>
  </si>
  <si>
    <t>はまだひろすけ</t>
  </si>
  <si>
    <t>Sách tranh minh họa</t>
  </si>
  <si>
    <t>毎日聞社</t>
  </si>
  <si>
    <t>330-002</t>
  </si>
  <si>
    <t>あおいとり</t>
  </si>
  <si>
    <t>メーテルリング</t>
  </si>
  <si>
    <t>330-003</t>
  </si>
  <si>
    <t>330-004</t>
  </si>
  <si>
    <t>あかいふうせん</t>
  </si>
  <si>
    <t>330-005</t>
  </si>
  <si>
    <t>あかちゃん</t>
  </si>
  <si>
    <t>さとうはち</t>
  </si>
  <si>
    <t>330-006</t>
  </si>
  <si>
    <t>あかちゃんのうた</t>
  </si>
  <si>
    <t>松谷みよこ</t>
  </si>
  <si>
    <t>330-007</t>
  </si>
  <si>
    <t>あかちゃんのくるひ</t>
  </si>
  <si>
    <t>330-008</t>
  </si>
  <si>
    <t>あめのひのおるすばん</t>
  </si>
  <si>
    <t>330-009</t>
  </si>
  <si>
    <t>アルプスの少女ハイジ</t>
  </si>
  <si>
    <t>未來社</t>
  </si>
  <si>
    <t>330-010</t>
  </si>
  <si>
    <t>いのちのバトン・97さいのぼくから君たちへ</t>
  </si>
  <si>
    <t>日野原重明</t>
  </si>
  <si>
    <t>330-011</t>
  </si>
  <si>
    <t>いわさきちひろ:しられさる愛の生涯</t>
  </si>
  <si>
    <t>黒柳徹子・飯沢匡略歴</t>
  </si>
  <si>
    <t>330-012</t>
  </si>
  <si>
    <t>いわさきちひろの絵と心</t>
  </si>
  <si>
    <t>松本猛</t>
  </si>
  <si>
    <t>330-013</t>
  </si>
  <si>
    <t>うらしまたろう</t>
  </si>
  <si>
    <t>330-014</t>
  </si>
  <si>
    <t>おかあさん</t>
  </si>
  <si>
    <t>330-015</t>
  </si>
  <si>
    <t>おにたのぼうし</t>
  </si>
  <si>
    <t>あまんきみこ</t>
  </si>
  <si>
    <t>330-016</t>
  </si>
  <si>
    <t>おはなしアンデルセン</t>
  </si>
  <si>
    <t>330-017</t>
  </si>
  <si>
    <t>おふろでちゃんぷちゃんぷ</t>
  </si>
  <si>
    <t>330-018-1</t>
  </si>
  <si>
    <t>おやすみまえの本：あおむしだれのこ</t>
  </si>
  <si>
    <t>330-018-2</t>
  </si>
  <si>
    <t>おやすみまえの本：おなかのかわ</t>
  </si>
  <si>
    <t>330-018-3</t>
  </si>
  <si>
    <t>おやすみまえの本：おばあさんとこぶたのぶうぶう</t>
  </si>
  <si>
    <t>330-018-4</t>
  </si>
  <si>
    <t>おやすみまえの本：ひよこのともだちだれとだれ</t>
  </si>
  <si>
    <t>330-019</t>
  </si>
  <si>
    <t>330-020</t>
  </si>
  <si>
    <t>きつねのみちは天のみち</t>
  </si>
  <si>
    <t>330-021</t>
  </si>
  <si>
    <t>げんきになったひ</t>
  </si>
  <si>
    <t>330-022</t>
  </si>
  <si>
    <t>こころにパシャツ</t>
  </si>
  <si>
    <t>ゆうきまさこ</t>
  </si>
  <si>
    <t>330-023</t>
  </si>
  <si>
    <t>こどもに伝える日本国憲法</t>
  </si>
  <si>
    <t>330-024</t>
  </si>
  <si>
    <t>こどものしあわせ</t>
  </si>
  <si>
    <t>330-025</t>
  </si>
  <si>
    <t>ことりのくるひ</t>
  </si>
  <si>
    <t>330-026</t>
  </si>
  <si>
    <t>グリム</t>
  </si>
  <si>
    <t>330-027</t>
  </si>
  <si>
    <t>たけくらべ</t>
  </si>
  <si>
    <t>樋口一葉</t>
  </si>
  <si>
    <t>330-028</t>
  </si>
  <si>
    <t>ちひろ・平和へ願い</t>
  </si>
  <si>
    <t>330-029</t>
  </si>
  <si>
    <t>ちひろ・紫のメッセージ</t>
  </si>
  <si>
    <t>330-030</t>
  </si>
  <si>
    <t>ちひろBox2・世界の絵本画家たち</t>
  </si>
  <si>
    <t>ちひろ美術館</t>
  </si>
  <si>
    <t>330-031</t>
  </si>
  <si>
    <t>ちひろいわさき子供の心をつめた画家</t>
  </si>
  <si>
    <t>330-032-1</t>
  </si>
  <si>
    <t>ちひろからあなた・あおい空に</t>
  </si>
  <si>
    <t>松永伍一</t>
  </si>
  <si>
    <t>330-032-2</t>
  </si>
  <si>
    <t>ちひろからあなた・あかまんまとうげ</t>
  </si>
  <si>
    <t>岩崎京子</t>
  </si>
  <si>
    <t>330-032-3</t>
  </si>
  <si>
    <t>ちひろからあなた・こどもたちよ</t>
  </si>
  <si>
    <t>高田宏</t>
  </si>
  <si>
    <t>330-032-4</t>
  </si>
  <si>
    <t>ちひろからあなた・ちひろの詩</t>
  </si>
  <si>
    <t>330-032-5</t>
  </si>
  <si>
    <t>ちひろからあなた・愛について</t>
  </si>
  <si>
    <t>落合恵子</t>
  </si>
  <si>
    <t>330-033</t>
  </si>
  <si>
    <t>ちひろこどもの情景</t>
  </si>
  <si>
    <t>330-034</t>
  </si>
  <si>
    <t>ちひろとわたし</t>
  </si>
  <si>
    <t>松本善明</t>
  </si>
  <si>
    <t>330-035-1</t>
  </si>
  <si>
    <t>ちひろのアトリア</t>
  </si>
  <si>
    <t>330-035-2</t>
  </si>
  <si>
    <t>ちひろのアンデルセン</t>
  </si>
  <si>
    <t>330-035-3</t>
  </si>
  <si>
    <t>ちひろのことば</t>
  </si>
  <si>
    <t>330-035-4</t>
  </si>
  <si>
    <t>ちひろのパレット</t>
  </si>
  <si>
    <t>330-035-5</t>
  </si>
  <si>
    <t>ちひろのひきだし</t>
  </si>
  <si>
    <t>330-035-6</t>
  </si>
  <si>
    <t>ちひろの世界</t>
  </si>
  <si>
    <t>松本猛・松本由理子</t>
  </si>
  <si>
    <t>330-035-7</t>
  </si>
  <si>
    <t>ちひろの信州</t>
  </si>
  <si>
    <t>330-035-8</t>
  </si>
  <si>
    <t>ちひろの思い出：　二人で歩んだ日々</t>
  </si>
  <si>
    <t>330-035-9</t>
  </si>
  <si>
    <t>ちひろの手鏡</t>
  </si>
  <si>
    <t>330-035-10</t>
  </si>
  <si>
    <t>ちひろの絵のひみつ</t>
  </si>
  <si>
    <t>330-036</t>
  </si>
  <si>
    <t>ちひろ絵に秘められたもの</t>
  </si>
  <si>
    <t>330-037</t>
  </si>
  <si>
    <t>ちひろ美術館のものがたり</t>
  </si>
  <si>
    <t>松本由理子</t>
  </si>
  <si>
    <t>330-038</t>
  </si>
  <si>
    <t>ちひろ美術館物語</t>
  </si>
  <si>
    <t>330-039</t>
  </si>
  <si>
    <t>330-040</t>
  </si>
  <si>
    <t>となりにきたこ</t>
  </si>
  <si>
    <t>330-041</t>
  </si>
  <si>
    <t>にじのみずうみ</t>
  </si>
  <si>
    <t>330-042</t>
  </si>
  <si>
    <t>にんぎょうひめ</t>
  </si>
  <si>
    <t>330-043</t>
  </si>
  <si>
    <t>はくちょうのみずうみ</t>
  </si>
  <si>
    <t>チャイコフスキー音楽</t>
  </si>
  <si>
    <t>330-044</t>
  </si>
  <si>
    <t>パンプルムース</t>
  </si>
  <si>
    <t>江國香織</t>
  </si>
  <si>
    <t>330-045</t>
  </si>
  <si>
    <t>ひさの星</t>
  </si>
  <si>
    <t>330-046</t>
  </si>
  <si>
    <t>ふたりのぶどうかい</t>
  </si>
  <si>
    <t>ウェーバー音楽より</t>
  </si>
  <si>
    <t>330-047</t>
  </si>
  <si>
    <t>ぼくが安曇野ちひろ美術館をつくったわけ</t>
  </si>
  <si>
    <t>330-048</t>
  </si>
  <si>
    <t>ぼくのものがたり</t>
  </si>
  <si>
    <t>アンデルセン自伝</t>
  </si>
  <si>
    <t>330-049</t>
  </si>
  <si>
    <t>ぽちのきたうみ</t>
  </si>
  <si>
    <t>330-050</t>
  </si>
  <si>
    <t>マッチ売りの少女</t>
  </si>
  <si>
    <t>330-051</t>
  </si>
  <si>
    <t>みつけたよ</t>
  </si>
  <si>
    <t>330-052</t>
  </si>
  <si>
    <t>もしもしおでんわ</t>
  </si>
  <si>
    <t>330-053</t>
  </si>
  <si>
    <t>ゆきごんのおくりもの</t>
  </si>
  <si>
    <t>長崎源之助</t>
  </si>
  <si>
    <t>330-054</t>
  </si>
  <si>
    <t>ゆきのひのたんじょうび</t>
  </si>
  <si>
    <t>330-055</t>
  </si>
  <si>
    <t>ラブレター</t>
  </si>
  <si>
    <t>330-056</t>
  </si>
  <si>
    <t>りこうなおきさき</t>
  </si>
  <si>
    <t>ガスター</t>
  </si>
  <si>
    <t>330-057</t>
  </si>
  <si>
    <t>りゅうのめのなみだ</t>
  </si>
  <si>
    <t>330-058</t>
  </si>
  <si>
    <t>わたしのえほん</t>
  </si>
  <si>
    <t>330-059</t>
  </si>
  <si>
    <t>わたしはちさかったときに</t>
  </si>
  <si>
    <t>長田新論</t>
  </si>
  <si>
    <t>330-060</t>
  </si>
  <si>
    <t>万葉のうた</t>
  </si>
  <si>
    <t>大原富枝</t>
  </si>
  <si>
    <t>330-061-1</t>
  </si>
  <si>
    <t>冬のはなし：ふたりのゆきだるま</t>
  </si>
  <si>
    <t>330-061-2</t>
  </si>
  <si>
    <t>秋のはなし：あきかぜのおくりもの（ほか４話）</t>
  </si>
  <si>
    <t>330-061-3</t>
  </si>
  <si>
    <t>夏のはなし：はじめてのなつやすみ</t>
  </si>
  <si>
    <t>330-061-4</t>
  </si>
  <si>
    <t>春のはなし：たんぽぽのサラダ（ほか4話）</t>
  </si>
  <si>
    <t>330-062</t>
  </si>
  <si>
    <t>千の風になって・ちひろの空</t>
  </si>
  <si>
    <t>新井満</t>
  </si>
  <si>
    <t>330-063</t>
  </si>
  <si>
    <t>安曇野ふわりふわり</t>
  </si>
  <si>
    <t>330-064</t>
  </si>
  <si>
    <t>愛かぎりなく</t>
  </si>
  <si>
    <t>330-065</t>
  </si>
  <si>
    <t>戦火のなかのこどもたち</t>
  </si>
  <si>
    <t>330-066</t>
  </si>
  <si>
    <t>戦火のなかの子どもたち</t>
  </si>
  <si>
    <t>Trẻ em trong ngọn lửa chiến tranh</t>
  </si>
  <si>
    <t>岩崎ちひろ</t>
  </si>
  <si>
    <t>330-067</t>
  </si>
  <si>
    <t>母さんはおるす</t>
  </si>
  <si>
    <t>Mẹ vắng nhà</t>
  </si>
  <si>
    <t>グエン・ティ・岩崎ちひろ</t>
  </si>
  <si>
    <t>330-068</t>
  </si>
  <si>
    <t>母ちひろのねくもり</t>
  </si>
  <si>
    <t>330-069</t>
  </si>
  <si>
    <t>母と子</t>
  </si>
  <si>
    <t>330-070</t>
  </si>
  <si>
    <t>絵のない絵本</t>
  </si>
  <si>
    <t>330-071</t>
  </si>
  <si>
    <t>肩車</t>
  </si>
  <si>
    <t>長田弘</t>
  </si>
  <si>
    <t>330-072</t>
  </si>
  <si>
    <t>花とこども</t>
  </si>
  <si>
    <t>330-073</t>
  </si>
  <si>
    <t>花の童話集</t>
  </si>
  <si>
    <t>330-074-1</t>
  </si>
  <si>
    <t>若きちひろへの旅　（下）</t>
  </si>
  <si>
    <t>平山知子</t>
  </si>
  <si>
    <t>330-074-2</t>
  </si>
  <si>
    <t>若きちひろへの旅　（上）</t>
  </si>
  <si>
    <t>330-075</t>
  </si>
  <si>
    <t>若き日の日記</t>
  </si>
  <si>
    <t>330-076</t>
  </si>
  <si>
    <t>赤いろうそくと人魚</t>
  </si>
  <si>
    <t>小川未明</t>
  </si>
  <si>
    <t>330-077</t>
  </si>
  <si>
    <t>風になる</t>
  </si>
  <si>
    <t>330-078</t>
  </si>
  <si>
    <t>鯉のいる村</t>
  </si>
  <si>
    <t>330-079</t>
  </si>
  <si>
    <t>Chihiro Art museum collection</t>
  </si>
  <si>
    <t>330-080</t>
  </si>
  <si>
    <t>Nguyễn Thi</t>
  </si>
  <si>
    <t>NXB Phụ nữ</t>
  </si>
  <si>
    <t>330-081</t>
  </si>
  <si>
    <t>330-082</t>
  </si>
  <si>
    <t>おくにことばで憲法を</t>
  </si>
  <si>
    <t>大原穣子</t>
  </si>
  <si>
    <t>新日本出版社</t>
  </si>
  <si>
    <t>330-083</t>
  </si>
  <si>
    <t>ちひろ美術館が選んだ親子で楽しむえほん100冊</t>
  </si>
  <si>
    <t>330-084</t>
  </si>
  <si>
    <t>はしるってなに</t>
  </si>
  <si>
    <t>和合亮一  (著), きむらゆういち (著)</t>
  </si>
  <si>
    <t>芸術新聞社</t>
  </si>
  <si>
    <t>330-085-1</t>
  </si>
  <si>
    <t>330-085-2</t>
  </si>
  <si>
    <t>330-086</t>
  </si>
  <si>
    <t>330-087</t>
  </si>
  <si>
    <t>人見絹枝・一輪のなでしこ</t>
  </si>
  <si>
    <t>Kinue Hitomi - A Japanese Heroin</t>
  </si>
  <si>
    <t>谷新</t>
  </si>
  <si>
    <t>IDEA INSITUTE</t>
  </si>
  <si>
    <t xml:space="preserve"> </t>
  </si>
  <si>
    <t>330-088</t>
  </si>
  <si>
    <t>Truyện ký tòan tập cho thiếu nhi - Noguchi Hideyo</t>
  </si>
  <si>
    <t>Baba Masao</t>
  </si>
  <si>
    <t>410-001</t>
  </si>
  <si>
    <t>全マンガ論</t>
  </si>
  <si>
    <t>吉本隆明</t>
  </si>
  <si>
    <t>Manga - Anime</t>
  </si>
  <si>
    <t>410-002</t>
  </si>
  <si>
    <t>マンガ学入門</t>
  </si>
  <si>
    <t>夏目房之介・竹内オサム</t>
  </si>
  <si>
    <t>ミネルバー書房</t>
  </si>
  <si>
    <t>410-003</t>
  </si>
  <si>
    <t>マンガは変わる</t>
  </si>
  <si>
    <t>伊藤剛</t>
  </si>
  <si>
    <t>青土社</t>
  </si>
  <si>
    <t>410-004</t>
  </si>
  <si>
    <t>マンガ産業論</t>
  </si>
  <si>
    <t>Theory of manga industry</t>
  </si>
  <si>
    <t>中野晴行</t>
  </si>
  <si>
    <t>筑摩書房</t>
  </si>
  <si>
    <t>410-005</t>
  </si>
  <si>
    <t>少女マンガジェンダー表象論-男装の少女の造形とアイデンティティ</t>
  </si>
  <si>
    <t>押山美知子</t>
  </si>
  <si>
    <t>彩流社</t>
  </si>
  <si>
    <t>410-006</t>
  </si>
  <si>
    <t>Manga - Sixty years of Japanese comics</t>
  </si>
  <si>
    <t>Paul Gravett</t>
  </si>
  <si>
    <t>Collins Design</t>
  </si>
  <si>
    <t>410-007</t>
  </si>
  <si>
    <t>Anime - From Akira to Howl's Moving Castle</t>
  </si>
  <si>
    <t>Susan J. Napier</t>
  </si>
  <si>
    <t>PALGRAVE MACMILLAN</t>
  </si>
  <si>
    <t>410-008</t>
  </si>
  <si>
    <t>マンガの深読み、大人読み</t>
  </si>
  <si>
    <t>夏目房之介</t>
  </si>
  <si>
    <t>410-009</t>
  </si>
  <si>
    <t>マンガ学の挑戦</t>
  </si>
  <si>
    <t>NTT出版</t>
  </si>
  <si>
    <t>410-010</t>
  </si>
  <si>
    <t>マンガは越鏡する</t>
  </si>
  <si>
    <t>大木房美，本浜秀彦</t>
  </si>
  <si>
    <t>世界思想社</t>
  </si>
  <si>
    <t>410-011</t>
  </si>
  <si>
    <t>コンテンツの秘密―ぼくがジブリで考えたこと</t>
  </si>
  <si>
    <t>川上 量生 (著)</t>
  </si>
  <si>
    <t>NHK出版</t>
  </si>
  <si>
    <t>978-4140884584</t>
  </si>
  <si>
    <t>410-012</t>
  </si>
  <si>
    <t>Manga – Anime – Games from Japan</t>
  </si>
  <si>
    <t>Takako Masumi et al</t>
  </si>
  <si>
    <t>Kokushokankokai Inc.</t>
  </si>
  <si>
    <t>410-013</t>
  </si>
  <si>
    <t>410-014</t>
  </si>
  <si>
    <t>わたしの少女マンガ史</t>
  </si>
  <si>
    <t>小長井　信昌</t>
  </si>
  <si>
    <t>西田書店</t>
  </si>
  <si>
    <t>978-4-88866-544-5</t>
  </si>
  <si>
    <t>410-015</t>
  </si>
  <si>
    <t>漫画貧乏</t>
  </si>
  <si>
    <t>佐藤　秀峰</t>
  </si>
  <si>
    <t>PHP研究所</t>
  </si>
  <si>
    <t>978-4-569-80383-8</t>
  </si>
  <si>
    <t>410-016-1</t>
  </si>
  <si>
    <t>新次元マンガ表現の現存　</t>
  </si>
  <si>
    <t>Manga Realities - Exploring the Art of Japanese Comics Today</t>
  </si>
  <si>
    <t>Multilingual</t>
  </si>
  <si>
    <t>410-017</t>
  </si>
  <si>
    <t>COOL JAPAN GUIDE</t>
  </si>
  <si>
    <t>Abby Denson</t>
  </si>
  <si>
    <t>Tuttle Publishing</t>
  </si>
  <si>
    <t>978-4-8053-1279-7</t>
  </si>
  <si>
    <t>420-001</t>
  </si>
  <si>
    <t>Plastic Culture</t>
  </si>
  <si>
    <t>Woodrow Phoenix</t>
  </si>
  <si>
    <t>Nghệ thuật・Thủ công nghiệp</t>
  </si>
  <si>
    <t>420-002</t>
  </si>
  <si>
    <t>荻原守衛忘れえぬ芸術家</t>
  </si>
  <si>
    <t>林文雄</t>
  </si>
  <si>
    <t>420-003</t>
  </si>
  <si>
    <t>現代書道講座</t>
  </si>
  <si>
    <t>420-004</t>
  </si>
  <si>
    <t>美術のたのしみー私の美の美</t>
  </si>
  <si>
    <t>三輪福松</t>
  </si>
  <si>
    <t>里文出版</t>
  </si>
  <si>
    <t>420-005</t>
  </si>
  <si>
    <t>国宝大絵巻展・京都国立博物館所蔵・寄託の名宝一挙大公開</t>
  </si>
  <si>
    <t>National Treasures Emaki from Kyoto National Museum</t>
  </si>
  <si>
    <t>420-006</t>
  </si>
  <si>
    <t>若冲と江戸絵画 : プライスコレクション</t>
  </si>
  <si>
    <t>The Price Collection Jakuchu and the age of Imagination</t>
  </si>
  <si>
    <t>東京国立博物館</t>
  </si>
  <si>
    <t>日本経済新聞</t>
  </si>
  <si>
    <t>420-007</t>
  </si>
  <si>
    <t>没後50年・横山大観・新たなる伝説へ</t>
  </si>
  <si>
    <t>Yokoyama Taikan fiffty years on - A lengend in the making</t>
  </si>
  <si>
    <t>The National Art center/ Yokoyama Taikan Memorial Hall/ The Asahi Shinbun/ Furuta Ryo</t>
  </si>
  <si>
    <t>Asahi Shimbun</t>
  </si>
  <si>
    <t>420-008</t>
  </si>
  <si>
    <t>源氏物語</t>
  </si>
  <si>
    <t>天皇になれなかった皇子のものがたり</t>
  </si>
  <si>
    <t>三田村雅子</t>
  </si>
  <si>
    <t>新潮社</t>
  </si>
  <si>
    <t>420-009-1</t>
  </si>
  <si>
    <t>現代美術への視点6・エモーショナル・ドローイング</t>
  </si>
  <si>
    <t>A perspective on Comtemporary Art 6: Emotional Drawing</t>
  </si>
  <si>
    <t>The National Museum of Modern art/The Japan Foundation</t>
  </si>
  <si>
    <t>The National Museum of Modern art</t>
  </si>
  <si>
    <t>420-009-2</t>
  </si>
  <si>
    <t>現代美術への視点6　エモーショナル・ドローイング１</t>
  </si>
  <si>
    <t>A perspective on Contemporaru Art 6: Emotional Drawing 1</t>
  </si>
  <si>
    <t>420-010</t>
  </si>
  <si>
    <t>Japanese Visual Culture</t>
  </si>
  <si>
    <t>Mark W. MacWilliams ; Frederik L. Schodt.</t>
  </si>
  <si>
    <t>M.E. Sharpe</t>
  </si>
  <si>
    <t>420-011</t>
  </si>
  <si>
    <t>Japanese popular prints</t>
  </si>
  <si>
    <t>Rebecca Salter</t>
  </si>
  <si>
    <t>A&amp;C Black London</t>
  </si>
  <si>
    <t>420-012</t>
  </si>
  <si>
    <t>Western-Style Painting in Japan</t>
  </si>
  <si>
    <t>Adaptation and assimilation</t>
  </si>
  <si>
    <t>Kang Duk-hee</t>
  </si>
  <si>
    <t>Sophia University Press</t>
  </si>
  <si>
    <t>420-013</t>
  </si>
  <si>
    <t>Japanese postage stamp 2002</t>
  </si>
  <si>
    <t>Postal service agency</t>
  </si>
  <si>
    <t>420-014</t>
  </si>
  <si>
    <t>Calligraphy at your fingertips</t>
  </si>
  <si>
    <t>Fabbri Publishing</t>
  </si>
  <si>
    <t>420-015</t>
  </si>
  <si>
    <t>新書道学典</t>
  </si>
  <si>
    <t>藤原鶴来</t>
  </si>
  <si>
    <t>二玄社</t>
  </si>
  <si>
    <t>420-016-1</t>
  </si>
  <si>
    <t>名品揃物浮世絵1・春信</t>
  </si>
  <si>
    <t>小林忠</t>
  </si>
  <si>
    <t>ぎょうせい</t>
  </si>
  <si>
    <t>  4324024863</t>
  </si>
  <si>
    <t>420-016-10</t>
  </si>
  <si>
    <t>名品揃物浮世絵10・広重Ｉ</t>
  </si>
  <si>
    <t>鈴木重三</t>
  </si>
  <si>
    <t>420-016-11</t>
  </si>
  <si>
    <t>名品揃物浮世絵11・広重ＩＩ</t>
  </si>
  <si>
    <t>山口桂三郎</t>
  </si>
  <si>
    <t>420-016-12</t>
  </si>
  <si>
    <t>名品揃物浮世絵12・広重ＩＩＩ</t>
  </si>
  <si>
    <t>420-016-2</t>
  </si>
  <si>
    <t>名品揃物浮世絵2・清長</t>
  </si>
  <si>
    <t>420-016-3</t>
  </si>
  <si>
    <t>名品揃物浮世絵3・歌麿Ｉ</t>
  </si>
  <si>
    <t>  432402488X</t>
  </si>
  <si>
    <t>420-016-4</t>
  </si>
  <si>
    <t>名品揃物浮世絵4・歌麿ＩＩ</t>
  </si>
  <si>
    <t>420-016-5</t>
  </si>
  <si>
    <t>名品揃物浮世絵5・写楽</t>
  </si>
  <si>
    <t>420-016-6</t>
  </si>
  <si>
    <t>名品揃物浮世絵6・豊国・国貞</t>
  </si>
  <si>
    <t>432402491X</t>
  </si>
  <si>
    <t>420-016-7</t>
  </si>
  <si>
    <t>名品揃物浮世絵7・国芳・英泉</t>
  </si>
  <si>
    <t>420-016-8</t>
  </si>
  <si>
    <t>名品揃物浮世絵8・北斎Ｉ</t>
  </si>
  <si>
    <t>永田生慈</t>
  </si>
  <si>
    <t>420-016-9</t>
  </si>
  <si>
    <t>名品揃物浮世絵9・北斎ＩＩ</t>
  </si>
  <si>
    <t>420-017</t>
  </si>
  <si>
    <t>明日香村</t>
  </si>
  <si>
    <t>安野光</t>
  </si>
  <si>
    <t>ＮＨＫ出版</t>
  </si>
  <si>
    <t>420-018</t>
  </si>
  <si>
    <t>The light：Matsumoto Yoko/光：松本陽子</t>
  </si>
  <si>
    <t>The national art center, Tokyo</t>
  </si>
  <si>
    <t>国立新美術館</t>
  </si>
  <si>
    <t>420-019</t>
  </si>
  <si>
    <t>The light: Noguchi Rika/光：野口里佳</t>
  </si>
  <si>
    <t>420-020</t>
  </si>
  <si>
    <t>Kayama Matazo retrospective 1927-2004</t>
  </si>
  <si>
    <t>加山又造</t>
  </si>
  <si>
    <t>日本経済新聞社</t>
  </si>
  <si>
    <t>420-021</t>
  </si>
  <si>
    <t>Lucie Rie: A Retrospective</t>
  </si>
  <si>
    <t>The National Museum of Modern Art, Tokyo Nikkei Inc.</t>
  </si>
  <si>
    <t>420-022</t>
  </si>
  <si>
    <t>Museums in Japan</t>
  </si>
  <si>
    <t>Japanese Association of Museums</t>
  </si>
  <si>
    <t>420-023</t>
  </si>
  <si>
    <t>Man Ray - Unconcerned But Not Indifferent</t>
  </si>
  <si>
    <t>マン･レイ展</t>
  </si>
  <si>
    <t>福のり子・John P. Jacob</t>
  </si>
  <si>
    <t>コギト</t>
  </si>
  <si>
    <t>420-024</t>
  </si>
  <si>
    <t>Shadows: Works from the National Museums of Art</t>
  </si>
  <si>
    <t>陰影礼讃・国立美術館コレクションによる</t>
  </si>
  <si>
    <t>Independent Administrative Institution National Museum of Art</t>
  </si>
  <si>
    <t>420-025</t>
  </si>
  <si>
    <t>Renoir - Tradition and Innovation</t>
  </si>
  <si>
    <t>ルノワール＿伝統と革新</t>
  </si>
  <si>
    <t>The Yomiuri Shimbun</t>
  </si>
  <si>
    <t>420-026</t>
  </si>
  <si>
    <t>Van Gogh: The Adventure of Becoming an Artist</t>
  </si>
  <si>
    <t>没後120年ゴッホ展</t>
  </si>
  <si>
    <t>The Tokyo Shimbumn, The Chinichi Shimbun, TBS</t>
  </si>
  <si>
    <t>420-027</t>
  </si>
  <si>
    <t>Otaku Japan's database Animals</t>
  </si>
  <si>
    <t>Hiroki Azuma</t>
  </si>
  <si>
    <t>Minnesota</t>
  </si>
  <si>
    <t>420-028</t>
  </si>
  <si>
    <t>To see as artists see: The Phillips collection</t>
  </si>
  <si>
    <t>420-029</t>
  </si>
  <si>
    <t>ZIPANGU（ジパング）</t>
  </si>
  <si>
    <t>青幻舎</t>
  </si>
  <si>
    <t>420-030</t>
  </si>
  <si>
    <t>美術フォーラマ２１</t>
  </si>
  <si>
    <t>醍醐書房</t>
  </si>
  <si>
    <t>420-031</t>
  </si>
  <si>
    <t>NARA 48 GIRLS</t>
  </si>
  <si>
    <t>なら４８がーるず</t>
  </si>
  <si>
    <t>奈良美智</t>
  </si>
  <si>
    <t>420-032</t>
  </si>
  <si>
    <t>加藤泉作品集　絵と彫刻</t>
  </si>
  <si>
    <t>PAINTINGS AND SCULPTURES IZUMI KATO</t>
  </si>
  <si>
    <t>加藤泉</t>
  </si>
  <si>
    <t>420-033</t>
  </si>
  <si>
    <t>テズカ　イズ　デッド　ひらかれたマンガ表現論へ</t>
  </si>
  <si>
    <t>TEZUKA is Dead Postmodernist and Modernist approaches to Japanese Manga</t>
  </si>
  <si>
    <t>420-034</t>
  </si>
  <si>
    <t>苔のむすまで</t>
  </si>
  <si>
    <t>杉本博司</t>
  </si>
  <si>
    <t>420-035</t>
  </si>
  <si>
    <t xml:space="preserve">Maximum Embodiment - Yoga, the western painting of Japan, 1912-1955 </t>
  </si>
  <si>
    <t>Bert Winther - Tamaki</t>
  </si>
  <si>
    <t>Hawaii</t>
  </si>
  <si>
    <t>420-036-1</t>
  </si>
  <si>
    <t>13th Japan Media Arts Festival</t>
  </si>
  <si>
    <t>平成21年度(第14回)　文化庁メディア芸術祭</t>
  </si>
  <si>
    <t xml:space="preserve"> Japan media arts festival office</t>
  </si>
  <si>
    <t>420-036-2</t>
  </si>
  <si>
    <t>14th Japan Media Arts Festival</t>
  </si>
  <si>
    <t>平成22年度(第14回)　文化庁メディア芸術祭</t>
  </si>
  <si>
    <t>420-036-3</t>
  </si>
  <si>
    <t>15th Japan Media Art Festival Adwards-winning Book</t>
  </si>
  <si>
    <t>平成23年度(第15回)文化庁メディア芸術祭　受賞作品集</t>
  </si>
  <si>
    <t>Japan Media Art Festival Secretariat Office</t>
  </si>
  <si>
    <t>420-037</t>
  </si>
  <si>
    <t>野裕示　絵画のかたち　1981－2011</t>
  </si>
  <si>
    <t>Noda Hiroji　1981－2011</t>
  </si>
  <si>
    <t>The National Art Center, Tokyo</t>
  </si>
  <si>
    <t>420-038-1</t>
  </si>
  <si>
    <t>国立新美術館活動報告2008年</t>
  </si>
  <si>
    <t>420-038-2</t>
  </si>
  <si>
    <t>国立新美術館活動報告2011年</t>
  </si>
  <si>
    <t>420-039</t>
  </si>
  <si>
    <t>Hermitage 400years of European Masterpieces from the State Hermitage Museum</t>
  </si>
  <si>
    <t>大エルミタージュ美術館展　世紀の顔・西欧絵画の400年</t>
  </si>
  <si>
    <t>Nobuyuki Senzoku</t>
  </si>
  <si>
    <t>Nippon television network corporation</t>
  </si>
  <si>
    <t>420-040</t>
  </si>
  <si>
    <t>Cezanne　Paris-Provence</t>
  </si>
  <si>
    <t>Cezanne</t>
  </si>
  <si>
    <t>Nikkei</t>
  </si>
  <si>
    <t>420-041</t>
  </si>
  <si>
    <t>Masterworks from the Collections of the　Prince of Liechtenstein</t>
  </si>
  <si>
    <t>National Art Center</t>
  </si>
  <si>
    <t>420-042</t>
  </si>
  <si>
    <t>Dawn - Four artists from Vietnam</t>
  </si>
  <si>
    <t>Nguyen Trung, Lý Trần Quỳnh Giang, Nguyễn Sơn, Đo Hoang Tuong</t>
  </si>
  <si>
    <t>CUC Gallery</t>
  </si>
  <si>
    <t>420-043-1</t>
  </si>
  <si>
    <t>Yokohama Triennale 2008 Time crevasse</t>
  </si>
  <si>
    <t>横浜トリエンナーレ組織委員会</t>
  </si>
  <si>
    <t>420-043-2</t>
  </si>
  <si>
    <t>Yokohama Triennale 2008　Time Creavase　-　Guide book</t>
  </si>
  <si>
    <t>420-043-3</t>
  </si>
  <si>
    <t>Yokohama Triennale 2011 OUR MAGIC HOUR</t>
  </si>
  <si>
    <t>Oshita Kentaro</t>
  </si>
  <si>
    <t>Bijutsu</t>
  </si>
  <si>
    <t>420-044</t>
  </si>
  <si>
    <t>Kobe Biennale 2007</t>
  </si>
  <si>
    <t>Secretariat to the Organization Committee for Kobe Biennale</t>
  </si>
  <si>
    <t>The Organization Committee for Kobe Biennale</t>
  </si>
  <si>
    <t>420-045</t>
  </si>
  <si>
    <t>もうひとつのの楽園</t>
  </si>
  <si>
    <t>Alternative Paradise</t>
  </si>
  <si>
    <t>金沢21世紀美術館</t>
  </si>
  <si>
    <t>420-046</t>
  </si>
  <si>
    <t>国宝阿修羅展</t>
  </si>
  <si>
    <t>The national Treasure Ashura and masterpieces from Kohfukuji</t>
  </si>
  <si>
    <t>420-047</t>
  </si>
  <si>
    <t>本願寺展</t>
  </si>
  <si>
    <t>420-048</t>
  </si>
  <si>
    <t>うるまちゅら島・琉球</t>
  </si>
  <si>
    <t>九州国立博物館編</t>
  </si>
  <si>
    <t>420-049</t>
  </si>
  <si>
    <t>国宝・天神さま</t>
  </si>
  <si>
    <t>菅原道真の時代と天満宮の室宝</t>
  </si>
  <si>
    <t>420-050</t>
  </si>
  <si>
    <t>美の国日本</t>
  </si>
  <si>
    <t>420-051</t>
  </si>
  <si>
    <t>島津の国宝と篤姫の時代</t>
  </si>
  <si>
    <t>東京大学史科纂所20万点の世界</t>
  </si>
  <si>
    <t>420-052</t>
  </si>
  <si>
    <t>「東京五山禅の文化」展</t>
  </si>
  <si>
    <t>Zen treasures from the Kyoto Gozan Temples</t>
  </si>
  <si>
    <t>東京国立博物館,九州国立博物館,日本経済新聞社編</t>
  </si>
  <si>
    <t>420-053</t>
  </si>
  <si>
    <t>特集陳列・博物館と文化財修理</t>
  </si>
  <si>
    <t>420-054</t>
  </si>
  <si>
    <t>Asiage・アジアージュ</t>
  </si>
  <si>
    <t>東京書籍</t>
  </si>
  <si>
    <t>420-055</t>
  </si>
  <si>
    <t>Radicals and Realists in the Japanese Nonverbal Arts</t>
  </si>
  <si>
    <t>Thomas R.H.Havens</t>
  </si>
  <si>
    <t>University of Hawaii Press</t>
  </si>
  <si>
    <t>420-056</t>
  </si>
  <si>
    <t>九州国立博物館・京都妙心寺・神の室宝と九州・琉球</t>
  </si>
  <si>
    <t>Master pieces of Zen Culture from Myoushinji and the affiliate temples in Kyushu and Ryukyu</t>
  </si>
  <si>
    <t>九州博物館</t>
  </si>
  <si>
    <t>420-057</t>
  </si>
  <si>
    <t>Passion Complex: Selected works from the Albright-Knox Art Gallery</t>
  </si>
  <si>
    <t>420-058</t>
  </si>
  <si>
    <t>Alternatives 2005 - contemperary art space in Asia</t>
  </si>
  <si>
    <t>淡交社</t>
  </si>
  <si>
    <t>420-059</t>
  </si>
  <si>
    <t>Domani：The art of Tomorrow 2009 exhibition"</t>
  </si>
  <si>
    <t>文化庁</t>
  </si>
  <si>
    <t>420-060-1</t>
  </si>
  <si>
    <t>Artist File 2009</t>
  </si>
  <si>
    <t>The National art center, Tokyo</t>
  </si>
  <si>
    <t>420-060-2</t>
  </si>
  <si>
    <t>Artist File 2013</t>
  </si>
  <si>
    <t>420-061</t>
  </si>
  <si>
    <t>The National Art Center, Tokyo report April 2009 - march2009</t>
  </si>
  <si>
    <t>420-062</t>
  </si>
  <si>
    <t>Nomura Hitoshi - perceptions- changes in time and field</t>
  </si>
  <si>
    <t>野村仁</t>
  </si>
  <si>
    <t>420-063</t>
  </si>
  <si>
    <t>Japan Style</t>
  </si>
  <si>
    <t>Gian Carlo Calza.</t>
  </si>
  <si>
    <t xml:space="preserve">Phaidon Press </t>
  </si>
  <si>
    <t>420-064</t>
  </si>
  <si>
    <t>The Power of Japanese Contemporary Art</t>
  </si>
  <si>
    <t>Yamaguchi Yumi</t>
  </si>
  <si>
    <t>アスキー</t>
  </si>
  <si>
    <t>420-065</t>
  </si>
  <si>
    <t>Hyperart: Thomasson</t>
  </si>
  <si>
    <t>Akasegawa Genpei</t>
  </si>
  <si>
    <t>Kaya Press</t>
  </si>
  <si>
    <t>420-066</t>
  </si>
  <si>
    <t>大地の芸術祭　越後妻有アートトリェンナーレ2009</t>
  </si>
  <si>
    <t>Echigo-Tsumari Art Triennial 2009</t>
  </si>
  <si>
    <t>現代企画室</t>
  </si>
  <si>
    <t>420-067-1</t>
  </si>
  <si>
    <t>日本文様図集　小花　㊤</t>
  </si>
  <si>
    <t>京都書院編集室</t>
  </si>
  <si>
    <t>京都書院</t>
  </si>
  <si>
    <t>420-067-2</t>
  </si>
  <si>
    <t>日本文様図集　小花　㊦</t>
  </si>
  <si>
    <t>420-068</t>
  </si>
  <si>
    <t>etude for everyday life</t>
  </si>
  <si>
    <t>日常のための練習曲</t>
  </si>
  <si>
    <t>Mamoru Okuno</t>
  </si>
  <si>
    <t>YUKA contemporary</t>
  </si>
  <si>
    <t>420-069</t>
  </si>
  <si>
    <t>日本の現代アートを見る</t>
  </si>
  <si>
    <t>高階秀爾</t>
  </si>
  <si>
    <t>420-070</t>
  </si>
  <si>
    <t>徳川美術館展尾張徳川家の至宝</t>
  </si>
  <si>
    <t>The Tokugawa Art Museum Collection, Treasures of the Owari Tokugawa Family</t>
  </si>
  <si>
    <t>徳川美術館</t>
  </si>
  <si>
    <t>420-071</t>
  </si>
  <si>
    <t>日本現代美術</t>
  </si>
  <si>
    <t>野衣さわらぎ</t>
  </si>
  <si>
    <t>420-072</t>
  </si>
  <si>
    <t>「爆心地」の芸術</t>
  </si>
  <si>
    <t>椹木野衣</t>
  </si>
  <si>
    <t>晶文社</t>
  </si>
  <si>
    <t>420-073</t>
  </si>
  <si>
    <t>日本的想像力の未来～クール・ジャパノロジーの可能性</t>
  </si>
  <si>
    <t>東浩紀</t>
  </si>
  <si>
    <t>NHKブっくス</t>
  </si>
  <si>
    <t>420-074</t>
  </si>
  <si>
    <t>FUKUSA japanese gift covers</t>
  </si>
  <si>
    <t>Akihiko Takemura</t>
  </si>
  <si>
    <t>Iwasaki bijutsuu sha</t>
  </si>
  <si>
    <t>420-075</t>
  </si>
  <si>
    <t>20世紀の女性美術家と視覚表象の調査研究</t>
  </si>
  <si>
    <t>北原恵</t>
  </si>
  <si>
    <t>ケーエスアイ</t>
  </si>
  <si>
    <t>420-076</t>
  </si>
  <si>
    <t>アートを生きる</t>
  </si>
  <si>
    <t>南條史生</t>
  </si>
  <si>
    <t>420-077</t>
  </si>
  <si>
    <t>Byebye Kitty!!! Between heaven &amp; hell in contemporary Japanese Art</t>
  </si>
  <si>
    <t>David Elliott</t>
  </si>
  <si>
    <t>Yale</t>
  </si>
  <si>
    <t>420-078</t>
  </si>
  <si>
    <t>Next Creator Book アートを書く！クリティカル文章術</t>
  </si>
  <si>
    <t>杉原賢彦・暮沢剛巳・前島秀国</t>
  </si>
  <si>
    <t>filmart</t>
  </si>
  <si>
    <t>420-079</t>
  </si>
  <si>
    <t>リトルボーイ</t>
  </si>
  <si>
    <t>Little boy - the arts of Japan's exploding subculture</t>
  </si>
  <si>
    <t>村上隆</t>
  </si>
  <si>
    <t>Japan Society</t>
  </si>
  <si>
    <t>420-080</t>
  </si>
  <si>
    <t>あこがれ</t>
  </si>
  <si>
    <t>高橋真琴</t>
  </si>
  <si>
    <t>復刊</t>
  </si>
  <si>
    <t>420-081</t>
  </si>
  <si>
    <t>花人中川幸夫の写真・ガラス・書ーいのちのかたち</t>
  </si>
  <si>
    <t>Nakagawa Yukio, an artist who has devoted his life to flowers</t>
  </si>
  <si>
    <t>中川幸夫</t>
  </si>
  <si>
    <t xml:space="preserve">kyuryudo art </t>
  </si>
  <si>
    <t>420-082</t>
  </si>
  <si>
    <t>Paramodel</t>
  </si>
  <si>
    <t>Seigansha</t>
  </si>
  <si>
    <t>420-083-1</t>
  </si>
  <si>
    <t>MURAKAMI</t>
  </si>
  <si>
    <t>MOCA</t>
  </si>
  <si>
    <t>420-083-2</t>
  </si>
  <si>
    <t>MURAKAMI VERSAILLES</t>
  </si>
  <si>
    <t>Laurent Le Bon, Philippe Dagen, Jill Gasparina, Takashi Murakami</t>
  </si>
  <si>
    <t>E'DITIONS XAVIER BARRAL</t>
  </si>
  <si>
    <t>420-084</t>
  </si>
  <si>
    <t>キュレーターになる！アートを世に出す表現者</t>
  </si>
  <si>
    <t>住友文彦, 保坂健二朗</t>
  </si>
  <si>
    <t>420-085</t>
  </si>
  <si>
    <t>「なぜ？」から始める現代アート</t>
  </si>
  <si>
    <t>長谷川祐子</t>
  </si>
  <si>
    <t>NHK出版新書364</t>
  </si>
  <si>
    <t>420-086</t>
  </si>
  <si>
    <t>アートの起源</t>
  </si>
  <si>
    <t>Origins of art</t>
  </si>
  <si>
    <t>420-087</t>
  </si>
  <si>
    <t>中原淳一あこがれの美意識</t>
  </si>
  <si>
    <t>中原淳一</t>
  </si>
  <si>
    <t>PIEBooks</t>
  </si>
  <si>
    <t>420-088</t>
  </si>
  <si>
    <t>戦争のかたち</t>
  </si>
  <si>
    <t>下道基行</t>
  </si>
  <si>
    <t>Littlemore</t>
  </si>
  <si>
    <t>420-089</t>
  </si>
  <si>
    <t>JAPAN Spirit &amp; Form</t>
  </si>
  <si>
    <t>Charles E. Tuttle</t>
  </si>
  <si>
    <t>420-090-1</t>
  </si>
  <si>
    <t>Domani：The art of Tomorrow 2010 exhibition</t>
  </si>
  <si>
    <t>420-090-2</t>
  </si>
  <si>
    <t>Domani：The art of Tomorrow 2013 exhibition</t>
  </si>
  <si>
    <t>420-090-3</t>
  </si>
  <si>
    <t>16th Domani：The art of Tomorrow exhibition</t>
  </si>
  <si>
    <t>420-090-4</t>
  </si>
  <si>
    <t>17th Domani：The art of Tomorrow exhibition</t>
  </si>
  <si>
    <t>420-091</t>
  </si>
  <si>
    <t>Given forms</t>
  </si>
  <si>
    <t>与えられた形象</t>
  </si>
  <si>
    <t>Tatsuno Toeko, Shibata Toshio</t>
  </si>
  <si>
    <t>The National Art Center</t>
  </si>
  <si>
    <t>420-092</t>
  </si>
  <si>
    <t>Gutai - The spirit of an Era</t>
  </si>
  <si>
    <t>「具体」ニッポンの前衞18年軌跡</t>
  </si>
  <si>
    <t>420-093</t>
  </si>
  <si>
    <t>Women In-Between: Asia Women Artists 1984-2012</t>
  </si>
  <si>
    <t>アジアをつなぐ！境界を生きる女たち　1984－2012</t>
  </si>
  <si>
    <t>Fukuoka Asian Art Museum</t>
  </si>
  <si>
    <t>420-094</t>
  </si>
  <si>
    <t>草間弥生ー永遠の永遠の永遠</t>
  </si>
  <si>
    <t>Yayoi Kusama - Eternity of Eternal Eternity</t>
  </si>
  <si>
    <t>草間弥生</t>
  </si>
  <si>
    <t>420-095</t>
  </si>
  <si>
    <t>Story teller Units of Recognition AIR 2012/ Autumn</t>
  </si>
  <si>
    <t>Aomori Offset</t>
  </si>
  <si>
    <t>420-096</t>
  </si>
  <si>
    <t>再考現学</t>
  </si>
  <si>
    <t>Re-mordenologio</t>
  </si>
  <si>
    <t>420-097</t>
  </si>
  <si>
    <t>肌理と気配</t>
  </si>
  <si>
    <t>420-098</t>
  </si>
  <si>
    <t>Origins</t>
  </si>
  <si>
    <t>The Creative Spark Behind Japan`s Best Product Designs</t>
  </si>
  <si>
    <t>Shu Hagiwara</t>
  </si>
  <si>
    <t>420-099</t>
  </si>
  <si>
    <t>Japanese Graphics Now!</t>
  </si>
  <si>
    <t>Eds. Gisela Kozak and Julius Wiedemann</t>
  </si>
  <si>
    <t>Taschen</t>
  </si>
  <si>
    <t>420-100</t>
  </si>
  <si>
    <t>Inspired Shapes</t>
  </si>
  <si>
    <t>Ori Koyama</t>
  </si>
  <si>
    <t>420-101</t>
  </si>
  <si>
    <t>Cool tools</t>
  </si>
  <si>
    <t>Kate Klippensteen</t>
  </si>
  <si>
    <t>420-102</t>
  </si>
  <si>
    <t>Quilt artistry(Inspired design from the East)</t>
  </si>
  <si>
    <t>Yoshiko Jinzenji</t>
  </si>
  <si>
    <t>420-103</t>
  </si>
  <si>
    <t>日本のやきもの</t>
  </si>
  <si>
    <t>Yakimono、Art of Japanese Pottery</t>
  </si>
  <si>
    <t>420-104</t>
  </si>
  <si>
    <t>工芸のいま伝統と創造</t>
  </si>
  <si>
    <t>九州・沖縄の作家たち</t>
  </si>
  <si>
    <t>朝日新聞出版</t>
  </si>
  <si>
    <t>420-105</t>
  </si>
  <si>
    <t>日本の博統色</t>
  </si>
  <si>
    <t>長崎盛輝</t>
  </si>
  <si>
    <t>青幻社</t>
  </si>
  <si>
    <t>420-106</t>
  </si>
  <si>
    <t>千代紙人形入門</t>
  </si>
  <si>
    <t>420-107</t>
  </si>
  <si>
    <t>ほんえり装飾文様デザイン集成</t>
  </si>
  <si>
    <t>420-108</t>
  </si>
  <si>
    <t>Facts and Fundamentals of Japanese swords A collector`s guide</t>
  </si>
  <si>
    <t>Nobuo Nakahara</t>
  </si>
  <si>
    <t>420-109</t>
  </si>
  <si>
    <t>大正しトロ・昭和モダン広告スターの世界</t>
  </si>
  <si>
    <t>姫路市立美術館</t>
  </si>
  <si>
    <t>国書刊行会</t>
  </si>
  <si>
    <t>420-110</t>
  </si>
  <si>
    <t>Japanese Dolls: The Fascinating World of Ningyou</t>
  </si>
  <si>
    <t>Pate Alan Scott</t>
  </si>
  <si>
    <t>420-111</t>
  </si>
  <si>
    <t>Kimono as Art: The Landscapes of Itchiku Kubota</t>
  </si>
  <si>
    <t>Dale Caorlyn Gluckman_ Hollis Goodall</t>
  </si>
  <si>
    <t>Thames &amp; Hudson</t>
  </si>
  <si>
    <t>420-112</t>
  </si>
  <si>
    <t>全日本ゆるキャラ公式ガイドブック</t>
  </si>
  <si>
    <t>みうらじゅん</t>
  </si>
  <si>
    <t>420-113</t>
  </si>
  <si>
    <t>国宝大神社展</t>
  </si>
  <si>
    <t>Grand Exhibition of Sacred Treasures from Shinto Shrines</t>
  </si>
  <si>
    <t>東京国立縛物館、九州国立縛物館</t>
  </si>
  <si>
    <t>420-114</t>
  </si>
  <si>
    <t>火焔鉄</t>
  </si>
  <si>
    <t>Ka En Tetsu</t>
  </si>
  <si>
    <t>Abe Mamoru</t>
  </si>
  <si>
    <t>川上繁治</t>
  </si>
  <si>
    <t>420-115</t>
  </si>
  <si>
    <t>富士山百画</t>
  </si>
  <si>
    <t>100 portraits of Fujisan</t>
  </si>
  <si>
    <t>Shizuoka- Yamanashi Joint Council for Fujisan World Cultural Heritage Registration</t>
  </si>
  <si>
    <t>420-116</t>
  </si>
  <si>
    <t>Wa: The spirit of harmony and japanese design today</t>
  </si>
  <si>
    <t>420-117</t>
  </si>
  <si>
    <t>芸術立国論</t>
  </si>
  <si>
    <t>平田オリザ</t>
  </si>
  <si>
    <t>集英社親書</t>
  </si>
  <si>
    <t>420-118</t>
  </si>
  <si>
    <t>Luxury masterpieces of  Kyoto</t>
  </si>
  <si>
    <t>420-119</t>
  </si>
  <si>
    <t>花の鳴る道</t>
  </si>
  <si>
    <t>星野富弘</t>
  </si>
  <si>
    <t>420-120</t>
  </si>
  <si>
    <t>16th Japan Media Arts Festival Award-winning Works</t>
  </si>
  <si>
    <t>Japan Media Arts Festival Excutive Committee</t>
  </si>
  <si>
    <t>Japan Media Arts Festival Secretariat</t>
  </si>
  <si>
    <t>420-121</t>
  </si>
  <si>
    <t>The power of images</t>
  </si>
  <si>
    <t>the national museum of ethnology collection</t>
  </si>
  <si>
    <t>420-122</t>
  </si>
  <si>
    <t>Nakamura Kazumi 2014</t>
  </si>
  <si>
    <t>The national art center Tokyo</t>
  </si>
  <si>
    <t>420-123-1</t>
  </si>
  <si>
    <t>NACT review No.1</t>
  </si>
  <si>
    <t>420-123-2</t>
  </si>
  <si>
    <t>NACT review (Bulletin of the National Art Center, Tokyo) No. 2</t>
  </si>
  <si>
    <t>420-123-3</t>
  </si>
  <si>
    <t>NACT review (Bulletin of the National Art Center, Tokyo) No. 3</t>
  </si>
  <si>
    <t>420-124</t>
  </si>
  <si>
    <t>Between action and the unknown the art of Kazuo Shigara and Sadamasa Motonaga</t>
  </si>
  <si>
    <t>Kazuo Shigara</t>
  </si>
  <si>
    <t>dallas musuem of art</t>
  </si>
  <si>
    <t>420-125</t>
  </si>
  <si>
    <t>Naissance de l’Impresssionisme: La liberte de peindre – Collections du musee d’Orsay</t>
  </si>
  <si>
    <t>Elsa Badie-Modiri et al</t>
  </si>
  <si>
    <t>420-126</t>
  </si>
  <si>
    <t>American Pop Art: From the John and Kimiko Powers Collection</t>
  </si>
  <si>
    <t>Yusuke Minami et al</t>
  </si>
  <si>
    <t>Tokyo Broadcasting System Television, Inc.</t>
  </si>
  <si>
    <t>420-127</t>
  </si>
  <si>
    <t>Divisionism from Van Gogh and Seurat to Mondrian</t>
  </si>
  <si>
    <t>Liz Kreijn et al</t>
  </si>
  <si>
    <t>The Tokyo Shimbun, NHK Promotions, Inc.</t>
  </si>
  <si>
    <t>420-128</t>
  </si>
  <si>
    <t>Ballets Russes: The Art of Costume</t>
  </si>
  <si>
    <t>Robert Bell et al</t>
  </si>
  <si>
    <t>420-129</t>
  </si>
  <si>
    <t>Living in a Modern Way: California Design 1930 – 1965</t>
  </si>
  <si>
    <t>Wendy Kaplan et al</t>
  </si>
  <si>
    <t>japan-architects</t>
  </si>
  <si>
    <t>420-130</t>
  </si>
  <si>
    <t>Masterpieces from the Kunsthaus Zurich</t>
  </si>
  <si>
    <t>Phillipe Butter et al</t>
  </si>
  <si>
    <t>The Asahi Shimbun</t>
  </si>
  <si>
    <t>420-131</t>
  </si>
  <si>
    <t>Lourve: Musee de Lourve. Peinture de genre. Scenes de la vie quotidienne</t>
  </si>
  <si>
    <t>Vincent Pomarede et al</t>
  </si>
  <si>
    <t>Nippon Television Network Corporation</t>
  </si>
  <si>
    <t>French – Japanese</t>
  </si>
  <si>
    <t>420-132</t>
  </si>
  <si>
    <t>Rene Magritte</t>
  </si>
  <si>
    <t>Michel Draguet et al</t>
  </si>
  <si>
    <t>The Tokyo Shimbun</t>
  </si>
  <si>
    <t>420-133</t>
  </si>
  <si>
    <t>Niki de Saint Phalle</t>
  </si>
  <si>
    <t>Bloum Cardenas et al</t>
  </si>
  <si>
    <t>NHK Promotions, Inc.</t>
  </si>
  <si>
    <t>420-134</t>
  </si>
  <si>
    <t>Onchi Koshiro</t>
  </si>
  <si>
    <t>Matsumoto Tohru et al</t>
  </si>
  <si>
    <t>The National Museum of Modern Art, Tokyo; The Museum of Modern Art, Wakayama</t>
  </si>
  <si>
    <t>420-135</t>
  </si>
  <si>
    <t>Hishidaa Shunso - A Retrospective</t>
  </si>
  <si>
    <t>Tsurumi Kaori et al</t>
  </si>
  <si>
    <t>The National Museum of Modern Art, Tokyo</t>
  </si>
  <si>
    <t>420-136</t>
  </si>
  <si>
    <t>420-137</t>
  </si>
  <si>
    <t>17th Japan Media Arts festival</t>
  </si>
  <si>
    <t>Japan media arts festival excutive committee</t>
  </si>
  <si>
    <t>420-138</t>
  </si>
  <si>
    <t>18th Japan Media Arts Festival Award-winning Works</t>
  </si>
  <si>
    <t>420-139</t>
  </si>
  <si>
    <t>19th Japan Media Arts Festival Award-winning Works</t>
  </si>
  <si>
    <t>420-140</t>
  </si>
  <si>
    <t>Samurai - An illustrated history</t>
  </si>
  <si>
    <t>Mitsuo Kure</t>
  </si>
  <si>
    <t>420-141</t>
  </si>
  <si>
    <t>FUKAMI　Immersion in the Art and Aesthetics of Japan</t>
  </si>
  <si>
    <t>深み</t>
  </si>
  <si>
    <t>GPS Group</t>
  </si>
  <si>
    <t>420-142</t>
  </si>
  <si>
    <t>18th DOMANI: The Art of Tomorrow</t>
  </si>
  <si>
    <t>Art Venture Office SHOU</t>
  </si>
  <si>
    <t xml:space="preserve">Agency for Cultural Affairs, Japan </t>
  </si>
  <si>
    <t>420-143</t>
  </si>
  <si>
    <t>19th DOMANI: Reconsidering Japan</t>
  </si>
  <si>
    <t>420-144</t>
  </si>
  <si>
    <t>ウィーン展</t>
  </si>
  <si>
    <t>麻希佐々木</t>
  </si>
  <si>
    <t>松本市市制施行１００周年記念事業「ウィーン展」実行委員会</t>
  </si>
  <si>
    <t>420-145</t>
  </si>
  <si>
    <t>Sindikat Campurasari: The Mashup Syndicate</t>
  </si>
  <si>
    <t>Ade Darmawan et al</t>
  </si>
  <si>
    <t>The Japan Foundation Asia Center</t>
  </si>
  <si>
    <t>420-146</t>
  </si>
  <si>
    <t>kaetemiru - Time For A Change</t>
  </si>
  <si>
    <t>Arikawa Shigeo et al</t>
  </si>
  <si>
    <t>Aomori Contemporary Art Centre, Aomori Public University</t>
  </si>
  <si>
    <t>420-147</t>
  </si>
  <si>
    <t>The View from Your World and My World</t>
  </si>
  <si>
    <t>Nishikawa Koji</t>
  </si>
  <si>
    <t>420-148</t>
  </si>
  <si>
    <t>Ubiquitous Views</t>
  </si>
  <si>
    <t>Chiba Naoko et al</t>
  </si>
  <si>
    <t>420-149</t>
  </si>
  <si>
    <t>MAN MAN CHAN AN</t>
  </si>
  <si>
    <t>O JUN</t>
  </si>
  <si>
    <t>420-150</t>
  </si>
  <si>
    <t>SUNSHOWER - Contemporary Art from Southeast Asia 1980s to Now</t>
  </si>
  <si>
    <t>420-151</t>
  </si>
  <si>
    <t>（英文版）トーキョー・ルック・ブック　The Tokyo Look Book</t>
  </si>
  <si>
    <t>978-4-7700-3061-0</t>
  </si>
  <si>
    <t>420-152</t>
  </si>
  <si>
    <t>The Japanese Sense of Beauty</t>
  </si>
  <si>
    <t>(英文版）日本人にとって美しさとは何か</t>
  </si>
  <si>
    <t>Takashina Shuuji</t>
  </si>
  <si>
    <t>一般財団法人出版文化産業振興財団</t>
  </si>
  <si>
    <t>978-4-86658-020-3</t>
  </si>
  <si>
    <t>420-153</t>
  </si>
  <si>
    <t>国立新美術館開館10周年　草間彌生　わが永遠の魂</t>
  </si>
  <si>
    <t>The 10th Anniversary of the National Art Center, Tokyo　YAYOI KUSAMA: My Eternal Soul</t>
  </si>
  <si>
    <t>420-154</t>
  </si>
  <si>
    <t>日本近代洋画大展</t>
  </si>
  <si>
    <t>YOGA Modern Western Paintings of Japan</t>
  </si>
  <si>
    <t>北師美術館</t>
  </si>
  <si>
    <t>420-155</t>
  </si>
  <si>
    <t>The Art of Emptiness</t>
  </si>
  <si>
    <t>余白の美　酒井田柿右衛門</t>
  </si>
  <si>
    <t>十四代酒井田柿右衛門</t>
  </si>
  <si>
    <t>Japan Publishing Industry Foundation for Culture</t>
  </si>
  <si>
    <t>420-156</t>
  </si>
  <si>
    <t>The Books of Urushi: Japanese Lacquerware from a Master</t>
  </si>
  <si>
    <t>うるしの話</t>
  </si>
  <si>
    <t>松田権六</t>
  </si>
  <si>
    <t>420-157</t>
  </si>
  <si>
    <t xml:space="preserve">The Music of Color </t>
  </si>
  <si>
    <t>色を奏でる</t>
  </si>
  <si>
    <t>志村ふくみ</t>
  </si>
  <si>
    <t>420-158</t>
  </si>
  <si>
    <t>菱田春草展</t>
  </si>
  <si>
    <t>Hishida Shunso: A Retrospective</t>
  </si>
  <si>
    <t>420-159</t>
  </si>
  <si>
    <t>山口晃大画面作品集</t>
  </si>
  <si>
    <t>山口晃</t>
  </si>
  <si>
    <t>420-160</t>
  </si>
  <si>
    <t>山口晃作品集</t>
  </si>
  <si>
    <t>東京大学出版会</t>
  </si>
  <si>
    <t>420-161</t>
  </si>
  <si>
    <t>ヘンな日本美術史</t>
  </si>
  <si>
    <t>祥伝社</t>
  </si>
  <si>
    <t>420-162</t>
  </si>
  <si>
    <t xml:space="preserve">THE LIFE OF ANIMALS IN JAPANESE ART </t>
  </si>
  <si>
    <t>National Gallery of Art, Washington</t>
  </si>
  <si>
    <t>420-165</t>
  </si>
  <si>
    <t>The 500 Wonder™　Storybook - Discovering the Undiscovered</t>
  </si>
  <si>
    <t>The 500 Wonder™ Project Management Office</t>
  </si>
  <si>
    <t>430-001</t>
  </si>
  <si>
    <t>Autumn colors of Tokyo</t>
  </si>
  <si>
    <t>A Seasonal Portfolio</t>
  </si>
  <si>
    <t>Hidehiko Mizuno, Kayu Mizuno, Yasutaka Ogawa</t>
  </si>
  <si>
    <t>Nhiếp ảnh・Thiết kế</t>
  </si>
  <si>
    <t>Kodansha international</t>
  </si>
  <si>
    <t>430-002</t>
  </si>
  <si>
    <t>そうだ京都、行こう</t>
  </si>
  <si>
    <t>430-003</t>
  </si>
  <si>
    <t>Japan Scapes-Three cameras, three journeys</t>
  </si>
  <si>
    <t>Ben Simmons.Johnny Hymas.Gozard Vilhar</t>
  </si>
  <si>
    <t>430-004</t>
  </si>
  <si>
    <t>ほほえみの四季日本の名景ベスト50</t>
  </si>
  <si>
    <t>渋川育由</t>
  </si>
  <si>
    <t>河出書房</t>
  </si>
  <si>
    <t>430-005</t>
  </si>
  <si>
    <t>富士百景</t>
  </si>
  <si>
    <t>The best selection</t>
  </si>
  <si>
    <t>白旗史朗</t>
  </si>
  <si>
    <t>山と溪谷社</t>
  </si>
  <si>
    <t>430-006</t>
  </si>
  <si>
    <t>Seeing Japan</t>
  </si>
  <si>
    <t>Charles Whipple</t>
  </si>
  <si>
    <t>430-007</t>
  </si>
  <si>
    <t>男子</t>
  </si>
  <si>
    <t>梅佳代</t>
  </si>
  <si>
    <t>Little more</t>
  </si>
  <si>
    <t>430-008</t>
  </si>
  <si>
    <t>JAPAN : a pictorial portrait</t>
  </si>
  <si>
    <t>IBC Publishing</t>
  </si>
  <si>
    <t>430-009</t>
  </si>
  <si>
    <t>36フォトグラファーズ木村伊浜衛写真賞</t>
  </si>
  <si>
    <t>430-010</t>
  </si>
  <si>
    <t>Yosakoi　ソーラン日本海10周年記念写真集</t>
  </si>
  <si>
    <t>Yosakoi ソーラン日本海組職委員会</t>
  </si>
  <si>
    <t>北国新聞社</t>
  </si>
  <si>
    <t>430-011</t>
  </si>
  <si>
    <t>Ninagawa woman</t>
  </si>
  <si>
    <t>蜷川美香</t>
  </si>
  <si>
    <t>430-012</t>
  </si>
  <si>
    <t>Katachi - Japan Sacred Geometry</t>
  </si>
  <si>
    <t>日本のかたち</t>
  </si>
  <si>
    <t>武二岩宮，高岡一弥</t>
  </si>
  <si>
    <t>P・I・E　BOOKS</t>
  </si>
  <si>
    <t>430-013</t>
  </si>
  <si>
    <t xml:space="preserve">Made in Japan </t>
  </si>
  <si>
    <t>Japan Advertising Photographer's Association</t>
  </si>
  <si>
    <t>マガジンハウス</t>
  </si>
  <si>
    <t>430-014</t>
  </si>
  <si>
    <t>闘う日本</t>
  </si>
  <si>
    <t>産経新聞社</t>
  </si>
  <si>
    <t>産経新聞出版</t>
  </si>
  <si>
    <t>430-015</t>
  </si>
  <si>
    <t>報道写真全記録　2011．3.11-4.11　東日本大震災</t>
  </si>
  <si>
    <t>430-016</t>
  </si>
  <si>
    <t>第4回恵比寿映像祭　映像のフィジカル</t>
  </si>
  <si>
    <t>Yebisu international Festival for Art &amp; Alternative visions　How Physical</t>
  </si>
  <si>
    <t>Tokyo Meltropolitan museum of photography</t>
  </si>
  <si>
    <t>430-017</t>
  </si>
  <si>
    <t>東京窓景</t>
  </si>
  <si>
    <t>Tokyo Windows</t>
  </si>
  <si>
    <t>中野正貴</t>
  </si>
  <si>
    <t>430-018</t>
  </si>
  <si>
    <t>東北</t>
  </si>
  <si>
    <t>田附勝</t>
  </si>
  <si>
    <t>430-019</t>
  </si>
  <si>
    <t>Sugar and Spice</t>
  </si>
  <si>
    <t>430-020</t>
  </si>
  <si>
    <t>対岸</t>
  </si>
  <si>
    <t>Taigan</t>
  </si>
  <si>
    <t>百々新</t>
  </si>
  <si>
    <t>赤々舍</t>
  </si>
  <si>
    <t>430-021</t>
  </si>
  <si>
    <t>うたたね</t>
  </si>
  <si>
    <t>川内倫子</t>
  </si>
  <si>
    <t>430-022</t>
  </si>
  <si>
    <t>花火</t>
  </si>
  <si>
    <t>430-025</t>
  </si>
  <si>
    <t>浅田家</t>
  </si>
  <si>
    <t>浅田政志</t>
  </si>
  <si>
    <t>430-024</t>
  </si>
  <si>
    <t>Intimacy</t>
  </si>
  <si>
    <t>栄喜森</t>
  </si>
  <si>
    <t>Nanarokusa Publishing</t>
  </si>
  <si>
    <t>430-023</t>
  </si>
  <si>
    <t>Small Planet</t>
  </si>
  <si>
    <t>直季本城</t>
  </si>
  <si>
    <t>430-026</t>
  </si>
  <si>
    <t>うめめ - Today's Happening -</t>
  </si>
  <si>
    <t>Ume-me - Today's Happening -</t>
  </si>
  <si>
    <t>梅桂代</t>
  </si>
  <si>
    <t>430-027</t>
  </si>
  <si>
    <t>きずな</t>
  </si>
  <si>
    <t>Kizuna</t>
  </si>
  <si>
    <t>詠子下園</t>
  </si>
  <si>
    <t>430-028</t>
  </si>
  <si>
    <t>ACCU Asia-Pacific ESD Photo message "Celebration of Our Living Culture</t>
  </si>
  <si>
    <t>430-029</t>
  </si>
  <si>
    <t>あの日、広島と長崎で</t>
  </si>
  <si>
    <t>The Japan Peace Museum</t>
  </si>
  <si>
    <t>The Japan Peace museum</t>
  </si>
  <si>
    <t>430-030</t>
  </si>
  <si>
    <t>直島 瀬戸内アートの楽園</t>
  </si>
  <si>
    <t>福武 總一郎 (著), 安藤 忠雄 (著)</t>
  </si>
  <si>
    <t>978-4106022227</t>
  </si>
  <si>
    <t>430-031</t>
  </si>
  <si>
    <t>話す写真</t>
  </si>
  <si>
    <t>畠山　直哉</t>
  </si>
  <si>
    <t>978-4-09-388112-8</t>
  </si>
  <si>
    <t>430-032</t>
  </si>
  <si>
    <t>彼らが写真を手にした切実さを</t>
  </si>
  <si>
    <t>大竹　昭子</t>
  </si>
  <si>
    <t>978-4-582-23119-9</t>
  </si>
  <si>
    <t>430-033</t>
  </si>
  <si>
    <t>明星</t>
  </si>
  <si>
    <t>川島小鳥</t>
  </si>
  <si>
    <t>ナナロク社</t>
  </si>
  <si>
    <t>978-4904292549</t>
  </si>
  <si>
    <t>430-034</t>
  </si>
  <si>
    <t>Ever After</t>
  </si>
  <si>
    <t>楢橋朝子</t>
  </si>
  <si>
    <t>Osiris Co., Ltd.</t>
  </si>
  <si>
    <t>978-4-905254-02-7</t>
  </si>
  <si>
    <t>430-035</t>
  </si>
  <si>
    <t>丘の四季彩　雲海・雲</t>
  </si>
  <si>
    <t>Biei &amp; Furano Hills - Experience on the sea of cluds</t>
  </si>
  <si>
    <t>渥美顕二</t>
  </si>
  <si>
    <t>カントリーロード</t>
  </si>
  <si>
    <t>978-4-908404-00-9</t>
  </si>
  <si>
    <t>440-001-1</t>
  </si>
  <si>
    <t>Japanese Film 2006</t>
  </si>
  <si>
    <t>Điện Ảnh</t>
  </si>
  <si>
    <t>UniJapan</t>
  </si>
  <si>
    <t>440-001-2</t>
  </si>
  <si>
    <t>Japanese Film 2007</t>
  </si>
  <si>
    <t>440-001-3</t>
  </si>
  <si>
    <t>Japanese film 2009</t>
  </si>
  <si>
    <t>440-001-4</t>
  </si>
  <si>
    <t>Japanese film 2010</t>
  </si>
  <si>
    <t>440-001-5</t>
  </si>
  <si>
    <t>Japanese Film 2011</t>
  </si>
  <si>
    <t>440-001-6</t>
  </si>
  <si>
    <t>Japanese Film 2013</t>
  </si>
  <si>
    <t>Unijapan</t>
  </si>
  <si>
    <t>440-002</t>
  </si>
  <si>
    <t>The cinema of Naruse Mikio</t>
  </si>
  <si>
    <t>woman and Japanese modernity</t>
  </si>
  <si>
    <t>Duke University Press</t>
  </si>
  <si>
    <t>440-003</t>
  </si>
  <si>
    <t>Program catalog 2008-2009: animation/documentary/variety</t>
  </si>
  <si>
    <t>TBS</t>
  </si>
  <si>
    <t>440-004</t>
  </si>
  <si>
    <t>Program catalog 2008-2009: Drama/ Movie</t>
  </si>
  <si>
    <t>440-005</t>
  </si>
  <si>
    <t>アジア映画</t>
  </si>
  <si>
    <t>西方田犬彦</t>
  </si>
  <si>
    <t>作品社</t>
  </si>
  <si>
    <t>440-006</t>
  </si>
  <si>
    <t>The guide to Japanese Film industry and Co-production</t>
  </si>
  <si>
    <t>440-007</t>
  </si>
  <si>
    <t>Guide to Filming in Japan</t>
  </si>
  <si>
    <t>FC活用ハンドブック</t>
  </si>
  <si>
    <t>Japan Film Commission</t>
  </si>
  <si>
    <t>440-008</t>
  </si>
  <si>
    <t>折り返し点1997－2008</t>
  </si>
  <si>
    <t>宮崎はやお</t>
  </si>
  <si>
    <t>440-009</t>
  </si>
  <si>
    <t>出発点1979－1996</t>
  </si>
  <si>
    <t>宮崎駿</t>
  </si>
  <si>
    <t>440-010</t>
  </si>
  <si>
    <t>映画監督ベスト101</t>
  </si>
  <si>
    <t>川本三郎</t>
  </si>
  <si>
    <t>新所館</t>
  </si>
  <si>
    <t>440-011</t>
  </si>
  <si>
    <t>演じられた近代</t>
  </si>
  <si>
    <t>兵藤裕己</t>
  </si>
  <si>
    <t>440-012</t>
  </si>
  <si>
    <t>近代演劇のファイルドワーク</t>
  </si>
  <si>
    <t>佐藤郁哉</t>
  </si>
  <si>
    <t>東京出版会</t>
  </si>
  <si>
    <t>440-013</t>
  </si>
  <si>
    <t>日本映画史の100年</t>
  </si>
  <si>
    <t>集英社書店</t>
  </si>
  <si>
    <t>440-014-1</t>
  </si>
  <si>
    <t>日本映画は生きている</t>
  </si>
  <si>
    <t>黒沢清、吉見、四方</t>
  </si>
  <si>
    <t>440-014-2</t>
  </si>
  <si>
    <t>日本映画は生きている：映画史を読み直す</t>
  </si>
  <si>
    <t>440-014-3</t>
  </si>
  <si>
    <t>日本映画は生きている：観る人、作る人、掛ける人</t>
  </si>
  <si>
    <t>440-014-4</t>
  </si>
  <si>
    <t>日本映画は生きている：スクリーンの中の他者</t>
  </si>
  <si>
    <t>440-014-5</t>
  </si>
  <si>
    <t>日本映画は生きている：監督と俳優の美学</t>
  </si>
  <si>
    <t>440-014-6</t>
  </si>
  <si>
    <t>日本映画は生きている：アニメ越境する</t>
  </si>
  <si>
    <t>440-014-7</t>
  </si>
  <si>
    <t>日本映画は生きている：踏み越えるドキュメンタリー</t>
  </si>
  <si>
    <t>440-014-8</t>
  </si>
  <si>
    <t>日本映画は生きている：日本映画はどこまで行くか</t>
  </si>
  <si>
    <t>440-015-1</t>
  </si>
  <si>
    <t>Archives of Studio Ghibli vol 1</t>
  </si>
  <si>
    <t>スタジオジブリ</t>
  </si>
  <si>
    <t>440-015-2</t>
  </si>
  <si>
    <t>Archives of Studio Ghibli vol 2</t>
  </si>
  <si>
    <t>440-015-3</t>
  </si>
  <si>
    <t>Archives of Studio Ghibli vol 3</t>
  </si>
  <si>
    <t>440-015-4</t>
  </si>
  <si>
    <t>Archives of Studio Ghibli vol 4</t>
  </si>
  <si>
    <t>440-015-5</t>
  </si>
  <si>
    <t>Archives of Studio Ghibli vol 5</t>
  </si>
  <si>
    <t>440-016</t>
  </si>
  <si>
    <t>アニメーションの色職人</t>
  </si>
  <si>
    <t>柴口育子</t>
  </si>
  <si>
    <t>440-017</t>
  </si>
  <si>
    <t>A critical handbook of Japanese film directors from the Silent Era to the Present Day</t>
  </si>
  <si>
    <t>Alexander Jacoby</t>
  </si>
  <si>
    <t>Stone Bridge Press</t>
  </si>
  <si>
    <t>440-018</t>
  </si>
  <si>
    <t>二十世紀のアニメーション</t>
  </si>
  <si>
    <t>高畑勲</t>
  </si>
  <si>
    <t>440-019</t>
  </si>
  <si>
    <t>『鉄腕アトム』の時代―映像産業の攻防</t>
  </si>
  <si>
    <t>古田 尚輝</t>
  </si>
  <si>
    <t>Sekai Shisosha</t>
  </si>
  <si>
    <t>440-020</t>
  </si>
  <si>
    <t>Mixing Work with Pleasure: My Life at Studio Ghibli</t>
  </si>
  <si>
    <t>Toshio Suzuki</t>
  </si>
  <si>
    <t>978-4-86658-022-7</t>
  </si>
  <si>
    <t>450-001</t>
  </si>
  <si>
    <t>The Midnight Eye Guide To New Japanese Film</t>
  </si>
  <si>
    <t>Sân khấu</t>
  </si>
  <si>
    <t>450-002</t>
  </si>
  <si>
    <t>Kabuki</t>
  </si>
  <si>
    <t>Kawatake Toshio</t>
  </si>
  <si>
    <t>I House Press</t>
  </si>
  <si>
    <t>450-003</t>
  </si>
  <si>
    <t>能・文楽・歌舞伎</t>
  </si>
  <si>
    <t>ドナルド・キーン</t>
  </si>
  <si>
    <t>講談社学術文庫</t>
  </si>
  <si>
    <t>450-004</t>
  </si>
  <si>
    <t>A Geisha’journey</t>
  </si>
  <si>
    <t>My life as a kyoto apprentice</t>
  </si>
  <si>
    <t>Naoyuki Ogino.Komomo</t>
  </si>
  <si>
    <t>450-005</t>
  </si>
  <si>
    <t>日本分舞踊・西川流史</t>
  </si>
  <si>
    <t>丸茂ゆうか</t>
  </si>
  <si>
    <t>450-006</t>
  </si>
  <si>
    <t>落語論</t>
  </si>
  <si>
    <t>堀井憲一郎</t>
  </si>
  <si>
    <t>450-007</t>
  </si>
  <si>
    <t>女たち</t>
  </si>
  <si>
    <t>北野武</t>
  </si>
  <si>
    <t>450-008</t>
  </si>
  <si>
    <t>坂東玉三朗の宇宙</t>
  </si>
  <si>
    <t>Nhieu tac gia</t>
  </si>
  <si>
    <t>新所管</t>
  </si>
  <si>
    <t>450-009</t>
  </si>
  <si>
    <t>能の物語再発見</t>
  </si>
  <si>
    <t>中森晶三</t>
  </si>
  <si>
    <t>たちばな出版</t>
  </si>
  <si>
    <t>450-010</t>
  </si>
  <si>
    <t>イメージフォーラム・フェスティバル2013</t>
  </si>
  <si>
    <t>27th Image Forum Festival</t>
  </si>
  <si>
    <t>Image Forum</t>
  </si>
  <si>
    <t>450-011-1</t>
  </si>
  <si>
    <t>Theatre year-book 2011 Theatre in Japan</t>
  </si>
  <si>
    <t>ITI Japanese centre</t>
  </si>
  <si>
    <t>450-011-2</t>
  </si>
  <si>
    <t>Theatre year-book 2011 Theatre abroad</t>
  </si>
  <si>
    <t>450-011-3</t>
  </si>
  <si>
    <t>theatre year book 2012 theatre in japan</t>
  </si>
  <si>
    <t>iti japanese centre</t>
  </si>
  <si>
    <t>国際演劇協会</t>
  </si>
  <si>
    <t>450-011-4</t>
  </si>
  <si>
    <t>theatre year book 2012 theatre abroad</t>
  </si>
  <si>
    <t>諸外国の演劇事情</t>
  </si>
  <si>
    <t>450-012</t>
  </si>
  <si>
    <t>動乱と演劇</t>
  </si>
  <si>
    <t xml:space="preserve">japanese centre of international theatre institute </t>
  </si>
  <si>
    <t>450-013</t>
  </si>
  <si>
    <t>日本の経典芸能</t>
  </si>
  <si>
    <t>中村雅之</t>
  </si>
  <si>
    <t>450-014</t>
  </si>
  <si>
    <t>土方巽の舞踏　肉体のシュルレアリスム　身体のオントロジー</t>
  </si>
  <si>
    <t>Tatsumi Hijikata's Butoh: Surrealism of the Flesh ontology of the "Body"</t>
  </si>
  <si>
    <t>川崎市岡本太郎美術館 &amp; 慶應義塾大学アート・センター 編</t>
  </si>
  <si>
    <t>慶應義塾大学出版会</t>
  </si>
  <si>
    <t>450-015-1</t>
  </si>
  <si>
    <t>The 17th Nippon International Performance Art Festival [NIPAF'10]</t>
  </si>
  <si>
    <t>霜田誠二</t>
  </si>
  <si>
    <t>NIPAF Executive Committee</t>
  </si>
  <si>
    <t>450-015-2</t>
  </si>
  <si>
    <t>The 18th Nippon International Performance Art Festival [NIPAF'11]</t>
  </si>
  <si>
    <t>450-016</t>
  </si>
  <si>
    <t>Kabuki Heroes on the Osaka stage 1780-1830</t>
  </si>
  <si>
    <t>C. Andrew Gerstle</t>
  </si>
  <si>
    <t>Hawai'i</t>
  </si>
  <si>
    <t>450-017</t>
  </si>
  <si>
    <t xml:space="preserve">芸術立国論 </t>
  </si>
  <si>
    <t>集英社新書</t>
  </si>
  <si>
    <t>450-018</t>
  </si>
  <si>
    <t>演技と演出</t>
  </si>
  <si>
    <t>講談社現代新書</t>
  </si>
  <si>
    <t>450-019</t>
  </si>
  <si>
    <t>演劇入門</t>
  </si>
  <si>
    <t>450-020</t>
  </si>
  <si>
    <t>ロボット演劇</t>
  </si>
  <si>
    <t>Osaka University Press</t>
  </si>
  <si>
    <t>450-021</t>
  </si>
  <si>
    <t>雅亮会百年史</t>
  </si>
  <si>
    <t>創立百二十年を越えて</t>
  </si>
  <si>
    <t>小野功龍･藤原憲,小野真</t>
  </si>
  <si>
    <t>天王寺楽所雅亮会</t>
  </si>
  <si>
    <t>450-022</t>
  </si>
  <si>
    <t>The Flowering Spirit</t>
  </si>
  <si>
    <t>Classic Teachings on the Art of No</t>
  </si>
  <si>
    <t>Zeami</t>
  </si>
  <si>
    <t>450-023</t>
  </si>
  <si>
    <t>A kaieidoscope on strings 375 years of Edo Narionette Theatre youkiza</t>
  </si>
  <si>
    <t>市川染五郎・唐十郎</t>
  </si>
  <si>
    <t>INAX</t>
  </si>
  <si>
    <t>450-024</t>
  </si>
  <si>
    <t>日本舞踊の基礎</t>
  </si>
  <si>
    <t>Fundamentals of Japanese dance Kabuki Dance</t>
  </si>
  <si>
    <t>Hanayagi Chiyo</t>
  </si>
  <si>
    <t>450-025-1</t>
  </si>
  <si>
    <t>Half a century of Japanese theater - 1990s Part 1</t>
  </si>
  <si>
    <t>Japan Playwrights Association</t>
  </si>
  <si>
    <t>Kinokuniya</t>
  </si>
  <si>
    <t>450-025-2</t>
  </si>
  <si>
    <t>Half a century of Japanese theater - 1990s Part 2</t>
  </si>
  <si>
    <t>450-025-3</t>
  </si>
  <si>
    <t>Half a century of Japanese theater - 1980s Part 1</t>
  </si>
  <si>
    <t>450-025-4</t>
  </si>
  <si>
    <t>Half a century of Japanese theater - 1980s Part 2</t>
  </si>
  <si>
    <t>450-025-5</t>
  </si>
  <si>
    <t>Half a century of Japanese theater - 1970s</t>
  </si>
  <si>
    <t>450-026</t>
  </si>
  <si>
    <t>浄瑠璃を読もう</t>
  </si>
  <si>
    <t>橋本　治</t>
  </si>
  <si>
    <t>978-4-10-406113-6</t>
  </si>
  <si>
    <t>450-027</t>
  </si>
  <si>
    <t>能面の世界</t>
  </si>
  <si>
    <t>西野　春雄</t>
  </si>
  <si>
    <t>978-4-582-63471-6</t>
  </si>
  <si>
    <t>450-028</t>
  </si>
  <si>
    <t>21世紀を信じてみる戯曲集</t>
  </si>
  <si>
    <t>野田　秀樹</t>
  </si>
  <si>
    <t>978-4-10-340516-0</t>
  </si>
  <si>
    <t>450-029</t>
  </si>
  <si>
    <t>明治演劇史</t>
  </si>
  <si>
    <t>渡辺　保</t>
  </si>
  <si>
    <t>978-4-06-217921-8</t>
  </si>
  <si>
    <t>450-030</t>
  </si>
  <si>
    <t>浪曲論</t>
  </si>
  <si>
    <t>稲田　和浩</t>
  </si>
  <si>
    <t>978-4-7791-1908-8</t>
  </si>
  <si>
    <t>450-031</t>
  </si>
  <si>
    <t>歌舞伎の解剖図鑑(イラストで小粋に読み解く歌舞伎ことはじめ)</t>
  </si>
  <si>
    <t>辻和子</t>
  </si>
  <si>
    <t>エクスナレッジ</t>
  </si>
  <si>
    <t>450-032</t>
  </si>
  <si>
    <t>春風亭一之輔のおもしろ落語入門</t>
  </si>
  <si>
    <t>春風亭一之輔</t>
  </si>
  <si>
    <t>450-033-1</t>
  </si>
  <si>
    <t>ドラマで楽しむ中学校劇1年―英語劇脚本付(学年別・中学校劇脚本集)</t>
  </si>
  <si>
    <t>北島春信</t>
  </si>
  <si>
    <t>小峰書店</t>
  </si>
  <si>
    <t>450-033-2</t>
  </si>
  <si>
    <t>ドラマで生きる中学校劇3年―英語劇脚本付(学年別・中学校劇脚本集)</t>
  </si>
  <si>
    <t>450-033-3</t>
  </si>
  <si>
    <t>ドラマで創る中学校劇2年―英語劇脚本付(学年別・中学校劇脚本集)</t>
  </si>
  <si>
    <t>450-034</t>
  </si>
  <si>
    <t>紛争地域から生まれた演劇5　アラブ・イスラム世界の現代戯曲</t>
  </si>
  <si>
    <t>Theater Born in Conflict Zones 5</t>
  </si>
  <si>
    <t>Âm nhạc</t>
  </si>
  <si>
    <t>470-001-1</t>
  </si>
  <si>
    <t>sushi</t>
  </si>
  <si>
    <t>Ryuichi Yoshii</t>
  </si>
  <si>
    <t>Ẩm thực</t>
  </si>
  <si>
    <t>470-001-2</t>
  </si>
  <si>
    <t>Japanese Family Style Recipes</t>
  </si>
  <si>
    <t>Hiroko Urakami</t>
  </si>
  <si>
    <t>470-001-3</t>
  </si>
  <si>
    <t>quick &amp; easy japanese recipes</t>
  </si>
  <si>
    <t>Angela Nahas/ Minori Kawana</t>
  </si>
  <si>
    <t>Periplus Editions</t>
  </si>
  <si>
    <t>470-001-4</t>
  </si>
  <si>
    <t>Japanese Foods That Heal</t>
  </si>
  <si>
    <t>Using Traditional Japanese Ingredients To Promote Health, Longevity &amp; Well-being</t>
  </si>
  <si>
    <t>John &amp; Jan Belleme</t>
  </si>
  <si>
    <t>470-001-5</t>
  </si>
  <si>
    <t>Izakaya</t>
  </si>
  <si>
    <t>The Japanese Pub Cookbook</t>
  </si>
  <si>
    <t>Mark Robinson &amp; Masashi Kuma</t>
  </si>
  <si>
    <t>470-001-6</t>
  </si>
  <si>
    <t>Kaiseki</t>
  </si>
  <si>
    <t>The Exquisite Cuisine OF Kyoto`s Kikunoi Restaurant</t>
  </si>
  <si>
    <t>Yoshihiro Murata</t>
  </si>
  <si>
    <t>470-001-7</t>
  </si>
  <si>
    <t>homestyle Japanese cooking</t>
  </si>
  <si>
    <t>Susie Donald</t>
  </si>
  <si>
    <t>470-001-8</t>
  </si>
  <si>
    <t>Japanese home cooking</t>
  </si>
  <si>
    <t>yoshihiro murata</t>
  </si>
  <si>
    <t>470-001-9</t>
  </si>
  <si>
    <t>おべんとう500選</t>
  </si>
  <si>
    <t>藤田敬治</t>
  </si>
  <si>
    <t>主婦の友社</t>
  </si>
  <si>
    <t>470-001-10</t>
  </si>
  <si>
    <t>京の和菓子</t>
  </si>
  <si>
    <t>岩城もと子</t>
  </si>
  <si>
    <t>Nghệ thuật Nhật Bản</t>
  </si>
  <si>
    <t>保育者</t>
  </si>
  <si>
    <t>470-001-11</t>
  </si>
  <si>
    <t>名作から創るフランス料理</t>
  </si>
  <si>
    <t>小倉和夫</t>
  </si>
  <si>
    <t>470-001-12</t>
  </si>
  <si>
    <t>日本料理のこころ</t>
  </si>
  <si>
    <t>Soul of japanese cuisine</t>
  </si>
  <si>
    <t>力石寛男・岡部泉</t>
  </si>
  <si>
    <t>Suda seihan</t>
  </si>
  <si>
    <t>470-002-1</t>
  </si>
  <si>
    <t>もみじ君花修行</t>
  </si>
  <si>
    <t>池坊專永・岩田和久</t>
  </si>
  <si>
    <t>日本華道社</t>
  </si>
  <si>
    <t>470-002-2</t>
  </si>
  <si>
    <t>Pop bonsai</t>
  </si>
  <si>
    <t>Lisa Tajima</t>
  </si>
  <si>
    <t>470-002-3</t>
  </si>
  <si>
    <t>初めての花のいけ方</t>
  </si>
  <si>
    <t>勅使河原　宏</t>
  </si>
  <si>
    <t>成美堂出版</t>
  </si>
  <si>
    <t>470-002-4</t>
  </si>
  <si>
    <t>SACRED TREES: THE ROOT OF IKEBANA</t>
  </si>
  <si>
    <t>Machiko Nakayama</t>
  </si>
  <si>
    <t>The Asian Culture Heritage Centre Berhad</t>
  </si>
  <si>
    <t>470-003-1</t>
  </si>
  <si>
    <t>Gift wrapping-Creative ideas from Japan</t>
  </si>
  <si>
    <t>Kunio Ekiguchi</t>
  </si>
  <si>
    <t>470-003-2</t>
  </si>
  <si>
    <t>Gift Wrapping With Textiles</t>
  </si>
  <si>
    <t>Stylish Ideas From Japan</t>
  </si>
  <si>
    <t>Chizuko Morita</t>
  </si>
  <si>
    <t>470-003-3</t>
  </si>
  <si>
    <t>Traditional Japanese packaging</t>
  </si>
  <si>
    <t>HIDEYUKI　OKA</t>
  </si>
  <si>
    <t>WEATHERHILL　BOSTON&amp;LONDON</t>
  </si>
  <si>
    <t>470-003-4</t>
  </si>
  <si>
    <t>包むーにほんの統パッケージ</t>
  </si>
  <si>
    <t>TSUTSUMU-Traditional Japanese Packaging</t>
  </si>
  <si>
    <t>目黒区美術館</t>
  </si>
  <si>
    <t>BNN</t>
  </si>
  <si>
    <t>470-003-5</t>
  </si>
  <si>
    <t>贈りもののラッピング</t>
  </si>
  <si>
    <t>長谷良子</t>
  </si>
  <si>
    <t>金園社</t>
  </si>
  <si>
    <t>470-003-6</t>
  </si>
  <si>
    <t>包んで楽しむふろしき</t>
  </si>
  <si>
    <t>森田知都子</t>
  </si>
  <si>
    <t>470-003-7</t>
  </si>
  <si>
    <t>ふろしきの贈り物</t>
  </si>
  <si>
    <t>470-003-8</t>
  </si>
  <si>
    <t>ふろしきに親しむ</t>
  </si>
  <si>
    <t>470-003-9</t>
  </si>
  <si>
    <t>ふろしきの包みかた</t>
  </si>
  <si>
    <t>470-004-1</t>
  </si>
  <si>
    <t>Densho Origami_ Traditional Japanese Figures for everyone</t>
  </si>
  <si>
    <t>kodansha international</t>
  </si>
  <si>
    <t>470-004-2</t>
  </si>
  <si>
    <t>日本を伝える！英語で折り紙</t>
  </si>
  <si>
    <t>Folding Japan with origami in English</t>
  </si>
  <si>
    <t>山口真、立石浩一</t>
  </si>
  <si>
    <t>ナツメ社</t>
  </si>
  <si>
    <t>470-004-3</t>
  </si>
  <si>
    <t>暮らしの実用小物折り紙</t>
  </si>
  <si>
    <t>山口真</t>
  </si>
  <si>
    <t>西東社</t>
  </si>
  <si>
    <t>470-004-4</t>
  </si>
  <si>
    <t>The First Book Of Origami</t>
  </si>
  <si>
    <t>Simple And Fun!</t>
  </si>
  <si>
    <t>470-004-5</t>
  </si>
  <si>
    <t>くらしの折り紙</t>
  </si>
  <si>
    <t>470-005</t>
  </si>
  <si>
    <t>おしゃれの絵本　中原淳一ファッションブック</t>
  </si>
  <si>
    <t>oshare no ehon Junichi fashion book</t>
  </si>
  <si>
    <t>470-006</t>
  </si>
  <si>
    <t>ココロとカラだを癒す180レシピアロマテラピーを楽しむ生活</t>
  </si>
  <si>
    <t>加藤理恵、市村真納</t>
  </si>
  <si>
    <t>新星出版社</t>
  </si>
  <si>
    <t>470-007-1</t>
  </si>
  <si>
    <t>茶のこころを世界へ</t>
  </si>
  <si>
    <t>千玄室</t>
  </si>
  <si>
    <t>Trà đạo</t>
  </si>
  <si>
    <t>ＰＨＰ</t>
  </si>
  <si>
    <t>470-007-2</t>
  </si>
  <si>
    <t>Every Day a Good Day - Fifteen Lessons I learned about  happiness from Japanese tea culture</t>
  </si>
  <si>
    <t>日々是好日「お茶が教えてくれた15の幸せ」</t>
  </si>
  <si>
    <t>森下典子</t>
  </si>
  <si>
    <t>470-008</t>
  </si>
  <si>
    <t>広告チラチを利用して作るひねもす手芸親子で楽しめる工作・ペーパークラフト</t>
  </si>
  <si>
    <t>内藤朗</t>
  </si>
  <si>
    <t>470-009</t>
  </si>
  <si>
    <t>道具なしで始められる かわいい和菓子</t>
  </si>
  <si>
    <t>ユイミコ (著)</t>
  </si>
  <si>
    <t>978-4062996471</t>
  </si>
  <si>
    <t>480-001</t>
  </si>
  <si>
    <t>闘魂の柔道新装版　必勝の技と心</t>
  </si>
  <si>
    <t>山下泰裕</t>
  </si>
  <si>
    <t>Thể thao</t>
  </si>
  <si>
    <t>ベ-スボ-ル・マガジン社</t>
  </si>
  <si>
    <t>480-002</t>
  </si>
  <si>
    <t>Aikido Weapons Techniques</t>
  </si>
  <si>
    <t xml:space="preserve"> Phong Thong Dang; Lynn Seiser </t>
  </si>
  <si>
    <t>Tuttle Pub</t>
  </si>
  <si>
    <t>480-003</t>
  </si>
  <si>
    <t xml:space="preserve">プーチンと柔道の心 </t>
  </si>
  <si>
    <t>ウラジーミル・ウラジーミロヴィッチ・プーワシーリー・ボリソヴィッチ・シェスタコフ</t>
  </si>
  <si>
    <t>480-004</t>
  </si>
  <si>
    <t>グローバル社会と柔の心</t>
  </si>
  <si>
    <t>Yawara</t>
  </si>
  <si>
    <t>480-005</t>
  </si>
  <si>
    <t>詳解 柔道のルールと審判法</t>
  </si>
  <si>
    <t>小俣 幸嗣、松井 勲、尾形 敬史、 竹内 善徳</t>
  </si>
  <si>
    <t>480-006</t>
  </si>
  <si>
    <t>日本の武道</t>
  </si>
  <si>
    <t>日本武道館</t>
  </si>
  <si>
    <t>480-007-1</t>
  </si>
  <si>
    <t>Ninja Attack!: True Tales of Assassins, Samurai, and Outlaws</t>
  </si>
  <si>
    <t>Yoda Hiroko, Alt Matt</t>
  </si>
  <si>
    <t>480-008</t>
  </si>
  <si>
    <t>サバイバル！　人はズルなしで生きられるのか</t>
  </si>
  <si>
    <t>服部文祥</t>
  </si>
  <si>
    <t xml:space="preserve">ちくま新書 </t>
  </si>
  <si>
    <t>480-010-1</t>
  </si>
  <si>
    <t>はじめて出会う囲碁の世界</t>
  </si>
  <si>
    <t>The university of Tokyo</t>
  </si>
  <si>
    <t>480-010-2</t>
  </si>
  <si>
    <t>東大教養囲碁講座ゼロからわかりやすく</t>
  </si>
  <si>
    <t>石倉昇</t>
  </si>
  <si>
    <t>光文社新書</t>
  </si>
  <si>
    <t>480-012</t>
  </si>
  <si>
    <t>おすもうさん</t>
  </si>
  <si>
    <t>高橋　秀実</t>
  </si>
  <si>
    <t>草思社</t>
  </si>
  <si>
    <t>978-4-7942-1774-5</t>
  </si>
  <si>
    <t>490-001-1</t>
  </si>
  <si>
    <t>Artist Files 2010: The NACT Annual Show of Contemporary Art - Documents</t>
  </si>
  <si>
    <t>Khác</t>
  </si>
  <si>
    <t>490-001-2</t>
  </si>
  <si>
    <t>Artist Files 2010: The NACT Annual Show of Contemporary Art - FUKUDA Naoyo</t>
  </si>
  <si>
    <t>490-001-3</t>
  </si>
  <si>
    <t>Artist Files 2010: The NACT Annual Show of Contemporary Art - ISHIDA Takashi</t>
  </si>
  <si>
    <t>490-001-4</t>
  </si>
  <si>
    <t>Artist Files 2010: The NACT Annual Show of Contemporary Art - KUWAKUBO Toru</t>
  </si>
  <si>
    <t>490-001-5</t>
  </si>
  <si>
    <t>Artist Files 2010: The NACT Annual Show of Contemporary Art - Aernout MIK</t>
  </si>
  <si>
    <t>490-001-6</t>
  </si>
  <si>
    <t>Artist Files 2010: The NACT Annual Show of Contemporary Art - MINAMINO Kaoru</t>
  </si>
  <si>
    <t>490-001-7</t>
  </si>
  <si>
    <t>Artist Files 2010: The NACT Annual Show of Contemporary Art - O Jun</t>
  </si>
  <si>
    <t>490-001-8</t>
  </si>
  <si>
    <t>Artist Files 2010: The NACT Annual Show of Contemporary Art - SAITO Chisato</t>
  </si>
  <si>
    <t>490-002-1</t>
  </si>
  <si>
    <t>日本芸能史・台1港　原始・古代</t>
  </si>
  <si>
    <t>編者・藝能史研究會</t>
  </si>
  <si>
    <t>財団法人法政大学出版局</t>
  </si>
  <si>
    <t>490-002-2</t>
  </si>
  <si>
    <t>日本芸能史・台2港　原始・古代</t>
  </si>
  <si>
    <t>490-002-3</t>
  </si>
  <si>
    <t>日本芸能史・台3港　中世</t>
  </si>
  <si>
    <t>490-002-4</t>
  </si>
  <si>
    <t>日本芸能史・台4港　中世-近世</t>
  </si>
  <si>
    <t>490-002-5</t>
  </si>
  <si>
    <t>日本芸能史・台5港　近世</t>
  </si>
  <si>
    <t>490-002-6</t>
  </si>
  <si>
    <t>日本芸能史・台6港　近世－近代</t>
  </si>
  <si>
    <t>490-002-7</t>
  </si>
  <si>
    <t>日本芸能史・台7港　近代-現代</t>
  </si>
  <si>
    <t>490-003</t>
  </si>
  <si>
    <t>Chiko Bible</t>
  </si>
  <si>
    <t>黒田永子</t>
  </si>
  <si>
    <t>Best Sellers</t>
  </si>
  <si>
    <t>490-004</t>
  </si>
  <si>
    <t>八百万の物語ー強く生きる　繰り返すー</t>
  </si>
  <si>
    <t xml:space="preserve">Countless Stories - Living Boldly, Repeat - </t>
  </si>
  <si>
    <t>浅井裕介</t>
  </si>
  <si>
    <t>Aomori Contemporary Art Centre</t>
  </si>
  <si>
    <t>490-005</t>
  </si>
  <si>
    <t>Singa-Planet</t>
  </si>
  <si>
    <t>490-006</t>
  </si>
  <si>
    <t>Artist File 2015 – Next Doors: Contemporary Art in Japan and Korea</t>
  </si>
  <si>
    <t>English – Japanese – Korean</t>
  </si>
  <si>
    <t>490-007</t>
  </si>
  <si>
    <t>民俗芸能探訪ガイドブック</t>
  </si>
  <si>
    <t>星野　紘　ほか</t>
  </si>
  <si>
    <t>978-4-336-05752-5</t>
  </si>
  <si>
    <t>510-001</t>
  </si>
  <si>
    <t>YOJOKUN</t>
  </si>
  <si>
    <t>Kaibara Ekiken</t>
  </si>
  <si>
    <t>Triết học・Tôn giáo</t>
  </si>
  <si>
    <t>510-002</t>
  </si>
  <si>
    <t>The Structure of Iki</t>
  </si>
  <si>
    <t>「いき」の構造</t>
  </si>
  <si>
    <t>Kuki Shuzo</t>
  </si>
  <si>
    <t>510-003</t>
  </si>
  <si>
    <t>The 36 Secret Strategies of The martial Arts</t>
  </si>
  <si>
    <t>The Classic Chinese Guide for Success in War, Bussiness, and Life</t>
  </si>
  <si>
    <t>Hiroshi Moriya</t>
  </si>
  <si>
    <t>Võ thuật</t>
  </si>
  <si>
    <t>510-004</t>
  </si>
  <si>
    <t>The Demon`s Sermon On The Martial Arts</t>
  </si>
  <si>
    <t>Issai Chozanshi</t>
  </si>
  <si>
    <t>510-005</t>
  </si>
  <si>
    <t>The Life-Giving Sword</t>
  </si>
  <si>
    <t>Secret teacgings from the House of the Shogun</t>
  </si>
  <si>
    <t>Yagyu Munenori</t>
  </si>
  <si>
    <t>510-006</t>
  </si>
  <si>
    <t>The Unfettered Mind</t>
  </si>
  <si>
    <t>Writings from a Zen Master to a Master Swordsman</t>
  </si>
  <si>
    <t>Takuan Soho</t>
  </si>
  <si>
    <t>510-008</t>
  </si>
  <si>
    <t>The Book of Five rings</t>
  </si>
  <si>
    <t>Miyamoto Musashi</t>
  </si>
  <si>
    <t>510-009</t>
  </si>
  <si>
    <t>The anatomy of dependence</t>
  </si>
  <si>
    <t>Takeo Doi</t>
  </si>
  <si>
    <t>510-010</t>
  </si>
  <si>
    <t>In Praise Of Shadows</t>
  </si>
  <si>
    <t>Junichiro Tanizaki</t>
  </si>
  <si>
    <t>Mĩ học. Tiểu luận</t>
  </si>
  <si>
    <t>Leete`s Island Books</t>
  </si>
  <si>
    <t>510-011</t>
  </si>
  <si>
    <t>共生の思想・世界の秩序</t>
  </si>
  <si>
    <t>記章黒川</t>
  </si>
  <si>
    <t>510-012</t>
  </si>
  <si>
    <t>「甘え」の構造</t>
  </si>
  <si>
    <t>土居武郎</t>
  </si>
  <si>
    <t>弘文堂</t>
  </si>
  <si>
    <t>510-013</t>
  </si>
  <si>
    <t>辛さに耐える心理学</t>
  </si>
  <si>
    <t>the psychology of overcoming difficulties</t>
  </si>
  <si>
    <t>加藤諦三</t>
  </si>
  <si>
    <t>PHP</t>
  </si>
  <si>
    <t>510-014</t>
  </si>
  <si>
    <t>わたしたちはいまどこにいるのか</t>
  </si>
  <si>
    <t>英二小熊</t>
  </si>
  <si>
    <t>毎日新聞社</t>
  </si>
  <si>
    <t>510-015</t>
  </si>
  <si>
    <t>戦闘美少女の精神分析</t>
  </si>
  <si>
    <t>斎藤環</t>
  </si>
  <si>
    <t>ちくま書房</t>
  </si>
  <si>
    <t>510-016</t>
  </si>
  <si>
    <t>ニッポンの思想</t>
  </si>
  <si>
    <t>佐々木敦</t>
  </si>
  <si>
    <t>510-017</t>
  </si>
  <si>
    <t>日本近代思想批判</t>
  </si>
  <si>
    <t>子安宣邦</t>
  </si>
  <si>
    <t>岩波現代文庫</t>
  </si>
  <si>
    <t>510-018</t>
  </si>
  <si>
    <t>丸山真男　セレクション</t>
  </si>
  <si>
    <t>丸山真男</t>
  </si>
  <si>
    <t>510-019</t>
  </si>
  <si>
    <t>嗤う日本の「ナショナリズム」</t>
  </si>
  <si>
    <t>北田 暁大</t>
  </si>
  <si>
    <t>NHK</t>
  </si>
  <si>
    <t>510-020</t>
  </si>
  <si>
    <t>日本の思想</t>
  </si>
  <si>
    <t>岩波新書</t>
  </si>
  <si>
    <t>510-021</t>
  </si>
  <si>
    <t>The Essence of Shinto</t>
  </si>
  <si>
    <t>Motohisa Yamakage</t>
  </si>
  <si>
    <t>　1</t>
  </si>
  <si>
    <t>510-022</t>
  </si>
  <si>
    <t>zen and Japanese Culture</t>
  </si>
  <si>
    <t>Daisetz T. Suzuki</t>
  </si>
  <si>
    <t>Princeton University Press</t>
  </si>
  <si>
    <t>510-023</t>
  </si>
  <si>
    <t>禅と日本の文化</t>
  </si>
  <si>
    <t>大拙鈴木</t>
  </si>
  <si>
    <t>510-024</t>
  </si>
  <si>
    <t>日本キリスト教史</t>
  </si>
  <si>
    <t>五野井降史</t>
  </si>
  <si>
    <t>古川弘文館</t>
  </si>
  <si>
    <t>464207287X</t>
  </si>
  <si>
    <t>510-025</t>
  </si>
  <si>
    <t xml:space="preserve">「法華経」を読む </t>
  </si>
  <si>
    <t>紀野 一義</t>
  </si>
  <si>
    <t>510-026</t>
  </si>
  <si>
    <t>靖国史観</t>
  </si>
  <si>
    <t>小島毅</t>
  </si>
  <si>
    <t>ちくま新書</t>
  </si>
  <si>
    <t>510-027</t>
  </si>
  <si>
    <t>ボクは坊さん</t>
  </si>
  <si>
    <t>白川密成</t>
  </si>
  <si>
    <t>ミシマ社</t>
  </si>
  <si>
    <t>510-028</t>
  </si>
  <si>
    <t>原理主義とは何か</t>
  </si>
  <si>
    <t>小川忠</t>
  </si>
  <si>
    <t>510-029</t>
  </si>
  <si>
    <t>日本宗教史</t>
  </si>
  <si>
    <t>末木文美士</t>
  </si>
  <si>
    <t>510-030</t>
  </si>
  <si>
    <t>国家・宗教・日本人</t>
  </si>
  <si>
    <t>司馬遼太郎・井上ひさし</t>
  </si>
  <si>
    <t>講談社文庫</t>
  </si>
  <si>
    <t>510-031</t>
  </si>
  <si>
    <t>武士道とともに生きる</t>
  </si>
  <si>
    <t>奥田碩・山下泰裕</t>
  </si>
  <si>
    <t>510-032</t>
  </si>
  <si>
    <t>飛騨古川の町意匠・祝祭と「雲」</t>
  </si>
  <si>
    <t>510-033</t>
  </si>
  <si>
    <t>Japan - How we breath and how our hearts beat</t>
  </si>
  <si>
    <t>The soul of traditional event &amp; ceremonies that colour Japanese life</t>
  </si>
  <si>
    <t>New Millennium Network Corporation</t>
  </si>
  <si>
    <t>510-034</t>
  </si>
  <si>
    <t>遊ぶ日本・神あそぶゆえ人あそぶ</t>
  </si>
  <si>
    <t>高橋睦郎</t>
  </si>
  <si>
    <t>510-035</t>
  </si>
  <si>
    <t>国家の品格</t>
  </si>
  <si>
    <t>藤原正彦</t>
  </si>
  <si>
    <t>510-036</t>
  </si>
  <si>
    <t>アジアの人びとを知る本②</t>
  </si>
  <si>
    <t>編者・士生長穂　宇崎真</t>
  </si>
  <si>
    <t>大月書店</t>
  </si>
  <si>
    <t>510-037</t>
  </si>
  <si>
    <t>冠婚葬祭</t>
  </si>
  <si>
    <t>宮田登</t>
  </si>
  <si>
    <t>510-038</t>
  </si>
  <si>
    <t>岡倉天心</t>
  </si>
  <si>
    <t>510-039</t>
  </si>
  <si>
    <t>もうひとつの日本への旅</t>
  </si>
  <si>
    <t>モノとワザの原点を探す</t>
  </si>
  <si>
    <t>川田順造</t>
  </si>
  <si>
    <t>Văn hóa・Lịch sử</t>
  </si>
  <si>
    <t>中央公論新社</t>
  </si>
  <si>
    <t>510-040</t>
  </si>
  <si>
    <t>死の民俗学</t>
  </si>
  <si>
    <t>山折哲雄</t>
  </si>
  <si>
    <t>400002678X</t>
  </si>
  <si>
    <t>510-041</t>
  </si>
  <si>
    <t>身体感覚を取り戻す</t>
  </si>
  <si>
    <t>腰・ハラ文化の再生</t>
  </si>
  <si>
    <t>斉藤孝</t>
  </si>
  <si>
    <t>510-042</t>
  </si>
  <si>
    <t>怪異の風景学</t>
  </si>
  <si>
    <t>妖怪文化の民俗地理</t>
  </si>
  <si>
    <t>佐々木高弘</t>
  </si>
  <si>
    <t>Văn hóa・Phong tục</t>
  </si>
  <si>
    <t>古今書院</t>
  </si>
  <si>
    <t>510-043</t>
  </si>
  <si>
    <t>贈り方のマナーとコツ</t>
  </si>
  <si>
    <t>岩下宣子</t>
  </si>
  <si>
    <t>学習研究社</t>
  </si>
  <si>
    <t>510-044</t>
  </si>
  <si>
    <t>日本人のしきたり</t>
  </si>
  <si>
    <t>飯倉晴武</t>
  </si>
  <si>
    <t>青春出版社</t>
  </si>
  <si>
    <t>510-045</t>
  </si>
  <si>
    <t>日本の民話事典</t>
  </si>
  <si>
    <t>510-046</t>
  </si>
  <si>
    <t>武士道</t>
  </si>
  <si>
    <t>岬龍一郎</t>
  </si>
  <si>
    <t>510-047</t>
  </si>
  <si>
    <t>五節供の楽しみ</t>
  </si>
  <si>
    <t>冷泉為人</t>
  </si>
  <si>
    <t>510-048</t>
  </si>
  <si>
    <t>京の町家丁寧な暮らし</t>
  </si>
  <si>
    <t>小島冨佐江</t>
  </si>
  <si>
    <t>Phong tục・Đời sống</t>
  </si>
  <si>
    <t>大和出版</t>
  </si>
  <si>
    <t>510-049</t>
  </si>
  <si>
    <t>煎茶入門</t>
  </si>
  <si>
    <t>小川後楽</t>
  </si>
  <si>
    <t>510-050</t>
  </si>
  <si>
    <t>茶道入門</t>
  </si>
  <si>
    <t>井口海仙</t>
  </si>
  <si>
    <t>保育社</t>
  </si>
  <si>
    <t>510-051</t>
  </si>
  <si>
    <t>新渡戸稲造</t>
  </si>
  <si>
    <t>510-052</t>
  </si>
  <si>
    <t>菊と刀</t>
  </si>
  <si>
    <t>ルーズ・ベネディクト</t>
  </si>
  <si>
    <t>510-053</t>
  </si>
  <si>
    <t>お葬式</t>
  </si>
  <si>
    <t>新谷尚紀</t>
  </si>
  <si>
    <t>510-054</t>
  </si>
  <si>
    <t>祭りの季節</t>
  </si>
  <si>
    <t>池内紀</t>
  </si>
  <si>
    <t>みすず書房</t>
  </si>
  <si>
    <t>510-055</t>
  </si>
  <si>
    <t>「まつり」の食文化</t>
  </si>
  <si>
    <t>神崎宣武</t>
  </si>
  <si>
    <t>書く川選書</t>
  </si>
  <si>
    <t>510-056</t>
  </si>
  <si>
    <t>日本の香り</t>
  </si>
  <si>
    <t>松榮堂</t>
  </si>
  <si>
    <t>510-057</t>
  </si>
  <si>
    <t>言語と文化</t>
  </si>
  <si>
    <t>北海学園大学「英語以外の外国語」スタッフ</t>
  </si>
  <si>
    <t>共同文化社</t>
  </si>
  <si>
    <t>510-058</t>
  </si>
  <si>
    <t>異文化としての日本ー内外の視点ー国際日本学研究叢書１１</t>
  </si>
  <si>
    <t>510-059</t>
  </si>
  <si>
    <t>国際関係のおける文化交流</t>
  </si>
  <si>
    <t>斎藤眞・杉山恭・馬場伸也・平野健一郎</t>
  </si>
  <si>
    <t>日本国際問題研究所</t>
  </si>
  <si>
    <t>510-060</t>
  </si>
  <si>
    <t>和魂洋才の系譜 内と外からの明治日本 上</t>
  </si>
  <si>
    <t>平川祐弘</t>
  </si>
  <si>
    <t>平凡人</t>
  </si>
  <si>
    <t>510-061</t>
  </si>
  <si>
    <t>和魂洋才の系譜 内と外からの明治日本 下</t>
  </si>
  <si>
    <t>510-062</t>
  </si>
  <si>
    <t>物語論で読む村上春樹と宮崎駿</t>
  </si>
  <si>
    <t>大塚英志</t>
  </si>
  <si>
    <t>510-063</t>
  </si>
  <si>
    <t xml:space="preserve">コンテンツの思想―マンガ・アニメ・ライトノベル </t>
  </si>
  <si>
    <t>東浩紀ほか</t>
  </si>
  <si>
    <t>510-064</t>
  </si>
  <si>
    <t>地域発展のための日本研究</t>
  </si>
  <si>
    <t>510-065</t>
  </si>
  <si>
    <t>Hip-hop Japan: Rap And the Paths of Cultural Globalization</t>
  </si>
  <si>
    <t>Ian Condry</t>
  </si>
  <si>
    <t>510-066</t>
  </si>
  <si>
    <t>はかりとものさしのべとなむ史　植民統治と伝統文化の共存</t>
  </si>
  <si>
    <t>関本紀子</t>
  </si>
  <si>
    <t>風響社</t>
  </si>
  <si>
    <t>510-067</t>
  </si>
  <si>
    <t>周縁の文化交涉学シリーズ1　東アジアの茶飲文化と茶業</t>
  </si>
  <si>
    <t>関西大学文化交涉学教育研究拠点</t>
  </si>
  <si>
    <t>510-068</t>
  </si>
  <si>
    <t>Bushido - The Soul of Japan - A classic essay on Samurai Ethics</t>
  </si>
  <si>
    <t>Inazo Nitobe</t>
  </si>
  <si>
    <t>Văn hóa・Võ sĩ đạo</t>
  </si>
  <si>
    <t>Kodansha USA</t>
  </si>
  <si>
    <t>510-069</t>
  </si>
  <si>
    <t>JapanAmerica - How Japanese Pop culture has invaded the U.S.</t>
  </si>
  <si>
    <t>Roland Kelts</t>
  </si>
  <si>
    <t>Palgrave Macmillan</t>
  </si>
  <si>
    <t>510-070</t>
  </si>
  <si>
    <t>Edo Cultrue - Daily life and Diversions in Urban Japan 1600-1868</t>
  </si>
  <si>
    <t>Nishiyama Matsunosuke</t>
  </si>
  <si>
    <t>510-071</t>
  </si>
  <si>
    <t>国家神道と日本人</t>
  </si>
  <si>
    <t>島薗　進</t>
  </si>
  <si>
    <t>978-4-00-431259-8</t>
  </si>
  <si>
    <t>510-072</t>
  </si>
  <si>
    <t>人はひとりで死ぬ</t>
  </si>
  <si>
    <t>島田　裕巳</t>
  </si>
  <si>
    <t>978-4-14-088338-9</t>
  </si>
  <si>
    <t>510-073</t>
  </si>
  <si>
    <t>神道とは何か</t>
  </si>
  <si>
    <t>伊藤　聡</t>
  </si>
  <si>
    <t>978-4-12-102158-8</t>
  </si>
  <si>
    <t>510-074</t>
  </si>
  <si>
    <t>戦場の宗教、軍人の信仰</t>
  </si>
  <si>
    <t>石川　明人</t>
  </si>
  <si>
    <t>八千代出版</t>
  </si>
  <si>
    <t>978-4-8429-1614-9</t>
  </si>
  <si>
    <t>510-075</t>
  </si>
  <si>
    <t>戦後日本の宗教史</t>
  </si>
  <si>
    <t>島田　裕己</t>
  </si>
  <si>
    <t>978-4-480-01623-2</t>
  </si>
  <si>
    <t>510-076</t>
  </si>
  <si>
    <t>生類供養と日本人</t>
  </si>
  <si>
    <t>長野　浩典</t>
  </si>
  <si>
    <t>弦書房</t>
  </si>
  <si>
    <t>978-4-86329-112-6</t>
  </si>
  <si>
    <t>510-077</t>
  </si>
  <si>
    <t>思想の不良たち</t>
  </si>
  <si>
    <t>上野　俊哉</t>
  </si>
  <si>
    <t>978-4-00-025891-3</t>
  </si>
  <si>
    <t>510-078</t>
  </si>
  <si>
    <t>Bushido and the Art of Living: An Inquiry into Samurai Values</t>
  </si>
  <si>
    <t>Alexander Bennett</t>
  </si>
  <si>
    <t>出版文化産業振興財団</t>
  </si>
  <si>
    <t>978-4-916055-86-6</t>
  </si>
  <si>
    <t>510-079</t>
  </si>
  <si>
    <t>The entrepreneur who built modern Japan Shibusawa Eiichi</t>
  </si>
  <si>
    <t>Shimada Masakazu</t>
  </si>
  <si>
    <t>978-4-916055-79-8</t>
  </si>
  <si>
    <t>510-080</t>
  </si>
  <si>
    <t>Self-respect and independence of mind: The challenge of Fukuzawa Yukichi</t>
  </si>
  <si>
    <t>Kitaoka Shinichi</t>
  </si>
  <si>
    <t>978-4-916055-62-0</t>
  </si>
  <si>
    <t>510-081</t>
  </si>
  <si>
    <t>草食系男子の恋愛学</t>
  </si>
  <si>
    <t>森岡　正博</t>
  </si>
  <si>
    <t>978-4840123761</t>
  </si>
  <si>
    <t>510-082</t>
  </si>
  <si>
    <t>Nichibunken Japan review-Journal of the international research center for Japanese studies No.29 2016</t>
  </si>
  <si>
    <t>520-001-1</t>
  </si>
  <si>
    <t>「なぜ？」がわかる　激動の世界現代史㊤革命と大戦</t>
  </si>
  <si>
    <t>水村光男</t>
  </si>
  <si>
    <t>Lịch sử・Địa lý</t>
  </si>
  <si>
    <t>520-001-2</t>
  </si>
  <si>
    <t>「なぜ？」がわかる　激動の世界現代史㊦民族と宗教の衝突</t>
  </si>
  <si>
    <t>520-002</t>
  </si>
  <si>
    <t>アジア史概説</t>
  </si>
  <si>
    <t>宮崎市定</t>
  </si>
  <si>
    <t>中英公論社</t>
  </si>
  <si>
    <t>520-003</t>
  </si>
  <si>
    <t>逆説のｱｼﾞｱ史紀行</t>
  </si>
  <si>
    <t>520-004</t>
  </si>
  <si>
    <t>リトアリア</t>
  </si>
  <si>
    <t>小国はいかに生き抜いたk</t>
  </si>
  <si>
    <t>畑中幸子</t>
  </si>
  <si>
    <t>520-005</t>
  </si>
  <si>
    <t>陶磁器、海をゆく ― 「物」が語る海の交流史</t>
  </si>
  <si>
    <t>佐々木達夫</t>
  </si>
  <si>
    <t>増進会出版社</t>
  </si>
  <si>
    <t>520-006</t>
  </si>
  <si>
    <t>録色の野帖</t>
  </si>
  <si>
    <t>東南アジアの歴史を歩く</t>
  </si>
  <si>
    <t>桜井由由躬雄</t>
  </si>
  <si>
    <t>めこん</t>
  </si>
  <si>
    <t>520-007</t>
  </si>
  <si>
    <t>忘れられない年月</t>
  </si>
  <si>
    <t>ボー・グエン・ザップ</t>
  </si>
  <si>
    <t>  穂高書店</t>
  </si>
  <si>
    <t>493867212X</t>
  </si>
  <si>
    <t>520-008</t>
  </si>
  <si>
    <t>わかる歴史面白い歴史役に立つ歴史</t>
  </si>
  <si>
    <t>大阪大学出版</t>
  </si>
  <si>
    <t>520-009</t>
  </si>
  <si>
    <t>歴史世界として東南アジア</t>
  </si>
  <si>
    <t>桃木至朗</t>
  </si>
  <si>
    <t>山川出版社</t>
  </si>
  <si>
    <t>520-010</t>
  </si>
  <si>
    <t>東南アジアの伝統と発展</t>
  </si>
  <si>
    <t>石澤良昭・生田滋</t>
  </si>
  <si>
    <t>中央公論社</t>
  </si>
  <si>
    <t>520-011</t>
  </si>
  <si>
    <t>人民の戦争・人民の軍隊</t>
  </si>
  <si>
    <t>ボー・グエン・ザープ</t>
  </si>
  <si>
    <t>中公文庫</t>
  </si>
  <si>
    <t>520-012</t>
  </si>
  <si>
    <t>Postwar Japan as History</t>
  </si>
  <si>
    <t>(Edited by) Andrew Gordon</t>
  </si>
  <si>
    <t>University  of California Press</t>
  </si>
  <si>
    <t>520-013</t>
  </si>
  <si>
    <t>Japan`s Cultural History</t>
  </si>
  <si>
    <t>A Perspective</t>
  </si>
  <si>
    <t>Bộ Ngoại giao Nhật Bản</t>
  </si>
  <si>
    <t>520-014</t>
  </si>
  <si>
    <t>Samurai - An Illustrated History</t>
  </si>
  <si>
    <t>520-015</t>
  </si>
  <si>
    <t>江戸の捨て子たち</t>
  </si>
  <si>
    <t>その肖像</t>
  </si>
  <si>
    <t>沢山美果子</t>
  </si>
  <si>
    <t>吉山弘文館</t>
  </si>
  <si>
    <t>520-016</t>
  </si>
  <si>
    <t>銀座四百年</t>
  </si>
  <si>
    <t>岡本哲志</t>
  </si>
  <si>
    <t>講談社・選書・メチエ</t>
  </si>
  <si>
    <t>520-017</t>
  </si>
  <si>
    <t>日本ジャーナリズム研究</t>
  </si>
  <si>
    <t>西田たけとし</t>
  </si>
  <si>
    <t>520-018</t>
  </si>
  <si>
    <t>日本とはなにか</t>
  </si>
  <si>
    <t>The Roots of contemporary Japan</t>
  </si>
  <si>
    <t>梅棹忠夫</t>
  </si>
  <si>
    <t>人文書館∥ジンブンショカン</t>
  </si>
  <si>
    <t>520-019</t>
  </si>
  <si>
    <t>「脱亜」の明治維新　岩倉使節団を追う旅から</t>
  </si>
  <si>
    <t>田中章</t>
  </si>
  <si>
    <t>日本放送出版協会</t>
  </si>
  <si>
    <t>520-020</t>
  </si>
  <si>
    <t>The Remarkable History of Japan-US Relations</t>
  </si>
  <si>
    <t>不思議の日米関係史</t>
  </si>
  <si>
    <t>高坂正堯</t>
  </si>
  <si>
    <t xml:space="preserve">Japan Publishing Industry Foundation for Culture </t>
  </si>
  <si>
    <t>520-021</t>
  </si>
  <si>
    <t>Toward the Meiji Revolution: The Search for "Civilization" in the Nineteenth-Century Japan</t>
  </si>
  <si>
    <t>「維新革命」への道　「文明」を求めた十九世紀日本</t>
  </si>
  <si>
    <t>苅部直</t>
  </si>
  <si>
    <t>520-022</t>
  </si>
  <si>
    <t>物語京都の歴史</t>
  </si>
  <si>
    <t>花の都の二千年</t>
  </si>
  <si>
    <t>脇田修・脇田晴子</t>
  </si>
  <si>
    <t>中公新書</t>
  </si>
  <si>
    <t>520-023</t>
  </si>
  <si>
    <t>室町の王権</t>
  </si>
  <si>
    <t>足利義満野王権簒奪計画</t>
  </si>
  <si>
    <t>今谷明</t>
  </si>
  <si>
    <t>520-024</t>
  </si>
  <si>
    <t>アイヌの歴史</t>
  </si>
  <si>
    <t>海と宝のノマド</t>
  </si>
  <si>
    <t>瀬川拓郎</t>
  </si>
  <si>
    <t>Koudansha</t>
  </si>
  <si>
    <t>520-025</t>
  </si>
  <si>
    <t>そこに日本人がいた！</t>
  </si>
  <si>
    <t>海を渡ったご先祖様たち</t>
  </si>
  <si>
    <t>熊だ忠雄</t>
  </si>
  <si>
    <t>520-026-1</t>
  </si>
  <si>
    <t>The Cambridge History of Japan　Volume 1-Ancient Japan</t>
  </si>
  <si>
    <t>John Withney Hall,Marius B.Jansen,MAdoka Kanai,Denis Twitchett</t>
  </si>
  <si>
    <t>Cambridge University Press</t>
  </si>
  <si>
    <t>978-0521223522</t>
  </si>
  <si>
    <t>520-026-2</t>
  </si>
  <si>
    <t>The Cambridge History of Japan Volume2-Heian Japan</t>
  </si>
  <si>
    <t>Donald H. Shively , William H. McCullough</t>
  </si>
  <si>
    <t>978-0521223539</t>
  </si>
  <si>
    <t>520-026-3</t>
  </si>
  <si>
    <t>The Cambridge History of Japan Volume 5-nineteenth Century</t>
  </si>
  <si>
    <t>John W.Hall,Marius B.Jansen,Madoka Kanai, Denis Twitchett</t>
  </si>
  <si>
    <t>978-0521223560</t>
  </si>
  <si>
    <t>520-026-4</t>
  </si>
  <si>
    <t>The Cambridge History of Japan Volume 6-The Twentieth Century</t>
  </si>
  <si>
    <t>Peter Duus</t>
  </si>
  <si>
    <t>978-0521223577</t>
  </si>
  <si>
    <t>520-027</t>
  </si>
  <si>
    <t>日本東アジアの潮流</t>
  </si>
  <si>
    <t>Narasia</t>
  </si>
  <si>
    <t>松岡正剛</t>
  </si>
  <si>
    <t>丸善∥マルゼン</t>
  </si>
  <si>
    <t>  9784621081297</t>
  </si>
  <si>
    <t>520-028</t>
  </si>
  <si>
    <t>江戸の想像力</t>
  </si>
  <si>
    <t>田中優子</t>
  </si>
  <si>
    <t>ちくま学芸文庫</t>
  </si>
  <si>
    <t>520-029</t>
  </si>
  <si>
    <t>Ruins of Identity</t>
  </si>
  <si>
    <t>Mark J.Hudson</t>
  </si>
  <si>
    <t>520-030</t>
  </si>
  <si>
    <t>新選組紀行</t>
  </si>
  <si>
    <t>中村彰彦・神永文夫</t>
  </si>
  <si>
    <t>文春新書</t>
  </si>
  <si>
    <t>520-031</t>
  </si>
  <si>
    <t>たけしの20世紀日本史</t>
  </si>
  <si>
    <t>ビートたけし</t>
  </si>
  <si>
    <t>520-032</t>
  </si>
  <si>
    <t>爆笑問題の日本史原論</t>
  </si>
  <si>
    <t>爆笑問題</t>
  </si>
  <si>
    <t>メディアワークス</t>
  </si>
  <si>
    <t>520-033</t>
  </si>
  <si>
    <t>Just enough - lessons in living green from traditional Japan</t>
  </si>
  <si>
    <t>Azby Brown</t>
  </si>
  <si>
    <t>520-034</t>
  </si>
  <si>
    <t>天平の生活辞書・よみがえる平成京</t>
  </si>
  <si>
    <t>坪井清足</t>
  </si>
  <si>
    <t>520-035</t>
  </si>
  <si>
    <t>考古学つれづれ草</t>
  </si>
  <si>
    <t>佐原 真</t>
  </si>
  <si>
    <t>520-036</t>
  </si>
  <si>
    <t>古事記</t>
  </si>
  <si>
    <t>梅原猛</t>
  </si>
  <si>
    <t>学研文庫</t>
  </si>
  <si>
    <t>520-037</t>
  </si>
  <si>
    <t>江戸東京物語</t>
  </si>
  <si>
    <t>新潮社論</t>
  </si>
  <si>
    <t>520-038</t>
  </si>
  <si>
    <t>遣唐使全航海</t>
  </si>
  <si>
    <t>上田雄</t>
  </si>
  <si>
    <t>520-039</t>
  </si>
  <si>
    <t>盗聴二・二六事件</t>
  </si>
  <si>
    <t>中田整一</t>
  </si>
  <si>
    <t>520-040</t>
  </si>
  <si>
    <t>日本史の中の世界一</t>
  </si>
  <si>
    <t>田中 英道</t>
  </si>
  <si>
    <t>育鵬社</t>
  </si>
  <si>
    <t>520-041-1</t>
  </si>
  <si>
    <t>その時歴史が働いた女たちの決断編</t>
  </si>
  <si>
    <t>520-041-2</t>
  </si>
  <si>
    <t>その時歴史が働いた戦国編</t>
  </si>
  <si>
    <t>520-041-3</t>
  </si>
  <si>
    <t>その時歴史が働いた・風雲戦国編</t>
  </si>
  <si>
    <t>520-042</t>
  </si>
  <si>
    <t>Imperial politics and symbolics in ancient Japan - The Tenmu Dynasty, 650 - 800</t>
  </si>
  <si>
    <t>Herman Ooms</t>
  </si>
  <si>
    <t>University of Hawai Press</t>
  </si>
  <si>
    <t>520-043</t>
  </si>
  <si>
    <t>英語ではなす日本史</t>
  </si>
  <si>
    <t>James M.Vardaman</t>
  </si>
  <si>
    <t>ジャパンブック</t>
  </si>
  <si>
    <t>520-044</t>
  </si>
  <si>
    <t>日本の歴史と文化・国立歴史民俗博物館展示案内</t>
  </si>
  <si>
    <t>国立歴史民俗博物館</t>
  </si>
  <si>
    <t>歴史民俗博物館</t>
  </si>
  <si>
    <t>520-045</t>
  </si>
  <si>
    <t>日本人として之だけは知っておきたいこと</t>
  </si>
  <si>
    <t>中西輝政</t>
  </si>
  <si>
    <t>PHP新書</t>
  </si>
  <si>
    <t>520-046</t>
  </si>
  <si>
    <t>日本のアイデンティティー西洋でも東洋でもない日本</t>
  </si>
  <si>
    <t>伊藤憲一</t>
  </si>
  <si>
    <t>フォレスト</t>
  </si>
  <si>
    <t>520-047</t>
  </si>
  <si>
    <t>小国主義・日本の近代を読みなおす</t>
  </si>
  <si>
    <t>田中彰</t>
  </si>
  <si>
    <t>520-048</t>
  </si>
  <si>
    <t>「大東亜」戦争を知っていますか</t>
  </si>
  <si>
    <t>倉沢愛子</t>
  </si>
  <si>
    <t>520-049</t>
  </si>
  <si>
    <t>人口から読む日本の歴史</t>
  </si>
  <si>
    <t>鬼頭宏</t>
  </si>
  <si>
    <t>520-050</t>
  </si>
  <si>
    <t>山川　小説日本史図録 第2版</t>
  </si>
  <si>
    <t>小説日本史図録編集委員会</t>
  </si>
  <si>
    <t>520-051</t>
  </si>
  <si>
    <t xml:space="preserve">日本史B用語集　改訂版 </t>
  </si>
  <si>
    <t>全国歴史教育研究協議会</t>
  </si>
  <si>
    <t>520-052</t>
  </si>
  <si>
    <t xml:space="preserve">詳説日本史B　改訂版 </t>
  </si>
  <si>
    <t>石井進・五味文彦・笹山晴生・高埜利彦</t>
  </si>
  <si>
    <t>520-053-1</t>
  </si>
  <si>
    <t>梅干し博士の日本再発見講座①　日本人は優秀である</t>
  </si>
  <si>
    <t>樋口清之</t>
  </si>
  <si>
    <t>ごま書房</t>
  </si>
  <si>
    <t>520-053-2</t>
  </si>
  <si>
    <t>梅干し博士の日本再発見講座②　日本人と水の発想</t>
  </si>
  <si>
    <t>520-053-3</t>
  </si>
  <si>
    <t>梅干し博士の日本再発見講座③　日本人と才覚</t>
  </si>
  <si>
    <t>520-053-4</t>
  </si>
  <si>
    <t>梅干し博士の日本再発見講座④　日本人のお家芸　逆発想法</t>
  </si>
  <si>
    <t>520-053-5</t>
  </si>
  <si>
    <t>梅干し博士の日本再発見講座⑥　衣･食・住に見る日本人の精神構造</t>
  </si>
  <si>
    <t>520-053-6</t>
  </si>
  <si>
    <t>梅干し博士の日本再発見講座⑦　女の知恵が歴史を変えた</t>
  </si>
  <si>
    <t>520-053-7</t>
  </si>
  <si>
    <t>梅干し博士の日本再発見講座⑧     日本史隠された真相</t>
  </si>
  <si>
    <t>520-055</t>
  </si>
  <si>
    <t>日本政治思想史</t>
  </si>
  <si>
    <t>渡辺浩</t>
  </si>
  <si>
    <t>520-056</t>
  </si>
  <si>
    <t>Japan from prehistory to modern times</t>
  </si>
  <si>
    <t>John Whitney Hall</t>
  </si>
  <si>
    <t>520-057-1</t>
  </si>
  <si>
    <t>幕末・維新―シリーズ日本近現代史〈1〉</t>
  </si>
  <si>
    <t>井上勝生</t>
  </si>
  <si>
    <t>520-057-2</t>
  </si>
  <si>
    <t>民権と憲法―シリーズ日本近現代史〈2〉</t>
  </si>
  <si>
    <t>牧原 憲夫</t>
  </si>
  <si>
    <t>520-057-3</t>
  </si>
  <si>
    <t>日清・日露戦争―シリーズ日本近現代史〈3〉</t>
  </si>
  <si>
    <t>原田 敬一</t>
  </si>
  <si>
    <t>520-057-4</t>
  </si>
  <si>
    <t>大正デモクラシー―シリーズ日本近現代史〈4〉</t>
  </si>
  <si>
    <t>成田 龍一</t>
  </si>
  <si>
    <t>520-057-5</t>
  </si>
  <si>
    <t>満州事変から日中戦争へ―シリーズ日本近現代史〈5〉</t>
  </si>
  <si>
    <t>加藤 陽子</t>
  </si>
  <si>
    <t>520-057-6</t>
  </si>
  <si>
    <t xml:space="preserve">アジア・太平洋戦争―シリーズ日本近現代史〈6〉 </t>
  </si>
  <si>
    <t>吉田 裕</t>
  </si>
  <si>
    <t>520-057-7</t>
  </si>
  <si>
    <t>占領と改革―シリーズ日本近現代史〈7〉</t>
  </si>
  <si>
    <t>雨宮 昭一</t>
  </si>
  <si>
    <t>520-057-8</t>
  </si>
  <si>
    <t>高度成長―シリーズ日本近現代史〈8〉</t>
  </si>
  <si>
    <t>武田 晴人</t>
  </si>
  <si>
    <t>520-057-9</t>
  </si>
  <si>
    <t>ポスト戦後社会―シリーズ日本近現代史〈9〉</t>
  </si>
  <si>
    <t>吉見 俊哉</t>
  </si>
  <si>
    <t>520-057-10</t>
  </si>
  <si>
    <t>日本の近現代史をどう見るか〈シリーズ 日本近現代史〈10〉</t>
  </si>
  <si>
    <t>岩波新書編集部</t>
  </si>
  <si>
    <t>520-058</t>
  </si>
  <si>
    <t>戦争の日本近現代史　東大式レッスン！　征韓論から太平洋戦争まで</t>
  </si>
  <si>
    <t>加藤陽子</t>
  </si>
  <si>
    <t>講談社現在新書</t>
  </si>
  <si>
    <t>520-059</t>
  </si>
  <si>
    <t>Patriots &amp; redeemers in Japan  Motives in the Meiji restoration</t>
  </si>
  <si>
    <t>George M. Wilson</t>
  </si>
  <si>
    <t>Chicago</t>
  </si>
  <si>
    <t>520-060</t>
  </si>
  <si>
    <t>A modern history of Japan from Tokugawa times to the present</t>
  </si>
  <si>
    <t>Andrew Gordon</t>
  </si>
  <si>
    <t>Oxford</t>
  </si>
  <si>
    <t>520-061</t>
  </si>
  <si>
    <t>日本の旅と観光・中国・四国編</t>
  </si>
  <si>
    <t>Visual travel guide</t>
  </si>
  <si>
    <t>旅と観光研究会</t>
  </si>
  <si>
    <t>新日本法規</t>
  </si>
  <si>
    <t>520-062</t>
  </si>
  <si>
    <t>Tsukiji</t>
  </si>
  <si>
    <t>Theodore C. Bestor</t>
  </si>
  <si>
    <t>520-063</t>
  </si>
  <si>
    <t>The Japan Book</t>
  </si>
  <si>
    <t>520-064</t>
  </si>
  <si>
    <t>Japan - profile of a Nation</t>
  </si>
  <si>
    <t>520-065</t>
  </si>
  <si>
    <t>Japan - Mini encyclopedia of Japan</t>
  </si>
  <si>
    <t>Takeshi Yoro.Taku MIki.Genjiro ITo</t>
  </si>
  <si>
    <t>  4774002925</t>
  </si>
  <si>
    <t>520-066</t>
  </si>
  <si>
    <t>奈良ガイド・こだわりの歩き方</t>
  </si>
  <si>
    <t>奈良女子大学文学部なら学プロジェクト編</t>
  </si>
  <si>
    <t>520-067</t>
  </si>
  <si>
    <t>Living in Japan</t>
  </si>
  <si>
    <t>Andy D.Para</t>
  </si>
  <si>
    <t>Ask</t>
  </si>
  <si>
    <t>520-068</t>
  </si>
  <si>
    <t>Japan The Cycle of life</t>
  </si>
  <si>
    <t>H.I.H. Prince Takamado</t>
  </si>
  <si>
    <t>koudansha</t>
  </si>
  <si>
    <t>520-069</t>
  </si>
  <si>
    <t>Discovering Japan - A new Regional Geography</t>
  </si>
  <si>
    <t>伊藤喜栄・中村和郎・金坂清則</t>
  </si>
  <si>
    <t>帝国書院</t>
  </si>
  <si>
    <t>520-070</t>
  </si>
  <si>
    <t>絵でわかる英語で紹介する日本文化</t>
  </si>
  <si>
    <t>えいごでしょうかいするにほんぶんか</t>
  </si>
  <si>
    <t>桑原功次</t>
  </si>
  <si>
    <t>ナシメ社</t>
  </si>
  <si>
    <t>520-071-1</t>
  </si>
  <si>
    <t>東京歳時記1　春</t>
  </si>
  <si>
    <t>宇野信夫</t>
  </si>
  <si>
    <t>520-071-2</t>
  </si>
  <si>
    <t>東京歳時記2－夏</t>
  </si>
  <si>
    <t>520-071-3</t>
  </si>
  <si>
    <t>東京歳時記3－秋</t>
  </si>
  <si>
    <t>宇野信末</t>
  </si>
  <si>
    <t>520-071-4</t>
  </si>
  <si>
    <t>東京歳時記 4　- 冬</t>
  </si>
  <si>
    <t>520-072</t>
  </si>
  <si>
    <t>Tokyo Megacity</t>
  </si>
  <si>
    <t>Richie, DonaldSimmons, Ben (PHT)</t>
  </si>
  <si>
    <t>520-073</t>
  </si>
  <si>
    <t>What's What in Japanese restaurants</t>
  </si>
  <si>
    <t>日本料理ガイド</t>
  </si>
  <si>
    <t>Robb Satterwhite</t>
  </si>
  <si>
    <t>520-074</t>
  </si>
  <si>
    <t>Travel Guide to Aid Japan</t>
  </si>
  <si>
    <t>Masanobu Sugatsuke &amp; Wattention Co.,Ltd</t>
  </si>
  <si>
    <t>Wattention</t>
  </si>
  <si>
    <t>520-075</t>
  </si>
  <si>
    <t>Living Japan</t>
  </si>
  <si>
    <t>Donald Keene</t>
  </si>
  <si>
    <t>Kessinger Publishing</t>
  </si>
  <si>
    <t>520-076</t>
  </si>
  <si>
    <t>帝国の残影　兵士－小津安二郎の昭和史</t>
  </si>
  <si>
    <t>與那覇潤</t>
  </si>
  <si>
    <t>ＮＴＴ</t>
  </si>
  <si>
    <t>520-077</t>
  </si>
  <si>
    <t>平成史</t>
  </si>
  <si>
    <t>小熊英二</t>
  </si>
  <si>
    <t>河出ブックス</t>
  </si>
  <si>
    <t>520-078</t>
  </si>
  <si>
    <t>Sakamoto Ryouma and the Meiji restoration</t>
  </si>
  <si>
    <t>Marius B.Jansen</t>
  </si>
  <si>
    <t>Columbia University Press</t>
  </si>
  <si>
    <t>520-079</t>
  </si>
  <si>
    <t>史論の復権</t>
  </si>
  <si>
    <t>新潮新書</t>
  </si>
  <si>
    <t>520-080</t>
  </si>
  <si>
    <t>Japanese Imperialism 1894-1945</t>
  </si>
  <si>
    <t>W. G. Beasley</t>
  </si>
  <si>
    <t>520-081</t>
  </si>
  <si>
    <t>未完のファシズム　「持たざる国」日本の運命</t>
  </si>
  <si>
    <t>片山杜秀</t>
  </si>
  <si>
    <t>520-082</t>
  </si>
  <si>
    <t>中国化する日本　日中「文明の突」一千年史</t>
  </si>
  <si>
    <t>520-083</t>
  </si>
  <si>
    <t>The making of modern Japan</t>
  </si>
  <si>
    <t>Harvard University Press</t>
  </si>
  <si>
    <t>520-084</t>
  </si>
  <si>
    <t>ヒロシマを世界に</t>
  </si>
  <si>
    <t>The spirit of Hiroshima</t>
  </si>
  <si>
    <t>Hiroshima Peace Memorial Museum</t>
  </si>
  <si>
    <t>520-085</t>
  </si>
  <si>
    <t>In the Realm of a Dying Emperor</t>
  </si>
  <si>
    <t>Norma Field</t>
  </si>
  <si>
    <t>Vintage Books</t>
  </si>
  <si>
    <t>520-086</t>
  </si>
  <si>
    <t>Recreating Japanese Men (Asia: Local Studies/Global Themes)</t>
  </si>
  <si>
    <t>Sabine Fruhstuck</t>
  </si>
  <si>
    <t>University of california press</t>
  </si>
  <si>
    <t>520-087</t>
  </si>
  <si>
    <t>「平成」論</t>
  </si>
  <si>
    <t>鈴木洋仁</t>
  </si>
  <si>
    <t>青弓社</t>
  </si>
  <si>
    <t>520-088</t>
  </si>
  <si>
    <t>Exploring Museums in Kyoto</t>
  </si>
  <si>
    <t>Kyoto Museums Association</t>
  </si>
  <si>
    <t>Kyoto Shimbun Publishing Center</t>
  </si>
  <si>
    <t>520-089</t>
  </si>
  <si>
    <t>文明論の概略</t>
  </si>
  <si>
    <t>福沢諭吉</t>
  </si>
  <si>
    <t>520-090</t>
  </si>
  <si>
    <t>戦後日本の国際文化交流</t>
  </si>
  <si>
    <t>平野健一郎</t>
  </si>
  <si>
    <t>勁草書房</t>
  </si>
  <si>
    <t>520-091</t>
  </si>
  <si>
    <t>近代日本と国際文化交流―国際文化振興会の創設と展開</t>
  </si>
  <si>
    <t>芝崎 厚士</t>
  </si>
  <si>
    <t>有信堂</t>
  </si>
  <si>
    <t>520-093</t>
  </si>
  <si>
    <t>国際文化論</t>
  </si>
  <si>
    <t>東京日大学出版会</t>
  </si>
  <si>
    <t>520-092</t>
  </si>
  <si>
    <t>国際文化交流の政治経済学</t>
  </si>
  <si>
    <t>520-094</t>
  </si>
  <si>
    <t>新宿二丁目の文化人類学: ゲイ・コミュニティから都市をまなざす</t>
  </si>
  <si>
    <t>砂川 秀樹 (著)</t>
  </si>
  <si>
    <t>太郎次郎社エディタス</t>
  </si>
  <si>
    <t>978-4811807843</t>
  </si>
  <si>
    <t>520-095</t>
  </si>
  <si>
    <t>英国一家、日本を食べる</t>
  </si>
  <si>
    <t>マイケル・ブース (著), 寺西 のぶ子 (翻訳)</t>
  </si>
  <si>
    <t>亜紀書房</t>
  </si>
  <si>
    <t>978-4750513041</t>
  </si>
  <si>
    <t>520-096</t>
  </si>
  <si>
    <t>英国一家、ますます日本を食べる</t>
  </si>
  <si>
    <t>978-4750514086</t>
  </si>
  <si>
    <t>520-097</t>
  </si>
  <si>
    <t>Kabuki - A mirror of Japan: Ten Plays That Offer a Glimpse Into Evolving Sensibilities</t>
  </si>
  <si>
    <t xml:space="preserve">歌舞伎の中の日本 </t>
  </si>
  <si>
    <t>Matsui Kesado</t>
  </si>
  <si>
    <t>Culture</t>
  </si>
  <si>
    <t>JPIC 一般財団法人 出版文化産業振興財団</t>
  </si>
  <si>
    <t>520-098</t>
  </si>
  <si>
    <t>Fifteen lectures on Showa Japan: Road to the Pacific War in Recent Historiography</t>
  </si>
  <si>
    <t>昭和史講義:―最新研究で見る戦争への道</t>
  </si>
  <si>
    <t>Tsutsui Kiyotada</t>
  </si>
  <si>
    <t>520-099</t>
  </si>
  <si>
    <t>The Building of Horyuji: The Technique and Wood that Made it Possible</t>
  </si>
  <si>
    <t>法隆寺を支えた木</t>
  </si>
  <si>
    <t>Tsunekazu Nishioka - Jiro Kohara</t>
  </si>
  <si>
    <t>520-100-1</t>
  </si>
  <si>
    <t>The People and Culture of Japan: Conversation between Donald Keene and Shiba Ryotaro</t>
  </si>
  <si>
    <t>日本人と日本文化</t>
  </si>
  <si>
    <t>Donald Keene and Shiba Ryotaro</t>
  </si>
  <si>
    <t>520-100-2</t>
  </si>
  <si>
    <t>Edo Japan Encounters the World: Conversations Between Donald Keene and Shiba Ryoutarou</t>
  </si>
  <si>
    <t>978-4-86658-018-0</t>
  </si>
  <si>
    <t>520-100</t>
  </si>
  <si>
    <t>物数寄考</t>
  </si>
  <si>
    <t>松原　知生</t>
  </si>
  <si>
    <t>Mỹ thuật</t>
  </si>
  <si>
    <t>978-4-582-26808-9</t>
  </si>
  <si>
    <t>520-101</t>
  </si>
  <si>
    <t>創られた「日本の心」神話</t>
  </si>
  <si>
    <t>輪島　裕介</t>
  </si>
  <si>
    <t>978-4-334-03590-7</t>
  </si>
  <si>
    <t>520-102</t>
  </si>
  <si>
    <t>日本の刺青と英国王室</t>
  </si>
  <si>
    <t>小山　騰</t>
  </si>
  <si>
    <t>藤原書店</t>
  </si>
  <si>
    <t>978-4-89434-778-6</t>
  </si>
  <si>
    <t>520-103</t>
  </si>
  <si>
    <t>絵草紙屋　江戸の浮世絵ショップ</t>
  </si>
  <si>
    <t>鈴木　俊幸</t>
  </si>
  <si>
    <t>978-4-582-84230-2</t>
  </si>
  <si>
    <t>520-104</t>
  </si>
  <si>
    <t>ゲームセンター文化論</t>
  </si>
  <si>
    <t>加藤　裕康</t>
  </si>
  <si>
    <t>新泉社</t>
  </si>
  <si>
    <t>978-4-7877-1018-5</t>
  </si>
  <si>
    <t>520-105</t>
  </si>
  <si>
    <t>宝塚ファンの社会学</t>
  </si>
  <si>
    <t>宮本　直美</t>
  </si>
  <si>
    <t>978-4-7872-3326-4</t>
  </si>
  <si>
    <t>520-106</t>
  </si>
  <si>
    <t>憧れのハワイ</t>
  </si>
  <si>
    <t>矢口　祐人</t>
  </si>
  <si>
    <t>978-4-12-004192-1</t>
  </si>
  <si>
    <t>520-107-1</t>
  </si>
  <si>
    <t>日本写真史　上</t>
  </si>
  <si>
    <t>鳥原　学</t>
  </si>
  <si>
    <t>978-4-12-102247-9</t>
  </si>
  <si>
    <t>520-107-2</t>
  </si>
  <si>
    <t>日本写真史　下</t>
  </si>
  <si>
    <t>978-4-12-102248-6</t>
  </si>
  <si>
    <t>520-108</t>
  </si>
  <si>
    <t>ふるさと玩具図鑑</t>
  </si>
  <si>
    <t>井上　重義</t>
  </si>
  <si>
    <t>978-4-582-83536-6</t>
  </si>
  <si>
    <t>520-109</t>
  </si>
  <si>
    <t>盆踊り　乱交の民俗学</t>
  </si>
  <si>
    <t>下川　耿史</t>
  </si>
  <si>
    <t>978-4-86182-338-1</t>
  </si>
  <si>
    <t>520-110</t>
  </si>
  <si>
    <t>旅行く孫悟空</t>
  </si>
  <si>
    <t>磯部　彰</t>
  </si>
  <si>
    <t>塙書房</t>
  </si>
  <si>
    <t>978-4-8273-1243-0</t>
  </si>
  <si>
    <t>520-111</t>
  </si>
  <si>
    <t>江戸衣装図鑑</t>
  </si>
  <si>
    <t>菊池　ひと美</t>
  </si>
  <si>
    <t>東京堂出版</t>
  </si>
  <si>
    <t>978-4-490-10798-2</t>
  </si>
  <si>
    <t>520-112</t>
  </si>
  <si>
    <t>今和次郎採集講義</t>
  </si>
  <si>
    <t>今　和次郎</t>
  </si>
  <si>
    <t>978-4-86152-322-9</t>
  </si>
  <si>
    <t>520-113</t>
  </si>
  <si>
    <t>旅と観光の年表</t>
  </si>
  <si>
    <t>旅の文化研究所</t>
  </si>
  <si>
    <t>978-4-309-22552-4</t>
  </si>
  <si>
    <t>520-114</t>
  </si>
  <si>
    <t>庭を読み解く</t>
  </si>
  <si>
    <t>白幡　洋三郎</t>
  </si>
  <si>
    <t>978-4-473-03798-5</t>
  </si>
  <si>
    <t>520-115</t>
  </si>
  <si>
    <t>江戸の読書会</t>
  </si>
  <si>
    <t>前田　勉</t>
  </si>
  <si>
    <t>978-4-582-84232-6</t>
  </si>
  <si>
    <t>520-116</t>
  </si>
  <si>
    <t>おみやげと鉄道</t>
  </si>
  <si>
    <t>鈴木　勇一郎</t>
  </si>
  <si>
    <t>978-4-06-218156-3</t>
  </si>
  <si>
    <t>520-117</t>
  </si>
  <si>
    <t>江戸看板図聚</t>
  </si>
  <si>
    <t>三谷　一馬</t>
  </si>
  <si>
    <t>978-4-12-004470-0</t>
  </si>
  <si>
    <t>520-118</t>
  </si>
  <si>
    <t>浮世絵出版論</t>
  </si>
  <si>
    <t>大久保　純一</t>
  </si>
  <si>
    <t xml:space="preserve">吉川弘文館 </t>
  </si>
  <si>
    <t>978-4-642-07915-0</t>
  </si>
  <si>
    <t>520-119</t>
  </si>
  <si>
    <t>ミッキーの書式</t>
  </si>
  <si>
    <t>大塚　英志</t>
  </si>
  <si>
    <t xml:space="preserve">KADOKAWA </t>
  </si>
  <si>
    <t>978-4-04-702153-2</t>
  </si>
  <si>
    <t>520-120</t>
  </si>
  <si>
    <t>「朦朧」の時代</t>
  </si>
  <si>
    <t>佐藤　志乃</t>
  </si>
  <si>
    <t>人文書院</t>
  </si>
  <si>
    <t>978-4-409-10032-5</t>
  </si>
  <si>
    <t>520-121</t>
  </si>
  <si>
    <t>ラノベのなかの現代日本</t>
  </si>
  <si>
    <t>波戸岡　景太</t>
  </si>
  <si>
    <t>978-4-06-288213-2</t>
  </si>
  <si>
    <t>520-122</t>
  </si>
  <si>
    <t>イサム・ノグチとモエレ沼公園</t>
  </si>
  <si>
    <t>川村　純一/斉藤　浩二</t>
  </si>
  <si>
    <t>学芸出版社</t>
  </si>
  <si>
    <t>978-4-7615-2558-3</t>
  </si>
  <si>
    <t>520-123</t>
  </si>
  <si>
    <t>兎とかたちの日本文化</t>
  </si>
  <si>
    <t>今橋　理子</t>
  </si>
  <si>
    <t>978-4-13-083061-4</t>
  </si>
  <si>
    <t>520-124</t>
  </si>
  <si>
    <t>卒業式の歴史学</t>
  </si>
  <si>
    <t>有本　真紀</t>
  </si>
  <si>
    <t>978-4-06-258549-1</t>
  </si>
  <si>
    <t>520-125</t>
  </si>
  <si>
    <t>昭和の結婚</t>
  </si>
  <si>
    <t>小泉和子</t>
  </si>
  <si>
    <t>978-4-309-75012-5</t>
  </si>
  <si>
    <t>520-126</t>
  </si>
  <si>
    <t>歴史認識とは何か　日露戦争からアジア太平洋戦争まで</t>
  </si>
  <si>
    <t>細谷　雄一</t>
  </si>
  <si>
    <t>978-4-10-603774-0</t>
  </si>
  <si>
    <t>520-127</t>
  </si>
  <si>
    <t>復興文化論</t>
  </si>
  <si>
    <t>福嶋亮大</t>
  </si>
  <si>
    <t>978-4-7917-6733-5</t>
  </si>
  <si>
    <t>520-128</t>
  </si>
  <si>
    <t>日本の歳時伝承</t>
  </si>
  <si>
    <t>小川　直之</t>
  </si>
  <si>
    <t>アーツアンドクラフツ</t>
  </si>
  <si>
    <t>978-4-901592-89-5</t>
  </si>
  <si>
    <t>520-129</t>
  </si>
  <si>
    <t>奄美諸島の民俗文化誌</t>
  </si>
  <si>
    <t>下野　敏見</t>
  </si>
  <si>
    <t>南方新社</t>
  </si>
  <si>
    <t>978-4-86124-273-1</t>
  </si>
  <si>
    <t>520-130</t>
  </si>
  <si>
    <t>漢字世界の地平</t>
  </si>
  <si>
    <t>齋藤　希史</t>
  </si>
  <si>
    <t>978-4-10-603750-4</t>
  </si>
  <si>
    <t>520-131</t>
  </si>
  <si>
    <t>和製英語辞典</t>
  </si>
  <si>
    <t>亀田　尚己、青柳　由紀江、J. M. クリスチャンセン</t>
  </si>
  <si>
    <t>丸善出版</t>
  </si>
  <si>
    <t>978-4-621-08763-3</t>
  </si>
  <si>
    <t>520-132</t>
  </si>
  <si>
    <t>初音ミクはなぜ世界を変えたのか？</t>
  </si>
  <si>
    <t>柴　那典</t>
  </si>
  <si>
    <t>978-4-7783-1396-8</t>
  </si>
  <si>
    <t>520-133</t>
  </si>
  <si>
    <t>京城のダダ、東京のダダ</t>
  </si>
  <si>
    <t>吉川　凪</t>
  </si>
  <si>
    <t>978-4-582-74432-3</t>
  </si>
  <si>
    <t>520-134</t>
  </si>
  <si>
    <t>怨霊とは何か</t>
  </si>
  <si>
    <t>山田雄司</t>
  </si>
  <si>
    <t>978-4-12-102281-3</t>
  </si>
  <si>
    <t>520-135</t>
  </si>
  <si>
    <t>跋扈する怨霊</t>
  </si>
  <si>
    <t>吉川弘文館</t>
  </si>
  <si>
    <t>520-136</t>
  </si>
  <si>
    <t>やきとりと日本人</t>
  </si>
  <si>
    <t>土田　美登世</t>
  </si>
  <si>
    <t>978-4-334-03834-2</t>
  </si>
  <si>
    <t>520-137</t>
  </si>
  <si>
    <t>江戸日本の転換点</t>
  </si>
  <si>
    <t>武井　弘一</t>
  </si>
  <si>
    <t>NHKブックス</t>
  </si>
  <si>
    <t>978-4-14-091230-0</t>
  </si>
  <si>
    <t>520-138-1</t>
  </si>
  <si>
    <t>日本鉄道歌謡史　１</t>
  </si>
  <si>
    <t>松村　洋</t>
  </si>
  <si>
    <t>978-4-622-07934-7</t>
  </si>
  <si>
    <t>520-138-2</t>
  </si>
  <si>
    <t>日本鉄道歌謡史　２</t>
  </si>
  <si>
    <t>978-4-622-07935-4</t>
  </si>
  <si>
    <t>520-139</t>
  </si>
  <si>
    <t>蒙古襲来　</t>
  </si>
  <si>
    <t>服部　英雄</t>
  </si>
  <si>
    <t>978-4-634-15061-4</t>
  </si>
  <si>
    <t>520-140</t>
  </si>
  <si>
    <t>江戸の化物</t>
  </si>
  <si>
    <t>Adam Kabat</t>
  </si>
  <si>
    <t>978-4-00-022289-1</t>
  </si>
  <si>
    <t>520-141</t>
  </si>
  <si>
    <t>桜は本当に美しいのか</t>
  </si>
  <si>
    <t>水原　紫苑</t>
  </si>
  <si>
    <t>978-4-582-85732-8</t>
  </si>
  <si>
    <t>520-142</t>
  </si>
  <si>
    <t>唐物の文化史</t>
  </si>
  <si>
    <t>河添　房江</t>
  </si>
  <si>
    <t>978-4-00-431477-6</t>
  </si>
  <si>
    <t>520-143</t>
  </si>
  <si>
    <t>CIAと戦後日本</t>
  </si>
  <si>
    <t>有馬　哲夫</t>
  </si>
  <si>
    <t>978-4-582-85530-2</t>
  </si>
  <si>
    <t>520-144</t>
  </si>
  <si>
    <t>モダンガールと植民地的近代</t>
  </si>
  <si>
    <t>伊藤　るり</t>
  </si>
  <si>
    <t>978-4-00-025306-2</t>
  </si>
  <si>
    <t>520-145</t>
  </si>
  <si>
    <t>京都の近代と天皇</t>
  </si>
  <si>
    <t>伊藤　之雄</t>
  </si>
  <si>
    <t>千倉書房</t>
  </si>
  <si>
    <t>978-4-8051-0951-9</t>
  </si>
  <si>
    <t>520-146</t>
  </si>
  <si>
    <t>関東大震災の社会史</t>
  </si>
  <si>
    <t>北原　糸子</t>
  </si>
  <si>
    <t>978-4-02-259981-0</t>
  </si>
  <si>
    <t>520-147</t>
  </si>
  <si>
    <t>通天閣</t>
  </si>
  <si>
    <t>酒井　隆史</t>
  </si>
  <si>
    <t>978-4-7917-6628-4</t>
  </si>
  <si>
    <t>520-148</t>
  </si>
  <si>
    <t>日本冷戦史</t>
  </si>
  <si>
    <t>下斗米　伸夫</t>
  </si>
  <si>
    <t>978-4-00-024284-4</t>
  </si>
  <si>
    <t>520-149</t>
  </si>
  <si>
    <t>学校制服の文化史</t>
  </si>
  <si>
    <t>難波　知子</t>
  </si>
  <si>
    <t>創元社</t>
  </si>
  <si>
    <t>978-4-422-21014-8</t>
  </si>
  <si>
    <t>520-150</t>
  </si>
  <si>
    <t>日本遊戯史</t>
  </si>
  <si>
    <t>増川　宏一</t>
  </si>
  <si>
    <t>978-4-582-46814-4</t>
  </si>
  <si>
    <t>520-151</t>
  </si>
  <si>
    <t>原爆投下</t>
  </si>
  <si>
    <t>松木　秀文、夜久　恭裕</t>
  </si>
  <si>
    <t>978-4-14-081531-1</t>
  </si>
  <si>
    <t>520-152</t>
  </si>
  <si>
    <t>沖縄の記憶</t>
  </si>
  <si>
    <t>奥田　博子</t>
  </si>
  <si>
    <t>978-4-7664-1935-1</t>
  </si>
  <si>
    <t>520-153</t>
  </si>
  <si>
    <t>絵はがきの別府</t>
  </si>
  <si>
    <t>松田　法子</t>
  </si>
  <si>
    <t>左右社</t>
  </si>
  <si>
    <t>978-4-903500-75-1</t>
  </si>
  <si>
    <t>520-154</t>
  </si>
  <si>
    <t>Friendship across the Seas: The US Navy and the Japan Maritime Self-Defense Force</t>
  </si>
  <si>
    <t>海の友情:米国海軍と海上自衛隊</t>
  </si>
  <si>
    <t>阿川尚之</t>
  </si>
  <si>
    <t>520-155</t>
  </si>
  <si>
    <t>近現代の皇室と皇族</t>
  </si>
  <si>
    <t>小田部　雄次</t>
  </si>
  <si>
    <t>敬文舎</t>
  </si>
  <si>
    <t>978-4-906822-04-1</t>
  </si>
  <si>
    <t>520-156</t>
  </si>
  <si>
    <t>戦後沖縄と米軍基地</t>
  </si>
  <si>
    <t>平良　好利</t>
  </si>
  <si>
    <t>法政大学出版局</t>
  </si>
  <si>
    <t>978-4-588-32129-0</t>
  </si>
  <si>
    <t>520-157</t>
  </si>
  <si>
    <t>明治神宮</t>
  </si>
  <si>
    <t>今泉　宜子</t>
  </si>
  <si>
    <t>978-4-10-603723-8</t>
  </si>
  <si>
    <t>520-158</t>
  </si>
  <si>
    <t>愛国・革命・民主</t>
  </si>
  <si>
    <t>三谷　博</t>
  </si>
  <si>
    <t>978-4-480-01577-8</t>
  </si>
  <si>
    <t>520-159</t>
  </si>
  <si>
    <t>教会領長崎</t>
  </si>
  <si>
    <t>安野　眞幸</t>
  </si>
  <si>
    <t>978-4-06-258579-8</t>
  </si>
  <si>
    <t>520-160</t>
  </si>
  <si>
    <t>戦争の日本中世史</t>
  </si>
  <si>
    <t>呉座　勇一</t>
  </si>
  <si>
    <t>978-4-10-603739-9</t>
  </si>
  <si>
    <t>520-161-1</t>
  </si>
  <si>
    <t>焼跡からのデモクラシー　上</t>
  </si>
  <si>
    <t>吉見　義明</t>
  </si>
  <si>
    <t>978-4-00-029125-5</t>
  </si>
  <si>
    <t>520-161-2</t>
  </si>
  <si>
    <t>焼跡からのデモクラシー　下</t>
  </si>
  <si>
    <t>978-4-00-029126-2</t>
  </si>
  <si>
    <t>520-162</t>
  </si>
  <si>
    <t>地図から読む江戸時代</t>
  </si>
  <si>
    <t>上杉　和央</t>
  </si>
  <si>
    <t>978-4-480-06850-7</t>
  </si>
  <si>
    <t>520-163</t>
  </si>
  <si>
    <t>江戸の食文化</t>
  </si>
  <si>
    <t>原田　信男</t>
  </si>
  <si>
    <t>978-4-09-626618-2</t>
  </si>
  <si>
    <t>520-164</t>
  </si>
  <si>
    <t>江戸・東京の都市史</t>
  </si>
  <si>
    <t>松山　恵</t>
  </si>
  <si>
    <t>978-4-1-026608-6</t>
  </si>
  <si>
    <t>520-165</t>
  </si>
  <si>
    <t>犬たちの明治維新</t>
  </si>
  <si>
    <t>仁科　邦男</t>
  </si>
  <si>
    <t>978-4-7942-2063-9</t>
  </si>
  <si>
    <t>520-166</t>
  </si>
  <si>
    <t>ヒロシマ戦後史</t>
  </si>
  <si>
    <t>宇吹　暁</t>
  </si>
  <si>
    <t>978-4-00-024523-4</t>
  </si>
  <si>
    <t>520-167</t>
  </si>
  <si>
    <t>京都&lt;千年の都&gt;歴史</t>
  </si>
  <si>
    <t>高橋　昌明</t>
  </si>
  <si>
    <t>978-4-00-431503-2</t>
  </si>
  <si>
    <t>520-168</t>
  </si>
  <si>
    <t>古代の女性官僚</t>
  </si>
  <si>
    <t>伊集院　葉子</t>
  </si>
  <si>
    <t>978-4-642-05790-5</t>
  </si>
  <si>
    <t>520-169</t>
  </si>
  <si>
    <t>星に惹かれた男たち</t>
  </si>
  <si>
    <t>鳴海　風</t>
  </si>
  <si>
    <t>日本評論社</t>
  </si>
  <si>
    <t>978-4-535-78758-2</t>
  </si>
  <si>
    <t>520-170</t>
  </si>
  <si>
    <t>Soetsu Yanagi: Selected essays on Japanese folk crafts</t>
  </si>
  <si>
    <t>Soetsu Yanagi</t>
  </si>
  <si>
    <t>978-4-916055-75-0</t>
  </si>
  <si>
    <t>520-171</t>
  </si>
  <si>
    <t>Japanese wooden heritage: A Journey Through a Thousand Years of Architecture</t>
  </si>
  <si>
    <t>Fujimori Terunobu and Fujitsuka Mitsumasa</t>
  </si>
  <si>
    <t>978-4-916055-82-8</t>
  </si>
  <si>
    <t>520-172</t>
  </si>
  <si>
    <t>Unsung heroes of old Japan</t>
  </si>
  <si>
    <t>Michifumi Isoda</t>
  </si>
  <si>
    <t>978-4-916055-76-7</t>
  </si>
  <si>
    <t>520-173</t>
  </si>
  <si>
    <t>Myth and deity in Japan: The Interplay of Kami and Buddhas</t>
  </si>
  <si>
    <t>Kamata Toji</t>
  </si>
  <si>
    <t>978-4-916055-84-2</t>
  </si>
  <si>
    <t>520-174</t>
  </si>
  <si>
    <t>An introduction to Yokai culture: Monsters, Ghosts, and Outsiders in Japanese History</t>
  </si>
  <si>
    <t>Komatsu Kazuhiko</t>
  </si>
  <si>
    <t>978-4-916055-80-4</t>
  </si>
  <si>
    <t>520-175</t>
  </si>
  <si>
    <t>日本人にとって美しさとは何か</t>
  </si>
  <si>
    <t>高階　秀爾</t>
  </si>
  <si>
    <t>978-4480873842</t>
  </si>
  <si>
    <t>520-176</t>
  </si>
  <si>
    <t>逝きし世の面影</t>
  </si>
  <si>
    <t>渡辺　京二</t>
  </si>
  <si>
    <t>978-4582765526</t>
  </si>
  <si>
    <t>520-177</t>
  </si>
  <si>
    <t>築地</t>
  </si>
  <si>
    <t>木楽社</t>
  </si>
  <si>
    <t>978-4907818883</t>
  </si>
  <si>
    <t>520-178</t>
  </si>
  <si>
    <t>The Territory of Japan: Its History and Legal Basis</t>
  </si>
  <si>
    <t>Serita Kentaro</t>
  </si>
  <si>
    <t>978-4-86658-016-6</t>
  </si>
  <si>
    <t>520-179</t>
  </si>
  <si>
    <t>Toward Creation of a New World History</t>
  </si>
  <si>
    <t>新しい世界史へ</t>
  </si>
  <si>
    <t>Haneda Masashi / 羽田正</t>
  </si>
  <si>
    <t>978-4-86658-023-4</t>
  </si>
  <si>
    <t>520-180</t>
  </si>
  <si>
    <t>Mutsu Munemitsu and His Time</t>
  </si>
  <si>
    <t>Okazaki Híahiko</t>
  </si>
  <si>
    <t>978-4-86658-025-8</t>
  </si>
  <si>
    <t>520-181</t>
  </si>
  <si>
    <t>Understanding History in Asia: What Diplomatic Documents Reveal</t>
  </si>
  <si>
    <t>外交ドキュメント　歴史認識</t>
  </si>
  <si>
    <t>服部龍二</t>
  </si>
  <si>
    <t>520-182</t>
  </si>
  <si>
    <t>新もういちど読む山川日本史</t>
  </si>
  <si>
    <t>五味文彦</t>
  </si>
  <si>
    <t>520-183</t>
  </si>
  <si>
    <t>山川詳説日本史図録第7版:日B309準拠</t>
  </si>
  <si>
    <t>詳説日本史図録編集委員会</t>
  </si>
  <si>
    <t>520-184</t>
  </si>
  <si>
    <t>魔女にされた女性たち　近世初期ドイツにおける魔女裁判</t>
  </si>
  <si>
    <t>Ingrid Ahrendt-Schulte</t>
  </si>
  <si>
    <t>520-185</t>
  </si>
  <si>
    <t>狂言　鑑賞のために</t>
  </si>
  <si>
    <t>吉越立雄・羽田昶</t>
  </si>
  <si>
    <t>520-186</t>
  </si>
  <si>
    <t>仏像のみかた</t>
  </si>
  <si>
    <t>入江泰吉・關信子</t>
  </si>
  <si>
    <t>530-001</t>
  </si>
  <si>
    <t>アジアと考えるアジア</t>
  </si>
  <si>
    <t>FUKUOKA PRIZE 福岡アジア文化賞第25回記念</t>
  </si>
  <si>
    <t>福岡アジア文化賞委員会事務局編・加藤暁子取材・文</t>
  </si>
  <si>
    <t>Xã hội</t>
  </si>
  <si>
    <t>530-002</t>
  </si>
  <si>
    <t>JAPAN How we breathe &amp; How our Hearts beat</t>
  </si>
  <si>
    <t>ニューミレニアムネットワーク株式会社</t>
  </si>
  <si>
    <t>ニューミレニアムネットワーク株式会社 </t>
  </si>
  <si>
    <t>978-4990267520</t>
  </si>
  <si>
    <t>530-003</t>
  </si>
  <si>
    <t>An introduction to Japanese Society</t>
  </si>
  <si>
    <t>Yoshio　Sugimoto</t>
  </si>
  <si>
    <t>530-004</t>
  </si>
  <si>
    <t>Arcade　Mania</t>
  </si>
  <si>
    <t>Brian ashcraft/Jean Snow</t>
  </si>
  <si>
    <t>530-005</t>
  </si>
  <si>
    <t>スタジアムは燃えている</t>
  </si>
  <si>
    <t>杉本ひさつぐ</t>
  </si>
  <si>
    <t>530-006</t>
  </si>
  <si>
    <t>英文脈と近代日本</t>
  </si>
  <si>
    <t>齋藤希史</t>
  </si>
  <si>
    <t>530-007</t>
  </si>
  <si>
    <t>Erotic Grotesque Nonsense: The Mass Culture of Japanese Modern Times</t>
  </si>
  <si>
    <t>Miriam Silverberg</t>
  </si>
  <si>
    <t>University of California Press</t>
  </si>
  <si>
    <t>530-008</t>
  </si>
  <si>
    <t>多文化主義・多言語主義の現在―カナダ・オーストラリア・そして日本</t>
  </si>
  <si>
    <t>西川 長夫, ガバン マコーマック, 加藤 普章, トーマス・R. バージャー, 渡辺 公三, 木村 和男, 石川 一雄, Gavan McCormack, Thomas R. Berger</t>
  </si>
  <si>
    <t>530-009</t>
  </si>
  <si>
    <t>模倣される日本・映画、アニメから料理、ファッションまで</t>
  </si>
  <si>
    <t>浜野保樹</t>
  </si>
  <si>
    <t>祥伝社新書</t>
  </si>
  <si>
    <t>530-010</t>
  </si>
  <si>
    <t>生活文化学の愉しみ</t>
  </si>
  <si>
    <t>岩崎雅美・上野邦一</t>
  </si>
  <si>
    <t>530-011</t>
  </si>
  <si>
    <t xml:space="preserve"> チャップリン暗殺 5.15事件で誰よりも狙われた男</t>
  </si>
  <si>
    <t>大野裕之</t>
  </si>
  <si>
    <t>530-012</t>
  </si>
  <si>
    <t>ベビーブーマーリタイアメント</t>
  </si>
  <si>
    <t>中村実・安田純子</t>
  </si>
  <si>
    <t>530-013</t>
  </si>
  <si>
    <t>21世紀高齢社会の基礎知識</t>
  </si>
  <si>
    <t>岡崎陽一・島村史郎・山口喜一</t>
  </si>
  <si>
    <t>530-014</t>
  </si>
  <si>
    <t>人口減少と総合国力</t>
  </si>
  <si>
    <t>小林陽太郎・小峰隆末</t>
  </si>
  <si>
    <t>530-015</t>
  </si>
  <si>
    <t>イスラーム世界の女性たち</t>
  </si>
  <si>
    <t>白須英子</t>
  </si>
  <si>
    <t>530-016</t>
  </si>
  <si>
    <t>文明間の対話に向けて</t>
  </si>
  <si>
    <t>伊東俊太郎</t>
  </si>
  <si>
    <t>530-017</t>
  </si>
  <si>
    <t>「性愛」格着論</t>
  </si>
  <si>
    <t>斉藤環＋酒井順子</t>
  </si>
  <si>
    <t>530-018</t>
  </si>
  <si>
    <t>超える文化、交錯する境界</t>
  </si>
  <si>
    <t>岩渕功一</t>
  </si>
  <si>
    <t>530-019</t>
  </si>
  <si>
    <t>強いられる死・自殺者三万人超の実相</t>
  </si>
  <si>
    <t>斉藤貴男</t>
  </si>
  <si>
    <t>角川学芸出版</t>
  </si>
  <si>
    <t>530-020</t>
  </si>
  <si>
    <t xml:space="preserve"> 人に好かれてうまくいく「愛嬌力」 はずむ人間関係をつくる仕事のしかた</t>
  </si>
  <si>
    <t>本間 正人, 祐川 京子</t>
  </si>
  <si>
    <t>大和書房; 四六版</t>
  </si>
  <si>
    <t>530-021</t>
  </si>
  <si>
    <t>下流社会新たな階層集団の出現</t>
  </si>
  <si>
    <t>三浦展</t>
  </si>
  <si>
    <t>530-022</t>
  </si>
  <si>
    <t>夫婦のバランス学</t>
  </si>
  <si>
    <t>それでも離婚しない二人</t>
  </si>
  <si>
    <t>池内ひろ美</t>
  </si>
  <si>
    <t>530-023</t>
  </si>
  <si>
    <t>アジア。コミュニティの多様性の展望</t>
  </si>
  <si>
    <t>田中豊冶・浦田義和</t>
  </si>
  <si>
    <t>530-024</t>
  </si>
  <si>
    <t>コスプレする社会ーサブカルチャーの身体文化</t>
  </si>
  <si>
    <t>成美弘至</t>
  </si>
  <si>
    <t>せりか書房</t>
  </si>
  <si>
    <t>530-025</t>
  </si>
  <si>
    <t>おまえが若者を語るな</t>
  </si>
  <si>
    <t>後藤和智</t>
  </si>
  <si>
    <t>角川出版</t>
  </si>
  <si>
    <t>530-026</t>
  </si>
  <si>
    <t>日本産業社会の「神話」</t>
  </si>
  <si>
    <t>小池和男</t>
  </si>
  <si>
    <t>日本経済新聞出版社</t>
  </si>
  <si>
    <t>530-027</t>
  </si>
  <si>
    <t>ナショナリズムの由来</t>
  </si>
  <si>
    <t>大澤真幸</t>
  </si>
  <si>
    <t>530-028</t>
  </si>
  <si>
    <t>「日本文化論」の変容</t>
  </si>
  <si>
    <t>青木保</t>
  </si>
  <si>
    <t>530-029-1</t>
  </si>
  <si>
    <t>思想地図　５</t>
  </si>
  <si>
    <t>東治紀・北田暁大</t>
  </si>
  <si>
    <t>530-029-2</t>
  </si>
  <si>
    <t>思想地図　４</t>
  </si>
  <si>
    <t>530-029-3</t>
  </si>
  <si>
    <t>思想地図　３</t>
  </si>
  <si>
    <t>530-029-4</t>
  </si>
  <si>
    <t>思想地図　２</t>
  </si>
  <si>
    <t>530-029-5</t>
  </si>
  <si>
    <t>思想地図　１</t>
  </si>
  <si>
    <t>530-030</t>
  </si>
  <si>
    <t>The Otaku Encyclopedia</t>
  </si>
  <si>
    <t>Patrick W.Galbraith</t>
  </si>
  <si>
    <t>530-031</t>
  </si>
  <si>
    <t>Globalization and Asian Values</t>
  </si>
  <si>
    <t>Asian Culture forum Kyoto 2006 Report</t>
  </si>
  <si>
    <t xml:space="preserve"> アーバン・コネクションズ</t>
  </si>
  <si>
    <t>530-032</t>
  </si>
  <si>
    <t>グローバル社会における異文化間コミュニケション</t>
  </si>
  <si>
    <t>西田ひろ子</t>
  </si>
  <si>
    <t>風間書房</t>
  </si>
  <si>
    <t>530-033</t>
  </si>
  <si>
    <t>「日本人論」再考</t>
  </si>
  <si>
    <t>船曳健夫</t>
  </si>
  <si>
    <t>530-034</t>
  </si>
  <si>
    <t>みる　きく　しらべる　かく　かんがえる　－対話としての質的研究</t>
  </si>
  <si>
    <t>伊藤哲司</t>
  </si>
  <si>
    <t>北樹出版</t>
  </si>
  <si>
    <t>530-035</t>
  </si>
  <si>
    <t>The economic, cultural and social life of Bahnar People sustainable development</t>
  </si>
  <si>
    <t>Thanh Phan, Tran Dinh Lam, Van Mon</t>
  </si>
  <si>
    <t>NXB VNUHCM</t>
  </si>
  <si>
    <t>530-036-1</t>
  </si>
  <si>
    <t>1968〈上〉若者たちの叛乱とその背景</t>
  </si>
  <si>
    <t>新曜者</t>
  </si>
  <si>
    <t>530-036-2</t>
  </si>
  <si>
    <t>1968〈下〉叛乱の終焉とその遺産</t>
  </si>
  <si>
    <t>530-037</t>
  </si>
  <si>
    <t>国家の危機</t>
  </si>
  <si>
    <t>的場明弘、佐藤優</t>
  </si>
  <si>
    <t>ＫＫベストセラーズ</t>
  </si>
  <si>
    <t>530-038</t>
  </si>
  <si>
    <t>単一民族神話の起源―「日本人」の自画像の系譜</t>
  </si>
  <si>
    <t>530-039</t>
  </si>
  <si>
    <t>近代日本のナショナリズム</t>
  </si>
  <si>
    <t>530-040</t>
  </si>
  <si>
    <t>東京から考える</t>
  </si>
  <si>
    <t>東浩紀、北田あきひろ</t>
  </si>
  <si>
    <t>nhkブックス</t>
  </si>
  <si>
    <t>530-041</t>
  </si>
  <si>
    <t>日本思想という病</t>
  </si>
  <si>
    <t>中島武志,片山杜秀、高田理恵子、植村和秀、田仲ひでとみ</t>
  </si>
  <si>
    <t>530-042</t>
  </si>
  <si>
    <t>私たちはこうして「原発大国」を選んだー増補版「核」論</t>
  </si>
  <si>
    <t>武田徹</t>
  </si>
  <si>
    <t>中公新書ラクレ</t>
  </si>
  <si>
    <t>530-043</t>
  </si>
  <si>
    <t>社会を変えるには</t>
  </si>
  <si>
    <t>530-044</t>
  </si>
  <si>
    <t>ニート」って言うな</t>
  </si>
  <si>
    <t>本田由紀、内藤朝雄、かずともごと</t>
  </si>
  <si>
    <t>530-045</t>
  </si>
  <si>
    <t>Twitter 社会論　新たリアルタイム・ウェブの潮流</t>
  </si>
  <si>
    <t>津田大介</t>
  </si>
  <si>
    <t>洋泉社</t>
  </si>
  <si>
    <t>530-046</t>
  </si>
  <si>
    <t>セカイ系とは何か　ポスト・えヴァのオタク史</t>
  </si>
  <si>
    <t>前島賢</t>
  </si>
  <si>
    <t>ソフトバンク新書</t>
  </si>
  <si>
    <t>530-047</t>
  </si>
  <si>
    <t>ゼロ年代の論点　ウェブ・郊外・カルチャー</t>
  </si>
  <si>
    <t>円堂都司昭</t>
  </si>
  <si>
    <t>530-048</t>
  </si>
  <si>
    <t>動物化するポストモダン　オタクから見た日本社会</t>
  </si>
  <si>
    <t>530-049</t>
  </si>
  <si>
    <t>日本人とは何か</t>
  </si>
  <si>
    <t>加藤周一</t>
  </si>
  <si>
    <t>530-050</t>
  </si>
  <si>
    <t>妖怪学新考―妖怪からみる日本人の心</t>
  </si>
  <si>
    <t>洋泉社MC新書</t>
  </si>
  <si>
    <t>530-051</t>
  </si>
  <si>
    <t>ファスト風土化する日本―郊外化とその病理</t>
  </si>
  <si>
    <t>530-052</t>
  </si>
  <si>
    <t>不可能性の時代</t>
  </si>
  <si>
    <t>大澤 真幸</t>
  </si>
  <si>
    <t>530-053</t>
  </si>
  <si>
    <t>昭和天皇</t>
  </si>
  <si>
    <t>原 武史</t>
  </si>
  <si>
    <t>530-054</t>
  </si>
  <si>
    <t>格差社会―何が問題なのか</t>
  </si>
  <si>
    <t>橘木 俊詔</t>
  </si>
  <si>
    <t>530-055</t>
  </si>
  <si>
    <t>翻訳と日本の近代</t>
  </si>
  <si>
    <t>丸山 眞男、 加藤 周一</t>
  </si>
  <si>
    <t>530-056</t>
  </si>
  <si>
    <t>仕事をつくる</t>
  </si>
  <si>
    <t>安藤忠雄</t>
  </si>
  <si>
    <t>530-058</t>
  </si>
  <si>
    <t>日本を、信じる</t>
  </si>
  <si>
    <t>瀬戸内寂聴</t>
  </si>
  <si>
    <t>530-059</t>
  </si>
  <si>
    <t>Japan - the intellectual foundations of modern Japanese politics</t>
  </si>
  <si>
    <t>Tetsuo Najita</t>
  </si>
  <si>
    <t>Chính trị・Quan hệ quốc tế</t>
  </si>
  <si>
    <t>Uchicago</t>
  </si>
  <si>
    <t>530-060</t>
  </si>
  <si>
    <t>果てなく美しい日本</t>
  </si>
  <si>
    <t>ドナルド・キーン、足立康</t>
  </si>
  <si>
    <t>530-061</t>
  </si>
  <si>
    <t>「空気」の研究</t>
  </si>
  <si>
    <t>山本七平</t>
  </si>
  <si>
    <t>文春文庫</t>
  </si>
  <si>
    <t>530-062</t>
  </si>
  <si>
    <t>書を捨てよ、町へ出よう</t>
  </si>
  <si>
    <t>寺山修司</t>
  </si>
  <si>
    <t>角川文庫</t>
  </si>
  <si>
    <t>530-064</t>
  </si>
  <si>
    <t>ケーダイ小説的　”再ヤンキー化”　時代の少女たち</t>
  </si>
  <si>
    <t>速水健朗</t>
  </si>
  <si>
    <t>原書房</t>
  </si>
  <si>
    <t>530-065</t>
  </si>
  <si>
    <t>日本文化における時間と空間</t>
  </si>
  <si>
    <t>530-067</t>
  </si>
  <si>
    <t>趣都の誕生 萌える都市アキハバラ</t>
  </si>
  <si>
    <t>Learning from Akihabara: The birth of a personapolis</t>
  </si>
  <si>
    <t>森川嘉一郎</t>
  </si>
  <si>
    <t>530-068</t>
  </si>
  <si>
    <t>ゼロ年代の想像力</t>
  </si>
  <si>
    <t>宇野常寛</t>
  </si>
  <si>
    <t>530-069</t>
  </si>
  <si>
    <t>大正天皇</t>
  </si>
  <si>
    <t>原武史</t>
  </si>
  <si>
    <t>530-070</t>
  </si>
  <si>
    <t>「民都」大阪対「帝都」東京</t>
  </si>
  <si>
    <t>530-071</t>
  </si>
  <si>
    <t>紙の本が亡びるとき?</t>
  </si>
  <si>
    <t>前田塁</t>
  </si>
  <si>
    <t>530-072</t>
  </si>
  <si>
    <t>外交の力</t>
  </si>
  <si>
    <t>The power of diplomacy</t>
  </si>
  <si>
    <t>田中均</t>
  </si>
  <si>
    <t>530-073</t>
  </si>
  <si>
    <t>絶望の国の幸福な若者たち</t>
  </si>
  <si>
    <t>古市憲寿</t>
  </si>
  <si>
    <t>530-074-1</t>
  </si>
  <si>
    <t>日本/権力構造の謎㊤</t>
  </si>
  <si>
    <t>The enigma of Japanese power</t>
  </si>
  <si>
    <t>Carrie de Swaan/篠原勝（訳）</t>
  </si>
  <si>
    <t>530-074-2</t>
  </si>
  <si>
    <t>日本/権力構造の謎㊦</t>
  </si>
  <si>
    <t>Carrie de Swaan/篠原勝（訳</t>
  </si>
  <si>
    <t>530-075</t>
  </si>
  <si>
    <t>Viewed Sideways  writings on culture and style in comtemporary Japan</t>
  </si>
  <si>
    <t>Donald Richie</t>
  </si>
  <si>
    <t>530-076</t>
  </si>
  <si>
    <t>The enigma of Japanese Power</t>
  </si>
  <si>
    <t>Karel van Wolferen</t>
  </si>
  <si>
    <t>Vintage</t>
  </si>
  <si>
    <t>530-077</t>
  </si>
  <si>
    <t>Making Japanese citizens Civil society and the mythology of Shimin in postwar Japan</t>
  </si>
  <si>
    <t>Simon Andrew Avenell</t>
  </si>
  <si>
    <t>530-078</t>
  </si>
  <si>
    <t>The state of civil society in Japan</t>
  </si>
  <si>
    <t>Frank J. Schwartz, Susan J. Pharr</t>
  </si>
  <si>
    <t>530-079</t>
  </si>
  <si>
    <t>Japan's changing generations</t>
  </si>
  <si>
    <t xml:space="preserve">Gordon Mathews, Bruce White </t>
  </si>
  <si>
    <t>Routledge</t>
  </si>
  <si>
    <t>530-080</t>
  </si>
  <si>
    <t>Family and social policy in Japan</t>
  </si>
  <si>
    <t>Roger Goodman</t>
  </si>
  <si>
    <t>530-081</t>
  </si>
  <si>
    <t>Nationalisms of Japan - managing and mystifying identity</t>
  </si>
  <si>
    <t>Brian J. McVeigh</t>
  </si>
  <si>
    <t>Rowman &amp; Littlefield</t>
  </si>
  <si>
    <t>530-082</t>
  </si>
  <si>
    <t>Postmodernism and Japan</t>
  </si>
  <si>
    <t>Masao Miyoshi, H. D. Harootunian</t>
  </si>
  <si>
    <t>DUKE University Press</t>
  </si>
  <si>
    <t>530-083</t>
  </si>
  <si>
    <t>Bonds of civility Aesthetic networks and the political origins of Japanese culture</t>
  </si>
  <si>
    <t>Eiko Ikegami</t>
  </si>
  <si>
    <t>530-084</t>
  </si>
  <si>
    <t>Japan as No.1 lessons for American</t>
  </si>
  <si>
    <t>Ezra F. Vogel</t>
  </si>
  <si>
    <t>iUniverse</t>
  </si>
  <si>
    <t>530-085</t>
  </si>
  <si>
    <t>the first 55 years of the International house of Japan - Genesis, evolution, challenges, renewal</t>
  </si>
  <si>
    <t>Kato Mikio</t>
  </si>
  <si>
    <t>I-House Press</t>
  </si>
  <si>
    <t>530-086</t>
  </si>
  <si>
    <t>平和と和解の思想をたずねて</t>
  </si>
  <si>
    <t>足羽興志子・吉田裕</t>
  </si>
  <si>
    <t>530-087</t>
  </si>
  <si>
    <t>Japan in the 21st Century</t>
  </si>
  <si>
    <t>Environment, Economy, And Society</t>
  </si>
  <si>
    <t>Pradyumna P. Karan</t>
  </si>
  <si>
    <t>The University Press of Kentucky</t>
  </si>
  <si>
    <t>530-088</t>
  </si>
  <si>
    <t>東南アジアを考える</t>
  </si>
  <si>
    <t>市村真</t>
  </si>
  <si>
    <t>創文社</t>
  </si>
  <si>
    <t>530-089</t>
  </si>
  <si>
    <t>アジアはこう変わる</t>
  </si>
  <si>
    <t>波辺刊夫</t>
  </si>
  <si>
    <t>530-090</t>
  </si>
  <si>
    <t>人々とのアジア</t>
  </si>
  <si>
    <t>民際学の視座から</t>
  </si>
  <si>
    <t>中村尚司</t>
  </si>
  <si>
    <t>530-091</t>
  </si>
  <si>
    <t>九大アジア叢書13・アジアと向き合う</t>
  </si>
  <si>
    <t>研究協力見聞録</t>
  </si>
  <si>
    <t>柳哲雄</t>
  </si>
  <si>
    <t>九州大学アジア総合政策センター</t>
  </si>
  <si>
    <t>530-092</t>
  </si>
  <si>
    <t>日本人が忘れてしまった「日本文明」真価</t>
  </si>
  <si>
    <t>清水馨八郎</t>
  </si>
  <si>
    <t>530-093</t>
  </si>
  <si>
    <t>新しい世界秩序とアジア</t>
  </si>
  <si>
    <t>岩波書店編集部</t>
  </si>
  <si>
    <t>530-094</t>
  </si>
  <si>
    <t>Challenges for Japan</t>
  </si>
  <si>
    <t>Democracy,Bussiness and Aging</t>
  </si>
  <si>
    <t xml:space="preserve">International house of Japan </t>
  </si>
  <si>
    <t>530-095</t>
  </si>
  <si>
    <t>Japan as it is</t>
  </si>
  <si>
    <t>日本タテヨコ</t>
  </si>
  <si>
    <t>Gakken</t>
  </si>
  <si>
    <t>530-096</t>
  </si>
  <si>
    <t>機会不平等</t>
  </si>
  <si>
    <t>530-097</t>
  </si>
  <si>
    <t>日本の難点</t>
  </si>
  <si>
    <t>宮台真司</t>
  </si>
  <si>
    <t>幻冬社</t>
  </si>
  <si>
    <t>530-098</t>
  </si>
  <si>
    <t>政治と秋刀魚</t>
  </si>
  <si>
    <t>Gerald L.Curtis</t>
  </si>
  <si>
    <t>日経ＢＰ社</t>
  </si>
  <si>
    <t>530-099</t>
  </si>
  <si>
    <t>無駄学</t>
  </si>
  <si>
    <t>西成活ひろ</t>
  </si>
  <si>
    <t>新潮選書</t>
  </si>
  <si>
    <t>530-100</t>
  </si>
  <si>
    <t>文芸にあらわれた日本の近代ー社会料学と文学のあいだ</t>
  </si>
  <si>
    <t>猪木武徳</t>
  </si>
  <si>
    <t>有斐閣出版</t>
  </si>
  <si>
    <t>530-101</t>
  </si>
  <si>
    <t>新訂福翁自伝 岩波文庫</t>
  </si>
  <si>
    <t xml:space="preserve">福沢諭吉 / 富田正文 </t>
  </si>
  <si>
    <t xml:space="preserve">岩波書店 </t>
  </si>
  <si>
    <t>530-102</t>
  </si>
  <si>
    <t xml:space="preserve">学問のすゝめ </t>
  </si>
  <si>
    <t xml:space="preserve">福沢諭吉 </t>
  </si>
  <si>
    <t>530-103</t>
  </si>
  <si>
    <t xml:space="preserve">Soft power supperpowers - Cultural and national assets of Japan and the United States </t>
  </si>
  <si>
    <t>Watanabe Yasushi, David L.McConnell</t>
  </si>
  <si>
    <t>530-104</t>
  </si>
  <si>
    <t>三酔人経綸問答</t>
  </si>
  <si>
    <t>中江兆民</t>
  </si>
  <si>
    <t>530-105</t>
  </si>
  <si>
    <t>電子書籍の衝撃 (ディスカヴァー携書)</t>
  </si>
  <si>
    <t>佐々木俊尚</t>
  </si>
  <si>
    <t>ディスカヴァー・トゥエンティワン</t>
  </si>
  <si>
    <t>530-106</t>
  </si>
  <si>
    <t>文明の生態史観</t>
  </si>
  <si>
    <t>530-107</t>
  </si>
  <si>
    <t>タテ社会の人間関係</t>
  </si>
  <si>
    <t>中根千枝</t>
  </si>
  <si>
    <t>530-108</t>
  </si>
  <si>
    <t>神話が考える　ネットワーク社会の文化論</t>
  </si>
  <si>
    <t>福島亮大</t>
  </si>
  <si>
    <t>530-109</t>
  </si>
  <si>
    <t>Gender and Development - The Japanese Experience in comparative perspective</t>
  </si>
  <si>
    <t>Mayumi Murayama</t>
  </si>
  <si>
    <t>IDE-JETRO</t>
  </si>
  <si>
    <t>530-110</t>
  </si>
  <si>
    <t>近代日本の右翼思想</t>
  </si>
  <si>
    <t>530-111</t>
  </si>
  <si>
    <t>希望学明日の向こうに</t>
  </si>
  <si>
    <t>東大社研</t>
  </si>
  <si>
    <t>530-112-1</t>
  </si>
  <si>
    <t>希望学１希望を語る</t>
  </si>
  <si>
    <t>530-112-2</t>
  </si>
  <si>
    <t>希望学２希望の再生</t>
  </si>
  <si>
    <t>530-112-3</t>
  </si>
  <si>
    <t>希望学３希望をつなぐ</t>
  </si>
  <si>
    <t>530-112-4</t>
  </si>
  <si>
    <t>希望学４希望の始まり</t>
  </si>
  <si>
    <t>530-113</t>
  </si>
  <si>
    <t>社会学入門</t>
  </si>
  <si>
    <t>稲葉振一郎</t>
  </si>
  <si>
    <t>530-114</t>
  </si>
  <si>
    <t>わかりあえないことから コミュニケーション能力とは何か</t>
  </si>
  <si>
    <t>530-115</t>
  </si>
  <si>
    <t>Japanese Society</t>
  </si>
  <si>
    <t>Chie Nakane</t>
  </si>
  <si>
    <t>10:0520021541</t>
  </si>
  <si>
    <t>530-116</t>
  </si>
  <si>
    <t>530-117</t>
  </si>
  <si>
    <t>McKinsey</t>
  </si>
  <si>
    <t>530-118</t>
  </si>
  <si>
    <t>「婚活」現象の社会学</t>
  </si>
  <si>
    <t>山田 昌弘 編著</t>
  </si>
  <si>
    <t>東洋経済新報社</t>
  </si>
  <si>
    <t>978-4492223031</t>
  </si>
  <si>
    <t>530-119</t>
  </si>
  <si>
    <t>「かわいい」論</t>
  </si>
  <si>
    <t>四方田 犬彦</t>
  </si>
  <si>
    <t>978-4480062819</t>
  </si>
  <si>
    <t>530-120</t>
  </si>
  <si>
    <t>東北学／忘れられた東北</t>
  </si>
  <si>
    <t>赤坂 憲雄</t>
  </si>
  <si>
    <t>978-4062919326</t>
  </si>
  <si>
    <t>530-121</t>
  </si>
  <si>
    <t>東北学/もうひとつの東北</t>
  </si>
  <si>
    <t>978-4062922685</t>
  </si>
  <si>
    <t>530-122</t>
  </si>
  <si>
    <t>仕事漂流</t>
  </si>
  <si>
    <t>稲泉　連</t>
  </si>
  <si>
    <t>プレジデント社</t>
  </si>
  <si>
    <t>978-4-8334-1932-1</t>
  </si>
  <si>
    <t>530-123-1</t>
  </si>
  <si>
    <t>科学・技術と現代社会　上</t>
  </si>
  <si>
    <t>池内　了</t>
  </si>
  <si>
    <t>978-4-622-07834-0</t>
  </si>
  <si>
    <t>530-123-2</t>
  </si>
  <si>
    <t>科学・技術と現代社会　下</t>
  </si>
  <si>
    <t>978-4-622-07835-7</t>
  </si>
  <si>
    <t>530-124</t>
  </si>
  <si>
    <t>生き方の不平等</t>
  </si>
  <si>
    <t>白波瀬　佐和子</t>
  </si>
  <si>
    <t>978-4-00-431245-1</t>
  </si>
  <si>
    <t>530-125</t>
  </si>
  <si>
    <t>限界集落</t>
  </si>
  <si>
    <t>曽根　英二</t>
  </si>
  <si>
    <t>日本経済新聞社→日本経済新聞出版社</t>
  </si>
  <si>
    <t>978-4-532-16739-4</t>
  </si>
  <si>
    <t>530-126</t>
  </si>
  <si>
    <t>60年安保</t>
  </si>
  <si>
    <t>大井　浩一</t>
  </si>
  <si>
    <t>978-4-326-35149-7</t>
  </si>
  <si>
    <t>530-127</t>
  </si>
  <si>
    <t>風景の裂け目</t>
  </si>
  <si>
    <t>田仲　康博</t>
  </si>
  <si>
    <t>978-4-7967-0295-9</t>
  </si>
  <si>
    <t>530-128</t>
  </si>
  <si>
    <t>ニッポンの海外旅行</t>
  </si>
  <si>
    <t>山口　誠</t>
  </si>
  <si>
    <t>978-4-480-06559-9</t>
  </si>
  <si>
    <t>530-129</t>
  </si>
  <si>
    <t>叛乱の六〇年代</t>
  </si>
  <si>
    <t>長崎　浩</t>
  </si>
  <si>
    <t>論創社</t>
  </si>
  <si>
    <t>978-4-8460-0880-2</t>
  </si>
  <si>
    <t>530-130</t>
  </si>
  <si>
    <t>サラリーマン誕生物語</t>
  </si>
  <si>
    <t>原　克</t>
  </si>
  <si>
    <t>978-4-06-216776-5</t>
  </si>
  <si>
    <t>530-131</t>
  </si>
  <si>
    <t>裁かれた命</t>
  </si>
  <si>
    <t>堀川　惠子</t>
  </si>
  <si>
    <t>978-4-06-216836-6</t>
  </si>
  <si>
    <t>530-132</t>
  </si>
  <si>
    <t>ホームレス歌人のいた冬</t>
  </si>
  <si>
    <t>三山　喬</t>
  </si>
  <si>
    <t>東海教育研究所</t>
  </si>
  <si>
    <t>978-4-486-03718-7</t>
  </si>
  <si>
    <t>530-133</t>
  </si>
  <si>
    <t>セックス嫌いな若者たち</t>
  </si>
  <si>
    <t>北村　邦夫</t>
  </si>
  <si>
    <t>978-4-8401-3960-1</t>
  </si>
  <si>
    <t>530-134</t>
  </si>
  <si>
    <t>原水禁署名運動の誕生</t>
  </si>
  <si>
    <t>丸浜　江里子</t>
  </si>
  <si>
    <t>凱風社</t>
  </si>
  <si>
    <t>978-4-7736-3505-8</t>
  </si>
  <si>
    <t>530-135</t>
  </si>
  <si>
    <t>開発主義の構造と心性</t>
  </si>
  <si>
    <t>町村　敬志</t>
  </si>
  <si>
    <t>御茶の水書房</t>
  </si>
  <si>
    <t>978-4-275-00951-7</t>
  </si>
  <si>
    <t>530-136</t>
  </si>
  <si>
    <t>鎮魂と再生</t>
  </si>
  <si>
    <t>赤坂　憲雄</t>
  </si>
  <si>
    <t>978-4-89434-849-3</t>
  </si>
  <si>
    <t>530-137</t>
  </si>
  <si>
    <t>テキヤ稼業のフォークロア</t>
  </si>
  <si>
    <t>厚　香苗</t>
  </si>
  <si>
    <t>978-4-7872-2045-5</t>
  </si>
  <si>
    <t>530-138</t>
  </si>
  <si>
    <t>〈主婦〉の誕生</t>
  </si>
  <si>
    <t>木村　涼子</t>
  </si>
  <si>
    <t>978-4-642-03796-9</t>
  </si>
  <si>
    <t>530-139</t>
  </si>
  <si>
    <t>東京右半分</t>
  </si>
  <si>
    <t>都築　響一</t>
  </si>
  <si>
    <t>978-4-480-87851-9</t>
  </si>
  <si>
    <t>530-140</t>
  </si>
  <si>
    <t>津波のまちに生きて</t>
  </si>
  <si>
    <t>川島　秀一</t>
  </si>
  <si>
    <t>冨山房インターナショナル</t>
  </si>
  <si>
    <t>978-4-905194-34-7</t>
  </si>
  <si>
    <t>530-141</t>
  </si>
  <si>
    <t>「ガード下」の誕生</t>
  </si>
  <si>
    <t>小林　一郎</t>
  </si>
  <si>
    <t>978-4-396-11273-8</t>
  </si>
  <si>
    <t>530-142</t>
  </si>
  <si>
    <t>地方競馬の戦後史</t>
  </si>
  <si>
    <t>立川　健治</t>
  </si>
  <si>
    <t>世織書房</t>
  </si>
  <si>
    <t>978-4-902163-62-9</t>
  </si>
  <si>
    <t>530-143</t>
  </si>
  <si>
    <t>原爆と検閲</t>
  </si>
  <si>
    <t>繁沢　敦子</t>
  </si>
  <si>
    <t>978-4-12-102060-4</t>
  </si>
  <si>
    <t>530-144</t>
  </si>
  <si>
    <t>引揚者の戦後</t>
  </si>
  <si>
    <t>島村　恭則　編</t>
  </si>
  <si>
    <t>新曜社</t>
  </si>
  <si>
    <t>978-4-7885-1333-4</t>
  </si>
  <si>
    <t>530-145</t>
  </si>
  <si>
    <t>自治体再建</t>
  </si>
  <si>
    <t>今井　照</t>
  </si>
  <si>
    <t>2014</t>
  </si>
  <si>
    <t>978-4-480-06769-2</t>
  </si>
  <si>
    <t>530-146</t>
  </si>
  <si>
    <t>名づけの民俗学</t>
  </si>
  <si>
    <t>田中　宜一</t>
  </si>
  <si>
    <t>978-4-642-05773-8</t>
  </si>
  <si>
    <t>530-147</t>
  </si>
  <si>
    <t>日本人はなぜ存在するか</t>
  </si>
  <si>
    <t>與那覇　潤</t>
  </si>
  <si>
    <t>集英社インターナショナル</t>
  </si>
  <si>
    <t>978-4-7976-7259-6</t>
  </si>
  <si>
    <t>530-148</t>
  </si>
  <si>
    <t>ロンドン日本人村を作った男</t>
  </si>
  <si>
    <t>小山騰</t>
  </si>
  <si>
    <t>978-4-86578-038-3</t>
  </si>
  <si>
    <t>530-149</t>
  </si>
  <si>
    <t>地方消滅</t>
  </si>
  <si>
    <t>増田　寛也</t>
  </si>
  <si>
    <t>978-4-12-102282-0</t>
  </si>
  <si>
    <t>530-150</t>
  </si>
  <si>
    <t>天皇陛下の本心</t>
  </si>
  <si>
    <t>山本　雅人</t>
  </si>
  <si>
    <t>978-4-10-610595-1</t>
  </si>
  <si>
    <t>530-151</t>
  </si>
  <si>
    <t>介護民俗学へようこそ！</t>
  </si>
  <si>
    <t>六車　由実</t>
  </si>
  <si>
    <t>978-4-10-339511-9</t>
  </si>
  <si>
    <t>530-152</t>
  </si>
  <si>
    <t>Shinkansen - The half century</t>
  </si>
  <si>
    <t>岩沙克次, 石堂正信</t>
  </si>
  <si>
    <t>交通協力会</t>
  </si>
  <si>
    <t>978-4-33-0596150</t>
  </si>
  <si>
    <t>530-153</t>
  </si>
  <si>
    <t>Human resource development in twentieth-century Japan</t>
  </si>
  <si>
    <t>Inoki Takenori</t>
  </si>
  <si>
    <t>978-4-916055-78-1</t>
  </si>
  <si>
    <t>530-154</t>
  </si>
  <si>
    <t>The happy youth of a desperate country: The Disconnect between Japan's Malaise and Its Millennials</t>
  </si>
  <si>
    <t>Noritoshi Furuichi</t>
  </si>
  <si>
    <t>978-4-916055-83-5</t>
  </si>
  <si>
    <t>530-155</t>
  </si>
  <si>
    <t xml:space="preserve">The Lost Two Decades and the Future of Japanese Studies * The Lost Two Decades and the Tranformation of </t>
  </si>
  <si>
    <t>失われた20年と日本研究のこれから＊失われた20年と日本社会の変容</t>
  </si>
  <si>
    <t>瀧井一博</t>
  </si>
  <si>
    <t>978-4-901558-86-0</t>
  </si>
  <si>
    <t>530-156</t>
  </si>
  <si>
    <t>「日本人」という病</t>
  </si>
  <si>
    <t>河合隼雄</t>
  </si>
  <si>
    <t>静山社文庫</t>
  </si>
  <si>
    <t>978-4-86389-009-1</t>
  </si>
  <si>
    <t>530-157</t>
  </si>
  <si>
    <t>ぼくはお金を使わずことにした</t>
  </si>
  <si>
    <t>The moneyless man　A year of Freeconomic Living</t>
  </si>
  <si>
    <t>マーク・ボイル</t>
  </si>
  <si>
    <t>978-4-314-01087-0</t>
  </si>
  <si>
    <t>530-158-2</t>
  </si>
  <si>
    <t>英文　日本絵とき事典２</t>
  </si>
  <si>
    <t>Living Japanese Style</t>
  </si>
  <si>
    <t>黒澤明夫編集</t>
  </si>
  <si>
    <t>JTB</t>
  </si>
  <si>
    <t>978-4-533-01350-8</t>
  </si>
  <si>
    <t>530-158-3</t>
  </si>
  <si>
    <t>英文　日本絵とき事典３</t>
  </si>
  <si>
    <t>Eating in Japan</t>
  </si>
  <si>
    <t>4533004563</t>
  </si>
  <si>
    <t>530-158-5</t>
  </si>
  <si>
    <t>英文　日本絵とき事典５</t>
  </si>
  <si>
    <t>Must-See inKyoto</t>
  </si>
  <si>
    <t>4533005284</t>
  </si>
  <si>
    <t>530-158-7</t>
  </si>
  <si>
    <t>英文　日本絵とき事典７</t>
  </si>
  <si>
    <t>A Look into Tokyo</t>
  </si>
  <si>
    <t>4533006647</t>
  </si>
  <si>
    <t>530-159-1</t>
  </si>
  <si>
    <t>ゲンロン0　観光客の哲学</t>
  </si>
  <si>
    <t>Genron 0 　A Philosophy of the Tourist</t>
  </si>
  <si>
    <t>genron</t>
  </si>
  <si>
    <t>978-4-907188-20-7</t>
  </si>
  <si>
    <t>530-160</t>
  </si>
  <si>
    <t>The Lure of Pokémon: Video Games and the Savage Mind</t>
  </si>
  <si>
    <t>ポケットの中の野生</t>
  </si>
  <si>
    <t>中沢新一</t>
  </si>
  <si>
    <t>530-161</t>
  </si>
  <si>
    <t>Pilgrimages in the Secular Age: From El Camino to Anime</t>
  </si>
  <si>
    <t>聖地巡礼―世界遺産からアニメの舞台まで</t>
  </si>
  <si>
    <t>岡本亮輔</t>
  </si>
  <si>
    <t>Văn hóa・Xã hội</t>
  </si>
  <si>
    <t>530-162</t>
  </si>
  <si>
    <t>ファシスト的公共性――総力戦体制のメディア学</t>
  </si>
  <si>
    <t>佐藤卓己</t>
  </si>
  <si>
    <t>530-163</t>
  </si>
  <si>
    <t>数学する身体</t>
  </si>
  <si>
    <t>森田真生</t>
  </si>
  <si>
    <t>530-164</t>
  </si>
  <si>
    <t>超越と実存「無常」をめぐる仏教史</t>
  </si>
  <si>
    <t>南直哉</t>
  </si>
  <si>
    <t>530-165</t>
  </si>
  <si>
    <t>日本をたどりなおす29の方法　国際日本研究入門</t>
  </si>
  <si>
    <t>東京外国語大学出版会</t>
  </si>
  <si>
    <t>530-166</t>
  </si>
  <si>
    <t>食は東南アジアの屋台にあり　Mr.ナガサキのエスニック料理食べある記</t>
  </si>
  <si>
    <t>長崎快宏</t>
  </si>
  <si>
    <t>530-167</t>
  </si>
  <si>
    <t>Saving the Mill　The amazing recovery of one of Japan's largest paper mills following the 2011 earthquake and tsunami</t>
  </si>
  <si>
    <t>紙つなげ！彼らが本の紙を造っている－</t>
  </si>
  <si>
    <t>佐々涼子</t>
  </si>
  <si>
    <t>530-168</t>
  </si>
  <si>
    <t>Flower Petals Fall, but the Flower Endures</t>
  </si>
  <si>
    <t>花びらは散る　花は散らない―無常の日本思想</t>
  </si>
  <si>
    <t>竹内整一</t>
  </si>
  <si>
    <t>530-169</t>
  </si>
  <si>
    <t>Tree-Ring Management　Take the Long View and Grow Your Business Slowly</t>
  </si>
  <si>
    <t>リストラなしの「年輪経営」　いい会社は「遠きをはかり」ゆっくり成長</t>
  </si>
  <si>
    <t>塚越寛</t>
  </si>
  <si>
    <t>540-001</t>
  </si>
  <si>
    <t>Governing Japan</t>
  </si>
  <si>
    <t>Divided Politics In A Resurgent Economy</t>
  </si>
  <si>
    <t>J.A.A. Stockwin</t>
  </si>
  <si>
    <t>Blackwell Publishing</t>
  </si>
  <si>
    <t>540-002</t>
  </si>
  <si>
    <t>ひとり立ちの外交</t>
  </si>
  <si>
    <t>渡辺泰造</t>
  </si>
  <si>
    <t>税政経済通信社</t>
  </si>
  <si>
    <t>540-003</t>
  </si>
  <si>
    <t>日本政治史ー外交と権力</t>
  </si>
  <si>
    <t>A political history of morden Japan: Foreign relations &amp; domestic politics</t>
  </si>
  <si>
    <t>北岡伸一</t>
  </si>
  <si>
    <t>有斐閣</t>
  </si>
  <si>
    <t>540-004</t>
  </si>
  <si>
    <t>外交的思考</t>
  </si>
  <si>
    <t>540-005</t>
  </si>
  <si>
    <t>官僚制としての日本陸軍</t>
  </si>
  <si>
    <t>978-4-480-86406-2</t>
  </si>
  <si>
    <t>540-007</t>
  </si>
  <si>
    <t>The Political History of Modern Japan: Foreign Relations and Domestic Politics</t>
  </si>
  <si>
    <t>日本政治</t>
  </si>
  <si>
    <t>540-008</t>
  </si>
  <si>
    <t>Japanese Governance</t>
  </si>
  <si>
    <t>Jennifer Amyx and Peter Drysdale</t>
  </si>
  <si>
    <t xml:space="preserve">RoutledgeCurzon </t>
  </si>
  <si>
    <t>540-010</t>
  </si>
  <si>
    <t>Managing an Alliance</t>
  </si>
  <si>
    <t>The Polictics of US-Japanese relations</t>
  </si>
  <si>
    <t>I.M.Destler Priscilla Clapp－Hideo Sato-Haruhiro Fukui</t>
  </si>
  <si>
    <t>The Brooking institution</t>
  </si>
  <si>
    <t>0815718195</t>
  </si>
  <si>
    <t>540-011</t>
  </si>
  <si>
    <t>Japan`s Goals in the 21st CenturyーThe Frontier within</t>
  </si>
  <si>
    <t>Individual Emplowerment and Better Gorvenance in the New Millenium</t>
  </si>
  <si>
    <t>540-012</t>
  </si>
  <si>
    <t>Japan`s international agenda</t>
  </si>
  <si>
    <t>Yoichi Funabashi</t>
  </si>
  <si>
    <t>New York University Press</t>
  </si>
  <si>
    <t>540-013</t>
  </si>
  <si>
    <t>平成デモクラシー</t>
  </si>
  <si>
    <t>地方が攻める分権革命</t>
  </si>
  <si>
    <t>540-014</t>
  </si>
  <si>
    <t>ジャパン・ハンドラーズ</t>
  </si>
  <si>
    <t>日本を操るアメリカの政治家・官僚・知識人たち</t>
  </si>
  <si>
    <t>福島隆彦・中田安彦</t>
  </si>
  <si>
    <t>キャップス社</t>
  </si>
  <si>
    <t>540-015</t>
  </si>
  <si>
    <t>北方領土問題</t>
  </si>
  <si>
    <t>4でも0でも、2でもなく</t>
  </si>
  <si>
    <t>岩下明裕</t>
  </si>
  <si>
    <t>中央公論</t>
  </si>
  <si>
    <t>540-016</t>
  </si>
  <si>
    <t>Japanese Relation with ASEAN Since the Fukuda Doctrine</t>
  </si>
  <si>
    <t>Department of EA Studies</t>
  </si>
  <si>
    <t>540-017</t>
  </si>
  <si>
    <t>Japanese Army operations in the South Pacific Area</t>
  </si>
  <si>
    <t>New Britain and Papua campaigns, 1942-43</t>
  </si>
  <si>
    <t>Australian War Memorial</t>
  </si>
  <si>
    <t>540-018</t>
  </si>
  <si>
    <t>Japanese FDI/MNCs into South Asia and Bangladesh</t>
  </si>
  <si>
    <t>Monir hossain Moni</t>
  </si>
  <si>
    <t>Lead's Publication</t>
  </si>
  <si>
    <t>540-019</t>
  </si>
  <si>
    <t>在日一世の記憶</t>
  </si>
  <si>
    <t>小熊英二・カンサンジュン</t>
  </si>
  <si>
    <t>540-020</t>
  </si>
  <si>
    <t>世論の曲解</t>
  </si>
  <si>
    <t>菅原琢</t>
  </si>
  <si>
    <t>540-021</t>
  </si>
  <si>
    <t>歴史と外交</t>
  </si>
  <si>
    <t>東郷和彦</t>
  </si>
  <si>
    <t>540-022</t>
  </si>
  <si>
    <t>アジアの国民国家構想</t>
  </si>
  <si>
    <t>久留島浩・チョキョンダル</t>
  </si>
  <si>
    <t>青木書店</t>
  </si>
  <si>
    <t>540-023</t>
  </si>
  <si>
    <t>文明の衝突と21世記の日本</t>
  </si>
  <si>
    <t>鈴主税/サミュエル・ハンチントン</t>
  </si>
  <si>
    <t>540-024</t>
  </si>
  <si>
    <t>新たなグランドセオリーを求めて：平和・安全・共生</t>
  </si>
  <si>
    <t>ー</t>
  </si>
  <si>
    <t>有信堂高文社</t>
  </si>
  <si>
    <t>540-026</t>
  </si>
  <si>
    <t>日本をどう変えていくのか</t>
  </si>
  <si>
    <t>「改革」の時代を考える</t>
  </si>
  <si>
    <t>渡辺洋三</t>
  </si>
  <si>
    <t>540-027</t>
  </si>
  <si>
    <t>東南アジアの政治と文化</t>
  </si>
  <si>
    <t>土屋健治</t>
  </si>
  <si>
    <t>540-028</t>
  </si>
  <si>
    <t>アジアの選択</t>
  </si>
  <si>
    <t>Options for Asia in search of Global symbiosis</t>
  </si>
  <si>
    <t>啓嘉数</t>
  </si>
  <si>
    <t>サイマル出版会</t>
  </si>
  <si>
    <t>540-029</t>
  </si>
  <si>
    <t>アジアはどう変わるか</t>
  </si>
  <si>
    <t>90年代のアジアの総合安全保障</t>
  </si>
  <si>
    <t>540-030</t>
  </si>
  <si>
    <t>Japan Rising</t>
  </si>
  <si>
    <t>The Resurgence Of Japanese Power and Purpose</t>
  </si>
  <si>
    <t>Kenneth B. Pyle</t>
  </si>
  <si>
    <t>Chủ đề khác</t>
  </si>
  <si>
    <t>The Century Foundation</t>
  </si>
  <si>
    <t>540-031</t>
  </si>
  <si>
    <t>江戸の知識から明治の政治へ</t>
  </si>
  <si>
    <t>松田宏一郎</t>
  </si>
  <si>
    <t>ペリカン社</t>
  </si>
  <si>
    <t>540-032</t>
  </si>
  <si>
    <t>日本の統治構造―官僚内閣制から議院内閣制へ</t>
  </si>
  <si>
    <t>飯尾潤</t>
  </si>
  <si>
    <t>540-033</t>
  </si>
  <si>
    <t>Japan's international relations Politics, economics and security</t>
  </si>
  <si>
    <t>Glenn D. Hook, Julie Gilson, Christopher W. Hughes, Hugo Dobson</t>
  </si>
  <si>
    <t>540-034</t>
  </si>
  <si>
    <t>新左翼の遺産</t>
  </si>
  <si>
    <t>ニューレフとからポストモダンへ</t>
  </si>
  <si>
    <t>大嶽秀夫</t>
  </si>
  <si>
    <t>540-035-1</t>
  </si>
  <si>
    <t>日本の国際政治学　第1巻　学としての国際政治</t>
  </si>
  <si>
    <t>Japanese studies of international politics　①　Theoretical perspectives on international politics</t>
  </si>
  <si>
    <t>日本国際政治学会（田中明彦、中西寛、飯田敬輔）</t>
  </si>
  <si>
    <t>540-035-2</t>
  </si>
  <si>
    <t>日本の国際政治学　第2巻　国境なき国際政治</t>
  </si>
  <si>
    <t>Japanese studies of international politics　②　International politics beyond borders</t>
  </si>
  <si>
    <t>大芝亮、古城佳子、石田淳</t>
  </si>
  <si>
    <t>540-035-3</t>
  </si>
  <si>
    <t>日本の国際政治学　第3巻　地域から見た国際政治</t>
  </si>
  <si>
    <t>Japanese studies of international politics　③　Area studies &amp; international politics　</t>
  </si>
  <si>
    <t>国分良成、酒井啓子、遠藤貢</t>
  </si>
  <si>
    <t>540-035-4</t>
  </si>
  <si>
    <t>日本の国際政治学　第4巻　歴史の中の国際政治</t>
  </si>
  <si>
    <t>Japanese studies of international politics　④　History Approaches to international politics</t>
  </si>
  <si>
    <t>リージョンウォン、田中孝彦、細谷雄一</t>
  </si>
  <si>
    <t>540-037</t>
  </si>
  <si>
    <t>法整備支援論　制度孔褠築の国際協力人門</t>
  </si>
  <si>
    <t>編著者・香川孝三　金子由芳</t>
  </si>
  <si>
    <t>Pháp Luật</t>
  </si>
  <si>
    <t>ミネルヴァ書房</t>
  </si>
  <si>
    <t>540-038</t>
  </si>
  <si>
    <t>Pocket`95</t>
  </si>
  <si>
    <t>ポケット六法</t>
  </si>
  <si>
    <t>540-039</t>
  </si>
  <si>
    <t>正義と正体</t>
  </si>
  <si>
    <t>田中 森一,　佐藤 優</t>
  </si>
  <si>
    <t>540-040</t>
  </si>
  <si>
    <t>11 時間　お腹の赤ちゃんは「人」ではないのですか</t>
  </si>
  <si>
    <t>江花優子</t>
  </si>
  <si>
    <t>540-041</t>
  </si>
  <si>
    <t>Thought and Behavior in Modern Japanese Politics</t>
  </si>
  <si>
    <t>Masao Maruyama</t>
  </si>
  <si>
    <t>American Council of Learned Societies</t>
  </si>
  <si>
    <t>540-042</t>
  </si>
  <si>
    <t>環　いま、日本外交はどうあるべきか</t>
  </si>
  <si>
    <t>籐原書店</t>
  </si>
  <si>
    <t>540-043</t>
  </si>
  <si>
    <t>540-044</t>
  </si>
  <si>
    <t>文化と外交</t>
  </si>
  <si>
    <t>渡辺靖</t>
  </si>
  <si>
    <t>540-045</t>
  </si>
  <si>
    <t>ウェブで政治を動かす！</t>
  </si>
  <si>
    <t>朝日新潮</t>
  </si>
  <si>
    <t>540-046</t>
  </si>
  <si>
    <t>国際協力ってなんだろう</t>
  </si>
  <si>
    <t>高橋和志・山形辰史</t>
  </si>
  <si>
    <t>岩波ジュニア新書</t>
  </si>
  <si>
    <t>540-047</t>
  </si>
  <si>
    <t>外交入門 ―国際社会の作法と思考―</t>
  </si>
  <si>
    <t>淳柳</t>
  </si>
  <si>
    <t>時事通信社</t>
  </si>
  <si>
    <t>540-048</t>
  </si>
  <si>
    <t>日本の「戦略的パートナーシップ」外交－全体像の俯瞰</t>
  </si>
  <si>
    <t xml:space="preserve"> 白石昌也</t>
  </si>
  <si>
    <t>早稲田大学アジア太平洋研究センター</t>
  </si>
  <si>
    <t>540-049</t>
  </si>
  <si>
    <t>権力移行</t>
  </si>
  <si>
    <t>牧原　出</t>
  </si>
  <si>
    <t>978-4-14-091205-8</t>
  </si>
  <si>
    <t>540-050</t>
  </si>
  <si>
    <t>自民党政治の変容</t>
  </si>
  <si>
    <t>中北　浩爾</t>
  </si>
  <si>
    <t>978-4-14-091217-1</t>
  </si>
  <si>
    <t>540-051</t>
  </si>
  <si>
    <t>現代日本人の中国像</t>
  </si>
  <si>
    <t>馬場　公彦</t>
  </si>
  <si>
    <t>978-4-7885-1386-0</t>
  </si>
  <si>
    <t>540-052-1</t>
  </si>
  <si>
    <t>対欧米外交の追憶　上</t>
  </si>
  <si>
    <t>有馬　龍夫</t>
  </si>
  <si>
    <t>978-4-86578-003-1</t>
  </si>
  <si>
    <t>540-052-2</t>
  </si>
  <si>
    <t>対欧米外交の追憶　下</t>
  </si>
  <si>
    <t>978-4-86578-005-5</t>
  </si>
  <si>
    <t>540-053</t>
  </si>
  <si>
    <t>核エネルギー言説の戦後史　1945-1960</t>
  </si>
  <si>
    <t>山本　昭宏</t>
  </si>
  <si>
    <t>978-4-409-24094-6</t>
  </si>
  <si>
    <t>540-054</t>
  </si>
  <si>
    <t>Vietnam - Indochina - Japan Relations during the Second World War: Documents and Interpretations</t>
  </si>
  <si>
    <t>Masaya Shiraishi - Nguyễn Văn Khánh - Bruce M. Lockhart</t>
  </si>
  <si>
    <t>Waseda University Institute of Asia - Pacific Studies</t>
  </si>
  <si>
    <t>978-4902590715</t>
  </si>
  <si>
    <t>540-055</t>
  </si>
  <si>
    <t>Toward the Abe Statement on the 70th Anniversary of the End of World War II: Lessons from the 20th Century and a Vision for the 21st Century for Japan</t>
  </si>
  <si>
    <t>The Advisory Panel on the History of the 20th Century and on Japan’s Role and World Order in the 21st Century</t>
  </si>
  <si>
    <t>978-4-916055-85-9</t>
  </si>
  <si>
    <t>540-056</t>
  </si>
  <si>
    <t>Perspectives on Sino-Japanese diplomatic relations</t>
  </si>
  <si>
    <t>The Yomiuri Shimbun Political News Department</t>
  </si>
  <si>
    <t>978-4-916055-87-3</t>
  </si>
  <si>
    <t>540-057</t>
  </si>
  <si>
    <t>The self-defense forces and postwar politics in Japan</t>
  </si>
  <si>
    <t>Sado Akihiro</t>
  </si>
  <si>
    <t>978-4-916055-74-3</t>
  </si>
  <si>
    <t>540-058</t>
  </si>
  <si>
    <t>Routledge Contemporary Japan Series: Japan's Quest for Stability in Southeast Asia</t>
  </si>
  <si>
    <t>Taizo Miyagi</t>
  </si>
  <si>
    <t>978-1-138-10372-6</t>
  </si>
  <si>
    <t>540-059</t>
  </si>
  <si>
    <t>The History of US - Japan Relations　From Perry to the Present</t>
  </si>
  <si>
    <t>Tosh Minohara</t>
  </si>
  <si>
    <t>Springer Nature</t>
  </si>
  <si>
    <t>540-060</t>
  </si>
  <si>
    <t>Japan in Asia: Post-Cold-War Diplomacy</t>
  </si>
  <si>
    <t>アジアの中の日本</t>
  </si>
  <si>
    <t>Tanaka Akihito</t>
  </si>
  <si>
    <t>NTT Publishing Co.</t>
  </si>
  <si>
    <t>550-001</t>
  </si>
  <si>
    <t>21st-Century Japanese Management New Systerms, Lasting Values</t>
  </si>
  <si>
    <t>James C. Abegglen</t>
  </si>
  <si>
    <t>Kinh tế</t>
  </si>
  <si>
    <t>550-002</t>
  </si>
  <si>
    <t>21世紀日本の大戦略―島国から海洋国家へ</t>
  </si>
  <si>
    <t xml:space="preserve">伊藤 憲一 (監修) </t>
  </si>
  <si>
    <t>日本国際フォーラム</t>
  </si>
  <si>
    <t>550-003</t>
  </si>
  <si>
    <t>JMM (Japan Mail Media)</t>
  </si>
  <si>
    <t>プロローグ　日本の選択した道</t>
  </si>
  <si>
    <t>村上　龍</t>
  </si>
  <si>
    <t>550-004</t>
  </si>
  <si>
    <t>トヨタの世界</t>
  </si>
  <si>
    <t>中日新聞社</t>
  </si>
  <si>
    <t>550-005</t>
  </si>
  <si>
    <t>アジアの経営戦略と日系企業</t>
  </si>
  <si>
    <t>原口　俊道</t>
  </si>
  <si>
    <t xml:space="preserve">学文社 </t>
  </si>
  <si>
    <t>550-006</t>
  </si>
  <si>
    <t xml:space="preserve">Japan's Economic Dilemma: The Institutional Origins of Prosperity and Stagnation  </t>
  </si>
  <si>
    <t>Bai Gao</t>
  </si>
  <si>
    <t>550-007</t>
  </si>
  <si>
    <t>Corporate Capitalism in Japan</t>
  </si>
  <si>
    <t>Hiroshi Okumura</t>
  </si>
  <si>
    <t>Macmillan Press</t>
  </si>
  <si>
    <t>550-008</t>
  </si>
  <si>
    <t>Japan Phoenix The Long Road to Economic Revival</t>
  </si>
  <si>
    <t>Richard Katz</t>
  </si>
  <si>
    <t>An East Gate Book</t>
  </si>
  <si>
    <t>550-009</t>
  </si>
  <si>
    <t>Japanese Multinationals in Asia</t>
  </si>
  <si>
    <t>Dennis J. Encarnation</t>
  </si>
  <si>
    <t>Oxford University Press</t>
  </si>
  <si>
    <t>550-010</t>
  </si>
  <si>
    <t>Effective Environmental Management in Developing Countries</t>
  </si>
  <si>
    <t>Shunji Matsuoka</t>
  </si>
  <si>
    <t>Hiroshima Univesity</t>
  </si>
  <si>
    <t>550-011</t>
  </si>
  <si>
    <t>日本人の可能性と限界</t>
  </si>
  <si>
    <t xml:space="preserve">講談社 </t>
  </si>
  <si>
    <t>550-012</t>
  </si>
  <si>
    <t>戦略思考トレーニング―考える力が飛躍的にアップする!</t>
  </si>
  <si>
    <t>Strtegic Thinking Training</t>
  </si>
  <si>
    <t>西村 克己</t>
  </si>
  <si>
    <t>550-013</t>
  </si>
  <si>
    <t>平成経済20年史</t>
  </si>
  <si>
    <t>紺谷典子</t>
  </si>
  <si>
    <t>550-014</t>
  </si>
  <si>
    <t>遠きにありてつくるもの―日系ブラジル人の思い・ことば・芸能</t>
  </si>
  <si>
    <t>細川　周平【著】</t>
  </si>
  <si>
    <t xml:space="preserve">みすず書房 </t>
  </si>
  <si>
    <t>550-015</t>
  </si>
  <si>
    <t>老いてゆくアジア</t>
  </si>
  <si>
    <t>大泉啓一郎</t>
  </si>
  <si>
    <t>550-016</t>
  </si>
  <si>
    <t>ビジネスマナーの基本</t>
  </si>
  <si>
    <t>浦野　啓子</t>
  </si>
  <si>
    <t>550-017</t>
  </si>
  <si>
    <t>The Postwar Japanese Economy</t>
  </si>
  <si>
    <t>英語で学ぶ日本経済</t>
  </si>
  <si>
    <t>吉野　直行, Michael Lacktorin,中馬　宏之, 麻生　良文,　中東　雅樹,　中田　真佐男</t>
  </si>
  <si>
    <t>550-018</t>
  </si>
  <si>
    <t>九大アジア叢書 - グロ－バル経営の新潮流とアジア</t>
  </si>
  <si>
    <t>永池克明</t>
  </si>
  <si>
    <t xml:space="preserve">九州大学出版会 </t>
  </si>
  <si>
    <t>550-019</t>
  </si>
  <si>
    <t>Japan Remodeled</t>
  </si>
  <si>
    <t>Steven K.Vogel</t>
  </si>
  <si>
    <t>Cornell University Press</t>
  </si>
  <si>
    <t>550-020</t>
  </si>
  <si>
    <t xml:space="preserve">手にとるようにアジアのことがわかる本―アジア経済の全貌が見えてくる
</t>
  </si>
  <si>
    <t xml:space="preserve">寺島　春星【著】
</t>
  </si>
  <si>
    <t xml:space="preserve">かんき出版 </t>
  </si>
  <si>
    <t>550-021</t>
  </si>
  <si>
    <t>改訂版　実践　危機管理広報</t>
  </si>
  <si>
    <t>田中正博</t>
  </si>
  <si>
    <t>550-023</t>
  </si>
  <si>
    <t>ウナギ地球環境を語る魚</t>
  </si>
  <si>
    <t>井田徹治</t>
  </si>
  <si>
    <t>550-024</t>
  </si>
  <si>
    <t>お客さま!そういう理屈は通りません。</t>
  </si>
  <si>
    <t>吉野秀</t>
  </si>
  <si>
    <t>KKベストセラース</t>
  </si>
  <si>
    <t>550-025</t>
  </si>
  <si>
    <t>日本のシルクロード</t>
  </si>
  <si>
    <t>佐滝剛弘</t>
  </si>
  <si>
    <t>550-026</t>
  </si>
  <si>
    <t>Financial Policy and central banking in Japan</t>
  </si>
  <si>
    <t>Thomas F.Cargill-Micheal M. Hutchison-Takahoshi Ito</t>
  </si>
  <si>
    <t>The MIT Press</t>
  </si>
  <si>
    <t>550-027</t>
  </si>
  <si>
    <t>となりのクレーマー</t>
  </si>
  <si>
    <t>関根眞一</t>
  </si>
  <si>
    <t>550-028</t>
  </si>
  <si>
    <t>Japan's Lost Decade</t>
  </si>
  <si>
    <t>Hiroshi Yoshikawa</t>
  </si>
  <si>
    <t>I-house Press</t>
  </si>
  <si>
    <t>550-029</t>
  </si>
  <si>
    <t>The evolution of a manufacturing system at Toyota</t>
  </si>
  <si>
    <t>Takahiro Fujimoto</t>
  </si>
  <si>
    <t>550-030</t>
  </si>
  <si>
    <t>The Japanese Economic System and its Historical Origins</t>
  </si>
  <si>
    <t>Japan Business and economics</t>
  </si>
  <si>
    <t>Tetsuji Okazaki-Masahiro Okuno-Fujiwara</t>
  </si>
  <si>
    <t>550-031</t>
  </si>
  <si>
    <t>学歴格差の経済学</t>
  </si>
  <si>
    <t>橘木 俊詔、松浦 司</t>
  </si>
  <si>
    <t>978-4326503162</t>
  </si>
  <si>
    <t>550-032</t>
  </si>
  <si>
    <t>Global class Japanese SMEs</t>
  </si>
  <si>
    <t>Makoto Kurosaki</t>
  </si>
  <si>
    <t>978-4-916055-81-1</t>
  </si>
  <si>
    <t>550-033</t>
  </si>
  <si>
    <t>Heritage Culture and Business, Kyoto Style - Craftsmanship in the Creative Economy</t>
  </si>
  <si>
    <t>京都型ビジネス　独創と継続の経営術</t>
  </si>
  <si>
    <t>村山裕三</t>
  </si>
  <si>
    <t>550-034</t>
  </si>
  <si>
    <t>「51歳の左遷」からすべては始まった　大逆転のリーダーシップ論</t>
  </si>
  <si>
    <t>川淵三郎</t>
  </si>
  <si>
    <t>Quản trị</t>
  </si>
  <si>
    <t>590-001</t>
  </si>
  <si>
    <t>Loving the machine：The art and science of Japanese robotｓ</t>
  </si>
  <si>
    <t>ロボットー１進化するジャパニーズ・ヒューマノイド</t>
  </si>
  <si>
    <t>Timothy N.Hornayak</t>
  </si>
  <si>
    <t>講談社　　　　　　　　　　　　　　　　　　　　　　　　　　　　　　　　　　　　　こうだん</t>
  </si>
  <si>
    <t>590-002</t>
  </si>
  <si>
    <t>The book of Sake</t>
  </si>
  <si>
    <t>A connorsseur`s Guide</t>
  </si>
  <si>
    <t>590-003</t>
  </si>
  <si>
    <t>ロボットとは何か</t>
  </si>
  <si>
    <t>石黒浩</t>
  </si>
  <si>
    <t>Khoa học</t>
  </si>
  <si>
    <t>590-004</t>
  </si>
  <si>
    <t>Infinite Spaces - The art and wisdom of the Garden</t>
  </si>
  <si>
    <t>Joe Earlr/ Julie Moir Messervy/ Sadao Hibi</t>
  </si>
  <si>
    <t>Xây dựng, kiến trúc</t>
  </si>
  <si>
    <t>Turtle Publishing</t>
  </si>
  <si>
    <t>590-005</t>
  </si>
  <si>
    <t>Japanese Garden design</t>
  </si>
  <si>
    <t>Marc P. Keane</t>
  </si>
  <si>
    <t>590-006</t>
  </si>
  <si>
    <t>Landscapes for Small spaces</t>
  </si>
  <si>
    <t>Katsuhiko Mizuno</t>
  </si>
  <si>
    <t>590-007-1</t>
  </si>
  <si>
    <t>A Japanese Touch for your Home</t>
  </si>
  <si>
    <t>Koji Yagi/ photos by Ryo Hata</t>
  </si>
  <si>
    <t>590-007-2</t>
  </si>
  <si>
    <t>A Japanese Touch for your garden</t>
  </si>
  <si>
    <t>Kiyoshi Seike - Masanobu Kudo - David H.Engel</t>
  </si>
  <si>
    <t>590-007-3</t>
  </si>
  <si>
    <t>Kiyoshi Seike/ Masanobu Kudo/David H. Engel</t>
  </si>
  <si>
    <t>590-008</t>
  </si>
  <si>
    <t>原初的な未来の建築</t>
  </si>
  <si>
    <t>Primitive Future</t>
  </si>
  <si>
    <t>藤本壮介</t>
  </si>
  <si>
    <t>INAX出版</t>
  </si>
  <si>
    <t>590-009</t>
  </si>
  <si>
    <t>建築史の思想力</t>
  </si>
  <si>
    <t>Kenchikushi no shisouryoku</t>
  </si>
  <si>
    <t>名古屋大学建築・都市史研究会</t>
  </si>
  <si>
    <t>590-010</t>
  </si>
  <si>
    <t>The Art of Japanese Architecture</t>
  </si>
  <si>
    <t>David and Michiko Young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</si>
  <si>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</si>
  <si>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590-011</t>
  </si>
  <si>
    <t>Tetsuo Furuichi _ Critical inconsistencies</t>
  </si>
  <si>
    <t>Tetsuo Furuichi</t>
  </si>
  <si>
    <t>Furuichi and associates</t>
  </si>
  <si>
    <t>590-012</t>
  </si>
  <si>
    <t>Modern Japanese Style Architecture</t>
  </si>
  <si>
    <t>Takao Habuka</t>
  </si>
  <si>
    <t>六耀社</t>
  </si>
  <si>
    <t>590-013</t>
  </si>
  <si>
    <t>クルマの渋滞アリの行列</t>
  </si>
  <si>
    <t>Kuruma no jutai Ari no koretu</t>
  </si>
  <si>
    <t>西成活裕</t>
  </si>
  <si>
    <t>Giao thông (tắc đường)</t>
  </si>
  <si>
    <t>技術評論社</t>
  </si>
  <si>
    <t>590-014</t>
  </si>
  <si>
    <t>The Contemporary Tea House</t>
  </si>
  <si>
    <t>Arata Isozaki/Tadao Ando/Terunobu Fujimori</t>
  </si>
  <si>
    <t>590-015</t>
  </si>
  <si>
    <t>Tokujin Yoshioka</t>
  </si>
  <si>
    <t>Rizzoli</t>
  </si>
  <si>
    <t>590-016</t>
  </si>
  <si>
    <t>アーキテクチャの生態系ー情報環境はいかに設計されてきたか</t>
  </si>
  <si>
    <t xml:space="preserve">濱野 智史 </t>
  </si>
  <si>
    <t>エヌティティ出版</t>
  </si>
  <si>
    <t>590-017</t>
  </si>
  <si>
    <t>Small houses Contemporary Japanese dwellings</t>
  </si>
  <si>
    <t>Claudia Hildner</t>
  </si>
  <si>
    <t>Birkh'a'yser</t>
  </si>
  <si>
    <t>590-018</t>
  </si>
  <si>
    <t>AKIRA KUROSAWA Master of Cinema</t>
  </si>
  <si>
    <t>Peter Cowie</t>
  </si>
  <si>
    <t>Lịch sử</t>
  </si>
  <si>
    <t>590-019</t>
  </si>
  <si>
    <t>MISHIMA-A Biography</t>
  </si>
  <si>
    <t>John Nathan</t>
  </si>
  <si>
    <t>Da Capo Press</t>
  </si>
  <si>
    <t>590-020</t>
  </si>
  <si>
    <t xml:space="preserve">いい名 </t>
  </si>
  <si>
    <t>「いい名」取材チーム</t>
  </si>
  <si>
    <t>子どもの未来社</t>
  </si>
  <si>
    <t>590-021-1</t>
  </si>
  <si>
    <t>村田良平回想録上巻</t>
  </si>
  <si>
    <t>村田良平</t>
  </si>
  <si>
    <t>590-021-2</t>
  </si>
  <si>
    <t>村田良平回想録下巻</t>
  </si>
  <si>
    <t>590-022</t>
  </si>
  <si>
    <t>椰子のモチの女戦士</t>
  </si>
  <si>
    <t>Bich Thuan</t>
  </si>
  <si>
    <t>新聞豊出版</t>
  </si>
  <si>
    <t>590-023</t>
  </si>
  <si>
    <t>本田宗一郎・夢を力に</t>
  </si>
  <si>
    <t>本田宗一郎</t>
  </si>
  <si>
    <t>日経ビジネス人文庫</t>
  </si>
  <si>
    <t>978453219069X</t>
  </si>
  <si>
    <t>590-024</t>
  </si>
  <si>
    <t>アジア英雄伝</t>
  </si>
  <si>
    <t>坪内隆彦</t>
  </si>
  <si>
    <t>展転社</t>
  </si>
  <si>
    <t>590-025</t>
  </si>
  <si>
    <t>反転・闇社会の守護神と呼ばれて</t>
  </si>
  <si>
    <t>田中林一</t>
  </si>
  <si>
    <t>590-026</t>
  </si>
  <si>
    <t>知っておきたい日本の名字と家紋</t>
  </si>
  <si>
    <t>武光誠</t>
  </si>
  <si>
    <t>590-027</t>
  </si>
  <si>
    <t>知られず愚山人</t>
  </si>
  <si>
    <t>山田和</t>
  </si>
  <si>
    <t>590-028</t>
  </si>
  <si>
    <t>大塚久雄　人と学問</t>
  </si>
  <si>
    <t>石崎津義男</t>
  </si>
  <si>
    <t>みすず書店</t>
  </si>
  <si>
    <t>590-029</t>
  </si>
  <si>
    <t>アーサー・ウェイリー　「源氏物語」の翻訳者</t>
  </si>
  <si>
    <t>平川すけひろ</t>
  </si>
  <si>
    <t>白水社</t>
  </si>
  <si>
    <t>590-030</t>
  </si>
  <si>
    <t>堂々たる人生　谷崎淳一郎伝</t>
  </si>
  <si>
    <t>小谷野敦</t>
  </si>
  <si>
    <t>590-031</t>
  </si>
  <si>
    <t>天皇陛下全仕事</t>
  </si>
  <si>
    <t>山本雅人</t>
  </si>
  <si>
    <t>590-032</t>
  </si>
  <si>
    <t>A pilot of wisdom</t>
  </si>
  <si>
    <t xml:space="preserve">集英社新書 </t>
  </si>
  <si>
    <t>590-033</t>
  </si>
  <si>
    <t>Tổng hợp</t>
  </si>
  <si>
    <t>590-034</t>
  </si>
  <si>
    <t>Annual Report of FY 2007</t>
  </si>
  <si>
    <t>Michihiko Ike/ Phạm Hùng Việt</t>
  </si>
  <si>
    <t>Khoa học, môi trường</t>
  </si>
  <si>
    <t>590-035</t>
  </si>
  <si>
    <t>天才と異才の日本科学史</t>
  </si>
  <si>
    <t>後藤秀機</t>
  </si>
  <si>
    <t>590-036</t>
  </si>
  <si>
    <t>Alex Kerr</t>
  </si>
  <si>
    <t>590-037</t>
  </si>
  <si>
    <t>あの日からの建築</t>
  </si>
  <si>
    <t>伊東豊雄</t>
  </si>
  <si>
    <t>590-038</t>
  </si>
  <si>
    <t>消された日本国王</t>
  </si>
  <si>
    <t>足利義満</t>
  </si>
  <si>
    <t>590-039</t>
  </si>
  <si>
    <t>世界の読者に伝えるということ</t>
  </si>
  <si>
    <t>河野 至恩 (著)</t>
  </si>
  <si>
    <t>978-4062882552</t>
  </si>
  <si>
    <t>590-040</t>
  </si>
  <si>
    <t>Essays on the History of Scientific Thought in Modern Japan</t>
  </si>
  <si>
    <t>昭和前期の科学思想史</t>
  </si>
  <si>
    <t>Osamu Kanamori</t>
  </si>
  <si>
    <t>Khoa học công nghệ</t>
  </si>
  <si>
    <t>590-041</t>
  </si>
  <si>
    <t>９・１１の標的をつくった男</t>
  </si>
  <si>
    <t>飯塚　真紀子</t>
  </si>
  <si>
    <t>978-4-06-213411-8</t>
  </si>
  <si>
    <t>590-042</t>
  </si>
  <si>
    <t>英文学者　夏目漱石</t>
  </si>
  <si>
    <t>亀井　俊介</t>
  </si>
  <si>
    <t>松柏社</t>
  </si>
  <si>
    <t>978-4-7754-0176-7</t>
  </si>
  <si>
    <t>590-043</t>
  </si>
  <si>
    <t>岡崎京子論</t>
  </si>
  <si>
    <t>杉本　章吾</t>
  </si>
  <si>
    <t>978-4-7885-1306-8</t>
  </si>
  <si>
    <t>590-044</t>
  </si>
  <si>
    <t>人間、やっぱり情でんなあ</t>
  </si>
  <si>
    <t>竹本　住太夫</t>
  </si>
  <si>
    <t>978-4-16-390138-1</t>
  </si>
  <si>
    <t>590-045</t>
  </si>
  <si>
    <t>ひみつの王国　評伝　石井桃子</t>
  </si>
  <si>
    <t>尾崎　真理子</t>
  </si>
  <si>
    <t>978-4-10-335851-0</t>
  </si>
  <si>
    <t>590-046-1</t>
  </si>
  <si>
    <t>日本まんが　１</t>
  </si>
  <si>
    <t>荒俣　宏編</t>
  </si>
  <si>
    <t>Tiểu luận</t>
  </si>
  <si>
    <t>978-4-486-02049-3</t>
  </si>
  <si>
    <t>590-046-2</t>
  </si>
  <si>
    <t>日本まんが　２</t>
  </si>
  <si>
    <t>978-4-486-02050-9</t>
  </si>
  <si>
    <t>590-046-3</t>
  </si>
  <si>
    <t>日本まんが　３</t>
  </si>
  <si>
    <t>978-4-486-02051-6</t>
  </si>
  <si>
    <t>590-047</t>
  </si>
  <si>
    <t>文豪の食卓</t>
  </si>
  <si>
    <t>宮本　徳蔵</t>
  </si>
  <si>
    <t>978-4-560-08097-9</t>
  </si>
  <si>
    <t>590-048</t>
  </si>
  <si>
    <t>困ってるひと</t>
  </si>
  <si>
    <t>大野　更紗</t>
  </si>
  <si>
    <t>978-4-591-12476-5</t>
  </si>
  <si>
    <t>590-049</t>
  </si>
  <si>
    <t>呑めば、都</t>
  </si>
  <si>
    <t>マイク・モラスキー</t>
  </si>
  <si>
    <t>978-4-480-86418-5</t>
  </si>
  <si>
    <t>590-050</t>
  </si>
  <si>
    <t>この世は落語</t>
  </si>
  <si>
    <t>中野　翠</t>
  </si>
  <si>
    <t>978-4-480-87370-5</t>
  </si>
  <si>
    <t>590-051</t>
  </si>
  <si>
    <t>ビ</t>
  </si>
  <si>
    <t>大竹　伸朗</t>
  </si>
  <si>
    <t>978-4-10-431003-6</t>
  </si>
  <si>
    <t>590-052</t>
  </si>
  <si>
    <t>戸越銀座でつかまえて</t>
  </si>
  <si>
    <t>星野　博美</t>
  </si>
  <si>
    <t>978-4-02-251046-4</t>
  </si>
  <si>
    <t>590-053</t>
  </si>
  <si>
    <t>俳句の動物たち</t>
  </si>
  <si>
    <t>船団の会</t>
  </si>
  <si>
    <t>978-4-409-15024-5</t>
  </si>
  <si>
    <t>590-054</t>
  </si>
  <si>
    <t>日本ミステリー小史</t>
  </si>
  <si>
    <t>堀　賢子</t>
  </si>
  <si>
    <t>978-4-12-102285-1</t>
  </si>
  <si>
    <t>590-055</t>
  </si>
  <si>
    <t>未完の平成文学史</t>
  </si>
  <si>
    <t>浦田　憲治</t>
  </si>
  <si>
    <t>978-4-15-209528-2</t>
  </si>
  <si>
    <t>590-056</t>
  </si>
  <si>
    <t>日本海物語</t>
  </si>
  <si>
    <t>中野　美代子</t>
  </si>
  <si>
    <t>978-4-00-061040-7</t>
  </si>
  <si>
    <t>590-057</t>
  </si>
  <si>
    <t>重力との対話</t>
  </si>
  <si>
    <t>天児　牛大</t>
  </si>
  <si>
    <t>978-4-00-061030-8</t>
  </si>
  <si>
    <t>590-058</t>
  </si>
  <si>
    <t>みんな彗星を見ていた</t>
  </si>
  <si>
    <t>978-4-16-390346-0</t>
  </si>
  <si>
    <t>590-059</t>
  </si>
  <si>
    <t>絵筆のナショナリズム</t>
  </si>
  <si>
    <t>柴崎　信三</t>
  </si>
  <si>
    <t>Bài phê bình</t>
  </si>
  <si>
    <t>幻戯書房</t>
  </si>
  <si>
    <t>978-4-901998-76-5</t>
  </si>
  <si>
    <t>590-060</t>
  </si>
  <si>
    <t>越境する書物</t>
  </si>
  <si>
    <t>和田　敦彦</t>
  </si>
  <si>
    <t>978-4-7885-1250-4</t>
  </si>
  <si>
    <t>590-061</t>
  </si>
  <si>
    <t>加藤周一を読む</t>
  </si>
  <si>
    <t>鷲巣　力</t>
  </si>
  <si>
    <t>978-4-00-025821-0</t>
  </si>
  <si>
    <t>590-062</t>
  </si>
  <si>
    <t>音楽が降りてくる</t>
  </si>
  <si>
    <t>湯浅　学</t>
  </si>
  <si>
    <t>978-4-309-27279-5</t>
  </si>
  <si>
    <t>590-063</t>
  </si>
  <si>
    <t>股間若衆</t>
  </si>
  <si>
    <t>木下　直之</t>
  </si>
  <si>
    <t>978-4-10-332131-6</t>
  </si>
  <si>
    <t>590-064</t>
  </si>
  <si>
    <t>戦後SF事件史</t>
  </si>
  <si>
    <t>長山　靖生</t>
  </si>
  <si>
    <t>978-4-309-62439-6</t>
  </si>
  <si>
    <t>590-065</t>
  </si>
  <si>
    <t>稲の大東亜共栄圏</t>
  </si>
  <si>
    <t>藤原　辰史</t>
  </si>
  <si>
    <t>978-4-642-05752-3</t>
  </si>
  <si>
    <t>590-066</t>
  </si>
  <si>
    <t>世界正義論</t>
  </si>
  <si>
    <t>井上　達夫</t>
  </si>
  <si>
    <t>978-4-480-01558-7</t>
  </si>
  <si>
    <t>590-067</t>
  </si>
  <si>
    <t>江藤淳と大江健三郎</t>
  </si>
  <si>
    <t>小谷田　敦</t>
  </si>
  <si>
    <t>978-4-480-82378-6</t>
  </si>
  <si>
    <t>590-068</t>
  </si>
  <si>
    <t>マンガの論点</t>
  </si>
  <si>
    <t>中条　省平</t>
  </si>
  <si>
    <t>978-4-344-98380-9</t>
  </si>
  <si>
    <t>610-001</t>
  </si>
  <si>
    <t>涙の詩学</t>
  </si>
  <si>
    <t>Tzvetana Kristeva</t>
  </si>
  <si>
    <t>Văn học - tiểu thuyết, truyện ngắn</t>
  </si>
  <si>
    <t>名古屋大学出版会</t>
  </si>
  <si>
    <t>610-002-01</t>
  </si>
  <si>
    <t>少年少女日本文学館1・たけくらべ・山椒大末</t>
  </si>
  <si>
    <t>樋口一葉・森鷗外・小泉八雲</t>
  </si>
  <si>
    <t>610-002-02</t>
  </si>
  <si>
    <t>少年少女日本文学館2・坊ちゃん</t>
  </si>
  <si>
    <t>夏目漱石</t>
  </si>
  <si>
    <t>610-002-03</t>
  </si>
  <si>
    <t>少年少女日本文学館3・ふるさと・野菊の墓</t>
  </si>
  <si>
    <t>島崎藤村・国木田独歩・伊藤左千末</t>
  </si>
  <si>
    <t>610-002-04</t>
  </si>
  <si>
    <t>少年少女日本文学館4・小さな王国・海神丸</t>
  </si>
  <si>
    <t>谷崎潤一郎・鈴木三重吉・野上八生子</t>
  </si>
  <si>
    <t>610-002-05</t>
  </si>
  <si>
    <t>少年少女日本文学館5・小僧の神様・一房の葡萄</t>
  </si>
  <si>
    <t>志賀直哉・武者小路実篤・有島武郎</t>
  </si>
  <si>
    <t>610-002-06</t>
  </si>
  <si>
    <t>少年少女日本文学館6・トロッコ・鼻</t>
  </si>
  <si>
    <t>芥川龍之介</t>
  </si>
  <si>
    <t>610-002-07</t>
  </si>
  <si>
    <t>少年少女日本文学館7・幼年時代・風立ちぬ</t>
  </si>
  <si>
    <t>室生犀星・佐藤春夫・堀辰雄</t>
  </si>
  <si>
    <t>610-002-08</t>
  </si>
  <si>
    <t>少年少女日本文学館8・伊豆の踊り子・泣き虫小僧</t>
  </si>
  <si>
    <t>川端康成・林芙美子</t>
  </si>
  <si>
    <t>610-002-09</t>
  </si>
  <si>
    <t>少年少女日本文学館9・銀河鉄道の夜</t>
  </si>
  <si>
    <t>宮沢賢治</t>
  </si>
  <si>
    <t>610-002-10</t>
  </si>
  <si>
    <t>少年少女日本文学館10・走れメロス・山椒魚</t>
  </si>
  <si>
    <t>太宰治・井伏鱒二</t>
  </si>
  <si>
    <t>610-002-11</t>
  </si>
  <si>
    <t>少年少女日本文学館11・二十四の瞳</t>
  </si>
  <si>
    <t>壺井栄</t>
  </si>
  <si>
    <t>610-002-12</t>
  </si>
  <si>
    <t>少年少女日本文学館12・赤いろうそくと人魚</t>
  </si>
  <si>
    <t>小川未明・坪田譲冶・浜田広介</t>
  </si>
  <si>
    <t>610-002-13</t>
  </si>
  <si>
    <t>少年少女日本文学館13・ごんぎつね・夕鶴</t>
  </si>
  <si>
    <t>新美南吉・木下順二</t>
  </si>
  <si>
    <t>610-002-14</t>
  </si>
  <si>
    <t>少年少女日本文学館14・ビルマの竪琴</t>
  </si>
  <si>
    <t>竹山道雄</t>
  </si>
  <si>
    <t>610-002-15</t>
  </si>
  <si>
    <t>少年少女日本文学館15・ちいさこべ・山月紀</t>
  </si>
  <si>
    <t>山本周五郎・尾崎一雄・円地文子・中島敦・木山しょうへい・長井龍雄・原民喜</t>
  </si>
  <si>
    <t>610-002-16</t>
  </si>
  <si>
    <t>少年少女日本文学館16・しろばんば</t>
  </si>
  <si>
    <t>井上靖</t>
  </si>
  <si>
    <t>610-002-17</t>
  </si>
  <si>
    <t>少年少女日本文学館17・母六夜・おじさんの話</t>
  </si>
  <si>
    <t>大岡昇平・梅崎春雄・伊藤整・中野重治・佐多稲子</t>
  </si>
  <si>
    <t>610-002-18</t>
  </si>
  <si>
    <t>少年少女日本文学館18・サアカスの馬・童謡</t>
  </si>
  <si>
    <t>安岡章太郎・吉行淳之介・遠藤周作・阿川弘之・小川国夫・北杜夫</t>
  </si>
  <si>
    <t>610-002-19</t>
  </si>
  <si>
    <t>少年少女日本文学館19・雪三景・裸の王様</t>
  </si>
  <si>
    <t>水上勉・曽野綾子・辻邦生・竹西寛子・開高健</t>
  </si>
  <si>
    <t>610-002-20</t>
  </si>
  <si>
    <t>少年少女日本文学館20・汚点・春は夜汽車の窓から</t>
  </si>
  <si>
    <t>井上ひさし・野坂昭如・三浦哲郎・村上春樹</t>
  </si>
  <si>
    <t>610-003-1</t>
  </si>
  <si>
    <t>The Tale of Genji</t>
  </si>
  <si>
    <t>Murasaki Shikibu</t>
  </si>
  <si>
    <t>610-003-2</t>
  </si>
  <si>
    <t>Penguin Classics</t>
  </si>
  <si>
    <t>610-004</t>
  </si>
  <si>
    <t>カブールの園</t>
  </si>
  <si>
    <t>Garden of Kabul</t>
  </si>
  <si>
    <t>宮内悠介</t>
  </si>
  <si>
    <t>大日本印刷</t>
  </si>
  <si>
    <t>日本語</t>
  </si>
  <si>
    <t>978-4-16-390593-8</t>
  </si>
  <si>
    <t>610-005</t>
  </si>
  <si>
    <t>幸運を引きよせるｽﾋﾟﾘﾁｭｱﾙﾌﾞｯｸ</t>
  </si>
  <si>
    <t>江原啓之</t>
  </si>
  <si>
    <t>三笠書房</t>
  </si>
  <si>
    <t>610-006</t>
  </si>
  <si>
    <t>星の子</t>
  </si>
  <si>
    <t>今村夏子</t>
  </si>
  <si>
    <t>朝日聞出版</t>
  </si>
  <si>
    <t>978-4-02-251474-5</t>
  </si>
  <si>
    <t>610-007</t>
  </si>
  <si>
    <t>小さな男静かな声</t>
  </si>
  <si>
    <t>吉田篤弘</t>
  </si>
  <si>
    <t>610-008</t>
  </si>
  <si>
    <t>廃墟建築士</t>
  </si>
  <si>
    <t>三崎亜記</t>
  </si>
  <si>
    <t>610-009</t>
  </si>
  <si>
    <t xml:space="preserve">木の葉の夢 </t>
  </si>
  <si>
    <t xml:space="preserve">本田貴子・本田極 </t>
  </si>
  <si>
    <t>610-010</t>
  </si>
  <si>
    <t>The Tale of Heike</t>
  </si>
  <si>
    <t>Stanford University Press</t>
  </si>
  <si>
    <t>610-011</t>
  </si>
  <si>
    <t>The Narrow Road to the Deep North and other Travel sketches</t>
  </si>
  <si>
    <t>Matsuo Basho</t>
  </si>
  <si>
    <t>610-012</t>
  </si>
  <si>
    <t>死んでいない者</t>
  </si>
  <si>
    <t>滝口悠生</t>
  </si>
  <si>
    <t>978-4163904122</t>
  </si>
  <si>
    <t>610-013</t>
  </si>
  <si>
    <t>梟の城</t>
  </si>
  <si>
    <t>司馬遼太郎</t>
  </si>
  <si>
    <t>新潮文庫</t>
  </si>
  <si>
    <t>610-014</t>
  </si>
  <si>
    <t>又吉直樹</t>
  </si>
  <si>
    <t>978-4163902302</t>
  </si>
  <si>
    <t>610-015</t>
  </si>
  <si>
    <t>失われた町</t>
  </si>
  <si>
    <t>三崎亜紀</t>
  </si>
  <si>
    <t>610-016</t>
  </si>
  <si>
    <t>短歌のこころ</t>
  </si>
  <si>
    <t>山田輝彦</t>
  </si>
  <si>
    <t>日本青年協議会</t>
  </si>
  <si>
    <t>610-017</t>
  </si>
  <si>
    <t>秘事</t>
  </si>
  <si>
    <t>河野多恵子</t>
  </si>
  <si>
    <t>610-018-1</t>
  </si>
  <si>
    <t>テンペスト㊤</t>
  </si>
  <si>
    <t>池上永一</t>
  </si>
  <si>
    <t>610-018-2</t>
  </si>
  <si>
    <t>テンペスト㊦</t>
  </si>
  <si>
    <t>610-019</t>
  </si>
  <si>
    <t>どくとるﾏﾝﾎﾞｳ回想記</t>
  </si>
  <si>
    <t>北杜夫</t>
  </si>
  <si>
    <t>610-020</t>
  </si>
  <si>
    <t>窓ぎわのﾄｯﾄちゃん</t>
  </si>
  <si>
    <t>徹子黒柳</t>
  </si>
  <si>
    <t>978406145840X</t>
  </si>
  <si>
    <t>610-021</t>
  </si>
  <si>
    <t>Vintage '07</t>
  </si>
  <si>
    <t>伊集院静・江國香織・小池真理子・藤原伊織・佐藤賢一</t>
  </si>
  <si>
    <t>610-022</t>
  </si>
  <si>
    <t>羊の目</t>
  </si>
  <si>
    <t>伊集院静</t>
  </si>
  <si>
    <t>文藝春愁</t>
  </si>
  <si>
    <t>610-023</t>
  </si>
  <si>
    <t>ノボさん　　小説　正岡子規と夏目漱石</t>
  </si>
  <si>
    <t>610-024</t>
  </si>
  <si>
    <t>ﾀﾞﾅｴ</t>
  </si>
  <si>
    <t>藤原伊織</t>
  </si>
  <si>
    <t>610-025</t>
  </si>
  <si>
    <t>ﾊｼﾑﾗ東郷</t>
  </si>
  <si>
    <t>宇沢美子</t>
  </si>
  <si>
    <t>610-026</t>
  </si>
  <si>
    <t>スクラップ・アンド・ビルド</t>
  </si>
  <si>
    <t>羽田圭介</t>
  </si>
  <si>
    <t>978-4163903408</t>
  </si>
  <si>
    <t>610-027</t>
  </si>
  <si>
    <t>The Showa Anthology</t>
  </si>
  <si>
    <t>610-028</t>
  </si>
  <si>
    <t>武士はなぜ歌を詠むか</t>
  </si>
  <si>
    <t>小川剛生</t>
  </si>
  <si>
    <t>610-029</t>
  </si>
  <si>
    <t>唱歌と国語</t>
  </si>
  <si>
    <t>山東功</t>
  </si>
  <si>
    <t>610-030</t>
  </si>
  <si>
    <t>楢山節考</t>
  </si>
  <si>
    <t>深沢七郎</t>
  </si>
  <si>
    <t>610-030-1</t>
  </si>
  <si>
    <t>草枕</t>
  </si>
  <si>
    <t>岩波文庫</t>
  </si>
  <si>
    <t>610-030-10</t>
  </si>
  <si>
    <t>道草</t>
  </si>
  <si>
    <t>610-030-11</t>
  </si>
  <si>
    <t>明暗</t>
  </si>
  <si>
    <t>610-030-12</t>
  </si>
  <si>
    <t>倫敦塔・幻影の盾　他五篇</t>
  </si>
  <si>
    <t>610-030-2</t>
  </si>
  <si>
    <t>虞美人草</t>
  </si>
  <si>
    <t>610-030-3</t>
  </si>
  <si>
    <t>三四郎</t>
  </si>
  <si>
    <t>610-030-4</t>
  </si>
  <si>
    <t>それから</t>
  </si>
  <si>
    <t>610-030-5</t>
  </si>
  <si>
    <t>門</t>
  </si>
  <si>
    <t>610-030-6</t>
  </si>
  <si>
    <t>彼岸過迄</t>
  </si>
  <si>
    <t>610-030-7</t>
  </si>
  <si>
    <t>行人</t>
  </si>
  <si>
    <t>610-030-8</t>
  </si>
  <si>
    <t>こころ</t>
  </si>
  <si>
    <t>610-030-9</t>
  </si>
  <si>
    <t>硝子戸の中</t>
  </si>
  <si>
    <t>610-031-1</t>
  </si>
  <si>
    <t>Mon</t>
  </si>
  <si>
    <t>Natsume Soseki</t>
  </si>
  <si>
    <t>610-031-2</t>
  </si>
  <si>
    <t>And Then</t>
  </si>
  <si>
    <t>610-031-3</t>
  </si>
  <si>
    <t>Kokoro</t>
  </si>
  <si>
    <t>610-031-4</t>
  </si>
  <si>
    <t>Grass on the Wayside</t>
  </si>
  <si>
    <t>610-031-5</t>
  </si>
  <si>
    <t>Ten Nights of Dream</t>
  </si>
  <si>
    <t>610-032</t>
  </si>
  <si>
    <t>しょうがない人</t>
  </si>
  <si>
    <t>原田宗典</t>
  </si>
  <si>
    <t>集英社文庫</t>
  </si>
  <si>
    <t>610-033</t>
  </si>
  <si>
    <t>ｴｸｽﾄﾗﾃﾘﾄﾘｱﾙ</t>
  </si>
  <si>
    <t>西成彦</t>
  </si>
  <si>
    <t>610-034</t>
  </si>
  <si>
    <t>臨床瑣談</t>
  </si>
  <si>
    <t>中井久夫</t>
  </si>
  <si>
    <t>610-035</t>
  </si>
  <si>
    <t>無限の玄/風下の朱</t>
  </si>
  <si>
    <t>古谷田奈月</t>
  </si>
  <si>
    <t>610-036</t>
  </si>
  <si>
    <t>1R1分34秒</t>
  </si>
  <si>
    <t>町屋良平</t>
  </si>
  <si>
    <t>610-037</t>
  </si>
  <si>
    <t>神様の住所</t>
  </si>
  <si>
    <t>九螺ささら</t>
  </si>
  <si>
    <t>610-038</t>
  </si>
  <si>
    <t>月蝕書簡</t>
  </si>
  <si>
    <t>寺山修司・田中末知</t>
  </si>
  <si>
    <t>610-039</t>
  </si>
  <si>
    <t>戦場のﾆｰﾅなかにし礼</t>
  </si>
  <si>
    <t>なかにし礼</t>
  </si>
  <si>
    <t>610-040</t>
  </si>
  <si>
    <t>雁</t>
  </si>
  <si>
    <t>森鷗外</t>
  </si>
  <si>
    <t>610-041</t>
  </si>
  <si>
    <t>舞姫･うたかたの記　他三篇</t>
  </si>
  <si>
    <t>610-042</t>
  </si>
  <si>
    <t>本物の読書家</t>
  </si>
  <si>
    <t>乗代雄介</t>
  </si>
  <si>
    <t>610-043</t>
  </si>
  <si>
    <t>すき・やき</t>
  </si>
  <si>
    <t>楊逸</t>
  </si>
  <si>
    <t>978-4101387611</t>
  </si>
  <si>
    <t>610-044</t>
  </si>
  <si>
    <t>赤い星</t>
  </si>
  <si>
    <t>高野史夫緒</t>
  </si>
  <si>
    <t>早川書店</t>
  </si>
  <si>
    <t>610-045</t>
  </si>
  <si>
    <t>銀河鉄道の父</t>
  </si>
  <si>
    <t>門井慶喜</t>
  </si>
  <si>
    <t>610-046-2</t>
  </si>
  <si>
    <t>Quicksand</t>
  </si>
  <si>
    <t>Tanizaki Junichiro</t>
  </si>
  <si>
    <t>610-047</t>
  </si>
  <si>
    <t>610-048-2</t>
  </si>
  <si>
    <t>The Key</t>
  </si>
  <si>
    <t>610-049-1</t>
  </si>
  <si>
    <t>陰翳礼讃</t>
  </si>
  <si>
    <t>谷崎潤一郎</t>
  </si>
  <si>
    <t>610-049-2</t>
  </si>
  <si>
    <t>In praise of shadows</t>
  </si>
  <si>
    <t>610-050-2</t>
  </si>
  <si>
    <t>The Makioka sisters</t>
  </si>
  <si>
    <t>Everyman's Library</t>
  </si>
  <si>
    <t>610-051-2</t>
  </si>
  <si>
    <t>Diary of a mad old man</t>
  </si>
  <si>
    <t xml:space="preserve">Tanizaki Junichiro </t>
  </si>
  <si>
    <t>610-052</t>
  </si>
  <si>
    <t>夢をかなえるゾウ</t>
  </si>
  <si>
    <t>水野敬也</t>
  </si>
  <si>
    <t>飛鳥新社</t>
  </si>
  <si>
    <t>610-053-1</t>
  </si>
  <si>
    <t>新世界より㊤</t>
  </si>
  <si>
    <t>祐介貴志</t>
  </si>
  <si>
    <t>610-053-2</t>
  </si>
  <si>
    <t>新世界より㊦</t>
  </si>
  <si>
    <t>610-054</t>
  </si>
  <si>
    <t>秋の牢獄</t>
  </si>
  <si>
    <t>恒川光太郎</t>
  </si>
  <si>
    <t>610-055</t>
  </si>
  <si>
    <t>のぼうの城</t>
  </si>
  <si>
    <t>和田竜</t>
  </si>
  <si>
    <t>610-057</t>
  </si>
  <si>
    <t>村上春樹はごう誤訳されているか</t>
  </si>
  <si>
    <t>塩濱久雄</t>
  </si>
  <si>
    <t>川草書房</t>
  </si>
  <si>
    <t>Japanese - English</t>
  </si>
  <si>
    <t>610-059-1</t>
  </si>
  <si>
    <t>変容する文学の中で㊤</t>
  </si>
  <si>
    <t>菅野昭正</t>
  </si>
  <si>
    <t>610-059-2</t>
  </si>
  <si>
    <t>変容する文学の中で㊦</t>
  </si>
  <si>
    <t>610-060</t>
  </si>
  <si>
    <t>銀河鉄道の夜</t>
  </si>
  <si>
    <t>LITTLE MORE PUBLISHER</t>
  </si>
  <si>
    <t>610-061</t>
  </si>
  <si>
    <t>新釈古事記</t>
  </si>
  <si>
    <t>石川淳</t>
  </si>
  <si>
    <t>ちくま文庫</t>
  </si>
  <si>
    <t>610-062</t>
  </si>
  <si>
    <t>秘剣花車</t>
  </si>
  <si>
    <t>戸部新十郎</t>
  </si>
  <si>
    <t>610-063</t>
  </si>
  <si>
    <t>弟</t>
  </si>
  <si>
    <t>石原慎太郎</t>
  </si>
  <si>
    <t>610-064</t>
  </si>
  <si>
    <t>おらおらでひとりいぐも</t>
  </si>
  <si>
    <t>若竹千佐子</t>
  </si>
  <si>
    <t>610-065</t>
  </si>
  <si>
    <t>青い月のバラード</t>
  </si>
  <si>
    <t>加藤登紀子</t>
  </si>
  <si>
    <t>610-066</t>
  </si>
  <si>
    <t>ひまわりのかっちゃん</t>
  </si>
  <si>
    <t>西川つかさ</t>
  </si>
  <si>
    <t>610-067</t>
  </si>
  <si>
    <t>リーチ先生</t>
  </si>
  <si>
    <t>原田マハ</t>
  </si>
  <si>
    <t>610-068-1</t>
  </si>
  <si>
    <t>神々の山戴嶺 ㊤</t>
  </si>
  <si>
    <t>夢枕獏</t>
  </si>
  <si>
    <t>610-068-2</t>
  </si>
  <si>
    <t>神々の山戴嶺 ㊦</t>
  </si>
  <si>
    <t>610-069-2</t>
  </si>
  <si>
    <t>The Lake</t>
  </si>
  <si>
    <t>Yasunari Kawabata</t>
  </si>
  <si>
    <t>610-072-2</t>
  </si>
  <si>
    <t>House of the Sleeping beauties and other stories</t>
  </si>
  <si>
    <t>610-073</t>
  </si>
  <si>
    <t>美しい日本の私</t>
  </si>
  <si>
    <t>川端康成</t>
  </si>
  <si>
    <t>610-074</t>
  </si>
  <si>
    <t>竹取物語</t>
  </si>
  <si>
    <t>川端康成・ドナルドキーン・宮田雅之</t>
  </si>
  <si>
    <t>610-074-1</t>
  </si>
  <si>
    <t>精選折々のうた㊤</t>
  </si>
  <si>
    <t>大岡信</t>
  </si>
  <si>
    <t>610-074-2</t>
  </si>
  <si>
    <t>精選折々のうた㊥</t>
  </si>
  <si>
    <t>610-074-3</t>
  </si>
  <si>
    <t>精選折々のうた㊦</t>
  </si>
  <si>
    <t>610-075</t>
  </si>
  <si>
    <t>月の満ち欠け</t>
  </si>
  <si>
    <t>佐藤正午</t>
  </si>
  <si>
    <t>610-076</t>
  </si>
  <si>
    <t>焼身</t>
  </si>
  <si>
    <t>宮内勝典</t>
  </si>
  <si>
    <t>610-077</t>
  </si>
  <si>
    <t>はんぷくするもの</t>
  </si>
  <si>
    <t>日上秀之</t>
  </si>
  <si>
    <t>610-078</t>
  </si>
  <si>
    <t>和歌とは何か</t>
  </si>
  <si>
    <t>渡部泰明</t>
  </si>
  <si>
    <t>610-079</t>
  </si>
  <si>
    <t>いつか深い穴に落ちるまで</t>
  </si>
  <si>
    <t>山野辺太郎</t>
  </si>
  <si>
    <t>610-080</t>
  </si>
  <si>
    <t>百年泥</t>
  </si>
  <si>
    <t>石井遊佳</t>
  </si>
  <si>
    <t>610-081</t>
  </si>
  <si>
    <t>遍路みち</t>
  </si>
  <si>
    <t>津村節子</t>
  </si>
  <si>
    <t>610-082</t>
  </si>
  <si>
    <t>リトルガールズ</t>
  </si>
  <si>
    <t>錦見映理子</t>
  </si>
  <si>
    <t>610-083</t>
  </si>
  <si>
    <t>双子は驢馬に跨がって</t>
  </si>
  <si>
    <t>金子薫</t>
  </si>
  <si>
    <t>610-084</t>
  </si>
  <si>
    <t>極夜行</t>
  </si>
  <si>
    <t>角幡唯介</t>
  </si>
  <si>
    <t>610-085</t>
  </si>
  <si>
    <t>文学史のおさらい</t>
  </si>
  <si>
    <t>川島周子</t>
  </si>
  <si>
    <t>自由国民社</t>
  </si>
  <si>
    <t>610-086</t>
  </si>
  <si>
    <t>冬のアゼリア</t>
  </si>
  <si>
    <t>西木正明</t>
  </si>
  <si>
    <t>610-087-2</t>
  </si>
  <si>
    <t>The Glass Slipper and Other Stories</t>
  </si>
  <si>
    <t>ガラスの靴</t>
  </si>
  <si>
    <t>安岡章太郎</t>
  </si>
  <si>
    <t>Dalkey Archive</t>
  </si>
  <si>
    <t>610-088</t>
  </si>
  <si>
    <t>去年ルノアールで</t>
  </si>
  <si>
    <t>せきしろ</t>
  </si>
  <si>
    <t>610-089-2</t>
  </si>
  <si>
    <t>The Budding Tree　Six Stories of Love in Edo</t>
  </si>
  <si>
    <t>恋わすれ草</t>
  </si>
  <si>
    <t>北原亜以子</t>
  </si>
  <si>
    <t>610-090</t>
  </si>
  <si>
    <t>足抜</t>
  </si>
  <si>
    <t>佐伯康英</t>
  </si>
  <si>
    <t>610-091</t>
  </si>
  <si>
    <t>輝く闇</t>
  </si>
  <si>
    <t>開高健</t>
  </si>
  <si>
    <t>610-091-2</t>
  </si>
  <si>
    <t>The Setting Sun</t>
  </si>
  <si>
    <t>Dazai Osamu</t>
  </si>
  <si>
    <t>610-092</t>
  </si>
  <si>
    <t>地図のない街</t>
  </si>
  <si>
    <t>風間一輝</t>
  </si>
  <si>
    <t>Hayakawa books</t>
  </si>
  <si>
    <t>610-093</t>
  </si>
  <si>
    <t>初春弁才船</t>
  </si>
  <si>
    <t>平岩弓枝</t>
  </si>
  <si>
    <t>610-094</t>
  </si>
  <si>
    <t>夜光虫</t>
  </si>
  <si>
    <t>森瑤子</t>
  </si>
  <si>
    <t>610-095-1</t>
  </si>
  <si>
    <t>1リットルの涙</t>
  </si>
  <si>
    <t xml:space="preserve">木藤亜也 </t>
  </si>
  <si>
    <t>610-095-2</t>
  </si>
  <si>
    <t>いのちのハードル「１リトルの涙」母の手記</t>
  </si>
  <si>
    <t>木藤潮香</t>
  </si>
  <si>
    <t>610-096</t>
  </si>
  <si>
    <t>戯れ言の自由</t>
  </si>
  <si>
    <t>平田俊子</t>
  </si>
  <si>
    <t>思潮社</t>
  </si>
  <si>
    <t>978-4783735007</t>
  </si>
  <si>
    <t>610-097</t>
  </si>
  <si>
    <t>乳房</t>
  </si>
  <si>
    <t>610-098-2</t>
  </si>
  <si>
    <t>The Temple of the Wild Geese and Bamboo Dolls of Echizen</t>
  </si>
  <si>
    <t>雁の寺／越前竹人形</t>
  </si>
  <si>
    <t>水上勉</t>
  </si>
  <si>
    <t>610-099</t>
  </si>
  <si>
    <t>ボッコちゃん</t>
  </si>
  <si>
    <t>星新一</t>
  </si>
  <si>
    <t>610-100</t>
  </si>
  <si>
    <t>610-101-2</t>
  </si>
  <si>
    <t>Silence</t>
  </si>
  <si>
    <t>Shusaku Endo</t>
  </si>
  <si>
    <t>610-102-1</t>
  </si>
  <si>
    <t>親鸞㊤</t>
  </si>
  <si>
    <t>五木寛之</t>
  </si>
  <si>
    <t>610-102-2</t>
  </si>
  <si>
    <t>親鸞㊦</t>
  </si>
  <si>
    <t>610-103</t>
  </si>
  <si>
    <t>青嵐の譜</t>
  </si>
  <si>
    <t xml:space="preserve">天野純希 </t>
  </si>
  <si>
    <t>610-104</t>
  </si>
  <si>
    <t>水色の犬</t>
  </si>
  <si>
    <t>北方謙三</t>
  </si>
  <si>
    <t>978419890135X</t>
  </si>
  <si>
    <t>610-105</t>
  </si>
  <si>
    <t>欲情の作法</t>
  </si>
  <si>
    <t>渡辺淳一</t>
  </si>
  <si>
    <t>610-106</t>
  </si>
  <si>
    <t>孤舟</t>
  </si>
  <si>
    <t>978-4-08-771353-4</t>
  </si>
  <si>
    <t>610-107-1</t>
  </si>
  <si>
    <t>失楽園㊤</t>
  </si>
  <si>
    <t>610-107-2</t>
  </si>
  <si>
    <t>失楽園㊦</t>
  </si>
  <si>
    <t>610-108-2</t>
  </si>
  <si>
    <t>Beyond the Blossoming Fields</t>
  </si>
  <si>
    <t>花埋み</t>
  </si>
  <si>
    <t>Alma Books</t>
  </si>
  <si>
    <t>610-109</t>
  </si>
  <si>
    <t>造花の蜜</t>
  </si>
  <si>
    <t xml:space="preserve">連城三紀彦 </t>
  </si>
  <si>
    <t xml:space="preserve">角川春樹事務所 </t>
  </si>
  <si>
    <t>610-110</t>
  </si>
  <si>
    <t>乱反射</t>
  </si>
  <si>
    <t>貫井徳郎</t>
  </si>
  <si>
    <t>610-110-1</t>
  </si>
  <si>
    <t>東京セブンローズ㊤</t>
  </si>
  <si>
    <t>井上ひさし</t>
  </si>
  <si>
    <t>610-110-2</t>
  </si>
  <si>
    <t>東京セブンローズ㊦</t>
  </si>
  <si>
    <t>610-110-3</t>
  </si>
  <si>
    <t>Tokyo Seven Roses　Volumn 1</t>
  </si>
  <si>
    <t>Anthem Press</t>
  </si>
  <si>
    <t>610-110-4</t>
  </si>
  <si>
    <t>Tokyo Seven Roses　Volumn 2</t>
  </si>
  <si>
    <t>610-111-1</t>
  </si>
  <si>
    <t>吉里吉里人 (上巻)</t>
  </si>
  <si>
    <t>978-4101168166</t>
  </si>
  <si>
    <t>610-111-2</t>
  </si>
  <si>
    <t>吉里吉里人 (中巻)</t>
  </si>
  <si>
    <t>978-4101168173</t>
  </si>
  <si>
    <t>610-111-3</t>
  </si>
  <si>
    <t>吉里吉里人 (下巻)</t>
  </si>
  <si>
    <t>978-4101168180</t>
  </si>
  <si>
    <t>610-112</t>
  </si>
  <si>
    <t>生協の白石さん</t>
  </si>
  <si>
    <t xml:space="preserve">Shiraishisan working in the COOP </t>
  </si>
  <si>
    <t>白石昌則</t>
  </si>
  <si>
    <t>610-113</t>
  </si>
  <si>
    <t>憂国者たち</t>
  </si>
  <si>
    <t>三輪太郎</t>
  </si>
  <si>
    <t>978-4-06-219804-2</t>
  </si>
  <si>
    <t>610-114</t>
  </si>
  <si>
    <t>月日の残像</t>
  </si>
  <si>
    <t>山田太一</t>
  </si>
  <si>
    <t>610-115</t>
  </si>
  <si>
    <t>神話の森</t>
  </si>
  <si>
    <t>山本節</t>
  </si>
  <si>
    <t>大修館書店</t>
  </si>
  <si>
    <t>610-116</t>
  </si>
  <si>
    <t>伝承の宇宙</t>
  </si>
  <si>
    <t>渓水社</t>
  </si>
  <si>
    <t>610-117</t>
  </si>
  <si>
    <t>日本人改造論あなたと俺と日本人</t>
  </si>
  <si>
    <t>610-118</t>
  </si>
  <si>
    <t>フォーティーン</t>
  </si>
  <si>
    <t>石田衣良</t>
  </si>
  <si>
    <t>610-119</t>
  </si>
  <si>
    <t>らせん</t>
  </si>
  <si>
    <t>鈴木光司</t>
  </si>
  <si>
    <t>610-120</t>
  </si>
  <si>
    <t>リング</t>
  </si>
  <si>
    <t>610-120-1</t>
  </si>
  <si>
    <t>はじめての文学・村上春樹</t>
  </si>
  <si>
    <t>村上春樹</t>
  </si>
  <si>
    <t>610-120-10</t>
  </si>
  <si>
    <t>はじめての文学・桐野夏生</t>
  </si>
  <si>
    <t>桐野夏生</t>
  </si>
  <si>
    <t>610-120-11</t>
  </si>
  <si>
    <t>はじめての文学・山田詠美</t>
  </si>
  <si>
    <t>山田詠美</t>
  </si>
  <si>
    <t>610-120-12</t>
  </si>
  <si>
    <t>はじめての文学・林真理子</t>
  </si>
  <si>
    <t>林真理子</t>
  </si>
  <si>
    <t>610-120-2</t>
  </si>
  <si>
    <t>はじめての文学・村上龍</t>
  </si>
  <si>
    <t>村上龍</t>
  </si>
  <si>
    <t>610-120-3</t>
  </si>
  <si>
    <t>はじめての文学・よしもとばなな</t>
  </si>
  <si>
    <t>よしもとばなな</t>
  </si>
  <si>
    <t>610-120-4</t>
  </si>
  <si>
    <t>はじめての文学・宮本輝</t>
  </si>
  <si>
    <t>宮本輝</t>
  </si>
  <si>
    <t>610-120-5</t>
  </si>
  <si>
    <t>はじめての文学・宮部みゆき</t>
  </si>
  <si>
    <t>宮部みゆき</t>
  </si>
  <si>
    <t>610-120-6</t>
  </si>
  <si>
    <t>はじめての文学・浅田次郎</t>
  </si>
  <si>
    <t>浅田次郎</t>
  </si>
  <si>
    <t>610-120-7</t>
  </si>
  <si>
    <t>はじめての文学・川上弘美</t>
  </si>
  <si>
    <t>川上弘美</t>
  </si>
  <si>
    <t>610-120-8</t>
  </si>
  <si>
    <t>はじめての文学・小川洋子</t>
  </si>
  <si>
    <t>小川洋子</t>
  </si>
  <si>
    <t>610-120-9</t>
  </si>
  <si>
    <t>はじめての文学・重松清</t>
  </si>
  <si>
    <t>重松清</t>
  </si>
  <si>
    <t>610-121</t>
  </si>
  <si>
    <t>610-122</t>
  </si>
  <si>
    <t>610-123</t>
  </si>
  <si>
    <t>610-124-2</t>
  </si>
  <si>
    <t>Hard-boiled Wonderland and the end of the world</t>
  </si>
  <si>
    <t>Haruki Murakami</t>
  </si>
  <si>
    <t>610-125-1</t>
  </si>
  <si>
    <t>ノルウェイの森㊤</t>
  </si>
  <si>
    <t>Shugakukan</t>
  </si>
  <si>
    <t>610-125-2</t>
  </si>
  <si>
    <t>ノルウェイの森㊦</t>
  </si>
  <si>
    <t>610-129-1</t>
  </si>
  <si>
    <t>ねじまき鳥クロニクル　第1部泥棒かささぎ編　探素の年代記</t>
  </si>
  <si>
    <t>610-129-2</t>
  </si>
  <si>
    <t>ねじまき鳥クロニクル　第2部予言する鳥編　謎の迷宮への旅</t>
  </si>
  <si>
    <t>610-129-3</t>
  </si>
  <si>
    <t>ねじまき鳥クロニクル　第3部鳥刺し男編　圧倒的完結編</t>
  </si>
  <si>
    <t>610-130-2</t>
  </si>
  <si>
    <t>Underground</t>
  </si>
  <si>
    <t>Harvill Press</t>
  </si>
  <si>
    <t>610-131</t>
  </si>
  <si>
    <t>Sau cơn động đất</t>
  </si>
  <si>
    <t>610-133-1</t>
  </si>
  <si>
    <t xml:space="preserve">海辺のカフカ 〈上巻〉 </t>
  </si>
  <si>
    <t xml:space="preserve">村上春樹 </t>
  </si>
  <si>
    <t xml:space="preserve">新潮文庫 </t>
  </si>
  <si>
    <t>610-133-2</t>
  </si>
  <si>
    <t xml:space="preserve">海辺のカフカ 〈下巻〉 </t>
  </si>
  <si>
    <t>610-134-1</t>
  </si>
  <si>
    <t>1Q84-1</t>
  </si>
  <si>
    <t>610-134-2</t>
  </si>
  <si>
    <t>1Q84-2</t>
  </si>
  <si>
    <t>610-134-3</t>
  </si>
  <si>
    <t>1Q84-3</t>
  </si>
  <si>
    <t>610-136</t>
  </si>
  <si>
    <t>色彩を持たない多崎つくると、彼の巡礼の年</t>
  </si>
  <si>
    <t>610-137</t>
  </si>
  <si>
    <t>女のいない男たち</t>
  </si>
  <si>
    <t>978-4163900742</t>
  </si>
  <si>
    <t>610-138</t>
  </si>
  <si>
    <t>アフターダーク</t>
  </si>
  <si>
    <t>afterdark</t>
  </si>
  <si>
    <t>610-139-1</t>
  </si>
  <si>
    <t>騎士団長殺し〈第１部〉顕れるイデア編</t>
  </si>
  <si>
    <t>978-4103534327</t>
  </si>
  <si>
    <t>610-139-2</t>
  </si>
  <si>
    <t>騎士団長殺し〈第２部〉遷ろうメタファ－編</t>
  </si>
  <si>
    <t>978-4103534334</t>
  </si>
  <si>
    <t>610-140</t>
  </si>
  <si>
    <t>村上さんのところ</t>
  </si>
  <si>
    <t>978-4103534310</t>
  </si>
  <si>
    <t>610-141</t>
  </si>
  <si>
    <t>鬼神の如く 黒田叛臣伝</t>
  </si>
  <si>
    <t>葉室麟</t>
  </si>
  <si>
    <t>978-4103280132</t>
  </si>
  <si>
    <t>610-142</t>
  </si>
  <si>
    <t>感覚の幽い風景</t>
  </si>
  <si>
    <t>鷲田清一</t>
  </si>
  <si>
    <t>紀伊國屋書店</t>
  </si>
  <si>
    <t>610-143</t>
  </si>
  <si>
    <t>幸福な食卓</t>
  </si>
  <si>
    <t>瀬尾まいこ</t>
  </si>
  <si>
    <t>610-144</t>
  </si>
  <si>
    <t>荒地の恋</t>
  </si>
  <si>
    <t>ねじめ正一</t>
  </si>
  <si>
    <t>610-145-1</t>
  </si>
  <si>
    <t>ポケットの中のレワニワ㊤</t>
  </si>
  <si>
    <t>伊井直行</t>
  </si>
  <si>
    <t>610-145-2</t>
  </si>
  <si>
    <t>ポケットの中のレワニワ㊦</t>
  </si>
  <si>
    <t>610-146-2</t>
  </si>
  <si>
    <t>The Shadow of a Blue Cat</t>
  </si>
  <si>
    <t>青猫家族輾転録</t>
  </si>
  <si>
    <t>610-147</t>
  </si>
  <si>
    <t>世界の中心で、愛をさけぶ</t>
  </si>
  <si>
    <t>片山恭一</t>
  </si>
  <si>
    <t>佐藤正治</t>
  </si>
  <si>
    <t>610-148</t>
  </si>
  <si>
    <t>啄木</t>
  </si>
  <si>
    <t>三枝昂之</t>
  </si>
  <si>
    <t>本阿弥書店</t>
  </si>
  <si>
    <t>610-149</t>
  </si>
  <si>
    <t>乳と卵</t>
  </si>
  <si>
    <t>川上美映子</t>
  </si>
  <si>
    <t>610-150</t>
  </si>
  <si>
    <t>蛇衆</t>
  </si>
  <si>
    <t>じゃしゅう</t>
  </si>
  <si>
    <t>矢野隆</t>
  </si>
  <si>
    <t>610-150-2</t>
  </si>
  <si>
    <t>キャパにならなかったカメラマン㊦</t>
  </si>
  <si>
    <t>平敷安常</t>
  </si>
  <si>
    <t>610-151</t>
  </si>
  <si>
    <t>610-152</t>
  </si>
  <si>
    <t>610-153</t>
  </si>
  <si>
    <t>610-154</t>
  </si>
  <si>
    <t>インザ・ミソスープ</t>
  </si>
  <si>
    <t>610-156</t>
  </si>
  <si>
    <t>走れ,タカハシ!</t>
  </si>
  <si>
    <t>406184444X</t>
  </si>
  <si>
    <t>610-157</t>
  </si>
  <si>
    <t>空港にて</t>
  </si>
  <si>
    <t>610-158</t>
  </si>
  <si>
    <t>55歳からのハローライフ</t>
  </si>
  <si>
    <t>978-4344421875</t>
  </si>
  <si>
    <t>610-159-1</t>
  </si>
  <si>
    <t>歌うクジラ　上</t>
  </si>
  <si>
    <t>978-4-06-216595-2</t>
  </si>
  <si>
    <t>610-159-2</t>
  </si>
  <si>
    <t>978-4-06-216596-9</t>
  </si>
  <si>
    <t>610-160-2</t>
  </si>
  <si>
    <t>From The Fatherland, with Love</t>
  </si>
  <si>
    <t>半島を出よ</t>
  </si>
  <si>
    <t>Pushkin Press</t>
  </si>
  <si>
    <t>610-161-2</t>
  </si>
  <si>
    <t>Mandala Road</t>
  </si>
  <si>
    <t>曼荼羅道</t>
  </si>
  <si>
    <t>坂東眞砂子</t>
  </si>
  <si>
    <t>Thames River Press</t>
  </si>
  <si>
    <t>610-162</t>
  </si>
  <si>
    <t>610-163-2</t>
  </si>
  <si>
    <t>White-haired Melody</t>
  </si>
  <si>
    <t>白髪の唄</t>
  </si>
  <si>
    <t>古井由吉</t>
  </si>
  <si>
    <t>Center for Japanese Studies, The University of Michigan</t>
  </si>
  <si>
    <t>610-164</t>
  </si>
  <si>
    <t>紫のアリス</t>
  </si>
  <si>
    <t>柴田よしき</t>
  </si>
  <si>
    <t>610-165</t>
  </si>
  <si>
    <t>探偵はバーにいる</t>
  </si>
  <si>
    <t>東直己</t>
  </si>
  <si>
    <t>610-166-2</t>
  </si>
  <si>
    <t>A Thousand Strands of Black Hair</t>
  </si>
  <si>
    <t>千すじの黒髪</t>
  </si>
  <si>
    <t>田辺聖子</t>
  </si>
  <si>
    <t>610-167</t>
  </si>
  <si>
    <t>いま、会いにゆきます</t>
  </si>
  <si>
    <t>市川拓司</t>
  </si>
  <si>
    <t>610-168</t>
  </si>
  <si>
    <t>電車男</t>
  </si>
  <si>
    <t>中野独人</t>
  </si>
  <si>
    <t>610-170-1</t>
  </si>
  <si>
    <t>小説 琉球処分(1)</t>
  </si>
  <si>
    <t>大城立裕</t>
  </si>
  <si>
    <t>978-4062767699</t>
  </si>
  <si>
    <t>610-170-2</t>
  </si>
  <si>
    <t>小説 琉球処分(2)</t>
  </si>
  <si>
    <t>978-4062767705</t>
  </si>
  <si>
    <t>610-171</t>
  </si>
  <si>
    <t>レールの向こう</t>
  </si>
  <si>
    <t>978-4103740063</t>
  </si>
  <si>
    <t>610-172</t>
  </si>
  <si>
    <t>ホテルローヤル</t>
  </si>
  <si>
    <t>桜木紫乃</t>
  </si>
  <si>
    <t>610-173</t>
  </si>
  <si>
    <t>苦役列車</t>
  </si>
  <si>
    <t>西村賢太</t>
  </si>
  <si>
    <t>610-174</t>
  </si>
  <si>
    <t>きことわ</t>
  </si>
  <si>
    <t>朝吹真理子</t>
  </si>
  <si>
    <t>610-175-2</t>
  </si>
  <si>
    <t>In Pursuit of Lavender</t>
  </si>
  <si>
    <t>逃亡くそたわけ</t>
  </si>
  <si>
    <t>糸山明子</t>
  </si>
  <si>
    <t>610-176-2</t>
  </si>
  <si>
    <t>Tales of the Ghost Sword</t>
  </si>
  <si>
    <t>幽剣抄</t>
  </si>
  <si>
    <t>菊池秀行</t>
  </si>
  <si>
    <t>610-177-2</t>
  </si>
  <si>
    <t>The Case of The Sharaku Murders</t>
  </si>
  <si>
    <t>写楽殺人事件</t>
  </si>
  <si>
    <t>高橋克彦</t>
  </si>
  <si>
    <t>610-178-2</t>
  </si>
  <si>
    <t>A Cappella</t>
  </si>
  <si>
    <t>無伴奏</t>
  </si>
  <si>
    <t>小池万里子</t>
  </si>
  <si>
    <t>610-179</t>
  </si>
  <si>
    <t>人生の乞食</t>
  </si>
  <si>
    <t>四方田犬彦</t>
  </si>
  <si>
    <t xml:space="preserve">書肆山田 </t>
  </si>
  <si>
    <t>610-180</t>
  </si>
  <si>
    <t>バビロンに行きて歌え</t>
  </si>
  <si>
    <t>池澤夏樹</t>
  </si>
  <si>
    <t>610-181</t>
  </si>
  <si>
    <t>スティル・ライフ</t>
  </si>
  <si>
    <t>610-182</t>
  </si>
  <si>
    <t>すばらしい新世界</t>
  </si>
  <si>
    <t>978-4122042704</t>
  </si>
  <si>
    <t>610-183</t>
  </si>
  <si>
    <t>孔雀の羽の目がみてる</t>
  </si>
  <si>
    <t>蜂飼耳</t>
  </si>
  <si>
    <t>氷山の南</t>
  </si>
  <si>
    <t>978-4-16-380790-4</t>
  </si>
  <si>
    <t>610-184</t>
  </si>
  <si>
    <t>熊になった少年</t>
  </si>
  <si>
    <t>池澤夏樹・坂川栄治</t>
  </si>
  <si>
    <t>610-185</t>
  </si>
  <si>
    <t>アトミック・ボックス</t>
  </si>
  <si>
    <t>Atomic Box</t>
  </si>
  <si>
    <t>978-4-620-10801</t>
  </si>
  <si>
    <t>610-186-2</t>
  </si>
  <si>
    <t>The Navidad Incident　The Downfall of Matías Guili</t>
  </si>
  <si>
    <t>マシアス・ギリの失脚</t>
  </si>
  <si>
    <t>HAIKASORU</t>
  </si>
  <si>
    <t>610-187-2</t>
  </si>
  <si>
    <t>Lost Souls, Sacred Creatures</t>
  </si>
  <si>
    <t>捜神鬼</t>
  </si>
  <si>
    <t>西村寿行</t>
  </si>
  <si>
    <t>610-188-1</t>
  </si>
  <si>
    <t>A True Novel I</t>
  </si>
  <si>
    <t>本格小説㊤</t>
  </si>
  <si>
    <t>水村美奈江</t>
  </si>
  <si>
    <t>Other Press</t>
  </si>
  <si>
    <t>610-188-2</t>
  </si>
  <si>
    <t>A True Novel II</t>
  </si>
  <si>
    <t>本格小説㊦</t>
  </si>
  <si>
    <t>610-189</t>
  </si>
  <si>
    <t>Eat sleep sit</t>
  </si>
  <si>
    <t>Kaoru Nonomura</t>
  </si>
  <si>
    <t>610-190</t>
  </si>
  <si>
    <t>ゆうじょこう</t>
  </si>
  <si>
    <t>村田喜代子</t>
  </si>
  <si>
    <t>610-191</t>
  </si>
  <si>
    <t>鯉浄土</t>
  </si>
  <si>
    <t>610-192</t>
  </si>
  <si>
    <t>光線</t>
  </si>
  <si>
    <t>978-4-16-381550-3</t>
  </si>
  <si>
    <t>610-193</t>
  </si>
  <si>
    <t>屋根屋</t>
  </si>
  <si>
    <t>978-4062187749</t>
  </si>
  <si>
    <t>610-194</t>
  </si>
  <si>
    <t>日々の光</t>
  </si>
  <si>
    <t>ジェイルービン (著)、Jay Rubin (原著)、柴田元幸 (翻訳)、平塚隼介 (翻訳)</t>
  </si>
  <si>
    <t>978-4105053727</t>
  </si>
  <si>
    <t>610-195</t>
  </si>
  <si>
    <t>ツ、イ、ラ、ク</t>
  </si>
  <si>
    <t>姫野カオルコ</t>
  </si>
  <si>
    <t>978-4041835142</t>
  </si>
  <si>
    <t>610-196</t>
  </si>
  <si>
    <t>昭和の犬</t>
  </si>
  <si>
    <t>Perspective kid</t>
  </si>
  <si>
    <t>610-197</t>
  </si>
  <si>
    <t>謎の毒親</t>
  </si>
  <si>
    <t>978-4-10-427703-2</t>
  </si>
  <si>
    <t>610-198</t>
  </si>
  <si>
    <t>いつか、この世界で起こっていたこと</t>
  </si>
  <si>
    <t>黒川創</t>
  </si>
  <si>
    <t>978-4-10-444405-2</t>
  </si>
  <si>
    <t>610-199</t>
  </si>
  <si>
    <t>まるまるの毬</t>
  </si>
  <si>
    <t>西條奈加</t>
  </si>
  <si>
    <t>978-4062189903</t>
  </si>
  <si>
    <t>610-200</t>
  </si>
  <si>
    <t>キッチン</t>
  </si>
  <si>
    <t>吉本ばなな</t>
  </si>
  <si>
    <t>福武文庫</t>
  </si>
  <si>
    <t>610-201</t>
  </si>
  <si>
    <t>610-202</t>
  </si>
  <si>
    <t>610-203-2</t>
  </si>
  <si>
    <t>Asleep</t>
  </si>
  <si>
    <t>Banana Yoshimoto</t>
  </si>
  <si>
    <t>Faber &amp; Faber</t>
  </si>
  <si>
    <t>610-204</t>
  </si>
  <si>
    <t>610-205</t>
  </si>
  <si>
    <t>とかげ</t>
  </si>
  <si>
    <t>610-206</t>
  </si>
  <si>
    <t>610-207</t>
  </si>
  <si>
    <t>610-208</t>
  </si>
  <si>
    <t>不倫と南米</t>
  </si>
  <si>
    <t>610-209</t>
  </si>
  <si>
    <t>虹</t>
  </si>
  <si>
    <t>最新刊</t>
  </si>
  <si>
    <t>610-210</t>
  </si>
  <si>
    <t>引っこしはつらいよ</t>
  </si>
  <si>
    <t>610-211</t>
  </si>
  <si>
    <t>どんぐり姉妹</t>
  </si>
  <si>
    <t>よしもと ばなな</t>
  </si>
  <si>
    <t>978-4101359427</t>
  </si>
  <si>
    <t>610-212</t>
  </si>
  <si>
    <t>ジュージュー</t>
  </si>
  <si>
    <t>978-4-16-380650-1</t>
  </si>
  <si>
    <t>610-213</t>
  </si>
  <si>
    <t>The sound of the wind</t>
  </si>
  <si>
    <t>Rebecca L. Copeland</t>
  </si>
  <si>
    <t>610-214</t>
  </si>
  <si>
    <t>水の中のふたつの月</t>
  </si>
  <si>
    <t>乃南アサ</t>
  </si>
  <si>
    <t>4-04-191402-7</t>
  </si>
  <si>
    <t>610-215</t>
  </si>
  <si>
    <t>模範郷</t>
  </si>
  <si>
    <t>リービ英雄</t>
  </si>
  <si>
    <t>978-4087716528</t>
  </si>
  <si>
    <t>A Wild Haruki Chase</t>
  </si>
  <si>
    <t>610-216-2</t>
  </si>
  <si>
    <t>A Room Where The Star-spangled Banner Cannot be Heard</t>
  </si>
  <si>
    <t>星条旗の聞こえない部屋</t>
  </si>
  <si>
    <t>Columbia Press University</t>
  </si>
  <si>
    <t>610-216</t>
  </si>
  <si>
    <t>Koudan: Miyamoto Musashi</t>
  </si>
  <si>
    <t>Ito Ryocho</t>
  </si>
  <si>
    <t>NXB Văn Học</t>
  </si>
  <si>
    <t>610-217</t>
  </si>
  <si>
    <t>The Moon over the Mountain</t>
  </si>
  <si>
    <t>山月記</t>
  </si>
  <si>
    <t>中島敦</t>
  </si>
  <si>
    <t>Autumn Hill Books</t>
  </si>
  <si>
    <t>610-218-2</t>
  </si>
  <si>
    <t>A Day in the Life</t>
  </si>
  <si>
    <t>一日　夢の冊</t>
  </si>
  <si>
    <t>黒井千次</t>
  </si>
  <si>
    <t>610-219</t>
  </si>
  <si>
    <t>Modanizumu</t>
  </si>
  <si>
    <t>William J. Tyler</t>
  </si>
  <si>
    <t>610-220</t>
  </si>
  <si>
    <t>たまもの</t>
  </si>
  <si>
    <t>小池昌代</t>
  </si>
  <si>
    <t>978-4-06-218969-9</t>
  </si>
  <si>
    <t>610-221</t>
  </si>
  <si>
    <t>女人蛇体</t>
  </si>
  <si>
    <t>堤邦彦</t>
  </si>
  <si>
    <t>角川叢書</t>
  </si>
  <si>
    <t>610-222</t>
  </si>
  <si>
    <t>聖痕</t>
  </si>
  <si>
    <t>筒井康隆</t>
  </si>
  <si>
    <t xml:space="preserve">新潮社 </t>
  </si>
  <si>
    <t>978-4-10-314530-1</t>
  </si>
  <si>
    <t>610-223</t>
  </si>
  <si>
    <t>Turn</t>
  </si>
  <si>
    <t>北村薫</t>
  </si>
  <si>
    <t>610-224</t>
  </si>
  <si>
    <t>蟹と彼と私</t>
  </si>
  <si>
    <t>荻野アンナ</t>
  </si>
  <si>
    <t>610-225</t>
  </si>
  <si>
    <t>京都夢幻記</t>
  </si>
  <si>
    <t>杉本秀太郎</t>
  </si>
  <si>
    <t>610-226-2</t>
  </si>
  <si>
    <t>The Paradise Bird Tatoo (or, attempted double-suicide)</t>
  </si>
  <si>
    <t>赤目四十八瀧心中未遂</t>
  </si>
  <si>
    <t>車谷長吉</t>
  </si>
  <si>
    <t>COUNTERPOINT</t>
  </si>
  <si>
    <t>610-227-2</t>
  </si>
  <si>
    <t>Supermarket　A Novel</t>
  </si>
  <si>
    <t>小説スーパーマーケット</t>
  </si>
  <si>
    <t>安土敏</t>
  </si>
  <si>
    <t>Thomas Dunne Books</t>
  </si>
  <si>
    <t>610-228</t>
  </si>
  <si>
    <t>The cape - and other stories from the Japanese ghetto</t>
  </si>
  <si>
    <t>Kenji Nakagami</t>
  </si>
  <si>
    <t>610-230</t>
  </si>
  <si>
    <t>きらきらひかる</t>
  </si>
  <si>
    <t>Totto-chan - A little girl at the window</t>
  </si>
  <si>
    <t>Testsuko Kuroyanagi</t>
  </si>
  <si>
    <t>610-231</t>
  </si>
  <si>
    <t>Tun-huang</t>
  </si>
  <si>
    <t>Yasushi Inoue</t>
  </si>
  <si>
    <t>610-232</t>
  </si>
  <si>
    <t>wind and waves</t>
  </si>
  <si>
    <t>082481178X</t>
  </si>
  <si>
    <t>610-233</t>
  </si>
  <si>
    <t>the roof tile of tempyou</t>
  </si>
  <si>
    <t>University of Tokyo Press</t>
  </si>
  <si>
    <t>610-234</t>
  </si>
  <si>
    <t>ぬるい眠り</t>
  </si>
  <si>
    <t>江国香織</t>
  </si>
  <si>
    <t>610-235-1</t>
  </si>
  <si>
    <t>抱擁、あるいはライスには塩を(1)</t>
  </si>
  <si>
    <t>978-4087451504</t>
  </si>
  <si>
    <t>610-235-2</t>
  </si>
  <si>
    <t>抱擁、あるいはライスには塩を(2)</t>
  </si>
  <si>
    <t>978-4087451511</t>
  </si>
  <si>
    <t>610-236</t>
  </si>
  <si>
    <t>犬とハモニカ</t>
  </si>
  <si>
    <t>978-4-10-380809-1</t>
  </si>
  <si>
    <t>610-237</t>
  </si>
  <si>
    <t>ちょうちんそで</t>
  </si>
  <si>
    <t>978-4101339290</t>
  </si>
  <si>
    <t>610-238</t>
  </si>
  <si>
    <t>ヤモリ、カエル、シジミチョウ</t>
  </si>
  <si>
    <t>610-239-2</t>
  </si>
  <si>
    <t>God's Boat</t>
  </si>
  <si>
    <t>神様のボート</t>
  </si>
  <si>
    <t>610-240</t>
  </si>
  <si>
    <t>長崎くんの指</t>
  </si>
  <si>
    <t>東直子</t>
  </si>
  <si>
    <t>610-241-2</t>
  </si>
  <si>
    <t>Rivalry　A Geisha's Tale</t>
  </si>
  <si>
    <t>腕くらべ</t>
  </si>
  <si>
    <t>永井荷風</t>
  </si>
  <si>
    <t>610-242-2</t>
  </si>
  <si>
    <t>Wasabi for Breakfast</t>
  </si>
  <si>
    <t>ファミリービジネス</t>
  </si>
  <si>
    <t>米谷ふみ子</t>
  </si>
  <si>
    <t>610-244</t>
  </si>
  <si>
    <t>屋上のウインドノーツ</t>
  </si>
  <si>
    <t>額賀澪</t>
  </si>
  <si>
    <t>978-4163902869</t>
  </si>
  <si>
    <t>610-245</t>
  </si>
  <si>
    <t>告白</t>
  </si>
  <si>
    <t>町田康</t>
  </si>
  <si>
    <t>978-4122049697</t>
  </si>
  <si>
    <t>610-246-2</t>
  </si>
  <si>
    <t>Punk Samurai Slash Down</t>
  </si>
  <si>
    <t>パンク侍、斬られて候</t>
  </si>
  <si>
    <t>610-247-2</t>
  </si>
  <si>
    <t>Asura Girl</t>
  </si>
  <si>
    <t>阿修羅ガール</t>
  </si>
  <si>
    <t>舞城王太郎</t>
  </si>
  <si>
    <t>610-248-2</t>
  </si>
  <si>
    <t>Flowers of Grass</t>
  </si>
  <si>
    <t>草の花</t>
  </si>
  <si>
    <t>福永武彦</t>
  </si>
  <si>
    <t>610-249</t>
  </si>
  <si>
    <t>abさんご</t>
  </si>
  <si>
    <t>黒田夏子</t>
  </si>
  <si>
    <t>文藝春秋刊</t>
  </si>
  <si>
    <t>610-250-2</t>
  </si>
  <si>
    <t>The Work Book</t>
  </si>
  <si>
    <t>単語集</t>
  </si>
  <si>
    <t>金井美恵子</t>
  </si>
  <si>
    <t>610-251</t>
  </si>
  <si>
    <t>ざんえ</t>
  </si>
  <si>
    <t>小野不由美</t>
  </si>
  <si>
    <t>610-252-2</t>
  </si>
  <si>
    <t>Isle of Dreams</t>
  </si>
  <si>
    <t>夢の島</t>
  </si>
  <si>
    <t>日野啓三</t>
  </si>
  <si>
    <t>610-253</t>
  </si>
  <si>
    <t>冥土めぐり</t>
  </si>
  <si>
    <t>鹿島田真希</t>
  </si>
  <si>
    <t>610-254</t>
  </si>
  <si>
    <t>Ｋ</t>
  </si>
  <si>
    <t>三木卓</t>
  </si>
  <si>
    <t>610-255</t>
  </si>
  <si>
    <t>穴</t>
  </si>
  <si>
    <t>小山田浩子</t>
  </si>
  <si>
    <t>610-256</t>
  </si>
  <si>
    <t>爪と目</t>
  </si>
  <si>
    <t>藤野可織</t>
  </si>
  <si>
    <t>610-257</t>
  </si>
  <si>
    <t>れんか</t>
  </si>
  <si>
    <t>朝井まかて</t>
  </si>
  <si>
    <t>610-258</t>
  </si>
  <si>
    <t>610-259-2</t>
  </si>
  <si>
    <t>Building Waves</t>
  </si>
  <si>
    <t>波打つ土地</t>
  </si>
  <si>
    <t>富岡多恵子</t>
  </si>
  <si>
    <t>610-260</t>
  </si>
  <si>
    <t>ツナグ</t>
  </si>
  <si>
    <t>辻村深月</t>
  </si>
  <si>
    <t>978-4101388816</t>
  </si>
  <si>
    <t>610-261</t>
  </si>
  <si>
    <t>鍵のない夢を見る</t>
  </si>
  <si>
    <t>610-262</t>
  </si>
  <si>
    <t>島はぼくらと</t>
  </si>
  <si>
    <t>978-4062183659</t>
  </si>
  <si>
    <t>610-263</t>
  </si>
  <si>
    <t>かがみの孤城</t>
  </si>
  <si>
    <t>610-264</t>
  </si>
  <si>
    <t>庭を森のようにしたいつれづれノート⑬</t>
  </si>
  <si>
    <t>銀色夏生</t>
  </si>
  <si>
    <t>610-265</t>
  </si>
  <si>
    <t>春の庭</t>
  </si>
  <si>
    <t>柴崎友香</t>
  </si>
  <si>
    <t>610-266-1</t>
  </si>
  <si>
    <t>等伯㊤</t>
  </si>
  <si>
    <t>Touhaku</t>
  </si>
  <si>
    <t>安部龍太郎</t>
  </si>
  <si>
    <t>610-266-2</t>
  </si>
  <si>
    <t>等伯㊦</t>
  </si>
  <si>
    <t>610-267-2</t>
  </si>
  <si>
    <t>Okei</t>
  </si>
  <si>
    <t>おけい</t>
  </si>
  <si>
    <t>早乙女貢</t>
  </si>
  <si>
    <t>610-268</t>
  </si>
  <si>
    <t>A Discourse by Three drunkards on government</t>
  </si>
  <si>
    <t>Nakae Chomin</t>
  </si>
  <si>
    <t>Weatherhill</t>
  </si>
  <si>
    <t>610-269-2</t>
  </si>
  <si>
    <t>Gush</t>
  </si>
  <si>
    <t>GUSH　赤い橋のぬるい水</t>
  </si>
  <si>
    <t>辺見庸</t>
  </si>
  <si>
    <t>610-270</t>
  </si>
  <si>
    <t>遠くの声に耳を澄ませて</t>
  </si>
  <si>
    <t>宮下奈都</t>
  </si>
  <si>
    <t>610-271</t>
  </si>
  <si>
    <t>羊と鋼の森</t>
  </si>
  <si>
    <t>978-4163902944</t>
  </si>
  <si>
    <t>610-272-2</t>
  </si>
  <si>
    <t>Shame in the Blood</t>
  </si>
  <si>
    <t>忍ぶ川</t>
  </si>
  <si>
    <t>三浦哲朗</t>
  </si>
  <si>
    <t>Shoemaker Hoard</t>
  </si>
  <si>
    <t>610-273</t>
  </si>
  <si>
    <t>共喰い</t>
  </si>
  <si>
    <t>田中慎弥</t>
  </si>
  <si>
    <t>978-4087450231</t>
  </si>
  <si>
    <t>610-274</t>
  </si>
  <si>
    <t>点滴ポール　生き抜くという旗印</t>
  </si>
  <si>
    <t>岩崎航</t>
  </si>
  <si>
    <t>610-275-2</t>
  </si>
  <si>
    <t>オレたち花のバブル組</t>
  </si>
  <si>
    <t>池井戸潤</t>
  </si>
  <si>
    <t>610-276-1</t>
  </si>
  <si>
    <t>村上海賊の娘 下巻</t>
  </si>
  <si>
    <t>下町ロケット</t>
  </si>
  <si>
    <t>978-4094088960</t>
  </si>
  <si>
    <t>610-276-2</t>
  </si>
  <si>
    <t>村上海賊の娘 上巻</t>
  </si>
  <si>
    <t>610-277</t>
  </si>
  <si>
    <t>蕎麦ときしめん</t>
  </si>
  <si>
    <t>清水義範</t>
  </si>
  <si>
    <t>406184542X</t>
  </si>
  <si>
    <t>610-278</t>
  </si>
  <si>
    <t>コンとアンジ (単行本)</t>
  </si>
  <si>
    <t>井鯉こま</t>
  </si>
  <si>
    <t>610-279</t>
  </si>
  <si>
    <t>東京自叙伝</t>
  </si>
  <si>
    <t>奥泉光</t>
  </si>
  <si>
    <t>610-280</t>
  </si>
  <si>
    <t>想像ラジオ</t>
  </si>
  <si>
    <t>いとうせいこう</t>
  </si>
  <si>
    <t>610-281</t>
  </si>
  <si>
    <t>存在しない小説</t>
  </si>
  <si>
    <t>978-4-06-218683-4</t>
  </si>
  <si>
    <t>610-282</t>
  </si>
  <si>
    <t>九年前の祈り</t>
  </si>
  <si>
    <t>小野正嗣</t>
  </si>
  <si>
    <t>610-283</t>
  </si>
  <si>
    <t>海炭市叙景</t>
  </si>
  <si>
    <t>佐藤泰志</t>
  </si>
  <si>
    <t>978-4094085563</t>
  </si>
  <si>
    <t>610-284</t>
  </si>
  <si>
    <t>日はまた熱血ポンちゃん</t>
  </si>
  <si>
    <t>610-285</t>
  </si>
  <si>
    <t>ベッドタイムアイズ</t>
  </si>
  <si>
    <t>Đôi mắt ấy vẫn ở trên giường</t>
  </si>
  <si>
    <t>610-286</t>
  </si>
  <si>
    <t>ジェシーの背骨</t>
  </si>
  <si>
    <t>Sống lưng của Jesse</t>
  </si>
  <si>
    <t>610-287</t>
  </si>
  <si>
    <t>姫君</t>
  </si>
  <si>
    <t>610-288</t>
  </si>
  <si>
    <t>ペイ・デイ！！！</t>
  </si>
  <si>
    <t>610-289</t>
  </si>
  <si>
    <t>指の戯れ</t>
  </si>
  <si>
    <t>Trò đùa của những ngón tay</t>
  </si>
  <si>
    <t>610-290</t>
  </si>
  <si>
    <t>無銭優雅</t>
  </si>
  <si>
    <t>610-291</t>
  </si>
  <si>
    <t>学問</t>
  </si>
  <si>
    <t>978-4101036267</t>
  </si>
  <si>
    <t>610-292</t>
  </si>
  <si>
    <t>珠玉の短編</t>
  </si>
  <si>
    <t>978-4-06-220124-7</t>
  </si>
  <si>
    <t>610-293</t>
  </si>
  <si>
    <t>賢者の愛</t>
  </si>
  <si>
    <t>978-4-12-004686-5</t>
  </si>
  <si>
    <t>610-294</t>
  </si>
  <si>
    <t>風味絶佳</t>
  </si>
  <si>
    <t>610-295</t>
  </si>
  <si>
    <t>トーキョ！プリズン</t>
  </si>
  <si>
    <t>柳広司</t>
  </si>
  <si>
    <t>610-296-1</t>
  </si>
  <si>
    <t>ジョーカー！ゲーム</t>
  </si>
  <si>
    <t>610-296-2</t>
  </si>
  <si>
    <t>ダブル・ジョーカー</t>
  </si>
  <si>
    <t>610-296-3</t>
  </si>
  <si>
    <t>パラダイス・ロスト</t>
  </si>
  <si>
    <t>610-297</t>
  </si>
  <si>
    <t>満願</t>
  </si>
  <si>
    <t>米澤穂信</t>
  </si>
  <si>
    <t>610-298</t>
  </si>
  <si>
    <t>100万回の言い訳</t>
  </si>
  <si>
    <t xml:space="preserve">One million excuses </t>
  </si>
  <si>
    <t>唯川恵</t>
  </si>
  <si>
    <t>610-299</t>
  </si>
  <si>
    <t>610-300-2</t>
  </si>
  <si>
    <t>Distant Thunder</t>
  </si>
  <si>
    <t>遠雷</t>
  </si>
  <si>
    <t>立松和平</t>
  </si>
  <si>
    <t>610-301-2</t>
  </si>
  <si>
    <t>Frozen Dreams</t>
  </si>
  <si>
    <t>日高</t>
  </si>
  <si>
    <t>Peter Owen Publishers</t>
  </si>
  <si>
    <t>610-302</t>
  </si>
  <si>
    <t>610-303</t>
  </si>
  <si>
    <t>610-304</t>
  </si>
  <si>
    <t>おおかみこどもの雨と雪</t>
  </si>
  <si>
    <t>細田守</t>
  </si>
  <si>
    <t>610-305</t>
  </si>
  <si>
    <t>容疑者Xの献身</t>
  </si>
  <si>
    <t>東野圭吾</t>
  </si>
  <si>
    <t>610-306</t>
  </si>
  <si>
    <t>秘密</t>
  </si>
  <si>
    <t>610-307</t>
  </si>
  <si>
    <t>610-308</t>
  </si>
  <si>
    <t>610-309</t>
  </si>
  <si>
    <t>610-310</t>
  </si>
  <si>
    <t>610-311</t>
  </si>
  <si>
    <t>1Q84（文庫本）</t>
  </si>
  <si>
    <t>1-6</t>
  </si>
  <si>
    <t>610-312</t>
  </si>
  <si>
    <t>そして父になる</t>
  </si>
  <si>
    <t>是枝裕和・佐野晶</t>
  </si>
  <si>
    <t>0</t>
  </si>
  <si>
    <t>宝島社文庫</t>
  </si>
  <si>
    <t>610-313</t>
  </si>
  <si>
    <t>もし高校野球の女子マネージャーがドラッカーの「マネジメント」を読んだら</t>
  </si>
  <si>
    <t>岩崎夏海</t>
  </si>
  <si>
    <t>ダイヤモンド社</t>
  </si>
  <si>
    <t>610-314</t>
  </si>
  <si>
    <t>人魚の眠る家</t>
  </si>
  <si>
    <t>978-4-344-02850-0</t>
  </si>
  <si>
    <t>610-315</t>
  </si>
  <si>
    <t>手紙</t>
  </si>
  <si>
    <t>610-316</t>
  </si>
  <si>
    <t>ガリレオの苦悩</t>
  </si>
  <si>
    <t>610-317</t>
  </si>
  <si>
    <t>真夏の方程式</t>
  </si>
  <si>
    <t>610-318</t>
  </si>
  <si>
    <t>職業としての小説家</t>
  </si>
  <si>
    <t>スイッチパブリッシング</t>
  </si>
  <si>
    <t>978-4884184438</t>
  </si>
  <si>
    <t>探偵倶楽部</t>
  </si>
  <si>
    <t>978-4-396-32504-6</t>
  </si>
  <si>
    <t>610-319</t>
  </si>
  <si>
    <t>卒業</t>
  </si>
  <si>
    <t>4-06-184440-7</t>
  </si>
  <si>
    <t>610-320</t>
  </si>
  <si>
    <t>祈りの幕が下りる時</t>
  </si>
  <si>
    <t>610-321</t>
  </si>
  <si>
    <t>道德の時間</t>
  </si>
  <si>
    <t>呉勝浩</t>
  </si>
  <si>
    <t>978-4062196673</t>
  </si>
  <si>
    <t>610-322</t>
  </si>
  <si>
    <t>板谷バカ三代</t>
  </si>
  <si>
    <t>ゲッツ板谷</t>
  </si>
  <si>
    <t>610-323</t>
  </si>
  <si>
    <t>平蔵狩り</t>
  </si>
  <si>
    <t>逢坂剛</t>
  </si>
  <si>
    <t>978-4163901039</t>
  </si>
  <si>
    <t>610-324</t>
  </si>
  <si>
    <t>八つ墓村</t>
  </si>
  <si>
    <t>横溝正史</t>
  </si>
  <si>
    <t>610-325</t>
  </si>
  <si>
    <t>名誉と恍惚</t>
  </si>
  <si>
    <t>松浦寿輝</t>
  </si>
  <si>
    <t>978-4-10-471703-3</t>
  </si>
  <si>
    <t>610-326-2</t>
  </si>
  <si>
    <t xml:space="preserve">Triangle　A Novel </t>
  </si>
  <si>
    <t>巴</t>
  </si>
  <si>
    <t>610-327</t>
  </si>
  <si>
    <t>流</t>
  </si>
  <si>
    <t>東山彰良</t>
  </si>
  <si>
    <t>978-4062194853</t>
  </si>
  <si>
    <t>610-328</t>
  </si>
  <si>
    <t>罪の終わり</t>
  </si>
  <si>
    <t>978-4103346524</t>
  </si>
  <si>
    <t>610-329</t>
  </si>
  <si>
    <t>610-330-1</t>
  </si>
  <si>
    <t>鹿の王 (上) ‐‐生き残った者‐‐</t>
  </si>
  <si>
    <t>上橋菜穂子</t>
  </si>
  <si>
    <t>978-4041018880</t>
  </si>
  <si>
    <t>610-330-2</t>
  </si>
  <si>
    <t>鹿の王 (下) ‐‐還って行く者‐‐</t>
  </si>
  <si>
    <t>978-4041018897</t>
  </si>
  <si>
    <t>610-331</t>
  </si>
  <si>
    <t>610-332</t>
  </si>
  <si>
    <t>夺取</t>
  </si>
  <si>
    <t>真保裕一</t>
  </si>
  <si>
    <t>双葉文庫</t>
  </si>
  <si>
    <t xml:space="preserve">978-44575658859  </t>
  </si>
  <si>
    <t>610-333</t>
  </si>
  <si>
    <t>610-334</t>
  </si>
  <si>
    <t>ぎぶそん</t>
  </si>
  <si>
    <t>伊藤たかみ</t>
  </si>
  <si>
    <t>978-4591121382</t>
  </si>
  <si>
    <t>610-335</t>
  </si>
  <si>
    <t>砂の女</t>
  </si>
  <si>
    <t xml:space="preserve">安部公房 </t>
  </si>
  <si>
    <t>610-336</t>
  </si>
  <si>
    <t>Three play by Kobo Abe</t>
  </si>
  <si>
    <t>610-337</t>
  </si>
  <si>
    <t>謎解きはダイナーのあとで</t>
  </si>
  <si>
    <t>東川篤哉</t>
  </si>
  <si>
    <t>610-338-1</t>
  </si>
  <si>
    <t>海賊と呼ばれた男㊤</t>
  </si>
  <si>
    <t>百田尚樹</t>
  </si>
  <si>
    <t>610-338-2</t>
  </si>
  <si>
    <t>海賊と呼ばれた男㊦</t>
  </si>
  <si>
    <t>610-339</t>
  </si>
  <si>
    <t>図書館戦争</t>
  </si>
  <si>
    <t>有川浩</t>
  </si>
  <si>
    <t>610-340</t>
  </si>
  <si>
    <t>ある一日</t>
  </si>
  <si>
    <t>いしいしんじ</t>
  </si>
  <si>
    <t>978-4101069326</t>
  </si>
  <si>
    <t>610-341-2</t>
  </si>
  <si>
    <t>Kutze, Stepp'n on Wheat</t>
  </si>
  <si>
    <t>麦ふみクーツェ</t>
  </si>
  <si>
    <t>610-342</t>
  </si>
  <si>
    <t>何もかも憂鬱な夜に</t>
  </si>
  <si>
    <t>中村文則</t>
  </si>
  <si>
    <t>978-4087467987</t>
  </si>
  <si>
    <t>610-343</t>
  </si>
  <si>
    <t>去年の冬、きみと別れ</t>
  </si>
  <si>
    <t>978-4-344-02457-1</t>
  </si>
  <si>
    <t>610-344</t>
  </si>
  <si>
    <t>私の消滅</t>
  </si>
  <si>
    <t>978-4-16-390471-9</t>
  </si>
  <si>
    <t>610-345</t>
  </si>
  <si>
    <t>コンニャク屋漂流記</t>
  </si>
  <si>
    <t>星野博美</t>
  </si>
  <si>
    <t>978-4167900601</t>
  </si>
  <si>
    <t>610-346</t>
  </si>
  <si>
    <t>爆心</t>
  </si>
  <si>
    <t>青来有一</t>
  </si>
  <si>
    <t>978-4167685027</t>
  </si>
  <si>
    <t>610-346-2</t>
  </si>
  <si>
    <t>Ground Zero, Nagasaki</t>
  </si>
  <si>
    <t>610-347</t>
  </si>
  <si>
    <t>沈むフランシス</t>
  </si>
  <si>
    <t>松家仁之</t>
  </si>
  <si>
    <t>978-4103328124</t>
  </si>
  <si>
    <t>610-348</t>
  </si>
  <si>
    <t>青春デンデケデケデケ</t>
  </si>
  <si>
    <t>芦原すなお</t>
  </si>
  <si>
    <t>978-4309403526</t>
  </si>
  <si>
    <t>610-349</t>
  </si>
  <si>
    <t>光の山</t>
  </si>
  <si>
    <t>玄侑宗久</t>
  </si>
  <si>
    <t>978-4101166575</t>
  </si>
  <si>
    <t>610-350</t>
  </si>
  <si>
    <t>しろいろの町の、その骨の体温の</t>
  </si>
  <si>
    <t>村田沙耶香</t>
  </si>
  <si>
    <t>610-351</t>
  </si>
  <si>
    <t>コンビニ人間</t>
  </si>
  <si>
    <t>978-4163906188</t>
  </si>
  <si>
    <t>610-352</t>
  </si>
  <si>
    <t>赤朽葉家の伝説</t>
  </si>
  <si>
    <t>桜庭一樹</t>
  </si>
  <si>
    <t>東京創元社</t>
  </si>
  <si>
    <t>978-4488472023</t>
  </si>
  <si>
    <t>610-353-1</t>
  </si>
  <si>
    <t>四万十川(1)</t>
  </si>
  <si>
    <t>笹山久三</t>
  </si>
  <si>
    <t>978-4309402956</t>
  </si>
  <si>
    <t>610-353-2</t>
  </si>
  <si>
    <t>四万十川(2)</t>
  </si>
  <si>
    <t>978-4309403298</t>
  </si>
  <si>
    <t>610-353-3</t>
  </si>
  <si>
    <t>四万十川(3)</t>
  </si>
  <si>
    <t>978-4309403700</t>
  </si>
  <si>
    <t>610-353-4</t>
  </si>
  <si>
    <t>四万十川(4)</t>
  </si>
  <si>
    <t>978-4309404608</t>
  </si>
  <si>
    <t>610-353-5</t>
  </si>
  <si>
    <t>四万十川(5)</t>
  </si>
  <si>
    <t>978-4309404936</t>
  </si>
  <si>
    <t>610-353-6</t>
  </si>
  <si>
    <t>四万十川(6)</t>
  </si>
  <si>
    <t>978-4309408514</t>
  </si>
  <si>
    <t>610-354-1</t>
  </si>
  <si>
    <t>骸骨ビルの庭(1)</t>
  </si>
  <si>
    <t>978-4062770217</t>
  </si>
  <si>
    <t>610-354-2</t>
  </si>
  <si>
    <t>骸骨ビルの庭(2)</t>
  </si>
  <si>
    <t>978-4062770224</t>
  </si>
  <si>
    <t>610-355</t>
  </si>
  <si>
    <t>さようならギャングたち</t>
  </si>
  <si>
    <t>高橋源一郎</t>
  </si>
  <si>
    <t>610-356</t>
  </si>
  <si>
    <t>ミヤザワケンジ・グレーテストヒッツ</t>
  </si>
  <si>
    <t>Miyazawa Kenji Greatest Hits</t>
  </si>
  <si>
    <t>610-357</t>
  </si>
  <si>
    <t>「悪」と戦う</t>
  </si>
  <si>
    <t>610-358</t>
  </si>
  <si>
    <t>さよならクリストファー・ロビン</t>
  </si>
  <si>
    <t>新潮社版</t>
  </si>
  <si>
    <t>610-359</t>
  </si>
  <si>
    <t>非常時のことば　震災の後で</t>
  </si>
  <si>
    <t>610-360</t>
  </si>
  <si>
    <t>一〇一年目の孤独</t>
  </si>
  <si>
    <t>610-361</t>
  </si>
  <si>
    <t>銀河鉄道の彼方に</t>
  </si>
  <si>
    <t>610-362</t>
  </si>
  <si>
    <t>愛する原発</t>
  </si>
  <si>
    <t>610-363</t>
  </si>
  <si>
    <t>ぼくの文章教室</t>
  </si>
  <si>
    <t>610-364</t>
  </si>
  <si>
    <t>天地明祭</t>
  </si>
  <si>
    <t>沖方丁</t>
  </si>
  <si>
    <t>610-365</t>
  </si>
  <si>
    <t>風に舞いあがるビニールシート</t>
  </si>
  <si>
    <t>森絵都</t>
  </si>
  <si>
    <t>610-366</t>
  </si>
  <si>
    <t>新約太宰治</t>
  </si>
  <si>
    <t>田中和生</t>
  </si>
  <si>
    <t>610-367</t>
  </si>
  <si>
    <t>変愛小説集 日本作家編</t>
  </si>
  <si>
    <t>岸本佐知子 編</t>
  </si>
  <si>
    <t>978-4062190657</t>
  </si>
  <si>
    <t>610-368</t>
  </si>
  <si>
    <t>陽だまりの彼女</t>
  </si>
  <si>
    <t>越谷オサム</t>
  </si>
  <si>
    <t>610-369</t>
  </si>
  <si>
    <t>負け犬の遠吠え</t>
  </si>
  <si>
    <t>酒井順子</t>
  </si>
  <si>
    <t>978-4062755306</t>
  </si>
  <si>
    <t>610-370</t>
  </si>
  <si>
    <t>叙情と闘争　辻井喬＋堤清二 回顧録</t>
  </si>
  <si>
    <t>辻井喬</t>
  </si>
  <si>
    <t>978-4122056411</t>
  </si>
  <si>
    <t>610-371</t>
  </si>
  <si>
    <t>わたしたちに許された特別な時間の終わり</t>
  </si>
  <si>
    <t>岡田利規</t>
  </si>
  <si>
    <t>978-4101296715</t>
  </si>
  <si>
    <t>610-372</t>
  </si>
  <si>
    <t>ふがいない僕は空を見た</t>
  </si>
  <si>
    <t>窪美澄</t>
  </si>
  <si>
    <t>978-4101391410</t>
  </si>
  <si>
    <t>610-373-1</t>
  </si>
  <si>
    <t>母の遺産−新聞小説(1)</t>
  </si>
  <si>
    <t>水村美苗</t>
  </si>
  <si>
    <t>978-4122060883</t>
  </si>
  <si>
    <t>610-373-2</t>
  </si>
  <si>
    <t>母の遺産−新聞小説(2)</t>
  </si>
  <si>
    <t>978-4122060890</t>
  </si>
  <si>
    <t>610-374</t>
  </si>
  <si>
    <t>武士道エイティーン</t>
  </si>
  <si>
    <t>誉田哲也</t>
  </si>
  <si>
    <t>610-375</t>
  </si>
  <si>
    <t>僕たちの好きだった革命</t>
  </si>
  <si>
    <t>鴻上尚志</t>
  </si>
  <si>
    <t>610-376</t>
  </si>
  <si>
    <t>Yakuza Moon</t>
  </si>
  <si>
    <t>Tendo</t>
  </si>
  <si>
    <t>610-377</t>
  </si>
  <si>
    <t>阿弥陀堂だより</t>
  </si>
  <si>
    <t>南木佳士</t>
  </si>
  <si>
    <t>978-4167545079</t>
  </si>
  <si>
    <t>610-378</t>
  </si>
  <si>
    <t>漱石の長</t>
  </si>
  <si>
    <t>半藤未利子</t>
  </si>
  <si>
    <t>610-379</t>
  </si>
  <si>
    <t>パイロットフィッシュ</t>
  </si>
  <si>
    <t>大崎善生</t>
  </si>
  <si>
    <t>978-4043740017</t>
  </si>
  <si>
    <t>610-380</t>
  </si>
  <si>
    <t>こんな夜更けにバナナかよ</t>
  </si>
  <si>
    <t>渡辺一史</t>
  </si>
  <si>
    <t>978-4167838706</t>
  </si>
  <si>
    <t>610-381</t>
  </si>
  <si>
    <t>マザーズ</t>
  </si>
  <si>
    <t>金原ひとみ</t>
  </si>
  <si>
    <t>978-4101313320</t>
  </si>
  <si>
    <t>610-382</t>
  </si>
  <si>
    <t>宝島</t>
  </si>
  <si>
    <t>真藤順丈</t>
  </si>
  <si>
    <t>610-383</t>
  </si>
  <si>
    <t>610-384</t>
  </si>
  <si>
    <t>サクリファイス</t>
  </si>
  <si>
    <t>近藤史恵</t>
  </si>
  <si>
    <t>610-385</t>
  </si>
  <si>
    <t>ひとり暮らし</t>
  </si>
  <si>
    <t>978-4101266237</t>
  </si>
  <si>
    <t>610-385-2</t>
  </si>
  <si>
    <t>A personal matter</t>
  </si>
  <si>
    <t>Kenzaburo Oe</t>
  </si>
  <si>
    <t>Grove Press</t>
  </si>
  <si>
    <t>610-386</t>
  </si>
  <si>
    <t>あいまいな日本の私</t>
  </si>
  <si>
    <t>大江健三郎</t>
  </si>
  <si>
    <t>  岩波新書</t>
  </si>
  <si>
    <t>610-387</t>
  </si>
  <si>
    <t>「自分の木」の下で</t>
  </si>
  <si>
    <t>610-388</t>
  </si>
  <si>
    <t>晩年様式集</t>
  </si>
  <si>
    <t>In Late Style</t>
  </si>
  <si>
    <t>978-4-06-218631-5</t>
  </si>
  <si>
    <t>610-389</t>
  </si>
  <si>
    <t>610-390</t>
  </si>
  <si>
    <t>IP/NN 阿部和重傑作集</t>
  </si>
  <si>
    <t>阿部和重</t>
  </si>
  <si>
    <t>978-4062770408</t>
  </si>
  <si>
    <t>610-391</t>
  </si>
  <si>
    <t>610-392</t>
  </si>
  <si>
    <t>610-393</t>
  </si>
  <si>
    <t>610-394</t>
  </si>
  <si>
    <t>指の骨</t>
  </si>
  <si>
    <t>高橋弘希</t>
  </si>
  <si>
    <t>978-4-10-337071-0</t>
  </si>
  <si>
    <t>610-395</t>
  </si>
  <si>
    <t>日曜日の人々/サンデー・ピーブル</t>
  </si>
  <si>
    <t>Sunday People</t>
  </si>
  <si>
    <t>978-4-06-220708-9</t>
  </si>
  <si>
    <t>610-396</t>
  </si>
  <si>
    <t>送り火</t>
  </si>
  <si>
    <t>610-397</t>
  </si>
  <si>
    <t>610-399</t>
  </si>
  <si>
    <t>610-400</t>
  </si>
  <si>
    <t>夢からの手紙</t>
  </si>
  <si>
    <t>辻原登</t>
  </si>
  <si>
    <t>610-401</t>
  </si>
  <si>
    <t>父、断章</t>
  </si>
  <si>
    <t>978-4104563050</t>
  </si>
  <si>
    <t>610-402</t>
  </si>
  <si>
    <t>冬の旅</t>
  </si>
  <si>
    <t>610-403</t>
  </si>
  <si>
    <t>寂しい丘で狩をする</t>
  </si>
  <si>
    <t>978-4-06-218856-2</t>
  </si>
  <si>
    <t>610-404</t>
  </si>
  <si>
    <t>Yの木</t>
  </si>
  <si>
    <t>978-4-16-390320-0</t>
  </si>
  <si>
    <t>610-405-2</t>
  </si>
  <si>
    <t>Jasmin</t>
  </si>
  <si>
    <t>ジャスミン</t>
  </si>
  <si>
    <t>610-406</t>
  </si>
  <si>
    <t>持ち重りする薔薇の花</t>
  </si>
  <si>
    <t>丸谷才一</t>
  </si>
  <si>
    <t>978-4-10-320609-5</t>
  </si>
  <si>
    <t>610-407</t>
  </si>
  <si>
    <t>610-408</t>
  </si>
  <si>
    <t>たすけて、おとうさん</t>
  </si>
  <si>
    <t>大岡玲</t>
  </si>
  <si>
    <t>978-4-582-83691-2</t>
  </si>
  <si>
    <t>610-409</t>
  </si>
  <si>
    <t>610-410</t>
  </si>
  <si>
    <t>田村はまだか</t>
  </si>
  <si>
    <t>朝倉かすみ</t>
  </si>
  <si>
    <t>610-411</t>
  </si>
  <si>
    <t>ともしびマーケット</t>
  </si>
  <si>
    <t>610-412</t>
  </si>
  <si>
    <t>610-413</t>
  </si>
  <si>
    <t>610-414</t>
  </si>
  <si>
    <t>610-415</t>
  </si>
  <si>
    <t>610-416</t>
  </si>
  <si>
    <t>610-417</t>
  </si>
  <si>
    <t>610-418</t>
  </si>
  <si>
    <t>610-419</t>
  </si>
  <si>
    <t>Ｋ体掌説</t>
  </si>
  <si>
    <t>九星鳴</t>
  </si>
  <si>
    <t>978-4-16-390160-2</t>
  </si>
  <si>
    <t>610-420</t>
  </si>
  <si>
    <t>若冲</t>
  </si>
  <si>
    <t>澤田瞳子</t>
  </si>
  <si>
    <t>978-4-16-390249-4</t>
  </si>
  <si>
    <t>610-421</t>
  </si>
  <si>
    <t>ナイルパーチの女子会</t>
  </si>
  <si>
    <t>柚木麻子</t>
  </si>
  <si>
    <t>978-4-16-390229-6</t>
  </si>
  <si>
    <t>610-422</t>
  </si>
  <si>
    <t>永い言い訳</t>
  </si>
  <si>
    <t>西川美和</t>
  </si>
  <si>
    <t>978-4-16-390214-2</t>
  </si>
  <si>
    <t>610-423</t>
  </si>
  <si>
    <t>610-424</t>
  </si>
  <si>
    <t>由煕 ナビ・タリョン</t>
  </si>
  <si>
    <t>李良枝</t>
  </si>
  <si>
    <t>978-4061975842</t>
  </si>
  <si>
    <t>610-425</t>
  </si>
  <si>
    <t>610-426</t>
  </si>
  <si>
    <t>610-427</t>
  </si>
  <si>
    <t>610-428</t>
  </si>
  <si>
    <t>東京プリズン</t>
  </si>
  <si>
    <t>赤坂真理</t>
  </si>
  <si>
    <t>978-4-309-02120-1</t>
  </si>
  <si>
    <t>610-430</t>
  </si>
  <si>
    <t>死にたくなったら電話して</t>
  </si>
  <si>
    <t>李龍徳</t>
  </si>
  <si>
    <t>978-4-309-02236-6</t>
  </si>
  <si>
    <t>610-431</t>
  </si>
  <si>
    <t>わりなき恋</t>
  </si>
  <si>
    <t>岸恵子</t>
  </si>
  <si>
    <t>978-4-344-02361-1</t>
  </si>
  <si>
    <t>610-432</t>
  </si>
  <si>
    <t>610-433</t>
  </si>
  <si>
    <t>610-434</t>
  </si>
  <si>
    <t>610-435</t>
  </si>
  <si>
    <t>610-436</t>
  </si>
  <si>
    <t>610-437</t>
  </si>
  <si>
    <t>610-438</t>
  </si>
  <si>
    <t>610-440</t>
  </si>
  <si>
    <t>レベル7</t>
  </si>
  <si>
    <t>4-10-136912-7</t>
  </si>
  <si>
    <t>610-441-2</t>
  </si>
  <si>
    <t>The Sleeping Dragon</t>
  </si>
  <si>
    <t>Miyuki Miyabe</t>
  </si>
  <si>
    <t>610-442</t>
  </si>
  <si>
    <t>おそろし</t>
  </si>
  <si>
    <t>610-443</t>
  </si>
  <si>
    <t>小暮写真館</t>
  </si>
  <si>
    <t>978-4-06-216222-7</t>
  </si>
  <si>
    <t>610-444</t>
  </si>
  <si>
    <t>The Devil's Whisper</t>
  </si>
  <si>
    <t>610-445</t>
  </si>
  <si>
    <t>ソロモンの偽証</t>
  </si>
  <si>
    <t>吾輩ハ猫ニナル</t>
  </si>
  <si>
    <t>横山悠太</t>
  </si>
  <si>
    <t>978-4-06-219064-0</t>
  </si>
  <si>
    <t>610-446</t>
  </si>
  <si>
    <t>献灯使</t>
  </si>
  <si>
    <t>多和田葉子</t>
  </si>
  <si>
    <t>978-4-06-219192-0</t>
  </si>
  <si>
    <t>610-447</t>
  </si>
  <si>
    <t>可愛い世の中</t>
  </si>
  <si>
    <t>山崎ナオコーラ</t>
  </si>
  <si>
    <t>978-4-06-219497-6</t>
  </si>
  <si>
    <t>610-448</t>
  </si>
  <si>
    <t>世界の果ての子どもたち</t>
  </si>
  <si>
    <t>中脇初枝</t>
  </si>
  <si>
    <t>978-4-06-219539-3</t>
  </si>
  <si>
    <t>610-449</t>
  </si>
  <si>
    <t>冥途あり</t>
  </si>
  <si>
    <t>長野まゆみ</t>
  </si>
  <si>
    <t>978-4-06-219572-0</t>
  </si>
  <si>
    <t>610-450</t>
  </si>
  <si>
    <t>サラダ記念日</t>
  </si>
  <si>
    <t>俵万智</t>
  </si>
  <si>
    <t>610-451</t>
  </si>
  <si>
    <t xml:space="preserve">か－かん、はあい ― 子どもと本と私 </t>
  </si>
  <si>
    <t>610-452</t>
  </si>
  <si>
    <t>610-453</t>
  </si>
  <si>
    <t>箱庭図書館</t>
  </si>
  <si>
    <t>乙一</t>
  </si>
  <si>
    <t>978-4-08-771386-2</t>
  </si>
  <si>
    <t>610-454</t>
  </si>
  <si>
    <t>フラミンゴの村</t>
  </si>
  <si>
    <t>澤西祐典</t>
  </si>
  <si>
    <t>978-4-08-771440-1</t>
  </si>
  <si>
    <t>610-455</t>
  </si>
  <si>
    <t>自分を好きになる方法</t>
  </si>
  <si>
    <t>本谷有希子</t>
  </si>
  <si>
    <t>610-456</t>
  </si>
  <si>
    <t>異類婚姻譚</t>
  </si>
  <si>
    <t>978-4062199001</t>
  </si>
  <si>
    <t>610-457</t>
  </si>
  <si>
    <t>脊梁山脈</t>
  </si>
  <si>
    <t>乙川優三郎</t>
  </si>
  <si>
    <t>610-458</t>
  </si>
  <si>
    <t>610-459</t>
  </si>
  <si>
    <t>610-460</t>
  </si>
  <si>
    <t>私の恋人</t>
  </si>
  <si>
    <t>上田岳弘</t>
  </si>
  <si>
    <t>978-4103367321</t>
  </si>
  <si>
    <t>610-461</t>
  </si>
  <si>
    <t>ニムロッド</t>
  </si>
  <si>
    <t>610-462</t>
  </si>
  <si>
    <t>610-463-1</t>
  </si>
  <si>
    <t>永遠の都（１）</t>
  </si>
  <si>
    <t>加賀乙彦</t>
  </si>
  <si>
    <t>978-4103308164</t>
  </si>
  <si>
    <t>610-463-2</t>
  </si>
  <si>
    <t>永遠の都（２）</t>
  </si>
  <si>
    <t>978-4103308171</t>
  </si>
  <si>
    <t>610-463-3</t>
  </si>
  <si>
    <t>永遠の都（３）</t>
  </si>
  <si>
    <t>978-4103308188</t>
  </si>
  <si>
    <t>610-463-4</t>
  </si>
  <si>
    <t>永遠の都（４）</t>
  </si>
  <si>
    <t>978-4103308195</t>
  </si>
  <si>
    <t>610-463-5</t>
  </si>
  <si>
    <t>永遠の都（５）</t>
  </si>
  <si>
    <t>978-4103308201</t>
  </si>
  <si>
    <t>610-463-6</t>
  </si>
  <si>
    <t>永遠の都（６）</t>
  </si>
  <si>
    <t>978-4103308218</t>
  </si>
  <si>
    <t>610-463-7</t>
  </si>
  <si>
    <t>永遠の都（７）</t>
  </si>
  <si>
    <t>978-4103308225</t>
  </si>
  <si>
    <t>610-464</t>
  </si>
  <si>
    <t>610-465</t>
  </si>
  <si>
    <t>呪文</t>
  </si>
  <si>
    <t>星野智幸</t>
  </si>
  <si>
    <t>978-4-309-02397-7</t>
  </si>
  <si>
    <t>610-466</t>
  </si>
  <si>
    <t>虹とクロエの物語</t>
  </si>
  <si>
    <t>610-467</t>
  </si>
  <si>
    <t>俺俺</t>
  </si>
  <si>
    <t>978-4101164526</t>
  </si>
  <si>
    <t>610-468</t>
  </si>
  <si>
    <t>焔</t>
  </si>
  <si>
    <t>610-469</t>
  </si>
  <si>
    <t>610-470</t>
  </si>
  <si>
    <t>610-471</t>
  </si>
  <si>
    <t>だれかのいとしいひと</t>
  </si>
  <si>
    <t>角田光代</t>
  </si>
  <si>
    <t>610-472</t>
  </si>
  <si>
    <t>空中庭園</t>
  </si>
  <si>
    <t>610-473</t>
  </si>
  <si>
    <t>ツリーハウス</t>
  </si>
  <si>
    <t>978-4167672096</t>
  </si>
  <si>
    <t>610-474</t>
  </si>
  <si>
    <t>三面記事小説</t>
  </si>
  <si>
    <t>610-475</t>
  </si>
  <si>
    <t>森に眠る魚</t>
  </si>
  <si>
    <t>610-476-2</t>
  </si>
  <si>
    <t>The Eighth day</t>
  </si>
  <si>
    <t>Mitsuyo Kakuta</t>
  </si>
  <si>
    <t>610-477</t>
  </si>
  <si>
    <t>私のなかの彼女</t>
  </si>
  <si>
    <t>978-4-10-434605-9</t>
  </si>
  <si>
    <t>610-478</t>
  </si>
  <si>
    <t>610-479</t>
  </si>
  <si>
    <t>ジニのパズル</t>
  </si>
  <si>
    <t>崔実</t>
  </si>
  <si>
    <t>978-4062201520</t>
  </si>
  <si>
    <t>610-480</t>
  </si>
  <si>
    <t>しんせかい</t>
  </si>
  <si>
    <t>山下澄人</t>
  </si>
  <si>
    <t>978-4103503613</t>
  </si>
  <si>
    <t>610-481</t>
  </si>
  <si>
    <t>のろい男―俳優・亀岡拓次</t>
  </si>
  <si>
    <t>戌井昭人</t>
  </si>
  <si>
    <t>978-4163903590</t>
  </si>
  <si>
    <t>610-482</t>
  </si>
  <si>
    <t>すっぽん心中</t>
  </si>
  <si>
    <t>610-483</t>
  </si>
  <si>
    <t>伯爵夫人</t>
  </si>
  <si>
    <t>蓮實重彦</t>
  </si>
  <si>
    <t>978-4103043539</t>
  </si>
  <si>
    <t>610-484</t>
  </si>
  <si>
    <t>海の見える理髪店</t>
  </si>
  <si>
    <t>荻原浩</t>
  </si>
  <si>
    <t>978-4087716535</t>
  </si>
  <si>
    <t>610-485</t>
  </si>
  <si>
    <t>大雪物語</t>
  </si>
  <si>
    <t>藤田宜永</t>
  </si>
  <si>
    <t>978-4-06-220337-1</t>
  </si>
  <si>
    <t>610-486</t>
  </si>
  <si>
    <t>610-487</t>
  </si>
  <si>
    <t>どぶどろ</t>
  </si>
  <si>
    <t xml:space="preserve">半村良  </t>
  </si>
  <si>
    <t>廣済堂出版</t>
  </si>
  <si>
    <t>978-4331616352</t>
  </si>
  <si>
    <t>610-488</t>
  </si>
  <si>
    <t>なでしこ御用帖</t>
  </si>
  <si>
    <t>宇江佐真理</t>
  </si>
  <si>
    <t xml:space="preserve"> 集英社 </t>
  </si>
  <si>
    <t>978-4087468793</t>
  </si>
  <si>
    <t>610-489</t>
  </si>
  <si>
    <t>明るい夜に出かけて</t>
  </si>
  <si>
    <t>佐藤多佳子</t>
  </si>
  <si>
    <t>978-4104190041</t>
  </si>
  <si>
    <t>610-490</t>
  </si>
  <si>
    <t>馬たちよ、それでも光は無垢で</t>
  </si>
  <si>
    <t>古川日出男</t>
  </si>
  <si>
    <t>978-4103060734</t>
  </si>
  <si>
    <t>610-491</t>
  </si>
  <si>
    <t>南無ロックンロール二十一部経</t>
  </si>
  <si>
    <t>978-4-309-02187-4</t>
  </si>
  <si>
    <t>610-492-2</t>
  </si>
  <si>
    <t>Belka, Why Don't You Bark?</t>
  </si>
  <si>
    <t>ベルカ、吠えないのか？</t>
  </si>
  <si>
    <t>610-493</t>
  </si>
  <si>
    <t>610-494</t>
  </si>
  <si>
    <t>610-495</t>
  </si>
  <si>
    <t>甘露梅</t>
  </si>
  <si>
    <t>978-4-334-73703-0</t>
  </si>
  <si>
    <t>610-496</t>
  </si>
  <si>
    <t>610-497</t>
  </si>
  <si>
    <t>ななつのこ</t>
  </si>
  <si>
    <t>加納朋子</t>
  </si>
  <si>
    <t>4-488-42601-8</t>
  </si>
  <si>
    <t>610-498</t>
  </si>
  <si>
    <t>610-499</t>
  </si>
  <si>
    <t>震度0</t>
  </si>
  <si>
    <t>横山秀夫</t>
  </si>
  <si>
    <t>978-4-02-264435-0</t>
  </si>
  <si>
    <t>610-500</t>
  </si>
  <si>
    <t>湊かなえ</t>
  </si>
  <si>
    <t>610-501</t>
  </si>
  <si>
    <t>ユートピア</t>
  </si>
  <si>
    <t>978-4087716375</t>
  </si>
  <si>
    <t>610-502</t>
  </si>
  <si>
    <t>包帯クラブ</t>
  </si>
  <si>
    <t>天童荒太</t>
  </si>
  <si>
    <t>978-4-480-43015-1</t>
  </si>
  <si>
    <t>610-510-1</t>
  </si>
  <si>
    <t>マークスの山（上）</t>
  </si>
  <si>
    <t>高村薫</t>
  </si>
  <si>
    <t>978-4101347196</t>
  </si>
  <si>
    <t>610-510-2</t>
  </si>
  <si>
    <t>マークスの山（下）</t>
  </si>
  <si>
    <t>978-4101347202</t>
  </si>
  <si>
    <t>610-511-1</t>
  </si>
  <si>
    <t>上の記（上）</t>
  </si>
  <si>
    <t>978-4-10-378409-8</t>
  </si>
  <si>
    <t>610-511-2</t>
  </si>
  <si>
    <t>上の記（下）</t>
  </si>
  <si>
    <t>978-4-10-378410-4</t>
  </si>
  <si>
    <t>610-514</t>
  </si>
  <si>
    <t>最後のトリック</t>
  </si>
  <si>
    <t>Ultimo Trucco</t>
  </si>
  <si>
    <t>深水黎一郎</t>
  </si>
  <si>
    <t>978-4-309-41318-1</t>
  </si>
  <si>
    <t>610-515</t>
  </si>
  <si>
    <t>その時までサヨナラ</t>
  </si>
  <si>
    <t>山田悠介</t>
  </si>
  <si>
    <t>978-4-286-11964-9</t>
  </si>
  <si>
    <t>610-516</t>
  </si>
  <si>
    <t>猫除け・古道具屋　皆塵堂</t>
  </si>
  <si>
    <t>輪渡颯介</t>
  </si>
  <si>
    <t>978-4-06-277916-6</t>
  </si>
  <si>
    <t>610-520-1</t>
  </si>
  <si>
    <t>破門</t>
  </si>
  <si>
    <t>黒川博行</t>
  </si>
  <si>
    <t>角川</t>
  </si>
  <si>
    <t>610-521</t>
  </si>
  <si>
    <t>離れ折紙</t>
  </si>
  <si>
    <t>978-4-16-790483-8</t>
  </si>
  <si>
    <t>610-523</t>
  </si>
  <si>
    <t>車輪の下</t>
  </si>
  <si>
    <t>Unterm Rad</t>
  </si>
  <si>
    <t>ヘルマン・ヘッセ</t>
  </si>
  <si>
    <t>4-10-200103-4</t>
  </si>
  <si>
    <t>610-524</t>
  </si>
  <si>
    <t>藤十郎の恋・恩讐の彼方に</t>
  </si>
  <si>
    <t>菊池寛</t>
  </si>
  <si>
    <t>978-4-10-102801-9</t>
  </si>
  <si>
    <t>610-525</t>
  </si>
  <si>
    <t>光点</t>
  </si>
  <si>
    <t>山岡ミヤ</t>
  </si>
  <si>
    <t>978-4-08-771135-6</t>
  </si>
  <si>
    <t>610-525-2</t>
  </si>
  <si>
    <t>Laughing Wolf</t>
  </si>
  <si>
    <t>笑いオオカミ</t>
  </si>
  <si>
    <t>津島祐子</t>
  </si>
  <si>
    <t>610-526</t>
  </si>
  <si>
    <t>ヤマネコ・ドーム</t>
  </si>
  <si>
    <t>610-527</t>
  </si>
  <si>
    <t>狂うひと—「死の棘」の妻・島尾ミホ</t>
  </si>
  <si>
    <t>梯久美子</t>
  </si>
  <si>
    <t>978-4-10-477402-9</t>
  </si>
  <si>
    <t>610-528</t>
  </si>
  <si>
    <t>紋切型社会—言葉で固まる現代を解きほぐす</t>
  </si>
  <si>
    <t>武田砂鉄</t>
  </si>
  <si>
    <t>朝日出版社</t>
  </si>
  <si>
    <t>978-4-255-00834-9</t>
  </si>
  <si>
    <t>610-529</t>
  </si>
  <si>
    <t>影裏</t>
  </si>
  <si>
    <t>沼田真祐</t>
  </si>
  <si>
    <t>978-4-16-390728-4</t>
  </si>
  <si>
    <t>610-530</t>
  </si>
  <si>
    <t>往古来今</t>
  </si>
  <si>
    <t>磯崎憲一郎</t>
  </si>
  <si>
    <t>610-531</t>
  </si>
  <si>
    <t>赤の他人の瓜二つ</t>
  </si>
  <si>
    <t>978-4-06-216882-3</t>
  </si>
  <si>
    <t>610-532</t>
  </si>
  <si>
    <t>タンゴ・イン・ザ・ダーク</t>
  </si>
  <si>
    <t>サクラ・ヒロ</t>
  </si>
  <si>
    <t>978-4-480-80476-1</t>
  </si>
  <si>
    <t>610-533</t>
  </si>
  <si>
    <t>浮遊霊ブラジル</t>
  </si>
  <si>
    <t>津村記久子</t>
  </si>
  <si>
    <t>978-4-16-390542-6</t>
  </si>
  <si>
    <t>610-534</t>
  </si>
  <si>
    <t>いくさの底</t>
  </si>
  <si>
    <t>古処誠二</t>
  </si>
  <si>
    <t>KADOKAWA</t>
  </si>
  <si>
    <t>978-4-04-106175-6</t>
  </si>
  <si>
    <t>610-535</t>
  </si>
  <si>
    <t>ふくわらい</t>
  </si>
  <si>
    <t>西加奈子</t>
  </si>
  <si>
    <t>978-4022647900</t>
  </si>
  <si>
    <t>610-536-1</t>
  </si>
  <si>
    <t>サラバ! 下</t>
  </si>
  <si>
    <t>610-536-2</t>
  </si>
  <si>
    <t>サラバ! 上</t>
  </si>
  <si>
    <t>610-537</t>
  </si>
  <si>
    <t>忘れられた詩人の伝記　父・大木惇夫の軌跡</t>
  </si>
  <si>
    <t>宮田毬栄</t>
  </si>
  <si>
    <t>978-4-12-004704-6</t>
  </si>
  <si>
    <t>610-555</t>
  </si>
  <si>
    <t>茗荷谷の猫</t>
  </si>
  <si>
    <t>木内昇</t>
  </si>
  <si>
    <t>610-556</t>
  </si>
  <si>
    <t>櫛挽道守</t>
  </si>
  <si>
    <t>610-557</t>
  </si>
  <si>
    <t>票砂のうたり</t>
  </si>
  <si>
    <t>610-558</t>
  </si>
  <si>
    <t>浮世女房酒落日記</t>
  </si>
  <si>
    <t>ソニーマガジン</t>
  </si>
  <si>
    <t>610-560</t>
  </si>
  <si>
    <t>桐嶋、部活やめるってよ</t>
  </si>
  <si>
    <t>朝井リョウ</t>
  </si>
  <si>
    <t>610-561</t>
  </si>
  <si>
    <t>何者</t>
  </si>
  <si>
    <t>610-570</t>
  </si>
  <si>
    <t>ニシノユキヒコの恋と冒険</t>
  </si>
  <si>
    <t>610-571</t>
  </si>
  <si>
    <t>なめらかで熱くて甘苦しくて</t>
  </si>
  <si>
    <t>978-4101292434</t>
  </si>
  <si>
    <t>610-572</t>
  </si>
  <si>
    <t>天頂より少し下って</t>
  </si>
  <si>
    <t>978-4-09-386304-9</t>
  </si>
  <si>
    <t>610-573</t>
  </si>
  <si>
    <t>大きな鳥にさらわれないように</t>
  </si>
  <si>
    <t>978-4-06-219965-0</t>
  </si>
  <si>
    <t>610-574</t>
  </si>
  <si>
    <t>光ってみえるもの、あれは</t>
  </si>
  <si>
    <t>610-575-2</t>
  </si>
  <si>
    <t>Manazuru</t>
  </si>
  <si>
    <t>真鶴</t>
  </si>
  <si>
    <t>610-580</t>
  </si>
  <si>
    <t>ばかもの</t>
  </si>
  <si>
    <t>絲山秋子</t>
  </si>
  <si>
    <t>610-581</t>
  </si>
  <si>
    <t>忘れられたワルツ</t>
  </si>
  <si>
    <t>978-4104669066</t>
  </si>
  <si>
    <t>610-582</t>
  </si>
  <si>
    <t>薄情</t>
  </si>
  <si>
    <t xml:space="preserve">絲山秋子 </t>
  </si>
  <si>
    <t>978-4104669073</t>
  </si>
  <si>
    <t>610-595</t>
  </si>
  <si>
    <t>にぎやかな湾に背負われた船</t>
  </si>
  <si>
    <t>朝日文庫</t>
  </si>
  <si>
    <t>610-596</t>
  </si>
  <si>
    <t>浦からマグノリアの庭へ</t>
  </si>
  <si>
    <t>610-597</t>
  </si>
  <si>
    <t>マイクロバス</t>
  </si>
  <si>
    <t>610-598</t>
  </si>
  <si>
    <t>線路と川と母のまじわるところ</t>
  </si>
  <si>
    <t>610-599</t>
  </si>
  <si>
    <t>獅子渡り鼻</t>
  </si>
  <si>
    <t>610-600</t>
  </si>
  <si>
    <t>夜よりも大きい</t>
  </si>
  <si>
    <t>610-605</t>
  </si>
  <si>
    <t>ひとり日和</t>
  </si>
  <si>
    <t xml:space="preserve">青山七恵 </t>
  </si>
  <si>
    <t xml:space="preserve">河出書房新社 </t>
  </si>
  <si>
    <t>610-606</t>
  </si>
  <si>
    <t>やさしいため息</t>
  </si>
  <si>
    <t>青山七恵</t>
  </si>
  <si>
    <t>610-607</t>
  </si>
  <si>
    <t>快楽</t>
  </si>
  <si>
    <t>978-4-06-218339-0</t>
  </si>
  <si>
    <t>610-608</t>
  </si>
  <si>
    <t>かけら</t>
  </si>
  <si>
    <t>610-610</t>
  </si>
  <si>
    <t>月と蟹</t>
  </si>
  <si>
    <t>道尾秀介</t>
  </si>
  <si>
    <t>610-611</t>
  </si>
  <si>
    <t xml:space="preserve">龍神の雨 </t>
  </si>
  <si>
    <t>610-615</t>
  </si>
  <si>
    <t>日蝕</t>
  </si>
  <si>
    <t xml:space="preserve">平野啓一郎 </t>
  </si>
  <si>
    <t>610-616</t>
  </si>
  <si>
    <t>空白を満たしなさい</t>
  </si>
  <si>
    <t>平野啓一郎</t>
  </si>
  <si>
    <t>978-4-06-218032-0</t>
  </si>
  <si>
    <t>610-617</t>
  </si>
  <si>
    <t>マチネの終わりに</t>
  </si>
  <si>
    <t>毎日新聞出版</t>
  </si>
  <si>
    <t>978-4620108193</t>
  </si>
  <si>
    <t>610-618</t>
  </si>
  <si>
    <t>透明な迷宮</t>
  </si>
  <si>
    <t>978-4-10-4260009-6</t>
  </si>
  <si>
    <t>610-619</t>
  </si>
  <si>
    <t>610-620-1</t>
  </si>
  <si>
    <t>決壊(1)</t>
  </si>
  <si>
    <t>978-4101290416</t>
  </si>
  <si>
    <t>610-620-2</t>
  </si>
  <si>
    <t>決壊(2)</t>
  </si>
  <si>
    <t>978-4101290423</t>
  </si>
  <si>
    <t>610-622</t>
  </si>
  <si>
    <t>女神記</t>
  </si>
  <si>
    <t>610-623</t>
  </si>
  <si>
    <t>抱く女</t>
  </si>
  <si>
    <t>978-4-10-466704-8</t>
  </si>
  <si>
    <t>610-651</t>
  </si>
  <si>
    <t>歩兵の本領</t>
  </si>
  <si>
    <t>978-4062739894</t>
  </si>
  <si>
    <t>610-652-1</t>
  </si>
  <si>
    <t>終わらざる夏　（上）</t>
  </si>
  <si>
    <t>978-4-08-771346-6</t>
  </si>
  <si>
    <t>610-652-2</t>
  </si>
  <si>
    <t>終わらざる夏　（下）</t>
  </si>
  <si>
    <t>978-4-08-771347-3</t>
  </si>
  <si>
    <t>610-653</t>
  </si>
  <si>
    <t xml:space="preserve"> 帰郷</t>
  </si>
  <si>
    <t>978-4-08-771664-1</t>
  </si>
  <si>
    <t>610-654</t>
  </si>
  <si>
    <t>ブラックアンドホワイト</t>
  </si>
  <si>
    <t>978-4-10-439405-0</t>
  </si>
  <si>
    <t>610-670</t>
  </si>
  <si>
    <t>ほかならぬ人へ</t>
  </si>
  <si>
    <t>白石一文</t>
  </si>
  <si>
    <t>610-671</t>
  </si>
  <si>
    <t>記憶の渚にて</t>
  </si>
  <si>
    <t>978-4041025277</t>
  </si>
  <si>
    <t>610-672</t>
  </si>
  <si>
    <t>愛なんて嘘</t>
  </si>
  <si>
    <t>978-4-10-305654-6</t>
  </si>
  <si>
    <t>610-675</t>
  </si>
  <si>
    <t>ガール</t>
  </si>
  <si>
    <t>Girl</t>
  </si>
  <si>
    <t>奥田英朗</t>
  </si>
  <si>
    <t>978-4-06-276243-4</t>
  </si>
  <si>
    <t>610-676</t>
  </si>
  <si>
    <t>家日和</t>
  </si>
  <si>
    <t>610-680</t>
  </si>
  <si>
    <t>ノルゲ</t>
  </si>
  <si>
    <t>佐伯一麦</t>
  </si>
  <si>
    <t>610-681</t>
  </si>
  <si>
    <t>空にみずうみ</t>
  </si>
  <si>
    <t>978-4120047633</t>
  </si>
  <si>
    <t>610-682</t>
  </si>
  <si>
    <t>渡良瀬</t>
  </si>
  <si>
    <t>610-690</t>
  </si>
  <si>
    <t>西の魔女が死んだ</t>
  </si>
  <si>
    <t>梨木香歩</t>
  </si>
  <si>
    <t>610-691</t>
  </si>
  <si>
    <t>海うそ</t>
  </si>
  <si>
    <t>978-4-00-022227-3</t>
  </si>
  <si>
    <t>610-698</t>
  </si>
  <si>
    <t>人質の朗読会</t>
  </si>
  <si>
    <t>978-4-12-004195-2</t>
  </si>
  <si>
    <t>610-699</t>
  </si>
  <si>
    <t>ことり</t>
  </si>
  <si>
    <t>978-4-02-251022-8</t>
  </si>
  <si>
    <t>610-705-1</t>
  </si>
  <si>
    <t>夏の庭 The Friends</t>
  </si>
  <si>
    <t>湯本香樹実</t>
  </si>
  <si>
    <t>610-706</t>
  </si>
  <si>
    <t>岸辺の旅</t>
  </si>
  <si>
    <t>978-4167838119</t>
  </si>
  <si>
    <t>610-710-2</t>
  </si>
  <si>
    <t>The Apprenticeship of Big toe P</t>
  </si>
  <si>
    <t>親指Pの修行時代</t>
  </si>
  <si>
    <t>松浦理英子</t>
  </si>
  <si>
    <t>610-711</t>
  </si>
  <si>
    <t>奇貨</t>
  </si>
  <si>
    <t>978-4-10-332721-9</t>
  </si>
  <si>
    <t>610-712-1</t>
  </si>
  <si>
    <t>犬身(1)</t>
  </si>
  <si>
    <t>978-4022645647</t>
  </si>
  <si>
    <t>610-712-2</t>
  </si>
  <si>
    <t>犬身(2)</t>
  </si>
  <si>
    <t>978-4022645654</t>
  </si>
  <si>
    <t>610-713</t>
  </si>
  <si>
    <t>最愛の子ども</t>
  </si>
  <si>
    <t>610-715</t>
  </si>
  <si>
    <t>紅水晶</t>
  </si>
  <si>
    <t>610-717</t>
  </si>
  <si>
    <t>季節の記憶</t>
  </si>
  <si>
    <t>保坂和志</t>
  </si>
  <si>
    <t>978-4122034976</t>
  </si>
  <si>
    <t>610-718</t>
  </si>
  <si>
    <t>未明の戦争</t>
  </si>
  <si>
    <t>保阪和志</t>
  </si>
  <si>
    <t>610-719</t>
  </si>
  <si>
    <t>ハレルヤ</t>
  </si>
  <si>
    <t>610-720-2</t>
  </si>
  <si>
    <t>Plainsong</t>
  </si>
  <si>
    <t>プレインソング</t>
  </si>
  <si>
    <t>610-735</t>
  </si>
  <si>
    <t>小さいおうち</t>
  </si>
  <si>
    <t>中島京子</t>
  </si>
  <si>
    <t>978-4167849016</t>
  </si>
  <si>
    <t>610-736</t>
  </si>
  <si>
    <t>かたづの!</t>
  </si>
  <si>
    <t>978-4087715705</t>
  </si>
  <si>
    <t>610-737</t>
  </si>
  <si>
    <t>冠・婚・葬・祭</t>
  </si>
  <si>
    <t>筑波書房</t>
  </si>
  <si>
    <t>610-745</t>
  </si>
  <si>
    <t>ビタミンF</t>
  </si>
  <si>
    <t>978-4101349152</t>
  </si>
  <si>
    <t>610-746</t>
  </si>
  <si>
    <t>その日のまえに</t>
  </si>
  <si>
    <t>610-747</t>
  </si>
  <si>
    <t>十字架</t>
  </si>
  <si>
    <t xml:space="preserve">重松清 </t>
  </si>
  <si>
    <t>610-750</t>
  </si>
  <si>
    <t>ニッチを探して</t>
  </si>
  <si>
    <t>島田雅彦</t>
  </si>
  <si>
    <t>978-4101187136</t>
  </si>
  <si>
    <t>610-751</t>
  </si>
  <si>
    <t>虚人の星</t>
  </si>
  <si>
    <t>978-4062197434</t>
  </si>
  <si>
    <t>610-752-2</t>
  </si>
  <si>
    <t>Death by Choice</t>
  </si>
  <si>
    <t>自由死刑</t>
  </si>
  <si>
    <t>610-770-12</t>
  </si>
  <si>
    <t>名もなき日々を</t>
  </si>
  <si>
    <t>978-4167905439</t>
  </si>
  <si>
    <t>610-771</t>
  </si>
  <si>
    <t>610-790</t>
  </si>
  <si>
    <t>東京駅殺人事件</t>
  </si>
  <si>
    <t>西村京太郎</t>
  </si>
  <si>
    <t>978-4-334-74800-5</t>
  </si>
  <si>
    <t>610-791</t>
  </si>
  <si>
    <t>上野駅殺人事件</t>
  </si>
  <si>
    <t>978-4-334-74817-3</t>
  </si>
  <si>
    <t>610-792</t>
  </si>
  <si>
    <t>上野駅13番線ホーム</t>
  </si>
  <si>
    <t>978-4-334-74881-4</t>
  </si>
  <si>
    <t>610-793</t>
  </si>
  <si>
    <t>臨時特急「京都号」殺人事件</t>
  </si>
  <si>
    <t>978-4-396-32163-5</t>
  </si>
  <si>
    <t>610-794</t>
  </si>
  <si>
    <t>神話の里殺人事件</t>
  </si>
  <si>
    <t>978-4-04-102711-0</t>
  </si>
  <si>
    <t>610-795</t>
  </si>
  <si>
    <t>南紀オーシャンアロー号の謎</t>
  </si>
  <si>
    <t>978-4-575-51463-6</t>
  </si>
  <si>
    <t>610-796-2</t>
  </si>
  <si>
    <t>The Isle of South Kamui and Other Stories</t>
  </si>
  <si>
    <t>南神威島</t>
  </si>
  <si>
    <t>610-800</t>
  </si>
  <si>
    <t>茜色のプロムナード</t>
  </si>
  <si>
    <t>赤川次郎</t>
  </si>
  <si>
    <t>4-334-73543-6</t>
  </si>
  <si>
    <t>610-801</t>
  </si>
  <si>
    <t>柿色のベビーベッド</t>
  </si>
  <si>
    <t>978-4-334-74657-5</t>
  </si>
  <si>
    <t>610-802</t>
  </si>
  <si>
    <t>コバルトブルーのパンフレット</t>
  </si>
  <si>
    <t>978-4-334-74837-1</t>
  </si>
  <si>
    <t>610-803</t>
  </si>
  <si>
    <t>オレンジ色のステッキ</t>
  </si>
  <si>
    <t>978-4-334-76458-6</t>
  </si>
  <si>
    <t>610-804</t>
  </si>
  <si>
    <t>新緑色のスクールバス</t>
  </si>
  <si>
    <t>978-4-334-76618-4</t>
  </si>
  <si>
    <t>610-805</t>
  </si>
  <si>
    <t>肌色のポートレート</t>
  </si>
  <si>
    <t>978-4-334-76795-2</t>
  </si>
  <si>
    <t>610-806</t>
  </si>
  <si>
    <t>えんじ色のカーテン</t>
  </si>
  <si>
    <t>978-4-334-76960-4</t>
  </si>
  <si>
    <t>610-807</t>
  </si>
  <si>
    <t>東京零年</t>
  </si>
  <si>
    <t>978-4087716139</t>
  </si>
  <si>
    <t>610-810</t>
  </si>
  <si>
    <t>ドミノ</t>
  </si>
  <si>
    <t>恩田陸</t>
  </si>
  <si>
    <t>610-811</t>
  </si>
  <si>
    <t>いのちのパレット</t>
  </si>
  <si>
    <t>実業の日本社</t>
  </si>
  <si>
    <t>610-812</t>
  </si>
  <si>
    <t>消滅</t>
  </si>
  <si>
    <t>978-4120047640</t>
  </si>
  <si>
    <t>610-813</t>
  </si>
  <si>
    <t>蜜蜂と遠雷</t>
  </si>
  <si>
    <t>978-4344030039</t>
  </si>
  <si>
    <t>610-814</t>
  </si>
  <si>
    <t>きのうの世界</t>
  </si>
  <si>
    <t>610-840</t>
  </si>
  <si>
    <t>なずな</t>
  </si>
  <si>
    <t>堀江敏幸</t>
  </si>
  <si>
    <t>978-4087452488</t>
  </si>
  <si>
    <t>610-841</t>
  </si>
  <si>
    <t>その姿の消し方</t>
  </si>
  <si>
    <t>978-4104471058</t>
  </si>
  <si>
    <t>610-850</t>
  </si>
  <si>
    <t>パーク・ライフ</t>
  </si>
  <si>
    <t>吉田修一</t>
  </si>
  <si>
    <t>978-4167665036</t>
  </si>
  <si>
    <t>610-851</t>
  </si>
  <si>
    <t>愛に乱暴</t>
  </si>
  <si>
    <t>978-4-10-462806-3</t>
  </si>
  <si>
    <t>610-852-1</t>
  </si>
  <si>
    <t>怒り　上</t>
  </si>
  <si>
    <t>978-4-12-004586-8</t>
  </si>
  <si>
    <t>610-852-2</t>
  </si>
  <si>
    <t>怒り　下</t>
  </si>
  <si>
    <t>978-4-12-004587-5</t>
  </si>
  <si>
    <t>610-859</t>
  </si>
  <si>
    <t>SOSの猿</t>
  </si>
  <si>
    <t>伊坂幸太郎</t>
  </si>
  <si>
    <t>610-860</t>
  </si>
  <si>
    <t>陽気なギャングが地球を回す</t>
  </si>
  <si>
    <t>610-861-1</t>
  </si>
  <si>
    <t>ゴールデンすらんバー</t>
  </si>
  <si>
    <t>610-861-2</t>
  </si>
  <si>
    <t>Remote Control</t>
  </si>
  <si>
    <t>Kotaro Isaka</t>
  </si>
  <si>
    <t>610-862</t>
  </si>
  <si>
    <t>PK</t>
  </si>
  <si>
    <t>978-4-06-217496-1</t>
  </si>
  <si>
    <t>610-863</t>
  </si>
  <si>
    <t>マリアビートル</t>
  </si>
  <si>
    <t>610-864</t>
  </si>
  <si>
    <t>オー！ファーザー</t>
  </si>
  <si>
    <t>610-865</t>
  </si>
  <si>
    <t>猛スピードで母は</t>
  </si>
  <si>
    <t>長嶋有</t>
  </si>
  <si>
    <t>610-866</t>
  </si>
  <si>
    <t xml:space="preserve"> 三の隣は五号室</t>
  </si>
  <si>
    <t>978-4-12-004855-5</t>
  </si>
  <si>
    <t>610-880</t>
  </si>
  <si>
    <t>鴨川ホルモー</t>
  </si>
  <si>
    <t>万城目学</t>
  </si>
  <si>
    <t>産業編集センター</t>
  </si>
  <si>
    <t>610-881</t>
  </si>
  <si>
    <t>鹿男あをによし</t>
  </si>
  <si>
    <t>610-882</t>
  </si>
  <si>
    <t>プリンセス・トヨトミ</t>
  </si>
  <si>
    <t>610-890</t>
  </si>
  <si>
    <t>蹴りたい背中</t>
  </si>
  <si>
    <t>綿矢りさ</t>
  </si>
  <si>
    <t>610-891</t>
  </si>
  <si>
    <t>夢を与える</t>
  </si>
  <si>
    <t>978-4309018041</t>
  </si>
  <si>
    <t>610-892</t>
  </si>
  <si>
    <t>かわいそうだね？</t>
  </si>
  <si>
    <t>978-4-16-380950-2</t>
  </si>
  <si>
    <t>610-895-1</t>
  </si>
  <si>
    <t>まはろ駅前番外地</t>
  </si>
  <si>
    <t>三浦しをん</t>
  </si>
  <si>
    <t>610-896</t>
  </si>
  <si>
    <t>風が強く吹いている</t>
  </si>
  <si>
    <t>978-4101167589</t>
  </si>
  <si>
    <t>610-897</t>
  </si>
  <si>
    <t>仏果を得ず</t>
  </si>
  <si>
    <t>610-898</t>
  </si>
  <si>
    <t>船を編む</t>
  </si>
  <si>
    <t>610-910</t>
  </si>
  <si>
    <t>ヘヴン</t>
  </si>
  <si>
    <t>川上未映子</t>
  </si>
  <si>
    <t>978-4062772464</t>
  </si>
  <si>
    <t>610-911</t>
  </si>
  <si>
    <t>すべて真夜中の恋人たち</t>
  </si>
  <si>
    <t>978-4-06-217286-8</t>
  </si>
  <si>
    <t>610-912</t>
  </si>
  <si>
    <t>愛の夢とか</t>
  </si>
  <si>
    <t>610-915</t>
  </si>
  <si>
    <t>さようなら、オレンジ (単行本)</t>
  </si>
  <si>
    <t>岩城けい</t>
  </si>
  <si>
    <t>610-916</t>
  </si>
  <si>
    <t>Masato</t>
  </si>
  <si>
    <t>978-4-08-771621-4</t>
  </si>
  <si>
    <t>610-920-2</t>
  </si>
  <si>
    <t>Thirst for love</t>
  </si>
  <si>
    <t>Yukio Mishima</t>
  </si>
  <si>
    <t>610-921</t>
  </si>
  <si>
    <t>潮騒</t>
  </si>
  <si>
    <t>三島由紀夫</t>
  </si>
  <si>
    <t>4-10-105007-4</t>
  </si>
  <si>
    <t>610-935-6</t>
  </si>
  <si>
    <t>心では重すぎる</t>
  </si>
  <si>
    <t>大沢在昌</t>
  </si>
  <si>
    <t>610-936</t>
  </si>
  <si>
    <t>海と月の迷路</t>
  </si>
  <si>
    <t>610-955</t>
  </si>
  <si>
    <t>夜</t>
  </si>
  <si>
    <t>橋本治</t>
  </si>
  <si>
    <t>610-956</t>
  </si>
  <si>
    <t>巡礼</t>
  </si>
  <si>
    <t>978-4104061112</t>
  </si>
  <si>
    <t>610-957</t>
  </si>
  <si>
    <t>草薙の剣</t>
  </si>
  <si>
    <t>610-970</t>
  </si>
  <si>
    <t>虫樹音楽集</t>
  </si>
  <si>
    <t>978-4-08-771471-5</t>
  </si>
  <si>
    <t>610-971</t>
  </si>
  <si>
    <t>雪の階</t>
  </si>
  <si>
    <t>610-975</t>
  </si>
  <si>
    <t>結婚</t>
  </si>
  <si>
    <t>井上荒野</t>
  </si>
  <si>
    <t>978-4-04-110140-7</t>
  </si>
  <si>
    <t>610-976</t>
  </si>
  <si>
    <t>赤へ</t>
  </si>
  <si>
    <t>978-4396634988</t>
  </si>
  <si>
    <t>610-980</t>
  </si>
  <si>
    <t>オブ・ザ・ベース・ボール</t>
  </si>
  <si>
    <t>円城塔</t>
  </si>
  <si>
    <t>610-981</t>
  </si>
  <si>
    <t>文字渦</t>
  </si>
  <si>
    <t>610-985</t>
  </si>
  <si>
    <t>真綿荘の住人たち</t>
  </si>
  <si>
    <t>島本理生</t>
  </si>
  <si>
    <t>610-986</t>
  </si>
  <si>
    <t>ファーストラヴ</t>
  </si>
  <si>
    <t>610-990</t>
  </si>
  <si>
    <t>白樫の樹の下で</t>
  </si>
  <si>
    <t>青山文平</t>
  </si>
  <si>
    <t>610-991</t>
  </si>
  <si>
    <t>つまをめとらば</t>
  </si>
  <si>
    <t>978-4163902920</t>
  </si>
  <si>
    <t>610-995</t>
  </si>
  <si>
    <t>場所</t>
  </si>
  <si>
    <t>978-4101144368</t>
  </si>
  <si>
    <t>610-996</t>
  </si>
  <si>
    <t>欄</t>
  </si>
  <si>
    <t>978-4-10-311224-2</t>
  </si>
  <si>
    <t>620-001</t>
  </si>
  <si>
    <t>万葉集</t>
  </si>
  <si>
    <t>Man'you Luster</t>
  </si>
  <si>
    <t>Ian Hideo Levy, Hakudo Inoue, Kazuya Takaoka</t>
  </si>
  <si>
    <t>Văn học - thơ</t>
  </si>
  <si>
    <t>PIEBOOKS</t>
  </si>
  <si>
    <t>Japanese-English</t>
  </si>
  <si>
    <t>620-002</t>
  </si>
  <si>
    <t xml:space="preserve">世界俳句 第1号(2005) </t>
  </si>
  <si>
    <t>World haiku 2005</t>
  </si>
  <si>
    <t xml:space="preserve">世界俳句協会 </t>
  </si>
  <si>
    <t xml:space="preserve">西田書店 </t>
  </si>
  <si>
    <t>620-003</t>
  </si>
  <si>
    <t>The Haiku Handbook</t>
  </si>
  <si>
    <t>William J.Higginson, Penny Harter</t>
  </si>
  <si>
    <t>620-004</t>
  </si>
  <si>
    <t>夢の歌</t>
  </si>
  <si>
    <t>Impressions of Dreams</t>
  </si>
  <si>
    <t>620-005-1</t>
  </si>
  <si>
    <t>現代詩の鑑賞101</t>
  </si>
  <si>
    <t>620-005-2</t>
  </si>
  <si>
    <t>日本の現代詩101</t>
  </si>
  <si>
    <t>高橋順子</t>
  </si>
  <si>
    <t>620-005-3</t>
  </si>
  <si>
    <t>近代短歌の鑑賞77</t>
  </si>
  <si>
    <t>小高賢　編</t>
  </si>
  <si>
    <t>620-005-4</t>
  </si>
  <si>
    <t>現代俳句の鑑賞101</t>
  </si>
  <si>
    <t>長谷川櫂</t>
  </si>
  <si>
    <t>620-006</t>
  </si>
  <si>
    <t>木簡</t>
  </si>
  <si>
    <t>山口昭男句集</t>
  </si>
  <si>
    <t>青磁社</t>
  </si>
  <si>
    <t>978-4-86198-381-8</t>
  </si>
  <si>
    <t>620-007</t>
  </si>
  <si>
    <t>日本の名詩、英語でおどる</t>
  </si>
  <si>
    <t>Arthur Binard</t>
  </si>
  <si>
    <t>620-008</t>
  </si>
  <si>
    <t>歌集えぴすとれー</t>
  </si>
  <si>
    <t>水原紫苑</t>
  </si>
  <si>
    <t>620-009</t>
  </si>
  <si>
    <t>620-010</t>
  </si>
  <si>
    <t>World Haiku No11. 2015</t>
  </si>
  <si>
    <t>Banya Natsuishi</t>
  </si>
  <si>
    <t>Shichigatsudo</t>
  </si>
  <si>
    <t>620-011</t>
  </si>
  <si>
    <t>俳句の宇宙</t>
  </si>
  <si>
    <t>978-4-12-205814-9</t>
  </si>
  <si>
    <t>620-012</t>
  </si>
  <si>
    <t>国民的俳句百選</t>
  </si>
  <si>
    <t>620-013</t>
  </si>
  <si>
    <t>英語で読む百人一首(文春文庫)</t>
  </si>
  <si>
    <t>Peter Mac Millan</t>
  </si>
  <si>
    <t>620-014</t>
  </si>
  <si>
    <t>BASHO - The Complete Haiku</t>
  </si>
  <si>
    <t>Jane Reichhold</t>
  </si>
  <si>
    <t>620-015</t>
  </si>
  <si>
    <t>Strong in the Rain　Selected Poems</t>
  </si>
  <si>
    <t>詩集、短編</t>
  </si>
  <si>
    <t>Bloodaxe Books</t>
  </si>
  <si>
    <t>620-016</t>
  </si>
  <si>
    <t>日本名詩集成</t>
  </si>
  <si>
    <t>天沢退二郎</t>
  </si>
  <si>
    <t>学燈社</t>
  </si>
  <si>
    <t>620-017</t>
  </si>
  <si>
    <t>英語で読む万葉集</t>
  </si>
  <si>
    <t>620-018</t>
  </si>
  <si>
    <t>六角形あるいは八角のポストに入っていた枯れ葉について</t>
  </si>
  <si>
    <t>なかむらてつや</t>
  </si>
  <si>
    <t>ふらんす堂</t>
  </si>
  <si>
    <t>620-020</t>
  </si>
  <si>
    <t>寺山修司全歌集</t>
  </si>
  <si>
    <t>寺山修同</t>
  </si>
  <si>
    <t>620-021</t>
  </si>
  <si>
    <t>Naked</t>
  </si>
  <si>
    <t>Tanikawa Shuntarō・Translated by I.Ellliot and Kazuo Kawamura</t>
  </si>
  <si>
    <t>Stone Bridge Pr</t>
  </si>
  <si>
    <t>620-022</t>
  </si>
  <si>
    <t>62 Sonnets and Definitions</t>
  </si>
  <si>
    <t>Tanikawa Shuntarō</t>
  </si>
  <si>
    <t>Katydid Books</t>
  </si>
  <si>
    <t>620-023-1</t>
  </si>
  <si>
    <t>谷川俊太郎・詩選集1</t>
  </si>
  <si>
    <t>620-023-2</t>
  </si>
  <si>
    <t>谷川俊太郎・詩選集2</t>
  </si>
  <si>
    <t>620-023-3</t>
  </si>
  <si>
    <t>谷川俊太郎・詩選集</t>
  </si>
  <si>
    <t>620-024</t>
  </si>
  <si>
    <t>ぼくはこうやって詩を書いてきた　谷川俊太郎、詩と人生を語る</t>
  </si>
  <si>
    <t>谷川俊太郎、山田馨</t>
  </si>
  <si>
    <t>620-028</t>
  </si>
  <si>
    <t>謝肉祭 句集（本阿弥現代俳句シリ-ズ）</t>
  </si>
  <si>
    <t>小滝徹矢</t>
  </si>
  <si>
    <t>620-029</t>
  </si>
  <si>
    <t>シリア砂漠の少年 井上靖詩集</t>
  </si>
  <si>
    <t>銀の鈴社</t>
  </si>
  <si>
    <t>690-001-1</t>
  </si>
  <si>
    <t>日本の昔話1・はなさかじい</t>
  </si>
  <si>
    <t>おざわとしお再話・赤羽末吉</t>
  </si>
  <si>
    <t>Nghiên cứu văn học</t>
  </si>
  <si>
    <t>690-001-2</t>
  </si>
  <si>
    <t>日本の昔話2・したきりすずめ</t>
  </si>
  <si>
    <t>おざわとしお再話・赤羽未吉絵</t>
  </si>
  <si>
    <t>690-001-3</t>
  </si>
  <si>
    <t>日本の昔話3・ももたろう</t>
  </si>
  <si>
    <t>483401326x</t>
  </si>
  <si>
    <t>690-001-4</t>
  </si>
  <si>
    <t>日本の昔話4・さるかにかっせん</t>
  </si>
  <si>
    <t>690-001-5</t>
  </si>
  <si>
    <t>日本の昔話5・ねずみのもちつき</t>
  </si>
  <si>
    <t>690-002</t>
  </si>
  <si>
    <t>精選日本文学史改訂版</t>
  </si>
  <si>
    <t>明治書院</t>
  </si>
  <si>
    <t>690-003</t>
  </si>
  <si>
    <t>日本文学史</t>
  </si>
  <si>
    <t>小西甚一</t>
  </si>
  <si>
    <t>690-004-1</t>
  </si>
  <si>
    <t>日本文学史序脱㊤</t>
  </si>
  <si>
    <t>690-004-2</t>
  </si>
  <si>
    <t>日本文学史序脱㊦</t>
  </si>
  <si>
    <t>690-005</t>
  </si>
  <si>
    <t>日本現代小説大事典</t>
  </si>
  <si>
    <t>浅井清・佐藤勝</t>
  </si>
  <si>
    <t>690-006</t>
  </si>
  <si>
    <t>国文学入門・日本文学の流れ</t>
  </si>
  <si>
    <t>林達也</t>
  </si>
  <si>
    <t>放送大学教育振協会</t>
  </si>
  <si>
    <t>690-007</t>
  </si>
  <si>
    <t>身もフタもない日本文学氏</t>
  </si>
  <si>
    <t>690-008</t>
  </si>
  <si>
    <t>Ｗ文学の世紀へ</t>
  </si>
  <si>
    <t>沼野充義</t>
  </si>
  <si>
    <t>五柳書院</t>
  </si>
  <si>
    <t>690-009-1</t>
  </si>
  <si>
    <t>昭和文学史一</t>
  </si>
  <si>
    <t>井上ひさし・小森陽一</t>
  </si>
  <si>
    <t>408774647x</t>
  </si>
  <si>
    <t>690-009-2</t>
  </si>
  <si>
    <t>昭和文学史二</t>
  </si>
  <si>
    <t>690-009-3</t>
  </si>
  <si>
    <t>昭和文学史三</t>
  </si>
  <si>
    <t>690-009-4</t>
  </si>
  <si>
    <t>昭和文学史四</t>
  </si>
  <si>
    <t>408774650x</t>
  </si>
  <si>
    <t>690-009-5</t>
  </si>
  <si>
    <t>昭和文学史五</t>
  </si>
  <si>
    <t>690-009-6</t>
  </si>
  <si>
    <t>昭和文学史六</t>
  </si>
  <si>
    <t>690-010</t>
  </si>
  <si>
    <t>三省堂名歌名句辞典</t>
  </si>
  <si>
    <t>佐佐木幸・復本一郎</t>
  </si>
  <si>
    <t>三省堂</t>
  </si>
  <si>
    <t>690-011</t>
  </si>
  <si>
    <t>寺山修同名言集　身捨つるほどの祖国はありや</t>
  </si>
  <si>
    <t>Parco出版</t>
  </si>
  <si>
    <t>690-012</t>
  </si>
  <si>
    <t>Jブンガク・英語で出会い、日本語を味わう名作50</t>
  </si>
  <si>
    <t>Robert Campbell</t>
  </si>
  <si>
    <t>690-013</t>
  </si>
  <si>
    <t>源氏物語国際ﾌｫｰﾗﾑ集成</t>
  </si>
  <si>
    <t>690-014</t>
  </si>
  <si>
    <t>基礎からわかる日本文学史</t>
  </si>
  <si>
    <t>中村菊一・岩壁清吉</t>
  </si>
  <si>
    <t>日栄社</t>
  </si>
  <si>
    <t>690-015</t>
  </si>
  <si>
    <t>村上春樹のなかの中国</t>
  </si>
  <si>
    <t>省三藤井</t>
  </si>
  <si>
    <t>690-016</t>
  </si>
  <si>
    <t>現代短歌の鑑賞事典</t>
  </si>
  <si>
    <t>馬場あき子</t>
  </si>
  <si>
    <t>690-017-2</t>
  </si>
  <si>
    <t>The Columbia authology of Modern Japanese Literature Vol 2 from 1945 to the Present</t>
  </si>
  <si>
    <t>J.Thomas Rimer and Van C. Gessel</t>
  </si>
  <si>
    <t>Columbia University</t>
  </si>
  <si>
    <t>690-018</t>
  </si>
  <si>
    <t>世界は村上春樹をどう読むか</t>
  </si>
  <si>
    <t>A wild Haruki Chase</t>
  </si>
  <si>
    <t>柴田元幸、沼野充義、藤井省三、四方田犬彦</t>
  </si>
  <si>
    <t>690-019</t>
  </si>
  <si>
    <t>大人にわからない日本文学史</t>
  </si>
  <si>
    <t>690-020</t>
  </si>
  <si>
    <t>Japanese Prose Poetry</t>
  </si>
  <si>
    <t>Yasuko Claremont</t>
  </si>
  <si>
    <t>University of Sydney East Asian Series</t>
  </si>
  <si>
    <t>690-021</t>
  </si>
  <si>
    <t>海外における上代文学</t>
  </si>
  <si>
    <t>伊藤鉄也</t>
  </si>
  <si>
    <t>国文学研究資料館</t>
  </si>
  <si>
    <t>690-022</t>
  </si>
  <si>
    <t>外国語における日本文学研究論文1＋2</t>
  </si>
  <si>
    <t>690-023</t>
  </si>
  <si>
    <t>Writing Ground Zero: Japanese Literature and the Atomic Bomb</t>
  </si>
  <si>
    <t>John Whittier Treat</t>
  </si>
  <si>
    <t>University Of Chicago Press</t>
  </si>
  <si>
    <t>690-024</t>
  </si>
  <si>
    <t>Traditional Japanese Literature -An Anthology, Beginnings to 1600</t>
  </si>
  <si>
    <t>Haruo Shirane</t>
  </si>
  <si>
    <t>690-025</t>
  </si>
  <si>
    <t>5 Mordern Japansese Novelists</t>
  </si>
  <si>
    <t>Văn học- tiểu thuyết, truyện ngắn</t>
  </si>
  <si>
    <t>690-026</t>
  </si>
  <si>
    <t>The Pleasures of Japanese Literature</t>
  </si>
  <si>
    <t>690-027</t>
  </si>
  <si>
    <t>Chronicles of My Life - an American in the heart of Japan</t>
  </si>
  <si>
    <t>Colombia University Press</t>
  </si>
  <si>
    <t>690-028</t>
  </si>
  <si>
    <t>文学の風景</t>
  </si>
  <si>
    <t>野呂希一・荒い和生</t>
  </si>
  <si>
    <t>Seiseisha</t>
  </si>
  <si>
    <t>690-029</t>
  </si>
  <si>
    <t>日本文学の読み方</t>
  </si>
  <si>
    <t>島内裕子</t>
  </si>
  <si>
    <t>690-030</t>
  </si>
  <si>
    <t>世界が読む日本の近代文学</t>
  </si>
  <si>
    <t>福岡ユネスコ協会</t>
  </si>
  <si>
    <t>丸善社</t>
  </si>
  <si>
    <t>690-031</t>
  </si>
  <si>
    <t>日本児童文学名作集㊤</t>
  </si>
  <si>
    <t>桑原三郎・千葉俊二</t>
  </si>
  <si>
    <t>690-032</t>
  </si>
  <si>
    <t>日本児童文学名作集㊦</t>
  </si>
  <si>
    <t>岩波書房</t>
  </si>
  <si>
    <t>690-033</t>
  </si>
  <si>
    <t xml:space="preserve">東アジアの今昔物語集　翻訳・変成・予言 </t>
  </si>
  <si>
    <t>小峯和明</t>
  </si>
  <si>
    <t>勉誠出版</t>
  </si>
  <si>
    <t>690-034</t>
  </si>
  <si>
    <t>Vintage Murakami</t>
  </si>
  <si>
    <t>Random House</t>
  </si>
  <si>
    <t>690-035</t>
  </si>
  <si>
    <t>The outsider within - ten essays on modern Japanese women writers</t>
  </si>
  <si>
    <t>Tomoko Kuribayashi, Mizuho Terasawa</t>
  </si>
  <si>
    <t>University Press of America</t>
  </si>
  <si>
    <t>690-037</t>
  </si>
  <si>
    <t>Dangerous women, deadly words</t>
  </si>
  <si>
    <t>Nina Cornyetz</t>
  </si>
  <si>
    <t>Stanford Uni. Press</t>
  </si>
  <si>
    <t>690-039</t>
  </si>
  <si>
    <t>小説の読み方、書き方，訳し方</t>
  </si>
  <si>
    <t>柴田元幸、高橋源一郎</t>
  </si>
  <si>
    <t>690-038</t>
  </si>
  <si>
    <t>日本文学盛？史</t>
  </si>
  <si>
    <t>690-036</t>
  </si>
  <si>
    <t>日本の小説</t>
  </si>
  <si>
    <t>690-040</t>
  </si>
  <si>
    <t>モーロク俳句ますます盛ん　俳句１００年の遊び</t>
  </si>
  <si>
    <t>坪内稔典</t>
  </si>
  <si>
    <t>690-041</t>
  </si>
  <si>
    <t>A wild Haruki chase reading Murakami around the world</t>
  </si>
  <si>
    <t>690-042</t>
  </si>
  <si>
    <t>ある文人学者の肖像</t>
  </si>
  <si>
    <t>富士川　義之</t>
  </si>
  <si>
    <t>978-4-403-21106-5</t>
  </si>
  <si>
    <t>690-043</t>
  </si>
  <si>
    <t>知の巨人</t>
  </si>
  <si>
    <t>佐藤　雅美</t>
  </si>
  <si>
    <t>978-4-04-110755-3</t>
  </si>
  <si>
    <t>690-044</t>
  </si>
  <si>
    <t>小説家　大岡昌平</t>
  </si>
  <si>
    <t xml:space="preserve">菅野昭正
</t>
  </si>
  <si>
    <t>978-4-480-82377-9</t>
  </si>
  <si>
    <t>690-045</t>
  </si>
  <si>
    <t>生きて帰ってきた男</t>
  </si>
  <si>
    <t>小熊　英二</t>
  </si>
  <si>
    <t>978-4-00-431549-0</t>
  </si>
  <si>
    <t>690-046</t>
  </si>
  <si>
    <t>14歳（フォーティーン）満州開拓村からの帰還</t>
  </si>
  <si>
    <t>澤地　久枝</t>
  </si>
  <si>
    <t>978-4-08-720789-7</t>
  </si>
  <si>
    <t>690-047</t>
  </si>
  <si>
    <t>満映とわたし</t>
  </si>
  <si>
    <t>石井　妙子</t>
  </si>
  <si>
    <t>978-4-16-390314-9</t>
  </si>
  <si>
    <t>690-048</t>
  </si>
  <si>
    <t>忘れられた詩人の伝記</t>
  </si>
  <si>
    <t>690-049</t>
  </si>
  <si>
    <t>芥川賞はなぜ村上春樹に与えられなかったか</t>
  </si>
  <si>
    <t>市川真人</t>
  </si>
  <si>
    <t>978-4-344-98174-4</t>
  </si>
  <si>
    <t>690-050</t>
  </si>
  <si>
    <t>新・日本文壇史</t>
  </si>
  <si>
    <t>川西　政明</t>
  </si>
  <si>
    <t>978-4-00-028361-8</t>
  </si>
  <si>
    <t>690-051</t>
  </si>
  <si>
    <t>作家は移動する</t>
  </si>
  <si>
    <t>青木　保</t>
  </si>
  <si>
    <t>978-4-403-21103-4</t>
  </si>
  <si>
    <t>690-052</t>
  </si>
  <si>
    <t>夢を見るために毎朝僕は目覚めるのです</t>
  </si>
  <si>
    <t>978-4-16-373100-1</t>
  </si>
  <si>
    <t>690-053</t>
  </si>
  <si>
    <t>鴎外と漱石のあいだで日本語の文学が生まれる場所</t>
  </si>
  <si>
    <t>978-4-309-02393-9</t>
  </si>
  <si>
    <t>690-054</t>
  </si>
  <si>
    <t>つかこうへい正伝 1968-1982</t>
  </si>
  <si>
    <t>長谷川康夫</t>
  </si>
  <si>
    <t>978-4-10-339721-2</t>
  </si>
  <si>
    <t>690-055</t>
  </si>
  <si>
    <t>Words to Live by: Japanese Classics for Our Time</t>
  </si>
  <si>
    <t>Nakano Kouji</t>
  </si>
  <si>
    <t>Japan Publishing Industry Foundation for Culture (JPIC)</t>
  </si>
  <si>
    <t>978-4-86658-024-1</t>
  </si>
  <si>
    <t>690-056</t>
  </si>
  <si>
    <t>評伝　石牟礼道子—渚に立つひと</t>
  </si>
  <si>
    <t>米本浩二</t>
  </si>
  <si>
    <t>978-4-10-350821-2</t>
  </si>
  <si>
    <t>690-057</t>
  </si>
  <si>
    <t>谷崎潤－郎－資料と動向</t>
  </si>
  <si>
    <t>永栄啓伸</t>
  </si>
  <si>
    <t>690-058</t>
  </si>
  <si>
    <t>宮沢賢治の真実:修羅を生きた詩人</t>
  </si>
  <si>
    <t>今野勉</t>
  </si>
  <si>
    <t>690-059</t>
  </si>
  <si>
    <t>Origins of Modern Japanese Literature</t>
  </si>
  <si>
    <t>Karatani Kojin</t>
  </si>
  <si>
    <t>Japanese - Vietnamese - English</t>
  </si>
  <si>
    <t>690-060</t>
  </si>
  <si>
    <t>近藤聡乃エッセイ集　不思議というには地味な話</t>
  </si>
  <si>
    <t>近藤聡乃</t>
  </si>
  <si>
    <t>690-061</t>
  </si>
  <si>
    <t>東北学 / 忘れられた東北</t>
  </si>
  <si>
    <t>赤坂憲雄</t>
  </si>
  <si>
    <t>690-062</t>
  </si>
  <si>
    <t>710-001</t>
  </si>
  <si>
    <t>Collins English - Japanese Dictionary</t>
  </si>
  <si>
    <t>Từ điển</t>
  </si>
  <si>
    <t>HarperCollins Publishers</t>
  </si>
  <si>
    <t>710-002</t>
  </si>
  <si>
    <t>Compact Japanese Dictionary</t>
  </si>
  <si>
    <t>Samuel E. Martin</t>
  </si>
  <si>
    <t>710-003</t>
  </si>
  <si>
    <t>The Learner`s Kanji Dictionary</t>
  </si>
  <si>
    <t>Mark Spahn and Wolfgang Hadamitzky</t>
  </si>
  <si>
    <t>710-004</t>
  </si>
  <si>
    <t>Basic Japanese - English Dictionary</t>
  </si>
  <si>
    <t>Oxford University Press・Bonjinsha</t>
  </si>
  <si>
    <t>710-005</t>
  </si>
  <si>
    <t>Learner`s Progressive English-Japanese Dictionary</t>
  </si>
  <si>
    <t>　409510242</t>
  </si>
  <si>
    <t>710-006-1</t>
  </si>
  <si>
    <t>A dictionary of intermediate Japanese grammar</t>
  </si>
  <si>
    <t>日本語文法辞典（中級編）</t>
  </si>
  <si>
    <t>Seiichi Makino, Michio Tsutsui</t>
  </si>
  <si>
    <t>The Japan Times</t>
  </si>
  <si>
    <t>710-007</t>
  </si>
  <si>
    <t>Time vocabulary builder 4000</t>
  </si>
  <si>
    <t>TIME</t>
  </si>
  <si>
    <t>710-008</t>
  </si>
  <si>
    <t>Basic Japanese-English Dictionary</t>
  </si>
  <si>
    <t>凡人社</t>
  </si>
  <si>
    <t>710-009</t>
  </si>
  <si>
    <t>日本語発音アクセント辞典</t>
  </si>
  <si>
    <t>710-010</t>
  </si>
  <si>
    <t>ことばの豆辞典</t>
  </si>
  <si>
    <t>さくら銀行</t>
  </si>
  <si>
    <t>710-011</t>
  </si>
  <si>
    <t>三省堂国語辞典</t>
  </si>
  <si>
    <t>710-012</t>
  </si>
  <si>
    <t>例解新漢和辞典</t>
  </si>
  <si>
    <t>山田俊雄・戸川芳郎・景山輝国</t>
  </si>
  <si>
    <t>710-013</t>
  </si>
  <si>
    <t>どんな時どう使う日本語表現文型事典</t>
  </si>
  <si>
    <t>友松悦子・宮本淳・和栗雅子</t>
  </si>
  <si>
    <t>アルク</t>
  </si>
  <si>
    <t>710-014-1</t>
  </si>
  <si>
    <t>教師と学習者のための　日本語文型辞典</t>
  </si>
  <si>
    <t>グルップ・ジャマシイ</t>
  </si>
  <si>
    <t>くろしお出版</t>
  </si>
  <si>
    <t>710-015</t>
  </si>
  <si>
    <t>新・はじめての日本語教育・基本用語辞典</t>
  </si>
  <si>
    <t>Ask publishing</t>
  </si>
  <si>
    <t>710-016</t>
  </si>
  <si>
    <t>ことわざ辞典</t>
  </si>
  <si>
    <t>山本忠ひさ</t>
  </si>
  <si>
    <t>710-017</t>
  </si>
  <si>
    <t>A dictionary of advanced Japanese grammar</t>
  </si>
  <si>
    <t>日本語文法辞典（上級編）</t>
  </si>
  <si>
    <t>Ｓｅｉｃｈｉ　Ｍａｋｉｎｏ-Ｍｉｃｈｉｏ　Ｔｓｕｔｓｕｉ</t>
  </si>
  <si>
    <t>Ｔｈｅ　ＪａｐａｎＴｉｍｅｓ</t>
  </si>
  <si>
    <t>710-018</t>
  </si>
  <si>
    <t>基礎日本語辞典</t>
  </si>
  <si>
    <t>森田良子</t>
  </si>
  <si>
    <t>710-019</t>
  </si>
  <si>
    <t>日本語文法がわかる事典</t>
  </si>
  <si>
    <t>林巨樹・池上秋彦・安藤千鶴子</t>
  </si>
  <si>
    <t>710-020-1</t>
  </si>
  <si>
    <t>日本国語大辞典　Ｉ</t>
  </si>
  <si>
    <t>小学館国語辞典編集部</t>
  </si>
  <si>
    <t>710-020-2</t>
  </si>
  <si>
    <t>日本国語大辞典　ＩＩ</t>
  </si>
  <si>
    <t>710-020-3</t>
  </si>
  <si>
    <t>日本国語大辞典　ＩＩＩ</t>
  </si>
  <si>
    <t>710-021</t>
  </si>
  <si>
    <t xml:space="preserve">新明解日本語アクセント辞典 </t>
  </si>
  <si>
    <t xml:space="preserve">秋永一枝 / 金田一春彦 </t>
  </si>
  <si>
    <t xml:space="preserve">三省堂 </t>
  </si>
  <si>
    <t>710-022</t>
  </si>
  <si>
    <t xml:space="preserve">現代副詞用法辞典 </t>
  </si>
  <si>
    <t xml:space="preserve">飛田良文 / 浅田秀子 </t>
  </si>
  <si>
    <t xml:space="preserve">東京堂出版 </t>
  </si>
  <si>
    <t>710-023</t>
  </si>
  <si>
    <t>知っておきたい 日本語コロケーション辞典</t>
  </si>
  <si>
    <t>710-024-1</t>
  </si>
  <si>
    <t>どんなときどう使う日本語表現文型辞典　N1-N5</t>
  </si>
  <si>
    <t>アルク出版</t>
  </si>
  <si>
    <t>710-024-2</t>
  </si>
  <si>
    <t>どんなときどう使う 日本語語彙学習辞典　N1-N3</t>
  </si>
  <si>
    <t>安藤栄里子、惠谷容子、阿部比呂子、飯嶋美智子</t>
  </si>
  <si>
    <t>710-025-1</t>
  </si>
  <si>
    <t xml:space="preserve">助詞・助動詞の辞典 </t>
  </si>
  <si>
    <t xml:space="preserve">森田良行 </t>
  </si>
  <si>
    <t>710-025-2</t>
  </si>
  <si>
    <t xml:space="preserve">動詞・形容詞・副詞の事典 </t>
  </si>
  <si>
    <t>710-026</t>
  </si>
  <si>
    <t xml:space="preserve">全国方言辞典 ― 都道府県別 </t>
  </si>
  <si>
    <t xml:space="preserve">佐藤亮一 </t>
  </si>
  <si>
    <t>710-027</t>
  </si>
  <si>
    <t>日本語誤用辞典 ― 外国人学習者の誤用から学ぶ日本語の意味用法と指導のポイント</t>
  </si>
  <si>
    <t>Dictionary of Misused Japanese</t>
  </si>
  <si>
    <t xml:space="preserve">市川保子 / 浅山友貴 </t>
  </si>
  <si>
    <t xml:space="preserve">スリ－エ－ネットワ－ク </t>
  </si>
  <si>
    <t>710-028</t>
  </si>
  <si>
    <t xml:space="preserve">知っておきたい日本語コロケ－ション辞典 ― 結びついたことば </t>
  </si>
  <si>
    <t xml:space="preserve">学習研究社 / 金田一秀穂 </t>
  </si>
  <si>
    <t>710-029-1</t>
  </si>
  <si>
    <t>ベトナム人のための楽しい日本語辞書</t>
  </si>
  <si>
    <t>Từ điển vui học tiếng Nhật dành cho người Việt Nam</t>
  </si>
  <si>
    <t>鷹野次長</t>
  </si>
  <si>
    <t>NXB The gioi</t>
  </si>
  <si>
    <t>710-029-2</t>
  </si>
  <si>
    <t>ベトナム人のための楽しい漢字辞書</t>
  </si>
  <si>
    <t>Từ điển vui học chữ Hán trong tiếng Nhật dành cho người Việt Nam</t>
  </si>
  <si>
    <t>710-030</t>
  </si>
  <si>
    <t>日本語語感の辞典</t>
  </si>
  <si>
    <t>中村明</t>
  </si>
  <si>
    <t>710-031</t>
  </si>
  <si>
    <t>新明解国語辞典</t>
  </si>
  <si>
    <t>山田忠雄</t>
  </si>
  <si>
    <t>710-032-1</t>
  </si>
  <si>
    <t>日本語多義語学習辞典形容詞・名詞編</t>
  </si>
  <si>
    <t>今井新</t>
  </si>
  <si>
    <t>英語・韓国語・中国語・日本語</t>
  </si>
  <si>
    <t>710-032-2</t>
  </si>
  <si>
    <t>日本語多義語学習辞典形容詞・副詞編</t>
  </si>
  <si>
    <t>710-032-3</t>
  </si>
  <si>
    <t>イメージでわかる言葉の意味と使い方　日本語多義語学習辞典　動詞編</t>
  </si>
  <si>
    <t>A Learner's Dictionary of Multi-sense Japanese Words: Verbs</t>
  </si>
  <si>
    <t>710-033</t>
  </si>
  <si>
    <t>辞書になった男 ケンボー先生と山田先生</t>
  </si>
  <si>
    <t>佐々木健一</t>
  </si>
  <si>
    <t>710-034</t>
  </si>
  <si>
    <t>日本語文型辞典　ベトナム語版</t>
  </si>
  <si>
    <t>グループ・ジャマシイ 編</t>
  </si>
  <si>
    <t>710-035</t>
  </si>
  <si>
    <t>広辞苑　第六版</t>
  </si>
  <si>
    <t xml:space="preserve">
新村　出 編  </t>
  </si>
  <si>
    <t>710-036</t>
  </si>
  <si>
    <t>改訂第2版　ジュニア版　イラスト日本まるごと事典</t>
  </si>
  <si>
    <t>Japan at a glance for young adults</t>
  </si>
  <si>
    <t>710-037</t>
  </si>
  <si>
    <t>敬語のお辞典</t>
  </si>
  <si>
    <t>710-038</t>
  </si>
  <si>
    <t>詳解　ベトナム語辞典</t>
  </si>
  <si>
    <t>Từ Điển Tường Giải Việt Nhật</t>
  </si>
  <si>
    <t>710-039</t>
  </si>
  <si>
    <t>日本語教育ハンドブック</t>
  </si>
  <si>
    <t>710-040</t>
  </si>
  <si>
    <t>小学生のための漢字をおぼえる辞典</t>
  </si>
  <si>
    <t>710-041</t>
  </si>
  <si>
    <t>日本語基本動詞用法辞典</t>
  </si>
  <si>
    <t>710-042</t>
  </si>
  <si>
    <t>710-043</t>
  </si>
  <si>
    <t xml:space="preserve">Kodansha's Effective Japanese Usage Dictionary: A Concise Explanation of Frequently Confused Words and Phrases </t>
  </si>
  <si>
    <t>（新装版）日本語使い分け辞典</t>
  </si>
  <si>
    <t>710-044</t>
  </si>
  <si>
    <t>記者ハンドブック・新聞用字用語集</t>
  </si>
  <si>
    <t>710-045</t>
  </si>
  <si>
    <t>正しくきれいな字を書くための漢字筆順ハンドブック</t>
  </si>
  <si>
    <t>710-046</t>
  </si>
  <si>
    <t>異文化コミュニケーション事典</t>
  </si>
  <si>
    <t>710-047</t>
  </si>
  <si>
    <t>常用漢字・送り仮名・現代仮名遣い・筆順　例解辞典[改訂新版]</t>
  </si>
  <si>
    <t>710-048</t>
  </si>
  <si>
    <t>認知言語学キーワード辞典</t>
  </si>
  <si>
    <t>710-049</t>
  </si>
  <si>
    <t>くもんの学習　国語辞典</t>
  </si>
  <si>
    <t>710-050</t>
  </si>
  <si>
    <t>実践日本語教育スタンダード</t>
  </si>
  <si>
    <t>710-051</t>
  </si>
  <si>
    <t>大修館　最新国語表記ハンドブック</t>
  </si>
  <si>
    <t>710-052</t>
  </si>
  <si>
    <t>日越工学用語辞典</t>
  </si>
  <si>
    <t>710-053</t>
  </si>
  <si>
    <t>日本語教育のための文法コロケーションハンドブック</t>
  </si>
  <si>
    <t>710-054</t>
  </si>
  <si>
    <t>研究社 日本語コロケーション辞典</t>
  </si>
  <si>
    <t>710-055</t>
  </si>
  <si>
    <t>類語大辞典</t>
  </si>
  <si>
    <t>710-056</t>
  </si>
  <si>
    <t>応用言語学事典</t>
  </si>
  <si>
    <t>710-057</t>
  </si>
  <si>
    <t>明鏡　国語辞典　第二版</t>
  </si>
  <si>
    <t>710-058</t>
  </si>
  <si>
    <t>研究社 日本語教育事典</t>
  </si>
  <si>
    <t>710-059</t>
  </si>
  <si>
    <t>新版日本語教育事典</t>
  </si>
  <si>
    <t>Encyclopedia of Japanese Language Education</t>
  </si>
  <si>
    <t>710-060</t>
  </si>
  <si>
    <t>大辞林</t>
  </si>
  <si>
    <t>720-001-01</t>
  </si>
  <si>
    <t>みんなの日本語初級I・本冊（ CD付き)</t>
  </si>
  <si>
    <t>3A network</t>
  </si>
  <si>
    <t>720-001-02</t>
  </si>
  <si>
    <t>みんなの日本語初級I・文型練習帳</t>
  </si>
  <si>
    <t>720-001-03</t>
  </si>
  <si>
    <t>みんなの日本語初級I・練習C・会話イラストシート</t>
  </si>
  <si>
    <t>720-001-04</t>
  </si>
  <si>
    <t>みんなの日本語初級I・翻訳・文法解説英語版</t>
  </si>
  <si>
    <t>720-001-05</t>
  </si>
  <si>
    <t>みんなの日本語初級I・標準問題集</t>
  </si>
  <si>
    <t>720-001-06</t>
  </si>
  <si>
    <t>みんなの日本語初級I・初級で読めるトピック25</t>
  </si>
  <si>
    <t>720-001-07</t>
  </si>
  <si>
    <t>みんなの日本語初級I・漢字I</t>
  </si>
  <si>
    <t>720-001-08</t>
  </si>
  <si>
    <t>みんなの日本語初級I・漢字カードブーク</t>
  </si>
  <si>
    <t>720-001-09</t>
  </si>
  <si>
    <t>みんなの日本語初級I・導入・練習イラスト集</t>
  </si>
  <si>
    <t>飯島ひとみ・芝薫・高本佳代子・村上まさみ</t>
  </si>
  <si>
    <t>720-001-10</t>
  </si>
  <si>
    <t>みんなの日本語初級・やさしい作文</t>
  </si>
  <si>
    <t>720-001-11</t>
  </si>
  <si>
    <t>みんなの日本語初級I・書いて覚える文型練習帳</t>
  </si>
  <si>
    <t>720-001-12</t>
  </si>
  <si>
    <t>みんなの日本語初級I・教え方の手引き</t>
  </si>
  <si>
    <t>720-001-13</t>
  </si>
  <si>
    <t>みんなの日本語初級I・第2版 絵教材CD-ROMブック</t>
  </si>
  <si>
    <t>720-002-01</t>
  </si>
  <si>
    <t>みんなの日本語初級II・本冊（CD付き）</t>
  </si>
  <si>
    <t>720-002-02</t>
  </si>
  <si>
    <t>みんなの日本語初級II・文型練習帳</t>
  </si>
  <si>
    <t>720-002-03</t>
  </si>
  <si>
    <t>みんなの日本語初級II・練習C・会話イラストシート</t>
  </si>
  <si>
    <t>720-002-04</t>
  </si>
  <si>
    <t>みんなの日本語初級II・翻訳・文法解説英語版</t>
  </si>
  <si>
    <t>720-002-05</t>
  </si>
  <si>
    <t>みんなの日本語初級II・標準問題集</t>
  </si>
  <si>
    <t>720-002-06</t>
  </si>
  <si>
    <t>みんなの日本語初級II・初級で読めるトピック25</t>
  </si>
  <si>
    <t>720-002-07</t>
  </si>
  <si>
    <t>みんなの日本語初級II・漢字II・英語版</t>
  </si>
  <si>
    <t>720-002-08</t>
  </si>
  <si>
    <t>みんなの日本語初級II・導入・練習イラスト集</t>
  </si>
  <si>
    <t>720-002-09</t>
  </si>
  <si>
    <t>みんなの日本語初級II・聴解タスク25</t>
  </si>
  <si>
    <t>720-002-11</t>
  </si>
  <si>
    <t>みんなの日本語初級II・書いて覚える文型練習帳</t>
  </si>
  <si>
    <t>720-002-12</t>
  </si>
  <si>
    <t>みんなの日本語初級II・第2版　教え方の手引き</t>
  </si>
  <si>
    <t>720-002-13</t>
  </si>
  <si>
    <t>みんなの日本語初級II・第2版 絵教材CD-ROMブック</t>
  </si>
  <si>
    <t>720-003-1</t>
  </si>
  <si>
    <t>みんなの日本語中級Ⅰ　本冊</t>
  </si>
  <si>
    <t>720-003-2</t>
  </si>
  <si>
    <t>みんなの日本語中級Ⅰ教え方の手引き</t>
  </si>
  <si>
    <t>720-003-3</t>
  </si>
  <si>
    <t>720-003-4</t>
  </si>
  <si>
    <t>みんなの日本語中級Ｉ　翻訳・文法解説 英語版</t>
  </si>
  <si>
    <t>720-003-5</t>
  </si>
  <si>
    <t>みんなの日本語中級Ⅰ　標準問題集</t>
  </si>
  <si>
    <t>720-003-6</t>
  </si>
  <si>
    <t>720-004-1</t>
  </si>
  <si>
    <t>みんなの日本語中級Ⅱ本冊　CD２枚付き</t>
  </si>
  <si>
    <t>720-004-2</t>
  </si>
  <si>
    <t>720-004-3</t>
  </si>
  <si>
    <t>720-004-4</t>
  </si>
  <si>
    <t>みんなの日本語中級II 翻訳・文法解説 英語版</t>
  </si>
  <si>
    <t>720-005-01</t>
  </si>
  <si>
    <t>みんなと学ぶ「こくご」・一年（上）</t>
  </si>
  <si>
    <t>学校図書</t>
  </si>
  <si>
    <t>720-005-02</t>
  </si>
  <si>
    <t>みんなと学ぶ「こくご」・一年（下）</t>
  </si>
  <si>
    <t>720-005-03</t>
  </si>
  <si>
    <t>みんなと学ぶ「こくご」・二年（上）</t>
  </si>
  <si>
    <t>720-005-04</t>
  </si>
  <si>
    <t>みんなと学ぶ「こくご」・二年（下）</t>
  </si>
  <si>
    <t>720-005-05</t>
  </si>
  <si>
    <t>みんなと学ぶ「こくご」・三年（上）</t>
  </si>
  <si>
    <t>720-005-06</t>
  </si>
  <si>
    <t>みんなと学ぶ「こくご」・三年（下）</t>
  </si>
  <si>
    <t>720-005-07</t>
  </si>
  <si>
    <t>みんなと学ぶ「こくご」・四年（上）</t>
  </si>
  <si>
    <t>720-005-08</t>
  </si>
  <si>
    <t>みんなと学ぶ「こくご」四年（下）</t>
  </si>
  <si>
    <t>720-005-09</t>
  </si>
  <si>
    <t>こくご・一年（下）－ともだち</t>
  </si>
  <si>
    <t>720-005-10</t>
  </si>
  <si>
    <t>国語・四年（上）　－かがやき</t>
  </si>
  <si>
    <t>光村図書</t>
  </si>
  <si>
    <t>720-005-11</t>
  </si>
  <si>
    <t>国語・四年（下）－はばたき</t>
  </si>
  <si>
    <t>720-005-12</t>
  </si>
  <si>
    <t>音読詩集かけっこ３</t>
  </si>
  <si>
    <t>文溪堂</t>
  </si>
  <si>
    <t>書写・四年</t>
  </si>
  <si>
    <t>720-005-13</t>
  </si>
  <si>
    <t>音読詩集希望５</t>
  </si>
  <si>
    <t>720-005-14</t>
  </si>
  <si>
    <t>音読詩集出発６</t>
  </si>
  <si>
    <t>720-006-1</t>
  </si>
  <si>
    <t>外国人のこどものための日本語・絵でわかるかんたんかんじ80</t>
  </si>
  <si>
    <t>720-006-2</t>
  </si>
  <si>
    <t>外国人のこどものための日本語・絵でわかるかんたんかんじ160</t>
  </si>
  <si>
    <t>720-006-3</t>
  </si>
  <si>
    <t>外国人のこどものための日本語・絵でわかるかんたんかんじ200</t>
  </si>
  <si>
    <t>720-007</t>
  </si>
  <si>
    <t>百年前の日本語</t>
  </si>
  <si>
    <t>今野　真二</t>
  </si>
  <si>
    <t>言語</t>
  </si>
  <si>
    <t>978-4-00-431385-4</t>
  </si>
  <si>
    <t>720-008</t>
  </si>
  <si>
    <t>絵でマスター・にほんご基本文型85</t>
  </si>
  <si>
    <t>720-009</t>
  </si>
  <si>
    <t>短期集中</t>
  </si>
  <si>
    <t>720-010</t>
  </si>
  <si>
    <t>1日10分の発音練習</t>
  </si>
  <si>
    <t>720-011</t>
  </si>
  <si>
    <t>The ultimate Japanese Phrasebook</t>
  </si>
  <si>
    <t>Kit Pancoast Nagamura and Kyoko Tsuchiya</t>
  </si>
  <si>
    <t>720-012</t>
  </si>
  <si>
    <t>日本語教育能力検定試験・聴解・音声・特順プログラム</t>
  </si>
  <si>
    <t>遠藤由美子・池田・奥澤</t>
  </si>
  <si>
    <t>720-013</t>
  </si>
  <si>
    <t>新装版 はじめのいっぽ　英語版</t>
  </si>
  <si>
    <t>720-014</t>
  </si>
  <si>
    <t>ちょっと気のきいた短い手紙</t>
  </si>
  <si>
    <t>松崎陽子</t>
  </si>
  <si>
    <t xml:space="preserve">日本法令 </t>
  </si>
  <si>
    <t>720-015</t>
  </si>
  <si>
    <t>伸ばす!　就活能力・ビジネス日本語力　日本で働くための「4つの能力」養成ワークブック</t>
  </si>
  <si>
    <t>720-016</t>
  </si>
  <si>
    <t>中・上級者のための速読の日本語</t>
  </si>
  <si>
    <t>三浦昭・岡まゆみ</t>
  </si>
  <si>
    <t>The JapanTimes</t>
  </si>
  <si>
    <t>720-017</t>
  </si>
  <si>
    <t>日本語を楽しく読む本・中級</t>
  </si>
  <si>
    <t>産業能率大学出版部</t>
  </si>
  <si>
    <t>720-018-1</t>
  </si>
  <si>
    <t>日本語上級話者への道</t>
  </si>
  <si>
    <t>荻原稚佳子</t>
  </si>
  <si>
    <t>720-018-2</t>
  </si>
  <si>
    <t>日本語超級話者へのかけはし</t>
  </si>
  <si>
    <t>720-019</t>
  </si>
  <si>
    <t>初級日本語ドリルとしてのゲーム教材　50</t>
  </si>
  <si>
    <t>栗山昌子・アプドゥハン　市丸</t>
  </si>
  <si>
    <t>720-020-1</t>
  </si>
  <si>
    <t>初級を教える人のための日本語文法ハンドブック</t>
  </si>
  <si>
    <t>庵功雄・高梨信乃・中西久美子・山田敏弘</t>
  </si>
  <si>
    <t>720-020-2</t>
  </si>
  <si>
    <t>中上級を教える人のための日本語文法ハンドブック</t>
  </si>
  <si>
    <t>庵功雄・高梨信乃・山田敏弘</t>
  </si>
  <si>
    <t>720-021-1</t>
  </si>
  <si>
    <t>中級へ行こう　日本語の文型と表現59</t>
  </si>
  <si>
    <t>平井悦子・三論さちこ</t>
  </si>
  <si>
    <t>720-021-2</t>
  </si>
  <si>
    <t>中級を学ぼう　日本語の文型と表現56 中級前期</t>
  </si>
  <si>
    <t>720-021-3</t>
  </si>
  <si>
    <t>中級を学ぼう 日本語の文型と表現82 中級中期</t>
  </si>
  <si>
    <t>720-022-1</t>
  </si>
  <si>
    <t>聞いて覚える話し方・日本語生中継・初中級編1</t>
  </si>
  <si>
    <t>ボイクマン総子・宮谷敦美・小室リー郁子</t>
  </si>
  <si>
    <t>720-022-2</t>
  </si>
  <si>
    <t>聞いて覚える話し方日本語生中継・初中級編1・教室活動のヒント＆タスク</t>
  </si>
  <si>
    <t>ボイクマン総子・小室リー郁子・宮谷敦美</t>
  </si>
  <si>
    <t>720-022-3</t>
  </si>
  <si>
    <t>聞いて覚える話し方・日本語生中継・初中級編2</t>
  </si>
  <si>
    <t>720-022-4</t>
  </si>
  <si>
    <t>聞いて覚える話し方日本語生中継・初中級編2・授業活動のヒント＆タスク</t>
  </si>
  <si>
    <t>ボイクマン松子・小室リー郁子・宮谷敦美</t>
  </si>
  <si>
    <t>720-022-5</t>
  </si>
  <si>
    <t>聞いて覚える話し方日本語生中継・中~上級編</t>
  </si>
  <si>
    <t>椙本総子・宮谷敦美</t>
  </si>
  <si>
    <t>720-022-6</t>
  </si>
  <si>
    <t>聞いて覚える話し方・日本語生中継・中～上級編・教師用マニュアル</t>
  </si>
  <si>
    <t>720-023</t>
  </si>
  <si>
    <t>人と人とをつなぐ日本語クラスアクティビティ50</t>
  </si>
  <si>
    <t>中村律子・浅見かおり・金子広幸・宮崎妙子</t>
  </si>
  <si>
    <t>アスク出版</t>
  </si>
  <si>
    <t>720-024</t>
  </si>
  <si>
    <t>会話に挑戦！中級前期からの日本語ロールプレイ</t>
  </si>
  <si>
    <t>中居淳子・近藤扶美・鈴木真理子・小野恵久子・荒巻朋子・森井哲也</t>
  </si>
  <si>
    <t>720-025</t>
  </si>
  <si>
    <t>おたすけタスク・初級日本語クラスのための文型別タスク集</t>
  </si>
  <si>
    <t>砂川有里子・加藤紀子・石田小百合・森田由紀子・和氣圭子</t>
  </si>
  <si>
    <t>720-026-1</t>
  </si>
  <si>
    <t>毎日の聞きとり50日㊤</t>
  </si>
  <si>
    <t>宮城幸枝・三井昭子・牧野恵子・柴田正子</t>
  </si>
  <si>
    <t>720-026-2</t>
  </si>
  <si>
    <t>毎日の聞きとり50日㊦</t>
  </si>
  <si>
    <t>宮城幸枝・三井昭子・牧野恵子・柴田正子・太田淑子</t>
  </si>
  <si>
    <t>720-027-1</t>
  </si>
  <si>
    <t>新・毎日の聞きとり50日㊤（中級日本語音声教材）</t>
  </si>
  <si>
    <t>宮城幸枝・太田淑子・柴田正子・三井昭子</t>
  </si>
  <si>
    <t>720-027-2</t>
  </si>
  <si>
    <t>新・毎日の聞きとり50日㊦（中級日本語音声教材）</t>
  </si>
  <si>
    <t>宮城幸枝・太田淑子・柴田正子・牧野恵子・三井昭子</t>
  </si>
  <si>
    <t>720-028-1</t>
  </si>
  <si>
    <t>毎日の聞きとりPlus40㊤</t>
  </si>
  <si>
    <t>宮城幸枝・三井昭子・牧野恵子・柴田正子・太田淑子・</t>
  </si>
  <si>
    <t>720-028-2</t>
  </si>
  <si>
    <t>毎日の聞きとりPlus40㊦</t>
  </si>
  <si>
    <t>720-029</t>
  </si>
  <si>
    <t>コミュニケーションのための日本語発音レッスン</t>
  </si>
  <si>
    <t>戸田貴子</t>
  </si>
  <si>
    <t>720-030-1</t>
  </si>
  <si>
    <t>どんどん使える!日本語文型トレーニング　初級</t>
  </si>
  <si>
    <t>720-030-2</t>
  </si>
  <si>
    <t>どんどん使える!日本語文型トレーニング　中級</t>
  </si>
  <si>
    <t>720-031-1</t>
  </si>
  <si>
    <t>クラス活動集101</t>
  </si>
  <si>
    <t>高橋美知子・平井悦子・三輪さち子</t>
  </si>
  <si>
    <t>創英社</t>
  </si>
  <si>
    <t>720-031-2</t>
  </si>
  <si>
    <t>続・クラス活動集131</t>
  </si>
  <si>
    <t>720-032-1</t>
  </si>
  <si>
    <t>日本語を学ぶ人たちのための：日本語を楽しく読む本・初中級</t>
  </si>
  <si>
    <t>Enjoyable Task Reading In Japanese: PRE-INTERMEDIATE</t>
  </si>
  <si>
    <t>産業能率大学版部</t>
  </si>
  <si>
    <t>720-032-2</t>
  </si>
  <si>
    <t>日本語を学ぶ人たちのための：日本語を楽しく読む本・中級</t>
  </si>
  <si>
    <t>Enjoyable Task Reading In Japanese: INTERMEDIATE</t>
  </si>
  <si>
    <t>720-032-3</t>
  </si>
  <si>
    <t>日本語を学ぶ人たちのための：日本語を楽しく読む本</t>
  </si>
  <si>
    <t>Enjoyable Task Reading In Japanese: PRE-ADVANCED</t>
  </si>
  <si>
    <t>720-033</t>
  </si>
  <si>
    <t>Common Japanese Collaocations</t>
  </si>
  <si>
    <t>Kakuko Shoji</t>
  </si>
  <si>
    <t>720-034-1</t>
  </si>
  <si>
    <t>こんにちは、にほんご</t>
  </si>
  <si>
    <t>てくてく日本語教師会</t>
  </si>
  <si>
    <t>720-034-2</t>
  </si>
  <si>
    <t>こんにちは、にほんご ベトナム語版　</t>
  </si>
  <si>
    <t>ジャパンタイムズ</t>
  </si>
  <si>
    <t>720-035-1</t>
  </si>
  <si>
    <t>Japanese in Mangaland - Learning the basics</t>
  </si>
  <si>
    <t>Marc Bernabe</t>
  </si>
  <si>
    <t>Japan Publication Trading</t>
  </si>
  <si>
    <t>720-035-2</t>
  </si>
  <si>
    <t>Japanese in Mangaland 2 - Basic to Intermediate Level</t>
  </si>
  <si>
    <t>720-035-3</t>
  </si>
  <si>
    <t>Japanese in Mangaland 3 - Intermediate Level</t>
  </si>
  <si>
    <t>720-036-1</t>
  </si>
  <si>
    <t>日本語学習のためのよく使う訓漢字2100</t>
  </si>
  <si>
    <t xml:space="preserve">徳弘康代 </t>
  </si>
  <si>
    <t>720-036-2</t>
  </si>
  <si>
    <t>日本語学習のためのよく使う順漢字2100
付録CD-ROM:漢字語彙3 万6 千語---学習指標値付き</t>
  </si>
  <si>
    <t>720-037</t>
  </si>
  <si>
    <t xml:space="preserve">日本語教育学会 </t>
  </si>
  <si>
    <t xml:space="preserve">大修館書店 </t>
  </si>
  <si>
    <t>720-038-1</t>
  </si>
  <si>
    <t>耳で学ぶ日本語・わくわく文法リスニング99・ワークシート</t>
  </si>
  <si>
    <t>Mastering Japanese by Ear</t>
  </si>
  <si>
    <t xml:space="preserve">小林典子 / ジュンコ・フォ－ド・ニワ </t>
  </si>
  <si>
    <t xml:space="preserve">凡人社 </t>
  </si>
  <si>
    <t>720-038-2</t>
  </si>
  <si>
    <t>耳で学ぶ日本語・わくわく文法リスニング99・指導の手引</t>
  </si>
  <si>
    <t>720-039</t>
  </si>
  <si>
    <t>たのしく読める日本のくらし12ヵ月―Moons,Months and Seasons</t>
  </si>
  <si>
    <t>720-040-1</t>
  </si>
  <si>
    <t>ストーリーで覚える漢字300
英語・韓国語・ポルトガル語・スペイン語版</t>
  </si>
  <si>
    <t xml:space="preserve">フサコ・ボイクマン / 渡辺陽子 </t>
  </si>
  <si>
    <t xml:space="preserve">くろしお出版 </t>
  </si>
  <si>
    <t>720-040-2</t>
  </si>
  <si>
    <t>ストーリーで覚える漢字300
英語・インドネシア語・タイ語・ベトナム語版</t>
  </si>
  <si>
    <t>720-041</t>
  </si>
  <si>
    <t>ストーリーで覚える漢字II 301-500 英語・インドネシア語・タイ語・ベトナム語版</t>
  </si>
  <si>
    <t>720-042</t>
  </si>
  <si>
    <t>絵で分かる簡単漢字２００</t>
  </si>
  <si>
    <t>淡島律、加藤順子、河北祐子、小林さおり、田上淳子。。。</t>
  </si>
  <si>
    <t>720-043</t>
  </si>
  <si>
    <t xml:space="preserve">日本語おしゃべりのたね （第２版） </t>
  </si>
  <si>
    <t xml:space="preserve">沢田幸子 / 武田みゆき </t>
  </si>
  <si>
    <t>720-044</t>
  </si>
  <si>
    <t>歌って上手　日本語会話</t>
  </si>
  <si>
    <t>720-045-1</t>
  </si>
  <si>
    <t>日本語中級J301 〈英語版〉 ― 基礎から中級へ</t>
  </si>
  <si>
    <t xml:space="preserve">土岐哲 </t>
  </si>
  <si>
    <t>720-045-2</t>
  </si>
  <si>
    <t>日本語中級 J501 中級から上級へ　英語版</t>
  </si>
  <si>
    <t>720-046</t>
  </si>
  <si>
    <t>漢字のコツが分かる本build up your kanji sense</t>
  </si>
  <si>
    <t>松浦　真理子、上妻　直博、半田健一</t>
  </si>
  <si>
    <t>720-047-1</t>
  </si>
  <si>
    <t xml:space="preserve">日本語文法演習 自動詞・他動詞，使役，受身 
－ボイス－ </t>
  </si>
  <si>
    <t xml:space="preserve">安藤節子（日本語教育） / 小川誉子美 </t>
  </si>
  <si>
    <t>720-047-2</t>
  </si>
  <si>
    <t>日本語文法演習 時間を表す表現 　－テンス・アスペクト―</t>
  </si>
  <si>
    <t>720-047-3</t>
  </si>
  <si>
    <t>日本語文法演習 　敬語を中心とした対人関係の表現 　－待遇表現－</t>
  </si>
  <si>
    <t>720-047-4</t>
  </si>
  <si>
    <t>日本語文法演習 話し手の気持ちを表す表現 －モダリティ・終助詞－</t>
  </si>
  <si>
    <t>720-047-5</t>
  </si>
  <si>
    <t>日本語文法演習 ことがらの関係を表す表現－複文－</t>
  </si>
  <si>
    <t>720-047-6</t>
  </si>
  <si>
    <t>日本語文法演習助詞　
―「は」と「が」、複合格助詞、とりたて助詞など―</t>
  </si>
  <si>
    <t>720-047-7</t>
  </si>
  <si>
    <t>日本語文法演習　まとまりを作る表現－指示詞、接続詞、のだ・わけだ・からだ－</t>
  </si>
  <si>
    <t>720-048-1</t>
  </si>
  <si>
    <t xml:space="preserve">聴くトレ－ニング〈聴解・聴読解〉 〈基礎編〉 ― 日本留学試験対応 </t>
  </si>
  <si>
    <t xml:space="preserve">澁川晶 / 島田めぐみ </t>
  </si>
  <si>
    <t>720-048-2</t>
  </si>
  <si>
    <t xml:space="preserve">聴くトレ－ニング〈聴解・聴読解〉 〈応用編〉 ― 日本留学試験対応 </t>
  </si>
  <si>
    <t>720-049-1</t>
  </si>
  <si>
    <t>読むトレーニング 基礎編　日本留学試験対応</t>
  </si>
  <si>
    <t>720-049-2</t>
  </si>
  <si>
    <t>読むトレーニング 応用編　日本留学試験対応</t>
  </si>
  <si>
    <t>720-050-1</t>
  </si>
  <si>
    <t>日本語を書くトレーニング</t>
  </si>
  <si>
    <t xml:space="preserve">野田尚史 / 森口稔 </t>
  </si>
  <si>
    <t xml:space="preserve">ひつじ書房 </t>
  </si>
  <si>
    <t>720-050-2</t>
  </si>
  <si>
    <t>日本語を話すトレーニング</t>
  </si>
  <si>
    <t>野田尚史・森口稔</t>
  </si>
  <si>
    <t>ひつじ出版</t>
  </si>
  <si>
    <t>720-051</t>
  </si>
  <si>
    <t>Getting closer to japan. 日本語を知る</t>
  </si>
  <si>
    <t>島田めぐみ、　Kate Elwood</t>
  </si>
  <si>
    <t>720-052</t>
  </si>
  <si>
    <t xml:space="preserve">ニュ－スの日本語聴解５０ ― 中級後半～上級レベル </t>
  </si>
  <si>
    <t xml:space="preserve">瀬川由美 / 紙谷幸子 </t>
  </si>
  <si>
    <t>720-053</t>
  </si>
  <si>
    <t>日本語で！！今すぐいっしょに話す日本語会話
“Nihongo de!!”Japanese Conversation in the Classroom</t>
  </si>
  <si>
    <t>池澤　明子、Jean-Luc AZRA, 高崎麻愉</t>
  </si>
  <si>
    <t>アマル出版</t>
  </si>
  <si>
    <t>720-054</t>
  </si>
  <si>
    <t>プチ日本語で！！今すぐいっしょに話すための本
Petit“Nihongo-de!!”Japanese Conversation in the Classroom</t>
  </si>
  <si>
    <t>720-055</t>
  </si>
  <si>
    <t>学習指導要領準拠　漢字指導の手引き </t>
  </si>
  <si>
    <t xml:space="preserve">久米公 </t>
  </si>
  <si>
    <t xml:space="preserve">教育出版 </t>
  </si>
  <si>
    <t>720-056-1</t>
  </si>
  <si>
    <t xml:space="preserve">日本語学級 〈１〉 ― 小・中学生水準 初期必修の語彙と文字 </t>
  </si>
  <si>
    <t xml:space="preserve">大蔵守久 </t>
  </si>
  <si>
    <t>720-056-2</t>
  </si>
  <si>
    <t xml:space="preserve">日本語学級 〈２〉 ― 小・中学生水準 基本文型の徹底整理 </t>
  </si>
  <si>
    <t>720-057</t>
  </si>
  <si>
    <t xml:space="preserve">介護スタッフのための声かけ表現集 ― サ－ビス日本語介護スタッフ編 </t>
  </si>
  <si>
    <t>岡部真美子</t>
  </si>
  <si>
    <t xml:space="preserve">ＪＡＬアカデミ－ </t>
  </si>
  <si>
    <t>720-058</t>
  </si>
  <si>
    <t xml:space="preserve">ロ－ルプレイ玉手箱 </t>
  </si>
  <si>
    <t xml:space="preserve">嶋田和子 / 西部由佳 </t>
  </si>
  <si>
    <t>720-059-1</t>
  </si>
  <si>
    <t>ステキカタカナ</t>
  </si>
  <si>
    <t>五味太郎</t>
  </si>
  <si>
    <t>720-059-2</t>
  </si>
  <si>
    <t>すてきひらがな</t>
  </si>
  <si>
    <t>720-059-3</t>
  </si>
  <si>
    <t>素敵な漢字</t>
  </si>
  <si>
    <t>720-060-1</t>
  </si>
  <si>
    <t>すぐに使える実践日本語シリーズ1
音とイメージでたのしくおぼえる　擬声語・擬態語（初・中級）</t>
  </si>
  <si>
    <t>小山恵美子、吉田則子、渡辺摂</t>
  </si>
  <si>
    <t>専門教育出版</t>
  </si>
  <si>
    <t>720-060-13</t>
  </si>
  <si>
    <t xml:space="preserve">すぐに使える実践日本語シリーズ13
語や文のつなぎ役 接続詞 (初・中・上級) </t>
  </si>
  <si>
    <t>720-060-14</t>
  </si>
  <si>
    <t>すぐに使える実践日本語シリーズ14
話し手の判断・意識を伝える　助動詞（初・中級）</t>
  </si>
  <si>
    <t>720-060-15</t>
  </si>
  <si>
    <t xml:space="preserve">すぐに使える実践日本語シリーズ15
複雑・微妙な意味を言い分ける 助動詞 (上級) </t>
  </si>
  <si>
    <t>720-060-16</t>
  </si>
  <si>
    <t>すぐに使える実践日本語シリーズ16
日本の心を伝える　形容詞（初・中級）</t>
  </si>
  <si>
    <t>720-060-17</t>
  </si>
  <si>
    <t>すぐに使える実践日本語シリーズ17
日本語の感覚を磨く　形容詞（上級）</t>
  </si>
  <si>
    <t>720-060-18</t>
  </si>
  <si>
    <t>すぐに使える実践日本語シリーズ18
あなたの日本語に磨きをかける　敬語（初・中・上級）</t>
  </si>
  <si>
    <t>720-060-3</t>
  </si>
  <si>
    <t>すぐに使える実践日本語シリーズ3
くらべておぼえる　副詞（初・中級）</t>
  </si>
  <si>
    <t>720-060-4</t>
  </si>
  <si>
    <t>すぐに使える実践日本語シリーズ4
広がる深まる　副詞（上級）</t>
  </si>
  <si>
    <t>田仲まさせ、間柄奈保子</t>
  </si>
  <si>
    <t>720-060-7</t>
  </si>
  <si>
    <t>すぐに使える実践日本語シリーズ7
おぼえて便利な　慣用句（初・中級）</t>
  </si>
  <si>
    <t>みよし礼子、矢島清美</t>
  </si>
  <si>
    <t>720-060-9</t>
  </si>
  <si>
    <t>すぐに使える実践日本語シリーズ9
ことばをつなぐ　助詞（初・中級）</t>
  </si>
  <si>
    <t>720-061-2</t>
  </si>
  <si>
    <t>初級から中級への橋渡しシリーズ②　文法が弱いあなたへ</t>
  </si>
  <si>
    <t>720-061-3</t>
  </si>
  <si>
    <t>初級から中級への橋渡しシリ－ズ③　聴解が弱いあなたへ</t>
  </si>
  <si>
    <t xml:space="preserve">日本語教育研究所 </t>
  </si>
  <si>
    <t>720-061-4</t>
  </si>
  <si>
    <t>初級から中級への橋渡しシリーズ④　読解をはじめるあなたへ</t>
  </si>
  <si>
    <t>720-062-1</t>
  </si>
  <si>
    <t>どんなときどう使う　日本語表現文型200</t>
  </si>
  <si>
    <t>720-062-2</t>
  </si>
  <si>
    <t>どんなときどう使う　日本語表現文型500</t>
  </si>
  <si>
    <t xml:space="preserve">友松悦子 </t>
  </si>
  <si>
    <t xml:space="preserve">アルク（杉並区） </t>
  </si>
  <si>
    <t>720-062-3</t>
  </si>
  <si>
    <t>どんなときどう使う　日本語表現文型500 短文完成練習帳</t>
  </si>
  <si>
    <t>悦子友松、淳宮本、雅子和栗</t>
  </si>
  <si>
    <t>720-063-1</t>
  </si>
  <si>
    <t>にほんご宝船　いっしょに作る活動集</t>
  </si>
  <si>
    <t>憲一郎春原、律子中村、啓子谷、よなは　あさこ</t>
  </si>
  <si>
    <t>720-063-2</t>
  </si>
  <si>
    <t>にほんご宝船　教える人のための知恵袋</t>
  </si>
  <si>
    <t>720-064</t>
  </si>
  <si>
    <t>ペインレスジャパニーズ・形容詞100</t>
  </si>
  <si>
    <t>720-064-2</t>
  </si>
  <si>
    <t>どんな時どう使う日本語表現文型500-中・上級</t>
  </si>
  <si>
    <t>720-065-1</t>
  </si>
  <si>
    <t>「できる日本語」準拠　漢字たまご　初級　CD付き</t>
  </si>
  <si>
    <t>720-065-2</t>
  </si>
  <si>
    <t>「できる日本語」準拠　漢字たまご　初中級</t>
  </si>
  <si>
    <t>720-066-1</t>
  </si>
  <si>
    <t>全国大学留学生特別入試問題集第一分冊日本語ー小論文</t>
  </si>
  <si>
    <t>720-066-2</t>
  </si>
  <si>
    <t>全国大学留学生特別入試問題集第二分冊英語ー数学ー社会ー理科</t>
  </si>
  <si>
    <t>720-067</t>
  </si>
  <si>
    <t>ロールプレイで学ぶ中級から上級への日本語会話</t>
  </si>
  <si>
    <t>山内博之</t>
  </si>
  <si>
    <t>720-068-1</t>
  </si>
  <si>
    <t>J.Bridge for Beginners Vol.1</t>
  </si>
  <si>
    <t>720-068-2</t>
  </si>
  <si>
    <t>J.Bridge for Beginners Vol.2</t>
  </si>
  <si>
    <t>720-068-3</t>
  </si>
  <si>
    <t>jbridge - to intermediate japanese</t>
  </si>
  <si>
    <t>Satoru Koyama</t>
  </si>
  <si>
    <t>720-069</t>
  </si>
  <si>
    <t>絵で見る日本語</t>
  </si>
  <si>
    <t xml:space="preserve">JAPANESE THROUGH PICTURES  </t>
  </si>
  <si>
    <t>720-070</t>
  </si>
  <si>
    <t>らくらく覚えて　どんどん使おう　
絵で学ぶ　擬音語・擬態語カード</t>
  </si>
  <si>
    <t>720-071-1</t>
  </si>
  <si>
    <t>マンガで学ぶ日本語上級表現使い分け100　N1~N3レベル</t>
  </si>
  <si>
    <t>720-071-2</t>
  </si>
  <si>
    <t>マンガで学ぶ日本語 文化編　</t>
  </si>
  <si>
    <t>加藤清方、葦原恭子、吉沢由香里、湯田真理子</t>
  </si>
  <si>
    <t>720-071-3</t>
  </si>
  <si>
    <t>マンガで学ぶ日本語会話術　</t>
  </si>
  <si>
    <t>金子史朗、黒川美紀子</t>
  </si>
  <si>
    <t>720-072</t>
  </si>
  <si>
    <t>Live from Tokyo</t>
  </si>
  <si>
    <t>浅野陽子　嶋田和子</t>
  </si>
  <si>
    <t>720-073-1</t>
  </si>
  <si>
    <t>Read Real Japanese (Essays)</t>
  </si>
  <si>
    <t>720-073-2</t>
  </si>
  <si>
    <t>Read Real Japanese (Fiction)</t>
  </si>
  <si>
    <t>720-074</t>
  </si>
  <si>
    <t>消えた言葉</t>
  </si>
  <si>
    <t>720-075-1</t>
  </si>
  <si>
    <t>日本人の知らない日本語</t>
  </si>
  <si>
    <t>蛇蔵・海野凪子</t>
  </si>
  <si>
    <t>720-075-2</t>
  </si>
  <si>
    <t>日本人の知らない日本語 2</t>
  </si>
  <si>
    <t>蛇蔵＆海野凪子</t>
  </si>
  <si>
    <t>720-075-3</t>
  </si>
  <si>
    <t>日本人の知らない日本語 3</t>
  </si>
  <si>
    <t>720-076</t>
  </si>
  <si>
    <t>Japanese：A Comprehensive Grammar</t>
  </si>
  <si>
    <t>Stefan Kaiser, Yasuko　Ichikawa、Noriko、Kobayashi、Hilofumi</t>
  </si>
  <si>
    <t>720-077-1</t>
  </si>
  <si>
    <t>The handbook of Japanese Linguistics</t>
  </si>
  <si>
    <t>Natsuko Tsujimura</t>
  </si>
  <si>
    <t>Blackwell Pub</t>
  </si>
  <si>
    <t>720-077-2</t>
  </si>
  <si>
    <t>The introduction to Japanese Linguistics</t>
  </si>
  <si>
    <t>Natsuko TSujimura</t>
  </si>
  <si>
    <t>720-078</t>
  </si>
  <si>
    <t>談話の文法</t>
  </si>
  <si>
    <t>久野すすむ</t>
  </si>
  <si>
    <t>720-079</t>
  </si>
  <si>
    <t>How to speak Osaka Dialect</t>
  </si>
  <si>
    <t>H.TAkahashi-K.Takahashi</t>
  </si>
  <si>
    <t>大盛堂書房</t>
  </si>
  <si>
    <t>720-080</t>
  </si>
  <si>
    <t>漢字がつくった東アジア</t>
  </si>
  <si>
    <t>石川九楊</t>
  </si>
  <si>
    <t>720-081-1</t>
  </si>
  <si>
    <t>日本語㊤</t>
  </si>
  <si>
    <t>金田一春杉</t>
  </si>
  <si>
    <t>720-081-2</t>
  </si>
  <si>
    <t>日本語㊦</t>
  </si>
  <si>
    <t>720-082-1</t>
  </si>
  <si>
    <t>できる日本語 初級 本冊</t>
  </si>
  <si>
    <t>720-082-2</t>
  </si>
  <si>
    <t>できる日本語 わたしの文法ノート 初級</t>
  </si>
  <si>
    <t>720-082-3</t>
  </si>
  <si>
    <t>できる日本語　初級　わたしのことばノート</t>
  </si>
  <si>
    <t>720-082-4</t>
  </si>
  <si>
    <t>できる日本語 初級 教え方ガイド&amp;イラストデータCD-ROM</t>
  </si>
  <si>
    <t>720-083-1</t>
  </si>
  <si>
    <t>できる日本語　初中級　本冊</t>
  </si>
  <si>
    <t>720-083-2</t>
  </si>
  <si>
    <t>できる日本語 わたしの文法ノート 初中級</t>
  </si>
  <si>
    <t>720-083-3</t>
  </si>
  <si>
    <t>できる日本語 わたしのことばノート 初中級</t>
  </si>
  <si>
    <t>720-083-4</t>
  </si>
  <si>
    <t>できる日本語 初中級 教え方ガイド&amp;イラストデータCD-ROM</t>
  </si>
  <si>
    <t>720-084-1</t>
  </si>
  <si>
    <t>できる日本語 中級 本冊</t>
  </si>
  <si>
    <t>720-085</t>
  </si>
  <si>
    <t>できる日本語準拠 たのしい読みもの55 初級&amp;初中級</t>
  </si>
  <si>
    <t>720-086</t>
  </si>
  <si>
    <t>日本語の歌でうたおう！</t>
  </si>
  <si>
    <t>吉田千寿子</t>
  </si>
  <si>
    <t>978-4872176001</t>
  </si>
  <si>
    <t>720-087</t>
  </si>
  <si>
    <t>歌から学ぶ日本語</t>
  </si>
  <si>
    <t>佐々木倫子・寺内弘子</t>
  </si>
  <si>
    <t>720-088</t>
  </si>
  <si>
    <t>日本語のために</t>
  </si>
  <si>
    <t>720-089</t>
  </si>
  <si>
    <t>日本人と英語</t>
  </si>
  <si>
    <t>斉藤兆史</t>
  </si>
  <si>
    <t>研究社</t>
  </si>
  <si>
    <t>978 4327377205</t>
  </si>
  <si>
    <t>720-090</t>
  </si>
  <si>
    <t>ニュースで増やす上級への語彙・表現</t>
  </si>
  <si>
    <t>木山三佳</t>
  </si>
  <si>
    <t>720-091</t>
  </si>
  <si>
    <t>マンガで学ぶ日本語表現と日本文化・食辺田家が行く</t>
  </si>
  <si>
    <t>創作集団日本語</t>
  </si>
  <si>
    <t>720-092-1</t>
  </si>
  <si>
    <t>しごとの日本語　ビジネスマナー編</t>
  </si>
  <si>
    <t>釜渕優子</t>
  </si>
  <si>
    <t>720-092-2</t>
  </si>
  <si>
    <t>しごとの日本語 IT 業務編</t>
  </si>
  <si>
    <t>村上吉文</t>
  </si>
  <si>
    <t>日本語教育</t>
  </si>
  <si>
    <t>978-4-7574-1477-8</t>
  </si>
  <si>
    <t>720-092-3</t>
  </si>
  <si>
    <t>しごとの日本語　電話応対 基礎編</t>
  </si>
  <si>
    <t>奥村真希、釜渕優子</t>
  </si>
  <si>
    <t>720-092-4</t>
  </si>
  <si>
    <t>しごとの日本語・メールの書き方</t>
  </si>
  <si>
    <t>奥村真希・釜渕優子</t>
  </si>
  <si>
    <t>720-093</t>
  </si>
  <si>
    <t>実用　ことわざ慣用句辞典</t>
  </si>
  <si>
    <t>三省堂編修所</t>
  </si>
  <si>
    <t>720-094</t>
  </si>
  <si>
    <t xml:space="preserve">日本語の発音教室 ― 理論と練習 </t>
  </si>
  <si>
    <t xml:space="preserve">田中真一 / 窪薗晴夫 </t>
  </si>
  <si>
    <t>720-095</t>
  </si>
  <si>
    <t xml:space="preserve">小論文への１２のステップ ― 中級日本語学習者対象 </t>
  </si>
  <si>
    <t>720-096</t>
  </si>
  <si>
    <t>楽しく話そう文化初級日本語会話教材</t>
  </si>
  <si>
    <t>文化外国語専門学校</t>
  </si>
  <si>
    <t>720-097</t>
  </si>
  <si>
    <t>初級からの日本語スピーチ</t>
  </si>
  <si>
    <t xml:space="preserve">国際交流基金関西国際センタ－ </t>
  </si>
  <si>
    <t>720-097-1</t>
  </si>
  <si>
    <t>楽しく読もう　Ⅰ</t>
  </si>
  <si>
    <t>720-097-2</t>
  </si>
  <si>
    <t>楽しく読もう　Ⅱ</t>
  </si>
  <si>
    <t>720-098</t>
  </si>
  <si>
    <t>聴解発表ワークブック</t>
  </si>
  <si>
    <t>犬飼康弘</t>
  </si>
  <si>
    <t>720-099</t>
  </si>
  <si>
    <t xml:space="preserve">学習者の発想による日本語表現文型例文集 ― 初級後半から中級にかけて </t>
  </si>
  <si>
    <t xml:space="preserve">坂本正 </t>
  </si>
  <si>
    <t>720-100</t>
  </si>
  <si>
    <t>留学生のための ここが大切　文章表現のルール</t>
  </si>
  <si>
    <t>720-101</t>
  </si>
  <si>
    <t xml:space="preserve">留学生と日本人学生のためのレポ－ト・論文表現ハンドブック </t>
  </si>
  <si>
    <t xml:space="preserve">二通信子 / 大島弥生 </t>
  </si>
  <si>
    <t xml:space="preserve">東京大学出版会 </t>
  </si>
  <si>
    <t>720-102</t>
  </si>
  <si>
    <t xml:space="preserve">絵でわかる日本語場面別表現205 ― 英・中・韓・日四カ国語対応 </t>
  </si>
  <si>
    <t xml:space="preserve">京都日本語教育センタ－ / ジョン・マクガバン </t>
  </si>
  <si>
    <t>720-103-1</t>
  </si>
  <si>
    <t xml:space="preserve">日本語教育叢書　つくる　会話教材を作る </t>
  </si>
  <si>
    <t xml:space="preserve">尾崎明人 / 椿由紀子 </t>
  </si>
  <si>
    <t>720-103-2</t>
  </si>
  <si>
    <t>日本語教育叢書　つくる　読解教材を作る</t>
  </si>
  <si>
    <t>720-103-3</t>
  </si>
  <si>
    <t>日本語教育叢書　つくる　作文教材を作る</t>
  </si>
  <si>
    <t>720-103-4</t>
  </si>
  <si>
    <t>日本語教育叢書　つくる　テストを作る</t>
  </si>
  <si>
    <t>720-103-5</t>
  </si>
  <si>
    <t>日本語教育叢書　つくる　教科書を作る</t>
  </si>
  <si>
    <t>720-103-6</t>
  </si>
  <si>
    <t>日本語教育叢書　つくる　漢字教材を作る</t>
  </si>
  <si>
    <t>720-104</t>
  </si>
  <si>
    <t xml:space="preserve">さらに進んだスピ－チ・プレゼンのための日本語発音練習帳 </t>
  </si>
  <si>
    <t xml:space="preserve">中川千恵子 / 中村則子 </t>
  </si>
  <si>
    <t>720-105</t>
  </si>
  <si>
    <t>日本語表現能力を育む授業のアイデア―大学の授業をデザインする</t>
  </si>
  <si>
    <t xml:space="preserve">大島弥生 / 大場理恵子 </t>
  </si>
  <si>
    <t>720-106-1</t>
  </si>
  <si>
    <t>文章表現の技術I</t>
  </si>
  <si>
    <t>石黒圭</t>
  </si>
  <si>
    <t>720-106-2</t>
  </si>
  <si>
    <t>文章表現の技術II</t>
  </si>
  <si>
    <t>720-106-3</t>
  </si>
  <si>
    <t>文章表現の技術III</t>
  </si>
  <si>
    <t>720-106-4</t>
  </si>
  <si>
    <t>文章表現の技術IV</t>
  </si>
  <si>
    <t>720-106-5</t>
  </si>
  <si>
    <t>文章表現の技術V</t>
  </si>
  <si>
    <t>720-107</t>
  </si>
  <si>
    <t>日本語が亡びるとき英語の世紀の中で</t>
  </si>
  <si>
    <t>720-108</t>
  </si>
  <si>
    <t>なめらか日本語会話</t>
  </si>
  <si>
    <t>富阪容子</t>
  </si>
  <si>
    <t>720-109</t>
  </si>
  <si>
    <t>にほんごで働く！ビジネス日本語30時間</t>
  </si>
  <si>
    <t>宮崎道子・郷司幸子</t>
  </si>
  <si>
    <t>720-110</t>
  </si>
  <si>
    <t>実践 研究計画作成法
情報収集からプレゼンテーションまで</t>
  </si>
  <si>
    <t>720-111</t>
  </si>
  <si>
    <t>ことば漬けのススメ</t>
  </si>
  <si>
    <t>720-112</t>
  </si>
  <si>
    <t>ドラえもんのどこでも日本語</t>
  </si>
  <si>
    <t>稲原教子・マッキャグ五藤・當作靖彦・ヴァージル藤本典子</t>
  </si>
  <si>
    <t>720-113</t>
  </si>
  <si>
    <t>日本語の美</t>
  </si>
  <si>
    <t>ドナルド　キーン</t>
  </si>
  <si>
    <t>720-114</t>
  </si>
  <si>
    <t xml:space="preserve">話そう考えよう初級日本事情 </t>
  </si>
  <si>
    <t>720-115</t>
  </si>
  <si>
    <t>日本語会話力トレーニングブック</t>
  </si>
  <si>
    <t>Alc</t>
  </si>
  <si>
    <t>720-116</t>
  </si>
  <si>
    <t>日・英・中ビジネスレター・Eメールハンドブック</t>
  </si>
  <si>
    <t>田中則明・Kia Cheleen・Limin Hao</t>
  </si>
  <si>
    <t>Shingensha</t>
  </si>
  <si>
    <t>Japanese・English・Chinese</t>
  </si>
  <si>
    <t>720-117-1</t>
  </si>
  <si>
    <t>まるごと入門A1かつどう</t>
  </si>
  <si>
    <t>1－1</t>
  </si>
  <si>
    <t>三修社</t>
  </si>
  <si>
    <t>720-117-2</t>
  </si>
  <si>
    <t>まるごと入門A1りかい</t>
  </si>
  <si>
    <t>1－2</t>
  </si>
  <si>
    <t>720-117-3</t>
  </si>
  <si>
    <t>まるごと初級1A2かつどう</t>
  </si>
  <si>
    <t>2－1</t>
  </si>
  <si>
    <t>720-117-4</t>
  </si>
  <si>
    <t>まるごと初級1A2りかい</t>
  </si>
  <si>
    <t>2－2</t>
  </si>
  <si>
    <t>720-117-5</t>
  </si>
  <si>
    <t>まるごと初級2A2かつどう</t>
  </si>
  <si>
    <t>720-117-6</t>
  </si>
  <si>
    <t>まるごと初級2A2りかい</t>
  </si>
  <si>
    <t>720-117-7</t>
  </si>
  <si>
    <t>まるごと中級A2/B1</t>
  </si>
  <si>
    <t>720-117-8</t>
  </si>
  <si>
    <t>まるごと中級1B1</t>
  </si>
  <si>
    <t>720-118-1</t>
  </si>
  <si>
    <t>Japanese for young people I (Student book)</t>
  </si>
  <si>
    <t>AJALT</t>
  </si>
  <si>
    <t>720-118-2</t>
  </si>
  <si>
    <t>Japanese for young people I (Kana Workbook)</t>
  </si>
  <si>
    <t>720-118-3</t>
  </si>
  <si>
    <t>Japanese for young people II (Student book)</t>
  </si>
  <si>
    <t>720-118-4</t>
  </si>
  <si>
    <t>Japanese for young people II (Kanji workbook)</t>
  </si>
  <si>
    <t>720-118-5</t>
  </si>
  <si>
    <t>Japanese for young people III(Student book)</t>
  </si>
  <si>
    <t>720-118-6</t>
  </si>
  <si>
    <t>Japanese for young people III (Kanji workbook)</t>
  </si>
  <si>
    <t>720-119</t>
  </si>
  <si>
    <t>まねして上達!にほんご音読トレーニング　</t>
  </si>
  <si>
    <t>福池秋水,吉田佳世,松浦真理子</t>
  </si>
  <si>
    <t>720-120</t>
  </si>
  <si>
    <t>NEJ:A New Approach to Elementary Japanese &lt;vol.1&gt;　テーマで学ぶ基礎日本語 ベトナム語版</t>
  </si>
  <si>
    <t>西口光一、Tran Cong Danh(訳)</t>
  </si>
  <si>
    <t>720-121</t>
  </si>
  <si>
    <t>Voices from Japan ～ありのままの日本を知る・語る～　</t>
  </si>
  <si>
    <t>永田由利子</t>
  </si>
  <si>
    <t>720-122</t>
  </si>
  <si>
    <t>イラストでわかる日本語表現 中級　</t>
  </si>
  <si>
    <t>川端葉子</t>
  </si>
  <si>
    <t>720-123</t>
  </si>
  <si>
    <t>オタジャパ!　オタクな例文で覚える上級表現&amp;文型</t>
  </si>
  <si>
    <t>『オタジャパ!』製作委員会</t>
  </si>
  <si>
    <t>720-124</t>
  </si>
  <si>
    <t>絵で見てわかる 日本語表現文型 初・中級　</t>
  </si>
  <si>
    <t>インターカルト日本語学校</t>
  </si>
  <si>
    <t xml:space="preserve"> ナツメ社</t>
  </si>
  <si>
    <t>720-125</t>
  </si>
  <si>
    <t>オノマトペラペラ　マンガで日本語の擬音語・擬態語</t>
  </si>
  <si>
    <t>水野良太郎編</t>
  </si>
  <si>
    <t>720-126</t>
  </si>
  <si>
    <t>新・にほんご敬語トレーニング　</t>
  </si>
  <si>
    <t>金子広幸</t>
  </si>
  <si>
    <t>720-127</t>
  </si>
  <si>
    <t>ていうか、やっぱり日本語だよね。
会話に潜む日本人の気持ち</t>
  </si>
  <si>
    <t>720-128-1</t>
  </si>
  <si>
    <t>レベル別日本語多読ライブラリー レベル0 vol.1</t>
  </si>
  <si>
    <t>出版社 アスク出版</t>
  </si>
  <si>
    <t>720-128-2</t>
  </si>
  <si>
    <t>レベル別日本語多読ライブラリー レベル0 vol.2</t>
  </si>
  <si>
    <t>720-128-3</t>
  </si>
  <si>
    <t>レベル別日本語多読ライブラリー レベル0 vol.3</t>
  </si>
  <si>
    <t>720-129-1</t>
  </si>
  <si>
    <t>レベル別日本語多読ライブラリー レベル1 vol.1</t>
  </si>
  <si>
    <t>720-129-2</t>
  </si>
  <si>
    <t>レベル別日本語多読ライブラリー レベル1 vol.2</t>
  </si>
  <si>
    <t>720-129-3</t>
  </si>
  <si>
    <t>レベル別日本語多読ライブラリー レベル1 vol.3</t>
  </si>
  <si>
    <t>720-130-1</t>
  </si>
  <si>
    <t>レベル別日本語多読ライブラリー レベル2 vol.1</t>
  </si>
  <si>
    <t>720-130-2</t>
  </si>
  <si>
    <t>レベル別日本語多読ライブラリー レベル2 vol.2</t>
  </si>
  <si>
    <t>720-130-3</t>
  </si>
  <si>
    <t>レベル別日本語多読ライブラリー レベル2 vol.3</t>
  </si>
  <si>
    <t>720-131-1</t>
  </si>
  <si>
    <t>レベル別日本語多読ライブラリー レベル3 vol.1</t>
  </si>
  <si>
    <t>720-131-2</t>
  </si>
  <si>
    <t>レベル別日本語多読ライブラリー レベル3 vol.2</t>
  </si>
  <si>
    <t>720-131-3</t>
  </si>
  <si>
    <t>レベル別日本語多読ライブラリー レベル3 vol.3</t>
  </si>
  <si>
    <t>720-132-1</t>
  </si>
  <si>
    <t>レベル別日本語多読ライブラリー レベル4 vol.1</t>
  </si>
  <si>
    <t>720-132-2</t>
  </si>
  <si>
    <t>レベル別日本語多読ライブラリー レベル4 vol.2</t>
  </si>
  <si>
    <t>720-133</t>
  </si>
  <si>
    <t>おもしろ日本語</t>
  </si>
  <si>
    <t>近藤千雄</t>
  </si>
  <si>
    <t>潮文社</t>
  </si>
  <si>
    <t>720-134</t>
  </si>
  <si>
    <t>問題な日本語</t>
  </si>
  <si>
    <t>北原保雄</t>
  </si>
  <si>
    <t>720-135</t>
  </si>
  <si>
    <t>日本語という外国語</t>
  </si>
  <si>
    <t>荒川洋平</t>
  </si>
  <si>
    <t>720-136</t>
  </si>
  <si>
    <t>大学生のための 論文・レポートの論理的な書き方</t>
  </si>
  <si>
    <t>渡邊 淳子 (著)</t>
  </si>
  <si>
    <t>978-4327384708</t>
  </si>
  <si>
    <t>720-137</t>
  </si>
  <si>
    <t>初級日本語</t>
  </si>
  <si>
    <t>720-137-1</t>
  </si>
  <si>
    <t>初級日本語　上</t>
  </si>
  <si>
    <t>720-137-2</t>
  </si>
  <si>
    <t>初級日本語　下</t>
  </si>
  <si>
    <t>720-137-3</t>
  </si>
  <si>
    <t>初級日本語のためのぶんけい練習</t>
  </si>
  <si>
    <t>720-137-4</t>
  </si>
  <si>
    <t>初級日本語　文法練習帳</t>
  </si>
  <si>
    <t>720-137-5</t>
  </si>
  <si>
    <t>中級日本語　上</t>
  </si>
  <si>
    <t>720-137-6</t>
  </si>
  <si>
    <t>中級日本語　下</t>
  </si>
  <si>
    <t>720-138</t>
  </si>
  <si>
    <t>どんどんつながる漢字練習帳　初級</t>
  </si>
  <si>
    <t>鈴木英子、佐藤紀生、秀 眞知子、佐藤佳子</t>
  </si>
  <si>
    <t>720-139</t>
  </si>
  <si>
    <t>どんどんつながる漢字練習帳 イラスト&amp;漢字データ集</t>
  </si>
  <si>
    <t>鈴木英子</t>
  </si>
  <si>
    <t>720-140-1</t>
  </si>
  <si>
    <t>シャドーイング日本語を話そう初～中級編［インドネシア語・タイ語・ベトナム語版］</t>
  </si>
  <si>
    <t>斎藤仁志・吉本惠子・深澤道子・小野田知子・酒井理恵子</t>
  </si>
  <si>
    <t>720-140-2</t>
  </si>
  <si>
    <t>シャドーイング日本語を話そう中～上級編［インドネシア語・タイ語・ベトナム語版］</t>
  </si>
  <si>
    <t>斎藤仁志・深澤道子・酒井理恵子・中村雅子・吉本惠子</t>
  </si>
  <si>
    <t>720-141</t>
  </si>
  <si>
    <t>中上級レベル日本語教材　語彙力ぐんぐん　1日10分</t>
  </si>
  <si>
    <t>720-142</t>
  </si>
  <si>
    <t>就活・仕事のにほんご会話</t>
  </si>
  <si>
    <t>公益社団法人 国際日本語普及協会</t>
  </si>
  <si>
    <t xml:space="preserve">978-4-87217-953-8 </t>
  </si>
  <si>
    <t>720-143</t>
  </si>
  <si>
    <t>タスクで学ぶ日本語ビジネスメール・ビジネス文書</t>
  </si>
  <si>
    <t>村野節子,向山陽子,山辺真理子</t>
  </si>
  <si>
    <t xml:space="preserve">スリーエーネットワーク
</t>
  </si>
  <si>
    <t>978-4-88319-699-9</t>
  </si>
  <si>
    <t>720-144</t>
  </si>
  <si>
    <t>表現テーマ別　にほんご作文の方法</t>
  </si>
  <si>
    <t>佐藤　政光・戸村　佳代・池上　摩希子・田中　幸子</t>
  </si>
  <si>
    <t>第三書房</t>
  </si>
  <si>
    <t>720-145</t>
  </si>
  <si>
    <t>マンガでわかる実用敬語 初級編</t>
  </si>
  <si>
    <t xml:space="preserve"> 	釜渕優子</t>
  </si>
  <si>
    <t>720-146</t>
  </si>
  <si>
    <t>上級レベル　ロールプレイで学ぶビジネス日本語</t>
  </si>
  <si>
    <t>村野節子,山辺真理子,向山陽子</t>
  </si>
  <si>
    <t>978-4-88319-595-4</t>
  </si>
  <si>
    <t>720-147-1</t>
  </si>
  <si>
    <t>外国人児童の｢教科と日本語」シリーズ
小学校　「ＪＳＬ国語科」の授業作り｣</t>
  </si>
  <si>
    <t>720-147-5</t>
  </si>
  <si>
    <t>外国人児童の｢教科と日本語」シリーズ
小学校　ＪＳＬカリキュラム｢解説｣</t>
  </si>
  <si>
    <t>720-148</t>
  </si>
  <si>
    <t>ビジネスコミュニケーションのためのケース学習　職場のダイバーシティで学び合う</t>
  </si>
  <si>
    <t>近藤彩,金孝卿,ムグダ・ヤルディー</t>
  </si>
  <si>
    <t>ココ出版</t>
  </si>
  <si>
    <t>978-4-904595-37-4</t>
  </si>
  <si>
    <t>720-149</t>
  </si>
  <si>
    <t>女ことばと日本語</t>
  </si>
  <si>
    <t>中村　桃子</t>
  </si>
  <si>
    <t>978-4-00-431382-3</t>
  </si>
  <si>
    <t>720-150</t>
  </si>
  <si>
    <t>もの言い方西東</t>
  </si>
  <si>
    <t>小林　隆</t>
  </si>
  <si>
    <t>978-4-00-431496-7</t>
  </si>
  <si>
    <t>720-151</t>
  </si>
  <si>
    <t xml:space="preserve">Kanji look and learn　テキスト ― イメ－ジで覚える「げんき」な漢字５１２　Ｇｅｎｋｉ </t>
  </si>
  <si>
    <t xml:space="preserve">坂野永理 / 池田庸子 </t>
  </si>
  <si>
    <t xml:space="preserve">ジャパンタイムズ </t>
  </si>
  <si>
    <t>720-152-1</t>
  </si>
  <si>
    <t>初級日本語 げんきI</t>
  </si>
  <si>
    <t>720-152-2</t>
  </si>
  <si>
    <t>初級日本語げんきⅡ</t>
  </si>
  <si>
    <t>720-153-1</t>
  </si>
  <si>
    <t>初級日本語 げんき げんきな絵カードI イラストデータ版</t>
  </si>
  <si>
    <t>720-153-2</t>
  </si>
  <si>
    <t>初級日本語 げんき げんきな絵カードII イラストデータ版</t>
  </si>
  <si>
    <t>720-153-3</t>
  </si>
  <si>
    <t>初級日本語　げんき(第２版)　教師用指導書</t>
  </si>
  <si>
    <t>720-154-1</t>
  </si>
  <si>
    <t>にほんご45じかん</t>
  </si>
  <si>
    <t>720-154-2</t>
  </si>
  <si>
    <t>にほんご45じかん　れんしゅうちょう</t>
  </si>
  <si>
    <t>720-155-1</t>
  </si>
  <si>
    <t>にほんごつぎの45じかん</t>
  </si>
  <si>
    <t>720-155-2</t>
  </si>
  <si>
    <t>にほんごつぎの45じかん・れんしゅうちょう</t>
  </si>
  <si>
    <t>720-156-1</t>
  </si>
  <si>
    <t>毎日使えてしっかり身につく
はじめよう日本語初級1　CD・スクリプト</t>
  </si>
  <si>
    <t>720-156-2</t>
  </si>
  <si>
    <t>毎日使えてしっかり身につく
はじめよう日本語初級1　ドリルと文法</t>
  </si>
  <si>
    <t>720-156-3</t>
  </si>
  <si>
    <t>毎日使えてしっかり身につく
はじめよう日本語初級1　メインテキスト</t>
  </si>
  <si>
    <t>720-157-1</t>
  </si>
  <si>
    <t>毎日使えてしっかり身につく
はじめよう日本語初級2　CD・スクリプト</t>
  </si>
  <si>
    <t>720-157-2</t>
  </si>
  <si>
    <t>毎日使えてしっかり身につく
はじめよう日本語初級2　ドリルと文法</t>
  </si>
  <si>
    <t>720-157-3</t>
  </si>
  <si>
    <t>毎日使えてしっかり身につく
はじめよう日本語初級2　メインテキスト</t>
  </si>
  <si>
    <t>720-158-1</t>
  </si>
  <si>
    <t>新文化初級日本語I CD付</t>
  </si>
  <si>
    <t>720-158-2</t>
  </si>
  <si>
    <t>新文化初級日本語II CD付</t>
  </si>
  <si>
    <t>720-158-3</t>
  </si>
  <si>
    <t>新文化初級日本語I 練習問題集</t>
  </si>
  <si>
    <t>720-158-4</t>
  </si>
  <si>
    <t>新文化初級日本語II 練習問題集</t>
  </si>
  <si>
    <t>720-159-1</t>
  </si>
  <si>
    <t>文化中級日本語I CD付(第2版)</t>
  </si>
  <si>
    <t>720-159-2</t>
  </si>
  <si>
    <t>文化中級日本語II CD付</t>
  </si>
  <si>
    <t>720-160-1</t>
  </si>
  <si>
    <t>進学する人のための日本語初級</t>
  </si>
  <si>
    <t>720-160-2</t>
  </si>
  <si>
    <t>進学する人のための日本語初級・語彙リスト</t>
  </si>
  <si>
    <t>720-160-3</t>
  </si>
  <si>
    <t>進学する人のための日本語初級・練習帳1（コピー版）</t>
  </si>
  <si>
    <t>720-161-1</t>
  </si>
  <si>
    <t>日本語の教え方の秘訣上　『新日本語の基礎Ⅰ』のくわしい教案と教授法</t>
  </si>
  <si>
    <t>720-161-2</t>
  </si>
  <si>
    <t>日本語の教え方の秘訣下　『新日本語の基礎Ⅰ』のくわしい教案と教授法</t>
  </si>
  <si>
    <t>720-161-3</t>
  </si>
  <si>
    <t>続・日本語の教え方の秘訣上　『新日本語の基礎Ⅰ』の詳しい教案と教授法</t>
  </si>
  <si>
    <t>720-161-4</t>
  </si>
  <si>
    <t>続・日本語の教え方の秘訣下　『新日本語の基礎Ⅰ』の詳しい教案と教授法</t>
  </si>
  <si>
    <t>720-162-1</t>
  </si>
  <si>
    <t>新日本語の中級　本冊</t>
  </si>
  <si>
    <t>720-162-2</t>
  </si>
  <si>
    <t>新日本語の中級　教師用指導書</t>
  </si>
  <si>
    <t>720-162-3</t>
  </si>
  <si>
    <t>新日本語の中級　文法解説書　ベトナム語版</t>
  </si>
  <si>
    <t>720-163-1</t>
  </si>
  <si>
    <t>日本語5つのとびら 初級編1</t>
  </si>
  <si>
    <t>720-163-2</t>
  </si>
  <si>
    <t>日本語5つのとびら 初級編2</t>
  </si>
  <si>
    <t>720-163-3</t>
  </si>
  <si>
    <t>日本語5つのとびら　中級編</t>
  </si>
  <si>
    <t>720-163-4</t>
  </si>
  <si>
    <t>日本語5つのとびら　中上級編</t>
  </si>
  <si>
    <t>720-163-5</t>
  </si>
  <si>
    <t>日本語5つのとびら　サバイバル編</t>
  </si>
  <si>
    <t>720-163-6</t>
  </si>
  <si>
    <t>日本語5つのとびら　中級編　漢字・語彙練習</t>
  </si>
  <si>
    <t>720-163-7</t>
  </si>
  <si>
    <t>日本語5つのとびら　中上級編　漢字・語彙練習</t>
  </si>
  <si>
    <t>720-164-1</t>
  </si>
  <si>
    <t>日本語できます　Vol1</t>
  </si>
  <si>
    <t>720-164-2</t>
  </si>
  <si>
    <t>日本語できます　Vol2</t>
  </si>
  <si>
    <t>720-164-3</t>
  </si>
  <si>
    <t>日本語できます　Vol3</t>
  </si>
  <si>
    <t>720-165-1</t>
  </si>
  <si>
    <t>専門日本語入門 場面から学ぶ介護の日本語 【本冊】</t>
  </si>
  <si>
    <t>720-165-2</t>
  </si>
  <si>
    <t>専門日本語入門 場面から学ぶ介護の日本語 【教師用手引き】</t>
  </si>
  <si>
    <t>720-165-3</t>
  </si>
  <si>
    <t>専門日本語入門 場面から学ぶ看護の日本語 【本冊】</t>
  </si>
  <si>
    <t>720-165-4</t>
  </si>
  <si>
    <t>専門日本語入門 場面から学ぶ看護の日本語 【教師用手引き】</t>
  </si>
  <si>
    <t>720-166-1</t>
  </si>
  <si>
    <t>リビングジャパニーズ
Living Japanese － A Practical Course book1</t>
  </si>
  <si>
    <t>720-166-2</t>
  </si>
  <si>
    <t xml:space="preserve"> リビングジャパニーズ  
Living Japanese － A Practical Course book2</t>
  </si>
  <si>
    <t>720-167-1</t>
  </si>
  <si>
    <t>テーマ別 中級までに学ぶ日本語 初中級ブリッジ教材</t>
  </si>
  <si>
    <t>720-167-2</t>
  </si>
  <si>
    <t>テーマ別 中級までに学ぶ日本語 初中級ブリッジ教材　教師用マニュアル</t>
  </si>
  <si>
    <t>720-167-3</t>
  </si>
  <si>
    <t>テーマ別 中級から学ぶ日本語（改訂版）</t>
  </si>
  <si>
    <t>720-167-4</t>
  </si>
  <si>
    <t>テーマ別 中級から学ぶ日本語教え方の手引き（三訂版）</t>
  </si>
  <si>
    <t>720-167-5</t>
  </si>
  <si>
    <t>テーマ別 上級で学ぶ日本語　（改訂版）</t>
  </si>
  <si>
    <t>720-168-1</t>
  </si>
  <si>
    <t>ニューアプローチ中級日本語　［基礎編］改訂版
New Approach Japanese Intermediate Course</t>
  </si>
  <si>
    <t>720-168-2</t>
  </si>
  <si>
    <t>ニューアプローチ中上級日本語　［完成編］
New Approach Japanese Pre-Advanced Course</t>
  </si>
  <si>
    <t>720-169-1</t>
  </si>
  <si>
    <t>改訂版 トピックによる日本語総合　演習 中級前期
テーマ探しから発表へ</t>
  </si>
  <si>
    <t>720-169-2</t>
  </si>
  <si>
    <t>改訂版 トピックによる日本語総合　演習 中級後期
テーマ探しから発表へ</t>
  </si>
  <si>
    <t>720-169-3</t>
  </si>
  <si>
    <t>トピックによる日本語総合　演習 上級
テーマ探しから発表へ</t>
  </si>
  <si>
    <t>720-170-1</t>
  </si>
  <si>
    <t>コンテンツとマルチメディアで学ぶ日本語 
上級へのとびら</t>
  </si>
  <si>
    <t>720-170-2</t>
  </si>
  <si>
    <t>上級へのとびら これで身につく文法力</t>
  </si>
  <si>
    <t>720-170-3</t>
  </si>
  <si>
    <t>コンテンツとマルチメディアで学ぶ日本語 
上級へのとびら　中級日本語を教える教師の手引き</t>
  </si>
  <si>
    <t>720-171</t>
  </si>
  <si>
    <t>「大学生」になるための日本語２</t>
  </si>
  <si>
    <t>720-172-1</t>
  </si>
  <si>
    <t>中・上級日本語教科書　日本への招待 第2 版［テキスト］</t>
  </si>
  <si>
    <t>720-172-2</t>
  </si>
  <si>
    <t>中・上級日本語教科書　日本への招待 第2 版
［予習シート・語彙・文型］</t>
  </si>
  <si>
    <t>720-172-3</t>
  </si>
  <si>
    <t>中・上級日本語教科書　日本への招待 第2 版［CD3 枚付セット］</t>
  </si>
  <si>
    <t>720-173-1</t>
  </si>
  <si>
    <t>生きた素材で学ぶ　中級から上級への日本語　本冊</t>
  </si>
  <si>
    <t>720-173-2</t>
  </si>
  <si>
    <t>生きた素材で学ぶ　中級から上級への日本語　ワークブック</t>
  </si>
  <si>
    <t>720-173-3</t>
  </si>
  <si>
    <t>生きた素材で学ぶ　中級から上級への日本語　ＣＤ2枚組</t>
  </si>
  <si>
    <t>720-174</t>
  </si>
  <si>
    <t>日本語中級読解 新版</t>
  </si>
  <si>
    <t>INTERMEDIATE JAPANESE READING SKILL BUILDER NEW EDITION</t>
  </si>
  <si>
    <t>720-175</t>
  </si>
  <si>
    <t>日本語がいっぱい</t>
  </si>
  <si>
    <t>720-176</t>
  </si>
  <si>
    <t>新装版　入門日本語　FIRST LESSONS IN JAPANESE</t>
  </si>
  <si>
    <t>720-177-1</t>
  </si>
  <si>
    <t>にほんごこれだけ！(英)(韓)(中)(日)(ポ)</t>
  </si>
  <si>
    <t>720-177-2</t>
  </si>
  <si>
    <t>にほんごこれだけ！２</t>
  </si>
  <si>
    <t>720-178</t>
  </si>
  <si>
    <t>ストーリーと活動で自然に学ぶ日本語  いつかどこかで</t>
  </si>
  <si>
    <t>720-179</t>
  </si>
  <si>
    <t>日本語中級表現 アカデミック・ジャパニーズ表現の基礎</t>
  </si>
  <si>
    <t>720-180</t>
  </si>
  <si>
    <t>日本語中級からのスキルバランス・ワークブック</t>
  </si>
  <si>
    <t>720-181</t>
  </si>
  <si>
    <t>わかって使える日本語</t>
  </si>
  <si>
    <t>720-182</t>
  </si>
  <si>
    <t>留学生と日本人学生のためのレポート・論文表現ハンドブック</t>
  </si>
  <si>
    <t>720-183</t>
  </si>
  <si>
    <t>日本社会探検</t>
  </si>
  <si>
    <t>720-184</t>
  </si>
  <si>
    <t>新版　基礎から学ぶ日本語表現法</t>
  </si>
  <si>
    <t>720-185</t>
  </si>
  <si>
    <t>ベトナムで学ぶ　日本語初中級（学内試用版）</t>
  </si>
  <si>
    <t>720-186-1</t>
  </si>
  <si>
    <t>〈ベトナムで学ぶ学生のための　日本語教科書（初級）準拠〉
語彙リストと文法説明</t>
  </si>
  <si>
    <t>720-186-2</t>
  </si>
  <si>
    <t>〈ベトナムで学ぶ学生のための　日本語教科書（初級）準拠〉
文型テスト問題</t>
  </si>
  <si>
    <t>720-186-3</t>
  </si>
  <si>
    <t>ベトナムで学ぶ学生のための　日本語教科書（初級）</t>
  </si>
  <si>
    <t>720-187</t>
  </si>
  <si>
    <t>NIHONGO Breakthrough</t>
  </si>
  <si>
    <t>720-188-1</t>
  </si>
  <si>
    <t>中上級学習者のための　日本語読解ワークブック</t>
  </si>
  <si>
    <t>720-188-2</t>
  </si>
  <si>
    <t>上級学習者のための日本語読解ワークブック</t>
  </si>
  <si>
    <t>720-189-1</t>
  </si>
  <si>
    <t>エヌ・イー・ジェイ　テーマで学ぶ基礎日本語　Vol.1</t>
  </si>
  <si>
    <t>720-189-2</t>
  </si>
  <si>
    <t>エヌイージェー  テーマで学ぶ基礎日本語　vol.2</t>
  </si>
  <si>
    <t>720-189-3</t>
  </si>
  <si>
    <t>エヌイージェー テーマで学ぶ基礎日本語指導参考書</t>
  </si>
  <si>
    <t>720-190</t>
  </si>
  <si>
    <t>言葉の躾百科</t>
  </si>
  <si>
    <t>伊吹一</t>
  </si>
  <si>
    <t>振学出版</t>
  </si>
  <si>
    <t>720-191</t>
  </si>
  <si>
    <t>中級日本語教科書　わたしの見つけた日本</t>
  </si>
  <si>
    <t>720-192-1</t>
  </si>
  <si>
    <t>にほんごではたらこう1</t>
  </si>
  <si>
    <t>720-192-2</t>
  </si>
  <si>
    <t>にほんごではたらこう2</t>
  </si>
  <si>
    <t>720-192-3</t>
  </si>
  <si>
    <t>にほんごではたらこう　指導マニュアル</t>
  </si>
  <si>
    <t>720-193-1</t>
  </si>
  <si>
    <t>しょくばのにほんご</t>
  </si>
  <si>
    <t>720-193-2</t>
  </si>
  <si>
    <t>しょくばのにほんご　指導マニュアル</t>
  </si>
  <si>
    <t>720-194</t>
  </si>
  <si>
    <t>サービス日本語－介護スタッフ編－
介護スタッフのための声かけ表現集　</t>
  </si>
  <si>
    <t>720-195</t>
  </si>
  <si>
    <t>日・英・中 ビジネスレター・E メール　ハンドブック</t>
  </si>
  <si>
    <t>720-196</t>
  </si>
  <si>
    <t>外国人のための看護・介護用語集　日本語でケアナビ 英語版</t>
  </si>
  <si>
    <t>720-197-1</t>
  </si>
  <si>
    <t>大学・大学院留学生の日本語①読解編</t>
  </si>
  <si>
    <t>720-197-2</t>
  </si>
  <si>
    <t>大学・大学院留学生の日本語②作文編</t>
  </si>
  <si>
    <t>720-197-3</t>
  </si>
  <si>
    <t>大学・大学院留学生の日本語③論文読解編</t>
  </si>
  <si>
    <t>720-197-4</t>
  </si>
  <si>
    <t>大学・大学院留学生の日本語④論文作成編</t>
  </si>
  <si>
    <t>720-197-5</t>
  </si>
  <si>
    <t>大学・大学院留学生の日本語⑤漢字・語彙編</t>
  </si>
  <si>
    <t>720-198</t>
  </si>
  <si>
    <t>留学生・日本人学生のための一般教養書　国境を越えて[本文編]</t>
  </si>
  <si>
    <t>720-199</t>
  </si>
  <si>
    <t>読む力 中級</t>
  </si>
  <si>
    <t>720-200</t>
  </si>
  <si>
    <t>大学で学ぶための日本語ライティング　短文からレポート作成まで</t>
  </si>
  <si>
    <t>720-201</t>
  </si>
  <si>
    <t>大学生と留学生のための論文ワークブック</t>
  </si>
  <si>
    <t>720-202</t>
  </si>
  <si>
    <t>研究発表の方法　留学生と日本人学生のための
レポート作成・口頭発表の準備の手引き</t>
  </si>
  <si>
    <t>720-203</t>
  </si>
  <si>
    <t>大学生のための　日本語表現実践ノート 改訂版</t>
  </si>
  <si>
    <t>720-204</t>
  </si>
  <si>
    <t>留学生のための読解トレーニング　
読む力がアップする15のポイント</t>
  </si>
  <si>
    <t>720-205-1</t>
  </si>
  <si>
    <t>ピアで学ぶ大学生・留学生の日本語コミュニケーション　プレゼンテーションとライティング</t>
  </si>
  <si>
    <t>720-205-2</t>
  </si>
  <si>
    <t>ピアで学ぶ大学生の日本語表現　プロセス重視のレポート作成</t>
  </si>
  <si>
    <t>720-206</t>
  </si>
  <si>
    <t>日本で学ぶ留学生のための中級日本語教科書　出会い　本冊　テーマ別・タスク活動編</t>
  </si>
  <si>
    <t>720-207</t>
  </si>
  <si>
    <t>留学生のためのアカデミック・ジャパニーズ　聴解　上級</t>
  </si>
  <si>
    <t>720-208-1</t>
  </si>
  <si>
    <t>こどものにほんご1　絵カード</t>
  </si>
  <si>
    <t>720-208-2</t>
  </si>
  <si>
    <t>こどものにほんご2　絵カード</t>
  </si>
  <si>
    <t>720-209-1</t>
  </si>
  <si>
    <t>こどものにほんご1</t>
  </si>
  <si>
    <t>720-210-1</t>
  </si>
  <si>
    <t>かんじ だいすき(一) 
～日本語をまなぶ世界の子どものために～</t>
  </si>
  <si>
    <t>720-210-2</t>
  </si>
  <si>
    <t>かんじ だいすき(二) 
～日本語をまなぶ世界の子どものために～</t>
  </si>
  <si>
    <t>720-210-3</t>
  </si>
  <si>
    <t>かんじ だいすき(三) 
～日本語をまなぶ世界の子どものために～</t>
  </si>
  <si>
    <t>720-210-4</t>
  </si>
  <si>
    <t>かんじ だいすき(四) 
～日本語をまなぶ世界の子どものために～</t>
  </si>
  <si>
    <t>720-211-1</t>
  </si>
  <si>
    <t>子どもといっしょに！
日本語授業おもしろネタ集</t>
  </si>
  <si>
    <t>720-211-2</t>
  </si>
  <si>
    <t>子どもといっしょに！
日本語授業おもしろネタ集2</t>
  </si>
  <si>
    <t>720-212-1</t>
  </si>
  <si>
    <t>家庭用教材シリーズ　ことばのテーブル　100枚プリント　第１集　
あんごうをとこう</t>
  </si>
  <si>
    <t>720-212-13</t>
  </si>
  <si>
    <t>家庭用教材シリーズ　ことばのテーブル　100枚プリント 第13集「自分のことを考えよう」</t>
  </si>
  <si>
    <t>720-212-14</t>
  </si>
  <si>
    <t>家庭用教材シリーズ　ことばのテーブル　100枚プリント 第14集「続おはなし読解ワーク:初級編」</t>
  </si>
  <si>
    <t>720-212-15</t>
  </si>
  <si>
    <t>家庭用教材シリーズ　ことばのテーブル　100枚プリント 第15集「おしゃべり練習ワーク」</t>
  </si>
  <si>
    <t>720-212-3</t>
  </si>
  <si>
    <t>家庭用教材シリーズ　ことばのテーブル　100 枚プリント第3集 
ひらがな読解ワーク</t>
  </si>
  <si>
    <t>720-213-1</t>
  </si>
  <si>
    <t>子どものための5か国語絵単語帳　これって，なあに</t>
  </si>
  <si>
    <t>720-213-2</t>
  </si>
  <si>
    <t>子どものための6カ国語絵単語帳：どこいくの？</t>
  </si>
  <si>
    <t>720-214</t>
  </si>
  <si>
    <t>留学生の12 か月</t>
  </si>
  <si>
    <t>720-215</t>
  </si>
  <si>
    <t>高校生の日本語12 か月 練習帳</t>
  </si>
  <si>
    <t>720-216</t>
  </si>
  <si>
    <t>えほん百科　ぎょうじのゆらい</t>
  </si>
  <si>
    <t>720-217</t>
  </si>
  <si>
    <t>21世紀こども百科 第2版 増補版</t>
  </si>
  <si>
    <t>720-218</t>
  </si>
  <si>
    <t>外国人児童生徒のための日本語指導 (第1分冊)</t>
  </si>
  <si>
    <t>720-219</t>
  </si>
  <si>
    <t>子供たちへ 冠婚葬祭ってな～に?</t>
  </si>
  <si>
    <t>720-220</t>
  </si>
  <si>
    <t>こども　にほんご宝島</t>
  </si>
  <si>
    <t>720-221</t>
  </si>
  <si>
    <t>パズル式日本語　にほんごであそぼう―改訂版―
ぶんけいれんしゅうちょう</t>
  </si>
  <si>
    <t>720-222-1</t>
  </si>
  <si>
    <t>KUMON　はじめてのひらがな　1集</t>
  </si>
  <si>
    <t>720-222-2</t>
  </si>
  <si>
    <t>KUMON　はじめてのひらがな　2集</t>
  </si>
  <si>
    <t>720-223-1</t>
  </si>
  <si>
    <t>NHK 週刊こどもニュースで学ぼう1　わたしたちのニッポン</t>
  </si>
  <si>
    <t>720-223-2</t>
  </si>
  <si>
    <t>NHK 週刊こどもニュースで学ぼう2　ぼくたちの身のまわりのお金</t>
  </si>
  <si>
    <t>720-224</t>
  </si>
  <si>
    <t>構成・特徴・分野から学ぶ　新聞の読解</t>
  </si>
  <si>
    <t>720-225-1</t>
  </si>
  <si>
    <t>日本語文法セルフマスターシリーズ1.はとが</t>
  </si>
  <si>
    <t>720-225-2</t>
  </si>
  <si>
    <t>日本語文法セルフマスターシリーズ2.する・した・している</t>
  </si>
  <si>
    <t>720-225-3</t>
  </si>
  <si>
    <t>日本語文法セルフマスターシリーズ3.格助詞</t>
  </si>
  <si>
    <t>720-225-4</t>
  </si>
  <si>
    <t>日本語文法セルフマスターシリーズ4.指示詞</t>
  </si>
  <si>
    <t>720-225-5</t>
  </si>
  <si>
    <t>日本語文法セルフマスターシリーズ5.「も」「だけ」「さえ」など</t>
  </si>
  <si>
    <t>720-225-6</t>
  </si>
  <si>
    <t>日本語文法セルフマスターシリーズ6.文の述べ方</t>
  </si>
  <si>
    <t>720-225-7</t>
  </si>
  <si>
    <t>日本語文法セルフマスターシリーズ7.条件表現</t>
  </si>
  <si>
    <t>720-226-1</t>
  </si>
  <si>
    <t>日本語類義表現の文法　（上）卖文編</t>
  </si>
  <si>
    <t>720-226-2</t>
  </si>
  <si>
    <t>日本語類義表現の文法　（下）複文・連文編</t>
  </si>
  <si>
    <t>720-227-1</t>
  </si>
  <si>
    <t>初中級学習者向け日本語教材 日本文化を読む</t>
  </si>
  <si>
    <t>720-227-2</t>
  </si>
  <si>
    <t>中上級学習者向け日本語教材 日本文化を読む</t>
  </si>
  <si>
    <t>720-228-1</t>
  </si>
  <si>
    <t>短期集中初級日本語文法総まとめ ポイント20</t>
  </si>
  <si>
    <t>720-228-2</t>
  </si>
  <si>
    <t>中級日本語文法要点整理ポイント20</t>
  </si>
  <si>
    <t>720-229</t>
  </si>
  <si>
    <t>新装版 基礎日本語文法教本</t>
  </si>
  <si>
    <t>720-230-1</t>
  </si>
  <si>
    <t>日本語動詞ハンドブック  The Handbook of Japanese Verbs</t>
  </si>
  <si>
    <t>720-230-2</t>
  </si>
  <si>
    <t>日本語形容詞・副詞ハンドブック - The Handbook of Japanese</t>
  </si>
  <si>
    <t>720-230-3</t>
  </si>
  <si>
    <t>Japanese Verbs at a Glance</t>
  </si>
  <si>
    <t>720-231</t>
  </si>
  <si>
    <t>2001 KANJI</t>
  </si>
  <si>
    <t>漢字</t>
  </si>
  <si>
    <t>Joseph R. De Roo</t>
  </si>
  <si>
    <t>720-232</t>
  </si>
  <si>
    <t>日本語学習者のための読解厳選テーマ10　〔中上級〕</t>
  </si>
  <si>
    <t>720-233</t>
  </si>
  <si>
    <t>ベトナム人学生のための日本語文法</t>
  </si>
  <si>
    <t>720-234-1</t>
  </si>
  <si>
    <t>上級の力をつける
聴解ストラテジー［第2版］　上</t>
  </si>
  <si>
    <t>720-234-2</t>
  </si>
  <si>
    <t>上級の力をつける
聴解ストラテジー［第2版］　下</t>
  </si>
  <si>
    <t>720-235</t>
  </si>
  <si>
    <t>にほんご発音かんたん</t>
  </si>
  <si>
    <t>720-236</t>
  </si>
  <si>
    <t>毎日練習！リズムで身につく日本語の発音</t>
  </si>
  <si>
    <t>720-237</t>
  </si>
  <si>
    <t>やさしい日本語の聴解トレーニング　CD２枚付き</t>
  </si>
  <si>
    <t>720-238</t>
  </si>
  <si>
    <t>日本語アクセント入門</t>
  </si>
  <si>
    <t>720-239</t>
  </si>
  <si>
    <t>中級からの日本語プロフィシェンシー ライティング</t>
  </si>
  <si>
    <t>720-240</t>
  </si>
  <si>
    <t>わたしのにほんご　初級から話せるわたしの気持ち・わたしの考え</t>
  </si>
  <si>
    <t>720-241</t>
  </si>
  <si>
    <t>ミッチーのことばあそび
ひらひらきらり　擬音語・擬態語　１・２・３</t>
  </si>
  <si>
    <t>720-242</t>
  </si>
  <si>
    <t>アカデミック・スキルを身につける
聴解・発表ワークブック</t>
  </si>
  <si>
    <t>720-243</t>
  </si>
  <si>
    <t>にほんご会話上手! 聞き上手・話し上手になれるコミュニケーションのコツ15</t>
  </si>
  <si>
    <t>720-244-1</t>
  </si>
  <si>
    <t>中級日本語で挑戦!スピーチ&amp;ディスカッション</t>
  </si>
  <si>
    <t>720-244-2</t>
  </si>
  <si>
    <t>もっと 中級日本語で挑戦! スピーチ&amp;ディスカッション</t>
  </si>
  <si>
    <t>720-245</t>
  </si>
  <si>
    <t>みがけ!コミュニケーションスキル　中上級学習者のためのブラッシュアップ日本語会話</t>
  </si>
  <si>
    <t>720-246</t>
  </si>
  <si>
    <t>イラスト版ロジカル・コミュニケーション―子どもとマスターする50の考える技術・話す技術</t>
  </si>
  <si>
    <t>720-247-1</t>
  </si>
  <si>
    <t>人を動かす！　実践ビジネス日本語会話　中級1</t>
  </si>
  <si>
    <t>720-248</t>
  </si>
  <si>
    <t>ペアで覚えるいろいろなことば
―初・中級学習者のための連語整理―</t>
  </si>
  <si>
    <t>720-249-1</t>
  </si>
  <si>
    <t>くらべてわかる　中級　日本語表現文型ドリル</t>
  </si>
  <si>
    <t>720-249-2</t>
  </si>
  <si>
    <t>くらべてわかる　日本語表現文型辞典　表現文型765収録</t>
  </si>
  <si>
    <t>720-250</t>
  </si>
  <si>
    <t>自然な日本語を身に付けよう!もっと話せる!もっと使える!にほんご単語ドリル
副詞</t>
  </si>
  <si>
    <t>720-251</t>
  </si>
  <si>
    <t>頭の中で、ことばのネットワークがどんどん広がる!
語彙マップで覚える漢字と語彙　中級1500</t>
  </si>
  <si>
    <t>720-252</t>
  </si>
  <si>
    <t>楽しく覚えるにほんご語彙・表現</t>
  </si>
  <si>
    <t>720-253</t>
  </si>
  <si>
    <t>語彙マップで覚える漢字と語彙　初級1400</t>
  </si>
  <si>
    <t>720-254-1</t>
  </si>
  <si>
    <t>1 日15 分の漢字練習　上</t>
  </si>
  <si>
    <t>720-254-2</t>
  </si>
  <si>
    <t>1 日15 分の漢字練習　下</t>
  </si>
  <si>
    <t>720-255-1</t>
  </si>
  <si>
    <t>1日１５分の漢字練習　中級　上</t>
  </si>
  <si>
    <t>720-255-2</t>
  </si>
  <si>
    <t>1日１５分の漢字練習　中級　下</t>
  </si>
  <si>
    <t>720-256-1</t>
  </si>
  <si>
    <t>文化初級日本語 〈１　テキスト〉 （改訂版）</t>
  </si>
  <si>
    <t>凡人者</t>
  </si>
  <si>
    <t>720-256-2</t>
  </si>
  <si>
    <t>文化初級日本語 〈２　テキスト〉 （改訂版）</t>
  </si>
  <si>
    <t>文化外国専門学校</t>
  </si>
  <si>
    <t>720-257</t>
  </si>
  <si>
    <t>文化初級日本語１・２改訂版教師用指導例集</t>
  </si>
  <si>
    <t>720-258</t>
  </si>
  <si>
    <t>KANA DE MANGA（カナでマンガ）
A Fun,Easy Way to Learn the ABCs of Japanese!</t>
  </si>
  <si>
    <t>720-259</t>
  </si>
  <si>
    <t>BASIC KANJI WORKBOOK</t>
  </si>
  <si>
    <t>720-260</t>
  </si>
  <si>
    <t>かなマスター</t>
  </si>
  <si>
    <t>720-261-1</t>
  </si>
  <si>
    <t>かなマスター　ひらがな・カタカナ練習帳</t>
  </si>
  <si>
    <t>720-261-2</t>
  </si>
  <si>
    <t>漢字マスターVol.1　4級漢字100</t>
  </si>
  <si>
    <t>720-262</t>
  </si>
  <si>
    <t>BASIC KANJI BOOK VO1 基本漢字400　第4版</t>
  </si>
  <si>
    <t>720-263</t>
  </si>
  <si>
    <t>KANJI 止 PICT・O・GRAPHIX</t>
  </si>
  <si>
    <t>720-264-1</t>
  </si>
  <si>
    <t>Kodansha's Hiragana Workbook: A Step-by-Step Approach to Basic Japanese Writing</t>
  </si>
  <si>
    <t>720-264-2</t>
  </si>
  <si>
    <t>Kodansha's Katakana Workbook: A Step-by-Step Approach to Basic Japanese Writing</t>
  </si>
  <si>
    <t>720-265</t>
  </si>
  <si>
    <t>たのしい!かんたん!パーツでおぼえる　しょきゅうの漢字　非漢字系学習者用</t>
  </si>
  <si>
    <t>720-266</t>
  </si>
  <si>
    <t>漢字だいじょうぶ! 生活の中で学ぶ漢字のツボ</t>
  </si>
  <si>
    <t>720-267</t>
  </si>
  <si>
    <t>新にほんご〈あいうえお〉</t>
  </si>
  <si>
    <t>720-268-1</t>
  </si>
  <si>
    <t>初級から中級への　日本語ドリル　語彙</t>
  </si>
  <si>
    <t>720-268-2</t>
  </si>
  <si>
    <t>初級から中級への　日本語ドリル　文法</t>
  </si>
  <si>
    <t>720-268-3</t>
  </si>
  <si>
    <t>初級から中級への日本語ドリル 文法 チャレンジ編</t>
  </si>
  <si>
    <t>720-269-1</t>
  </si>
  <si>
    <t>にほんご会話トレーニング</t>
  </si>
  <si>
    <t>小林ひとみ</t>
  </si>
  <si>
    <t>720-269-2</t>
  </si>
  <si>
    <t>720-269-3</t>
  </si>
  <si>
    <t>日本語能力試験(JLPT)N3～N2受験レベル　KANJI　初級が終わったら始めよう　にほんご漢字トレーニング</t>
  </si>
  <si>
    <t>720-270</t>
  </si>
  <si>
    <t>日本語Total Communication　絵カードブック</t>
  </si>
  <si>
    <t>720-271</t>
  </si>
  <si>
    <t>多言語やりとり素材集　コミュニティでコミュニケーション</t>
  </si>
  <si>
    <t>720-272</t>
  </si>
  <si>
    <t>絵で導入・絵で練習</t>
  </si>
  <si>
    <t>720-273</t>
  </si>
  <si>
    <t>日本語のしくみ</t>
  </si>
  <si>
    <t>720-274</t>
  </si>
  <si>
    <t>How to tell the difference between Japanese particles  (比べてわかる日本語の助詞)</t>
  </si>
  <si>
    <t>720-275</t>
  </si>
  <si>
    <t>現代日本語における名詞文の時間表現</t>
  </si>
  <si>
    <t>720-276</t>
  </si>
  <si>
    <t>ことばの説明・文例集 この言葉、外国人にどう説明する？</t>
  </si>
  <si>
    <t>720-277</t>
  </si>
  <si>
    <t>美しい日本語表現 敬語も磨く</t>
  </si>
  <si>
    <t>720-278</t>
  </si>
  <si>
    <t>プロセスで学ぶ　レポートライティング―アイデアから完成まで―</t>
  </si>
  <si>
    <t>720-279</t>
  </si>
  <si>
    <t>正確に伝わる! わかりやすい文書の書き方</t>
  </si>
  <si>
    <t>720-280</t>
  </si>
  <si>
    <t>「伝わる文章」が書ける 作文の技術 名文記者が教える65のコツ</t>
  </si>
  <si>
    <t>720-281</t>
  </si>
  <si>
    <t>文章チュータリングの理念と実践</t>
  </si>
  <si>
    <t>720-282</t>
  </si>
  <si>
    <t>日本語学習者の文法習得</t>
  </si>
  <si>
    <t>720-283</t>
  </si>
  <si>
    <t>基礎日本語文法 －改訂版－</t>
  </si>
  <si>
    <t>720-284</t>
  </si>
  <si>
    <t>文章を理解するとは
認知の仕組みから読解教育への応用まで</t>
  </si>
  <si>
    <t>720-285</t>
  </si>
  <si>
    <t>言語研究の方法
言語学・日本語学・日本語教育学に携わる人のために</t>
  </si>
  <si>
    <t>720-286</t>
  </si>
  <si>
    <t>新しい日本語学入門  ことばのしくみを考える</t>
  </si>
  <si>
    <t>720-287</t>
  </si>
  <si>
    <t>日本語の文構造　文の樹形図</t>
  </si>
  <si>
    <t>720-288</t>
  </si>
  <si>
    <t>ベーシックコーパス言語学</t>
  </si>
  <si>
    <t>720-289</t>
  </si>
  <si>
    <t>異文化理解入門</t>
  </si>
  <si>
    <t>720-290</t>
  </si>
  <si>
    <t>私たちの日本語</t>
  </si>
  <si>
    <t>720-291</t>
  </si>
  <si>
    <t>課題達成のプロセスで学ぶビジネスコミュニケーション</t>
  </si>
  <si>
    <t>Business Communication in Japanese</t>
  </si>
  <si>
    <t>720-292</t>
  </si>
  <si>
    <t>中間言語語用論概論
第二言語学習者の語用論的能力の使用・習得・教育</t>
  </si>
  <si>
    <t>An Introduction to Interlanguage Pragmatics</t>
  </si>
  <si>
    <t>720-293</t>
  </si>
  <si>
    <t>第二言語学習と個別性　ことばを学ぶ一人ひとりを理解する</t>
  </si>
  <si>
    <t>720-294</t>
  </si>
  <si>
    <t>ことばの習得　母語獲得と第二言語習得</t>
  </si>
  <si>
    <t>Language Acquisition
First language acquisition and Second language acquisition</t>
  </si>
  <si>
    <t>720-295</t>
  </si>
  <si>
    <t>日本語教育に生かす第二言語習得研究</t>
  </si>
  <si>
    <t>720-296</t>
  </si>
  <si>
    <t>シャドーイングで学ぶ　介護の日本語　場面別声かけ表現集</t>
  </si>
  <si>
    <t>720-298</t>
  </si>
  <si>
    <t>旅の指さし会話帳⑪ベトナム[第二版]</t>
  </si>
  <si>
    <t>730-001</t>
  </si>
  <si>
    <t>日本語教師のための楽しく教える活動集22</t>
  </si>
  <si>
    <t>730-002</t>
  </si>
  <si>
    <t>日本語授業法シリーズ2・音声を教える</t>
  </si>
  <si>
    <t>730-003-1</t>
  </si>
  <si>
    <t>初級日本語文法と教え方のポイント</t>
  </si>
  <si>
    <t>市川保子</t>
  </si>
  <si>
    <t>730-003-2</t>
  </si>
  <si>
    <t>中級日本語文法と教え方のポイント</t>
  </si>
  <si>
    <t>730-004</t>
  </si>
  <si>
    <t>日本語授業おもしろネタ集</t>
  </si>
  <si>
    <t>730-005</t>
  </si>
  <si>
    <t>辞書を知る</t>
  </si>
  <si>
    <t>国立語研究所</t>
  </si>
  <si>
    <t>730-006-1</t>
  </si>
  <si>
    <t>日本語教材リスト No37 (2007~2008)</t>
  </si>
  <si>
    <t>730-006-2</t>
  </si>
  <si>
    <t>日本語教材リスト38（2008-2009）</t>
  </si>
  <si>
    <t>730-007</t>
  </si>
  <si>
    <t>教科書を作ろう</t>
  </si>
  <si>
    <t>730-008</t>
  </si>
  <si>
    <t>直接法で教える日本語</t>
  </si>
  <si>
    <t>東京大学・留学生日本語教育センター・指導書研究会</t>
  </si>
  <si>
    <t>730-009-1</t>
  </si>
  <si>
    <t>言語文化と日本語教育第27号</t>
  </si>
  <si>
    <t>お茶の水女子大学・日本言語文化学研究会</t>
  </si>
  <si>
    <t>09174206</t>
  </si>
  <si>
    <t>730-009-2</t>
  </si>
  <si>
    <t>言語文化と日本語教育第39号</t>
  </si>
  <si>
    <t>730-010-1</t>
  </si>
  <si>
    <t>日本語教師必携すぐに使える「レアリア・生教材」アイデア帖</t>
  </si>
  <si>
    <t>730-011-1</t>
  </si>
  <si>
    <t>日本語教育ー124号</t>
  </si>
  <si>
    <t>日本語教育学会</t>
  </si>
  <si>
    <t>730-011-2</t>
  </si>
  <si>
    <t>日本語教育ー128号</t>
  </si>
  <si>
    <t>730-011-3</t>
  </si>
  <si>
    <t>日本語教育ー129</t>
  </si>
  <si>
    <t>730-011-4</t>
  </si>
  <si>
    <t>日本語教育ー130</t>
  </si>
  <si>
    <t>730-011-5</t>
  </si>
  <si>
    <t>日本語教育ー145</t>
  </si>
  <si>
    <t>730-012</t>
  </si>
  <si>
    <t>日本語教授法ワークショップ</t>
  </si>
  <si>
    <t>鎌田修・川口義一・鈴木睦</t>
  </si>
  <si>
    <t>730-013</t>
  </si>
  <si>
    <t>松崎寛・河野俊之</t>
  </si>
  <si>
    <t>Japanese - Italian</t>
  </si>
  <si>
    <t>730-014</t>
  </si>
  <si>
    <t>ACTFL-OPI入門-日本語学習者の「話す力」を各館敵に測る</t>
  </si>
  <si>
    <t>牧野成一・鎌田修・山内博之・齋藤眞理子・荻原稚佳子・伊藤とく美・中島和子</t>
  </si>
  <si>
    <t>730-015</t>
  </si>
  <si>
    <t>日本語教師の方法論　教室談話分析と教授ストラテジー</t>
  </si>
  <si>
    <t>村岡英裕</t>
  </si>
  <si>
    <t>730-016</t>
  </si>
  <si>
    <t>日本語教師のための新しい言語習得概論</t>
  </si>
  <si>
    <t>小柳かおる</t>
  </si>
  <si>
    <t>730-017-1</t>
  </si>
  <si>
    <t>成長する教師のための日本語教育ガイドブック㊤</t>
  </si>
  <si>
    <t>川口義一＆横溝紳一郎</t>
  </si>
  <si>
    <t>ひつじ書房</t>
  </si>
  <si>
    <t>730-017-2</t>
  </si>
  <si>
    <t>成長する教師のための日本語教育ガイドブック㊦</t>
  </si>
  <si>
    <t>川口義一・横溝紳一郎</t>
  </si>
  <si>
    <t>730-018</t>
  </si>
  <si>
    <t>730-019</t>
  </si>
  <si>
    <t>「どうやって教える？」にお答えします　日本語の教え方ABC</t>
  </si>
  <si>
    <t>寺田和子・三上京子・山形美保子・和栗雅子</t>
  </si>
  <si>
    <t>730-020-1</t>
  </si>
  <si>
    <t>OPIの教え方に基づいた日本語教授法</t>
  </si>
  <si>
    <t>730-021-1</t>
  </si>
  <si>
    <t>日本語教育能力検定試験に合格するための世界と日本16</t>
  </si>
  <si>
    <t>岡田英夫</t>
  </si>
  <si>
    <t>730-021-2</t>
  </si>
  <si>
    <t>日本語教育能力検定試験に合格するための日本語の歴史30</t>
  </si>
  <si>
    <t>真田信治</t>
  </si>
  <si>
    <t>730-021-3</t>
  </si>
  <si>
    <t>日本語教育能力検定試験に合格するための語彙12</t>
  </si>
  <si>
    <t>秋元美晴</t>
  </si>
  <si>
    <t>730-021-4</t>
  </si>
  <si>
    <t>日本語教育能力検定試験に合格するための教授法37</t>
  </si>
  <si>
    <t>小林ミナ</t>
  </si>
  <si>
    <t>730-021-5</t>
  </si>
  <si>
    <t>日本語教育能力検定試験に合格するための基礎知識50</t>
  </si>
  <si>
    <t>730-021-6</t>
  </si>
  <si>
    <t>日本語教育能力検定試験に合格するための記述式問題50</t>
  </si>
  <si>
    <t>星野恵子</t>
  </si>
  <si>
    <t>730-021-7</t>
  </si>
  <si>
    <t>日本語教育能力検定試験に合格するための異文化理解13</t>
  </si>
  <si>
    <t>鈴木伸子</t>
  </si>
  <si>
    <t>730-021-8</t>
  </si>
  <si>
    <t>日本語教育能力検定試験に合格するための社会言語学10</t>
  </si>
  <si>
    <t>岡本佐智子</t>
  </si>
  <si>
    <t>730-021-9</t>
  </si>
  <si>
    <t>日本語教育能力検定試験に合格するための聴解問題10</t>
  </si>
  <si>
    <t>棚橋明美</t>
  </si>
  <si>
    <t>730-021-10</t>
  </si>
  <si>
    <t>平成21年度日本語教育能力検定試験合格するための本</t>
  </si>
  <si>
    <t>730-021-11</t>
  </si>
  <si>
    <t>2007～2009年度・日本語教育能力検定試験合格するための問題集</t>
  </si>
  <si>
    <t>アルク日本語書籍編集部</t>
  </si>
  <si>
    <t>730-021-12</t>
  </si>
  <si>
    <t>第16回～第18回・日本語教育能力検定試験</t>
  </si>
  <si>
    <t>730-022</t>
  </si>
  <si>
    <t>全養協日本語教師検定準拠問題集 日本語教師の実践力</t>
  </si>
  <si>
    <t>全国日本語教師養成協議会</t>
  </si>
  <si>
    <t>730-023-1</t>
  </si>
  <si>
    <t>講座・日本語教育学・第1巻・文化の理解と言語の教育</t>
  </si>
  <si>
    <t>縫部義憲・水島裕雅</t>
  </si>
  <si>
    <t>730-023-2</t>
  </si>
  <si>
    <t>講座・日本語教育学・第2巻・言語行動と社会・文化</t>
  </si>
  <si>
    <t>縫部義憲・町博光</t>
  </si>
  <si>
    <t>730-023-3</t>
  </si>
  <si>
    <t>講座・日本語教育学・第3巻・言語学習の心理</t>
  </si>
  <si>
    <t>縫部義憲・迫田久美子</t>
  </si>
  <si>
    <t>730-023-4</t>
  </si>
  <si>
    <t>講座・日本語教育学・第4巻・言語学習との支授</t>
  </si>
  <si>
    <t>縫部義憲・水町伊佐雄</t>
  </si>
  <si>
    <t>730-023-5</t>
  </si>
  <si>
    <t>講座・日本語教育学・第5巻・多文化間の教育と近接領域</t>
  </si>
  <si>
    <t>縫部義憲・倉地暁美</t>
  </si>
  <si>
    <t>730-023-6</t>
  </si>
  <si>
    <t>講座・日本語教育学・第6巻・言語の休系と構造</t>
  </si>
  <si>
    <t>縫部義憲・多和田眞一郎</t>
  </si>
  <si>
    <t>730-024</t>
  </si>
  <si>
    <t>日本語コミュニケーションゲーム80</t>
  </si>
  <si>
    <t>CAGの会</t>
  </si>
  <si>
    <t>730-025-1</t>
  </si>
  <si>
    <t>新・はじめての日本語教育1・日本語教育の基礎知識</t>
  </si>
  <si>
    <t>Ask publisher</t>
  </si>
  <si>
    <t>730-025-2</t>
  </si>
  <si>
    <t>新・はじめての日本語教育2・日本語教授法入門</t>
  </si>
  <si>
    <t>高見澤孟</t>
  </si>
  <si>
    <t>730-025-3</t>
  </si>
  <si>
    <t>730-026-1</t>
  </si>
  <si>
    <t>ヨーロッパ日本語教育2009</t>
  </si>
  <si>
    <t>Japanese language education in Europe 14</t>
  </si>
  <si>
    <t>ヨーロッパ日本語教育会・ベルリン・シンポジウム実行委員会</t>
  </si>
  <si>
    <t>730-026-2</t>
  </si>
  <si>
    <t>ヨーロッパ日本語教育　2012第一回ヨーロッパ日本語教育ワークショップ</t>
  </si>
  <si>
    <t>Japanese language education in Europe 17</t>
  </si>
  <si>
    <t>AJE</t>
  </si>
  <si>
    <t>730-026-3</t>
  </si>
  <si>
    <t>ヨーロッパ日本語教育第１７回ヨーロッパ日本語教育シンポジウム報告・発表論文集</t>
  </si>
  <si>
    <t>ヨーロッパ日本語教師会</t>
  </si>
  <si>
    <t>730-026-4</t>
  </si>
  <si>
    <t>ヨーロッパ日本語教育19第18回ヨーロッパ日本語教育シンポジウム</t>
  </si>
  <si>
    <t>AJI</t>
  </si>
  <si>
    <t>730-027-1</t>
  </si>
  <si>
    <t>日本語教育141-2009</t>
  </si>
  <si>
    <t>730-027-2</t>
  </si>
  <si>
    <t>日本語教育142-2009</t>
  </si>
  <si>
    <t>730-027-3</t>
  </si>
  <si>
    <t>日本語教育143-2009</t>
  </si>
  <si>
    <t>730-028</t>
  </si>
  <si>
    <t>日本語教科書の落とし穴</t>
  </si>
  <si>
    <t>新屋映子・姫野伴子・守屋三千代</t>
  </si>
  <si>
    <t>730-029</t>
  </si>
  <si>
    <t xml:space="preserve">わくわく文法リスニング９９指導の手引 ― 耳で学ぶ日本語 </t>
  </si>
  <si>
    <t xml:space="preserve">小林典子 </t>
  </si>
  <si>
    <t>730-030</t>
  </si>
  <si>
    <t xml:space="preserve">日本語教師のための「活動型」授業の手引き ― 内容中心・コミュニケ－ション活動のすすめ </t>
  </si>
  <si>
    <t xml:space="preserve">細川英雄 / 蒲谷宏 </t>
  </si>
  <si>
    <t>730-031-1</t>
  </si>
  <si>
    <t>日本語科学 〈２２〉</t>
  </si>
  <si>
    <t xml:space="preserve">国立国語研究所 </t>
  </si>
  <si>
    <t xml:space="preserve">国書刊行会 </t>
  </si>
  <si>
    <t>730-031-2</t>
  </si>
  <si>
    <t xml:space="preserve">日本語科学 〈２３〉 </t>
  </si>
  <si>
    <t>730-031-3</t>
  </si>
  <si>
    <t xml:space="preserve">日本語科学 〈２４〉 </t>
  </si>
  <si>
    <t>730-031-4</t>
  </si>
  <si>
    <t xml:space="preserve">日本語科学 〈２５〉 </t>
  </si>
  <si>
    <t>Japanese Linguistics 25</t>
  </si>
  <si>
    <t>730-032</t>
  </si>
  <si>
    <t>日本語教育のための心理学</t>
  </si>
  <si>
    <t>海保博</t>
  </si>
  <si>
    <t>730-033</t>
  </si>
  <si>
    <t>ドラマチック　日本語コミュニケーション　「演劇で学ぶ日本語」リソースブック</t>
  </si>
  <si>
    <t>野呂博子/平田オリザ</t>
  </si>
  <si>
    <t>730-034</t>
  </si>
  <si>
    <t>730-035</t>
  </si>
  <si>
    <t>日本語教育の語彙</t>
  </si>
  <si>
    <t>城生佰太郎</t>
  </si>
  <si>
    <t>730-036-1</t>
  </si>
  <si>
    <t>国際交流基金日本語教授法シリーズ 1</t>
  </si>
  <si>
    <t>日本語教師の役割・コースデザイン</t>
  </si>
  <si>
    <t>489476301x</t>
  </si>
  <si>
    <t>730-036-2</t>
  </si>
  <si>
    <t>国際交流基金日本語教授法シリーズ 2</t>
  </si>
  <si>
    <t>音声を教える</t>
  </si>
  <si>
    <t>730-036-3</t>
  </si>
  <si>
    <t>国際交流基金日本語教授法シリーズ 3</t>
  </si>
  <si>
    <t>文字・語彙を教える</t>
  </si>
  <si>
    <t>730-036-4</t>
  </si>
  <si>
    <t>国際交流基金日本語教授法シリーズ 4</t>
  </si>
  <si>
    <t>文法を教える</t>
  </si>
  <si>
    <t>730-036-5</t>
  </si>
  <si>
    <t>国際交流基金日本語教授法シリーズ 5</t>
  </si>
  <si>
    <t>聞くことを教える</t>
  </si>
  <si>
    <t>730-036-6</t>
  </si>
  <si>
    <t>国際交流基金日本語教授法シリーズ 6</t>
  </si>
  <si>
    <t>話すことを教える</t>
  </si>
  <si>
    <t>730-036-7</t>
  </si>
  <si>
    <t>国際交流基金日本語教授法シリーズ 7</t>
  </si>
  <si>
    <t>読むことを教える</t>
  </si>
  <si>
    <t>730-036-8</t>
  </si>
  <si>
    <t>国際交流基金日本語教授法シリーズ 8</t>
  </si>
  <si>
    <t>書くことを教える</t>
  </si>
  <si>
    <t>730-036-9</t>
  </si>
  <si>
    <t>国際交流基金日本語教授法シリーズ 9</t>
  </si>
  <si>
    <t>初級を教える</t>
  </si>
  <si>
    <t>730-036-10</t>
  </si>
  <si>
    <t>国際交流基金日本語教授法シリーズ 10</t>
  </si>
  <si>
    <t>中・上級を教える</t>
  </si>
  <si>
    <t>730-036-11</t>
  </si>
  <si>
    <t>国際交流基金日本語教授法シリーズ 11</t>
  </si>
  <si>
    <t>日本事情。日本文化を教える</t>
  </si>
  <si>
    <t>730-036-12</t>
  </si>
  <si>
    <t>国際交流基金日本語教授法シリーズ 12</t>
  </si>
  <si>
    <t>学習を評価する</t>
  </si>
  <si>
    <t>730-036-13</t>
  </si>
  <si>
    <t>国際交流基金日本語教授法シリーズ 13</t>
  </si>
  <si>
    <t>教え方を改善する</t>
  </si>
  <si>
    <t>730-036-14</t>
  </si>
  <si>
    <t>国際交流基金日本語教授法シリーズ 14</t>
  </si>
  <si>
    <t>教材開発</t>
  </si>
  <si>
    <t>730-037-1</t>
  </si>
  <si>
    <t>日本学刊第16号</t>
  </si>
  <si>
    <t>香港日本語教育研究会</t>
  </si>
  <si>
    <t>730-037-2</t>
  </si>
  <si>
    <t>日本学刊第17号</t>
  </si>
  <si>
    <t>730-038</t>
  </si>
  <si>
    <t>AELE言語教育評価研究　第３号　2013</t>
  </si>
  <si>
    <t>AELE　Assessment and evaluation in language education</t>
  </si>
  <si>
    <t>Japan Foundation,　J.F.Oberlin</t>
  </si>
  <si>
    <t>730-039</t>
  </si>
  <si>
    <t>早稲田日本語教育実践研究</t>
  </si>
  <si>
    <t>早稲田大学日本語教育研究センター</t>
  </si>
  <si>
    <t>730-040</t>
  </si>
  <si>
    <t>黎明期におけるベトナム中等日本語教育</t>
  </si>
  <si>
    <t>学習社発話に見る参加構造を中心に</t>
  </si>
  <si>
    <t>730-041</t>
  </si>
  <si>
    <t>2004年日本語教育国際研究大会</t>
  </si>
  <si>
    <t>日本語教育会</t>
  </si>
  <si>
    <t>730-042</t>
  </si>
  <si>
    <t>国際文化交流と日本語教育きのう・きょう・あす</t>
  </si>
  <si>
    <t>椎名和男教授古希記念論文集刊行委員会</t>
  </si>
  <si>
    <t>730-043</t>
  </si>
  <si>
    <t>世界の日本語教室から</t>
  </si>
  <si>
    <t>730-044-1</t>
  </si>
  <si>
    <t>Japanese Languge institutes in Japan 2006</t>
  </si>
  <si>
    <t>日本語教育振興協会</t>
  </si>
  <si>
    <t>730-044-2</t>
  </si>
  <si>
    <t>日本語教育機関要覧2008</t>
  </si>
  <si>
    <t>730-044-3</t>
  </si>
  <si>
    <t>Japanese Languge institutes in Japan 2008</t>
  </si>
  <si>
    <t>730-044-4</t>
  </si>
  <si>
    <t>日本語教育機関要覧2010</t>
  </si>
  <si>
    <t>730-044-5</t>
  </si>
  <si>
    <t>Japanese Languge institutes in Japan 2010</t>
  </si>
  <si>
    <t>730-044-6</t>
  </si>
  <si>
    <t>海外の日本語教育の現状・2012年度日本語教育機関調査より</t>
  </si>
  <si>
    <t>730-045</t>
  </si>
  <si>
    <t>言語政策として「日本語の普及」はどうあったか</t>
  </si>
  <si>
    <t>嶋津拓</t>
  </si>
  <si>
    <t>730-046</t>
  </si>
  <si>
    <t>ピア・ラーニング入門創造的な学びのデザインのために</t>
  </si>
  <si>
    <t>池田玲子・舘岡洋子</t>
  </si>
  <si>
    <t>japanese</t>
  </si>
  <si>
    <t>730-047</t>
  </si>
  <si>
    <t>日本語教育學入門</t>
  </si>
  <si>
    <t>姫野 伴子 (著), 小森 和子 (著), 柳澤 絵美 (著)</t>
  </si>
  <si>
    <t>978-4327384715</t>
  </si>
  <si>
    <t>730-048</t>
  </si>
  <si>
    <t>新聞・テレビ　ニュース日本語</t>
  </si>
  <si>
    <t>NEWS NIHONGO Enrich your Japanese Vovabulary through Newspaper &amp; TV News</t>
  </si>
  <si>
    <t>730-049</t>
  </si>
  <si>
    <t>2018年　日本語教育機関総覧　（ビザが取得できる日本語教育機関）</t>
  </si>
  <si>
    <t>730-050-1</t>
  </si>
  <si>
    <t>J.TEST実用日本語検定 練習問題集(ADレベル)</t>
  </si>
  <si>
    <t>730-050-2</t>
  </si>
  <si>
    <t>J.TEST実用日本語検定 練習問題集(EFレベル)</t>
  </si>
  <si>
    <t>730-051-1</t>
  </si>
  <si>
    <t>これだけは知っておきたい日本語教育のための
基礎表現50 とその教え方</t>
  </si>
  <si>
    <t>730-051-2</t>
  </si>
  <si>
    <t>これだけは知っておきたい日本語教育のための
続・基礎表現50 とその教え方</t>
  </si>
  <si>
    <t>730-052-1</t>
  </si>
  <si>
    <t>これだけは知っておきたい日本語教育のための
教授法マニュアル70 例　上</t>
  </si>
  <si>
    <t>730-052-2</t>
  </si>
  <si>
    <t>これだけは知っておきたい日本語教育のための
教授法マニュアル70 例　下</t>
  </si>
  <si>
    <t>730-053</t>
  </si>
  <si>
    <t>これだけは知っておきたい日本語教育のための
文法の基礎知識とその教え方</t>
  </si>
  <si>
    <t>730-054-1</t>
  </si>
  <si>
    <t>日本語教育演習シリーズ①
教えるためのことばの整理1</t>
  </si>
  <si>
    <t>730-054-3</t>
  </si>
  <si>
    <t>日本語教育演習シリーズ③
さまざまな表現　Vol.1</t>
  </si>
  <si>
    <t>730-054-4</t>
  </si>
  <si>
    <t>日本語教育演習シリーズ④
さまざまな表現　Vol.2</t>
  </si>
  <si>
    <t>730-054-5</t>
  </si>
  <si>
    <t>日本語教育演習シリーズ⑤
教え方の基本</t>
  </si>
  <si>
    <t>730-054-6</t>
  </si>
  <si>
    <t>日本語教育演習シリーズ⑥
授業の組み立て</t>
  </si>
  <si>
    <t>730-055-1</t>
  </si>
  <si>
    <t>日本語教師養成シリーズ第1 巻
文化・社会・地域</t>
  </si>
  <si>
    <t>730-055-2</t>
  </si>
  <si>
    <t>日本語教師養成シリーズ第2 巻
言語一般</t>
  </si>
  <si>
    <t>730-055-3</t>
  </si>
  <si>
    <t>日本語教師養成シリーズ第3 巻
音声，文字・表記</t>
  </si>
  <si>
    <t>730-055-4</t>
  </si>
  <si>
    <t>日本語教師養成シリーズ第4 巻
文法，語彙，日本語史</t>
  </si>
  <si>
    <t>730-055-5</t>
  </si>
  <si>
    <t>日本語教師養成シリーズ第5 巻
日本語教授法</t>
  </si>
  <si>
    <t>730-055-6</t>
  </si>
  <si>
    <t>日本語教師養成シリーズ第6 巻
異文化理解と情報</t>
  </si>
  <si>
    <t>730-056</t>
  </si>
  <si>
    <t xml:space="preserve">教材設計マニュアル―独学を支援するために </t>
  </si>
  <si>
    <t>730-057</t>
  </si>
  <si>
    <t>新しい日本語教育のために</t>
  </si>
  <si>
    <t>730-058</t>
  </si>
  <si>
    <t>日本語教育と日本語学習　学習ストラテジー論にむけて</t>
  </si>
  <si>
    <t>730-059</t>
  </si>
  <si>
    <t>絵を描いて教える日本語</t>
  </si>
  <si>
    <t>730-060-1</t>
  </si>
  <si>
    <t>実践にほんご指導見なおし本 [語彙と文法指導編]</t>
  </si>
  <si>
    <t>730-061</t>
  </si>
  <si>
    <t>新時代の日本語教育をめざして</t>
  </si>
  <si>
    <t>730-062</t>
  </si>
  <si>
    <t>日本語教師のための音声教育を考える本</t>
  </si>
  <si>
    <t>730-063</t>
  </si>
  <si>
    <t>日本語教師のためのテスト作成マニュアル</t>
  </si>
  <si>
    <t>730-064-1</t>
  </si>
  <si>
    <t>ケーススタディ日本文法</t>
  </si>
  <si>
    <t>ケーススタディ日本語教育</t>
  </si>
  <si>
    <t>730-065</t>
  </si>
  <si>
    <t>日本語教師のための　実践・漢字指導</t>
  </si>
  <si>
    <t>730-066</t>
  </si>
  <si>
    <t>はじめて日本語を教える人のためのなっとく知っとく初級文型50</t>
  </si>
  <si>
    <t>730-067</t>
  </si>
  <si>
    <t>授業の基礎としてのインストラクショナルデザイン</t>
  </si>
  <si>
    <t>730-068</t>
  </si>
  <si>
    <t>日本語教育の方法―コース・デザインの実際</t>
  </si>
  <si>
    <t>730-069</t>
  </si>
  <si>
    <t>コミュニケーションのための日本語教育文法</t>
  </si>
  <si>
    <t>730-070</t>
  </si>
  <si>
    <t>目指せ、日本語教師力アップ！OPI でいきいき授業</t>
  </si>
  <si>
    <t>730-071</t>
  </si>
  <si>
    <t>日本語教師の専門能力開発 アメリカの現状と日本への提言</t>
  </si>
  <si>
    <t>730-072</t>
  </si>
  <si>
    <t>考えるための日本語［実践編］
総合活動型コミュニケーション能力育成のために</t>
  </si>
  <si>
    <t>730-073</t>
  </si>
  <si>
    <t>考えるための日本語　
問題を発見・解決する 総合活動型日本語教育のすすめ</t>
  </si>
  <si>
    <t>730-074-1</t>
  </si>
  <si>
    <t>やさしい日本語指導1　社会/文化/地域</t>
  </si>
  <si>
    <t>730-074-2</t>
  </si>
  <si>
    <t>やさしい日本語指導2　東アジアの歴史</t>
  </si>
  <si>
    <t>730-074-3</t>
  </si>
  <si>
    <t>やさしい日本語指導3　日本語教育の歴史と現状</t>
  </si>
  <si>
    <t>730-074-4</t>
  </si>
  <si>
    <t>やさしい日本語指導4 　文法/文体</t>
  </si>
  <si>
    <t>730-074-5</t>
  </si>
  <si>
    <t>やさしい日本語指導5 　音韻/音声</t>
  </si>
  <si>
    <t>730-074-6</t>
  </si>
  <si>
    <t>やさしい日本語指導6 　語彙/意味</t>
  </si>
  <si>
    <t>730-074-7</t>
  </si>
  <si>
    <t>やさしい日本語指導7 　文字/表記</t>
  </si>
  <si>
    <t>730-074-8</t>
  </si>
  <si>
    <t>やさしい日本語指導8 　教室活動</t>
  </si>
  <si>
    <t>730-074-9</t>
  </si>
  <si>
    <t>やさしい日本語指導9 　言語学</t>
  </si>
  <si>
    <t>730-074-10</t>
  </si>
  <si>
    <t>やさしい日本語指導10　日本語教授法</t>
  </si>
  <si>
    <t>730-074-11</t>
  </si>
  <si>
    <t>やさしい日本語指導11　日本語教育と評価</t>
  </si>
  <si>
    <t>730-074-12</t>
  </si>
  <si>
    <t>やさしい日本語指導12　 心理学</t>
  </si>
  <si>
    <t>730-074-13</t>
  </si>
  <si>
    <t>やさしい日本語指導13　言語とコミュニケーション</t>
  </si>
  <si>
    <t>730-075</t>
  </si>
  <si>
    <t>日本語文法　学習者によくわかる教え方　－10 の基本－</t>
  </si>
  <si>
    <t>730-076</t>
  </si>
  <si>
    <t>初心者向き　すぐに役立つ日本語の教え方</t>
  </si>
  <si>
    <t>730-077</t>
  </si>
  <si>
    <t>日本語教師のためのQ&amp;A</t>
  </si>
  <si>
    <t>730-078</t>
  </si>
  <si>
    <t>誰でも成功する板書のしかた・ノート指導</t>
  </si>
  <si>
    <t>730-079</t>
  </si>
  <si>
    <t>日本語教師のためのアクション・リサーチ</t>
  </si>
  <si>
    <t>730-080</t>
  </si>
  <si>
    <t>言語教師認知の研究</t>
  </si>
  <si>
    <t>730-081</t>
  </si>
  <si>
    <t xml:space="preserve">プロフィシェンシーと日本語教育 </t>
  </si>
  <si>
    <t>730-082</t>
  </si>
  <si>
    <t>グローバル化社会の日本語教育と日本文化―日本語教育スタンダードと多文化共生リテラシー</t>
  </si>
  <si>
    <t>730-083</t>
  </si>
  <si>
    <t>日本語の教科書</t>
  </si>
  <si>
    <t>730-084</t>
  </si>
  <si>
    <t>インストラクショナルデザインの原理</t>
  </si>
  <si>
    <t>730-085</t>
  </si>
  <si>
    <t>インストラクショナルデザイン―教師のためのルールブック</t>
  </si>
  <si>
    <t>730-086</t>
  </si>
  <si>
    <t>自然な日本語を教えるために　―認知言語学をふまえて―</t>
  </si>
  <si>
    <t>730-087</t>
  </si>
  <si>
    <t>リフレクティブな英語教育をめざして―教師の語りが拓く授業研究</t>
  </si>
  <si>
    <t>730-088</t>
  </si>
  <si>
    <t xml:space="preserve">言語・脳・認知の科学と外国語習得 </t>
  </si>
  <si>
    <t>730-089</t>
  </si>
  <si>
    <t xml:space="preserve">文化間移動をする子どもたちの学び
―教育コミュニティの創造に向けて―
</t>
  </si>
  <si>
    <t>730-090</t>
  </si>
  <si>
    <t>日本語教育学研究への展望―柏崎雅世教授退職記念論集</t>
  </si>
  <si>
    <t>730-091</t>
  </si>
  <si>
    <t>日本語の教え方実践マニュアル　ドリルの鉄人
コミュニカティブなドリルからロールプレイへ</t>
  </si>
  <si>
    <t>730-092-1</t>
  </si>
  <si>
    <t>日本語教師のためのTIPS77　クラスルーム運営　</t>
  </si>
  <si>
    <t>730-092-2</t>
  </si>
  <si>
    <t>日本語教師のためのTIPS77 第2巻 ICTの活用</t>
  </si>
  <si>
    <t>730-093</t>
  </si>
  <si>
    <t>ことばの教育を実践する・探究する－活動型日本語教育の広がり－</t>
  </si>
  <si>
    <t>730-094</t>
  </si>
  <si>
    <t>日本語教師必携　ハート＆テクニック</t>
  </si>
  <si>
    <t>730-095</t>
  </si>
  <si>
    <t>効果10倍の“教える”技術―授業から企業研修まで</t>
  </si>
  <si>
    <t>730-096</t>
  </si>
  <si>
    <t>日本語教育における　コミュニカティブ・アプローチ</t>
  </si>
  <si>
    <t>730-097</t>
  </si>
  <si>
    <t>日本語と日本語教育のための日本語学入門</t>
  </si>
  <si>
    <t>730-098</t>
  </si>
  <si>
    <t>日本語の教え方を一から学び直したい人へ
入門 書き方の指導法</t>
  </si>
  <si>
    <t>730-099</t>
  </si>
  <si>
    <t>ひとりで読むことからピア・リーディングへ
日本語学習者の読解過程と対話的協働学習</t>
  </si>
  <si>
    <t>730-100-1</t>
  </si>
  <si>
    <t>教師用日本語教育ハンドブック　シリーズ1 文章表現</t>
  </si>
  <si>
    <t>730-100-2</t>
  </si>
  <si>
    <t>730-100-3</t>
  </si>
  <si>
    <t>730-100-4</t>
  </si>
  <si>
    <t>教師用日本語教育ハンドブック　シリーズ4 文法Ⅱ
助動詞を中心にして 改訂版</t>
  </si>
  <si>
    <t>730-100-5</t>
  </si>
  <si>
    <t>730-100-6</t>
  </si>
  <si>
    <t>730-100-7</t>
  </si>
  <si>
    <t>教師用日本語教育ハンドブック　シリーズ7 教授法入門</t>
  </si>
  <si>
    <t>730-101</t>
  </si>
  <si>
    <t>プロフィシェンシーを育てる―真の日本語能力をめざして―</t>
  </si>
  <si>
    <t>730-102</t>
  </si>
  <si>
    <t>実践日本語教育を学ぶ人のために</t>
  </si>
  <si>
    <t>730-103</t>
  </si>
  <si>
    <t>外国人の子どものための日本語・児童・生徒のための日本語生活集</t>
  </si>
  <si>
    <t>The Japan foundation</t>
  </si>
  <si>
    <t>730-104</t>
  </si>
  <si>
    <t>タスクで伸ばす学習力　学習ストラテジーを活かした学びの設計</t>
  </si>
  <si>
    <t>730-105</t>
  </si>
  <si>
    <t>TEACH JAPANESE 第2 版　日本語を教えよう</t>
  </si>
  <si>
    <t>730-105-3</t>
  </si>
  <si>
    <t>授業を変えるコトバとワザ --小学校教師のコミュニケーション実践</t>
  </si>
  <si>
    <t>730-106</t>
  </si>
  <si>
    <t>ことばの意味を教える 教師のためのヒント集 
気持ちを表すことば編</t>
  </si>
  <si>
    <t>730-106-1</t>
  </si>
  <si>
    <t>授業の作り方Q&amp;A 78編</t>
  </si>
  <si>
    <t>730-106-2</t>
  </si>
  <si>
    <t>漢字授業の作り方編</t>
  </si>
  <si>
    <t>730-106-3</t>
  </si>
  <si>
    <t>作文授業の作り方編</t>
  </si>
  <si>
    <t>730-106-4</t>
  </si>
  <si>
    <t>語彙授業の作り方編</t>
  </si>
  <si>
    <t>730-106-5</t>
  </si>
  <si>
    <t>730-106-6</t>
  </si>
  <si>
    <t>730-106-7</t>
  </si>
  <si>
    <t>会話授業の作り方編</t>
  </si>
  <si>
    <t>730-107</t>
  </si>
  <si>
    <t>日本語教師のための「授業力」を磨く30 のテーマ</t>
  </si>
  <si>
    <t>730-108</t>
  </si>
  <si>
    <t>協働で学ぶクリティカル・リーディング</t>
  </si>
  <si>
    <t>730-109</t>
  </si>
  <si>
    <t>外国人と対話しよう！にほんごボランティア手帖</t>
  </si>
  <si>
    <t>730-110</t>
  </si>
  <si>
    <t>「達人」の英語学習法　データが語る効果的な外国語習得法とは</t>
  </si>
  <si>
    <t>730-110-1</t>
  </si>
  <si>
    <t>コミュニケーション重視の学習活動 1　プロジェクトワーク</t>
  </si>
  <si>
    <t>730-110-2</t>
  </si>
  <si>
    <t>730-110-3</t>
  </si>
  <si>
    <t>730-111</t>
  </si>
  <si>
    <t>初級からはじまる「活動型クラス」ことばの学びは学習者がつくる</t>
  </si>
  <si>
    <t>730-112</t>
  </si>
  <si>
    <t>ドラマチック日本語コミュニケーション「演劇で学ぶ日本語」リソースブック</t>
  </si>
  <si>
    <t>730-116</t>
  </si>
  <si>
    <t>日本語ドキドキ体験交流活動集</t>
  </si>
  <si>
    <t>730-117</t>
  </si>
  <si>
    <t>会話の授業を楽しくする　コミュニケーションのためのクラス活動40</t>
  </si>
  <si>
    <t>730-118</t>
  </si>
  <si>
    <t>クラスがなごんでいい感じ　スキマ時間の小ワザ100連発</t>
  </si>
  <si>
    <t>730-119</t>
  </si>
  <si>
    <t>クラス全員がひとつになる学級ゲーム&amp;アクティビティ100</t>
  </si>
  <si>
    <t>730-120</t>
  </si>
  <si>
    <t>トップ1割の教師が知っている「できるクラスの育て方」</t>
  </si>
  <si>
    <t>730-121</t>
  </si>
  <si>
    <t>田尻悟郎の英語教科書本文活用術！－知的で楽しい活動＆トレーニング集－</t>
  </si>
  <si>
    <t>730-122</t>
  </si>
  <si>
    <t>クラスがまとまる！男女が仲良くなれる！小学校英語コミュニケーションゲーム100</t>
  </si>
  <si>
    <t>730-123-1</t>
  </si>
  <si>
    <t>730-123-2</t>
  </si>
  <si>
    <t>730-123-3</t>
  </si>
  <si>
    <t>外国語活動をもっと楽しく知的にする！英語ゲーム＆教材アイデア60</t>
  </si>
  <si>
    <t>730-123-4</t>
  </si>
  <si>
    <t>730-123-5</t>
  </si>
  <si>
    <t>730-123-6</t>
  </si>
  <si>
    <t>730-123-7</t>
  </si>
  <si>
    <t>3年生からできる！モジュールを取り入れた外国語活動ＳＴＡＲＴ ＢＯＯＫ</t>
  </si>
  <si>
    <t>730-124</t>
  </si>
  <si>
    <t>イラスト満載！日本語教師のための活動アイディアブック</t>
  </si>
  <si>
    <t>730-125</t>
  </si>
  <si>
    <t>新人日本語教師のためのお助け便利帖</t>
  </si>
  <si>
    <t>730-126</t>
  </si>
  <si>
    <t>生徒の心に火をつける　英語教師　田尻悟郎の挑戦</t>
  </si>
  <si>
    <t>730-127</t>
  </si>
  <si>
    <t>子どもの創造力スイッチ！　遊びと学びのひみつ基地　CANVASの実践</t>
  </si>
  <si>
    <t>730-128</t>
  </si>
  <si>
    <t>アクティブ・ラーニング　小学校</t>
  </si>
  <si>
    <t>730-129-33</t>
  </si>
  <si>
    <t>授業が変わる！英語教師のためのアクでィブ・ラーニング　ガイドブック</t>
  </si>
  <si>
    <t>730-129-34</t>
  </si>
  <si>
    <t>絶対成功する！アクティブ・ラーニングの授業づくりアイデアブック</t>
  </si>
  <si>
    <t>730-130</t>
  </si>
  <si>
    <t>改訂版 日本語要説</t>
  </si>
  <si>
    <t>730-131-1</t>
  </si>
  <si>
    <t>ヴェルボトナル法实践シリーズ 第1 巻
ヴェルボトナル法入門　ことばへのアプローチ</t>
  </si>
  <si>
    <t>730-131-2</t>
  </si>
  <si>
    <t>ヴェルボトナル法实践シリーズ 第2 巻
話しことば指導の技法　リズムと身体の発見</t>
  </si>
  <si>
    <t>730-132</t>
  </si>
  <si>
    <t>ゴイタツ日本語教師をめざせ！
文型だけじゃない。語彙だって大切！</t>
  </si>
  <si>
    <t>730-133</t>
  </si>
  <si>
    <t>日本語教育学としてのライフストーリー　－語りを聞き、書くということ</t>
  </si>
  <si>
    <t>730-134</t>
  </si>
  <si>
    <t>言語学習ストラテジー　外国語教師が知っておかなければならないこと</t>
  </si>
  <si>
    <t>730-135</t>
  </si>
  <si>
    <t>より良い外国語学習法を求めて</t>
  </si>
  <si>
    <t>730-136</t>
  </si>
  <si>
    <t>英語教育のアクション・リサーチ</t>
  </si>
  <si>
    <t>730-137</t>
  </si>
  <si>
    <t>日本語教師のための実践・作文指導</t>
  </si>
  <si>
    <t>730-138</t>
  </si>
  <si>
    <t>教師とコーディネーターのための日本語プログラム運営の手引き</t>
  </si>
  <si>
    <t>730-139</t>
  </si>
  <si>
    <t>日本語教育のためのタスク別書き言葉コーパス</t>
  </si>
  <si>
    <t>730-140-1</t>
  </si>
  <si>
    <t>日本語教師のための知識本シリーズ1 　日本語教育における
学習の分析とデザイン －言語習得過程の視点から見た日本語教育－</t>
  </si>
  <si>
    <t>730-140-5</t>
  </si>
  <si>
    <t>日本語教師のための知識本シリーズ5　日本語教師の成長と自己研修
－新たな教師研修ストラテジーの可能性をめざして－</t>
  </si>
  <si>
    <t>730-140-12</t>
  </si>
  <si>
    <t>日本語教師のための知識本シリーズ12
ことばと文化を結ぶ日本語教育</t>
  </si>
  <si>
    <t>730-141</t>
  </si>
  <si>
    <t>日本語教育をめぐる研究と実践</t>
  </si>
  <si>
    <t>730-142</t>
  </si>
  <si>
    <t>日本語教育研究への招待</t>
  </si>
  <si>
    <t>730-143-1</t>
  </si>
  <si>
    <t>日本語教育の過去・現在・未来 第1巻 社会</t>
  </si>
  <si>
    <t>730-143-2</t>
  </si>
  <si>
    <t>日本語教育の過去・現在・未来 第2巻 教師</t>
  </si>
  <si>
    <t>730-143-3</t>
  </si>
  <si>
    <t>日本語教育の過去・現在・未来 第3巻 教室</t>
  </si>
  <si>
    <t>730-143-4</t>
  </si>
  <si>
    <t>日本語教育の過去・現在・未来 第4巻 音声</t>
  </si>
  <si>
    <t>730-143-5</t>
  </si>
  <si>
    <t>日本語教育の過去・現在・未来 第5巻 文法</t>
  </si>
  <si>
    <t>730-144</t>
  </si>
  <si>
    <t>日本語教育の新たな文脈
学習環境，接触場面，コミュニケーションの多様性</t>
  </si>
  <si>
    <t>730-145</t>
  </si>
  <si>
    <t>チュウ太の虎の巻 日本語教育のためのインターネット活用術</t>
  </si>
  <si>
    <t>730-146</t>
  </si>
  <si>
    <t>日本語教育は何をめざすか 言語文化活動の理論と実践</t>
  </si>
  <si>
    <t>730-147</t>
  </si>
  <si>
    <t>SLA研究入門　第2言語の処理・習得研究のすすめ方</t>
  </si>
  <si>
    <t>730-148</t>
  </si>
  <si>
    <t>日本事情ハンドブック</t>
  </si>
  <si>
    <t>730-149</t>
  </si>
  <si>
    <t>日本語・日本語教育の研究 --その今、その歴史</t>
  </si>
  <si>
    <t>730-150</t>
  </si>
  <si>
    <t>日本語教育学入門</t>
  </si>
  <si>
    <t>730-151</t>
  </si>
  <si>
    <t>日本語教育学の歩き方　初学者のための研究ガイド</t>
  </si>
  <si>
    <t>730-152</t>
  </si>
  <si>
    <t>学習者主体の日本語教育－オーストラリアの実践研究</t>
  </si>
  <si>
    <t>730-153</t>
  </si>
  <si>
    <t>日本語教師のための異文化理解とコミュニケーションスキル</t>
  </si>
  <si>
    <t>730-154</t>
  </si>
  <si>
    <t>日本語教育のためのコミュニケーション研究</t>
  </si>
  <si>
    <t>730-155</t>
  </si>
  <si>
    <t>対話とプロフィシェンシー　プロフィエンシーを育てる</t>
  </si>
  <si>
    <t>730-156</t>
  </si>
  <si>
    <t>対人関係構築のためのコミュニケーション入門・日本語教師のために</t>
  </si>
  <si>
    <t>730-157</t>
  </si>
  <si>
    <t>多言語社会の言語文化教育
英語を第二言語とする子どもへのアメリカ人教師たちの取り組み</t>
  </si>
  <si>
    <t>730-158</t>
  </si>
  <si>
    <t>外国語教育〈3〉幼稚園・小学校篇</t>
  </si>
  <si>
    <t>730-159</t>
  </si>
  <si>
    <t>世界の外国語教育政策―日本の外国語教育の再構築にむけて</t>
  </si>
  <si>
    <t>730-160</t>
  </si>
  <si>
    <t>概説 社会言語学</t>
  </si>
  <si>
    <t>730-161</t>
  </si>
  <si>
    <t>諸外国の教育動向　2014年度版</t>
  </si>
  <si>
    <t>730-162</t>
  </si>
  <si>
    <t>21世紀型スキル　学びと評価の新たなかたち</t>
  </si>
  <si>
    <t>730-163</t>
  </si>
  <si>
    <t>21世紀型スキルと諸外国の教育実践－求められる新しい能力育成</t>
  </si>
  <si>
    <t>730-164</t>
  </si>
  <si>
    <t>21世紀型スキルとは何か－コンピテンシーに基づく教育改革の国際比較</t>
  </si>
  <si>
    <t>730-165</t>
  </si>
  <si>
    <t>今求められる学力と学びとは　－コンピテンシー・ベースのカリキュラムの光と影－</t>
  </si>
  <si>
    <t>730-166</t>
  </si>
  <si>
    <t>NIPPON3.0の処方箋</t>
  </si>
  <si>
    <t>730-167</t>
  </si>
  <si>
    <t>文化、ことば、教育　日本語／日本の教育の「標準」を越えて</t>
  </si>
  <si>
    <t>730-168</t>
  </si>
  <si>
    <t>日本語教師のための　Excelでできるテスト分析入門</t>
  </si>
  <si>
    <t>730-169</t>
  </si>
  <si>
    <t>話し言葉の談話分析</t>
  </si>
  <si>
    <t>730-170</t>
  </si>
  <si>
    <t>730-171-2</t>
  </si>
  <si>
    <t>730-172-1</t>
  </si>
  <si>
    <t>第二言語習得・教育の研究最前線
－あすの日本語教育への道しるべ－　2004年版</t>
  </si>
  <si>
    <t>Japanese Language Education, November 2004 Special Issue
The State of the Art in Second Language Acquisition and Instruction Research
- 2004 version -</t>
  </si>
  <si>
    <t>730-172-2</t>
  </si>
  <si>
    <t>第二言語習得・教育の研究最前線
－あすの日本語教育への道しるべ－　2005年版</t>
  </si>
  <si>
    <t>Japanese Language Education, November 2005 Special Issue
The State of the Art in Second Language Acquisition and Instruction Research
- 2005 version -</t>
  </si>
  <si>
    <t>730-172-3</t>
  </si>
  <si>
    <t>第二言語習得・教育の研究最前線
－あすの日本語教育への道しるべ－　2008年版</t>
  </si>
  <si>
    <t>730-173</t>
  </si>
  <si>
    <t>詳説 第二言語習得研究　―理論から研究法まで</t>
  </si>
  <si>
    <t>730-174</t>
  </si>
  <si>
    <t>第二言語習得研究の現在　これからの外国語教育への視点</t>
  </si>
  <si>
    <t>740-001-1</t>
  </si>
  <si>
    <t>平成16～18年度1級日本語能力試験・試験問題と正解</t>
  </si>
  <si>
    <t>日本国際教育支援協会・国際交流基金</t>
  </si>
  <si>
    <t>740-001-2</t>
  </si>
  <si>
    <t>平成16～18年度2級日本語能力試験・試験問題と正解</t>
  </si>
  <si>
    <t>740-001-3</t>
  </si>
  <si>
    <t>平成16～18年度3級日本語能力試験・試験問題と正解</t>
  </si>
  <si>
    <t>740-001-4</t>
  </si>
  <si>
    <t>平成16～18年度4級日本語能力試験・試験問題と正解</t>
  </si>
  <si>
    <t>740-001-5</t>
  </si>
  <si>
    <t>平成18年度　日本語能力試験1・2級試験問題と正解</t>
  </si>
  <si>
    <t>740-001-6</t>
  </si>
  <si>
    <t>平成18年度　日本語能力試験3・4級試験問題と正解</t>
  </si>
  <si>
    <t>740-001-7</t>
  </si>
  <si>
    <t>平成19年度1・2級日本語能力試験・試験問題と正解</t>
  </si>
  <si>
    <t>740-001-8</t>
  </si>
  <si>
    <t>平成19年度3・4級日本語能力試験・試験問題ト正解</t>
  </si>
  <si>
    <t>740-001-9</t>
  </si>
  <si>
    <t>平成20年度1・2級日本語能力試験・試験問題と正解</t>
  </si>
  <si>
    <t>740-001-10</t>
  </si>
  <si>
    <t>平成20年度3・4級日本語能力試験・試験問題と正解</t>
  </si>
  <si>
    <t>JEES/Japan Foundation</t>
  </si>
  <si>
    <t>740-001-11</t>
  </si>
  <si>
    <t>平成21年度第1回日本語能力試験・試験問題と正解1・2級</t>
  </si>
  <si>
    <t>740-001-12</t>
  </si>
  <si>
    <t>平成21年度第2回日本語能力試験・試験問題と正解1・2級</t>
  </si>
  <si>
    <t>740-001-13</t>
  </si>
  <si>
    <t>平成21年度第2回日本語能力試験・試験問題と正解3・4級</t>
  </si>
  <si>
    <t>740-002-1</t>
  </si>
  <si>
    <t>「日本語能力試験対策」日本語総まとめＮ１・漢字</t>
  </si>
  <si>
    <t>佐々木仁子・松本紀子</t>
  </si>
  <si>
    <t>日本語・英語・中国語・韓国語</t>
  </si>
  <si>
    <t>740-002-2</t>
  </si>
  <si>
    <t>「日本語能力試験対策」日本語総まとめＮ１・語彙</t>
  </si>
  <si>
    <t>740-002-3</t>
  </si>
  <si>
    <t>「日本語能力試験対策」日本語総まとめＮ１・文法</t>
  </si>
  <si>
    <t>740-002-4</t>
  </si>
  <si>
    <t>「日本語能力試験対策」日本語総まとめＮ１・読解</t>
  </si>
  <si>
    <t>740-003-3</t>
  </si>
  <si>
    <t>「日本語能力試験対策」日本語総まとめＮ2・文法</t>
  </si>
  <si>
    <t>740-003-1</t>
  </si>
  <si>
    <t>「日本語能力試験対策」日本語総まとめＮ2・漢字</t>
  </si>
  <si>
    <t>740-003-2</t>
  </si>
  <si>
    <t>「日本語能力試験対策」日本語総まとめＮ2・語彙</t>
  </si>
  <si>
    <t>740-003-4</t>
  </si>
  <si>
    <t>「日本語能力試験対策」日本語総まとめＮ2・読解</t>
  </si>
  <si>
    <t>740-004-1</t>
  </si>
  <si>
    <t>「日本語能力試験対策」日本語総まとめＮ3・漢字</t>
  </si>
  <si>
    <t>740-004-2</t>
  </si>
  <si>
    <t>「日本語能力試験対策」日本語総まとめＮ3・語彙</t>
  </si>
  <si>
    <t>740-004-3</t>
  </si>
  <si>
    <t>「日本語能力試験対策」日本語総まとめＮ3・文法</t>
  </si>
  <si>
    <t>740-004-4</t>
  </si>
  <si>
    <t>「日本語能力試験対策」日本語総まとめＮ3・読解</t>
  </si>
  <si>
    <t>740-004-5</t>
  </si>
  <si>
    <t>「日本語能力試験対策」日本語総まとめＮ3・聴解</t>
  </si>
  <si>
    <t>佐々木仁子、松本紀子</t>
  </si>
  <si>
    <t>978-4-87217-793-0</t>
  </si>
  <si>
    <t>740-005-1</t>
  </si>
  <si>
    <t>日本語能力試験Ｎ１・Ｎ2・試験に出る漢字と語彙（50日完成）</t>
  </si>
  <si>
    <t>筒井由美子・大村礼子・喜田民子</t>
  </si>
  <si>
    <t>桐原書店</t>
  </si>
  <si>
    <t>740-005-2</t>
  </si>
  <si>
    <t>日本語能力試験Ｎ１・Ｎ2・試験に出る読解（40日完成）</t>
  </si>
  <si>
    <t>740-005-3</t>
  </si>
  <si>
    <t>日本語能力試験Ｎ１・Ｎ2・試験に出る文法と表現（42日完成）</t>
  </si>
  <si>
    <t>740-005-4</t>
  </si>
  <si>
    <t>日本語能力試験Ｎ１・Ｎ2・試験に出る聴解</t>
  </si>
  <si>
    <t>740-006-1</t>
  </si>
  <si>
    <t>日本語能力試験　1級・2級　試験に出る　聴解（28日完成）</t>
  </si>
  <si>
    <t>740-006-3</t>
  </si>
  <si>
    <t>初級読解問題55　日本語能力試験3級用</t>
  </si>
  <si>
    <t>740-007-1</t>
  </si>
  <si>
    <t>N1　読解問題55+</t>
  </si>
  <si>
    <t>740-007-2</t>
  </si>
  <si>
    <t>N2　読解問題55+</t>
  </si>
  <si>
    <t>740-007-3</t>
  </si>
  <si>
    <t>N3　読解問題55+</t>
  </si>
  <si>
    <t>740-008-1</t>
  </si>
  <si>
    <t>合格できる　1級　日本語能力試験</t>
  </si>
  <si>
    <t>ＪＬＣＩ　新試験研究会</t>
  </si>
  <si>
    <t>ユニコム</t>
  </si>
  <si>
    <t>740-008-2</t>
  </si>
  <si>
    <t>合格できる　2級　日本語能力試験(新装版)</t>
  </si>
  <si>
    <t>740-009-1</t>
  </si>
  <si>
    <t>合格できる日本語能力試験N1</t>
  </si>
  <si>
    <t>石崎 晶子・ 歌原 祥子 ・ 木山 三佳 ・ 三輪 充子 ・井江 ミサ子</t>
  </si>
  <si>
    <t>740-009-2</t>
  </si>
  <si>
    <t>合格できる日本語能力試験N2</t>
  </si>
  <si>
    <t xml:space="preserve">浅倉 美波・ 山本 京子 ・ 瀬戸口 彩 </t>
  </si>
  <si>
    <t>740-009-3</t>
  </si>
  <si>
    <t>合格できる日本語能力試験N3</t>
  </si>
  <si>
    <t>浅倉 美波, 山本 京子, 井江 ミサ子</t>
  </si>
  <si>
    <t>740-009-4</t>
  </si>
  <si>
    <t>合格できる日本語能力試験N4・N5</t>
  </si>
  <si>
    <t>市川綾子・瀬戸口 彩・松本隆</t>
  </si>
  <si>
    <t>740-010</t>
  </si>
  <si>
    <t>新日本語能力試験完全攻略ガイド</t>
  </si>
  <si>
    <t>740-011</t>
  </si>
  <si>
    <t>日本語能力試験N1・文法対策標準テキスト</t>
  </si>
  <si>
    <t>行田悦子・深谷久美子・渡辺摂</t>
  </si>
  <si>
    <t>秀和システム</t>
  </si>
  <si>
    <t>740-011-1</t>
  </si>
  <si>
    <t>耳から覚える　日本語能力試験　聴解トレーニング　N1</t>
  </si>
  <si>
    <t>740-011-2</t>
  </si>
  <si>
    <t>耳から覚える　日本語能力試験　聴解トレーニング　N2</t>
  </si>
  <si>
    <t>740-011-3</t>
  </si>
  <si>
    <t>耳から覚える　日本語能力試験　聴解トレーニング　N3</t>
  </si>
  <si>
    <t>740-011-4</t>
  </si>
  <si>
    <t>耳から覚える　日本語能力試験　聴解トレーニング　N4</t>
  </si>
  <si>
    <t>740-012-1</t>
  </si>
  <si>
    <t>耳から覚える・日本語能力試験文法トレーニングN1</t>
  </si>
  <si>
    <t>安藤栄里子・今川和</t>
  </si>
  <si>
    <t>740-012-2</t>
  </si>
  <si>
    <t>耳から覚える・日本語能力試験文法トレーニングN2</t>
  </si>
  <si>
    <t>740-012-3</t>
  </si>
  <si>
    <t>耳から覚える・日本語能力試験文法トレーニングN3</t>
  </si>
  <si>
    <t>740-012-4</t>
  </si>
  <si>
    <t>耳から覚える・日本語能力試験文法トレーニングN4</t>
  </si>
  <si>
    <t>740-013-1</t>
  </si>
  <si>
    <t>日本語能力試験問題集　N2　聴解　スピードマスター</t>
  </si>
  <si>
    <t>棚橋明美・杉山ますよ・野原ゆかり</t>
  </si>
  <si>
    <t>Jリサーチ出版</t>
  </si>
  <si>
    <t>740-013-2</t>
  </si>
  <si>
    <t>日本語能力試験問題集　N2　読解　スピードマスター</t>
  </si>
  <si>
    <t>小林ひとみ・桑原里奈・木林理恵</t>
  </si>
  <si>
    <t>740-014-1</t>
  </si>
  <si>
    <t>日本語能力試験問題集　N3　聴解　スピードマスター</t>
  </si>
  <si>
    <t>清水知子・大場理恵子・鈴木美希</t>
  </si>
  <si>
    <t>740-014-2</t>
  </si>
  <si>
    <t>日本語能力試験問題集　N3　読解　スピードマスター</t>
  </si>
  <si>
    <t>渡邉亜子・菊地民子</t>
  </si>
  <si>
    <t>740-014-3</t>
  </si>
  <si>
    <t>日本語能力試験問題集　N3　語彙　スピードマスター</t>
  </si>
  <si>
    <t>740-014-4</t>
  </si>
  <si>
    <t>日本語能力試験問題集　N3　文法　スピードマスター</t>
  </si>
  <si>
    <t>中島智子･松田佳子・高橋尚子</t>
  </si>
  <si>
    <t>740-015-1</t>
  </si>
  <si>
    <t>「日本語能力試験｣対策　にほんごチャレンジ　N4-5　かんじ</t>
  </si>
  <si>
    <t>唐澤和子・木上伴子・渋谷幹子</t>
  </si>
  <si>
    <t>740-015-2</t>
  </si>
  <si>
    <t>「日本語能力試験｣対策　にほんごチャレンジ　N4　文法と読む練習</t>
  </si>
  <si>
    <t>山辺真理子・飯塚睦・金成フミ恵</t>
  </si>
  <si>
    <t>740-015-3</t>
  </si>
  <si>
    <t>「日本語能力試験｣対策　にほんごチャレンジ　N4　ことば</t>
  </si>
  <si>
    <t>山崎由紀子</t>
  </si>
  <si>
    <t>740-016-1</t>
  </si>
  <si>
    <t>パターン別　徹底ドリル　日本語能力試験　N1</t>
  </si>
  <si>
    <t>西隈俊哉・相場康子・坂本勝信・伊東克洋・鈴木和珠子・仲渡理恵子</t>
  </si>
  <si>
    <t>740-016-2</t>
  </si>
  <si>
    <t>パターン別　徹底ドリル　日本語能力試験　N2</t>
  </si>
  <si>
    <t>740-016-3</t>
  </si>
  <si>
    <t>パターン別　徹底ドリル　日本語能力試験　N3</t>
  </si>
  <si>
    <t>740-016-4</t>
  </si>
  <si>
    <t>パターン別　徹底ドリル　日本語能力試験　N4</t>
  </si>
  <si>
    <t>740-017-1</t>
  </si>
  <si>
    <t>ドリル&amp;ドリル 日本語能力試験N1　文字・語彙</t>
  </si>
  <si>
    <t>740-018-1</t>
  </si>
  <si>
    <t>ドリル&amp;ドリル 日本語能力試験N2　文字・語彙</t>
  </si>
  <si>
    <t>星野恵子・辻和子</t>
  </si>
  <si>
    <t>Unicom</t>
  </si>
  <si>
    <t>740-018-2</t>
  </si>
  <si>
    <t>ドリル&amp;ドリル 日本語能力試験N2　聴解･読解</t>
  </si>
  <si>
    <t>740-018-3</t>
  </si>
  <si>
    <t>ドリル&amp;ドリル 日本語能力試験N2　文法</t>
  </si>
  <si>
    <t>740-019-2</t>
  </si>
  <si>
    <t>ドリル&amp;ドリル 日本語能力試験 N3 聴解・読解　</t>
  </si>
  <si>
    <t>星野恵子、辻和子</t>
  </si>
  <si>
    <t>740-019-1</t>
  </si>
  <si>
    <t>ドリル&amp;ドリル 日本語能力試験 N3 文字・語彙　</t>
  </si>
  <si>
    <t>740-019-3</t>
  </si>
  <si>
    <t>ドリル&amp;ドリル 日本語能力試験 N3 文法</t>
  </si>
  <si>
    <t>740-019</t>
  </si>
  <si>
    <t>使う順と連想マップで学ぶ漢字&amp;語彙 日本語能力試験N1　</t>
  </si>
  <si>
    <t>飯嶋美知子(監修・著)、山田京子、田中里実、吉田雅子、藤野安紀子(著)</t>
  </si>
  <si>
    <t>740-020-1</t>
  </si>
  <si>
    <t>日本語能力試験　模試と対策　N1　模擬試験2回分</t>
  </si>
  <si>
    <t>740-020-2</t>
  </si>
  <si>
    <t>日本語能力試験　模試と対策　N2　模擬試験2回分</t>
  </si>
  <si>
    <t>740-021-1</t>
  </si>
  <si>
    <t>日本語能力試験Vol.2　模試と対策　N1</t>
  </si>
  <si>
    <t>740-021-2</t>
  </si>
  <si>
    <t xml:space="preserve">日本語能力試験Vol.2　模試と対策　N2 </t>
  </si>
  <si>
    <t>740-021-3</t>
  </si>
  <si>
    <t>日本語能力試験Vol.2　模試と対策　N3</t>
  </si>
  <si>
    <t>740-022-1</t>
  </si>
  <si>
    <t>日本語能力試験　N4・N5に出る　日本語単語スピードマスター　Basic 1800</t>
  </si>
  <si>
    <t>倉品さやか</t>
  </si>
  <si>
    <t>740-022-3</t>
  </si>
  <si>
    <t>日本語能力試験　N2に出る　日本語単語スピードマスター　Intermediate 2500</t>
  </si>
  <si>
    <t>740-023-1</t>
  </si>
  <si>
    <t>漢字マスターN1</t>
  </si>
  <si>
    <t>アークアカデミー編</t>
  </si>
  <si>
    <t>740-023-2</t>
  </si>
  <si>
    <t>漢字マスターN2</t>
  </si>
  <si>
    <t>740-023-3</t>
  </si>
  <si>
    <t>漢字マスターN3</t>
  </si>
  <si>
    <t>740-023-4</t>
  </si>
  <si>
    <t>漢字マスターN4</t>
  </si>
  <si>
    <t>740-023-5</t>
  </si>
  <si>
    <t>漢字マスターN5</t>
  </si>
  <si>
    <t>740-024</t>
  </si>
  <si>
    <t>「日本語能力試験」新傾向対応　聞いて　書いて　覚える
カタカナ語　スピードマスター</t>
  </si>
  <si>
    <t>740-025-1</t>
  </si>
  <si>
    <t>日本語能力試験 N1「読解・言語知識」対策問題＆要点整理</t>
  </si>
  <si>
    <t>青山未来・武田聡子・徳島陽子</t>
  </si>
  <si>
    <t>JMAM</t>
  </si>
  <si>
    <t>740-025-2</t>
  </si>
  <si>
    <t>日本語能力試験 N2「読解・言語知識」対策問題＆要点整理</t>
  </si>
  <si>
    <t>740-025-3</t>
  </si>
  <si>
    <t>日本語能力試験 N3「読解・言語知識」対策問題＆要点整理</t>
  </si>
  <si>
    <t>日本能率協会マネジメントセンター</t>
  </si>
  <si>
    <t>740-026-1</t>
  </si>
  <si>
    <t>日本語能力試験　予想問題集　N1</t>
  </si>
  <si>
    <t>青山豊・青山美佳</t>
  </si>
  <si>
    <t>740-026-2</t>
  </si>
  <si>
    <t>日本語能力試験　予想問題集　N2</t>
  </si>
  <si>
    <t>740-026-3</t>
  </si>
  <si>
    <t>日本語能力試験　予想問題集　N3</t>
  </si>
  <si>
    <t>740-026-4</t>
  </si>
  <si>
    <t>日本語能力試験　予想問題集　N4</t>
  </si>
  <si>
    <t>国書日本語学校</t>
  </si>
  <si>
    <t>740-026-5</t>
  </si>
  <si>
    <t>日本語能力試験　予想問題集　N5</t>
  </si>
  <si>
    <t>740-027-1</t>
  </si>
  <si>
    <t>日本語能力試験ＪＬＰＴ公式問題集Ｎ１</t>
  </si>
  <si>
    <t>独立行政法人　国際交流基金</t>
  </si>
  <si>
    <t>740-027-2</t>
  </si>
  <si>
    <t>日本語能力試験ＪＬＰＴ公式問題集Ｎ２</t>
  </si>
  <si>
    <t>740-027-3</t>
  </si>
  <si>
    <t>日本語能力試験ＪＬＰＴ公式問題集Ｎ３</t>
  </si>
  <si>
    <t>740-027-4</t>
  </si>
  <si>
    <t>日本語能力試験ＪＬＰＴ公式問題集Ｎ４</t>
  </si>
  <si>
    <t>740-027-5</t>
  </si>
  <si>
    <t>日本語能力試験ＪＬＰＴ公式問題集Ｎ５</t>
  </si>
  <si>
    <t>740-028-1</t>
  </si>
  <si>
    <t>新しい「日本語能力試験」ガイドブック概要版と問題例集N1, N2, N3</t>
  </si>
  <si>
    <t>740-028-2</t>
  </si>
  <si>
    <t>新しい「日本語能力試験」ガイドブック概要版と問題例集N4, N5</t>
  </si>
  <si>
    <t>国際交流基金・日本国際教育支援協会</t>
  </si>
  <si>
    <t>740-041-2</t>
  </si>
  <si>
    <t>解けば解くほど実践力がアップする日本語能力試験対策2級文法ドリル</t>
  </si>
  <si>
    <t>740-029-2</t>
  </si>
  <si>
    <t>45日間で基礎からわかる　日本語能力試験対策　2級　文法</t>
  </si>
  <si>
    <t>遠藤由美子, 遠藤ゆう子</t>
  </si>
  <si>
    <t>740-030-1</t>
  </si>
  <si>
    <t>日本語能力試験対応 きらり☆日本語 N4 語彙</t>
  </si>
  <si>
    <t>齋藤 美幸/沼田 宏/加藤 早苗</t>
  </si>
  <si>
    <t>740-030-2</t>
  </si>
  <si>
    <t>日本語能力試験対応 きらり☆日本語 N5 語彙</t>
  </si>
  <si>
    <t>740-031-1</t>
  </si>
  <si>
    <t>日本語能力試験対応　短期マスター聴解ドリル1 [N2・N3レベル]</t>
  </si>
  <si>
    <t>740-031-2</t>
  </si>
  <si>
    <t>日本語能力試験対応　短期マスター聴解ドリル2 [N1・N2レベル]</t>
  </si>
  <si>
    <t xml:space="preserve"> 浅野 陽子/武田 聡子/長崎 清美</t>
  </si>
  <si>
    <t>740-032-1</t>
  </si>
  <si>
    <t>あなたの弱点がわかる! 日本語能力試験 N1模試×2　</t>
  </si>
  <si>
    <t>日本語テスト研究会</t>
  </si>
  <si>
    <t>740-032-2</t>
  </si>
  <si>
    <t>あなたの弱点がわかる! 日本語能力試験 N2模試×2</t>
  </si>
  <si>
    <t>740-033-1</t>
  </si>
  <si>
    <t>TRY! 日本語能力試験N1 文法から伸ばす日本語</t>
  </si>
  <si>
    <t>ＡＢＫ　財団法人アジア学生文化協会</t>
  </si>
  <si>
    <t>アスク</t>
  </si>
  <si>
    <t>740-033-2</t>
  </si>
  <si>
    <t>TRY! 日本語能力試験N2 文法から伸ばす日本語</t>
  </si>
  <si>
    <t>740-034-1</t>
  </si>
  <si>
    <t>TRY! 日本語能力試験N1 文法から伸ばす日本語 改訂版　</t>
  </si>
  <si>
    <t>ABK(財団法人 アジア学生文化協会</t>
  </si>
  <si>
    <t>740-034-2</t>
  </si>
  <si>
    <t>TRY! 日本語能力試験N2 文法から伸ばす日本語 改訂版　</t>
  </si>
  <si>
    <t>ABK(財団法人 アジア学生文化協会)</t>
  </si>
  <si>
    <t>740-034-3</t>
  </si>
  <si>
    <t>TRY! 日本語能力試験N3 文法から伸ばす日本語[改訂版]　</t>
  </si>
  <si>
    <t>740-034-4</t>
  </si>
  <si>
    <t>TRY! 日本語能力試験N4 文法から伸ばす日本語 [ベトナム語版]　</t>
  </si>
  <si>
    <t>740-034-5</t>
  </si>
  <si>
    <t>TRY! 日本語能力試験N5 文法から伸ばす日本語 [ベトナム語版]　</t>
  </si>
  <si>
    <t>740-035-1</t>
  </si>
  <si>
    <t>日本語能力試験対策教本シリーズ - ゼッタイ合格！日本語能力試験総合テキストN1</t>
  </si>
  <si>
    <t>森本 智子/高橋 尚子/有田 聡子/黒江 理恵</t>
  </si>
  <si>
    <t>Ｊリサーチ出版</t>
  </si>
  <si>
    <t>740-035-2</t>
  </si>
  <si>
    <t>日本語能力試験対策教本シリーズ - ゼッタイ合格！日本語能力試験総合テキストN2</t>
  </si>
  <si>
    <t>森本 智子/高橋 尚子/有田 聡子/黒江 理恵/青木 幸子</t>
  </si>
  <si>
    <t>740-035-3</t>
  </si>
  <si>
    <t>日本語能力試験対策教本シリーズ - ゼッタイ合格！日本語能力試験総合テキストN3</t>
  </si>
  <si>
    <t>740-036-1</t>
  </si>
  <si>
    <t>日本語能力試験完全模試シリーズ - ゼッタイ合格！日本語能力試験完全模試N1</t>
  </si>
  <si>
    <t>渡邉 亜子/青木 幸子/高橋 尚子/藤田 朋世/黒江 理恵</t>
  </si>
  <si>
    <t>740-036-2</t>
  </si>
  <si>
    <t>日本語能力試験完全模試シリーズ - ゼッタイ合格！日本語能力試験完全模試N2</t>
  </si>
  <si>
    <t>740-036-3</t>
  </si>
  <si>
    <t>日本語能力試験完全模試シリーズ - ゼッタイ合格！日本語能力試験完全模試N3</t>
  </si>
  <si>
    <t>740-036-4</t>
  </si>
  <si>
    <t>日本語能力試験完全模試シリーズ - ゼッタイ合格！日本語能力試験完全模試N4</t>
  </si>
  <si>
    <t>740-037</t>
  </si>
  <si>
    <t>すべての日本語能力試験受験者必携
改訂版　日本語能力試験　漢字ハンドブック</t>
  </si>
  <si>
    <t>740-038-1</t>
  </si>
  <si>
    <t>45日間で完全マスター　日本語能力試験対策　N1　文法　総まとめ</t>
  </si>
  <si>
    <t>740-038-2</t>
  </si>
  <si>
    <t>45日間で確かな実力!　日本語能力試験対　N1　漢字・語彙</t>
  </si>
  <si>
    <t>740-038-3</t>
  </si>
  <si>
    <t>基礎も実践もこれ1冊でパーフェクト　日本語能力試験対策　N1　文法　問題集</t>
  </si>
  <si>
    <t>740-039-1</t>
  </si>
  <si>
    <t>45日間で基礎からわかる　日本語能力試験対策　N2　文法　総まとめ</t>
  </si>
  <si>
    <t>740-040</t>
  </si>
  <si>
    <t>基礎から応用までこれ1冊!　日本語能力試験対策　N3　文法・語彙・漢字　</t>
  </si>
  <si>
    <t>山田光子(著)、遠藤由美子(監修)</t>
  </si>
  <si>
    <t>740-041-1</t>
  </si>
  <si>
    <t>740-042</t>
  </si>
  <si>
    <t>日本語能力試験出題基準(改訂版)</t>
  </si>
  <si>
    <t>740-043</t>
  </si>
  <si>
    <t>日本語能力試験　20日で合格　文字・語彙　2級</t>
  </si>
  <si>
    <t>740-002-5</t>
  </si>
  <si>
    <t>「日本語能力試験」対策 日本語総まとめ N1 聴解</t>
  </si>
  <si>
    <t>978-4-87217-791-6</t>
  </si>
  <si>
    <t>740-003-5</t>
  </si>
  <si>
    <t>「日本語能力試験」対策 日本語総まとめ N2 聴解</t>
  </si>
  <si>
    <t>978-4-87217-792-3</t>
  </si>
  <si>
    <t>TRY！日本語能力試験　N2　文法から伸ばす日本語　ベトナム語版</t>
  </si>
  <si>
    <t>ABK（財団法人 アジア学生文化協会）</t>
  </si>
  <si>
    <t>978-4-87217-862-3</t>
  </si>
  <si>
    <t>TRY！日本語能力試験　N5　文法から伸ばす日本語　ベトナム語版</t>
  </si>
  <si>
    <t>978-4-87217-859-3</t>
  </si>
  <si>
    <t>740-044-1</t>
  </si>
  <si>
    <t>日本語能力試験　レベルアップトレーニング　文法　
本試験と同形式の問題を解きながら文法力レベルアップ　N1</t>
  </si>
  <si>
    <t>740-044-2</t>
  </si>
  <si>
    <t>日本語能力試験　レベルアップトレーニング　聴解 N1</t>
  </si>
  <si>
    <t>740-045-1</t>
  </si>
  <si>
    <t>日本語能力試験　レベルアップトレーニング　文法　
本試験と同形式の問題を解きながら文法力レベルアップ　N2</t>
  </si>
  <si>
    <t>740-045-2</t>
  </si>
  <si>
    <t>日本語能力試験　レベルアップトレーニング　聴解 N2</t>
  </si>
  <si>
    <t>740-046</t>
  </si>
  <si>
    <t>マルチメディアで学ぶ 日本語能力試験 N1 文法 CD-ROM付</t>
  </si>
  <si>
    <t>740-047</t>
  </si>
  <si>
    <t>マルチメディアで学ぶ 日本語能力試験 N4 漢字 CD-ROM付</t>
  </si>
  <si>
    <t>740-048</t>
  </si>
  <si>
    <t>新日本語能力試験・高得点Ｐａｓｓシリーズ
超級表現＋使える名句</t>
  </si>
  <si>
    <t>740-049</t>
  </si>
  <si>
    <t>日本語能力試験N1・N2対策に役立つ！コロケーションが身につく 日本語表現練習帳</t>
  </si>
  <si>
    <t>740-050</t>
  </si>
  <si>
    <t>日本語能力試験　合格への道　2級　対策模擬テスト</t>
  </si>
  <si>
    <t>740-051-1</t>
  </si>
  <si>
    <t>【改訂版】どんなときどう使う　日本語表現文型500</t>
  </si>
  <si>
    <t>740-051-2</t>
  </si>
  <si>
    <t>【改訂版】どんなときどう使う　日本語表現文型500 短文完成練習帳</t>
  </si>
  <si>
    <t>740-052-1</t>
  </si>
  <si>
    <t>日本語能力試験対策・1級問題集</t>
  </si>
  <si>
    <t>740-053-1</t>
  </si>
  <si>
    <t>740-053-2</t>
  </si>
  <si>
    <t>740-053-3</t>
  </si>
  <si>
    <t>740-053-4</t>
  </si>
  <si>
    <t>740-054-2</t>
  </si>
  <si>
    <t>実力アップ!日本語能力試験2級　漢字単語ドリル</t>
  </si>
  <si>
    <t>740-054-3</t>
  </si>
  <si>
    <t xml:space="preserve">実力アップ!日本語能力試験2級　聴解問題 </t>
  </si>
  <si>
    <t>740-054-4</t>
  </si>
  <si>
    <t>実力アップ!日本語能力試験2級　読解編</t>
  </si>
  <si>
    <t>740-055-1</t>
  </si>
  <si>
    <t>740-055-2</t>
  </si>
  <si>
    <t>740-056-1</t>
  </si>
  <si>
    <t>実力アップ!日本語能力試験3級　文法編初級総仕上げ</t>
  </si>
  <si>
    <t>740-056-3</t>
  </si>
  <si>
    <t>実力アップ!日本語能力試験3級　聴解問題</t>
  </si>
  <si>
    <t>740-057-1</t>
  </si>
  <si>
    <t>740-057-2</t>
  </si>
  <si>
    <t>740-058-1</t>
  </si>
  <si>
    <t>740-058-2</t>
  </si>
  <si>
    <t>実力アップ!日本語能力試験N1 「読む」(文章の文法・読解)</t>
  </si>
  <si>
    <t>740-058-3</t>
  </si>
  <si>
    <t xml:space="preserve">実力アップ!日本語能力試験N1「聞く」(聴解) </t>
  </si>
  <si>
    <t>740-059-1</t>
  </si>
  <si>
    <t>実力アップ!日本語能力試験N2「文のルール」(文字・語彙・文法)</t>
  </si>
  <si>
    <t>740-059-2</t>
  </si>
  <si>
    <t>実力アップ!日本語能力試験N2「読む」(文章の文法・読解)</t>
  </si>
  <si>
    <t>740-059-3</t>
  </si>
  <si>
    <t xml:space="preserve">実力アップ!日本語能力試験N2「聞く」(聴解) </t>
  </si>
  <si>
    <t>740-060-1</t>
  </si>
  <si>
    <t>実力アップ!日本語能力試験N3「文のルール」
(文字・語彙・文の文法)</t>
  </si>
  <si>
    <t>740-060-2</t>
  </si>
  <si>
    <t>実力アップ!日本語能力試験N3「読む」(文章の文法・読解)</t>
  </si>
  <si>
    <t>740-060-3</t>
  </si>
  <si>
    <t>実力アップ!日本語能力試験N3「聞く」(聴解)</t>
  </si>
  <si>
    <t>740-061-1</t>
  </si>
  <si>
    <t>740-061-2</t>
  </si>
  <si>
    <t>実力アップ!日本語能力試験N4 「読む」(文字・語彙・文法・読解)　</t>
  </si>
  <si>
    <t>JLCI新試験研究会・代表 松本節子</t>
  </si>
  <si>
    <t>740-061-3</t>
  </si>
  <si>
    <t>740-062-2</t>
  </si>
  <si>
    <t>実力アップ!日本語能力試験N5「読む」(文字・語彙・文法)</t>
  </si>
  <si>
    <t>740-063-1</t>
  </si>
  <si>
    <t>短期マスター　日本語能力試験ドリル　N1</t>
  </si>
  <si>
    <t>740-063-2</t>
  </si>
  <si>
    <t>短期マスター　日本語能力試験ドリル　N2</t>
  </si>
  <si>
    <t>740-063-3</t>
  </si>
  <si>
    <t>短期マスター　日本語能力試験ドリル　N3</t>
  </si>
  <si>
    <t>740-064</t>
  </si>
  <si>
    <t>一発合格！日本語能力試験N1　完全攻略テキスト＆実践問題集</t>
  </si>
  <si>
    <t>740-065-1</t>
  </si>
  <si>
    <t>にほんごチャレンジ 3級 [ことばと漢字] (日本語能力試験対策)</t>
  </si>
  <si>
    <t>740-065-2</t>
  </si>
  <si>
    <t>にほんごチャレンジ 3級 [文法と読む練習] (日本語能力試験対策)</t>
  </si>
  <si>
    <t>740-066-1</t>
  </si>
  <si>
    <t>740-066-2</t>
  </si>
  <si>
    <t>740-066-3</t>
  </si>
  <si>
    <t>740-067-1</t>
  </si>
  <si>
    <t>絶対合格　日本語能力試験　徹底トレーニング　N1　文法</t>
  </si>
  <si>
    <t>740-067-2</t>
  </si>
  <si>
    <t>絶対合格　日本語能力試験　徹底トレーニング　N1　聴解</t>
  </si>
  <si>
    <t>740-068-2</t>
  </si>
  <si>
    <t>日本語能力試験対策　日本語パワードリル　N1　文法</t>
  </si>
  <si>
    <t>740-069-2</t>
  </si>
  <si>
    <t>日本語能力試験対策　日本語パワードリル　N2　文法</t>
  </si>
  <si>
    <t>740-070-1</t>
  </si>
  <si>
    <t>日本語能力試験対策　日本語パワードリル　N3　文字・語彙</t>
  </si>
  <si>
    <t>740-070-2</t>
  </si>
  <si>
    <t>日本語能力試験対策　日本語パワードリル　N3　文法</t>
  </si>
  <si>
    <t>740-071-1</t>
  </si>
  <si>
    <t>日本語能力試験　スーパー模試　N1</t>
  </si>
  <si>
    <t>740-071-2</t>
  </si>
  <si>
    <t>日本語能力試験　スーパー模試　N2</t>
  </si>
  <si>
    <t>740-071-4</t>
  </si>
  <si>
    <t>日本語能力試験　スーパー模試　N4・N5</t>
  </si>
  <si>
    <t>740-072-1</t>
  </si>
  <si>
    <t>U-CANの　日本語能力試験　N1　予想問題集</t>
  </si>
  <si>
    <t>740-072-2</t>
  </si>
  <si>
    <t>U-CANの　日本語能力試験　N2　予想問題集</t>
  </si>
  <si>
    <t>740-072-3</t>
  </si>
  <si>
    <t>U-CANの　日本語能力試験　N3　予想問題集</t>
  </si>
  <si>
    <t>740-073-1</t>
  </si>
  <si>
    <t>日本語能力試験　N1　文法　スターターズブック</t>
  </si>
  <si>
    <t>740-073-2</t>
  </si>
  <si>
    <t>日本語能力試験　N2　文法　スターターズブック</t>
  </si>
  <si>
    <t>740-074-1</t>
  </si>
  <si>
    <t>完全マスター　1・2級　日本語能力試験　語彙</t>
  </si>
  <si>
    <t>740-075-1</t>
  </si>
  <si>
    <t>完全マスター　3級　日本語能力試験　文法問題対策</t>
  </si>
  <si>
    <t>740-076-1</t>
  </si>
  <si>
    <t>新完全マスター　漢字　日本語能力試験N1</t>
  </si>
  <si>
    <t>740-076-2</t>
  </si>
  <si>
    <t>新完全マスター　聴解　日本語能力試験N1</t>
  </si>
  <si>
    <t>740-076-3</t>
  </si>
  <si>
    <t>新完全マスター　語彙　日本語能力試験N1</t>
  </si>
  <si>
    <t>740-076-4</t>
  </si>
  <si>
    <t>新完全マスター　文法　日本語能力試験N1</t>
  </si>
  <si>
    <t>740-077-1</t>
  </si>
  <si>
    <t>新完全マスター　漢字　日本語能力試験N2</t>
  </si>
  <si>
    <t>740-077-2</t>
  </si>
  <si>
    <t>新完全マスター　聴解　日本語能力試験N2</t>
  </si>
  <si>
    <t>740-077-3</t>
  </si>
  <si>
    <t>新完全マスター　語彙　日本語能力試験N2</t>
  </si>
  <si>
    <t>740-077-4</t>
  </si>
  <si>
    <t>新完全マスター　文法　日本語能力試験N2</t>
  </si>
  <si>
    <t>740-077-5</t>
  </si>
  <si>
    <t>新完全マスター　読解　日本語能力試験N2</t>
  </si>
  <si>
    <t>740-078-1</t>
  </si>
  <si>
    <t>新完全マスター　漢字　日本語能力試験N3　</t>
  </si>
  <si>
    <t>石井怜子、青柳方子、鈴木英子、髙木美穂、森田亮子、山崎洋子</t>
  </si>
  <si>
    <t>スリーエーネットワーク</t>
  </si>
  <si>
    <t>740-078-2</t>
  </si>
  <si>
    <t>新完全マスター　聴解　日本語能力試験N3　ベトナム語版</t>
  </si>
  <si>
    <t>中村かおり･福島佐知･友松悦子 著</t>
  </si>
  <si>
    <t>978-4-88319-710-1</t>
  </si>
  <si>
    <t>740-078-3</t>
  </si>
  <si>
    <t>740-078-4</t>
  </si>
  <si>
    <t>新完全マスター　文法　日本語能力試験N3　ベトナム語版</t>
  </si>
  <si>
    <t>友松悦子・福島佐知・中村かおり 著</t>
  </si>
  <si>
    <t>978-4-88319-717-0</t>
  </si>
  <si>
    <t>740-078-5</t>
  </si>
  <si>
    <t>新完全マスター　読解　日本語能力試験N3　ベトナム語版</t>
  </si>
  <si>
    <t>田代ひとみ・宮田聖子・荒巻朋子 著</t>
  </si>
  <si>
    <t>978-4-88319-722-4</t>
  </si>
  <si>
    <t>740-079-4</t>
  </si>
  <si>
    <t>新完全マスター　文法　日本語能力試験N4　ベトナム語版</t>
  </si>
  <si>
    <t>978-4-88319-725-5</t>
  </si>
  <si>
    <t>740-080</t>
  </si>
  <si>
    <t>日本語能力試験1級対策　合格問題集+予想模擬試験</t>
  </si>
  <si>
    <t>740-081-1</t>
  </si>
  <si>
    <t>日本語能力試験N1　模擬テスト（１）</t>
  </si>
  <si>
    <t>千駄ヶ谷日本語教育研究所</t>
  </si>
  <si>
    <t>740-081-3</t>
  </si>
  <si>
    <t>日本語能力試験N1　模擬テスト　&lt;3&gt;</t>
  </si>
  <si>
    <t>740-082-1</t>
  </si>
  <si>
    <t>日本語能力試験N2　模擬テスト（１）</t>
  </si>
  <si>
    <t>740-082-3</t>
  </si>
  <si>
    <t>日本語能力試験N2　模擬テスト　&lt;3&gt;</t>
  </si>
  <si>
    <t>740-083-1</t>
  </si>
  <si>
    <t>新しい｢日本語能力試験｣問題例集</t>
  </si>
  <si>
    <t>740-083-2</t>
  </si>
  <si>
    <t>新しい｢日本語能力試験｣ガイドブック</t>
  </si>
  <si>
    <t>740-084</t>
  </si>
  <si>
    <t>日本語能力試験N1に出る重要単語集</t>
  </si>
  <si>
    <t>松本隆、浅倉美波、石崎晶子、市川綾子、松岡浩彦、山本京子</t>
  </si>
  <si>
    <t>740-085</t>
  </si>
  <si>
    <t>例文で学ぶ漢字と言葉3　級編</t>
  </si>
  <si>
    <t>西口光一</t>
  </si>
  <si>
    <t>740-086</t>
  </si>
  <si>
    <t xml:space="preserve">例文で学ぶ漢字と言葉N2　改訂版 </t>
  </si>
  <si>
    <t>740-087-1</t>
  </si>
  <si>
    <t>日本語能力試験　直前対策　N1　文字・語彙・文法</t>
  </si>
  <si>
    <t>日本語能力試験問題研究会</t>
  </si>
  <si>
    <t>740-087-3</t>
  </si>
  <si>
    <t>日本語能力試験　直前対策　N3　文字・語彙・文法</t>
  </si>
  <si>
    <t>790-001-1</t>
  </si>
  <si>
    <t>私費外国人留学生のための大学入学案内　2008</t>
  </si>
  <si>
    <t>JASSO</t>
  </si>
  <si>
    <t>Giáo dục</t>
  </si>
  <si>
    <t>790-002-1</t>
  </si>
  <si>
    <t>平成20年度日本留学試験（第1回）－試験問題（EJU）</t>
  </si>
  <si>
    <t>2008 Examination for Japanese University Admission for international Students (1st session)</t>
  </si>
  <si>
    <t>790-002-2</t>
  </si>
  <si>
    <t>平成20年度日本留学試験（第2回）ー試験問題（EJU）</t>
  </si>
  <si>
    <t>2008　Examination for Japanese University Admission for international Student (2nd Session)</t>
  </si>
  <si>
    <t>790-003</t>
  </si>
  <si>
    <t>まるわかり！大学論入</t>
  </si>
  <si>
    <t>University Admission</t>
  </si>
  <si>
    <t>オクムラ書店</t>
  </si>
  <si>
    <t>790-004-1</t>
  </si>
  <si>
    <t>実力で見た日本の大学最新格付け理系08</t>
  </si>
  <si>
    <t>中村忠一</t>
  </si>
  <si>
    <t>エール出版社</t>
  </si>
  <si>
    <t>790-004-2</t>
  </si>
  <si>
    <t>実力で見た日本の大学最新格付け文系’08</t>
  </si>
  <si>
    <t>790-005-1</t>
  </si>
  <si>
    <t>子どものこころをひらく</t>
  </si>
  <si>
    <t>下山田裕彦</t>
  </si>
  <si>
    <t>かすみ新世紀選書</t>
  </si>
  <si>
    <t>790-005-2</t>
  </si>
  <si>
    <t>子どものことを子どもにきく</t>
  </si>
  <si>
    <t>八年間の親子インタビューから</t>
  </si>
  <si>
    <t>杉山亮</t>
  </si>
  <si>
    <t>790-006</t>
  </si>
  <si>
    <t>教育と国家</t>
  </si>
  <si>
    <t>高橋哲哉</t>
  </si>
  <si>
    <t>790-007</t>
  </si>
  <si>
    <t>南洋学院</t>
  </si>
  <si>
    <t>亀山哲三</t>
  </si>
  <si>
    <t>芙蓉書房出版</t>
  </si>
  <si>
    <t>790-008</t>
  </si>
  <si>
    <t>幼児教育を考える</t>
  </si>
  <si>
    <t>藤永保</t>
  </si>
  <si>
    <t>790-009</t>
  </si>
  <si>
    <t>子供を喰う教師たち</t>
  </si>
  <si>
    <t>鵜川昇</t>
  </si>
  <si>
    <t>790-010</t>
  </si>
  <si>
    <t>Graduate schools, universities,professional training colleges and Japanese language schools in Japan Guide2009-2010</t>
  </si>
  <si>
    <t>Metropolitan Tokyo Professional Institution Association・Association for the Promotion off Japanese Language Education</t>
  </si>
  <si>
    <t>Metropolitan Tokyo Profesional Institution Association</t>
  </si>
  <si>
    <t>790-011</t>
  </si>
  <si>
    <t>学力と階層</t>
  </si>
  <si>
    <t>苅谷剛彦</t>
  </si>
  <si>
    <t>790-012</t>
  </si>
  <si>
    <t>言語文化と日本語教育第３９号</t>
  </si>
  <si>
    <t>お茶の水女子大学日本言語文化学研究室</t>
  </si>
  <si>
    <t>大和印刷</t>
  </si>
  <si>
    <t>790-013-1</t>
  </si>
  <si>
    <t>日本言語文化学研究室</t>
  </si>
  <si>
    <t>790-013-2</t>
  </si>
  <si>
    <t>790-013-3</t>
  </si>
  <si>
    <t>790-013-4</t>
  </si>
  <si>
    <t>790-013-5</t>
  </si>
  <si>
    <t>790-013-6</t>
  </si>
  <si>
    <t>790-013-7</t>
  </si>
  <si>
    <t>790-014</t>
  </si>
  <si>
    <t>平成25年度日本留学試（第1回）験試験問題</t>
  </si>
  <si>
    <t>790-015</t>
  </si>
  <si>
    <t>国公私立首都圏専門学校全調査2011</t>
  </si>
  <si>
    <t>AIK</t>
  </si>
  <si>
    <t>790-016</t>
  </si>
  <si>
    <t>日本語学校全調査</t>
  </si>
  <si>
    <t>790-017</t>
  </si>
  <si>
    <t>ESD Journey of hope Final report of the Asia-Pacific forum for ESD educators and Facilitators Tokyo, Japan, 22-24 August 2009</t>
  </si>
  <si>
    <t>790-018-1</t>
  </si>
  <si>
    <t>平成29年度日本留学試験（第1回）ー試験問題（EJU）</t>
  </si>
  <si>
    <t>2017　Examination for Japanese University Admission for international Student (1st Session)</t>
  </si>
  <si>
    <t>790-018-2</t>
  </si>
  <si>
    <t>平成29年度日本留学試験（第2回）ー試験問題（EJU）</t>
  </si>
  <si>
    <t>2017　Examination for Japanese University Admission for international Student (2nd Session)</t>
  </si>
  <si>
    <t>790-019-1</t>
  </si>
  <si>
    <t>平成30年度日本留学試験（第1回）ー試験問題（EJU）</t>
  </si>
  <si>
    <t>2018　Examination for Japanese University Admission for international Student (1st Session)</t>
  </si>
  <si>
    <t>790-019</t>
  </si>
  <si>
    <t>HOKKAIDO UNIVERSITY A BRIEF SKETCH</t>
  </si>
  <si>
    <t>790-020</t>
  </si>
  <si>
    <t>Những điều cần biết về du học Nhật Bản tại các trường đại học, cao đẳng, đào tạo nghề chuyên nghiệp, trường tiếng Nhật 2012 - 2013</t>
  </si>
  <si>
    <t>790-021-1</t>
  </si>
  <si>
    <t>アカデミック・ジャパニーズ重点攻略　新・日本語留学試験　実戦問題集 読解</t>
  </si>
  <si>
    <t>790-021-2</t>
  </si>
  <si>
    <t>アカデミック・ジャパニーズ重点攻略　新・日本語留学試験　実戦問題集 記述</t>
  </si>
  <si>
    <t>790-022-1</t>
  </si>
  <si>
    <t>日本留学試験対策問題集　ハイレベル　読解100</t>
  </si>
  <si>
    <t>790-022-2</t>
  </si>
  <si>
    <t>790-023-4</t>
  </si>
  <si>
    <t>ビギナー教師の英語授業づくり入門 4
新卒１年目 授業崩壊に至らない必須ワザ13</t>
  </si>
  <si>
    <t>790-024</t>
  </si>
  <si>
    <t>参加型ワークショップ入門</t>
  </si>
  <si>
    <t>790-025</t>
  </si>
  <si>
    <t>アカデミック・スキルズ　大学生のための知的技法入門</t>
  </si>
  <si>
    <t>790-026</t>
  </si>
  <si>
    <t>アカデミック・ジャパニーズの挑戦</t>
  </si>
  <si>
    <t>790-027</t>
  </si>
  <si>
    <t xml:space="preserve">大学生からのスタディ・スキルズ　知へのステップ </t>
  </si>
  <si>
    <t>790-028</t>
  </si>
  <si>
    <t>論文を書くためのWord 利用法　〜文書も頭も構造化する〜</t>
  </si>
  <si>
    <t>790-029-1</t>
  </si>
  <si>
    <t>論文作成デザイン　テーマの発見から研究の構築へ</t>
  </si>
  <si>
    <t>790-029-2</t>
  </si>
  <si>
    <t>研究計画書デザイン　大学院入試から修士論文完成まで</t>
  </si>
  <si>
    <t>790-030</t>
  </si>
  <si>
    <t>言語研究のための統計入門</t>
  </si>
  <si>
    <t>790-031</t>
  </si>
  <si>
    <t>はじめての論文 --語用論的な視点で調査・研究する</t>
  </si>
  <si>
    <t>790-032</t>
  </si>
  <si>
    <t>論文作成のための文章力向上プログラム --アカデミック・ライティングの核心をつかむ</t>
  </si>
  <si>
    <t>790-034-1</t>
  </si>
  <si>
    <t>How to make Haiku</t>
  </si>
  <si>
    <t>790-035</t>
  </si>
  <si>
    <t>日本の生活案内</t>
  </si>
  <si>
    <t>Hướng dẫn Đời sống tại Nhật Bản</t>
  </si>
  <si>
    <t>810-001</t>
  </si>
  <si>
    <t>Quan hệ Việt Nam-Nhật Bản Quá khứ, hiện tại và tương lai</t>
  </si>
  <si>
    <t>Ngô Xuân Bình - Trần Quang Minh</t>
  </si>
  <si>
    <t>Chính trị - Ngoại giao</t>
  </si>
  <si>
    <t>NXB Khoa học Xã hội</t>
  </si>
  <si>
    <t>810-002</t>
  </si>
  <si>
    <t>Lịch sử, văn hóa và ngoại giao văn hóa: sức sống của quan hệ Việt Nam - Nhật Bản trong bối cảnh mới của quốc tế và khu vực</t>
  </si>
  <si>
    <t>History, culture and cultural diplomacy revitalizing vietnam-japan relations in the new regional and international context</t>
  </si>
  <si>
    <t>Nhà xuất bản đại học quốc gia hà nội</t>
  </si>
  <si>
    <t>810-003</t>
  </si>
  <si>
    <t>Ngoại giao Nhật Bản sự lựa chọn của Nhật Bản trong thời đại toàn cầu hóa</t>
  </si>
  <si>
    <t xml:space="preserve">Irie Akira </t>
  </si>
  <si>
    <t>NXB Tri thức</t>
  </si>
  <si>
    <t>810-004</t>
  </si>
  <si>
    <t>Quan hệ Việt Nam - Nhật Bản 40 năm nhìn lại và định hướng tương lai</t>
  </si>
  <si>
    <t>GS. TS. Nguyễn Quang Tuấn / TS. Trần Quang Minh (Viện Hàn Lâm Khoa học xã hội Việt Nam Viện nghiên cứu Đông Bắc Á)</t>
  </si>
  <si>
    <t>810-005</t>
  </si>
  <si>
    <t>Đối sách của các quốc gia và vùng lãnh thổ Đông Bắc Á về biến đổi khí hậu và các vấn đề môi trường giai đoạn 2001-2020</t>
  </si>
  <si>
    <t>TS. Trần Quang Minh (Viện Hàn Lâm Khoa học xã hội Việt Nam Viện nghiên cứu Đông Bắc Á)</t>
  </si>
  <si>
    <t>NXB Từ Điển Bách Khoa</t>
  </si>
  <si>
    <t>810-006</t>
  </si>
  <si>
    <t>Đối sách của các quốc gia và vùng lãnh thổ Đông Bắc Á về chuyển đổi mô hình tăng trưởng và thúc đẩy hội nhập kinh tế giai đoạn 2011-2020</t>
  </si>
  <si>
    <t>TS. Phạm Quý Long (Viện Hàn Lâm Khoa học xã hội Việt Nam Viện nghiên cứu Đông Bắc Á)</t>
  </si>
  <si>
    <t>810-007</t>
  </si>
  <si>
    <t>Chiến lược, chính sách của các quốc gia và vùng lãnh thổ ở Đông Bắc Á về một số vấn đề nổi bật của khu vực giai đoạn 2011-2020</t>
  </si>
  <si>
    <t>GS.TS. Nguyễn Xuân Thắng/TS. Trần Quang Minh  (Viện Hàn Lâm Khoa học xã hội Việt Nam Viện nghiên cứu Đông Bắc Á)</t>
  </si>
  <si>
    <t>810-008</t>
  </si>
  <si>
    <t>Ngoại giao Nhật Bản (Từ Minh Trị duy tân đến hiện tại)</t>
  </si>
  <si>
    <t>810-009</t>
  </si>
  <si>
    <t>Nhật Bản trong thời đại châu Á</t>
  </si>
  <si>
    <t>Khoa Đông phương học</t>
  </si>
  <si>
    <t>810-010</t>
  </si>
  <si>
    <t>Là người Nhật: Lịch sử, thơ ca và kịch bản học quá trình hình thành chế độ toàn trị</t>
  </si>
  <si>
    <t>Mesheriakov</t>
  </si>
  <si>
    <t>820-001</t>
  </si>
  <si>
    <t>Kinh tế Nhật Bản - Những bước thăng trầm trong lịch sử</t>
  </si>
  <si>
    <t>Lưu Ngọc Trịnh</t>
  </si>
  <si>
    <t>NXB Thống kê</t>
  </si>
  <si>
    <t>820-002</t>
  </si>
  <si>
    <t>Quản Trị Kinh Doanh Học và Quản Trị Doanh Nghiệp tại Nhật Bản</t>
  </si>
  <si>
    <t>Yoshiaki Takahashi</t>
  </si>
  <si>
    <t>Nhã Nam, Tri Thức</t>
  </si>
  <si>
    <t>820-003</t>
  </si>
  <si>
    <t>Đầu tư nước ngoài của Nhật Bản và sự phụ thuộc kinh tế lẫn nhau ở châu Á</t>
  </si>
  <si>
    <t>Shojiro Tokunaga</t>
  </si>
  <si>
    <t>NXB Khoa học xã hội</t>
  </si>
  <si>
    <t>820-004</t>
  </si>
  <si>
    <t>Kaizen Teian 1 - Thiết lập hệ thống đề xuất cải tiến liên tục thông qua thực hiện đề xuất của người lao động</t>
  </si>
  <si>
    <t>Japan Human Relations Association</t>
  </si>
  <si>
    <t>Lao Động-Xã Hội</t>
  </si>
  <si>
    <t>820-005</t>
  </si>
  <si>
    <t>Kaizen Teian 2 - Thiết lập hệ thống đề xuất cải tiến liên tục thông qua thực hiện đề xuất của người lao động</t>
  </si>
  <si>
    <t>820-007</t>
  </si>
  <si>
    <t>Suy thoái kéo dài cải cách nửa vời tương lai nào cho nền kinh tế Nhật Bản</t>
  </si>
  <si>
    <t>Lưu Ngọc Trịnh</t>
  </si>
  <si>
    <t>830-001</t>
  </si>
  <si>
    <t>Văn hóa du lịch Châu Á - Nhật Bản</t>
  </si>
  <si>
    <t>Quốc đảo trong trắng hoa Anh Đào</t>
  </si>
  <si>
    <t>Nguyễn Thị Hải Yến</t>
  </si>
  <si>
    <t>Lịch sử - Văn hóa</t>
  </si>
  <si>
    <t>NXb Thế giới</t>
  </si>
  <si>
    <t>830-002</t>
  </si>
  <si>
    <t>Một Vòng quanh các nước - Nhật Bản</t>
  </si>
  <si>
    <t>Trần Vĩnh Bảo ( Biên dịch)</t>
  </si>
  <si>
    <t>NXB Văn hóa thông tin</t>
  </si>
  <si>
    <t>830-003</t>
  </si>
  <si>
    <t>Nhật Bản - Đất nước và con người</t>
  </si>
  <si>
    <t>Eiichi Aoki</t>
  </si>
  <si>
    <t>830-004</t>
  </si>
  <si>
    <t>Hoa cúc và gươm</t>
  </si>
  <si>
    <t>Ruth Benedict</t>
  </si>
  <si>
    <t>830-005</t>
  </si>
  <si>
    <t>Nhật Bản cận đại</t>
  </si>
  <si>
    <t>Vĩnh Sính</t>
  </si>
  <si>
    <t>NXB lao động</t>
  </si>
  <si>
    <t>830-006</t>
  </si>
  <si>
    <t>Lịch sử Nhật Bản</t>
  </si>
  <si>
    <t>NXB Thế Giới</t>
  </si>
  <si>
    <t>830-007</t>
  </si>
  <si>
    <t>Văn hóa Nhật Bản (Triển lãm "Văn hóa Nhật Bản" tại Bảo tàng Lịch sử Quốc gia Việt Nam)</t>
  </si>
  <si>
    <t>Nguyễn Văn Cường (cb)</t>
  </si>
  <si>
    <t>830-008</t>
  </si>
  <si>
    <t>Lịch sử trang viên Nhật Bản(thế kỷ VIII-XVI)</t>
  </si>
  <si>
    <t>Phan Hải Linh</t>
  </si>
  <si>
    <t>830-009</t>
  </si>
  <si>
    <t>Nhật Bản - Những bài học từ lịch sử</t>
  </si>
  <si>
    <t>PGS.TS Nguyễn Tiến Lực</t>
  </si>
  <si>
    <t>NXB Thông tin &amp; Truyền thông</t>
  </si>
  <si>
    <t>830-010</t>
  </si>
  <si>
    <t>Nhật Bản duy tân 30 năm</t>
  </si>
  <si>
    <t>Đào Trinh Nhất</t>
  </si>
  <si>
    <t>830-011</t>
  </si>
  <si>
    <t>Nhật hoàng Hirohito và công cuộc kiến thiết nước Nhật hiện đại</t>
  </si>
  <si>
    <t>Bix, Herbert P.</t>
  </si>
  <si>
    <t>830-012</t>
  </si>
  <si>
    <t>Minh Trị duy tân và Việt Nam</t>
  </si>
  <si>
    <t>Nguyễn Tiến Lực</t>
  </si>
  <si>
    <t>NXB Giáo dục</t>
  </si>
  <si>
    <t>830-013</t>
  </si>
  <si>
    <t>Lịch sử tôn giáo Nhật Bản</t>
  </si>
  <si>
    <t>830-014</t>
  </si>
  <si>
    <t>Okakura Kakuzo</t>
  </si>
  <si>
    <t>1+G1</t>
  </si>
  <si>
    <t>NXB VaN Nghe</t>
  </si>
  <si>
    <t>830-015</t>
  </si>
  <si>
    <t>Võ sĩ đạo - linh hồn Nhật Bản</t>
  </si>
  <si>
    <t>Bushido: The Soul of Japan</t>
  </si>
  <si>
    <t xml:space="preserve">Inazo Nitobe </t>
  </si>
  <si>
    <t xml:space="preserve">NXB Công an nhân dân </t>
  </si>
  <si>
    <t>830-016</t>
  </si>
  <si>
    <t xml:space="preserve">Trà thư </t>
  </si>
  <si>
    <t>The Book of Tea</t>
  </si>
  <si>
    <t>830-017</t>
  </si>
  <si>
    <t>Văn hóa Nhật - những điều không thể không biết</t>
  </si>
  <si>
    <t>Shirahata Yozaburo (dịch giả: Trần Thị Chung Toàn, Dương Thị Hoa</t>
  </si>
  <si>
    <t>830-018</t>
  </si>
  <si>
    <t>Ngũ luân thư</t>
  </si>
  <si>
    <t>830-019</t>
  </si>
  <si>
    <t>Khuyến học</t>
  </si>
  <si>
    <t>Yukichi Fukuzawa</t>
  </si>
  <si>
    <t>830-020</t>
  </si>
  <si>
    <t>Văn hóa Nhật Bản từ vựng, phong tục, quan niệm</t>
  </si>
  <si>
    <t>Vũ Hữu Nghị</t>
  </si>
  <si>
    <t>830-021-1</t>
  </si>
  <si>
    <t>Bài giảng Chuyên đề Nghiên cứu Nhật Bản - Lịch sử văn hóa - Xã hội</t>
  </si>
  <si>
    <t>日本研究論文集－日本社会・文化史</t>
  </si>
  <si>
    <t>Bộ môn Nhật Bản học - Khoa Đông phương học Trường Đại học KHXH&amp;NV - Đại học Quốc gia Hà Nội</t>
  </si>
  <si>
    <t>830-021-2</t>
  </si>
  <si>
    <t>Bài giảng Chuyên đề Nghiên cứu Nhật Bản - Nhật Bản và Châu Á</t>
  </si>
  <si>
    <t>日本研究論文集－日本トアジア</t>
  </si>
  <si>
    <t>830-021-3</t>
  </si>
  <si>
    <t>Bài giảng chuyên đề nghiên cứu Nhật Bản - Pháp chế và Xã hội</t>
  </si>
  <si>
    <t>日本研究論文集－法制と社会</t>
  </si>
  <si>
    <t>Đại học Quốc gia Hà Nội - Trường đại học KHXH&amp;NV khoa Đông phương học - Bộ môn Nhật Bản học</t>
  </si>
  <si>
    <t>830-021-4</t>
  </si>
  <si>
    <t>Bài giảng chuyên đề nghiên cứu Nhật Bản - Thảm họa và phục hưng</t>
  </si>
  <si>
    <t xml:space="preserve">日本研究論文集－災害と復興 </t>
  </si>
  <si>
    <t>Đại học KHXH&amp;NV khoa Đông phương học bộ môn Nhật Bản học</t>
  </si>
  <si>
    <t>830-021-5</t>
  </si>
  <si>
    <t>Bài giảng chuyên đề nghiên cứu Nhật Bản - Giới và Luật</t>
  </si>
  <si>
    <t>日本研究論文集－ジェンダーと法</t>
  </si>
  <si>
    <t>830-022</t>
  </si>
  <si>
    <t>Nishimura Masanari　Người bạn của Khảo cổ học Việt Nam</t>
  </si>
  <si>
    <t>830-023</t>
  </si>
  <si>
    <t>Duy tân thập kiệt</t>
  </si>
  <si>
    <t>NXB Khoa Học Xã Hội</t>
  </si>
  <si>
    <t>830-024</t>
  </si>
  <si>
    <t>Cải cách giáo dục Nhật Bản</t>
  </si>
  <si>
    <t>Ozaki Mugen</t>
  </si>
  <si>
    <t>NXB Từ điển Bách Khoa</t>
  </si>
  <si>
    <t>830-025</t>
  </si>
  <si>
    <t>830-026</t>
  </si>
  <si>
    <t>Yukichi Fukuzawa - Nhà khai sáng, người thầy vĩ đại của nước Nhật hiện đại - và tinh thần doanh nghiệp của nước Nhật hiện đại</t>
  </si>
  <si>
    <t>The Spirit of Enterprise in Modern Japan</t>
  </si>
  <si>
    <t>Norio Tamaki</t>
  </si>
  <si>
    <t>830-027</t>
  </si>
  <si>
    <t>Fukuzawa Yukichi và Nguyễn Trường Tộ - Tư tưởng cải cách giáo dục</t>
  </si>
  <si>
    <t>NXB Tổng hợp Thành phố Hồ Chí Minh</t>
  </si>
  <si>
    <t>830-028</t>
  </si>
  <si>
    <t>Chuyên luận Nhật Bản học</t>
  </si>
  <si>
    <t>Dương Ngọc Dũng</t>
  </si>
  <si>
    <t>830-029</t>
  </si>
  <si>
    <t>Những mùa Wagashi</t>
  </si>
  <si>
    <t>Phương Nguyễn</t>
  </si>
  <si>
    <t>NXB Mỹ thuật</t>
  </si>
  <si>
    <t>830-030</t>
  </si>
  <si>
    <t>Lịch sử Nhật Bản</t>
  </si>
  <si>
    <t>Phan Ngọc Liên cb</t>
  </si>
  <si>
    <t>NXB Văn hóa - Thông tin</t>
  </si>
  <si>
    <t>830-031</t>
  </si>
  <si>
    <t>Lãng du trong văn hóa xứ sở hoa anh đào</t>
  </si>
  <si>
    <t>Hữu Ngọc</t>
  </si>
  <si>
    <t>830-032</t>
  </si>
  <si>
    <t>Khám phá Nhật Bản</t>
  </si>
  <si>
    <t>840-003</t>
  </si>
  <si>
    <t>Ứng dụng tâm lý học tại Nhật Bản</t>
  </si>
  <si>
    <t>Triết học・Tâm lý</t>
  </si>
  <si>
    <t>840-004</t>
  </si>
  <si>
    <t>Giải phẫu cái tự ngã: Cá nhân chọi với xã hội</t>
  </si>
  <si>
    <t>表と裏</t>
  </si>
  <si>
    <t>NXB Tri Thức</t>
  </si>
  <si>
    <t>840-005</t>
  </si>
  <si>
    <t>Giải phẫu sự phụ thuộc</t>
  </si>
  <si>
    <t>甘えの構造</t>
  </si>
  <si>
    <t>850-001</t>
  </si>
  <si>
    <t>Nghệ thuật xếp giấy Nhật Bản Origami</t>
  </si>
  <si>
    <t>Xuân Tùng</t>
  </si>
  <si>
    <t>Nghệ thuật</t>
  </si>
  <si>
    <t>850-002</t>
  </si>
  <si>
    <t>Origami Nghệ Thuật Xếp Giấy Nhật Bản</t>
  </si>
  <si>
    <t>Nguyễn Thiện Văn</t>
  </si>
  <si>
    <t>NXB Mỹ Thuật</t>
  </si>
  <si>
    <t>850-003</t>
  </si>
  <si>
    <t>Nghệ thuật kiến trúc Nhật Bản</t>
  </si>
  <si>
    <t>David, Michiko Young</t>
  </si>
  <si>
    <t>850-004</t>
  </si>
  <si>
    <t>Tranh in khắc Nhật Bản thời Minh Trị</t>
  </si>
  <si>
    <t>Nhà Xuất bản Mỹ Thuật</t>
  </si>
  <si>
    <t>850-005-1</t>
  </si>
  <si>
    <t>Vẽ truyện tranh phong cách Nhật Bản - Kiến thức cơ bản</t>
  </si>
  <si>
    <t>Takashi Matsumoto</t>
  </si>
  <si>
    <t>850-005-10</t>
  </si>
  <si>
    <t>Vẽ truyện tranh phong cách Nhật Bản - Vẽ nhân vật đặc biệt</t>
  </si>
  <si>
    <t>850-005-11</t>
  </si>
  <si>
    <t>Vẽ truyện tranh phong cách Nhật Bản - Vẽ nhân vật hành động</t>
  </si>
  <si>
    <t>850-005-12</t>
  </si>
  <si>
    <t>Vẽ truyện tranh phong cách Nhật Bản - Biểu cảm</t>
  </si>
  <si>
    <t>850-005-2</t>
  </si>
  <si>
    <t>Vẽ truyện tranh phong cách Nhật Bản - Thể hiện kỹ thuật</t>
  </si>
  <si>
    <t>850-005-3</t>
  </si>
  <si>
    <t>Vẽ truyện tranh phong cách Nhật Bản - Tạo hình</t>
  </si>
  <si>
    <t>850-005-4</t>
  </si>
  <si>
    <t>Vẽ truyện tranh phong cách Nhật Bản - Vẽ nhân vật hoạt động</t>
  </si>
  <si>
    <t>850-005-5</t>
  </si>
  <si>
    <t>Vẽ truyện tranh phong cách Nhật Bản - Vẽ miêu nữ</t>
  </si>
  <si>
    <t>850-005-6</t>
  </si>
  <si>
    <t>Vẽ truyện tranh phong cách Nhật Bản - Vẽ thiếu nữ</t>
  </si>
  <si>
    <t>850-005-7</t>
  </si>
  <si>
    <t>Vẽ truyện tranh phong cách Nhật Bản - Động tác cơ thể</t>
  </si>
  <si>
    <t>850-005-8</t>
  </si>
  <si>
    <t>Vẽ truyện tranh phong cách Nhật Bản - Nhân vật và dụng cụ</t>
  </si>
  <si>
    <t>850-005-9</t>
  </si>
  <si>
    <t>Vẽ truyện tranh phong cách Nhật Bản - Vẽ nhân vật đẹp</t>
  </si>
  <si>
    <t>STT/
No.</t>
  </si>
  <si>
    <t>Vị trí xếp giá/
Classification code</t>
  </si>
  <si>
    <t>Mã xếp giá/
Book code</t>
  </si>
  <si>
    <t>Số lượng/
Quantity</t>
  </si>
  <si>
    <t>Nhan đề/
Title</t>
  </si>
  <si>
    <t>Nhan đề song song/
Original title</t>
  </si>
  <si>
    <t>Tác giả/
Author(s)</t>
  </si>
  <si>
    <t>Thể loại/
Category</t>
  </si>
  <si>
    <t>Tập/
Volumn(s)</t>
  </si>
  <si>
    <t>Năm XB/
Publishing year</t>
  </si>
  <si>
    <t>Lần XB/
Edition</t>
  </si>
  <si>
    <t>Nhà XB/
Publisher</t>
  </si>
  <si>
    <t>Ngôn ngữ/
Language</t>
  </si>
  <si>
    <t>Mã quốc tê/
ISBN</t>
  </si>
  <si>
    <t>860-001</t>
  </si>
  <si>
    <t>Kim tích vật ngữ tập (tập thượng)</t>
  </si>
  <si>
    <t>Nguyễn Thị Oanh &amp; nnk dịch</t>
  </si>
  <si>
    <t>Văn học (Tiểu thuyết, thơ)</t>
  </si>
  <si>
    <t>NXB Khoa học xã hội</t>
  </si>
  <si>
    <t>860-002</t>
  </si>
  <si>
    <t>Tokugawa Yoshinobu: Shogun cuối cùng</t>
  </si>
  <si>
    <t>Shiba Ryotaro</t>
  </si>
  <si>
    <t>860-003</t>
  </si>
  <si>
    <t>Sắc lá Momiji</t>
  </si>
  <si>
    <t>Miyamoto Teru</t>
  </si>
  <si>
    <t>NXB Văn học</t>
  </si>
  <si>
    <t>860-004</t>
  </si>
  <si>
    <t>Vườn cúc mùa thu</t>
  </si>
  <si>
    <t>860-005</t>
  </si>
  <si>
    <t>Tôi rất thích văn học Nhật Bản</t>
  </si>
  <si>
    <t>NXB Nhã Nam</t>
  </si>
  <si>
    <t>860-006</t>
  </si>
  <si>
    <t xml:space="preserve">Chuột giã bánh giầy - Những truyện cổ tích Nhật Bản hay nhất </t>
  </si>
  <si>
    <t>Toshio Ozawa</t>
  </si>
  <si>
    <t>NXB Dân Trí</t>
  </si>
  <si>
    <t>860-007</t>
  </si>
  <si>
    <t>Chuyện đồng thoại Nhật Bản</t>
  </si>
  <si>
    <t>Midorikawa Shinichiro</t>
  </si>
  <si>
    <t>860-008</t>
  </si>
  <si>
    <t>Truyện cổ Nhật Bản</t>
  </si>
  <si>
    <t>NXB Hội Nhà Văn</t>
  </si>
  <si>
    <t>860-009</t>
  </si>
  <si>
    <t>Bên trong - tuyển tập truyện ngắn các nhà văn nữ Nhật Bản</t>
  </si>
  <si>
    <t>NXB Thuận Hóa</t>
  </si>
  <si>
    <t>860-010</t>
  </si>
  <si>
    <t>Lối lên miền Oku</t>
  </si>
  <si>
    <t>860-011</t>
  </si>
  <si>
    <t>Oku no Hosomichi - Con đường hẹp vào chiều sâu tâm thức</t>
  </si>
  <si>
    <t>860-012</t>
  </si>
  <si>
    <t>Tùng Vĩ Ba Tiêu - 983 bài cú</t>
  </si>
  <si>
    <t>NXB Thanh Niên</t>
  </si>
  <si>
    <t>860-013</t>
  </si>
  <si>
    <t>Vườn thơ trăm hương sắc</t>
  </si>
  <si>
    <t>Fujiwara no Teika</t>
  </si>
  <si>
    <t>860-014</t>
  </si>
  <si>
    <t>Những đứa con của sói</t>
  </si>
  <si>
    <t>Hosoda Mamoru</t>
  </si>
  <si>
    <t>860-015</t>
  </si>
  <si>
    <t>Công ty cung cấp yêu tinh</t>
  </si>
  <si>
    <t>妖精配給会社</t>
  </si>
  <si>
    <t>Hoshi Shinichi</t>
  </si>
  <si>
    <t>978-604-69-9796-2</t>
  </si>
  <si>
    <t>860-016</t>
  </si>
  <si>
    <t>Khu vui chơi của anh N</t>
  </si>
  <si>
    <t>エヌ氏の遊園地</t>
  </si>
  <si>
    <t>978-604-954-801-7</t>
  </si>
  <si>
    <t>860-017</t>
  </si>
  <si>
    <t>Tiếng hát người cá</t>
  </si>
  <si>
    <t>Masatsugu Ono</t>
  </si>
  <si>
    <t>860-018</t>
  </si>
  <si>
    <t>Tia lửa</t>
  </si>
  <si>
    <t>火花</t>
  </si>
  <si>
    <t>Matayoshi Naoki</t>
  </si>
  <si>
    <t>860-019</t>
  </si>
  <si>
    <t>Thả lòng theo bút</t>
  </si>
  <si>
    <t>徒然草</t>
  </si>
  <si>
    <t>Kenkou Houshi</t>
  </si>
  <si>
    <t>978-604-89-1542-1</t>
  </si>
  <si>
    <t>860-020</t>
  </si>
  <si>
    <t>Năm người đàn bà si tình</t>
  </si>
  <si>
    <t>好色五人女</t>
  </si>
  <si>
    <t>Ihara Saikaku</t>
  </si>
  <si>
    <t>978-604-69-9237-0</t>
  </si>
  <si>
    <t>860-021</t>
  </si>
  <si>
    <t>Đời du nữ</t>
  </si>
  <si>
    <t>好色一代女</t>
  </si>
  <si>
    <t>860-022</t>
  </si>
  <si>
    <t>Nàng Tuyết</t>
  </si>
  <si>
    <t>NXB Tổng Hợp Thành Phố Hồ Chí Minh</t>
  </si>
  <si>
    <t>860-023</t>
  </si>
  <si>
    <t>Hẹn Mùa Hoa Cúc</t>
  </si>
  <si>
    <t>雨月物語</t>
  </si>
  <si>
    <t>Ueda Akinari</t>
  </si>
  <si>
    <t>860-024</t>
  </si>
  <si>
    <t>Những Người Nhật Vị Tha</t>
  </si>
  <si>
    <t>無私の日本人</t>
  </si>
  <si>
    <t>Isoda Michifumi</t>
  </si>
  <si>
    <t>860-025</t>
  </si>
  <si>
    <t>Một mùa thơ dại</t>
  </si>
  <si>
    <t>Higuchi Ichiyo</t>
  </si>
  <si>
    <t>860-026</t>
  </si>
  <si>
    <t>Bắc Cầu</t>
  </si>
  <si>
    <t>橋をかける</t>
  </si>
  <si>
    <t>Hoàng hậu Nhật Bản Michiko</t>
  </si>
  <si>
    <t>860-027</t>
  </si>
  <si>
    <t xml:space="preserve">Quả Táo Thần Kỳ Của Kimura </t>
  </si>
  <si>
    <t>奇跡のリンゴ</t>
  </si>
  <si>
    <t>Ishikawa Takuji</t>
  </si>
  <si>
    <t>NXB Công Thương</t>
  </si>
  <si>
    <t>860-028</t>
  </si>
  <si>
    <t>Cuộc Đời Một Kẻ Ngốc</t>
  </si>
  <si>
    <t>或阿呆の一生</t>
  </si>
  <si>
    <t>Akutagawa Ryunosuke</t>
  </si>
  <si>
    <t>860-029</t>
  </si>
  <si>
    <t>860-030</t>
  </si>
  <si>
    <t>Tôi là con mèo</t>
  </si>
  <si>
    <t>860-031</t>
  </si>
  <si>
    <t>Botchan - Cuộc nổi loạn ngoạn mục</t>
  </si>
  <si>
    <t>860-032</t>
  </si>
  <si>
    <t>Gối đầu lên cỏ</t>
  </si>
  <si>
    <t>860-033</t>
  </si>
  <si>
    <t>Nỗi lòng</t>
  </si>
  <si>
    <t>860-034</t>
  </si>
  <si>
    <t>Sanshirou</t>
  </si>
  <si>
    <t>978-604-69-8781-9</t>
  </si>
  <si>
    <t>860-035</t>
  </si>
  <si>
    <t>860-036</t>
  </si>
  <si>
    <t>860-037</t>
  </si>
  <si>
    <t>860-038</t>
  </si>
  <si>
    <t>860-039</t>
  </si>
  <si>
    <t>Cánh bướm kimono</t>
  </si>
  <si>
    <t>Sumie Kawakami</t>
  </si>
  <si>
    <t>860-040</t>
  </si>
  <si>
    <t>Thư tình</t>
  </si>
  <si>
    <t>Iwai Shunji</t>
  </si>
  <si>
    <t>860-041</t>
  </si>
  <si>
    <t>Cuộc Hẹn Từ Tương Lai</t>
  </si>
  <si>
    <t>ぼくは明日、昨日のきみとデートする</t>
  </si>
  <si>
    <t>Nanatsuki Takafumi</t>
  </si>
  <si>
    <t>860-042</t>
  </si>
  <si>
    <t>Bài Hát Tuổi 17</t>
  </si>
  <si>
    <t>17歳のうた</t>
  </si>
  <si>
    <t>Sakai Kikuko</t>
  </si>
  <si>
    <t>860-043</t>
  </si>
  <si>
    <t>Điệu Nhảy Của Shokupan</t>
  </si>
  <si>
    <t>ショクパンのワルツ</t>
  </si>
  <si>
    <t xml:space="preserve">Nagasu Mitsuki </t>
  </si>
  <si>
    <t>860-044</t>
  </si>
  <si>
    <t>Nhật ký bị lãng quên</t>
  </si>
  <si>
    <t>Shizukui Shusuke</t>
  </si>
  <si>
    <t>860-045</t>
  </si>
  <si>
    <t>Yêu trong bóng tối</t>
  </si>
  <si>
    <t>NXB Văn Nghệ</t>
  </si>
  <si>
    <t>860-046</t>
  </si>
  <si>
    <t>Chữ vạn</t>
  </si>
  <si>
    <t>860-047</t>
  </si>
  <si>
    <t>Tuyển tập truyện ngắn Tanizaki</t>
  </si>
  <si>
    <t>860-048</t>
  </si>
  <si>
    <t>Hai cuốn nhật ký</t>
  </si>
  <si>
    <t>鍵</t>
  </si>
  <si>
    <t>978-604-58-2592-1</t>
  </si>
  <si>
    <t>860-049</t>
  </si>
  <si>
    <t>Ca tụng bóng tối</t>
  </si>
  <si>
    <t>978-604-53-9256-0</t>
  </si>
  <si>
    <t>860-050</t>
  </si>
  <si>
    <t>Tình khờ</t>
  </si>
  <si>
    <t>痴人の愛</t>
  </si>
  <si>
    <t>860-051</t>
  </si>
  <si>
    <t>Nhật Ký Già Si</t>
  </si>
  <si>
    <t>瘋癲老人日記</t>
  </si>
  <si>
    <t>860-052</t>
  </si>
  <si>
    <t>860-053</t>
  </si>
  <si>
    <t>860-054</t>
  </si>
  <si>
    <t>BATTLE ROYALE</t>
  </si>
  <si>
    <t>バトル・ロワイアル</t>
  </si>
  <si>
    <t>Takami Koushun</t>
  </si>
  <si>
    <t>860-055</t>
  </si>
  <si>
    <t>Vòng xoáy chết</t>
  </si>
  <si>
    <t>Suzuki Koji</t>
  </si>
  <si>
    <t>860-056</t>
  </si>
  <si>
    <t>Vùng nước hắc ám</t>
  </si>
  <si>
    <t>860-057</t>
  </si>
  <si>
    <t>RING Vòng tròn ác nghiệt</t>
  </si>
  <si>
    <t>860-058</t>
  </si>
  <si>
    <t>Xanh một màu xanh khác</t>
  </si>
  <si>
    <t>Fumio Yamamoto</t>
  </si>
  <si>
    <t>860-059</t>
  </si>
  <si>
    <t>Trúng độc yêu</t>
  </si>
  <si>
    <t>860-060</t>
  </si>
  <si>
    <t>Chuyến Tàu Đêm Trên Dải Ngân Hà</t>
  </si>
  <si>
    <t>Miyazawa Kenji</t>
  </si>
  <si>
    <t>860-061</t>
  </si>
  <si>
    <t>Matasaburo - Từ Phương Của Gió</t>
  </si>
  <si>
    <t>風の又三郎</t>
  </si>
  <si>
    <t>860-062</t>
  </si>
  <si>
    <t>860-063</t>
  </si>
  <si>
    <t>Totto-chan bên cửa sổ</t>
  </si>
  <si>
    <t>Kuroyanagi Tetsuko</t>
  </si>
  <si>
    <t>NXb Nhã Nam</t>
  </si>
  <si>
    <t>860-064-2</t>
  </si>
  <si>
    <t>Dịch vụ giao hàng của phù thủy Kiki tập 2</t>
  </si>
  <si>
    <t>Kadono Eiko</t>
  </si>
  <si>
    <t>860-064-3</t>
  </si>
  <si>
    <t>Dịch vụ giao hàng của phù thủy Kiki tập 3</t>
  </si>
  <si>
    <t>860-065</t>
  </si>
  <si>
    <t>Người mẹ lang thang</t>
  </si>
  <si>
    <t>母親ウエスタン</t>
  </si>
  <si>
    <t xml:space="preserve">Hika Harada </t>
  </si>
  <si>
    <t>978-604-957-424-5</t>
  </si>
  <si>
    <t>860-066</t>
  </si>
  <si>
    <t>860-067</t>
  </si>
  <si>
    <t>860-068</t>
  </si>
  <si>
    <t>860-069</t>
  </si>
  <si>
    <t>Hồ</t>
  </si>
  <si>
    <t>みずうみ</t>
  </si>
  <si>
    <t>Kawabata Yasunari</t>
  </si>
  <si>
    <t>860-070</t>
  </si>
  <si>
    <t>Xứ tuyết</t>
  </si>
  <si>
    <t>雪国</t>
  </si>
  <si>
    <t>860-071</t>
  </si>
  <si>
    <t>Đẹp và Buồn</t>
  </si>
  <si>
    <t>NXB Văn hóa Sài Gòn</t>
  </si>
  <si>
    <t>Cái lưng muốn đá</t>
  </si>
  <si>
    <t>Wataya Risa</t>
  </si>
  <si>
    <t>860-072</t>
  </si>
  <si>
    <t>Người đẹp ngủ mê</t>
  </si>
  <si>
    <t>NXB Thời đại</t>
  </si>
  <si>
    <t>860-073</t>
  </si>
  <si>
    <t>Một lít nước mắt</t>
  </si>
  <si>
    <t>Kito Aya</t>
  </si>
  <si>
    <t>860-074-1</t>
  </si>
  <si>
    <t>Bầu Trời Tình Yêu - tập I</t>
  </si>
  <si>
    <t>Mika</t>
  </si>
  <si>
    <t>860-074-2</t>
  </si>
  <si>
    <t>Bầu Trời Tình Yêu - tập II</t>
  </si>
  <si>
    <t>860-075</t>
  </si>
  <si>
    <t>Anh chàng xe điện</t>
  </si>
  <si>
    <t>Hitori Nakano</t>
  </si>
  <si>
    <t>860-076</t>
  </si>
  <si>
    <t>Ngực và trứng</t>
  </si>
  <si>
    <t>Mieko Kawakami</t>
  </si>
  <si>
    <t>NXB Phụ Nữ</t>
  </si>
  <si>
    <t>860-077</t>
  </si>
  <si>
    <t>Mắt trần</t>
  </si>
  <si>
    <t>Tawada Yoko</t>
  </si>
  <si>
    <t>860-078</t>
  </si>
  <si>
    <t>Bàn Tay Cho Em</t>
  </si>
  <si>
    <t>ぼくの手はきみのために</t>
  </si>
  <si>
    <t>Ichikawa Takuji</t>
  </si>
  <si>
    <t>NXB Hà Nội</t>
  </si>
  <si>
    <t>860-079</t>
  </si>
  <si>
    <t>Em sẽ đến cùng cơn mưa</t>
  </si>
  <si>
    <t>860-080</t>
  </si>
  <si>
    <t>Nếu gặp người ấy cho tôi gửi lời chào</t>
  </si>
  <si>
    <t>860-081</t>
  </si>
  <si>
    <t>Nơi em quay về có tôi đứng đợi</t>
  </si>
  <si>
    <t>860-082</t>
  </si>
  <si>
    <t>Tôi vẫn nghe tiếng em thầm gọi</t>
  </si>
  <si>
    <t>860-083</t>
  </si>
  <si>
    <t>Thế Giới Kết Thúc Dịu Dàng Đến Thế</t>
  </si>
  <si>
    <t>こんなにも優しい、世界の終わりかた</t>
  </si>
  <si>
    <t>860-084</t>
  </si>
  <si>
    <t>Tấm Ảnh Tình Yêu Và Một Câu Chuyện Khác</t>
  </si>
  <si>
    <t>恋愛写真　もうひとつの物語</t>
  </si>
  <si>
    <t>860-085</t>
  </si>
  <si>
    <t>Lớp Vui học thơ Haiku của thầy T</t>
  </si>
  <si>
    <t>T先生の楽しい俳句教室</t>
  </si>
  <si>
    <t>Takano Tsugunaga</t>
  </si>
  <si>
    <t>860-086-1</t>
  </si>
  <si>
    <t>Thơ haiku Việt</t>
  </si>
  <si>
    <t>Hội Hữu nghị Việt-Nhật</t>
  </si>
  <si>
    <t>860-086-2</t>
  </si>
  <si>
    <t>Thơ Haiku Việt</t>
  </si>
  <si>
    <t>860-087-1</t>
  </si>
  <si>
    <t>Haiku Việt Số 1-2011</t>
  </si>
  <si>
    <t>CLB Haiku Việt HN</t>
  </si>
  <si>
    <t>860-087-10</t>
  </si>
  <si>
    <t>Thơ Haiku Việt - Nhật 2015</t>
  </si>
  <si>
    <t>NXB Đại Học Quốc Gia TP.HCM</t>
  </si>
  <si>
    <t>860-087-2</t>
  </si>
  <si>
    <t>Haiku Việt Số 2-2012</t>
  </si>
  <si>
    <t>860-087-3</t>
  </si>
  <si>
    <t>Haiku Việt Số 3-2013</t>
  </si>
  <si>
    <t>860-087-4</t>
  </si>
  <si>
    <t>Haiku Việt Số 4-2014</t>
  </si>
  <si>
    <t>860-087-5</t>
  </si>
  <si>
    <t>Haiku Việt Số 5-2015</t>
  </si>
  <si>
    <t>860-087-6</t>
  </si>
  <si>
    <t>Haiku Việt Số 6-2016</t>
  </si>
  <si>
    <t>860-087-7</t>
  </si>
  <si>
    <t>Kỷ yếu Tọa đàm Haiku Việt lần thứ II</t>
  </si>
  <si>
    <t>860-087-8</t>
  </si>
  <si>
    <t>Thơ cho bốn mùa</t>
  </si>
  <si>
    <t>860-087-9</t>
  </si>
  <si>
    <t>Cổng thiền quét mây</t>
  </si>
  <si>
    <t>Lưu Văn Tịnh</t>
  </si>
  <si>
    <t>Hạ Long Thư Các</t>
  </si>
  <si>
    <t>860-088</t>
  </si>
  <si>
    <t>Hoa bốn mùa - Tuyển tập thơ Haiku</t>
  </si>
  <si>
    <t>Haiku Hà Nội</t>
  </si>
  <si>
    <t>860-089</t>
  </si>
  <si>
    <t>Thơ Haiku Nhật Bản</t>
  </si>
  <si>
    <t>Thái Bá Tân</t>
  </si>
  <si>
    <t>NXB Lao Động</t>
  </si>
  <si>
    <t>860-090</t>
  </si>
  <si>
    <t>Nữ sinh</t>
  </si>
  <si>
    <t>860-091</t>
  </si>
  <si>
    <t>Tà dương</t>
  </si>
  <si>
    <t>860-092</t>
  </si>
  <si>
    <t>Thất lạc cõi người</t>
  </si>
  <si>
    <t>860-093</t>
  </si>
  <si>
    <t>860-094</t>
  </si>
  <si>
    <t>Đời Yakuza</t>
  </si>
  <si>
    <t>Saga Junichi</t>
  </si>
  <si>
    <t>860-095</t>
  </si>
  <si>
    <t>Những người Nhật bị lãng quên</t>
  </si>
  <si>
    <t>Miyamoto Tsuneichi</t>
  </si>
  <si>
    <t>860-096</t>
  </si>
  <si>
    <t>Cô gái trong nắng</t>
  </si>
  <si>
    <t>Koshigaya Osamu</t>
  </si>
  <si>
    <t>Nhà xuất bản lao động</t>
  </si>
  <si>
    <t>860-097-1</t>
  </si>
  <si>
    <t>Khúc vô thanh</t>
  </si>
  <si>
    <t>Vũ Tam Huề</t>
  </si>
  <si>
    <t>860-097-2</t>
  </si>
  <si>
    <t xml:space="preserve">Hương cỏ mật - Thơ Haiku song ngữ Việt - Anh </t>
  </si>
  <si>
    <t>860-098</t>
  </si>
  <si>
    <t>Trăng bùa</t>
  </si>
  <si>
    <t>Haiku mở</t>
  </si>
  <si>
    <t>Đinh Nhật Hạnh</t>
  </si>
  <si>
    <t>860-099</t>
  </si>
  <si>
    <t>Cánh trăng Haiku</t>
  </si>
  <si>
    <t>Đinh Trần Phương</t>
  </si>
  <si>
    <t>860-100</t>
  </si>
  <si>
    <t>Bên dòng sông Hằng</t>
  </si>
  <si>
    <t>深い河</t>
  </si>
  <si>
    <t>Endo Shusaku</t>
  </si>
  <si>
    <t>860-100-1</t>
  </si>
  <si>
    <t>Tokyo hoàng đạo án</t>
  </si>
  <si>
    <t>Soji Shimada</t>
  </si>
  <si>
    <t>860-100-2</t>
  </si>
  <si>
    <t>Hokkaido Mê Trận Án</t>
  </si>
  <si>
    <t xml:space="preserve">Soji Shimada </t>
  </si>
  <si>
    <t>860-101</t>
  </si>
  <si>
    <t>Cuộc gặp gỡ mùa hè</t>
  </si>
  <si>
    <t>Takashi Hiraide</t>
  </si>
  <si>
    <t>860-102</t>
  </si>
  <si>
    <t>Tàn uế</t>
  </si>
  <si>
    <t>Ono Fuyumi</t>
  </si>
  <si>
    <t>978-604-89-0627-6</t>
  </si>
  <si>
    <t>860-103-1</t>
  </si>
  <si>
    <t>Phá án ư cứ để sau bữa tối 1</t>
  </si>
  <si>
    <t>Higashigawa Tokuya</t>
  </si>
  <si>
    <t>860-103-2</t>
  </si>
  <si>
    <t>Phá án ư cứ để sau bữa tối 2</t>
  </si>
  <si>
    <t>860-104</t>
  </si>
  <si>
    <t>Đèn không hắt bóng</t>
  </si>
  <si>
    <t>Watanabe Dzunichi</t>
  </si>
  <si>
    <t>860-105</t>
  </si>
  <si>
    <t>Socrates in love</t>
  </si>
  <si>
    <t>Katayama Kyoichi</t>
  </si>
  <si>
    <t>860-106</t>
  </si>
  <si>
    <t>Một ngày đẹp trời để cô đơn</t>
  </si>
  <si>
    <t>Aoyama Nanae</t>
  </si>
  <si>
    <t>860-107-1</t>
  </si>
  <si>
    <t>Another 1</t>
  </si>
  <si>
    <t>Yukito Ayatsuji</t>
  </si>
  <si>
    <t>860-107-2</t>
  </si>
  <si>
    <t>Another 2</t>
  </si>
  <si>
    <t>860-107-3</t>
  </si>
  <si>
    <t>Another S/0</t>
  </si>
  <si>
    <t>860-108</t>
  </si>
  <si>
    <t>Cô nàng quản trị</t>
  </si>
  <si>
    <t>Natsumi Iwasaki</t>
  </si>
  <si>
    <t>860-108-1</t>
  </si>
  <si>
    <t>Thập giác quán</t>
  </si>
  <si>
    <t xml:space="preserve">Yukito Ayatsuji </t>
  </si>
  <si>
    <t>NXB Hội nhà văn</t>
  </si>
  <si>
    <t>860-108-2</t>
  </si>
  <si>
    <t>Thủy xa quán</t>
  </si>
  <si>
    <t>860-108-3</t>
  </si>
  <si>
    <t>Mê lộ quán</t>
  </si>
  <si>
    <t>860-108-4</t>
  </si>
  <si>
    <t>Nhân hình quán</t>
  </si>
  <si>
    <t>860-109</t>
  </si>
  <si>
    <t>860-110</t>
  </si>
  <si>
    <t>860-111</t>
  </si>
  <si>
    <t>Cánh cửa mặt trăng</t>
  </si>
  <si>
    <t>月の扉</t>
  </si>
  <si>
    <t xml:space="preserve">Asami Ishimochi </t>
  </si>
  <si>
    <t>860-112</t>
  </si>
  <si>
    <t>Không chiến Zero</t>
  </si>
  <si>
    <t>永遠の0</t>
  </si>
  <si>
    <t>Naoki Hyakuta</t>
  </si>
  <si>
    <t>860-113-1</t>
  </si>
  <si>
    <t>Diệt slime suốt 300 năm, tôi level MAX lúc nào chẳng hay</t>
  </si>
  <si>
    <t>スライム倒して300年、知らないうちにレベルMAXになってました1</t>
  </si>
  <si>
    <t>Morita Kisetsu</t>
  </si>
  <si>
    <t>860-113-2</t>
  </si>
  <si>
    <t>Diệt slime suốt 300 năm, tôi level MAX lúc nào chẳng hay - 2</t>
  </si>
  <si>
    <t>スライム倒して300年、知らないうちにレベルMAXになってました2</t>
  </si>
  <si>
    <t>860-113-3</t>
  </si>
  <si>
    <t>Diệt slime suốt 300 năm, tôi level MAX lúc nào chẳng hay - 3</t>
  </si>
  <si>
    <t>スライム倒して300年、知らないうちにレベルMAXになってました3</t>
  </si>
  <si>
    <t>860-113-4</t>
  </si>
  <si>
    <t>Diệt slime suốt 300 năm, tôi level MAX lúc nào chẳng hay - 4</t>
  </si>
  <si>
    <t>スライム倒して300年、知らないうちにレベルMAXになってました4</t>
  </si>
  <si>
    <t>860-113-5</t>
  </si>
  <si>
    <t>Diệt slime suốt 300 năm, tôi level MAX lúc nào chẳng hay - 5</t>
  </si>
  <si>
    <t>スライム倒して300年、知らないうちにレベルMAXになってました5</t>
  </si>
  <si>
    <t>860-114</t>
  </si>
  <si>
    <t>Tạm biệt xe đạp</t>
  </si>
  <si>
    <t>サヨナラ自転車</t>
  </si>
  <si>
    <t>Sanagi Sakuragawa</t>
  </si>
  <si>
    <t>860-115</t>
  </si>
  <si>
    <t>Tôi Không Thể Viết Tiểu Thuyết</t>
  </si>
  <si>
    <t>僕は小説が書けない</t>
  </si>
  <si>
    <t>Nakamura Kou &amp; Nakata Eiichi</t>
  </si>
  <si>
    <t>860-116-1</t>
  </si>
  <si>
    <t>Khi Hikaru Còn Trên Thế Gian Này - Tập 1</t>
  </si>
  <si>
    <t>ヒカルが地球にいたころ……“葵”</t>
  </si>
  <si>
    <t>Nomura Mizuki</t>
  </si>
  <si>
    <t>860-116-2</t>
  </si>
  <si>
    <t>Khi Hikaru Còn Trên Thế Gian Này - Tập 2</t>
  </si>
  <si>
    <t>ヒカルが地球にいたころ……“夕顔”</t>
  </si>
  <si>
    <t>860-116-3</t>
  </si>
  <si>
    <t>Khi Hikaru Còn Trên Thế Gian Này - Tập 3</t>
  </si>
  <si>
    <t>ヒカルが地球にいたころ……“若紫”</t>
  </si>
  <si>
    <t>860-116-4</t>
  </si>
  <si>
    <t>Khi Hikaru Còn Trên Thế Gian Này - Tập 4</t>
  </si>
  <si>
    <t>ヒカルが地球にいたころ……“朧月夜”</t>
  </si>
  <si>
    <t>860-116-5</t>
  </si>
  <si>
    <t>Khi Hikaru Còn Trên Thế Gian Này - Tập 5</t>
  </si>
  <si>
    <t>ヒカルが地球にいたころ……“末摘花”</t>
  </si>
  <si>
    <t>860-116-6</t>
  </si>
  <si>
    <t>Khi Hikaru Còn Trên Thế Gian Này - Tập 6</t>
  </si>
  <si>
    <t>ヒカルが地球にいたころ……“朝顔”</t>
  </si>
  <si>
    <t>860-117-1</t>
  </si>
  <si>
    <t>Cô gái văn chương và tên hề thích chết 1</t>
  </si>
  <si>
    <t>thái hà</t>
  </si>
  <si>
    <t>860-117-2</t>
  </si>
  <si>
    <t>Cô gái văn chương và hồn ma đói khát tập 2</t>
  </si>
  <si>
    <t>860-117-3</t>
  </si>
  <si>
    <t>Cô gái văn chương và gã khờ bị trói buộc tập 3</t>
  </si>
  <si>
    <t>860-117-4</t>
  </si>
  <si>
    <t>Cô gái văn chương và thiên thần sa ngã tập 4</t>
  </si>
  <si>
    <t>860-117-5</t>
  </si>
  <si>
    <t>Cô gái văn chương và người hành hương than khóc tập 5</t>
  </si>
  <si>
    <t>860-117-6</t>
  </si>
  <si>
    <t>Cô gái văn chương và tinh linh nước mang hoa mặt trăng tập 6</t>
  </si>
  <si>
    <t>860-117-7</t>
  </si>
  <si>
    <t xml:space="preserve">Cô gái văn chương và nhà văn hướng về chúa trời (phần 1) tập 7 </t>
  </si>
  <si>
    <t>860-117-8</t>
  </si>
  <si>
    <t>Cô gái văn chương và nhà văn hướng về chúa trời (phần 2) tập 8</t>
  </si>
  <si>
    <t>860-117-9</t>
  </si>
  <si>
    <t>Nhà Văn Mới Nổi Và Biên Tập Viên Cô Gái Văn Chương</t>
  </si>
  <si>
    <t>半熟作家と“文学少女”な編集者</t>
  </si>
  <si>
    <t>860-118-1</t>
  </si>
  <si>
    <t>Cô gái văn chương và Tuyển tập tình yêu - Tập 1</t>
  </si>
  <si>
    <t>860-118-2</t>
  </si>
  <si>
    <t>Cô gái văn chương và Tuyển tập tình yêu - Tập 2</t>
  </si>
  <si>
    <t>860-118-3</t>
  </si>
  <si>
    <t>Cô gái văn chương và Tuyển tập tình yêu - Tập 3</t>
  </si>
  <si>
    <t>860-118-4</t>
  </si>
  <si>
    <t>Cô gái văn chương và Tuyển tập tình yêu - Tập 4</t>
  </si>
  <si>
    <t>"文学少女"と恋する総集(第4卷)</t>
  </si>
  <si>
    <t>860-119-1</t>
  </si>
  <si>
    <t>Tình đầu của Cô gái văn chương Tập sự</t>
  </si>
  <si>
    <t>860-119-2</t>
  </si>
  <si>
    <t>Sự tổn thương của Cô gái văn chương Tập sự</t>
  </si>
  <si>
    <t>860-119-3</t>
  </si>
  <si>
    <t>Lễ tốt nghiệp của Cô gái văn chương Tập sự</t>
  </si>
  <si>
    <t>“文学少女”見習いの、卒業。</t>
  </si>
  <si>
    <t>860-120</t>
  </si>
  <si>
    <t>Bóng ma ở Lexington</t>
  </si>
  <si>
    <t>860-121</t>
  </si>
  <si>
    <t>Ngày đẹp trời để xem Kangaroo</t>
  </si>
  <si>
    <t>NXB Đà Nẵng</t>
  </si>
  <si>
    <t>860-122</t>
  </si>
  <si>
    <t>Cuộc săn cừu hoang</t>
  </si>
  <si>
    <t>860-123</t>
  </si>
  <si>
    <t>Đom đóm</t>
  </si>
  <si>
    <t>860-124</t>
  </si>
  <si>
    <t>Xứ sở diệu kỳ tàn bạo và chốn tận cùng thế giới</t>
  </si>
  <si>
    <t>860-125</t>
  </si>
  <si>
    <t>Rừng Nauy</t>
  </si>
  <si>
    <t>860-126</t>
  </si>
  <si>
    <t>Nhảy nhảy nhảy</t>
  </si>
  <si>
    <t>860-127</t>
  </si>
  <si>
    <t>Người Ti-vi</t>
  </si>
  <si>
    <t>860-128</t>
  </si>
  <si>
    <t>Phía Nam biên giới, phía Tây mặt trời</t>
  </si>
  <si>
    <t>860-129</t>
  </si>
  <si>
    <t>Biên niên ký chim vặn dây cót</t>
  </si>
  <si>
    <t>860-130</t>
  </si>
  <si>
    <t>Ngầm</t>
  </si>
  <si>
    <t>860-131</t>
  </si>
  <si>
    <t>860-132</t>
  </si>
  <si>
    <t>Người tình Sputnik</t>
  </si>
  <si>
    <t>860-133</t>
  </si>
  <si>
    <t>Kafka bên bờ biển</t>
  </si>
  <si>
    <t>860-134-1</t>
  </si>
  <si>
    <t>1Q84 tập 1</t>
  </si>
  <si>
    <t>860-134-2</t>
  </si>
  <si>
    <t>1Q84 tập 2</t>
  </si>
  <si>
    <t>860-134-3</t>
  </si>
  <si>
    <t>1Q84 tập 3</t>
  </si>
  <si>
    <t>860-135</t>
  </si>
  <si>
    <t xml:space="preserve">Tôi nói gì khi tôi nói về chạy bộ </t>
  </si>
  <si>
    <t>860-136</t>
  </si>
  <si>
    <t>Tazaki Tsukuru không màu và những năm tháng hành hương</t>
  </si>
  <si>
    <t>860-137</t>
  </si>
  <si>
    <t>Những người đàn ông không có đàn bà</t>
  </si>
  <si>
    <t>860-138</t>
  </si>
  <si>
    <t>Lắng Nghe Gió Hát</t>
  </si>
  <si>
    <t>風の歌を聴け</t>
  </si>
  <si>
    <t>860-139</t>
  </si>
  <si>
    <t>Mimizuku và vua bóng đêm</t>
  </si>
  <si>
    <t xml:space="preserve">Kougyoku Izuki </t>
  </si>
  <si>
    <t>NXB Văn nghệ</t>
  </si>
  <si>
    <t>860-140</t>
  </si>
  <si>
    <t>860-141</t>
  </si>
  <si>
    <t>Bên cầu giặt lụa</t>
  </si>
  <si>
    <t>Hạ Uyên</t>
  </si>
  <si>
    <t>860-142</t>
  </si>
  <si>
    <t>Colorful</t>
  </si>
  <si>
    <t>Eto Mori</t>
  </si>
  <si>
    <t>9786045357255</t>
  </si>
  <si>
    <t>860-143</t>
  </si>
  <si>
    <t>Ảo ảnh của thanh xuân</t>
  </si>
  <si>
    <t>Inui Kurumi</t>
  </si>
  <si>
    <t>860-144</t>
  </si>
  <si>
    <t>Tớ muốn ăn tụy của cậu</t>
  </si>
  <si>
    <t>君の膵臓をたべたい</t>
  </si>
  <si>
    <t>Sumino Yoru</t>
  </si>
  <si>
    <t>978-604-960-685-4</t>
  </si>
  <si>
    <t>860-145</t>
  </si>
  <si>
    <t>860-146</t>
  </si>
  <si>
    <t>Nana du ký</t>
  </si>
  <si>
    <t>Arikawa Hiro</t>
  </si>
  <si>
    <t>860-147</t>
  </si>
  <si>
    <t>Bạn khác giới</t>
  </si>
  <si>
    <t>Chihaya Akane</t>
  </si>
  <si>
    <t>860-148</t>
  </si>
  <si>
    <t>Ánh trăng</t>
  </si>
  <si>
    <t>Natsuki Mamiya</t>
  </si>
  <si>
    <t>NXB phụ nữ</t>
  </si>
  <si>
    <t>860-149</t>
  </si>
  <si>
    <t>Ngủ ngon, hẹn mai nhé</t>
  </si>
  <si>
    <t xml:space="preserve">Nagira Yuu </t>
  </si>
  <si>
    <t>860-150</t>
  </si>
  <si>
    <t>Màu xanh trong suốt</t>
  </si>
  <si>
    <t>限りなく透明に近いブルー</t>
  </si>
  <si>
    <t>Ryu Murakami</t>
  </si>
  <si>
    <t>860-151</t>
  </si>
  <si>
    <t>Những đứa trẻ bị bỏ rơi trong tủ gửi đồ</t>
  </si>
  <si>
    <t>コインロッカー・ベイビーズ</t>
  </si>
  <si>
    <t>860-152</t>
  </si>
  <si>
    <t>860-153</t>
  </si>
  <si>
    <t>Xuyên thấu</t>
  </si>
  <si>
    <t>ピアッシング</t>
  </si>
  <si>
    <t>860-154</t>
  </si>
  <si>
    <t>3 đêm trước giao thừa</t>
  </si>
  <si>
    <t>イン ザ・ミソスープ</t>
  </si>
  <si>
    <t>Lời nguyện cầu chín năm trước</t>
  </si>
  <si>
    <t>860-155</t>
  </si>
  <si>
    <t>Thử vai</t>
  </si>
  <si>
    <t>オーディション</t>
  </si>
  <si>
    <t>860-156</t>
  </si>
  <si>
    <t xml:space="preserve">Căn hộ số 203 </t>
  </si>
  <si>
    <t>203号室</t>
  </si>
  <si>
    <t>Kamon Nanami</t>
  </si>
  <si>
    <t>978-604-64-8954-2</t>
  </si>
  <si>
    <t>860-158</t>
  </si>
  <si>
    <t>Bốn chàng trai cùng nhau đi du lịch</t>
  </si>
  <si>
    <t>敬語で旅する四人の男</t>
  </si>
  <si>
    <t>Yuriko Mamiya</t>
  </si>
  <si>
    <t>NXB Văn Hóa Văn Nghệ</t>
  </si>
  <si>
    <t>978-604-68-4500-3</t>
  </si>
  <si>
    <t>860-159</t>
  </si>
  <si>
    <t>Người khổng lồ ngủ quên</t>
  </si>
  <si>
    <t>Kazuo Ishiguro</t>
  </si>
  <si>
    <t>860-160</t>
  </si>
  <si>
    <t>Dạ Khúc - Năm câu chuyện về âm nhạc và đêm buông</t>
  </si>
  <si>
    <t>860-161</t>
  </si>
  <si>
    <t>Mãi đừng xa tôi</t>
  </si>
  <si>
    <t>わたしを離さないで</t>
  </si>
  <si>
    <t>860-162</t>
  </si>
  <si>
    <t>Thế gian này nếu chẳng còn mèo</t>
  </si>
  <si>
    <t>Kawamura Genki</t>
  </si>
  <si>
    <t>860-163-1</t>
  </si>
  <si>
    <t>No.6 - Tập 1</t>
  </si>
  <si>
    <t>Asano Atsuko</t>
  </si>
  <si>
    <t>860-163-2</t>
  </si>
  <si>
    <t>No.6 - Tập 2</t>
  </si>
  <si>
    <t>860-163-3</t>
  </si>
  <si>
    <t>No.6 - Tập 3</t>
  </si>
  <si>
    <t>860-163-4</t>
  </si>
  <si>
    <t>No.6 - Tập 4</t>
  </si>
  <si>
    <t>860-164-1</t>
  </si>
  <si>
    <t>Sword art online 001</t>
  </si>
  <si>
    <t>Reki Kawahara</t>
  </si>
  <si>
    <t>860-164-2</t>
  </si>
  <si>
    <t>Sword art online 002</t>
  </si>
  <si>
    <t>978-604-69-7817-6</t>
  </si>
  <si>
    <t>860-164-3</t>
  </si>
  <si>
    <t>Sword art online 003</t>
  </si>
  <si>
    <t>978-604-69-7818-3</t>
  </si>
  <si>
    <t>860-164-4</t>
  </si>
  <si>
    <t>Sword art online 004</t>
  </si>
  <si>
    <t>860-164-5</t>
  </si>
  <si>
    <t>Sword art online 005</t>
  </si>
  <si>
    <t>978-604-69-9221-9</t>
  </si>
  <si>
    <t>860-164-6</t>
  </si>
  <si>
    <t>Sword art online 006</t>
  </si>
  <si>
    <t>978-604-69-9222-6</t>
  </si>
  <si>
    <t>860-164-7</t>
  </si>
  <si>
    <t>Sword art online 007</t>
  </si>
  <si>
    <t>978-604-954-465-1</t>
  </si>
  <si>
    <t>860-164-8</t>
  </si>
  <si>
    <t>Sword art online 008</t>
  </si>
  <si>
    <t>978-604-954-464-4</t>
  </si>
  <si>
    <t>860-165-1</t>
  </si>
  <si>
    <t>Tiệm Sách Cũ Biblia - Tập 1</t>
  </si>
  <si>
    <t>Mikami En</t>
  </si>
  <si>
    <t>860-165-2</t>
  </si>
  <si>
    <t xml:space="preserve">Tiệm Sách Cũ Biblia - Tập 2 - Shioriko Và Đời Thường Bí Ẩn </t>
  </si>
  <si>
    <t>860-165-3</t>
  </si>
  <si>
    <t>Tiệm Sách Cũ Biblia - Tập 3 - Shioriko Và Những Lời Chưa Ngỏ</t>
  </si>
  <si>
    <t>860-165-4</t>
  </si>
  <si>
    <t>Tiệm Sách Cũ Biblia - Tập 4 - Shioriko Và Dung Nhan Hai Mặt</t>
  </si>
  <si>
    <t>860-165-5</t>
  </si>
  <si>
    <t>Tiệm Sách Cũ Biblia - Tập 5 - Shioriko Và Cuộc Hội Ngộ Trong Câu Đố</t>
  </si>
  <si>
    <t>860-166</t>
  </si>
  <si>
    <t>Hiệu Ảnh Nishiura Ở Enoshima</t>
  </si>
  <si>
    <t>江ノ島西浦写真館</t>
  </si>
  <si>
    <t>860-167</t>
  </si>
  <si>
    <t>Mê cung đỏ</t>
  </si>
  <si>
    <t>Kishi Yusuke</t>
  </si>
  <si>
    <t>860-168</t>
  </si>
  <si>
    <t>Nhà đen</t>
  </si>
  <si>
    <t>860-168-1</t>
  </si>
  <si>
    <t>Fate/Zero 1 - Cuộc chiến chén thánh lần IV</t>
  </si>
  <si>
    <t>Gen Urobuchi (Nitroplus)</t>
  </si>
  <si>
    <t>860-169-1</t>
  </si>
  <si>
    <t>Kem đá</t>
  </si>
  <si>
    <t>Yonezawa Honobu</t>
  </si>
  <si>
    <t>860-169-2</t>
  </si>
  <si>
    <t>Thằng khờ</t>
  </si>
  <si>
    <t>860-170</t>
  </si>
  <si>
    <t>Dâu đêm đoạt mệnh</t>
  </si>
  <si>
    <t xml:space="preserve">Tetsuya Honda </t>
  </si>
  <si>
    <t>860-171</t>
  </si>
  <si>
    <t>Bức Ảnh Dài Nhất Thế Giới</t>
  </si>
  <si>
    <t>世界でいちばん長い写真</t>
  </si>
  <si>
    <t>860-172</t>
  </si>
  <si>
    <t>Kẻ móc túi</t>
  </si>
  <si>
    <t>Nakamura Fuminori</t>
  </si>
  <si>
    <t>NXB Lao động</t>
  </si>
  <si>
    <t>860-173</t>
  </si>
  <si>
    <t>Shinkai Makoto &amp; Naruki Nagakawa</t>
  </si>
  <si>
    <t>860-174</t>
  </si>
  <si>
    <t>Shinkai Makoto - Ooba Waku</t>
  </si>
  <si>
    <t>860-175</t>
  </si>
  <si>
    <t>5 cm/s</t>
  </si>
  <si>
    <t>Shinkai Makoto</t>
  </si>
  <si>
    <t>860-176</t>
  </si>
  <si>
    <t>Khu vườn ngôn từ</t>
  </si>
  <si>
    <t>9786046969440</t>
  </si>
  <si>
    <t>860-177</t>
  </si>
  <si>
    <t xml:space="preserve">Your name </t>
  </si>
  <si>
    <t>860-178</t>
  </si>
  <si>
    <t>Your name: Another Side - Earthbound</t>
  </si>
  <si>
    <t>Kanou Arata</t>
  </si>
  <si>
    <t>860-179</t>
  </si>
  <si>
    <t>Mùa Hè Đã Qua Mà Chúng Ta Chưa Thể Nói Lời Tạm Biệt</t>
  </si>
  <si>
    <t>大人ドロップ</t>
  </si>
  <si>
    <t>Higuchi Naoya</t>
  </si>
  <si>
    <t>978-604-957-511-2</t>
  </si>
  <si>
    <t>860-180</t>
  </si>
  <si>
    <t>An</t>
  </si>
  <si>
    <t>あん</t>
  </si>
  <si>
    <t>Durian Sukegawa</t>
  </si>
  <si>
    <t>978-604-957-982-0</t>
  </si>
  <si>
    <t>860-181</t>
  </si>
  <si>
    <t>860-182</t>
  </si>
  <si>
    <t>860-183</t>
  </si>
  <si>
    <t>Ác nhân</t>
  </si>
  <si>
    <t>Yoshida Shuichi</t>
  </si>
  <si>
    <t>nhã nam</t>
  </si>
  <si>
    <t>860-184</t>
  </si>
  <si>
    <t>Đồng thoại đen</t>
  </si>
  <si>
    <t>暗黒童話</t>
  </si>
  <si>
    <t>Otsuichi</t>
  </si>
  <si>
    <t>860-185</t>
  </si>
  <si>
    <t>ZOO</t>
  </si>
  <si>
    <t>978-604-955-456-8</t>
  </si>
  <si>
    <t>860-186</t>
  </si>
  <si>
    <t>Hana, Alice và lời nguyền của linh hồn Judas</t>
  </si>
  <si>
    <t>花とアリス殺人事件</t>
  </si>
  <si>
    <t>978-604-59-8615-8</t>
  </si>
  <si>
    <t>860-187</t>
  </si>
  <si>
    <t>Goth - Những Kẻ Hắc Ám</t>
  </si>
  <si>
    <t>860-188</t>
  </si>
  <si>
    <t>Calling You</t>
  </si>
  <si>
    <t>860-189</t>
  </si>
  <si>
    <t>Orange</t>
  </si>
  <si>
    <t>Takano Ichigo</t>
  </si>
  <si>
    <t>860-190</t>
  </si>
  <si>
    <t>Cuộc hẹn bình minh</t>
  </si>
  <si>
    <t>Yasushi Kitagawa</t>
  </si>
  <si>
    <t>860-191</t>
  </si>
  <si>
    <t>Nếu ngày mai không bao giờ đến</t>
  </si>
  <si>
    <t>860-192</t>
  </si>
  <si>
    <t>Cửa tiệm của những lá thư</t>
  </si>
  <si>
    <t>860-193</t>
  </si>
  <si>
    <t>Chúng Ta Sẽ Còn Gặp Lại</t>
  </si>
  <si>
    <t>「また、必ず会おう」と誰もが言った。</t>
  </si>
  <si>
    <t>860-194</t>
  </si>
  <si>
    <t>Nắm Dây Cương Đừng Để Đời Đi Lạc</t>
  </si>
  <si>
    <t>賢者の書</t>
  </si>
  <si>
    <t>860-195</t>
  </si>
  <si>
    <t>Hachiko - Chú Chó Đợi Chờ</t>
  </si>
  <si>
    <t>Hachiko. El perro que esperaba</t>
  </si>
  <si>
    <t>Luis Prats</t>
  </si>
  <si>
    <t>978-604-2-08424-6</t>
  </si>
  <si>
    <t>860-196</t>
  </si>
  <si>
    <t>Thợ bánh Samurai</t>
  </si>
  <si>
    <t>Araki Gen</t>
  </si>
  <si>
    <t>860-197-1</t>
  </si>
  <si>
    <t>Re:Zero - Bắt Đầu Lại Ở Thế Giới Khác - tập 1</t>
  </si>
  <si>
    <t>Re:ゼロから始める異世界生活 (第1卷)</t>
  </si>
  <si>
    <t>Tappei Nagatsuki</t>
  </si>
  <si>
    <t>860-197-2</t>
  </si>
  <si>
    <t>Re:Zero - Bắt Đầu Lại Ở Thế Giới Khác - tập 2</t>
  </si>
  <si>
    <t>Re:ゼロから始める異世界生活 (第2卷)</t>
  </si>
  <si>
    <t>860-197-3</t>
  </si>
  <si>
    <t>Re:Zero - Bắt Đầu Lại Ở Thế Giới Khác - tập 3</t>
  </si>
  <si>
    <t>Re:ゼロから始める異世界生活 (第3卷)</t>
  </si>
  <si>
    <t>860-198-1</t>
  </si>
  <si>
    <t>Nỗi Buồn Của Suzumiya Haruhi</t>
  </si>
  <si>
    <t>涼宮ハルヒの憂鬱</t>
  </si>
  <si>
    <t>Tanigawa Nagaru</t>
  </si>
  <si>
    <t>860-198-10</t>
  </si>
  <si>
    <t>Nỗi Sửng Sốt Của Suzumiya Haruhi - Tập 10A</t>
  </si>
  <si>
    <t>涼宮ハルヒの驚愕 (前)</t>
  </si>
  <si>
    <t>860-198-11</t>
  </si>
  <si>
    <t>Nỗi Sửng Sốt Của Suzumiya Haruhi - Tập 10B</t>
  </si>
  <si>
    <t>涼宮ハルヒの驚愕 (後)</t>
  </si>
  <si>
    <t>860-198-2</t>
  </si>
  <si>
    <t>Tiếng Thở Dài Của Suzumiya Haruhi</t>
  </si>
  <si>
    <t>涼宮ハルヒの溜息</t>
  </si>
  <si>
    <t>860-198-3</t>
  </si>
  <si>
    <t>Sự Chán Chường Của Suzumiya Haruhi</t>
  </si>
  <si>
    <t>涼宮ハルヒの退屈</t>
  </si>
  <si>
    <t>860-198-4</t>
  </si>
  <si>
    <t>Sự Biến Mất Của Suzumiya Haruhi</t>
  </si>
  <si>
    <t>涼宮ハルヒの消失</t>
  </si>
  <si>
    <t>860-198-5</t>
  </si>
  <si>
    <t>Cơn Cáu Giận Của Suzumiya Haruhi</t>
  </si>
  <si>
    <t>涼宮ハルヒの暴走</t>
  </si>
  <si>
    <t>860-198-6</t>
  </si>
  <si>
    <t>Sự Bối Rối Của Suzumiya Haruhi</t>
  </si>
  <si>
    <t>涼宮ハルヒの動揺</t>
  </si>
  <si>
    <t>860-198-7</t>
  </si>
  <si>
    <t>Âm Mưu Của Suzumiya Haruhi</t>
  </si>
  <si>
    <t>涼宮ハルヒの陰謀</t>
  </si>
  <si>
    <t>860-198-8</t>
  </si>
  <si>
    <t>Cơn Phẫn Nộ Của Suzumiya Haruhi</t>
  </si>
  <si>
    <t>涼宮ハルヒの憤慨</t>
  </si>
  <si>
    <t>860-198-9</t>
  </si>
  <si>
    <t>Sự Phân Chia Của Suzumiya Haruhi</t>
  </si>
  <si>
    <t>涼宮ハルヒの分裂</t>
  </si>
  <si>
    <t>860-199-1</t>
  </si>
  <si>
    <t>Lũ ngốc, bài thi và linh thú triệu hồi - tập 1</t>
  </si>
  <si>
    <t>Kenji Inoue</t>
  </si>
  <si>
    <t>860-199-10</t>
  </si>
  <si>
    <t>Lũ ngốc, bài thi và linh thú triệu hồi - tập 7.5</t>
  </si>
  <si>
    <t>バカとテストと召喚獣 (第7.5卷)</t>
  </si>
  <si>
    <t>860-199-2</t>
  </si>
  <si>
    <t>Lũ ngốc, bài thi và linh thú triệu hồi - tập 2</t>
  </si>
  <si>
    <t>860-199-3</t>
  </si>
  <si>
    <t>Lũ ngốc, bài thi và linh thú triệu hồi - tập 3</t>
  </si>
  <si>
    <t>860-199-4</t>
  </si>
  <si>
    <t>Lũ ngốc, bài thi và linh thú triệu hồi - tập 3.5</t>
  </si>
  <si>
    <t>860-199-5</t>
  </si>
  <si>
    <t>Lũ ngốc, bài thi và linh thú triệu hồi - tập 4</t>
  </si>
  <si>
    <t>860-199-6</t>
  </si>
  <si>
    <t>Lũ ngốc, bài thi và linh thú triệu hồi - tập 5</t>
  </si>
  <si>
    <t>860-199-7</t>
  </si>
  <si>
    <t>Lũ ngốc, bài thi và linh thú triệu hồi - tập 6</t>
  </si>
  <si>
    <t>バカとテストと召喚獣 (第6卷)</t>
  </si>
  <si>
    <t>860-199-8</t>
  </si>
  <si>
    <t>Lũ ngốc, bài thi và linh thú triệu hồi - tập 6.5</t>
  </si>
  <si>
    <t>バカとテストと召喚獣 (第6.5卷)</t>
  </si>
  <si>
    <t>860-199-9</t>
  </si>
  <si>
    <t>Lũ ngốc, bài thi và linh thú triệu hồi - tập 7</t>
  </si>
  <si>
    <t>バカとテストと召喚獣 (第7卷)</t>
  </si>
  <si>
    <t>860-200</t>
  </si>
  <si>
    <t>Kitchen</t>
  </si>
  <si>
    <t>860-201</t>
  </si>
  <si>
    <t>Vĩnh biệt Tugumi</t>
  </si>
  <si>
    <t>TUGUMI</t>
  </si>
  <si>
    <t>860-202</t>
  </si>
  <si>
    <t>n.p</t>
  </si>
  <si>
    <t>860-203</t>
  </si>
  <si>
    <t>Say ngủ</t>
  </si>
  <si>
    <t>860-204</t>
  </si>
  <si>
    <t>Amrita</t>
  </si>
  <si>
    <t>860-205</t>
  </si>
  <si>
    <t>Thằn lằn</t>
  </si>
  <si>
    <t>860-206</t>
  </si>
  <si>
    <t>860-207</t>
  </si>
  <si>
    <t>Nắp biển</t>
  </si>
  <si>
    <t>海のふた</t>
  </si>
  <si>
    <t>978-604-96-0326-6</t>
  </si>
  <si>
    <t>860-208</t>
  </si>
  <si>
    <t>860-209</t>
  </si>
  <si>
    <t>860-210</t>
  </si>
  <si>
    <t>860-211</t>
  </si>
  <si>
    <t>860-212</t>
  </si>
  <si>
    <t>860-213</t>
  </si>
  <si>
    <t>860-214</t>
  </si>
  <si>
    <t>860-215</t>
  </si>
  <si>
    <t>860-216</t>
  </si>
  <si>
    <t>860-217</t>
  </si>
  <si>
    <t>860-218</t>
  </si>
  <si>
    <t>860-219</t>
  </si>
  <si>
    <t>860-220</t>
  </si>
  <si>
    <t>Cô gái vượt thời gian</t>
  </si>
  <si>
    <t>Tsutsui Yasutaka</t>
  </si>
  <si>
    <t>860-221</t>
  </si>
  <si>
    <t>Kẻ Trộm Giấc Mơ</t>
  </si>
  <si>
    <t>パプリカ</t>
  </si>
  <si>
    <t>860-222</t>
  </si>
  <si>
    <t>860-223</t>
  </si>
  <si>
    <t>860-224</t>
  </si>
  <si>
    <t>860-225</t>
  </si>
  <si>
    <t>Thọ Mệnh Thế Giới Và Bảy Ngày Đầu Tiên</t>
  </si>
  <si>
    <t>世界寿命と最初の七日間</t>
  </si>
  <si>
    <t>Suzumu</t>
  </si>
  <si>
    <t>860-226-1</t>
  </si>
  <si>
    <t>Cuốn sách của sự kết thúc - I</t>
  </si>
  <si>
    <t>終焉の栞 - I</t>
  </si>
  <si>
    <t>860-226-2</t>
  </si>
  <si>
    <t>Cuốn sách của sự kết thúc - II</t>
  </si>
  <si>
    <t>終焉の栞 - II</t>
  </si>
  <si>
    <t>860-226-3</t>
  </si>
  <si>
    <t>Cuốn sách của sự kết thúc - III</t>
  </si>
  <si>
    <t>終焉の栞 - III</t>
  </si>
  <si>
    <t>860-226-4</t>
  </si>
  <si>
    <t>Cuốn sách của sự kết thúc - IV</t>
  </si>
  <si>
    <t>終焉の栞 - IV</t>
  </si>
  <si>
    <t>860-227</t>
  </si>
  <si>
    <t>860-228</t>
  </si>
  <si>
    <t>860-229</t>
  </si>
  <si>
    <t>860-230</t>
  </si>
  <si>
    <t>Tháp Tokyo</t>
  </si>
  <si>
    <t>Ekuni Kaori</t>
  </si>
  <si>
    <t>860-231</t>
  </si>
  <si>
    <t>Lấp lánh</t>
  </si>
  <si>
    <t>860-232</t>
  </si>
  <si>
    <t>Hoàng hôn rơi xuống</t>
  </si>
  <si>
    <t>NXB văn hoá văn nghệ TPHCm</t>
  </si>
  <si>
    <t>860-233-1</t>
  </si>
  <si>
    <t>Điềm tĩnh và nồng nhiệt - Đỏ</t>
  </si>
  <si>
    <t>冷静と情熱のあいだ Rosso</t>
  </si>
  <si>
    <t>860-233-2</t>
  </si>
  <si>
    <t>Điềm tĩnh và nồng nhiệt - Lam</t>
  </si>
  <si>
    <t>冷静と情熱のあいだ Blu</t>
  </si>
  <si>
    <t>Tsuji Hitonari</t>
  </si>
  <si>
    <t>978-604-55-2446-6</t>
  </si>
  <si>
    <t>860-234</t>
  </si>
  <si>
    <t>860-235</t>
  </si>
  <si>
    <t>抱擁、あるいはライスには塩を</t>
  </si>
  <si>
    <t>860-236</t>
  </si>
  <si>
    <t>860-237</t>
  </si>
  <si>
    <t>860-238</t>
  </si>
  <si>
    <t>860-271</t>
  </si>
  <si>
    <t>Người Sửa Đàn Dương Cầm</t>
  </si>
  <si>
    <t>Miyashita Natsu</t>
  </si>
  <si>
    <t>860-272</t>
  </si>
  <si>
    <t>Nếu Thời Gian Dừng Lại Ở Ngày Hôm Nay</t>
  </si>
  <si>
    <t>静かな雨</t>
  </si>
  <si>
    <t>860-284</t>
  </si>
  <si>
    <t>Rắn và khuyên lưỡi</t>
  </si>
  <si>
    <t>Kanehara Hitomi</t>
  </si>
  <si>
    <t>860-285</t>
  </si>
  <si>
    <t>Yamada Amy</t>
  </si>
  <si>
    <t>860-286</t>
  </si>
  <si>
    <t>NXB Văn Hóa Sài Gòn</t>
  </si>
  <si>
    <t>860-289</t>
  </si>
  <si>
    <t>860-290</t>
  </si>
  <si>
    <t>Phong vị tuyệt vời</t>
  </si>
  <si>
    <t>860-295</t>
  </si>
  <si>
    <t>Nhạn</t>
  </si>
  <si>
    <t>Mori Ogai</t>
  </si>
  <si>
    <t>860-296-1</t>
  </si>
  <si>
    <t>Joker Game</t>
  </si>
  <si>
    <t>ジョーカー・ゲーム</t>
  </si>
  <si>
    <t>Yanagi Kōji</t>
  </si>
  <si>
    <t>860-296-2</t>
  </si>
  <si>
    <t>Double Joker</t>
  </si>
  <si>
    <t>860-305</t>
  </si>
  <si>
    <t>Phía sau nghi can X</t>
  </si>
  <si>
    <t>Higashino Keigo</t>
  </si>
  <si>
    <t>860-306</t>
  </si>
  <si>
    <t>Bí mật của Naoko</t>
  </si>
  <si>
    <t>860-307</t>
  </si>
  <si>
    <t>Điều kỳ diệu của tiệm tạp hóa Namiya</t>
  </si>
  <si>
    <t>860-308</t>
  </si>
  <si>
    <t>Thánh giá rỗng</t>
  </si>
  <si>
    <t>860-309</t>
  </si>
  <si>
    <t>Hoa mộng ảo</t>
  </si>
  <si>
    <t>860-310</t>
  </si>
  <si>
    <t>Trước khi nhắm mắt</t>
  </si>
  <si>
    <t>ダイイング・アイ</t>
  </si>
  <si>
    <t>978-604-64-9230-6</t>
  </si>
  <si>
    <t>860-311</t>
  </si>
  <si>
    <t>Trứng chim cúc cu này thuộc về ai</t>
  </si>
  <si>
    <t>カッコウの卵は誰のもの</t>
  </si>
  <si>
    <t>860-312</t>
  </si>
  <si>
    <t>Bạch dạ hành</t>
  </si>
  <si>
    <t>Nhà xuất bản thời đại</t>
  </si>
  <si>
    <t>860-313</t>
  </si>
  <si>
    <t>Ảo dạ</t>
  </si>
  <si>
    <t>978-604-55-2665-1</t>
  </si>
  <si>
    <t>860-314</t>
  </si>
  <si>
    <t>Ngôi nhà của người cá say ngủ</t>
  </si>
  <si>
    <t>860-315</t>
  </si>
  <si>
    <t>Thư</t>
  </si>
  <si>
    <t>860-316</t>
  </si>
  <si>
    <t>860-317</t>
  </si>
  <si>
    <t>Phương Trình Hạ Chí</t>
  </si>
  <si>
    <t>860-318</t>
  </si>
  <si>
    <t>860-319</t>
  </si>
  <si>
    <t>860-320</t>
  </si>
  <si>
    <t>Ma Nữ Của Laplace</t>
  </si>
  <si>
    <t>ラプラスの魔女</t>
  </si>
  <si>
    <t>860-321</t>
  </si>
  <si>
    <t>Tên Của Trò Chơi Là Bắt Cóc</t>
  </si>
  <si>
    <t>ゲームの名は誘拐</t>
  </si>
  <si>
    <t>860-322</t>
  </si>
  <si>
    <t>Sự Cứu Rỗi Của Thánh Nữ</t>
  </si>
  <si>
    <t>聖女の救済</t>
  </si>
  <si>
    <t>860-323</t>
  </si>
  <si>
    <t>Ác Ý</t>
  </si>
  <si>
    <t>悪意</t>
  </si>
  <si>
    <t>860-324</t>
  </si>
  <si>
    <t>Cáp Treo Tình Yêu</t>
  </si>
  <si>
    <t>恋のゴンドラ</t>
  </si>
  <si>
    <t>860-325</t>
  </si>
  <si>
    <t>Đơn Phương</t>
  </si>
  <si>
    <t>片想い</t>
  </si>
  <si>
    <t>860-326</t>
  </si>
  <si>
    <t>860-327</t>
  </si>
  <si>
    <t>860-328</t>
  </si>
  <si>
    <t>860-329</t>
  </si>
  <si>
    <t>860-330</t>
  </si>
  <si>
    <t>860-331</t>
  </si>
  <si>
    <t>860-332</t>
  </si>
  <si>
    <t>860-333</t>
  </si>
  <si>
    <t>860-334</t>
  </si>
  <si>
    <t>860-335</t>
  </si>
  <si>
    <t>Người đàn bà trong cồn cát</t>
  </si>
  <si>
    <t>Kobo Abe</t>
  </si>
  <si>
    <t>860-336</t>
  </si>
  <si>
    <t>860-337</t>
  </si>
  <si>
    <t>860-338</t>
  </si>
  <si>
    <t>860-339</t>
  </si>
  <si>
    <t>860-340</t>
  </si>
  <si>
    <t>860-341</t>
  </si>
  <si>
    <t>860-342</t>
  </si>
  <si>
    <t>860-343</t>
  </si>
  <si>
    <t>860-344</t>
  </si>
  <si>
    <t>860-345</t>
  </si>
  <si>
    <t>860-346</t>
  </si>
  <si>
    <t>860-347</t>
  </si>
  <si>
    <t>860-348</t>
  </si>
  <si>
    <t>860-349</t>
  </si>
  <si>
    <t>860-350</t>
  </si>
  <si>
    <t>860-351</t>
  </si>
  <si>
    <t>860-352</t>
  </si>
  <si>
    <t>860-353</t>
  </si>
  <si>
    <t>860-354</t>
  </si>
  <si>
    <t>860-355</t>
  </si>
  <si>
    <t>Vĩnh biệt các Gang-ster</t>
  </si>
  <si>
    <t>Takahashi Gen'ichiro</t>
  </si>
  <si>
    <t>860-356</t>
  </si>
  <si>
    <t>860-357</t>
  </si>
  <si>
    <t>860-358</t>
  </si>
  <si>
    <t>860-359</t>
  </si>
  <si>
    <t>860-360</t>
  </si>
  <si>
    <t>860-361</t>
  </si>
  <si>
    <t>860-362</t>
  </si>
  <si>
    <t>860-363</t>
  </si>
  <si>
    <t>860-364</t>
  </si>
  <si>
    <t>860-365</t>
  </si>
  <si>
    <t>860-366</t>
  </si>
  <si>
    <t>860-367</t>
  </si>
  <si>
    <t>860-368</t>
  </si>
  <si>
    <t>860-369</t>
  </si>
  <si>
    <t>860-370</t>
  </si>
  <si>
    <t>860-371</t>
  </si>
  <si>
    <t>860-372</t>
  </si>
  <si>
    <t>860-373</t>
  </si>
  <si>
    <t>860-374</t>
  </si>
  <si>
    <t>860-375</t>
  </si>
  <si>
    <t>860-376</t>
  </si>
  <si>
    <t>860-377</t>
  </si>
  <si>
    <t>860-378</t>
  </si>
  <si>
    <t>860-379</t>
  </si>
  <si>
    <t>860-380</t>
  </si>
  <si>
    <t>860-381</t>
  </si>
  <si>
    <t>860-382</t>
  </si>
  <si>
    <t>860-383</t>
  </si>
  <si>
    <t>860-384</t>
  </si>
  <si>
    <t>860-385</t>
  </si>
  <si>
    <t>Những giấc mơ ở hiệu sách Morisaki</t>
  </si>
  <si>
    <t>森崎書店の日々</t>
  </si>
  <si>
    <t>Yagisawa Satoshi</t>
  </si>
  <si>
    <t>860-386</t>
  </si>
  <si>
    <t>Đến Nhật Bản học về cuộc đời</t>
  </si>
  <si>
    <t>Lê Nguyễn Nhật Linh</t>
  </si>
  <si>
    <t>978-604-1-08692-0</t>
  </si>
  <si>
    <t>860-387</t>
  </si>
  <si>
    <t>Chào mừng đến với NHK</t>
  </si>
  <si>
    <t>Tatsuhiko Takimoto</t>
  </si>
  <si>
    <t>860-388</t>
  </si>
  <si>
    <t>860-389</t>
  </si>
  <si>
    <t>860-390</t>
  </si>
  <si>
    <t>860-391</t>
  </si>
  <si>
    <t>860-392</t>
  </si>
  <si>
    <t>860-393</t>
  </si>
  <si>
    <t>860-394</t>
  </si>
  <si>
    <t>860-395</t>
  </si>
  <si>
    <t>860-396</t>
  </si>
  <si>
    <t>860-397</t>
  </si>
  <si>
    <t>860-398</t>
  </si>
  <si>
    <t>860-399</t>
  </si>
  <si>
    <t>860-400</t>
  </si>
  <si>
    <t>860-401</t>
  </si>
  <si>
    <t>860-402</t>
  </si>
  <si>
    <t>860-403</t>
  </si>
  <si>
    <t>860-404</t>
  </si>
  <si>
    <t>860-405</t>
  </si>
  <si>
    <t>860-406</t>
  </si>
  <si>
    <t>860-407</t>
  </si>
  <si>
    <t>860-408</t>
  </si>
  <si>
    <t>860-409</t>
  </si>
  <si>
    <t>860-410</t>
  </si>
  <si>
    <t>860-411</t>
  </si>
  <si>
    <t>860-412</t>
  </si>
  <si>
    <t>860-413</t>
  </si>
  <si>
    <t>860-414</t>
  </si>
  <si>
    <t>860-415</t>
  </si>
  <si>
    <t>860-416</t>
  </si>
  <si>
    <t>860-417</t>
  </si>
  <si>
    <t>860-418</t>
  </si>
  <si>
    <t>860-419</t>
  </si>
  <si>
    <t>860-420</t>
  </si>
  <si>
    <t>860-421</t>
  </si>
  <si>
    <t>860-422</t>
  </si>
  <si>
    <t>860-423</t>
  </si>
  <si>
    <t>860-424</t>
  </si>
  <si>
    <t>860-425</t>
  </si>
  <si>
    <t>860-426</t>
  </si>
  <si>
    <t>860-427</t>
  </si>
  <si>
    <t>860-428</t>
  </si>
  <si>
    <t>860-429</t>
  </si>
  <si>
    <t>860-430</t>
  </si>
  <si>
    <t>860-431</t>
  </si>
  <si>
    <t>860-432</t>
  </si>
  <si>
    <t>860-433</t>
  </si>
  <si>
    <t>860-434</t>
  </si>
  <si>
    <t>860-435</t>
  </si>
  <si>
    <t>860-436</t>
  </si>
  <si>
    <t>860-437</t>
  </si>
  <si>
    <t>860-438</t>
  </si>
  <si>
    <t>860-439</t>
  </si>
  <si>
    <t>860-440</t>
  </si>
  <si>
    <t>心</t>
  </si>
  <si>
    <t>Lafcadio Hearn</t>
  </si>
  <si>
    <t>860-441</t>
  </si>
  <si>
    <t>QUÁI ĐÀM - Chuyện Yêu Quái Và Dị Trùng Nhật Bản</t>
  </si>
  <si>
    <t>怪談</t>
  </si>
  <si>
    <t>860-442</t>
  </si>
  <si>
    <t>Kasha</t>
  </si>
  <si>
    <t>860-443</t>
  </si>
  <si>
    <t>860-444</t>
  </si>
  <si>
    <t>860-445</t>
  </si>
  <si>
    <t>860-446</t>
  </si>
  <si>
    <t>860-447</t>
  </si>
  <si>
    <t>860-448</t>
  </si>
  <si>
    <t>860-449</t>
  </si>
  <si>
    <t>860-450</t>
  </si>
  <si>
    <t>860-451</t>
  </si>
  <si>
    <t>860-452</t>
  </si>
  <si>
    <t>860-453</t>
  </si>
  <si>
    <t>860-454</t>
  </si>
  <si>
    <t>860-455</t>
  </si>
  <si>
    <t>860-456</t>
  </si>
  <si>
    <t>860-457</t>
  </si>
  <si>
    <t>860-458</t>
  </si>
  <si>
    <t>860-459</t>
  </si>
  <si>
    <t>860-460</t>
  </si>
  <si>
    <t>860-461</t>
  </si>
  <si>
    <t>860-462</t>
  </si>
  <si>
    <t>860-463</t>
  </si>
  <si>
    <t>860-464</t>
  </si>
  <si>
    <t>860-465</t>
  </si>
  <si>
    <t>860-466</t>
  </si>
  <si>
    <t>860-467</t>
  </si>
  <si>
    <t>860-468</t>
  </si>
  <si>
    <t>860-469</t>
  </si>
  <si>
    <t>860-470</t>
  </si>
  <si>
    <t>Tôi "bị" bố bắt cóc</t>
  </si>
  <si>
    <t>キッドナップ・ツアー</t>
  </si>
  <si>
    <t xml:space="preserve">Kakuta Mitsuyo </t>
  </si>
  <si>
    <t>860-471</t>
  </si>
  <si>
    <t>860-472</t>
  </si>
  <si>
    <t>860-473</t>
  </si>
  <si>
    <t>860-474</t>
  </si>
  <si>
    <t>860-475</t>
  </si>
  <si>
    <t>860-476</t>
  </si>
  <si>
    <t>Bản năng</t>
  </si>
  <si>
    <t>八日目の蝉</t>
  </si>
  <si>
    <t>860-477</t>
  </si>
  <si>
    <t>860-478</t>
  </si>
  <si>
    <t>860-479</t>
  </si>
  <si>
    <t>860-480</t>
  </si>
  <si>
    <t>860-500</t>
  </si>
  <si>
    <t>Thú tội</t>
  </si>
  <si>
    <t>Minato Kanae</t>
  </si>
  <si>
    <t>978-604-96-0113-2</t>
  </si>
  <si>
    <t>860-561</t>
  </si>
  <si>
    <t>Trạm Dừng Chân Nơi Nhà Ga Tuổi Trẻ</t>
  </si>
  <si>
    <t>Asai Ryo</t>
  </si>
  <si>
    <t>860-595</t>
  </si>
  <si>
    <t>Thuyết trình về văn học đương đại Nhật Bản 02/2011_ Masatsugu Ono</t>
  </si>
  <si>
    <t>860-620</t>
  </si>
  <si>
    <t>Thế giới thực</t>
  </si>
  <si>
    <t>Natsuo Kirino</t>
  </si>
  <si>
    <t>Nhà xuất bản hồng đức</t>
  </si>
  <si>
    <t>860-621</t>
  </si>
  <si>
    <t>Xấu</t>
  </si>
  <si>
    <t>860-650</t>
  </si>
  <si>
    <t>Người đón tàu</t>
  </si>
  <si>
    <t>Jiro Asada</t>
  </si>
  <si>
    <t>860-695</t>
  </si>
  <si>
    <t>Nhật ký mang thai</t>
  </si>
  <si>
    <t>妊娠カレンダー</t>
  </si>
  <si>
    <t>Yoko Ogawa</t>
  </si>
  <si>
    <t>860-696</t>
  </si>
  <si>
    <t>Quán trọ hoa Diên Vỹ</t>
  </si>
  <si>
    <t>ホテル・アイリス</t>
  </si>
  <si>
    <t>860-697</t>
  </si>
  <si>
    <t>Giáo sư và công thức toán</t>
  </si>
  <si>
    <t>博士の愛した数式</t>
  </si>
  <si>
    <t>860-705-1</t>
  </si>
  <si>
    <t>Khu vườn mùa hạ</t>
  </si>
  <si>
    <t>Kazumi Yumoto</t>
  </si>
  <si>
    <t>860-705-2</t>
  </si>
  <si>
    <t>Organ mùa xuân</t>
  </si>
  <si>
    <t>860-705-3</t>
  </si>
  <si>
    <t>Mùa thu của cây dương</t>
  </si>
  <si>
    <t>860-715</t>
  </si>
  <si>
    <t>Hachikai Mimi - Văn học đương đại Nhật Bản - Nhìn từ thơ</t>
  </si>
  <si>
    <t>Hachikai Mimi</t>
  </si>
  <si>
    <t>860-716</t>
  </si>
  <si>
    <t>Con đường này tiếp đến cửa miệng của một ai đó</t>
  </si>
  <si>
    <t>860-896</t>
  </si>
  <si>
    <t>Bước chạy thanh xuân</t>
  </si>
  <si>
    <t>Miura Shion</t>
  </si>
  <si>
    <t>860-898</t>
  </si>
  <si>
    <t>Người đan chữ xếp thuyền</t>
  </si>
  <si>
    <t>870-002-1</t>
  </si>
  <si>
    <t>Tiếng Nhật thực hành - Tập1</t>
  </si>
  <si>
    <t>Phạm Hưng Long</t>
  </si>
  <si>
    <t>Giáo dục tiếng Nhật</t>
  </si>
  <si>
    <t>NXB Giao Duc</t>
  </si>
  <si>
    <t>870-002-2</t>
  </si>
  <si>
    <t>Tiếng Nhật thực hành - Tập2</t>
  </si>
  <si>
    <t>870-003-1</t>
  </si>
  <si>
    <t>Tiếng Nhật 6</t>
  </si>
  <si>
    <t>Phạm Hưng Long, Shibahara Tomoyo, Ofune Chisato</t>
  </si>
  <si>
    <t xml:space="preserve">NXB Giáo dục Việt Nam </t>
  </si>
  <si>
    <t>870-003-2</t>
  </si>
  <si>
    <t>Tiếng Nhật 7</t>
  </si>
  <si>
    <t>870-003-3</t>
  </si>
  <si>
    <t>Tiếng Nhật 8</t>
  </si>
  <si>
    <t>870-003-4</t>
  </si>
  <si>
    <t>Tiếng Nhật 9</t>
  </si>
  <si>
    <t>870-004-1</t>
  </si>
  <si>
    <t>Tiếng Nhật 10 - Quyển 1</t>
  </si>
  <si>
    <t>Ngô　Minh Thủy</t>
  </si>
  <si>
    <t>870-004-2</t>
  </si>
  <si>
    <t>Tiếng Nhật 10- Quyển 2</t>
  </si>
  <si>
    <t>870-004-3</t>
  </si>
  <si>
    <t>Tiếng Nhật 11 Quyển 1</t>
  </si>
  <si>
    <t>Ngô Minh Thủy</t>
  </si>
  <si>
    <t>870-004-4</t>
  </si>
  <si>
    <t>Tiếng Nhật 11 Quyển 2</t>
  </si>
  <si>
    <t>870-004-5</t>
  </si>
  <si>
    <t>870-004-6</t>
  </si>
  <si>
    <t>Tiếng Nhật 12 Quyển 2</t>
  </si>
  <si>
    <t>870-005</t>
  </si>
  <si>
    <t>Erin học tiếng Nhật</t>
  </si>
  <si>
    <t>NXB Dai hoc Kinh te Quoc Dan</t>
  </si>
  <si>
    <t>870-006-1</t>
  </si>
  <si>
    <t>Tiếng Nhật cho mọi người I ( Bản tiếng Nhật)</t>
  </si>
  <si>
    <t>NXB Tre</t>
  </si>
  <si>
    <t>870-006-2</t>
  </si>
  <si>
    <t>Tiếng Nhật cho mọi người II ( bản tiếng Nhật)</t>
  </si>
  <si>
    <t>870-006-3</t>
  </si>
  <si>
    <t>Tiếng Nhật cho mọi người I _ Bản dịch và giải thích ngữ pháp</t>
  </si>
  <si>
    <t>870-006-4</t>
  </si>
  <si>
    <t>Tiếng Nhật cho mọi người II_ Bản dịch và giải thích ngữ pháp)</t>
  </si>
  <si>
    <t>870-007</t>
  </si>
  <si>
    <t>Bí Quyết học chữ Hán trong tiếng Nhật</t>
  </si>
  <si>
    <t>PGS/TS Trần Sơn</t>
  </si>
  <si>
    <t>Trường ĐH Ngoại Thương</t>
  </si>
  <si>
    <t>870-008</t>
  </si>
  <si>
    <t>Ngữ pháp Tiếng Nhật " Có gì khó?"</t>
  </si>
  <si>
    <t>870-009</t>
  </si>
  <si>
    <t>Một số từ vựng kỹ thuật cơ bản dành cho LHS</t>
  </si>
  <si>
    <t>Đại học Khoa học Công nghệ Nagaoka</t>
  </si>
  <si>
    <t>870-010</t>
  </si>
  <si>
    <t>Từ điển Nhật-Viêt/Việt-Nhật</t>
  </si>
  <si>
    <t>Trần ViệtThanh</t>
  </si>
  <si>
    <t>NXB Tong hop TP HCM</t>
  </si>
  <si>
    <t>870-011</t>
  </si>
  <si>
    <t>Từ điển quản trị doanh nghiệp song ngữ Nhật - Việt</t>
  </si>
  <si>
    <t>Trung tâm hợp tác nguồn nhân lực Vietnamese- Nhật Bản(VJCC)</t>
  </si>
  <si>
    <t>NXB Tri thuc</t>
  </si>
  <si>
    <t>870-012</t>
  </si>
  <si>
    <t>Từ điển thuật ngữ khoa học Nhật Việt</t>
  </si>
  <si>
    <t>長岡技術科学大学工学辞典編纂委員会【著】</t>
  </si>
  <si>
    <t>春風社</t>
  </si>
  <si>
    <t>870-013</t>
  </si>
  <si>
    <t>Tiếng Nhật cho mọi người</t>
  </si>
  <si>
    <t>はじめての日本語</t>
  </si>
  <si>
    <t>Katakozawa Shinobu - Nguyen Duong Lieu</t>
  </si>
  <si>
    <t>870-014</t>
  </si>
  <si>
    <t>Sách tự học Hiragana Katakana Học thông qua nghe và viết</t>
  </si>
  <si>
    <t>一人で学べるひらがな　かたかな</t>
  </si>
  <si>
    <t>AOTS</t>
  </si>
  <si>
    <t>870-015</t>
  </si>
  <si>
    <t>越日日越合本辞典</t>
  </si>
  <si>
    <t>竹内興之助</t>
  </si>
  <si>
    <t>大学書林</t>
  </si>
  <si>
    <t>447500067ｘ</t>
  </si>
  <si>
    <t>870-016</t>
  </si>
  <si>
    <t>1800 câu đàm thoại tiếng Nhật thông dụng</t>
  </si>
  <si>
    <t>Kit pancoast Nagamura/Kyoto Tsuchiya</t>
  </si>
  <si>
    <t>870-017</t>
  </si>
  <si>
    <t>Từ điển Nhật - Việt</t>
  </si>
  <si>
    <t>日越辞典</t>
  </si>
  <si>
    <t>Đinh Kim Quốc Bảo</t>
  </si>
  <si>
    <t>870-018</t>
  </si>
  <si>
    <t>Đàm thoại Nhật Anh Việt</t>
  </si>
  <si>
    <t>880-001</t>
  </si>
  <si>
    <t>Ngôn ngữ học Nhật Bản nghiên cứu và giảng dạy</t>
  </si>
  <si>
    <t>Khoa ngôn ngữ và văn hóa phương đông</t>
  </si>
  <si>
    <t>Nghiên cứu văn học &amp; ngôn ngữ</t>
  </si>
  <si>
    <t>NXB Đại học Quốc gia Hà Nội</t>
  </si>
  <si>
    <t>880-002</t>
  </si>
  <si>
    <t>Tổng quan lịch sử văn học Nhật Bản</t>
  </si>
  <si>
    <t>Nguyễn Nam Trân</t>
  </si>
  <si>
    <t>NXB Giáo dục Việt Nam</t>
  </si>
  <si>
    <t>880-003</t>
  </si>
  <si>
    <t>Văn học cận đại Đông Á từ góc nhìn so sánh</t>
  </si>
  <si>
    <t>Đoàn Lê Giang</t>
  </si>
  <si>
    <t>880-004</t>
  </si>
  <si>
    <t>Những cây bút kiệt xuất trong văn học Nhật Bản hiện đại</t>
  </si>
  <si>
    <t>Nguyễn Tuấn Khanh</t>
  </si>
  <si>
    <t>880-005</t>
  </si>
  <si>
    <t>Văn học Việt Nam và Nhật Bản trong bối cảnh Đông Á</t>
  </si>
  <si>
    <t>Vietnamese and Japanese Literature Viewed from an East Asian Perspective</t>
  </si>
  <si>
    <t>Đoàn Lê Giang, Nhật Chiêu, Trần Thị Phương Phương</t>
  </si>
  <si>
    <t>NXB Văn hóa - Văn nghệ</t>
  </si>
  <si>
    <t>880-006</t>
  </si>
  <si>
    <t xml:space="preserve">Thơ Haiku Nhật Bản: Lịch sử phát triển và đặc điểm thể loại </t>
  </si>
  <si>
    <t>Nguyễn Vũ Quỳnh Như</t>
  </si>
  <si>
    <t>NXB  Đại học quốc gia thành phố Hồ Chí Minh</t>
  </si>
  <si>
    <t>880-007</t>
  </si>
  <si>
    <t>Văn học Nhật Bản ở Viêt Nam</t>
  </si>
  <si>
    <t>Nhiều tác gỉa</t>
  </si>
  <si>
    <t>NXB Đại học Quốc gia TP.HCM</t>
  </si>
  <si>
    <t>880-008</t>
  </si>
  <si>
    <t>Matsuo Basho - Bậc đại sư thơ haiku</t>
  </si>
  <si>
    <t>Ueda Makoto</t>
  </si>
  <si>
    <t>880-009</t>
  </si>
  <si>
    <t>Ba nghìn thế giới thơm</t>
  </si>
  <si>
    <t>Nhật Chiêu</t>
  </si>
  <si>
    <t>880-010</t>
  </si>
  <si>
    <t xml:space="preserve">Văn học Việt Nam và Nhật Bản trong bối cảnh toàn cầu hóa </t>
  </si>
  <si>
    <t>Khoa Văn học và Ngôn ngữ</t>
  </si>
  <si>
    <t>880-011</t>
  </si>
  <si>
    <t>Văn học Nhật Bản: Từ khởi thủy đến 1868</t>
  </si>
  <si>
    <t>880-012</t>
  </si>
  <si>
    <t>Văn hóa Nhật - Những điều không thể biết</t>
  </si>
  <si>
    <t>Shirahata Yozaburo</t>
  </si>
  <si>
    <t>890-001-1</t>
  </si>
  <si>
    <t>Ước mơ của bạn nhất định thành hiện thực</t>
  </si>
  <si>
    <t>二十一世紀の子供たちへ 君の思いは必ず実現する</t>
  </si>
  <si>
    <t>Inamori Kazuo</t>
  </si>
  <si>
    <t>890-001-2</t>
  </si>
  <si>
    <t>Bí mật của nước</t>
  </si>
  <si>
    <t>Masaru Emoto</t>
  </si>
  <si>
    <t>890-006-2</t>
  </si>
  <si>
    <t>Thông điệp của nước</t>
  </si>
  <si>
    <t>NXB Lao động</t>
  </si>
  <si>
    <t>890-007</t>
  </si>
  <si>
    <t>Để trở thành Samurai tiếng Nhật</t>
  </si>
  <si>
    <t>Abe Masayuki (Trần Thị Thu Thủy)</t>
  </si>
  <si>
    <t>NXB Lao động - Xã hội</t>
  </si>
  <si>
    <t>890-008</t>
  </si>
  <si>
    <t>Nhật Bản hành trình và cảm nhận</t>
  </si>
  <si>
    <t>Nguyễn Thị Thu Hà</t>
  </si>
  <si>
    <t>NXB Thông tin và truyền thông</t>
  </si>
  <si>
    <t>890-009</t>
  </si>
  <si>
    <t>Những phương thức phục hồi sức khỏe theo tự nhiên</t>
  </si>
  <si>
    <t>自然生活</t>
  </si>
  <si>
    <t>Nishi Katsuzo</t>
  </si>
  <si>
    <t>890-010</t>
  </si>
  <si>
    <t>Viện hàn lâm khoa học xã hội Việt Nam 60 năm xây dựng và phát triển</t>
  </si>
  <si>
    <t>Viện hàn lâm khoa học xã hội Việt Nam</t>
  </si>
  <si>
    <t>890-011</t>
  </si>
  <si>
    <t>Triết lý kinh doanh thực tiễn</t>
  </si>
  <si>
    <t xml:space="preserve">Matsushita Konosuke </t>
  </si>
  <si>
    <t>Dân trí</t>
  </si>
  <si>
    <t>890-012</t>
  </si>
  <si>
    <t>Honda Soichiro - Biến giấc mơ thành sức mạnh đi tới</t>
  </si>
  <si>
    <t>Honda Soichiro</t>
  </si>
  <si>
    <t>NXB Văn hóa Sài gòn</t>
  </si>
  <si>
    <t>890-014</t>
  </si>
  <si>
    <t>Phúc ông tự truyện</t>
  </si>
  <si>
    <t>890-015</t>
  </si>
  <si>
    <t>Made in Japan - Akio Morita &amp; Sony: Đột phá chất lượng - Kiến tạo tương lai</t>
  </si>
  <si>
    <t>Akio Morita</t>
  </si>
  <si>
    <t>NXB Đại học Kinh tế quốc dân</t>
  </si>
  <si>
    <t>890-016</t>
  </si>
  <si>
    <t>Joint proceedings：international Symposium on Area Informatics and historical studies in Thang Long - Hanoi (mất)</t>
  </si>
  <si>
    <t>International Symposium on Digital Preservation of historical Heritage in Thang Long - Hanoi based on Area Informatics</t>
  </si>
  <si>
    <t>Center for Southeast Asian Studies, Kyoto University</t>
  </si>
  <si>
    <t>4901668196</t>
  </si>
  <si>
    <t>890-017</t>
  </si>
  <si>
    <t>Thích gì làm nấy</t>
  </si>
  <si>
    <t>NXB khoa học xã hội</t>
  </si>
  <si>
    <t>890-018</t>
  </si>
  <si>
    <t>Phong cách M&amp;A Nhật Bản (mất)</t>
  </si>
  <si>
    <t>Yoshida Maaki</t>
  </si>
  <si>
    <t>Văn Hoá Thông Tin</t>
  </si>
  <si>
    <t>890-019</t>
  </si>
  <si>
    <t>Du học Nhật Bản</t>
  </si>
  <si>
    <t>Phi Hoa</t>
  </si>
  <si>
    <t>978-6024-77-2437-6</t>
  </si>
  <si>
    <t>890-020</t>
  </si>
  <si>
    <t>Phương thức Toyota</t>
  </si>
  <si>
    <t>The Toyota Way</t>
  </si>
  <si>
    <t>Jeffrey K. Liker</t>
  </si>
  <si>
    <t>Tri Thức</t>
  </si>
  <si>
    <t>910-001</t>
  </si>
  <si>
    <t>ベトナム友好と連帯の旅</t>
  </si>
  <si>
    <t>志位知夫</t>
  </si>
  <si>
    <t>Chính trị</t>
  </si>
  <si>
    <t>910-002</t>
  </si>
  <si>
    <t>現代ベトナムの政治と外交</t>
  </si>
  <si>
    <t>中野亜里</t>
  </si>
  <si>
    <t>暁印書館</t>
  </si>
  <si>
    <t>910-003</t>
  </si>
  <si>
    <t>ベトナムの対外関係・21世紀の挑戦</t>
  </si>
  <si>
    <t>白石昌也</t>
  </si>
  <si>
    <t>910-004</t>
  </si>
  <si>
    <t>日本・ベトナム関係を学ぶ人のために</t>
  </si>
  <si>
    <t>木村汎/グエンズイズン・古田元夫</t>
  </si>
  <si>
    <t>910-005</t>
  </si>
  <si>
    <t>ベトナムの人権・多元的民主化の可能性</t>
  </si>
  <si>
    <t>中村亜里</t>
  </si>
  <si>
    <t>福村出版</t>
  </si>
  <si>
    <t>910-006</t>
  </si>
  <si>
    <t>ドイモイ誕生　ベトナムにおける改革路線の形成過程</t>
  </si>
  <si>
    <t>古田元夫</t>
  </si>
  <si>
    <t>910-008</t>
  </si>
  <si>
    <t>現代ベトナムを知るための60章</t>
  </si>
  <si>
    <t>今井昭夫・岩井美佐紀</t>
  </si>
  <si>
    <t>明石書店</t>
  </si>
  <si>
    <t>920-001</t>
  </si>
  <si>
    <t>ベトナム産業分析</t>
  </si>
  <si>
    <t>中西宏太</t>
  </si>
  <si>
    <t>920-002</t>
  </si>
  <si>
    <t>ベトナムの投資・会社法・会計税務・労務</t>
  </si>
  <si>
    <t>久野康成</t>
  </si>
  <si>
    <t xml:space="preserve">TCG出版 </t>
  </si>
  <si>
    <t>920-003</t>
  </si>
  <si>
    <t>Văn hóa kinh doanh ở Việt Nam hiện nay</t>
  </si>
  <si>
    <t>TS. Nguyễn Thị Ngọc Anh</t>
  </si>
  <si>
    <t>NXB Chính trị quốc gia</t>
  </si>
  <si>
    <t>920-004</t>
  </si>
  <si>
    <t>早わかりベトナムビジネス</t>
  </si>
  <si>
    <t>ベトナム経済研究所・窪田光単純</t>
  </si>
  <si>
    <t>日刊工業新聞社</t>
  </si>
  <si>
    <t>920-005</t>
  </si>
  <si>
    <t>ハローベトナム2011</t>
  </si>
  <si>
    <t>Hello Vietnam</t>
  </si>
  <si>
    <t>Nhà xuât bản phương Đông</t>
  </si>
  <si>
    <t>920-006</t>
  </si>
  <si>
    <t>ハローベトナム2015</t>
  </si>
  <si>
    <t>NXB Thông tấn</t>
  </si>
  <si>
    <t>920-007-9</t>
  </si>
  <si>
    <t>Viet Nam Annual Economic Report 2017: Accelerating Reforms towards a Faciliating State</t>
  </si>
  <si>
    <t>920-007-10</t>
  </si>
  <si>
    <t>Viet Nam Annual Economic Report 2018: Understanding the Labor Market for Productivity Enhancements</t>
  </si>
  <si>
    <t>930-001</t>
  </si>
  <si>
    <t>世界の市場・ベトナム・カンボジア（アジア編5）</t>
  </si>
  <si>
    <t>Guide book</t>
  </si>
  <si>
    <t>アリス館</t>
  </si>
  <si>
    <t>930-002</t>
  </si>
  <si>
    <t>世界の国ぐに－17・ベトナム</t>
  </si>
  <si>
    <t>吉田忠正・坪井善明</t>
  </si>
  <si>
    <t>930-003</t>
  </si>
  <si>
    <t>ディーボー</t>
  </si>
  <si>
    <t>Đi bộ</t>
  </si>
  <si>
    <t>内野仁</t>
  </si>
  <si>
    <t>Du lịch</t>
  </si>
  <si>
    <t>パレード</t>
  </si>
  <si>
    <t>930-004</t>
  </si>
  <si>
    <t>ハッピーベトナム</t>
  </si>
  <si>
    <t>Happy Vietnam</t>
  </si>
  <si>
    <t>930-005</t>
  </si>
  <si>
    <t>日々の出会い</t>
  </si>
  <si>
    <t>Gặp gỡ</t>
  </si>
  <si>
    <t>Maejima Takashi</t>
  </si>
  <si>
    <t>930-006</t>
  </si>
  <si>
    <t>ハノイの香り</t>
  </si>
  <si>
    <t>Hà Nội trong mắt tôi</t>
  </si>
  <si>
    <t>930-007</t>
  </si>
  <si>
    <t>ベトナムで見つけた</t>
  </si>
  <si>
    <t>かわいい・おいいし・安いベトナム</t>
  </si>
  <si>
    <t>杉浦さやか</t>
  </si>
  <si>
    <t>930-008</t>
  </si>
  <si>
    <t>フラヌール17・ベトナム</t>
  </si>
  <si>
    <t>NOVA</t>
  </si>
  <si>
    <t>930-009</t>
  </si>
  <si>
    <t>ヴェトナム</t>
  </si>
  <si>
    <t>魔法の「インドシナの宝石</t>
  </si>
  <si>
    <t>日経BP企画</t>
  </si>
  <si>
    <t>930-010</t>
  </si>
  <si>
    <t>Ngõ phố Hà Nội - Những khám phá</t>
  </si>
  <si>
    <t>ハノイ路地ーその検索</t>
  </si>
  <si>
    <t>Ito Tetsuji</t>
  </si>
  <si>
    <t xml:space="preserve">NXB Khoa học xã hội </t>
  </si>
  <si>
    <t>930-011</t>
  </si>
  <si>
    <t>ハノイ式生活</t>
  </si>
  <si>
    <t>飯塚尚子</t>
  </si>
  <si>
    <t>世界文化社</t>
  </si>
  <si>
    <t>930-012</t>
  </si>
  <si>
    <t>行ってはいけないベトナム</t>
  </si>
  <si>
    <t>竹内書店新社アジア編集部</t>
  </si>
  <si>
    <t>竹内書店新社</t>
  </si>
  <si>
    <t>930-013</t>
  </si>
  <si>
    <t>Nhà hát lớn Hà Nội - Vẻ đẹp tròn thế kỷ</t>
  </si>
  <si>
    <t>930-014</t>
  </si>
  <si>
    <t>ハノイ路地のエスのグラフィ</t>
  </si>
  <si>
    <t>ナカニシヤ出版</t>
  </si>
  <si>
    <t>930-015</t>
  </si>
  <si>
    <t>はかりとものさしのベトナム史 植民統治と伝統文化の共存</t>
  </si>
  <si>
    <t>930-016</t>
  </si>
  <si>
    <t>周縁の文化交涉学シリーズ7　フエ地域の歴史と文化 : 周辺集落と外からの視点</t>
  </si>
  <si>
    <t>930-017</t>
  </si>
  <si>
    <t>「安南王国」の夢　ベトナム独立を支援した日本人</t>
  </si>
  <si>
    <t>牧久</t>
  </si>
  <si>
    <t>Wedge</t>
  </si>
  <si>
    <t>930-018</t>
  </si>
  <si>
    <t>物語ヴェトナムの歴史</t>
  </si>
  <si>
    <t>小倉貞夫</t>
  </si>
  <si>
    <t>930-019</t>
  </si>
  <si>
    <t>ベトナム女性史―フランス植民地時代からベトナム戦争まで</t>
  </si>
  <si>
    <t>Le Thi Nham Tuyet　-　レ・ティ・ニャム・トゥエット</t>
  </si>
  <si>
    <t>明意書店</t>
  </si>
  <si>
    <t>930-020</t>
  </si>
  <si>
    <t>本村汎・D.D Nguyen・古田元夫</t>
  </si>
  <si>
    <t>930-021</t>
  </si>
  <si>
    <t>ヴェトナム独立運動家ファンボイチャウ</t>
  </si>
  <si>
    <t>内海三八郎</t>
  </si>
  <si>
    <t>930-022</t>
  </si>
  <si>
    <t>日本をめざしたベトナムの英雄と皇子ーファン・ボイ・チャウとクオン・デ</t>
  </si>
  <si>
    <t>930-023</t>
  </si>
  <si>
    <t>ベトナムの世界史 中華世界から東南アジア世界へ</t>
  </si>
  <si>
    <t>930-024</t>
  </si>
  <si>
    <t>Vietnam - exotic beaches &amp; island</t>
  </si>
  <si>
    <t>Bộ Văn Hóa, Thể thao &amp; Du lịch</t>
  </si>
  <si>
    <t>930-025</t>
  </si>
  <si>
    <t>World heritage Vietnam's treasures</t>
  </si>
  <si>
    <t>Di sản thế giới tại Việt Nam</t>
  </si>
  <si>
    <t>930-026</t>
  </si>
  <si>
    <t>ベトナム縦断文化研修旅行報告書2012年</t>
  </si>
  <si>
    <t>青山学院大学総合文化政策学部</t>
  </si>
  <si>
    <t>930-027</t>
  </si>
  <si>
    <t>ハノイ在住者が選んだ私の好きな、ハノイ</t>
  </si>
  <si>
    <t>ベトナムスケッチ編集部</t>
  </si>
  <si>
    <t>Nhà xuất bản thế giới</t>
  </si>
  <si>
    <t>930-028</t>
  </si>
  <si>
    <t>大越・チャンパの都城・城郭遺跡の基礎的研究</t>
  </si>
  <si>
    <t>東南アジア埋蔵文化財保護基金</t>
  </si>
  <si>
    <t>930-029</t>
  </si>
  <si>
    <t>Lăng của hoàng đế Minh Mạng</t>
  </si>
  <si>
    <t>Mai Khắc Ứng</t>
  </si>
  <si>
    <t>Hội Sử học Thừa Thiên - Huế</t>
  </si>
  <si>
    <t>930-030</t>
  </si>
  <si>
    <t>中世大越国家の成立と変容</t>
  </si>
  <si>
    <t>大阪出版会</t>
  </si>
  <si>
    <t>930-031</t>
  </si>
  <si>
    <t>アオザイ美人の仮説-おもしろまじめベトナム考</t>
  </si>
  <si>
    <t>高橋伸二</t>
  </si>
  <si>
    <t>930-032</t>
  </si>
  <si>
    <t>ベトナム戦争の「戦後」</t>
  </si>
  <si>
    <t>930-033</t>
  </si>
  <si>
    <t>ベトナム革命の素顔</t>
  </si>
  <si>
    <t>タイン ティン</t>
  </si>
  <si>
    <t>930-034</t>
  </si>
  <si>
    <t>ホーチミン・ルート従軍記―ある医師のベトナム戦争1965‐1973</t>
  </si>
  <si>
    <t>レカオダイ</t>
  </si>
  <si>
    <t>Lịch sử・Văn hóa</t>
  </si>
  <si>
    <t>930-035</t>
  </si>
  <si>
    <t>ベトナム戦争(コレクション戦争×文学)</t>
  </si>
  <si>
    <t>930-036</t>
  </si>
  <si>
    <t>ベトナムの歴史(世界の教科書シリーズ)</t>
  </si>
  <si>
    <t>ファン・ゴクリエン</t>
  </si>
  <si>
    <t>930-037</t>
  </si>
  <si>
    <t>ベトナムの基礎知識(アジアの基礎知識)</t>
  </si>
  <si>
    <t>Lịch sử・Địa lý・Văn hóa</t>
  </si>
  <si>
    <t>930-038</t>
  </si>
  <si>
    <t>ベトナム:勝利の裏側</t>
  </si>
  <si>
    <t>Bên Thắng Cuộc</t>
  </si>
  <si>
    <t>Huy Đức</t>
  </si>
  <si>
    <t>930-039</t>
  </si>
  <si>
    <t>フエベトナム都城と建築</t>
  </si>
  <si>
    <t>伊藤毅</t>
  </si>
  <si>
    <t>中央公論美術出版</t>
  </si>
  <si>
    <t>930-040</t>
  </si>
  <si>
    <t>ベトナム戦争―誤算と誤解の戦場 (中公新書)</t>
  </si>
  <si>
    <t>松岡完</t>
  </si>
  <si>
    <t>930-041</t>
  </si>
  <si>
    <t>ベトナムの考古・古代学</t>
  </si>
  <si>
    <t>同成社</t>
  </si>
  <si>
    <t>940-001</t>
  </si>
  <si>
    <t>アセアンとベトナム</t>
  </si>
  <si>
    <t>東南アジア発展の鍵</t>
  </si>
  <si>
    <t>三宅和助</t>
  </si>
  <si>
    <t>Khoa học xã hội</t>
  </si>
  <si>
    <t>940-002</t>
  </si>
  <si>
    <t>現在ベトナムを知るための60章</t>
  </si>
  <si>
    <t>今井昭夫・岩井美左記</t>
  </si>
  <si>
    <t>940-003</t>
  </si>
  <si>
    <t>ベトナムと日本</t>
  </si>
  <si>
    <t>今川幸雄</t>
  </si>
  <si>
    <t>連合出版</t>
  </si>
  <si>
    <t>940-004</t>
  </si>
  <si>
    <t>ゆれるベトナム</t>
  </si>
  <si>
    <t>名波正晴</t>
  </si>
  <si>
    <t>940-005</t>
  </si>
  <si>
    <t>ヴェトナム新時代―「豊かさ」への模索</t>
  </si>
  <si>
    <t xml:space="preserve"> 坪井善明</t>
  </si>
  <si>
    <t>940-006</t>
  </si>
  <si>
    <t>ベトナムの労働法と労働組合</t>
  </si>
  <si>
    <t>義久斉藤</t>
  </si>
  <si>
    <t>940-007</t>
  </si>
  <si>
    <t>仏野教え・ビーイング・ピース</t>
  </si>
  <si>
    <t>ティク・ナット・ハン</t>
  </si>
  <si>
    <t>Tín ngưỡng.Tôn giáo</t>
  </si>
  <si>
    <t>940-008</t>
  </si>
  <si>
    <t>ヴェトナム少数民族の神話</t>
  </si>
  <si>
    <t>Tran Viet Kinh</t>
  </si>
  <si>
    <t>940-009</t>
  </si>
  <si>
    <t>越後のBaちゃんベトナムへいく</t>
  </si>
  <si>
    <t>小松みゆき</t>
  </si>
  <si>
    <t>940-010</t>
  </si>
  <si>
    <t>ベトナム＠世代・ITで変わる意識と文化</t>
  </si>
  <si>
    <t>940-011</t>
  </si>
  <si>
    <t>ベトナムの教育改革</t>
  </si>
  <si>
    <t>田中 義隆</t>
  </si>
  <si>
    <t>940-012</t>
  </si>
  <si>
    <t>一つの太陽オールウエイズ</t>
  </si>
  <si>
    <t>桜井由躬雄</t>
  </si>
  <si>
    <t>940-013</t>
  </si>
  <si>
    <t>ベトナムのこころしなやかさとしたたかさの秘密</t>
  </si>
  <si>
    <t>皆川一夫</t>
  </si>
  <si>
    <t>950-001</t>
  </si>
  <si>
    <t>Kiến trúc phố cổ Hội An Việt Nam</t>
  </si>
  <si>
    <t>Viện nghiên cứu văn hóa Quốc tế Trường Đại học Nữ Chiêu Hòa</t>
  </si>
  <si>
    <t>950-002</t>
  </si>
  <si>
    <t xml:space="preserve">ベトナム絵画紀行―その芸術と歴史  </t>
  </si>
  <si>
    <t>Travelling with a brush in Vietnam</t>
  </si>
  <si>
    <t>ハリス，フレデリック</t>
  </si>
  <si>
    <t>秀作社出版</t>
  </si>
  <si>
    <t>950-003</t>
  </si>
  <si>
    <t>ベトナム近代絵画展</t>
  </si>
  <si>
    <t>50Years of Modern Vietnamese Paintings: 1925-75</t>
  </si>
  <si>
    <t>後小路雅弘</t>
  </si>
  <si>
    <t>950-004</t>
  </si>
  <si>
    <t>950-005</t>
  </si>
  <si>
    <t>100 Vietnamese painters and sculptors of the 20th century</t>
  </si>
  <si>
    <t>960-001</t>
  </si>
  <si>
    <t>つぶらな瞳</t>
  </si>
  <si>
    <t>グエン・ニャット・アイン</t>
  </si>
  <si>
    <t>Văn học</t>
  </si>
  <si>
    <t>てらいんく</t>
  </si>
  <si>
    <t>960-002</t>
  </si>
  <si>
    <t>花を担いで</t>
  </si>
  <si>
    <t>Khai Hung/Nhat Linh</t>
  </si>
  <si>
    <t>960-003</t>
  </si>
  <si>
    <t>トゥイ・キォウの物語</t>
  </si>
  <si>
    <t>Truyện Kiều</t>
  </si>
  <si>
    <t>Nguyễn Du</t>
  </si>
  <si>
    <t>吉備人</t>
  </si>
  <si>
    <t>960-004</t>
  </si>
  <si>
    <t>はるか遠い日</t>
  </si>
  <si>
    <t>Le Luu</t>
  </si>
  <si>
    <t>960-005</t>
  </si>
  <si>
    <t>ホンダット洞窟の夜明け・ベトナム戦争を支えた女性たち</t>
  </si>
  <si>
    <t>アイン・ドゥック</t>
  </si>
  <si>
    <t>穂高書店</t>
  </si>
  <si>
    <t>960-006</t>
  </si>
  <si>
    <t>コオロギ少年大ぼうけん</t>
  </si>
  <si>
    <t>トー・ホアイ/岡田真紀訳</t>
  </si>
  <si>
    <t>新科学出版社</t>
  </si>
  <si>
    <t>960-007</t>
  </si>
  <si>
    <t>ベトナム現代短編集2</t>
  </si>
  <si>
    <t>Daido</t>
  </si>
  <si>
    <t>960-008</t>
  </si>
  <si>
    <t>トゥイの日記</t>
  </si>
  <si>
    <t>Nhật ký Đặng Thùy Trâm</t>
  </si>
  <si>
    <t>ダン・トゥイ・チャム</t>
  </si>
  <si>
    <t>経済界</t>
  </si>
  <si>
    <t>960-009</t>
  </si>
  <si>
    <t>シバメ飛ぶ</t>
  </si>
  <si>
    <t>グエン・チー・フアン/加藤栄</t>
  </si>
  <si>
    <t xml:space="preserve">てらいんく </t>
  </si>
  <si>
    <t>960-010</t>
  </si>
  <si>
    <t>虚構の楽園</t>
  </si>
  <si>
    <t>ズオン・トゥー・フオン</t>
  </si>
  <si>
    <t>段々社</t>
  </si>
  <si>
    <t>960-011</t>
  </si>
  <si>
    <t>バオ・ニン　－残雪</t>
  </si>
  <si>
    <t>960-012</t>
  </si>
  <si>
    <t>Cẩm Đình thi tuyển tập</t>
  </si>
  <si>
    <t>Phan Thúc Trực</t>
  </si>
  <si>
    <t>NXB KHXH</t>
  </si>
  <si>
    <t>960-013</t>
  </si>
  <si>
    <t>Nhật ký Vùng tâm chấn</t>
  </si>
  <si>
    <t>Trương Quang Đức, Nguyễn Thị Phương Dung, Bùi Phi Anh</t>
  </si>
  <si>
    <t>NXB Thời Đại</t>
  </si>
  <si>
    <t>960-014</t>
  </si>
  <si>
    <t>960-015</t>
  </si>
  <si>
    <t>ベトナム戦記</t>
  </si>
  <si>
    <t>978-4022606075</t>
  </si>
  <si>
    <t>960-016</t>
  </si>
  <si>
    <t>ベトナム恋情・愛は海を越えて</t>
  </si>
  <si>
    <t>加野一平</t>
  </si>
  <si>
    <t>960-017</t>
  </si>
  <si>
    <t>枯れ葉剤に遭った子どもたち　私のベトナム日誌15年</t>
  </si>
  <si>
    <t>細谷久美子</t>
  </si>
  <si>
    <t>同時代社</t>
  </si>
  <si>
    <t>960-018-1</t>
  </si>
  <si>
    <t>キャパになれなかったカメラマン(上) ベトナム戦争の語り部たち</t>
  </si>
  <si>
    <t>960-018-2</t>
  </si>
  <si>
    <t>キャパになれなかったカメラマン(下) ベトナム戦争の語り部たち</t>
  </si>
  <si>
    <t>960-019</t>
  </si>
  <si>
    <t>愛は時間（とき）を超えて ベトナムに架ける橋</t>
  </si>
  <si>
    <t>加野　一平</t>
  </si>
  <si>
    <t xml:space="preserve">海風社 </t>
  </si>
  <si>
    <t>960-020</t>
  </si>
  <si>
    <t>人間の集団について―ベトナムから考える</t>
  </si>
  <si>
    <t>960-021</t>
  </si>
  <si>
    <t>サイゴンの火焔樹 : もうひとつのベトナム戦争</t>
  </si>
  <si>
    <t xml:space="preserve"> 牧久</t>
  </si>
  <si>
    <t>ウェッジ</t>
  </si>
  <si>
    <t>960-022</t>
  </si>
  <si>
    <t>女性詩人の愛の詩</t>
  </si>
  <si>
    <t>Thơ tình của các nhà thơ nữ</t>
  </si>
  <si>
    <t>Biên dịch Phạm Hưng Long</t>
  </si>
  <si>
    <t>Nhà xuất bản hội nhà văn</t>
  </si>
  <si>
    <t>960-023</t>
  </si>
  <si>
    <t>戦争の悲しみ</t>
  </si>
  <si>
    <t>ボオ・ニン著、井川一久訳</t>
  </si>
  <si>
    <t>めるくまーる</t>
  </si>
  <si>
    <t>960-024</t>
  </si>
  <si>
    <t>輝ける闇</t>
  </si>
  <si>
    <t>960-025</t>
  </si>
  <si>
    <t>夏の闇</t>
  </si>
  <si>
    <t>960-026</t>
  </si>
  <si>
    <t>草原に黄色い花を見つける</t>
  </si>
  <si>
    <t>Tôi thấy hoa vàng trên cỏ xanh</t>
  </si>
  <si>
    <t>Nguyễn Nhật Ánh</t>
  </si>
  <si>
    <t>カナリアコミュニケーションズ</t>
  </si>
  <si>
    <t>960-027</t>
  </si>
  <si>
    <t>神々の時代</t>
  </si>
  <si>
    <t>Thời của Thánh Thần</t>
  </si>
  <si>
    <t>Hoàng Minh Tường</t>
  </si>
  <si>
    <t>960-028</t>
  </si>
  <si>
    <t>ベトナムの風に吹かれて(角川文庫)</t>
  </si>
  <si>
    <t>960-029</t>
  </si>
  <si>
    <t>ベトナム報道</t>
  </si>
  <si>
    <t>960-030</t>
  </si>
  <si>
    <t>地下へ/サイゴンの老人ベトナム全短篇集(講談社文芸文庫)</t>
  </si>
  <si>
    <t>960-031</t>
  </si>
  <si>
    <t>サイゴンから来た妻と娘(文春文庫こ8-1)</t>
  </si>
  <si>
    <t>近藤紘一</t>
  </si>
  <si>
    <t>960-032</t>
  </si>
  <si>
    <t>サイゴンのいちばん長い日(文春文庫(269‐3))</t>
  </si>
  <si>
    <t>990-001</t>
  </si>
  <si>
    <t>ベトナムにおける初等教育の普遍化政策</t>
  </si>
  <si>
    <t>湖木守</t>
  </si>
  <si>
    <t>990-002</t>
  </si>
  <si>
    <t>ベトナム語圏日本語学習者の発音に関わる誤用についてI</t>
  </si>
  <si>
    <t>杉本妙子</t>
  </si>
  <si>
    <t>990-003</t>
  </si>
  <si>
    <t>ベトナム語圏日本語学習者の発音に関わる誤用についてII</t>
  </si>
  <si>
    <t>990-004</t>
  </si>
  <si>
    <t>ベトナム語圏日本語学習者の発音に関わる誤用についてIII</t>
  </si>
  <si>
    <t>990-005</t>
  </si>
  <si>
    <t>Vietnam Philanthropic Activities by Japanese Companies in Vietnam</t>
  </si>
  <si>
    <t>990-006</t>
  </si>
  <si>
    <t>ベトナム語</t>
  </si>
  <si>
    <t>990-007</t>
  </si>
  <si>
    <t>日越ことばの旅　ハノイ編</t>
  </si>
  <si>
    <t>守分義夫</t>
  </si>
  <si>
    <t>The gioi Publisher</t>
  </si>
  <si>
    <t>990-008</t>
  </si>
  <si>
    <t>ベストオブ宮沢賢治短編集</t>
  </si>
  <si>
    <t>Miyazawa Kenji・John bester「訳」</t>
  </si>
  <si>
    <t>990-009</t>
  </si>
  <si>
    <t>990-010</t>
  </si>
  <si>
    <t>ベトナムの国家機構</t>
  </si>
  <si>
    <t>990-011</t>
  </si>
  <si>
    <t>現代ベトナムの国家と社会―人々と国の関係性が生み出す〈ドイモイ〉のダイナミズム</t>
  </si>
  <si>
    <t>寺本実、岩井美佐紀、竹内</t>
  </si>
  <si>
    <t>990-012</t>
  </si>
  <si>
    <t>ベトナムの会計・税務・法務Q&amp;A</t>
  </si>
  <si>
    <t>新日本有限責任監査法人</t>
  </si>
  <si>
    <t>税務経理協会</t>
  </si>
  <si>
    <t>990-013</t>
  </si>
  <si>
    <t>International relations　Volume:130 －May,2002</t>
  </si>
  <si>
    <t>The Vietnam War as Contemporary History</t>
  </si>
  <si>
    <t>国際政治</t>
  </si>
  <si>
    <t>04542215</t>
  </si>
  <si>
    <t>990-014</t>
  </si>
  <si>
    <t>Rock Hà Nội &amp; Rumba Cửu Long Câu chuyện âm nhạc Việt Nam</t>
  </si>
  <si>
    <t>Jason Gibbs</t>
  </si>
  <si>
    <t>Nhà xuất bản Tri Thức</t>
  </si>
  <si>
    <t>990-015</t>
  </si>
  <si>
    <t>映画でベトナム</t>
  </si>
  <si>
    <t>窪田守弘</t>
  </si>
  <si>
    <t>nanphoenix</t>
  </si>
  <si>
    <t>990-016</t>
  </si>
  <si>
    <t>サイゴン日本語学校始末紀</t>
  </si>
  <si>
    <t>神田憲行</t>
  </si>
  <si>
    <t>潮出</t>
  </si>
  <si>
    <t>Book total:</t>
  </si>
  <si>
    <t>Đầu sách: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</si>
</sst>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000"/>
  </numFmts>
  <fonts count="10" x14ac:knownFonts="1">
    <font>
      <sz val="11"/>
      <color theme="1"/>
      <name val="Arial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rgb="FF0000FF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</font>
    <font>
      <u/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D965"/>
        <bgColor rgb="FFFFD965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 applyFont="1" applyAlignment="1"/>
    <xf numFmtId="0" fontId="1" fillId="0" borderId="0" xfId="0" applyFont="1"/>
    <xf numFmtId="0" fontId="2" fillId="0" borderId="0" xfId="0" applyFont="1" applyAlignment="1">
      <alignment horizontal="left"/>
    </xf>
    <xf numFmtId="0" fontId="4" fillId="0" borderId="0" xfId="0" applyFont="1"/>
    <xf numFmtId="1" fontId="4" fillId="0" borderId="0" xfId="0" applyNumberFormat="1" applyFont="1"/>
    <xf numFmtId="0" fontId="3" fillId="0" borderId="0" xfId="0" applyFont="1"/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165" fontId="5" fillId="2" borderId="1" xfId="0" applyNumberFormat="1" applyFont="1" applyFill="1" applyBorder="1" applyAlignment="1">
      <alignment vertical="center" wrapText="1"/>
    </xf>
    <xf numFmtId="165" fontId="5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left"/>
    </xf>
    <xf numFmtId="0" fontId="7" fillId="0" borderId="0" xfId="0" applyFont="1" applyAlignment="1"/>
    <xf numFmtId="0" fontId="8" fillId="0" borderId="0" xfId="0" applyFont="1"/>
    <xf numFmtId="0" fontId="6" fillId="0" borderId="0" xfId="0" applyFont="1"/>
    <xf numFmtId="1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left"/>
    </xf>
    <xf numFmtId="0" fontId="9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inokuniya.com/sg/index.php/fbs003?bookdetail_action=setPublisher&amp;common_param=%E6%96%B0%E6%BD%AE%E7%A4%BE" TargetMode="External"/><Relationship Id="rId21" Type="http://schemas.openxmlformats.org/officeDocument/2006/relationships/hyperlink" Target="http://www.amazon.co.jp/s/ref=dp_byline_sr_book_1?ie=UTF8&amp;text=%E6%B2%B3%E9%87%8E+%E8%87%B3%E6%81%A9&amp;search-alias=books-jp&amp;field-author=%E6%B2%B3%E9%87%8E+%E8%87%B3%E6%81%A9&amp;sort=relevancerank" TargetMode="External"/><Relationship Id="rId42" Type="http://schemas.openxmlformats.org/officeDocument/2006/relationships/hyperlink" Target="http://www.amazon.co.jp/%E4%B8%AD%E5%B3%B6-%E4%BA%AC%E5%AD%90/e/B003UWNGPQ/ref=dp_byline_cont_book_1" TargetMode="External"/><Relationship Id="rId47" Type="http://schemas.openxmlformats.org/officeDocument/2006/relationships/hyperlink" Target="http://www.kinokuniya.com/sg/index.php/fbs003?bookdetail_action=setAuthor&amp;common_param=5qOu55Sw6Imv6KGM" TargetMode="External"/><Relationship Id="rId63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84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8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" Type="http://schemas.openxmlformats.org/officeDocument/2006/relationships/hyperlink" Target="http://www.jpic.or.jp/" TargetMode="External"/><Relationship Id="rId71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2" Type="http://schemas.openxmlformats.org/officeDocument/2006/relationships/hyperlink" Target="http://www.amazon.co.jp/s/ref=dp_byline_sr_book_1?ie=UTF8&amp;field-author=%E3%83%A6%E3%82%A4%E3%83%9F%E3%82%B3&amp;search-alias=books-jp&amp;text=%E3%83%A6%E3%82%A4%E3%83%9F%E3%82%B3&amp;sort=relevancerank" TargetMode="External"/><Relationship Id="rId16" Type="http://schemas.openxmlformats.org/officeDocument/2006/relationships/hyperlink" Target="http://www.jpic.or.jp/" TargetMode="External"/><Relationship Id="rId29" Type="http://schemas.openxmlformats.org/officeDocument/2006/relationships/hyperlink" Target="http://www.amazon.co.jp/%E5%8F%88%E5%90%89-%E7%9B%B4%E6%A8%B9/e/B004LW84ME/ref=dp_byline_cont_book_1" TargetMode="External"/><Relationship Id="rId11" Type="http://schemas.openxmlformats.org/officeDocument/2006/relationships/hyperlink" Target="http://www.jpic.or.jp/" TargetMode="External"/><Relationship Id="rId24" Type="http://schemas.openxmlformats.org/officeDocument/2006/relationships/hyperlink" Target="http://www.kinokuniya.com/sg/index.php/fbs003?bookdetail_action=setAuthor&amp;common_param=5p2R5LiK5pil5qi5" TargetMode="External"/><Relationship Id="rId32" Type="http://schemas.openxmlformats.org/officeDocument/2006/relationships/hyperlink" Target="http://www.amazon.co.jp/s/ref=dp_byline_sr_book_1?ie=UTF8&amp;field-author=%E7%BE%BD%E7%94%B0+%E5%9C%AD%E4%BB%8B&amp;search-alias=books-jp&amp;text=%E7%BE%BD%E7%94%B0+%E5%9C%AD%E4%BB%8B&amp;sort=relevancerank" TargetMode="External"/><Relationship Id="rId37" Type="http://schemas.openxmlformats.org/officeDocument/2006/relationships/hyperlink" Target="http://www.amazon.co.jp/%E6%B1%9F%E5%9C%8B-%E9%A6%99%E7%B9%94/e/B001JXJGXE/ref=dp_byline_cont_book_1" TargetMode="External"/><Relationship Id="rId40" Type="http://schemas.openxmlformats.org/officeDocument/2006/relationships/hyperlink" Target="http://www.amazon.co.jp/s/ref=dp_byline_sr_book_1?ie=UTF8&amp;text=%E9%A1%8D%E8%B3%80+%E6%BE%AA&amp;search-alias=books-jp&amp;field-author=%E9%A1%8D%E8%B3%80+%E6%BE%AA&amp;sort=relevancerank" TargetMode="External"/><Relationship Id="rId45" Type="http://schemas.openxmlformats.org/officeDocument/2006/relationships/hyperlink" Target="http://www.kinokuniya.com/sg/index.php/fbs003?bookdetail_action=setPublisher&amp;common_param=%E4%B8%89%E7%9C%81%E5%A0%82" TargetMode="External"/><Relationship Id="rId53" Type="http://schemas.openxmlformats.org/officeDocument/2006/relationships/hyperlink" Target="http://www.kinokuniya.com/sg/index.php/fbs003?bookdetail_action=setAuthor&amp;common_param=5b6z5byY5bq35Luj" TargetMode="External"/><Relationship Id="rId5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4" Type="http://schemas.openxmlformats.org/officeDocument/2006/relationships/hyperlink" Target="http://www.kinokuniya.com/sg/index.php/fbs003?bookdetail_action=setAuthor&amp;common_param=5aSn6JS15a6I5LmF" TargetMode="External"/><Relationship Id="rId79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87" Type="http://schemas.openxmlformats.org/officeDocument/2006/relationships/hyperlink" Target="http://www.kinokuniya.com/sg/index.php/fbs003?bookdetail_action=setAuthor&amp;common_param=5Zu96Zqb5Lqk5rWB5Z-66YeR6Zai6KW_5Zu96Zqb44K744Oz44K_77yN" TargetMode="External"/><Relationship Id="rId10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5" Type="http://schemas.openxmlformats.org/officeDocument/2006/relationships/hyperlink" Target="http://www.jpic.or.jp/" TargetMode="External"/><Relationship Id="rId61" Type="http://schemas.openxmlformats.org/officeDocument/2006/relationships/hyperlink" Target="http://www.kinokuniya.com/sg/index.php/fbs003?bookdetail_action=setPublisher&amp;common_param=%E3%82%B8%E3%83%A3%E3%83%91%E3%83%B3%E3%82%BF%E3%82%A4%E3%83%A0%E3%82%BA" TargetMode="External"/><Relationship Id="rId82" Type="http://schemas.openxmlformats.org/officeDocument/2006/relationships/hyperlink" Target="http://www.kinokuniya.com/sg/index.php/fbs003?bookdetail_action=setAuthor&amp;common_param=5Y-L5p2-5oKm5a2Q" TargetMode="External"/><Relationship Id="rId90" Type="http://schemas.openxmlformats.org/officeDocument/2006/relationships/hyperlink" Target="http://www.kinokuniya.com/sg/index.php/fbs003?bookdetail_action=setAuthor&amp;common_param=5Z2C5pys5q2j" TargetMode="External"/><Relationship Id="rId95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9" Type="http://schemas.openxmlformats.org/officeDocument/2006/relationships/hyperlink" Target="http://www.jpic.or.jp/" TargetMode="External"/><Relationship Id="rId14" Type="http://schemas.openxmlformats.org/officeDocument/2006/relationships/hyperlink" Target="http://www.jpic.or.jp/" TargetMode="External"/><Relationship Id="rId22" Type="http://schemas.openxmlformats.org/officeDocument/2006/relationships/hyperlink" Target="http://www.kinokuniya.com/sg/index.php/fbs003?bookdetail_action=setPublisher&amp;common_param=%E6%B2%B3%E5%87%BA%E6%9B%B8%E6%88%BF%E6%96%B0%E7%A4%BE" TargetMode="External"/><Relationship Id="rId27" Type="http://schemas.openxmlformats.org/officeDocument/2006/relationships/hyperlink" Target="http://www.kinokuniya.com/sg/index.php/fbs003?bookdetail_action=setAuthor&amp;common_param=5a6J6YOo5YWs5oi_" TargetMode="External"/><Relationship Id="rId30" Type="http://schemas.openxmlformats.org/officeDocument/2006/relationships/hyperlink" Target="http://www.amazon.co.jp/%E6%9F%9A%E6%9C%A8-%E9%BA%BB%E5%AD%90/e/B00HFGYFEO/ref=dp_byline_cont_book_1" TargetMode="External"/><Relationship Id="rId35" Type="http://schemas.openxmlformats.org/officeDocument/2006/relationships/hyperlink" Target="http://www.amazon.co.jp/%E5%A4%A7%E5%9F%8E-%E7%AB%8B%E8%A3%95/e/B001I7FLBW/ref=dp_byline_cont_book_1" TargetMode="External"/><Relationship Id="rId43" Type="http://schemas.openxmlformats.org/officeDocument/2006/relationships/hyperlink" Target="http://www.amazon.co.jp/%E4%B8%8A%E6%A9%8B-%E8%8F%9C%E7%A9%82%E5%AD%90/e/B001JSHDE8/ref=dp_byline_cont_book_1" TargetMode="External"/><Relationship Id="rId48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6" Type="http://schemas.openxmlformats.org/officeDocument/2006/relationships/hyperlink" Target="http://www.kinokuniya.com/sg/index.php/fbs003?bookdetail_action=setPublisher&amp;common_param=%E5%A4%A7%E4%BF%AE%E9%A4%A8%E6%9B%B8%E5%BA%97" TargetMode="External"/><Relationship Id="rId64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7" Type="http://schemas.openxmlformats.org/officeDocument/2006/relationships/hyperlink" Target="http://www.kinokuniya.com/sg/index.php/fbs003?bookdetail_action=setPublisher&amp;common_param=%E5%87%A1%E4%BA%BA%E7%A4%BE" TargetMode="External"/><Relationship Id="rId100" Type="http://schemas.openxmlformats.org/officeDocument/2006/relationships/hyperlink" Target="http://www.kinokuniya.com/sg/index.php/fbs003?bookdetail_action=setAuthor&amp;common_param=5bCP5p6X5YW45a2Q" TargetMode="External"/><Relationship Id="rId105" Type="http://schemas.openxmlformats.org/officeDocument/2006/relationships/hyperlink" Target="http://www.kinokuniya.com/sg/index.php/fbs003?bookdetail_action=setPublisher&amp;common_param=%E5%9B%BD%E6%9B%B8%E5%88%8A%E8%A1%8C%E4%BC%9A" TargetMode="External"/><Relationship Id="rId8" Type="http://schemas.openxmlformats.org/officeDocument/2006/relationships/hyperlink" Target="http://www.jpic.or.jp/" TargetMode="External"/><Relationship Id="rId51" Type="http://schemas.openxmlformats.org/officeDocument/2006/relationships/hyperlink" Target="http://www.kinokuniya.com/sg/index.php/fbs003?bookdetail_action=setAuthor&amp;common_param=5L2Q6Jek5Lqu5LiA" TargetMode="External"/><Relationship Id="rId72" Type="http://schemas.openxmlformats.org/officeDocument/2006/relationships/hyperlink" Target="http://www.kinokuniya.com/sg/index.php/fbs003?bookdetail_action=setAuthor&amp;common_param=5LmF57Gz5YWs" TargetMode="External"/><Relationship Id="rId80" Type="http://schemas.openxmlformats.org/officeDocument/2006/relationships/hyperlink" Target="http://www.kinokuniya.com/sg/index.php/fbs003?bookdetail_action=setAuthor&amp;common_param=5pel5pys6Kqe5pWZ6IKy56CU56m25omA" TargetMode="External"/><Relationship Id="rId85" Type="http://schemas.openxmlformats.org/officeDocument/2006/relationships/hyperlink" Target="http://www.kinokuniya.com/sg/index.php/fbs003?bookdetail_action=setAuthor&amp;common_param=5Y-L5p2-5oKm5a2Q" TargetMode="External"/><Relationship Id="rId93" Type="http://schemas.openxmlformats.org/officeDocument/2006/relationships/hyperlink" Target="http://www.kinokuniya.com/sg/index.php/fbs003?bookdetail_action=setPublisher&amp;common_param=%E6%9D%B1%E4%BA%AC%E5%A4%A7%E5%AD%A6%E5%87%BA%E7%89%88%E4%BC%9A" TargetMode="External"/><Relationship Id="rId9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3" Type="http://schemas.openxmlformats.org/officeDocument/2006/relationships/hyperlink" Target="http://www.jpic.or.jp/" TargetMode="External"/><Relationship Id="rId12" Type="http://schemas.openxmlformats.org/officeDocument/2006/relationships/hyperlink" Target="http://www.kinokuniya.com/sg/index.php/fbs003?bookdetail_action=setPublisher&amp;common_param=%E5%B2%A9%E6%B3%A2%E6%9B%B8%E5%BA%97" TargetMode="External"/><Relationship Id="rId17" Type="http://schemas.openxmlformats.org/officeDocument/2006/relationships/hyperlink" Target="http://www.jpic.or.jp/" TargetMode="External"/><Relationship Id="rId25" Type="http://schemas.openxmlformats.org/officeDocument/2006/relationships/hyperlink" Target="http://www.kinokuniya.com/sg/index.php/fbs003?bookdetail_action=setAuthor&amp;common_param=5rmv5pys6aaZ5qi55a6f" TargetMode="External"/><Relationship Id="rId33" Type="http://schemas.openxmlformats.org/officeDocument/2006/relationships/hyperlink" Target="http://www.amazon.co.jp/%E6%9D%91%E4%B8%8A%E6%98%A5%E6%A8%B9/e/B000AP7AFI/ref=dp_byline_cont_book_1" TargetMode="External"/><Relationship Id="rId38" Type="http://schemas.openxmlformats.org/officeDocument/2006/relationships/hyperlink" Target="http://www.amazon.co.jp/%E9%80%A2%E5%9D%82-%E5%89%9B/e/B001I7Q9FE/ref=dp_byline_cont_book_1" TargetMode="External"/><Relationship Id="rId46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9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7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03" Type="http://schemas.openxmlformats.org/officeDocument/2006/relationships/hyperlink" Target="http://www.kinokuniya.com/sg/index.php/fbs003?bookdetail_action=setAuthor&amp;common_param=5Zu956uL5Zu96Kqe56CU56m25omA" TargetMode="External"/><Relationship Id="rId20" Type="http://schemas.openxmlformats.org/officeDocument/2006/relationships/hyperlink" Target="http://www.jpic.or.jp/" TargetMode="External"/><Relationship Id="rId41" Type="http://schemas.openxmlformats.org/officeDocument/2006/relationships/hyperlink" Target="http://www.amazon.co.jp/%E6%9D%B1%E5%B1%B1-%E5%BD%B0%E8%89%AF/e/B004LTWSJW/ref=dp_byline_cont_book_1" TargetMode="External"/><Relationship Id="rId54" Type="http://schemas.openxmlformats.org/officeDocument/2006/relationships/hyperlink" Target="http://www.kinokuniya.com/sg/index.php/fbs003?bookdetail_action=setPublisher&amp;common_param=%E4%B8%89%E7%9C%81%E5%A0%82" TargetMode="External"/><Relationship Id="rId6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0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75" Type="http://schemas.openxmlformats.org/officeDocument/2006/relationships/hyperlink" Target="http://www.kinokuniya.com/sg/index.php/fbs003?bookdetail_action=setPublisher&amp;common_param=%E5%87%A1%E4%BA%BA%E7%A4%BE" TargetMode="External"/><Relationship Id="rId83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88" Type="http://schemas.openxmlformats.org/officeDocument/2006/relationships/hyperlink" Target="http://www.kinokuniya.com/sg/index.php/fbs003?bookdetail_action=setPublisher&amp;common_param=%E5%87%A1%E4%BA%BA%E7%A4%BE" TargetMode="External"/><Relationship Id="rId91" Type="http://schemas.openxmlformats.org/officeDocument/2006/relationships/hyperlink" Target="http://www.kinokuniya.com/sg/index.php/fbs003?bookdetail_action=setPublisher&amp;common_param=%E5%87%A1%E4%BA%BA%E7%A4%BE" TargetMode="External"/><Relationship Id="rId96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" Type="http://schemas.openxmlformats.org/officeDocument/2006/relationships/hyperlink" Target="http://www.amazon.co.jp/s/ref=dp_byline_sr_book_1?ie=UTF8&amp;text=%E5%B7%9D%E4%B8%8A+%E9%87%8F%E7%94%9F&amp;search-alias=books-jp&amp;field-author=%E5%B7%9D%E4%B8%8A+%E9%87%8F%E7%94%9F&amp;sort=relevancerank" TargetMode="External"/><Relationship Id="rId6" Type="http://schemas.openxmlformats.org/officeDocument/2006/relationships/hyperlink" Target="http://www.amazon.co.jp/s/ref=dp_byline_sr_book_1?ie=UTF8&amp;text=%E7%A0%82%E5%B7%9D+%E7%A7%80%E6%A8%B9&amp;search-alias=books-jp&amp;field-author=%E7%A0%82%E5%B7%9D+%E7%A7%80%E6%A8%B9&amp;sort=relevancerank" TargetMode="External"/><Relationship Id="rId15" Type="http://schemas.openxmlformats.org/officeDocument/2006/relationships/hyperlink" Target="http://www.jpic.or.jp/" TargetMode="External"/><Relationship Id="rId23" Type="http://schemas.openxmlformats.org/officeDocument/2006/relationships/hyperlink" Target="http://www.kinokuniya.com/sg/index.php/fbs003?bookdetail_action=setAuthor&amp;common_param=5p2R5LiK5pil5qi5" TargetMode="External"/><Relationship Id="rId28" Type="http://schemas.openxmlformats.org/officeDocument/2006/relationships/hyperlink" Target="http://www.kinokuniya.com/sg/index.php/fbs003?bookdetail_action=setPublisher&amp;common_param=%E6%96%B0%E6%BD%AE%E7%A4%BE" TargetMode="External"/><Relationship Id="rId36" Type="http://schemas.openxmlformats.org/officeDocument/2006/relationships/hyperlink" Target="http://www.amazon.co.jp/s/ref=dp_byline_sr_book_1?ie=UTF8&amp;text=%E5%91%89+%E5%8B%9D%E6%B5%A9&amp;search-alias=books-jp&amp;field-author=%E5%91%89+%E5%8B%9D%E6%B5%A9&amp;sort=relevancerank" TargetMode="External"/><Relationship Id="rId49" Type="http://schemas.openxmlformats.org/officeDocument/2006/relationships/hyperlink" Target="http://www.kinokuniya.com/sg/index.php/fbs003?bookdetail_action=setAuthor&amp;common_param=5qOu55Sw6Imv6KGM" TargetMode="External"/><Relationship Id="rId57" Type="http://schemas.openxmlformats.org/officeDocument/2006/relationships/hyperlink" Target="http://www.kinokuniya.com/sg/index.php/fbs003?bookdetail_action=setPublisher&amp;common_param=%E5%87%A1%E4%BA%BA%E7%A4%BE" TargetMode="External"/><Relationship Id="rId10" Type="http://schemas.openxmlformats.org/officeDocument/2006/relationships/hyperlink" Target="http://www.jpic.or.jp/" TargetMode="External"/><Relationship Id="rId31" Type="http://schemas.openxmlformats.org/officeDocument/2006/relationships/hyperlink" Target="http://www.amazon.co.jp/%E8%B0%B7%E5%B4%8E-%E6%BD%A4%E4%B8%80%E9%83%8E/e/B003UVZO6G/ref=dp_byline_cont_book_1" TargetMode="External"/><Relationship Id="rId44" Type="http://schemas.openxmlformats.org/officeDocument/2006/relationships/hyperlink" Target="http://www.amazon.co.jp/%E4%B8%8A%E6%A9%8B-%E8%8F%9C%E7%A9%82%E5%AD%90/e/B001JSHDE8/ref=dp_byline_cont_book_1" TargetMode="External"/><Relationship Id="rId52" Type="http://schemas.openxmlformats.org/officeDocument/2006/relationships/hyperlink" Target="http://www.kinokuniya.com/sg/index.php/fbs003?bookdetail_action=setPublisher&amp;common_param=%E4%B8%89%E7%9C%81%E5%A0%82" TargetMode="External"/><Relationship Id="rId60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5" Type="http://schemas.openxmlformats.org/officeDocument/2006/relationships/hyperlink" Target="http://www.kinokuniya.com/sg/index.php/fbs003?bookdetail_action=setAuthor&amp;common_param=5Zyf5bKQ5ZOy" TargetMode="External"/><Relationship Id="rId73" Type="http://schemas.openxmlformats.org/officeDocument/2006/relationships/hyperlink" Target="http://www.kinokuniya.com/sg/index.php/fbs003?bookdetail_action=setPublisher&amp;common_param=%E6%95%99%E8%82%B2%E5%87%BA%E7%89%88" TargetMode="External"/><Relationship Id="rId78" Type="http://schemas.openxmlformats.org/officeDocument/2006/relationships/hyperlink" Target="http://www.kinokuniya.com/sg/index.php/fbs003?bookdetail_action=setPublisher&amp;common_param=%EF%BC%AA%EF%BC%A1%EF%BC%AC%E3%82%A2%E3%82%AB%E3%83%87%E3%83%9F%EF%BC%8D" TargetMode="External"/><Relationship Id="rId81" Type="http://schemas.openxmlformats.org/officeDocument/2006/relationships/hyperlink" Target="http://www.kinokuniya.com/sg/index.php/fbs003?bookdetail_action=setAuthor&amp;common_param=5pel5pys6Kqe5pWZ6IKy56CU56m25omA" TargetMode="External"/><Relationship Id="rId8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4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99" Type="http://schemas.openxmlformats.org/officeDocument/2006/relationships/hyperlink" Target="http://www.amazon.co.jp/s/ref=dp_byline_sr_book_1?ie=UTF8&amp;text=%E6%B8%A1%E9%82%8A+%E6%B7%B3%E5%AD%90&amp;search-alias=books-jp&amp;field-author=%E6%B8%A1%E9%82%8A+%E6%B7%B3%E5%AD%90&amp;sort=relevancerank" TargetMode="External"/><Relationship Id="rId101" Type="http://schemas.openxmlformats.org/officeDocument/2006/relationships/hyperlink" Target="http://www.kinokuniya.com/sg/index.php/fbs003?bookdetail_action=setPublisher&amp;common_param=%E5%87%A1%E4%BA%BA%E7%A4%BE" TargetMode="External"/><Relationship Id="rId4" Type="http://schemas.openxmlformats.org/officeDocument/2006/relationships/hyperlink" Target="http://www.jpic.or.jp/" TargetMode="External"/><Relationship Id="rId9" Type="http://schemas.openxmlformats.org/officeDocument/2006/relationships/hyperlink" Target="http://www.jpic.or.jp/" TargetMode="External"/><Relationship Id="rId13" Type="http://schemas.openxmlformats.org/officeDocument/2006/relationships/hyperlink" Target="http://www.kinokuniya.com/sg/index.php/fbs003?bookdetail_action=setPublisher&amp;common_param=%E5%B2%A9%E6%B3%A2%E6%9B%B8%E5%BA%97" TargetMode="External"/><Relationship Id="rId18" Type="http://schemas.openxmlformats.org/officeDocument/2006/relationships/hyperlink" Target="http://www.jpic.or.jp/" TargetMode="External"/><Relationship Id="rId39" Type="http://schemas.openxmlformats.org/officeDocument/2006/relationships/hyperlink" Target="http://www.amazon.co.jp/s/ref=dp_byline_sr_book_1?ie=UTF8&amp;text=%E4%B8%8A%E7%94%B0+%E5%B2%B3%E5%BC%98&amp;search-alias=books-jp&amp;field-author=%E4%B8%8A%E7%94%B0+%E5%B2%B3%E5%BC%98&amp;sort=relevancerank" TargetMode="External"/><Relationship Id="rId34" Type="http://schemas.openxmlformats.org/officeDocument/2006/relationships/hyperlink" Target="http://www.amazon.co.jp/s/ref=dp_byline_sr_book_1?ie=UTF8&amp;text=%E8%A5%BF%E6%A2%9D+%E5%A5%88%E5%8A%A0&amp;search-alias=books-jp&amp;field-author=%E8%A5%BF%E6%A2%9D+%E5%A5%88%E5%8A%A0&amp;sort=relevancerank" TargetMode="External"/><Relationship Id="rId50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5" Type="http://schemas.openxmlformats.org/officeDocument/2006/relationships/hyperlink" Target="http://www.kinokuniya.com/sg/index.php/fbs003?bookdetail_action=setAuthor&amp;common_param=5pel5pys6Kqe5pWZ6IKy5a2m5Lya" TargetMode="External"/><Relationship Id="rId76" Type="http://schemas.openxmlformats.org/officeDocument/2006/relationships/hyperlink" Target="http://www.kinokuniya.com/sg/index.php/fbs003?bookdetail_action=setAuthor&amp;common_param=5aSn6JS15a6I5LmF" TargetMode="External"/><Relationship Id="rId97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04" Type="http://schemas.openxmlformats.org/officeDocument/2006/relationships/hyperlink" Target="http://www.kinokuniya.com/sg/index.php/fbs003?bookdetail_action=setAuthor&amp;common_param=5Zu956uL5Zu96Kqe56CU56m25omA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inokuniya.com/sg/index.php/fbs003?bookdetail_action=setPublisher&amp;common_param=%E6%96%B0%E6%BD%AE%E7%A4%BE" TargetMode="External"/><Relationship Id="rId21" Type="http://schemas.openxmlformats.org/officeDocument/2006/relationships/hyperlink" Target="http://www.amazon.co.jp/s/ref=dp_byline_sr_book_1?ie=UTF8&amp;text=%E6%B2%B3%E9%87%8E+%E8%87%B3%E6%81%A9&amp;search-alias=books-jp&amp;field-author=%E6%B2%B3%E9%87%8E+%E8%87%B3%E6%81%A9&amp;sort=relevancerank" TargetMode="External"/><Relationship Id="rId42" Type="http://schemas.openxmlformats.org/officeDocument/2006/relationships/hyperlink" Target="http://www.amazon.co.jp/%E4%B8%AD%E5%B3%B6-%E4%BA%AC%E5%AD%90/e/B003UWNGPQ/ref=dp_byline_cont_book_1" TargetMode="External"/><Relationship Id="rId47" Type="http://schemas.openxmlformats.org/officeDocument/2006/relationships/hyperlink" Target="http://www.kinokuniya.com/sg/index.php/fbs003?bookdetail_action=setAuthor&amp;common_param=5qOu55Sw6Imv6KGM" TargetMode="External"/><Relationship Id="rId63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84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8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" Type="http://schemas.openxmlformats.org/officeDocument/2006/relationships/hyperlink" Target="http://www.jpic.or.jp/" TargetMode="External"/><Relationship Id="rId71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2" Type="http://schemas.openxmlformats.org/officeDocument/2006/relationships/hyperlink" Target="http://www.amazon.co.jp/s/ref=dp_byline_sr_book_1?ie=UTF8&amp;field-author=%E3%83%A6%E3%82%A4%E3%83%9F%E3%82%B3&amp;search-alias=books-jp&amp;text=%E3%83%A6%E3%82%A4%E3%83%9F%E3%82%B3&amp;sort=relevancerank" TargetMode="External"/><Relationship Id="rId16" Type="http://schemas.openxmlformats.org/officeDocument/2006/relationships/hyperlink" Target="http://www.jpic.or.jp/" TargetMode="External"/><Relationship Id="rId29" Type="http://schemas.openxmlformats.org/officeDocument/2006/relationships/hyperlink" Target="http://www.amazon.co.jp/%E5%8F%88%E5%90%89-%E7%9B%B4%E6%A8%B9/e/B004LW84ME/ref=dp_byline_cont_book_1" TargetMode="External"/><Relationship Id="rId11" Type="http://schemas.openxmlformats.org/officeDocument/2006/relationships/hyperlink" Target="http://www.jpic.or.jp/" TargetMode="External"/><Relationship Id="rId24" Type="http://schemas.openxmlformats.org/officeDocument/2006/relationships/hyperlink" Target="http://www.kinokuniya.com/sg/index.php/fbs003?bookdetail_action=setAuthor&amp;common_param=5p2R5LiK5pil5qi5" TargetMode="External"/><Relationship Id="rId32" Type="http://schemas.openxmlformats.org/officeDocument/2006/relationships/hyperlink" Target="http://www.amazon.co.jp/s/ref=dp_byline_sr_book_1?ie=UTF8&amp;field-author=%E7%BE%BD%E7%94%B0+%E5%9C%AD%E4%BB%8B&amp;search-alias=books-jp&amp;text=%E7%BE%BD%E7%94%B0+%E5%9C%AD%E4%BB%8B&amp;sort=relevancerank" TargetMode="External"/><Relationship Id="rId37" Type="http://schemas.openxmlformats.org/officeDocument/2006/relationships/hyperlink" Target="http://www.amazon.co.jp/%E6%B1%9F%E5%9C%8B-%E9%A6%99%E7%B9%94/e/B001JXJGXE/ref=dp_byline_cont_book_1" TargetMode="External"/><Relationship Id="rId40" Type="http://schemas.openxmlformats.org/officeDocument/2006/relationships/hyperlink" Target="http://www.amazon.co.jp/s/ref=dp_byline_sr_book_1?ie=UTF8&amp;text=%E9%A1%8D%E8%B3%80+%E6%BE%AA&amp;search-alias=books-jp&amp;field-author=%E9%A1%8D%E8%B3%80+%E6%BE%AA&amp;sort=relevancerank" TargetMode="External"/><Relationship Id="rId45" Type="http://schemas.openxmlformats.org/officeDocument/2006/relationships/hyperlink" Target="http://www.kinokuniya.com/sg/index.php/fbs003?bookdetail_action=setPublisher&amp;common_param=%E4%B8%89%E7%9C%81%E5%A0%82" TargetMode="External"/><Relationship Id="rId53" Type="http://schemas.openxmlformats.org/officeDocument/2006/relationships/hyperlink" Target="http://www.kinokuniya.com/sg/index.php/fbs003?bookdetail_action=setAuthor&amp;common_param=5b6z5byY5bq35Luj" TargetMode="External"/><Relationship Id="rId5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4" Type="http://schemas.openxmlformats.org/officeDocument/2006/relationships/hyperlink" Target="http://www.kinokuniya.com/sg/index.php/fbs003?bookdetail_action=setAuthor&amp;common_param=5aSn6JS15a6I5LmF" TargetMode="External"/><Relationship Id="rId79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87" Type="http://schemas.openxmlformats.org/officeDocument/2006/relationships/hyperlink" Target="http://www.kinokuniya.com/sg/index.php/fbs003?bookdetail_action=setAuthor&amp;common_param=5Zu96Zqb5Lqk5rWB5Z-66YeR6Zai6KW_5Zu96Zqb44K744Oz44K_77yN" TargetMode="External"/><Relationship Id="rId10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5" Type="http://schemas.openxmlformats.org/officeDocument/2006/relationships/hyperlink" Target="http://www.jpic.or.jp/" TargetMode="External"/><Relationship Id="rId61" Type="http://schemas.openxmlformats.org/officeDocument/2006/relationships/hyperlink" Target="http://www.kinokuniya.com/sg/index.php/fbs003?bookdetail_action=setPublisher&amp;common_param=%E3%82%B8%E3%83%A3%E3%83%91%E3%83%B3%E3%82%BF%E3%82%A4%E3%83%A0%E3%82%BA" TargetMode="External"/><Relationship Id="rId82" Type="http://schemas.openxmlformats.org/officeDocument/2006/relationships/hyperlink" Target="http://www.kinokuniya.com/sg/index.php/fbs003?bookdetail_action=setAuthor&amp;common_param=5Y-L5p2-5oKm5a2Q" TargetMode="External"/><Relationship Id="rId90" Type="http://schemas.openxmlformats.org/officeDocument/2006/relationships/hyperlink" Target="http://www.kinokuniya.com/sg/index.php/fbs003?bookdetail_action=setAuthor&amp;common_param=5Z2C5pys5q2j" TargetMode="External"/><Relationship Id="rId95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9" Type="http://schemas.openxmlformats.org/officeDocument/2006/relationships/hyperlink" Target="http://www.jpic.or.jp/" TargetMode="External"/><Relationship Id="rId14" Type="http://schemas.openxmlformats.org/officeDocument/2006/relationships/hyperlink" Target="http://www.jpic.or.jp/" TargetMode="External"/><Relationship Id="rId22" Type="http://schemas.openxmlformats.org/officeDocument/2006/relationships/hyperlink" Target="http://www.kinokuniya.com/sg/index.php/fbs003?bookdetail_action=setPublisher&amp;common_param=%E6%B2%B3%E5%87%BA%E6%9B%B8%E6%88%BF%E6%96%B0%E7%A4%BE" TargetMode="External"/><Relationship Id="rId27" Type="http://schemas.openxmlformats.org/officeDocument/2006/relationships/hyperlink" Target="http://www.kinokuniya.com/sg/index.php/fbs003?bookdetail_action=setAuthor&amp;common_param=5a6J6YOo5YWs5oi_" TargetMode="External"/><Relationship Id="rId30" Type="http://schemas.openxmlformats.org/officeDocument/2006/relationships/hyperlink" Target="http://www.amazon.co.jp/%E6%9F%9A%E6%9C%A8-%E9%BA%BB%E5%AD%90/e/B00HFGYFEO/ref=dp_byline_cont_book_1" TargetMode="External"/><Relationship Id="rId35" Type="http://schemas.openxmlformats.org/officeDocument/2006/relationships/hyperlink" Target="http://www.amazon.co.jp/%E5%A4%A7%E5%9F%8E-%E7%AB%8B%E8%A3%95/e/B001I7FLBW/ref=dp_byline_cont_book_1" TargetMode="External"/><Relationship Id="rId43" Type="http://schemas.openxmlformats.org/officeDocument/2006/relationships/hyperlink" Target="http://www.amazon.co.jp/%E4%B8%8A%E6%A9%8B-%E8%8F%9C%E7%A9%82%E5%AD%90/e/B001JSHDE8/ref=dp_byline_cont_book_1" TargetMode="External"/><Relationship Id="rId48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6" Type="http://schemas.openxmlformats.org/officeDocument/2006/relationships/hyperlink" Target="http://www.kinokuniya.com/sg/index.php/fbs003?bookdetail_action=setPublisher&amp;common_param=%E5%A4%A7%E4%BF%AE%E9%A4%A8%E6%9B%B8%E5%BA%97" TargetMode="External"/><Relationship Id="rId64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7" Type="http://schemas.openxmlformats.org/officeDocument/2006/relationships/hyperlink" Target="http://www.kinokuniya.com/sg/index.php/fbs003?bookdetail_action=setPublisher&amp;common_param=%E5%87%A1%E4%BA%BA%E7%A4%BE" TargetMode="External"/><Relationship Id="rId100" Type="http://schemas.openxmlformats.org/officeDocument/2006/relationships/hyperlink" Target="http://www.kinokuniya.com/sg/index.php/fbs003?bookdetail_action=setAuthor&amp;common_param=5bCP5p6X5YW45a2Q" TargetMode="External"/><Relationship Id="rId105" Type="http://schemas.openxmlformats.org/officeDocument/2006/relationships/hyperlink" Target="http://www.kinokuniya.com/sg/index.php/fbs003?bookdetail_action=setPublisher&amp;common_param=%E5%9B%BD%E6%9B%B8%E5%88%8A%E8%A1%8C%E4%BC%9A" TargetMode="External"/><Relationship Id="rId8" Type="http://schemas.openxmlformats.org/officeDocument/2006/relationships/hyperlink" Target="http://www.jpic.or.jp/" TargetMode="External"/><Relationship Id="rId51" Type="http://schemas.openxmlformats.org/officeDocument/2006/relationships/hyperlink" Target="http://www.kinokuniya.com/sg/index.php/fbs003?bookdetail_action=setAuthor&amp;common_param=5L2Q6Jek5Lqu5LiA" TargetMode="External"/><Relationship Id="rId72" Type="http://schemas.openxmlformats.org/officeDocument/2006/relationships/hyperlink" Target="http://www.kinokuniya.com/sg/index.php/fbs003?bookdetail_action=setAuthor&amp;common_param=5LmF57Gz5YWs" TargetMode="External"/><Relationship Id="rId80" Type="http://schemas.openxmlformats.org/officeDocument/2006/relationships/hyperlink" Target="http://www.kinokuniya.com/sg/index.php/fbs003?bookdetail_action=setAuthor&amp;common_param=5pel5pys6Kqe5pWZ6IKy56CU56m25omA" TargetMode="External"/><Relationship Id="rId85" Type="http://schemas.openxmlformats.org/officeDocument/2006/relationships/hyperlink" Target="http://www.kinokuniya.com/sg/index.php/fbs003?bookdetail_action=setAuthor&amp;common_param=5Y-L5p2-5oKm5a2Q" TargetMode="External"/><Relationship Id="rId93" Type="http://schemas.openxmlformats.org/officeDocument/2006/relationships/hyperlink" Target="http://www.kinokuniya.com/sg/index.php/fbs003?bookdetail_action=setPublisher&amp;common_param=%E6%9D%B1%E4%BA%AC%E5%A4%A7%E5%AD%A6%E5%87%BA%E7%89%88%E4%BC%9A" TargetMode="External"/><Relationship Id="rId9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3" Type="http://schemas.openxmlformats.org/officeDocument/2006/relationships/hyperlink" Target="http://www.jpic.or.jp/" TargetMode="External"/><Relationship Id="rId12" Type="http://schemas.openxmlformats.org/officeDocument/2006/relationships/hyperlink" Target="http://www.kinokuniya.com/sg/index.php/fbs003?bookdetail_action=setPublisher&amp;common_param=%E5%B2%A9%E6%B3%A2%E6%9B%B8%E5%BA%97" TargetMode="External"/><Relationship Id="rId17" Type="http://schemas.openxmlformats.org/officeDocument/2006/relationships/hyperlink" Target="http://www.jpic.or.jp/" TargetMode="External"/><Relationship Id="rId25" Type="http://schemas.openxmlformats.org/officeDocument/2006/relationships/hyperlink" Target="http://www.kinokuniya.com/sg/index.php/fbs003?bookdetail_action=setAuthor&amp;common_param=5rmv5pys6aaZ5qi55a6f" TargetMode="External"/><Relationship Id="rId33" Type="http://schemas.openxmlformats.org/officeDocument/2006/relationships/hyperlink" Target="http://www.amazon.co.jp/%E6%9D%91%E4%B8%8A%E6%98%A5%E6%A8%B9/e/B000AP7AFI/ref=dp_byline_cont_book_1" TargetMode="External"/><Relationship Id="rId38" Type="http://schemas.openxmlformats.org/officeDocument/2006/relationships/hyperlink" Target="http://www.amazon.co.jp/%E9%80%A2%E5%9D%82-%E5%89%9B/e/B001I7Q9FE/ref=dp_byline_cont_book_1" TargetMode="External"/><Relationship Id="rId46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9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7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03" Type="http://schemas.openxmlformats.org/officeDocument/2006/relationships/hyperlink" Target="http://www.kinokuniya.com/sg/index.php/fbs003?bookdetail_action=setAuthor&amp;common_param=5Zu956uL5Zu96Kqe56CU56m25omA" TargetMode="External"/><Relationship Id="rId20" Type="http://schemas.openxmlformats.org/officeDocument/2006/relationships/hyperlink" Target="http://www.jpic.or.jp/" TargetMode="External"/><Relationship Id="rId41" Type="http://schemas.openxmlformats.org/officeDocument/2006/relationships/hyperlink" Target="http://www.amazon.co.jp/%E6%9D%B1%E5%B1%B1-%E5%BD%B0%E8%89%AF/e/B004LTWSJW/ref=dp_byline_cont_book_1" TargetMode="External"/><Relationship Id="rId54" Type="http://schemas.openxmlformats.org/officeDocument/2006/relationships/hyperlink" Target="http://www.kinokuniya.com/sg/index.php/fbs003?bookdetail_action=setPublisher&amp;common_param=%E4%B8%89%E7%9C%81%E5%A0%82" TargetMode="External"/><Relationship Id="rId6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0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75" Type="http://schemas.openxmlformats.org/officeDocument/2006/relationships/hyperlink" Target="http://www.kinokuniya.com/sg/index.php/fbs003?bookdetail_action=setPublisher&amp;common_param=%E5%87%A1%E4%BA%BA%E7%A4%BE" TargetMode="External"/><Relationship Id="rId83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88" Type="http://schemas.openxmlformats.org/officeDocument/2006/relationships/hyperlink" Target="http://www.kinokuniya.com/sg/index.php/fbs003?bookdetail_action=setPublisher&amp;common_param=%E5%87%A1%E4%BA%BA%E7%A4%BE" TargetMode="External"/><Relationship Id="rId91" Type="http://schemas.openxmlformats.org/officeDocument/2006/relationships/hyperlink" Target="http://www.kinokuniya.com/sg/index.php/fbs003?bookdetail_action=setPublisher&amp;common_param=%E5%87%A1%E4%BA%BA%E7%A4%BE" TargetMode="External"/><Relationship Id="rId96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" Type="http://schemas.openxmlformats.org/officeDocument/2006/relationships/hyperlink" Target="http://www.amazon.co.jp/s/ref=dp_byline_sr_book_1?ie=UTF8&amp;text=%E5%B7%9D%E4%B8%8A+%E9%87%8F%E7%94%9F&amp;search-alias=books-jp&amp;field-author=%E5%B7%9D%E4%B8%8A+%E9%87%8F%E7%94%9F&amp;sort=relevancerank" TargetMode="External"/><Relationship Id="rId6" Type="http://schemas.openxmlformats.org/officeDocument/2006/relationships/hyperlink" Target="http://www.amazon.co.jp/s/ref=dp_byline_sr_book_1?ie=UTF8&amp;text=%E7%A0%82%E5%B7%9D+%E7%A7%80%E6%A8%B9&amp;search-alias=books-jp&amp;field-author=%E7%A0%82%E5%B7%9D+%E7%A7%80%E6%A8%B9&amp;sort=relevancerank" TargetMode="External"/><Relationship Id="rId15" Type="http://schemas.openxmlformats.org/officeDocument/2006/relationships/hyperlink" Target="http://www.jpic.or.jp/" TargetMode="External"/><Relationship Id="rId23" Type="http://schemas.openxmlformats.org/officeDocument/2006/relationships/hyperlink" Target="http://www.kinokuniya.com/sg/index.php/fbs003?bookdetail_action=setAuthor&amp;common_param=5p2R5LiK5pil5qi5" TargetMode="External"/><Relationship Id="rId28" Type="http://schemas.openxmlformats.org/officeDocument/2006/relationships/hyperlink" Target="http://www.kinokuniya.com/sg/index.php/fbs003?bookdetail_action=setPublisher&amp;common_param=%E6%96%B0%E6%BD%AE%E7%A4%BE" TargetMode="External"/><Relationship Id="rId36" Type="http://schemas.openxmlformats.org/officeDocument/2006/relationships/hyperlink" Target="http://www.amazon.co.jp/s/ref=dp_byline_sr_book_1?ie=UTF8&amp;text=%E5%91%89+%E5%8B%9D%E6%B5%A9&amp;search-alias=books-jp&amp;field-author=%E5%91%89+%E5%8B%9D%E6%B5%A9&amp;sort=relevancerank" TargetMode="External"/><Relationship Id="rId49" Type="http://schemas.openxmlformats.org/officeDocument/2006/relationships/hyperlink" Target="http://www.kinokuniya.com/sg/index.php/fbs003?bookdetail_action=setAuthor&amp;common_param=5qOu55Sw6Imv6KGM" TargetMode="External"/><Relationship Id="rId57" Type="http://schemas.openxmlformats.org/officeDocument/2006/relationships/hyperlink" Target="http://www.kinokuniya.com/sg/index.php/fbs003?bookdetail_action=setPublisher&amp;common_param=%E5%87%A1%E4%BA%BA%E7%A4%BE" TargetMode="External"/><Relationship Id="rId106" Type="http://schemas.openxmlformats.org/officeDocument/2006/relationships/printerSettings" Target="../printerSettings/printerSettings1.bin"/><Relationship Id="rId10" Type="http://schemas.openxmlformats.org/officeDocument/2006/relationships/hyperlink" Target="http://www.jpic.or.jp/" TargetMode="External"/><Relationship Id="rId31" Type="http://schemas.openxmlformats.org/officeDocument/2006/relationships/hyperlink" Target="http://www.amazon.co.jp/%E8%B0%B7%E5%B4%8E-%E6%BD%A4%E4%B8%80%E9%83%8E/e/B003UVZO6G/ref=dp_byline_cont_book_1" TargetMode="External"/><Relationship Id="rId44" Type="http://schemas.openxmlformats.org/officeDocument/2006/relationships/hyperlink" Target="http://www.amazon.co.jp/%E4%B8%8A%E6%A9%8B-%E8%8F%9C%E7%A9%82%E5%AD%90/e/B001JSHDE8/ref=dp_byline_cont_book_1" TargetMode="External"/><Relationship Id="rId52" Type="http://schemas.openxmlformats.org/officeDocument/2006/relationships/hyperlink" Target="http://www.kinokuniya.com/sg/index.php/fbs003?bookdetail_action=setPublisher&amp;common_param=%E4%B8%89%E7%9C%81%E5%A0%82" TargetMode="External"/><Relationship Id="rId60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5" Type="http://schemas.openxmlformats.org/officeDocument/2006/relationships/hyperlink" Target="http://www.kinokuniya.com/sg/index.php/fbs003?bookdetail_action=setAuthor&amp;common_param=5Zyf5bKQ5ZOy" TargetMode="External"/><Relationship Id="rId73" Type="http://schemas.openxmlformats.org/officeDocument/2006/relationships/hyperlink" Target="http://www.kinokuniya.com/sg/index.php/fbs003?bookdetail_action=setPublisher&amp;common_param=%E6%95%99%E8%82%B2%E5%87%BA%E7%89%88" TargetMode="External"/><Relationship Id="rId78" Type="http://schemas.openxmlformats.org/officeDocument/2006/relationships/hyperlink" Target="http://www.kinokuniya.com/sg/index.php/fbs003?bookdetail_action=setPublisher&amp;common_param=%EF%BC%AA%EF%BC%A1%EF%BC%AC%E3%82%A2%E3%82%AB%E3%83%87%E3%83%9F%EF%BC%8D" TargetMode="External"/><Relationship Id="rId81" Type="http://schemas.openxmlformats.org/officeDocument/2006/relationships/hyperlink" Target="http://www.kinokuniya.com/sg/index.php/fbs003?bookdetail_action=setAuthor&amp;common_param=5pel5pys6Kqe5pWZ6IKy56CU56m25omA" TargetMode="External"/><Relationship Id="rId8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4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99" Type="http://schemas.openxmlformats.org/officeDocument/2006/relationships/hyperlink" Target="http://www.amazon.co.jp/s/ref=dp_byline_sr_book_1?ie=UTF8&amp;text=%E6%B8%A1%E9%82%8A+%E6%B7%B3%E5%AD%90&amp;search-alias=books-jp&amp;field-author=%E6%B8%A1%E9%82%8A+%E6%B7%B3%E5%AD%90&amp;sort=relevancerank" TargetMode="External"/><Relationship Id="rId101" Type="http://schemas.openxmlformats.org/officeDocument/2006/relationships/hyperlink" Target="http://www.kinokuniya.com/sg/index.php/fbs003?bookdetail_action=setPublisher&amp;common_param=%E5%87%A1%E4%BA%BA%E7%A4%BE" TargetMode="External"/><Relationship Id="rId4" Type="http://schemas.openxmlformats.org/officeDocument/2006/relationships/hyperlink" Target="http://www.jpic.or.jp/" TargetMode="External"/><Relationship Id="rId9" Type="http://schemas.openxmlformats.org/officeDocument/2006/relationships/hyperlink" Target="http://www.jpic.or.jp/" TargetMode="External"/><Relationship Id="rId13" Type="http://schemas.openxmlformats.org/officeDocument/2006/relationships/hyperlink" Target="http://www.kinokuniya.com/sg/index.php/fbs003?bookdetail_action=setPublisher&amp;common_param=%E5%B2%A9%E6%B3%A2%E6%9B%B8%E5%BA%97" TargetMode="External"/><Relationship Id="rId18" Type="http://schemas.openxmlformats.org/officeDocument/2006/relationships/hyperlink" Target="http://www.jpic.or.jp/" TargetMode="External"/><Relationship Id="rId39" Type="http://schemas.openxmlformats.org/officeDocument/2006/relationships/hyperlink" Target="http://www.amazon.co.jp/s/ref=dp_byline_sr_book_1?ie=UTF8&amp;text=%E4%B8%8A%E7%94%B0+%E5%B2%B3%E5%BC%98&amp;search-alias=books-jp&amp;field-author=%E4%B8%8A%E7%94%B0+%E5%B2%B3%E5%BC%98&amp;sort=relevancerank" TargetMode="External"/><Relationship Id="rId34" Type="http://schemas.openxmlformats.org/officeDocument/2006/relationships/hyperlink" Target="http://www.amazon.co.jp/s/ref=dp_byline_sr_book_1?ie=UTF8&amp;text=%E8%A5%BF%E6%A2%9D+%E5%A5%88%E5%8A%A0&amp;search-alias=books-jp&amp;field-author=%E8%A5%BF%E6%A2%9D+%E5%A5%88%E5%8A%A0&amp;sort=relevancerank" TargetMode="External"/><Relationship Id="rId50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5" Type="http://schemas.openxmlformats.org/officeDocument/2006/relationships/hyperlink" Target="http://www.kinokuniya.com/sg/index.php/fbs003?bookdetail_action=setAuthor&amp;common_param=5pel5pys6Kqe5pWZ6IKy5a2m5Lya" TargetMode="External"/><Relationship Id="rId76" Type="http://schemas.openxmlformats.org/officeDocument/2006/relationships/hyperlink" Target="http://www.kinokuniya.com/sg/index.php/fbs003?bookdetail_action=setAuthor&amp;common_param=5aSn6JS15a6I5LmF" TargetMode="External"/><Relationship Id="rId97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04" Type="http://schemas.openxmlformats.org/officeDocument/2006/relationships/hyperlink" Target="http://www.kinokuniya.com/sg/index.php/fbs003?bookdetail_action=setAuthor&amp;common_param=5Zu956uL5Zu96Kqe56CU56m25om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E598"/>
  </sheetPr>
  <dimension ref="A1:T9302"/>
  <sheetViews>
    <sheetView tabSelected="1" topLeftCell="J1" workbookViewId="0">
      <selection activeCell="S10" sqref="S10"/>
    </sheetView>
  </sheetViews>
  <sheetFormatPr defaultColWidth="12.625" defaultRowHeight="15" customHeight="1" x14ac:dyDescent="0.2"/>
  <cols>
    <col min="1" max="1" width="6.125" customWidth="1"/>
    <col min="2" max="2" width="14.375" customWidth="1"/>
    <col min="3" max="3" width="10.125" customWidth="1"/>
    <col min="4" max="4" width="9.125" customWidth="1"/>
    <col min="5" max="5" width="52.625" customWidth="1"/>
    <col min="6" max="6" width="24.625" customWidth="1"/>
    <col min="7" max="7" width="14.25" customWidth="1"/>
    <col min="8" max="8" width="14.125" customWidth="1"/>
    <col min="9" max="9" width="9.875" customWidth="1"/>
    <col min="10" max="10" width="12.5" customWidth="1"/>
    <col min="11" max="11" width="9.875" customWidth="1"/>
    <col min="12" max="12" width="14.375" customWidth="1"/>
    <col min="13" max="13" width="9.875" customWidth="1"/>
    <col min="14" max="14" width="13.875" customWidth="1"/>
  </cols>
  <sheetData>
    <row r="1" spans="1:14" x14ac:dyDescent="0.25">
      <c r="A1" s="1" t="s">
        <v>0</v>
      </c>
      <c r="E1" s="3"/>
      <c r="N1" s="4"/>
    </row>
    <row r="2" spans="1:14" ht="30.75" customHeight="1" x14ac:dyDescent="0.25">
      <c r="C2" s="26" t="s">
        <v>13346</v>
      </c>
      <c r="E2" s="25">
        <f>SUBTOTAL(103,A5:A10000)</f>
        <v>4423</v>
      </c>
      <c r="N2" s="4"/>
    </row>
    <row r="3" spans="1:14" x14ac:dyDescent="0.25">
      <c r="E3" s="3"/>
      <c r="N3" s="4"/>
    </row>
    <row r="4" spans="1:14" ht="14.25" x14ac:dyDescent="0.2">
      <c r="A4" s="7" t="s">
        <v>3</v>
      </c>
      <c r="B4" s="9" t="s">
        <v>5</v>
      </c>
      <c r="C4" s="11" t="s">
        <v>7</v>
      </c>
      <c r="D4" s="11" t="s">
        <v>19</v>
      </c>
      <c r="E4" s="11" t="s">
        <v>20</v>
      </c>
      <c r="F4" s="11" t="s">
        <v>21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28</v>
      </c>
      <c r="N4" s="13" t="s">
        <v>29</v>
      </c>
    </row>
    <row r="5" spans="1:14" ht="14.25" x14ac:dyDescent="0.2">
      <c r="A5" s="15">
        <v>1</v>
      </c>
      <c r="B5" s="16">
        <v>10</v>
      </c>
      <c r="C5" s="15" t="s">
        <v>30</v>
      </c>
      <c r="D5" s="18">
        <v>1</v>
      </c>
      <c r="E5" s="5" t="s">
        <v>31</v>
      </c>
      <c r="F5" s="5" t="s">
        <v>32</v>
      </c>
      <c r="G5" s="5" t="s">
        <v>33</v>
      </c>
      <c r="H5" s="5" t="s">
        <v>34</v>
      </c>
      <c r="I5" s="5">
        <v>0</v>
      </c>
      <c r="J5" s="5">
        <v>1996</v>
      </c>
      <c r="K5" s="5">
        <v>0</v>
      </c>
      <c r="L5" s="5" t="s">
        <v>33</v>
      </c>
      <c r="M5" s="5" t="s">
        <v>35</v>
      </c>
      <c r="N5" s="19" t="s">
        <v>32</v>
      </c>
    </row>
    <row r="6" spans="1:14" ht="14.25" x14ac:dyDescent="0.2">
      <c r="A6" s="15">
        <v>2</v>
      </c>
      <c r="B6" s="16">
        <v>10</v>
      </c>
      <c r="C6" s="15" t="s">
        <v>36</v>
      </c>
      <c r="D6" s="18">
        <v>1</v>
      </c>
      <c r="E6" s="5" t="s">
        <v>37</v>
      </c>
      <c r="F6" s="5" t="s">
        <v>32</v>
      </c>
      <c r="G6" s="5" t="s">
        <v>33</v>
      </c>
      <c r="H6" s="5" t="s">
        <v>34</v>
      </c>
      <c r="I6" s="5">
        <v>0</v>
      </c>
      <c r="J6" s="5">
        <v>1996</v>
      </c>
      <c r="K6" s="5">
        <v>0</v>
      </c>
      <c r="L6" s="5" t="s">
        <v>33</v>
      </c>
      <c r="M6" s="5" t="s">
        <v>35</v>
      </c>
      <c r="N6" s="19" t="s">
        <v>32</v>
      </c>
    </row>
    <row r="7" spans="1:14" ht="14.25" x14ac:dyDescent="0.2">
      <c r="A7" s="15">
        <v>3</v>
      </c>
      <c r="B7" s="16">
        <v>10</v>
      </c>
      <c r="C7" s="15" t="s">
        <v>38</v>
      </c>
      <c r="D7" s="18">
        <v>1</v>
      </c>
      <c r="E7" s="5" t="s">
        <v>39</v>
      </c>
      <c r="F7" s="5" t="s">
        <v>32</v>
      </c>
      <c r="G7" s="5" t="s">
        <v>33</v>
      </c>
      <c r="H7" s="5" t="s">
        <v>34</v>
      </c>
      <c r="I7" s="5">
        <v>0</v>
      </c>
      <c r="J7" s="5">
        <v>1996</v>
      </c>
      <c r="K7" s="5">
        <v>0</v>
      </c>
      <c r="L7" s="5" t="s">
        <v>33</v>
      </c>
      <c r="M7" s="5" t="s">
        <v>35</v>
      </c>
      <c r="N7" s="19" t="s">
        <v>32</v>
      </c>
    </row>
    <row r="8" spans="1:14" ht="14.25" x14ac:dyDescent="0.2">
      <c r="A8" s="15">
        <v>4</v>
      </c>
      <c r="B8" s="16">
        <v>10</v>
      </c>
      <c r="C8" s="15" t="s">
        <v>40</v>
      </c>
      <c r="D8" s="18">
        <v>1</v>
      </c>
      <c r="E8" s="5" t="s">
        <v>41</v>
      </c>
      <c r="F8" s="5" t="s">
        <v>32</v>
      </c>
      <c r="G8" s="5" t="s">
        <v>33</v>
      </c>
      <c r="H8" s="5" t="s">
        <v>34</v>
      </c>
      <c r="I8" s="5">
        <v>0</v>
      </c>
      <c r="J8" s="5">
        <v>1996</v>
      </c>
      <c r="K8" s="5">
        <v>0</v>
      </c>
      <c r="L8" s="5" t="s">
        <v>33</v>
      </c>
      <c r="M8" s="5" t="s">
        <v>35</v>
      </c>
      <c r="N8" s="19" t="s">
        <v>32</v>
      </c>
    </row>
    <row r="9" spans="1:14" ht="14.25" x14ac:dyDescent="0.2">
      <c r="A9" s="15">
        <v>5</v>
      </c>
      <c r="B9" s="16">
        <v>10</v>
      </c>
      <c r="C9" s="15" t="s">
        <v>42</v>
      </c>
      <c r="D9" s="18">
        <v>1</v>
      </c>
      <c r="E9" s="5" t="s">
        <v>43</v>
      </c>
      <c r="F9" s="5" t="s">
        <v>32</v>
      </c>
      <c r="G9" s="5" t="s">
        <v>33</v>
      </c>
      <c r="H9" s="5" t="s">
        <v>34</v>
      </c>
      <c r="I9" s="5">
        <v>0</v>
      </c>
      <c r="J9" s="5">
        <v>1996</v>
      </c>
      <c r="K9" s="5">
        <v>0</v>
      </c>
      <c r="L9" s="5" t="s">
        <v>33</v>
      </c>
      <c r="M9" s="5" t="s">
        <v>35</v>
      </c>
      <c r="N9" s="19" t="s">
        <v>32</v>
      </c>
    </row>
    <row r="10" spans="1:14" ht="14.25" x14ac:dyDescent="0.2">
      <c r="A10" s="15">
        <v>6</v>
      </c>
      <c r="B10" s="16">
        <v>10</v>
      </c>
      <c r="C10" s="15" t="s">
        <v>44</v>
      </c>
      <c r="D10" s="18">
        <v>1</v>
      </c>
      <c r="E10" s="5" t="s">
        <v>45</v>
      </c>
      <c r="F10" s="5" t="s">
        <v>32</v>
      </c>
      <c r="G10" s="5" t="s">
        <v>33</v>
      </c>
      <c r="H10" s="5" t="s">
        <v>34</v>
      </c>
      <c r="I10" s="5">
        <v>0</v>
      </c>
      <c r="J10" s="5">
        <v>1996</v>
      </c>
      <c r="K10" s="5">
        <v>0</v>
      </c>
      <c r="L10" s="5" t="s">
        <v>33</v>
      </c>
      <c r="M10" s="5" t="s">
        <v>35</v>
      </c>
      <c r="N10" s="19" t="s">
        <v>32</v>
      </c>
    </row>
    <row r="11" spans="1:14" ht="14.25" x14ac:dyDescent="0.2">
      <c r="A11" s="15">
        <v>7</v>
      </c>
      <c r="B11" s="16">
        <v>10</v>
      </c>
      <c r="C11" s="15" t="s">
        <v>46</v>
      </c>
      <c r="D11" s="18">
        <v>1</v>
      </c>
      <c r="E11" s="5" t="s">
        <v>47</v>
      </c>
      <c r="F11" s="5" t="s">
        <v>32</v>
      </c>
      <c r="G11" s="5" t="s">
        <v>33</v>
      </c>
      <c r="H11" s="5" t="s">
        <v>34</v>
      </c>
      <c r="I11" s="5">
        <v>0</v>
      </c>
      <c r="J11" s="5">
        <v>1996</v>
      </c>
      <c r="K11" s="5">
        <v>0</v>
      </c>
      <c r="L11" s="5" t="s">
        <v>33</v>
      </c>
      <c r="M11" s="5" t="s">
        <v>35</v>
      </c>
      <c r="N11" s="19" t="s">
        <v>32</v>
      </c>
    </row>
    <row r="12" spans="1:14" ht="14.25" x14ac:dyDescent="0.2">
      <c r="A12" s="15">
        <v>8</v>
      </c>
      <c r="B12" s="16">
        <v>10</v>
      </c>
      <c r="C12" s="15" t="s">
        <v>48</v>
      </c>
      <c r="D12" s="18">
        <v>1</v>
      </c>
      <c r="E12" s="5" t="s">
        <v>49</v>
      </c>
      <c r="F12" s="5" t="s">
        <v>32</v>
      </c>
      <c r="G12" s="5" t="s">
        <v>33</v>
      </c>
      <c r="H12" s="5" t="s">
        <v>34</v>
      </c>
      <c r="I12" s="5">
        <v>0</v>
      </c>
      <c r="J12" s="5">
        <v>1996</v>
      </c>
      <c r="K12" s="5">
        <v>0</v>
      </c>
      <c r="L12" s="5" t="s">
        <v>33</v>
      </c>
      <c r="M12" s="5" t="s">
        <v>35</v>
      </c>
      <c r="N12" s="19" t="s">
        <v>32</v>
      </c>
    </row>
    <row r="13" spans="1:14" ht="14.25" x14ac:dyDescent="0.2">
      <c r="A13" s="15">
        <v>9</v>
      </c>
      <c r="B13" s="16">
        <v>10</v>
      </c>
      <c r="C13" s="15" t="s">
        <v>50</v>
      </c>
      <c r="D13" s="18">
        <v>1</v>
      </c>
      <c r="E13" s="5" t="s">
        <v>51</v>
      </c>
      <c r="F13" s="5" t="s">
        <v>32</v>
      </c>
      <c r="G13" s="5" t="s">
        <v>33</v>
      </c>
      <c r="H13" s="5" t="s">
        <v>34</v>
      </c>
      <c r="I13" s="5">
        <v>0</v>
      </c>
      <c r="J13" s="5">
        <v>1996</v>
      </c>
      <c r="K13" s="5">
        <v>0</v>
      </c>
      <c r="L13" s="5" t="s">
        <v>33</v>
      </c>
      <c r="M13" s="5" t="s">
        <v>35</v>
      </c>
      <c r="N13" s="19" t="s">
        <v>32</v>
      </c>
    </row>
    <row r="14" spans="1:14" ht="14.25" x14ac:dyDescent="0.2">
      <c r="A14" s="15">
        <v>10</v>
      </c>
      <c r="B14" s="16">
        <v>10</v>
      </c>
      <c r="C14" s="15" t="s">
        <v>52</v>
      </c>
      <c r="D14" s="18">
        <v>1</v>
      </c>
      <c r="E14" s="5" t="s">
        <v>53</v>
      </c>
      <c r="F14" s="5" t="s">
        <v>32</v>
      </c>
      <c r="G14" s="5" t="s">
        <v>33</v>
      </c>
      <c r="H14" s="5" t="s">
        <v>34</v>
      </c>
      <c r="I14" s="5">
        <v>0</v>
      </c>
      <c r="J14" s="5">
        <v>1996</v>
      </c>
      <c r="K14" s="5">
        <v>0</v>
      </c>
      <c r="L14" s="5" t="s">
        <v>33</v>
      </c>
      <c r="M14" s="5" t="s">
        <v>35</v>
      </c>
      <c r="N14" s="19" t="s">
        <v>32</v>
      </c>
    </row>
    <row r="15" spans="1:14" ht="14.25" x14ac:dyDescent="0.2">
      <c r="A15" s="15">
        <v>11</v>
      </c>
      <c r="B15" s="16">
        <v>10</v>
      </c>
      <c r="C15" s="15" t="s">
        <v>54</v>
      </c>
      <c r="D15" s="18">
        <v>1</v>
      </c>
      <c r="E15" s="5" t="s">
        <v>55</v>
      </c>
      <c r="F15" s="5" t="s">
        <v>32</v>
      </c>
      <c r="G15" s="5" t="s">
        <v>33</v>
      </c>
      <c r="H15" s="5" t="s">
        <v>34</v>
      </c>
      <c r="I15" s="5">
        <v>0</v>
      </c>
      <c r="J15" s="5">
        <v>1996</v>
      </c>
      <c r="K15" s="5">
        <v>0</v>
      </c>
      <c r="L15" s="5" t="s">
        <v>33</v>
      </c>
      <c r="M15" s="5" t="s">
        <v>35</v>
      </c>
      <c r="N15" s="19" t="s">
        <v>32</v>
      </c>
    </row>
    <row r="16" spans="1:14" ht="14.25" x14ac:dyDescent="0.2">
      <c r="A16" s="15">
        <v>12</v>
      </c>
      <c r="B16" s="16">
        <v>10</v>
      </c>
      <c r="C16" s="15" t="s">
        <v>56</v>
      </c>
      <c r="D16" s="18">
        <v>1</v>
      </c>
      <c r="E16" s="5" t="s">
        <v>57</v>
      </c>
      <c r="F16" s="5" t="s">
        <v>32</v>
      </c>
      <c r="G16" s="5" t="s">
        <v>33</v>
      </c>
      <c r="H16" s="5" t="s">
        <v>34</v>
      </c>
      <c r="I16" s="5">
        <v>0</v>
      </c>
      <c r="J16" s="5">
        <v>1996</v>
      </c>
      <c r="K16" s="5">
        <v>0</v>
      </c>
      <c r="L16" s="5" t="s">
        <v>33</v>
      </c>
      <c r="M16" s="5" t="s">
        <v>35</v>
      </c>
      <c r="N16" s="19" t="s">
        <v>32</v>
      </c>
    </row>
    <row r="17" spans="1:14" ht="14.25" x14ac:dyDescent="0.2">
      <c r="A17" s="15">
        <v>13</v>
      </c>
      <c r="B17" s="16">
        <v>10</v>
      </c>
      <c r="C17" s="15" t="s">
        <v>58</v>
      </c>
      <c r="D17" s="18">
        <v>1</v>
      </c>
      <c r="E17" s="5" t="s">
        <v>59</v>
      </c>
      <c r="F17" s="5" t="s">
        <v>32</v>
      </c>
      <c r="G17" s="5" t="s">
        <v>33</v>
      </c>
      <c r="H17" s="5" t="s">
        <v>34</v>
      </c>
      <c r="I17" s="5">
        <v>0</v>
      </c>
      <c r="J17" s="5">
        <v>1996</v>
      </c>
      <c r="K17" s="5">
        <v>0</v>
      </c>
      <c r="L17" s="5" t="s">
        <v>33</v>
      </c>
      <c r="M17" s="5" t="s">
        <v>35</v>
      </c>
      <c r="N17" s="19" t="s">
        <v>32</v>
      </c>
    </row>
    <row r="18" spans="1:14" ht="14.25" x14ac:dyDescent="0.2">
      <c r="A18" s="15">
        <v>14</v>
      </c>
      <c r="B18" s="16">
        <v>10</v>
      </c>
      <c r="C18" s="15" t="s">
        <v>60</v>
      </c>
      <c r="D18" s="18">
        <v>1</v>
      </c>
      <c r="E18" s="5" t="s">
        <v>61</v>
      </c>
      <c r="F18" s="5" t="s">
        <v>32</v>
      </c>
      <c r="G18" s="5" t="s">
        <v>33</v>
      </c>
      <c r="H18" s="5" t="s">
        <v>34</v>
      </c>
      <c r="I18" s="5">
        <v>0</v>
      </c>
      <c r="J18" s="5">
        <v>1996</v>
      </c>
      <c r="K18" s="5">
        <v>0</v>
      </c>
      <c r="L18" s="5" t="s">
        <v>33</v>
      </c>
      <c r="M18" s="5" t="s">
        <v>35</v>
      </c>
      <c r="N18" s="19" t="s">
        <v>32</v>
      </c>
    </row>
    <row r="19" spans="1:14" ht="14.25" x14ac:dyDescent="0.2">
      <c r="A19" s="15">
        <v>15</v>
      </c>
      <c r="B19" s="16">
        <v>10</v>
      </c>
      <c r="C19" s="15" t="s">
        <v>62</v>
      </c>
      <c r="D19" s="18">
        <v>1</v>
      </c>
      <c r="E19" s="5" t="s">
        <v>63</v>
      </c>
      <c r="F19" s="5" t="s">
        <v>32</v>
      </c>
      <c r="G19" s="5" t="s">
        <v>33</v>
      </c>
      <c r="H19" s="5" t="s">
        <v>34</v>
      </c>
      <c r="I19" s="5">
        <v>0</v>
      </c>
      <c r="J19" s="5">
        <v>1996</v>
      </c>
      <c r="K19" s="5">
        <v>0</v>
      </c>
      <c r="L19" s="5" t="s">
        <v>33</v>
      </c>
      <c r="M19" s="5" t="s">
        <v>35</v>
      </c>
      <c r="N19" s="19" t="s">
        <v>32</v>
      </c>
    </row>
    <row r="20" spans="1:14" ht="14.25" x14ac:dyDescent="0.2">
      <c r="A20" s="15">
        <v>16</v>
      </c>
      <c r="B20" s="16">
        <v>10</v>
      </c>
      <c r="C20" s="15" t="s">
        <v>64</v>
      </c>
      <c r="D20" s="18">
        <v>1</v>
      </c>
      <c r="E20" s="5" t="s">
        <v>65</v>
      </c>
      <c r="F20" s="5" t="s">
        <v>32</v>
      </c>
      <c r="G20" s="5" t="s">
        <v>33</v>
      </c>
      <c r="H20" s="5" t="s">
        <v>34</v>
      </c>
      <c r="I20" s="5">
        <v>0</v>
      </c>
      <c r="J20" s="5">
        <v>1996</v>
      </c>
      <c r="K20" s="5">
        <v>0</v>
      </c>
      <c r="L20" s="5" t="s">
        <v>33</v>
      </c>
      <c r="M20" s="5" t="s">
        <v>35</v>
      </c>
      <c r="N20" s="19" t="s">
        <v>32</v>
      </c>
    </row>
    <row r="21" spans="1:14" ht="15.75" customHeight="1" x14ac:dyDescent="0.2">
      <c r="A21" s="15">
        <v>17</v>
      </c>
      <c r="B21" s="16">
        <v>10</v>
      </c>
      <c r="C21" s="15" t="s">
        <v>66</v>
      </c>
      <c r="D21" s="18">
        <v>1</v>
      </c>
      <c r="E21" s="5" t="s">
        <v>67</v>
      </c>
      <c r="F21" s="5" t="s">
        <v>32</v>
      </c>
      <c r="G21" s="5" t="s">
        <v>33</v>
      </c>
      <c r="H21" s="5" t="s">
        <v>34</v>
      </c>
      <c r="I21" s="5">
        <v>0</v>
      </c>
      <c r="J21" s="5">
        <v>1996</v>
      </c>
      <c r="K21" s="5">
        <v>0</v>
      </c>
      <c r="L21" s="5" t="s">
        <v>33</v>
      </c>
      <c r="M21" s="5" t="s">
        <v>35</v>
      </c>
      <c r="N21" s="19" t="s">
        <v>32</v>
      </c>
    </row>
    <row r="22" spans="1:14" ht="15.75" customHeight="1" x14ac:dyDescent="0.2">
      <c r="A22" s="15">
        <v>18</v>
      </c>
      <c r="B22" s="16">
        <v>10</v>
      </c>
      <c r="C22" s="15" t="s">
        <v>68</v>
      </c>
      <c r="D22" s="18">
        <v>1</v>
      </c>
      <c r="E22" s="5" t="s">
        <v>69</v>
      </c>
      <c r="F22" s="5" t="s">
        <v>32</v>
      </c>
      <c r="G22" s="5" t="s">
        <v>33</v>
      </c>
      <c r="H22" s="5" t="s">
        <v>34</v>
      </c>
      <c r="I22" s="5">
        <v>0</v>
      </c>
      <c r="J22" s="5">
        <v>1996</v>
      </c>
      <c r="K22" s="5">
        <v>0</v>
      </c>
      <c r="L22" s="5" t="s">
        <v>33</v>
      </c>
      <c r="M22" s="5" t="s">
        <v>35</v>
      </c>
      <c r="N22" s="19" t="s">
        <v>32</v>
      </c>
    </row>
    <row r="23" spans="1:14" ht="15.75" customHeight="1" x14ac:dyDescent="0.2">
      <c r="A23" s="15">
        <v>19</v>
      </c>
      <c r="B23" s="16">
        <v>10</v>
      </c>
      <c r="C23" s="15" t="s">
        <v>70</v>
      </c>
      <c r="D23" s="18">
        <v>1</v>
      </c>
      <c r="E23" s="5" t="s">
        <v>71</v>
      </c>
      <c r="F23" s="5" t="s">
        <v>32</v>
      </c>
      <c r="G23" s="5" t="s">
        <v>33</v>
      </c>
      <c r="H23" s="5" t="s">
        <v>34</v>
      </c>
      <c r="I23" s="5">
        <v>0</v>
      </c>
      <c r="J23" s="5">
        <v>1996</v>
      </c>
      <c r="K23" s="5">
        <v>0</v>
      </c>
      <c r="L23" s="5" t="s">
        <v>33</v>
      </c>
      <c r="M23" s="5" t="s">
        <v>35</v>
      </c>
      <c r="N23" s="19" t="s">
        <v>32</v>
      </c>
    </row>
    <row r="24" spans="1:14" ht="15.75" customHeight="1" x14ac:dyDescent="0.2">
      <c r="A24" s="15">
        <v>20</v>
      </c>
      <c r="B24" s="16">
        <v>10</v>
      </c>
      <c r="C24" s="15" t="s">
        <v>72</v>
      </c>
      <c r="D24" s="18">
        <v>1</v>
      </c>
      <c r="E24" s="5" t="s">
        <v>73</v>
      </c>
      <c r="F24" s="5" t="s">
        <v>32</v>
      </c>
      <c r="G24" s="5" t="s">
        <v>33</v>
      </c>
      <c r="H24" s="5" t="s">
        <v>34</v>
      </c>
      <c r="I24" s="5">
        <v>0</v>
      </c>
      <c r="J24" s="5">
        <v>1996</v>
      </c>
      <c r="K24" s="5">
        <v>0</v>
      </c>
      <c r="L24" s="5" t="s">
        <v>33</v>
      </c>
      <c r="M24" s="5" t="s">
        <v>35</v>
      </c>
      <c r="N24" s="19" t="s">
        <v>32</v>
      </c>
    </row>
    <row r="25" spans="1:14" ht="15.75" customHeight="1" x14ac:dyDescent="0.2">
      <c r="A25" s="15">
        <v>21</v>
      </c>
      <c r="B25" s="16">
        <v>10</v>
      </c>
      <c r="C25" s="15" t="s">
        <v>74</v>
      </c>
      <c r="D25" s="18">
        <v>1</v>
      </c>
      <c r="E25" s="5" t="s">
        <v>75</v>
      </c>
      <c r="F25" s="5" t="s">
        <v>32</v>
      </c>
      <c r="G25" s="5" t="s">
        <v>33</v>
      </c>
      <c r="H25" s="5" t="s">
        <v>34</v>
      </c>
      <c r="I25" s="5">
        <v>0</v>
      </c>
      <c r="J25" s="5">
        <v>1996</v>
      </c>
      <c r="K25" s="5">
        <v>0</v>
      </c>
      <c r="L25" s="5" t="s">
        <v>33</v>
      </c>
      <c r="M25" s="5" t="s">
        <v>35</v>
      </c>
      <c r="N25" s="19" t="s">
        <v>32</v>
      </c>
    </row>
    <row r="26" spans="1:14" ht="15.75" customHeight="1" x14ac:dyDescent="0.2">
      <c r="A26" s="15">
        <v>22</v>
      </c>
      <c r="B26" s="16">
        <v>10</v>
      </c>
      <c r="C26" s="15" t="s">
        <v>76</v>
      </c>
      <c r="D26" s="18">
        <v>1</v>
      </c>
      <c r="E26" s="5" t="s">
        <v>77</v>
      </c>
      <c r="F26" s="5" t="s">
        <v>32</v>
      </c>
      <c r="G26" s="5" t="s">
        <v>33</v>
      </c>
      <c r="H26" s="5" t="s">
        <v>34</v>
      </c>
      <c r="I26" s="5">
        <v>0</v>
      </c>
      <c r="J26" s="5">
        <v>1996</v>
      </c>
      <c r="K26" s="5">
        <v>0</v>
      </c>
      <c r="L26" s="5" t="s">
        <v>33</v>
      </c>
      <c r="M26" s="5" t="s">
        <v>35</v>
      </c>
      <c r="N26" s="19" t="s">
        <v>32</v>
      </c>
    </row>
    <row r="27" spans="1:14" ht="15.75" customHeight="1" x14ac:dyDescent="0.2">
      <c r="A27" s="15">
        <v>23</v>
      </c>
      <c r="B27" s="16">
        <v>10</v>
      </c>
      <c r="C27" s="15" t="s">
        <v>78</v>
      </c>
      <c r="D27" s="18">
        <v>1</v>
      </c>
      <c r="E27" s="5" t="s">
        <v>79</v>
      </c>
      <c r="F27" s="5" t="s">
        <v>32</v>
      </c>
      <c r="G27" s="5" t="s">
        <v>33</v>
      </c>
      <c r="H27" s="5" t="s">
        <v>34</v>
      </c>
      <c r="I27" s="5">
        <v>0</v>
      </c>
      <c r="J27" s="5">
        <v>1996</v>
      </c>
      <c r="K27" s="5">
        <v>0</v>
      </c>
      <c r="L27" s="5" t="s">
        <v>33</v>
      </c>
      <c r="M27" s="5" t="s">
        <v>35</v>
      </c>
      <c r="N27" s="19" t="s">
        <v>32</v>
      </c>
    </row>
    <row r="28" spans="1:14" ht="15.75" customHeight="1" x14ac:dyDescent="0.2">
      <c r="A28" s="15">
        <v>24</v>
      </c>
      <c r="B28" s="16">
        <v>10</v>
      </c>
      <c r="C28" s="15" t="s">
        <v>80</v>
      </c>
      <c r="D28" s="18">
        <v>1</v>
      </c>
      <c r="E28" s="5" t="s">
        <v>81</v>
      </c>
      <c r="F28" s="5" t="s">
        <v>32</v>
      </c>
      <c r="G28" s="5" t="s">
        <v>33</v>
      </c>
      <c r="H28" s="5" t="s">
        <v>34</v>
      </c>
      <c r="I28" s="5">
        <v>0</v>
      </c>
      <c r="J28" s="5">
        <v>1996</v>
      </c>
      <c r="K28" s="5">
        <v>0</v>
      </c>
      <c r="L28" s="5" t="s">
        <v>33</v>
      </c>
      <c r="M28" s="5" t="s">
        <v>35</v>
      </c>
      <c r="N28" s="19" t="s">
        <v>32</v>
      </c>
    </row>
    <row r="29" spans="1:14" ht="15.75" customHeight="1" x14ac:dyDescent="0.2">
      <c r="A29" s="15">
        <v>25</v>
      </c>
      <c r="B29" s="16">
        <v>10</v>
      </c>
      <c r="C29" s="15" t="s">
        <v>82</v>
      </c>
      <c r="D29" s="18">
        <v>1</v>
      </c>
      <c r="E29" s="5" t="s">
        <v>83</v>
      </c>
      <c r="F29" s="5" t="s">
        <v>32</v>
      </c>
      <c r="G29" s="5" t="s">
        <v>33</v>
      </c>
      <c r="H29" s="5" t="s">
        <v>34</v>
      </c>
      <c r="I29" s="5">
        <v>0</v>
      </c>
      <c r="J29" s="5">
        <v>1996</v>
      </c>
      <c r="K29" s="5">
        <v>0</v>
      </c>
      <c r="L29" s="5" t="s">
        <v>33</v>
      </c>
      <c r="M29" s="5" t="s">
        <v>35</v>
      </c>
      <c r="N29" s="19" t="s">
        <v>32</v>
      </c>
    </row>
    <row r="30" spans="1:14" ht="15.75" customHeight="1" x14ac:dyDescent="0.2">
      <c r="A30" s="15">
        <v>26</v>
      </c>
      <c r="B30" s="16">
        <v>10</v>
      </c>
      <c r="C30" s="15" t="s">
        <v>84</v>
      </c>
      <c r="D30" s="18">
        <v>1</v>
      </c>
      <c r="E30" s="5" t="s">
        <v>85</v>
      </c>
      <c r="F30" s="5" t="s">
        <v>32</v>
      </c>
      <c r="G30" s="5" t="s">
        <v>33</v>
      </c>
      <c r="H30" s="5" t="s">
        <v>34</v>
      </c>
      <c r="I30" s="5">
        <v>0</v>
      </c>
      <c r="J30" s="5">
        <v>1996</v>
      </c>
      <c r="K30" s="5">
        <v>0</v>
      </c>
      <c r="L30" s="5" t="s">
        <v>33</v>
      </c>
      <c r="M30" s="5" t="s">
        <v>35</v>
      </c>
      <c r="N30" s="19" t="s">
        <v>32</v>
      </c>
    </row>
    <row r="31" spans="1:14" ht="15.75" customHeight="1" x14ac:dyDescent="0.2">
      <c r="A31" s="15">
        <v>27</v>
      </c>
      <c r="B31" s="16">
        <v>10</v>
      </c>
      <c r="C31" s="15" t="s">
        <v>86</v>
      </c>
      <c r="D31" s="18">
        <v>1</v>
      </c>
      <c r="E31" s="5" t="s">
        <v>87</v>
      </c>
      <c r="F31" s="5" t="s">
        <v>32</v>
      </c>
      <c r="G31" s="5" t="s">
        <v>33</v>
      </c>
      <c r="H31" s="5" t="s">
        <v>34</v>
      </c>
      <c r="I31" s="5">
        <v>0</v>
      </c>
      <c r="J31" s="5">
        <v>1996</v>
      </c>
      <c r="K31" s="5">
        <v>0</v>
      </c>
      <c r="L31" s="5" t="s">
        <v>33</v>
      </c>
      <c r="M31" s="5" t="s">
        <v>35</v>
      </c>
      <c r="N31" s="19" t="s">
        <v>32</v>
      </c>
    </row>
    <row r="32" spans="1:14" ht="15.75" customHeight="1" x14ac:dyDescent="0.2">
      <c r="A32" s="15">
        <v>28</v>
      </c>
      <c r="B32" s="16">
        <v>10</v>
      </c>
      <c r="C32" s="15" t="s">
        <v>88</v>
      </c>
      <c r="D32" s="18">
        <v>1</v>
      </c>
      <c r="E32" s="5" t="s">
        <v>89</v>
      </c>
      <c r="F32" s="5" t="s">
        <v>32</v>
      </c>
      <c r="G32" s="5" t="s">
        <v>33</v>
      </c>
      <c r="H32" s="5" t="s">
        <v>34</v>
      </c>
      <c r="I32" s="5">
        <v>0</v>
      </c>
      <c r="J32" s="5">
        <v>1996</v>
      </c>
      <c r="K32" s="5">
        <v>0</v>
      </c>
      <c r="L32" s="5" t="s">
        <v>33</v>
      </c>
      <c r="M32" s="5" t="s">
        <v>35</v>
      </c>
      <c r="N32" s="19" t="s">
        <v>32</v>
      </c>
    </row>
    <row r="33" spans="1:14" ht="15.75" customHeight="1" x14ac:dyDescent="0.2">
      <c r="A33" s="15">
        <v>29</v>
      </c>
      <c r="B33" s="16">
        <v>10</v>
      </c>
      <c r="C33" s="15" t="s">
        <v>90</v>
      </c>
      <c r="D33" s="18">
        <v>1</v>
      </c>
      <c r="E33" s="5" t="s">
        <v>91</v>
      </c>
      <c r="F33" s="5" t="s">
        <v>32</v>
      </c>
      <c r="G33" s="5" t="s">
        <v>33</v>
      </c>
      <c r="H33" s="5" t="s">
        <v>34</v>
      </c>
      <c r="I33" s="5">
        <v>0</v>
      </c>
      <c r="J33" s="5">
        <v>1996</v>
      </c>
      <c r="K33" s="5">
        <v>0</v>
      </c>
      <c r="L33" s="5" t="s">
        <v>33</v>
      </c>
      <c r="M33" s="5" t="s">
        <v>35</v>
      </c>
      <c r="N33" s="19" t="s">
        <v>32</v>
      </c>
    </row>
    <row r="34" spans="1:14" ht="15.75" customHeight="1" x14ac:dyDescent="0.2">
      <c r="A34" s="15">
        <v>30</v>
      </c>
      <c r="B34" s="16">
        <v>10</v>
      </c>
      <c r="C34" s="15" t="s">
        <v>92</v>
      </c>
      <c r="D34" s="18">
        <v>1</v>
      </c>
      <c r="E34" s="5" t="s">
        <v>93</v>
      </c>
      <c r="F34" s="5" t="s">
        <v>94</v>
      </c>
      <c r="G34" s="5" t="s">
        <v>95</v>
      </c>
      <c r="H34" s="5" t="s">
        <v>34</v>
      </c>
      <c r="I34" s="5">
        <v>0</v>
      </c>
      <c r="J34" s="5">
        <v>1988</v>
      </c>
      <c r="K34" s="5">
        <v>0</v>
      </c>
      <c r="L34" s="5" t="s">
        <v>95</v>
      </c>
      <c r="M34" s="5" t="s">
        <v>96</v>
      </c>
      <c r="N34" s="19" t="s">
        <v>97</v>
      </c>
    </row>
    <row r="35" spans="1:14" ht="15.75" customHeight="1" x14ac:dyDescent="0.2">
      <c r="A35" s="15">
        <v>31</v>
      </c>
      <c r="B35" s="16">
        <v>10</v>
      </c>
      <c r="C35" s="15" t="s">
        <v>98</v>
      </c>
      <c r="D35" s="18">
        <v>1</v>
      </c>
      <c r="E35" s="5" t="s">
        <v>99</v>
      </c>
      <c r="F35" s="5" t="s">
        <v>94</v>
      </c>
      <c r="G35" s="5" t="s">
        <v>95</v>
      </c>
      <c r="H35" s="5" t="s">
        <v>34</v>
      </c>
      <c r="I35" s="5">
        <v>0</v>
      </c>
      <c r="J35" s="5">
        <v>0</v>
      </c>
      <c r="K35" s="5">
        <v>0</v>
      </c>
      <c r="L35" s="5" t="s">
        <v>95</v>
      </c>
      <c r="M35" s="5" t="s">
        <v>96</v>
      </c>
      <c r="N35" s="19" t="s">
        <v>32</v>
      </c>
    </row>
    <row r="36" spans="1:14" ht="15.75" customHeight="1" x14ac:dyDescent="0.2">
      <c r="A36" s="15">
        <v>32</v>
      </c>
      <c r="B36" s="16">
        <v>10</v>
      </c>
      <c r="C36" s="15" t="s">
        <v>100</v>
      </c>
      <c r="D36" s="18">
        <v>1</v>
      </c>
      <c r="E36" s="5" t="s">
        <v>101</v>
      </c>
      <c r="F36" s="5" t="s">
        <v>94</v>
      </c>
      <c r="G36" s="5" t="s">
        <v>95</v>
      </c>
      <c r="H36" s="5" t="s">
        <v>34</v>
      </c>
      <c r="I36" s="5">
        <v>0</v>
      </c>
      <c r="J36" s="5">
        <v>1988</v>
      </c>
      <c r="K36" s="5">
        <v>0</v>
      </c>
      <c r="L36" s="5" t="s">
        <v>95</v>
      </c>
      <c r="M36" s="5" t="s">
        <v>96</v>
      </c>
      <c r="N36" s="19" t="s">
        <v>32</v>
      </c>
    </row>
    <row r="37" spans="1:14" ht="15.75" customHeight="1" x14ac:dyDescent="0.2">
      <c r="A37" s="15">
        <v>33</v>
      </c>
      <c r="B37" s="16">
        <v>10</v>
      </c>
      <c r="C37" s="15" t="s">
        <v>102</v>
      </c>
      <c r="D37" s="18">
        <v>1</v>
      </c>
      <c r="E37" s="5" t="s">
        <v>103</v>
      </c>
      <c r="F37" s="5" t="s">
        <v>94</v>
      </c>
      <c r="G37" s="5" t="s">
        <v>95</v>
      </c>
      <c r="H37" s="5" t="s">
        <v>34</v>
      </c>
      <c r="I37" s="5">
        <v>0</v>
      </c>
      <c r="J37" s="5">
        <v>1988</v>
      </c>
      <c r="K37" s="5">
        <v>0</v>
      </c>
      <c r="L37" s="5" t="s">
        <v>95</v>
      </c>
      <c r="M37" s="5" t="s">
        <v>96</v>
      </c>
      <c r="N37" s="19" t="s">
        <v>32</v>
      </c>
    </row>
    <row r="38" spans="1:14" ht="15.75" customHeight="1" x14ac:dyDescent="0.2">
      <c r="A38" s="15">
        <v>34</v>
      </c>
      <c r="B38" s="16">
        <v>10</v>
      </c>
      <c r="C38" s="15" t="s">
        <v>104</v>
      </c>
      <c r="D38" s="18">
        <v>1</v>
      </c>
      <c r="E38" s="5" t="s">
        <v>105</v>
      </c>
      <c r="F38" s="5" t="s">
        <v>106</v>
      </c>
      <c r="G38" s="5" t="s">
        <v>95</v>
      </c>
      <c r="H38" s="5" t="s">
        <v>34</v>
      </c>
      <c r="I38" s="5">
        <v>0</v>
      </c>
      <c r="J38" s="5">
        <v>1988</v>
      </c>
      <c r="K38" s="5">
        <v>0</v>
      </c>
      <c r="L38" s="5" t="s">
        <v>95</v>
      </c>
      <c r="M38" s="5" t="s">
        <v>96</v>
      </c>
      <c r="N38" s="19" t="s">
        <v>32</v>
      </c>
    </row>
    <row r="39" spans="1:14" ht="15.75" customHeight="1" x14ac:dyDescent="0.2">
      <c r="A39" s="15">
        <v>35</v>
      </c>
      <c r="B39" s="16">
        <v>10</v>
      </c>
      <c r="C39" s="15" t="s">
        <v>107</v>
      </c>
      <c r="D39" s="18">
        <v>1</v>
      </c>
      <c r="E39" s="5" t="s">
        <v>108</v>
      </c>
      <c r="F39" s="5" t="s">
        <v>109</v>
      </c>
      <c r="G39" s="5" t="s">
        <v>95</v>
      </c>
      <c r="H39" s="5" t="s">
        <v>34</v>
      </c>
      <c r="I39" s="5">
        <v>0</v>
      </c>
      <c r="J39" s="5">
        <v>1998</v>
      </c>
      <c r="K39" s="5">
        <v>0</v>
      </c>
      <c r="L39" s="5" t="s">
        <v>95</v>
      </c>
      <c r="M39" s="5" t="s">
        <v>96</v>
      </c>
      <c r="N39" s="19" t="s">
        <v>32</v>
      </c>
    </row>
    <row r="40" spans="1:14" ht="15.75" customHeight="1" x14ac:dyDescent="0.2">
      <c r="A40" s="15">
        <v>36</v>
      </c>
      <c r="B40" s="16">
        <v>10</v>
      </c>
      <c r="C40" s="15" t="s">
        <v>110</v>
      </c>
      <c r="D40" s="18">
        <v>1</v>
      </c>
      <c r="E40" s="5" t="s">
        <v>111</v>
      </c>
      <c r="F40" s="5" t="s">
        <v>112</v>
      </c>
      <c r="G40" s="5" t="s">
        <v>95</v>
      </c>
      <c r="H40" s="5" t="s">
        <v>34</v>
      </c>
      <c r="I40" s="5">
        <v>0</v>
      </c>
      <c r="J40" s="5">
        <v>1988</v>
      </c>
      <c r="K40" s="5">
        <v>0</v>
      </c>
      <c r="L40" s="5" t="s">
        <v>95</v>
      </c>
      <c r="M40" s="5" t="s">
        <v>96</v>
      </c>
      <c r="N40" s="19" t="s">
        <v>32</v>
      </c>
    </row>
    <row r="41" spans="1:14" ht="15.75" customHeight="1" x14ac:dyDescent="0.2">
      <c r="A41" s="15">
        <v>37</v>
      </c>
      <c r="B41" s="16">
        <v>10</v>
      </c>
      <c r="C41" s="15" t="s">
        <v>113</v>
      </c>
      <c r="D41" s="18">
        <v>1</v>
      </c>
      <c r="E41" s="5" t="s">
        <v>114</v>
      </c>
      <c r="F41" s="5" t="s">
        <v>115</v>
      </c>
      <c r="G41" s="5" t="s">
        <v>95</v>
      </c>
      <c r="H41" s="5" t="s">
        <v>34</v>
      </c>
      <c r="I41" s="5">
        <v>0</v>
      </c>
      <c r="J41" s="5">
        <v>1988</v>
      </c>
      <c r="K41" s="5">
        <v>0</v>
      </c>
      <c r="L41" s="5" t="s">
        <v>95</v>
      </c>
      <c r="M41" s="5" t="s">
        <v>96</v>
      </c>
      <c r="N41" s="19" t="s">
        <v>32</v>
      </c>
    </row>
    <row r="42" spans="1:14" ht="15.75" customHeight="1" x14ac:dyDescent="0.2">
      <c r="A42" s="15">
        <v>38</v>
      </c>
      <c r="B42" s="16">
        <v>10</v>
      </c>
      <c r="C42" s="15" t="s">
        <v>116</v>
      </c>
      <c r="D42" s="18">
        <v>1</v>
      </c>
      <c r="E42" s="5" t="s">
        <v>117</v>
      </c>
      <c r="F42" s="5" t="s">
        <v>94</v>
      </c>
      <c r="G42" s="5" t="s">
        <v>95</v>
      </c>
      <c r="H42" s="5" t="s">
        <v>34</v>
      </c>
      <c r="I42" s="5">
        <v>0</v>
      </c>
      <c r="J42" s="5">
        <v>1988</v>
      </c>
      <c r="K42" s="5">
        <v>0</v>
      </c>
      <c r="L42" s="5" t="s">
        <v>95</v>
      </c>
      <c r="M42" s="5" t="s">
        <v>96</v>
      </c>
      <c r="N42" s="19" t="s">
        <v>32</v>
      </c>
    </row>
    <row r="43" spans="1:14" ht="15.75" customHeight="1" x14ac:dyDescent="0.2">
      <c r="A43" s="15">
        <v>39</v>
      </c>
      <c r="B43" s="16">
        <v>10</v>
      </c>
      <c r="C43" s="15" t="s">
        <v>118</v>
      </c>
      <c r="D43" s="18">
        <v>1</v>
      </c>
      <c r="E43" s="5" t="s">
        <v>119</v>
      </c>
      <c r="F43" s="5" t="s">
        <v>120</v>
      </c>
      <c r="G43" s="5" t="s">
        <v>95</v>
      </c>
      <c r="H43" s="5" t="s">
        <v>34</v>
      </c>
      <c r="I43" s="5">
        <v>0</v>
      </c>
      <c r="J43" s="5">
        <v>1988</v>
      </c>
      <c r="K43" s="5">
        <v>0</v>
      </c>
      <c r="L43" s="5" t="s">
        <v>95</v>
      </c>
      <c r="M43" s="5" t="s">
        <v>96</v>
      </c>
      <c r="N43" s="19" t="s">
        <v>32</v>
      </c>
    </row>
    <row r="44" spans="1:14" ht="15.75" customHeight="1" x14ac:dyDescent="0.2">
      <c r="A44" s="15">
        <v>40</v>
      </c>
      <c r="B44" s="16">
        <v>10</v>
      </c>
      <c r="C44" s="15" t="s">
        <v>121</v>
      </c>
      <c r="D44" s="18">
        <v>1</v>
      </c>
      <c r="E44" s="5" t="s">
        <v>122</v>
      </c>
      <c r="F44" s="5" t="s">
        <v>123</v>
      </c>
      <c r="G44" s="5" t="s">
        <v>95</v>
      </c>
      <c r="H44" s="5" t="s">
        <v>34</v>
      </c>
      <c r="I44" s="5">
        <v>0</v>
      </c>
      <c r="J44" s="5">
        <v>1988</v>
      </c>
      <c r="K44" s="5">
        <v>0</v>
      </c>
      <c r="L44" s="5" t="s">
        <v>95</v>
      </c>
      <c r="M44" s="5" t="s">
        <v>96</v>
      </c>
      <c r="N44" s="19" t="s">
        <v>32</v>
      </c>
    </row>
    <row r="45" spans="1:14" ht="15.75" customHeight="1" x14ac:dyDescent="0.2">
      <c r="A45" s="15">
        <v>41</v>
      </c>
      <c r="B45" s="16">
        <v>10</v>
      </c>
      <c r="C45" s="15" t="s">
        <v>124</v>
      </c>
      <c r="D45" s="18">
        <v>1</v>
      </c>
      <c r="E45" s="5" t="s">
        <v>125</v>
      </c>
      <c r="F45" s="5" t="s">
        <v>126</v>
      </c>
      <c r="G45" s="5" t="s">
        <v>95</v>
      </c>
      <c r="H45" s="5" t="s">
        <v>34</v>
      </c>
      <c r="I45" s="5">
        <v>0</v>
      </c>
      <c r="J45" s="5">
        <v>1988</v>
      </c>
      <c r="K45" s="5">
        <v>0</v>
      </c>
      <c r="L45" s="5" t="s">
        <v>95</v>
      </c>
      <c r="M45" s="5" t="s">
        <v>96</v>
      </c>
      <c r="N45" s="19" t="s">
        <v>32</v>
      </c>
    </row>
    <row r="46" spans="1:14" ht="15.75" customHeight="1" x14ac:dyDescent="0.2">
      <c r="A46" s="15">
        <v>42</v>
      </c>
      <c r="B46" s="16">
        <v>10</v>
      </c>
      <c r="C46" s="15" t="s">
        <v>127</v>
      </c>
      <c r="D46" s="18">
        <v>1</v>
      </c>
      <c r="E46" s="5" t="s">
        <v>128</v>
      </c>
      <c r="F46" s="5" t="s">
        <v>129</v>
      </c>
      <c r="G46" s="5" t="s">
        <v>95</v>
      </c>
      <c r="H46" s="5" t="s">
        <v>34</v>
      </c>
      <c r="I46" s="5">
        <v>0</v>
      </c>
      <c r="J46" s="5">
        <v>1988</v>
      </c>
      <c r="K46" s="5">
        <v>0</v>
      </c>
      <c r="L46" s="5" t="s">
        <v>95</v>
      </c>
      <c r="M46" s="5" t="s">
        <v>96</v>
      </c>
      <c r="N46" s="19" t="s">
        <v>32</v>
      </c>
    </row>
    <row r="47" spans="1:14" ht="15.75" customHeight="1" x14ac:dyDescent="0.2">
      <c r="A47" s="15">
        <v>43</v>
      </c>
      <c r="B47" s="16">
        <v>10</v>
      </c>
      <c r="C47" s="15" t="s">
        <v>130</v>
      </c>
      <c r="D47" s="18">
        <v>1</v>
      </c>
      <c r="E47" s="5" t="s">
        <v>131</v>
      </c>
      <c r="F47" s="5" t="s">
        <v>94</v>
      </c>
      <c r="G47" s="5" t="s">
        <v>95</v>
      </c>
      <c r="H47" s="5" t="s">
        <v>34</v>
      </c>
      <c r="I47" s="5">
        <v>0</v>
      </c>
      <c r="J47" s="5">
        <v>1988</v>
      </c>
      <c r="K47" s="5">
        <v>0</v>
      </c>
      <c r="L47" s="5" t="s">
        <v>95</v>
      </c>
      <c r="M47" s="5" t="s">
        <v>96</v>
      </c>
      <c r="N47" s="19" t="s">
        <v>32</v>
      </c>
    </row>
    <row r="48" spans="1:14" ht="15.75" customHeight="1" x14ac:dyDescent="0.2">
      <c r="A48" s="15">
        <v>44</v>
      </c>
      <c r="B48" s="16">
        <v>10</v>
      </c>
      <c r="C48" s="15" t="s">
        <v>132</v>
      </c>
      <c r="D48" s="18">
        <v>1</v>
      </c>
      <c r="E48" s="5" t="s">
        <v>133</v>
      </c>
      <c r="F48" s="5" t="s">
        <v>134</v>
      </c>
      <c r="G48" s="5" t="s">
        <v>95</v>
      </c>
      <c r="H48" s="5" t="s">
        <v>34</v>
      </c>
      <c r="I48" s="5">
        <v>0</v>
      </c>
      <c r="J48" s="5">
        <v>1988</v>
      </c>
      <c r="K48" s="5">
        <v>0</v>
      </c>
      <c r="L48" s="5" t="s">
        <v>95</v>
      </c>
      <c r="M48" s="5" t="s">
        <v>96</v>
      </c>
      <c r="N48" s="19" t="s">
        <v>32</v>
      </c>
    </row>
    <row r="49" spans="1:14" ht="15.75" customHeight="1" x14ac:dyDescent="0.2">
      <c r="A49" s="15">
        <v>45</v>
      </c>
      <c r="B49" s="16">
        <v>10</v>
      </c>
      <c r="C49" s="15" t="s">
        <v>135</v>
      </c>
      <c r="D49" s="18">
        <v>1</v>
      </c>
      <c r="E49" s="5" t="s">
        <v>136</v>
      </c>
      <c r="F49" s="5" t="s">
        <v>137</v>
      </c>
      <c r="G49" s="5" t="s">
        <v>95</v>
      </c>
      <c r="H49" s="5" t="s">
        <v>34</v>
      </c>
      <c r="I49" s="5">
        <v>0</v>
      </c>
      <c r="J49" s="5">
        <v>1988</v>
      </c>
      <c r="K49" s="5">
        <v>0</v>
      </c>
      <c r="L49" s="5" t="s">
        <v>95</v>
      </c>
      <c r="M49" s="5" t="s">
        <v>96</v>
      </c>
      <c r="N49" s="19" t="s">
        <v>32</v>
      </c>
    </row>
    <row r="50" spans="1:14" ht="15.75" customHeight="1" x14ac:dyDescent="0.2">
      <c r="A50" s="15">
        <v>46</v>
      </c>
      <c r="B50" s="16">
        <v>10</v>
      </c>
      <c r="C50" s="15" t="s">
        <v>138</v>
      </c>
      <c r="D50" s="18">
        <v>1</v>
      </c>
      <c r="E50" s="5" t="s">
        <v>139</v>
      </c>
      <c r="F50" s="5" t="s">
        <v>140</v>
      </c>
      <c r="G50" s="5" t="s">
        <v>95</v>
      </c>
      <c r="H50" s="5" t="s">
        <v>34</v>
      </c>
      <c r="I50" s="5">
        <v>0</v>
      </c>
      <c r="J50" s="5">
        <v>1988</v>
      </c>
      <c r="K50" s="5">
        <v>0</v>
      </c>
      <c r="L50" s="5" t="s">
        <v>95</v>
      </c>
      <c r="M50" s="5" t="s">
        <v>96</v>
      </c>
      <c r="N50" s="19" t="s">
        <v>32</v>
      </c>
    </row>
    <row r="51" spans="1:14" ht="15.75" customHeight="1" x14ac:dyDescent="0.2">
      <c r="A51" s="15">
        <v>47</v>
      </c>
      <c r="B51" s="16">
        <v>10</v>
      </c>
      <c r="C51" s="15" t="s">
        <v>141</v>
      </c>
      <c r="D51" s="18">
        <v>1</v>
      </c>
      <c r="E51" s="5" t="s">
        <v>142</v>
      </c>
      <c r="F51" s="5" t="s">
        <v>143</v>
      </c>
      <c r="G51" s="5" t="s">
        <v>95</v>
      </c>
      <c r="H51" s="5" t="s">
        <v>34</v>
      </c>
      <c r="I51" s="5">
        <v>0</v>
      </c>
      <c r="J51" s="5">
        <v>1988</v>
      </c>
      <c r="K51" s="5">
        <v>0</v>
      </c>
      <c r="L51" s="5" t="s">
        <v>95</v>
      </c>
      <c r="M51" s="5" t="s">
        <v>96</v>
      </c>
      <c r="N51" s="19" t="s">
        <v>32</v>
      </c>
    </row>
    <row r="52" spans="1:14" ht="15.75" customHeight="1" x14ac:dyDescent="0.2">
      <c r="A52" s="15">
        <v>48</v>
      </c>
      <c r="B52" s="16">
        <v>10</v>
      </c>
      <c r="C52" s="15" t="s">
        <v>144</v>
      </c>
      <c r="D52" s="18">
        <v>1</v>
      </c>
      <c r="E52" s="5" t="s">
        <v>145</v>
      </c>
      <c r="F52" s="5" t="s">
        <v>146</v>
      </c>
      <c r="G52" s="5" t="s">
        <v>95</v>
      </c>
      <c r="H52" s="5" t="s">
        <v>34</v>
      </c>
      <c r="I52" s="5">
        <v>0</v>
      </c>
      <c r="J52" s="5">
        <v>1988</v>
      </c>
      <c r="K52" s="5">
        <v>0</v>
      </c>
      <c r="L52" s="5" t="s">
        <v>95</v>
      </c>
      <c r="M52" s="5" t="s">
        <v>96</v>
      </c>
      <c r="N52" s="19" t="s">
        <v>32</v>
      </c>
    </row>
    <row r="53" spans="1:14" ht="15.75" customHeight="1" x14ac:dyDescent="0.2">
      <c r="A53" s="15">
        <v>49</v>
      </c>
      <c r="B53" s="16">
        <v>10</v>
      </c>
      <c r="C53" s="15" t="s">
        <v>147</v>
      </c>
      <c r="D53" s="18">
        <v>1</v>
      </c>
      <c r="E53" s="5" t="s">
        <v>148</v>
      </c>
      <c r="F53" s="5" t="s">
        <v>149</v>
      </c>
      <c r="G53" s="5" t="s">
        <v>95</v>
      </c>
      <c r="H53" s="5" t="s">
        <v>34</v>
      </c>
      <c r="I53" s="5">
        <v>0</v>
      </c>
      <c r="J53" s="5">
        <v>1988</v>
      </c>
      <c r="K53" s="5">
        <v>0</v>
      </c>
      <c r="L53" s="5" t="s">
        <v>95</v>
      </c>
      <c r="M53" s="5" t="s">
        <v>96</v>
      </c>
      <c r="N53" s="19" t="s">
        <v>32</v>
      </c>
    </row>
    <row r="54" spans="1:14" ht="15.75" customHeight="1" x14ac:dyDescent="0.2">
      <c r="A54" s="15">
        <v>50</v>
      </c>
      <c r="B54" s="16">
        <v>10</v>
      </c>
      <c r="C54" s="15" t="s">
        <v>150</v>
      </c>
      <c r="D54" s="18">
        <v>1</v>
      </c>
      <c r="E54" s="5" t="s">
        <v>151</v>
      </c>
      <c r="F54" s="5" t="s">
        <v>152</v>
      </c>
      <c r="G54" s="5" t="s">
        <v>95</v>
      </c>
      <c r="H54" s="5" t="s">
        <v>34</v>
      </c>
      <c r="I54" s="5">
        <v>0</v>
      </c>
      <c r="J54" s="5">
        <v>1988</v>
      </c>
      <c r="K54" s="5">
        <v>0</v>
      </c>
      <c r="L54" s="5" t="s">
        <v>95</v>
      </c>
      <c r="M54" s="5" t="s">
        <v>96</v>
      </c>
      <c r="N54" s="19" t="s">
        <v>32</v>
      </c>
    </row>
    <row r="55" spans="1:14" ht="15.75" customHeight="1" x14ac:dyDescent="0.2">
      <c r="A55" s="15">
        <v>51</v>
      </c>
      <c r="B55" s="16">
        <v>10</v>
      </c>
      <c r="C55" s="15" t="s">
        <v>153</v>
      </c>
      <c r="D55" s="18">
        <v>1</v>
      </c>
      <c r="E55" s="5" t="s">
        <v>154</v>
      </c>
      <c r="F55" s="5" t="s">
        <v>155</v>
      </c>
      <c r="G55" s="5" t="s">
        <v>95</v>
      </c>
      <c r="H55" s="5" t="s">
        <v>34</v>
      </c>
      <c r="I55" s="5">
        <v>0</v>
      </c>
      <c r="J55" s="5">
        <v>1988</v>
      </c>
      <c r="K55" s="5">
        <v>0</v>
      </c>
      <c r="L55" s="5" t="s">
        <v>95</v>
      </c>
      <c r="M55" s="5" t="s">
        <v>96</v>
      </c>
      <c r="N55" s="19" t="s">
        <v>32</v>
      </c>
    </row>
    <row r="56" spans="1:14" ht="15.75" customHeight="1" x14ac:dyDescent="0.2">
      <c r="A56" s="15">
        <v>52</v>
      </c>
      <c r="B56" s="16">
        <v>10</v>
      </c>
      <c r="C56" s="15" t="s">
        <v>156</v>
      </c>
      <c r="D56" s="18">
        <v>1</v>
      </c>
      <c r="E56" s="5" t="s">
        <v>157</v>
      </c>
      <c r="F56" s="5" t="s">
        <v>158</v>
      </c>
      <c r="G56" s="5" t="s">
        <v>95</v>
      </c>
      <c r="H56" s="5" t="s">
        <v>34</v>
      </c>
      <c r="I56" s="5">
        <v>0</v>
      </c>
      <c r="J56" s="5">
        <v>1988</v>
      </c>
      <c r="K56" s="5">
        <v>0</v>
      </c>
      <c r="L56" s="5" t="s">
        <v>95</v>
      </c>
      <c r="M56" s="5" t="s">
        <v>96</v>
      </c>
      <c r="N56" s="19" t="s">
        <v>32</v>
      </c>
    </row>
    <row r="57" spans="1:14" ht="15.75" customHeight="1" x14ac:dyDescent="0.2">
      <c r="A57" s="15">
        <v>53</v>
      </c>
      <c r="B57" s="16">
        <v>10</v>
      </c>
      <c r="C57" s="15" t="s">
        <v>159</v>
      </c>
      <c r="D57" s="18">
        <v>1</v>
      </c>
      <c r="E57" s="5" t="s">
        <v>160</v>
      </c>
      <c r="F57" s="5" t="s">
        <v>161</v>
      </c>
      <c r="G57" s="5" t="s">
        <v>95</v>
      </c>
      <c r="H57" s="5" t="s">
        <v>34</v>
      </c>
      <c r="I57" s="5">
        <v>0</v>
      </c>
      <c r="J57" s="5">
        <v>1988</v>
      </c>
      <c r="K57" s="5">
        <v>0</v>
      </c>
      <c r="L57" s="5" t="s">
        <v>95</v>
      </c>
      <c r="M57" s="5" t="s">
        <v>96</v>
      </c>
      <c r="N57" s="19" t="s">
        <v>32</v>
      </c>
    </row>
    <row r="58" spans="1:14" ht="15.75" customHeight="1" x14ac:dyDescent="0.2">
      <c r="A58" s="15">
        <v>54</v>
      </c>
      <c r="B58" s="16">
        <v>10</v>
      </c>
      <c r="C58" s="15" t="s">
        <v>162</v>
      </c>
      <c r="D58" s="18">
        <v>1</v>
      </c>
      <c r="E58" s="5" t="s">
        <v>163</v>
      </c>
      <c r="F58" s="5" t="s">
        <v>164</v>
      </c>
      <c r="G58" s="5" t="s">
        <v>95</v>
      </c>
      <c r="H58" s="5" t="s">
        <v>34</v>
      </c>
      <c r="I58" s="5">
        <v>0</v>
      </c>
      <c r="J58" s="5">
        <v>1988</v>
      </c>
      <c r="K58" s="5">
        <v>0</v>
      </c>
      <c r="L58" s="5" t="s">
        <v>95</v>
      </c>
      <c r="M58" s="5" t="s">
        <v>96</v>
      </c>
      <c r="N58" s="19" t="s">
        <v>32</v>
      </c>
    </row>
    <row r="59" spans="1:14" ht="15.75" customHeight="1" x14ac:dyDescent="0.2">
      <c r="A59" s="15">
        <v>55</v>
      </c>
      <c r="B59" s="16">
        <v>10</v>
      </c>
      <c r="C59" s="15" t="s">
        <v>165</v>
      </c>
      <c r="D59" s="18">
        <v>1</v>
      </c>
      <c r="E59" s="5" t="s">
        <v>166</v>
      </c>
      <c r="F59" s="5" t="s">
        <v>167</v>
      </c>
      <c r="G59" s="5" t="s">
        <v>95</v>
      </c>
      <c r="H59" s="5" t="s">
        <v>34</v>
      </c>
      <c r="I59" s="5">
        <v>0</v>
      </c>
      <c r="J59" s="5">
        <v>1988</v>
      </c>
      <c r="K59" s="5">
        <v>0</v>
      </c>
      <c r="L59" s="5" t="s">
        <v>95</v>
      </c>
      <c r="M59" s="5" t="s">
        <v>96</v>
      </c>
      <c r="N59" s="19" t="s">
        <v>32</v>
      </c>
    </row>
    <row r="60" spans="1:14" ht="15.75" customHeight="1" x14ac:dyDescent="0.2">
      <c r="A60" s="15">
        <v>56</v>
      </c>
      <c r="B60" s="16">
        <v>10</v>
      </c>
      <c r="C60" s="15" t="s">
        <v>168</v>
      </c>
      <c r="D60" s="18">
        <v>1</v>
      </c>
      <c r="E60" s="5" t="s">
        <v>169</v>
      </c>
      <c r="F60" s="5" t="s">
        <v>170</v>
      </c>
      <c r="G60" s="5" t="s">
        <v>95</v>
      </c>
      <c r="H60" s="5" t="s">
        <v>34</v>
      </c>
      <c r="I60" s="5">
        <v>0</v>
      </c>
      <c r="J60" s="5">
        <v>1988</v>
      </c>
      <c r="K60" s="5">
        <v>0</v>
      </c>
      <c r="L60" s="5" t="s">
        <v>95</v>
      </c>
      <c r="M60" s="5" t="s">
        <v>96</v>
      </c>
      <c r="N60" s="19" t="s">
        <v>32</v>
      </c>
    </row>
    <row r="61" spans="1:14" ht="15.75" customHeight="1" x14ac:dyDescent="0.2">
      <c r="A61" s="15">
        <v>57</v>
      </c>
      <c r="B61" s="16">
        <v>10</v>
      </c>
      <c r="C61" s="15" t="s">
        <v>171</v>
      </c>
      <c r="D61" s="18">
        <v>1</v>
      </c>
      <c r="E61" s="5" t="s">
        <v>172</v>
      </c>
      <c r="F61" s="5" t="s">
        <v>173</v>
      </c>
      <c r="G61" s="5" t="s">
        <v>95</v>
      </c>
      <c r="H61" s="5" t="s">
        <v>34</v>
      </c>
      <c r="I61" s="5">
        <v>0</v>
      </c>
      <c r="J61" s="5">
        <v>1988</v>
      </c>
      <c r="K61" s="5">
        <v>0</v>
      </c>
      <c r="L61" s="5" t="s">
        <v>95</v>
      </c>
      <c r="M61" s="5" t="s">
        <v>96</v>
      </c>
      <c r="N61" s="19" t="s">
        <v>32</v>
      </c>
    </row>
    <row r="62" spans="1:14" ht="15.75" customHeight="1" x14ac:dyDescent="0.2">
      <c r="A62" s="15">
        <v>58</v>
      </c>
      <c r="B62" s="16">
        <v>10</v>
      </c>
      <c r="C62" s="15" t="s">
        <v>174</v>
      </c>
      <c r="D62" s="18">
        <v>1</v>
      </c>
      <c r="E62" s="5" t="s">
        <v>175</v>
      </c>
      <c r="F62" s="5" t="s">
        <v>94</v>
      </c>
      <c r="G62" s="5" t="s">
        <v>95</v>
      </c>
      <c r="H62" s="5" t="s">
        <v>34</v>
      </c>
      <c r="I62" s="5">
        <v>0</v>
      </c>
      <c r="J62" s="5">
        <v>1988</v>
      </c>
      <c r="K62" s="5">
        <v>0</v>
      </c>
      <c r="L62" s="5" t="s">
        <v>95</v>
      </c>
      <c r="M62" s="5" t="s">
        <v>96</v>
      </c>
      <c r="N62" s="19" t="s">
        <v>32</v>
      </c>
    </row>
    <row r="63" spans="1:14" ht="15.75" customHeight="1" x14ac:dyDescent="0.2">
      <c r="A63" s="15">
        <v>59</v>
      </c>
      <c r="B63" s="16">
        <v>10</v>
      </c>
      <c r="C63" s="15" t="s">
        <v>176</v>
      </c>
      <c r="D63" s="18">
        <v>1</v>
      </c>
      <c r="E63" s="5" t="s">
        <v>177</v>
      </c>
      <c r="F63" s="5" t="s">
        <v>94</v>
      </c>
      <c r="G63" s="5" t="s">
        <v>95</v>
      </c>
      <c r="H63" s="5" t="s">
        <v>34</v>
      </c>
      <c r="I63" s="5">
        <v>0</v>
      </c>
      <c r="J63" s="5">
        <v>1988</v>
      </c>
      <c r="K63" s="5">
        <v>0</v>
      </c>
      <c r="L63" s="5" t="s">
        <v>95</v>
      </c>
      <c r="M63" s="5" t="s">
        <v>96</v>
      </c>
      <c r="N63" s="19" t="s">
        <v>32</v>
      </c>
    </row>
    <row r="64" spans="1:14" ht="15.75" customHeight="1" x14ac:dyDescent="0.2">
      <c r="A64" s="15">
        <v>60</v>
      </c>
      <c r="B64" s="16">
        <v>10</v>
      </c>
      <c r="C64" s="15" t="s">
        <v>178</v>
      </c>
      <c r="D64" s="18">
        <v>1</v>
      </c>
      <c r="E64" s="5" t="s">
        <v>179</v>
      </c>
      <c r="F64" s="5" t="s">
        <v>94</v>
      </c>
      <c r="G64" s="5" t="s">
        <v>95</v>
      </c>
      <c r="H64" s="5" t="s">
        <v>34</v>
      </c>
      <c r="I64" s="5">
        <v>0</v>
      </c>
      <c r="J64" s="5">
        <v>1988</v>
      </c>
      <c r="K64" s="5">
        <v>0</v>
      </c>
      <c r="L64" s="5" t="s">
        <v>95</v>
      </c>
      <c r="M64" s="5" t="s">
        <v>96</v>
      </c>
      <c r="N64" s="19" t="s">
        <v>32</v>
      </c>
    </row>
    <row r="65" spans="1:14" ht="15.75" customHeight="1" x14ac:dyDescent="0.2">
      <c r="A65" s="15">
        <v>61</v>
      </c>
      <c r="B65" s="16">
        <v>10</v>
      </c>
      <c r="C65" s="15" t="s">
        <v>180</v>
      </c>
      <c r="D65" s="18">
        <v>1</v>
      </c>
      <c r="E65" s="5" t="s">
        <v>181</v>
      </c>
      <c r="F65" s="5" t="s">
        <v>32</v>
      </c>
      <c r="G65" s="5" t="s">
        <v>95</v>
      </c>
      <c r="H65" s="5" t="s">
        <v>34</v>
      </c>
      <c r="I65" s="5">
        <v>0</v>
      </c>
      <c r="J65" s="5">
        <v>1996</v>
      </c>
      <c r="K65" s="5">
        <v>0</v>
      </c>
      <c r="L65" s="5" t="s">
        <v>95</v>
      </c>
      <c r="M65" s="5" t="s">
        <v>96</v>
      </c>
      <c r="N65" s="19" t="s">
        <v>32</v>
      </c>
    </row>
    <row r="66" spans="1:14" ht="15.75" customHeight="1" x14ac:dyDescent="0.2">
      <c r="A66" s="15">
        <v>62</v>
      </c>
      <c r="B66" s="16">
        <v>10</v>
      </c>
      <c r="C66" s="15" t="s">
        <v>182</v>
      </c>
      <c r="D66" s="18">
        <v>1</v>
      </c>
      <c r="E66" s="5" t="s">
        <v>183</v>
      </c>
      <c r="F66" s="5" t="s">
        <v>32</v>
      </c>
      <c r="G66" s="5" t="s">
        <v>95</v>
      </c>
      <c r="H66" s="5" t="s">
        <v>34</v>
      </c>
      <c r="I66" s="5">
        <v>0</v>
      </c>
      <c r="J66" s="5">
        <v>1997</v>
      </c>
      <c r="K66" s="5">
        <v>0</v>
      </c>
      <c r="L66" s="5" t="s">
        <v>95</v>
      </c>
      <c r="M66" s="5" t="s">
        <v>96</v>
      </c>
      <c r="N66" s="19" t="s">
        <v>32</v>
      </c>
    </row>
    <row r="67" spans="1:14" ht="15.75" customHeight="1" x14ac:dyDescent="0.2">
      <c r="A67" s="15">
        <v>63</v>
      </c>
      <c r="B67" s="16">
        <v>10</v>
      </c>
      <c r="C67" s="15" t="s">
        <v>184</v>
      </c>
      <c r="D67" s="18">
        <v>1</v>
      </c>
      <c r="E67" s="5" t="s">
        <v>185</v>
      </c>
      <c r="F67" s="5" t="s">
        <v>32</v>
      </c>
      <c r="G67" s="5" t="s">
        <v>95</v>
      </c>
      <c r="H67" s="5" t="s">
        <v>34</v>
      </c>
      <c r="I67" s="5">
        <v>0</v>
      </c>
      <c r="J67" s="5">
        <v>1991</v>
      </c>
      <c r="K67" s="5">
        <v>0</v>
      </c>
      <c r="L67" s="5" t="s">
        <v>95</v>
      </c>
      <c r="M67" s="5" t="s">
        <v>96</v>
      </c>
      <c r="N67" s="19" t="s">
        <v>32</v>
      </c>
    </row>
    <row r="68" spans="1:14" ht="15.75" customHeight="1" x14ac:dyDescent="0.2">
      <c r="A68" s="15">
        <v>64</v>
      </c>
      <c r="B68" s="16">
        <v>10</v>
      </c>
      <c r="C68" s="15" t="s">
        <v>186</v>
      </c>
      <c r="D68" s="18">
        <v>1</v>
      </c>
      <c r="E68" s="5" t="s">
        <v>187</v>
      </c>
      <c r="F68" s="5" t="s">
        <v>32</v>
      </c>
      <c r="G68" s="5" t="s">
        <v>95</v>
      </c>
      <c r="H68" s="5" t="s">
        <v>34</v>
      </c>
      <c r="I68" s="5">
        <v>0</v>
      </c>
      <c r="J68" s="5">
        <v>1991</v>
      </c>
      <c r="K68" s="5">
        <v>0</v>
      </c>
      <c r="L68" s="5" t="s">
        <v>95</v>
      </c>
      <c r="M68" s="5" t="s">
        <v>96</v>
      </c>
      <c r="N68" s="19" t="s">
        <v>32</v>
      </c>
    </row>
    <row r="69" spans="1:14" ht="15.75" customHeight="1" x14ac:dyDescent="0.2">
      <c r="A69" s="15">
        <v>65</v>
      </c>
      <c r="B69" s="16">
        <v>10</v>
      </c>
      <c r="C69" s="15" t="s">
        <v>188</v>
      </c>
      <c r="D69" s="18">
        <v>1</v>
      </c>
      <c r="E69" s="5" t="s">
        <v>189</v>
      </c>
      <c r="F69" s="5" t="s">
        <v>32</v>
      </c>
      <c r="G69" s="5" t="s">
        <v>95</v>
      </c>
      <c r="H69" s="5" t="s">
        <v>34</v>
      </c>
      <c r="I69" s="5">
        <v>0</v>
      </c>
      <c r="J69" s="5">
        <v>1991</v>
      </c>
      <c r="K69" s="5">
        <v>0</v>
      </c>
      <c r="L69" s="5" t="s">
        <v>95</v>
      </c>
      <c r="M69" s="5" t="s">
        <v>96</v>
      </c>
      <c r="N69" s="19" t="s">
        <v>32</v>
      </c>
    </row>
    <row r="70" spans="1:14" ht="15.75" customHeight="1" x14ac:dyDescent="0.2">
      <c r="A70" s="15">
        <v>1</v>
      </c>
      <c r="B70" s="16">
        <v>20</v>
      </c>
      <c r="C70" s="15" t="s">
        <v>190</v>
      </c>
      <c r="D70" s="18">
        <v>1</v>
      </c>
      <c r="E70" s="5" t="s">
        <v>191</v>
      </c>
      <c r="F70" s="5" t="s">
        <v>192</v>
      </c>
      <c r="G70" s="5" t="s">
        <v>193</v>
      </c>
      <c r="H70" s="5" t="s">
        <v>194</v>
      </c>
      <c r="I70" s="5">
        <v>0</v>
      </c>
      <c r="J70" s="5">
        <v>2013</v>
      </c>
      <c r="K70" s="5">
        <v>1</v>
      </c>
      <c r="L70" s="5" t="s">
        <v>195</v>
      </c>
      <c r="M70" s="5" t="s">
        <v>96</v>
      </c>
      <c r="N70" s="19">
        <v>5638682</v>
      </c>
    </row>
    <row r="71" spans="1:14" ht="15.75" customHeight="1" x14ac:dyDescent="0.2">
      <c r="A71" s="15">
        <v>2</v>
      </c>
      <c r="B71" s="16">
        <v>20</v>
      </c>
      <c r="C71" s="15" t="s">
        <v>196</v>
      </c>
      <c r="D71" s="18">
        <v>1</v>
      </c>
      <c r="E71" s="5" t="s">
        <v>197</v>
      </c>
      <c r="F71" s="5" t="s">
        <v>192</v>
      </c>
      <c r="G71" s="5" t="s">
        <v>193</v>
      </c>
      <c r="H71" s="5" t="s">
        <v>194</v>
      </c>
      <c r="I71" s="5">
        <v>0</v>
      </c>
      <c r="J71" s="5">
        <v>2013</v>
      </c>
      <c r="K71" s="5">
        <v>1</v>
      </c>
      <c r="L71" s="5" t="s">
        <v>195</v>
      </c>
      <c r="M71" s="5" t="s">
        <v>96</v>
      </c>
      <c r="N71" s="19">
        <v>5638682</v>
      </c>
    </row>
    <row r="72" spans="1:14" ht="15.75" customHeight="1" x14ac:dyDescent="0.2">
      <c r="A72" s="15">
        <v>3</v>
      </c>
      <c r="B72" s="16">
        <v>20</v>
      </c>
      <c r="C72" s="15" t="s">
        <v>198</v>
      </c>
      <c r="D72" s="18">
        <v>1</v>
      </c>
      <c r="E72" s="5" t="s">
        <v>199</v>
      </c>
      <c r="F72" s="5" t="s">
        <v>192</v>
      </c>
      <c r="G72" s="5" t="s">
        <v>193</v>
      </c>
      <c r="H72" s="5" t="s">
        <v>194</v>
      </c>
      <c r="I72" s="5">
        <v>0</v>
      </c>
      <c r="J72" s="5">
        <v>2014</v>
      </c>
      <c r="K72" s="5">
        <v>1</v>
      </c>
      <c r="L72" s="5" t="s">
        <v>195</v>
      </c>
      <c r="M72" s="5" t="s">
        <v>96</v>
      </c>
      <c r="N72" s="19" t="s">
        <v>200</v>
      </c>
    </row>
    <row r="73" spans="1:14" ht="15.75" customHeight="1" x14ac:dyDescent="0.2">
      <c r="A73" s="15">
        <v>4</v>
      </c>
      <c r="B73" s="16">
        <v>20</v>
      </c>
      <c r="C73" s="15" t="s">
        <v>201</v>
      </c>
      <c r="D73" s="18">
        <v>1</v>
      </c>
      <c r="E73" s="5" t="s">
        <v>202</v>
      </c>
      <c r="F73" s="5" t="s">
        <v>192</v>
      </c>
      <c r="G73" s="5" t="s">
        <v>193</v>
      </c>
      <c r="H73" s="5" t="s">
        <v>194</v>
      </c>
      <c r="I73" s="5">
        <v>0</v>
      </c>
      <c r="J73" s="5">
        <v>0</v>
      </c>
      <c r="K73" s="5">
        <v>0</v>
      </c>
      <c r="L73" s="5" t="s">
        <v>195</v>
      </c>
      <c r="M73" s="5" t="s">
        <v>96</v>
      </c>
      <c r="N73" s="19" t="s">
        <v>200</v>
      </c>
    </row>
    <row r="74" spans="1:14" ht="15.75" customHeight="1" x14ac:dyDescent="0.2">
      <c r="A74" s="15">
        <v>5</v>
      </c>
      <c r="B74" s="16">
        <v>20</v>
      </c>
      <c r="C74" s="15" t="s">
        <v>203</v>
      </c>
      <c r="D74" s="18">
        <v>1</v>
      </c>
      <c r="E74" s="5" t="s">
        <v>204</v>
      </c>
      <c r="F74" s="5" t="s">
        <v>192</v>
      </c>
      <c r="G74" s="5" t="s">
        <v>193</v>
      </c>
      <c r="H74" s="5" t="s">
        <v>194</v>
      </c>
      <c r="I74" s="5">
        <v>0</v>
      </c>
      <c r="J74" s="5">
        <v>2015</v>
      </c>
      <c r="K74" s="5">
        <v>1</v>
      </c>
      <c r="L74" s="5" t="s">
        <v>195</v>
      </c>
      <c r="M74" s="5" t="s">
        <v>96</v>
      </c>
      <c r="N74" s="19" t="s">
        <v>200</v>
      </c>
    </row>
    <row r="75" spans="1:14" ht="15.75" customHeight="1" x14ac:dyDescent="0.2">
      <c r="A75" s="15">
        <v>6</v>
      </c>
      <c r="B75" s="16">
        <v>20</v>
      </c>
      <c r="C75" s="15" t="s">
        <v>205</v>
      </c>
      <c r="D75" s="18">
        <v>1</v>
      </c>
      <c r="E75" s="5" t="s">
        <v>206</v>
      </c>
      <c r="F75" s="5" t="s">
        <v>192</v>
      </c>
      <c r="G75" s="5" t="s">
        <v>193</v>
      </c>
      <c r="H75" s="5" t="s">
        <v>194</v>
      </c>
      <c r="I75" s="5">
        <v>0</v>
      </c>
      <c r="J75" s="5">
        <v>2015</v>
      </c>
      <c r="K75" s="5">
        <v>1</v>
      </c>
      <c r="L75" s="5" t="s">
        <v>195</v>
      </c>
      <c r="M75" s="5" t="s">
        <v>96</v>
      </c>
      <c r="N75" s="19" t="s">
        <v>200</v>
      </c>
    </row>
    <row r="76" spans="1:14" ht="15.75" customHeight="1" x14ac:dyDescent="0.2">
      <c r="A76" s="15">
        <v>7</v>
      </c>
      <c r="B76" s="16">
        <v>20</v>
      </c>
      <c r="C76" s="15" t="s">
        <v>207</v>
      </c>
      <c r="D76" s="18">
        <v>1</v>
      </c>
      <c r="E76" s="5" t="s">
        <v>208</v>
      </c>
      <c r="F76" s="5" t="s">
        <v>192</v>
      </c>
      <c r="G76" s="5" t="s">
        <v>193</v>
      </c>
      <c r="H76" s="5" t="s">
        <v>194</v>
      </c>
      <c r="I76" s="5">
        <v>0</v>
      </c>
      <c r="J76" s="5">
        <v>2016</v>
      </c>
      <c r="K76" s="5">
        <v>1</v>
      </c>
      <c r="L76" s="5" t="s">
        <v>195</v>
      </c>
      <c r="M76" s="5" t="s">
        <v>96</v>
      </c>
      <c r="N76" s="19" t="s">
        <v>200</v>
      </c>
    </row>
    <row r="77" spans="1:14" ht="15.75" customHeight="1" x14ac:dyDescent="0.2">
      <c r="A77" s="15">
        <v>8</v>
      </c>
      <c r="B77" s="16">
        <v>20</v>
      </c>
      <c r="C77" s="15" t="s">
        <v>209</v>
      </c>
      <c r="D77" s="18">
        <v>1</v>
      </c>
      <c r="E77" s="5" t="s">
        <v>210</v>
      </c>
      <c r="F77" s="5" t="s">
        <v>192</v>
      </c>
      <c r="G77" s="5" t="s">
        <v>193</v>
      </c>
      <c r="H77" s="5" t="s">
        <v>194</v>
      </c>
      <c r="I77" s="5">
        <v>0</v>
      </c>
      <c r="J77" s="5">
        <v>2016</v>
      </c>
      <c r="K77" s="5">
        <v>1</v>
      </c>
      <c r="L77" s="5" t="s">
        <v>195</v>
      </c>
      <c r="M77" s="5" t="s">
        <v>96</v>
      </c>
      <c r="N77" s="19" t="s">
        <v>200</v>
      </c>
    </row>
    <row r="78" spans="1:14" ht="15.75" customHeight="1" x14ac:dyDescent="0.2">
      <c r="A78" s="15">
        <v>9</v>
      </c>
      <c r="B78" s="16">
        <v>20</v>
      </c>
      <c r="C78" s="15" t="s">
        <v>211</v>
      </c>
      <c r="D78" s="18">
        <v>1</v>
      </c>
      <c r="E78" s="5" t="s">
        <v>212</v>
      </c>
      <c r="F78" s="5" t="s">
        <v>192</v>
      </c>
      <c r="G78" s="5" t="s">
        <v>193</v>
      </c>
      <c r="H78" s="5" t="s">
        <v>194</v>
      </c>
      <c r="I78" s="5">
        <v>0</v>
      </c>
      <c r="J78" s="5">
        <v>2017</v>
      </c>
      <c r="K78" s="5">
        <v>1</v>
      </c>
      <c r="L78" s="5" t="s">
        <v>195</v>
      </c>
      <c r="M78" s="5" t="s">
        <v>96</v>
      </c>
      <c r="N78" s="19" t="s">
        <v>200</v>
      </c>
    </row>
    <row r="79" spans="1:14" ht="15.75" customHeight="1" x14ac:dyDescent="0.2">
      <c r="A79" s="15">
        <v>10</v>
      </c>
      <c r="B79" s="16">
        <v>20</v>
      </c>
      <c r="C79" s="15" t="s">
        <v>213</v>
      </c>
      <c r="D79" s="18">
        <v>1</v>
      </c>
      <c r="E79" s="5" t="s">
        <v>214</v>
      </c>
      <c r="F79" s="5" t="s">
        <v>192</v>
      </c>
      <c r="G79" s="5" t="s">
        <v>193</v>
      </c>
      <c r="H79" s="5" t="s">
        <v>194</v>
      </c>
      <c r="I79" s="5">
        <v>0</v>
      </c>
      <c r="J79" s="5">
        <v>2017</v>
      </c>
      <c r="K79" s="5">
        <v>1</v>
      </c>
      <c r="L79" s="5" t="s">
        <v>195</v>
      </c>
      <c r="M79" s="5" t="s">
        <v>96</v>
      </c>
      <c r="N79" s="19" t="s">
        <v>200</v>
      </c>
    </row>
    <row r="80" spans="1:14" ht="15.75" customHeight="1" x14ac:dyDescent="0.2">
      <c r="A80" s="15">
        <v>11</v>
      </c>
      <c r="B80" s="16">
        <v>20</v>
      </c>
      <c r="C80" s="15" t="s">
        <v>215</v>
      </c>
      <c r="D80" s="18">
        <v>1</v>
      </c>
      <c r="E80" s="5" t="s">
        <v>216</v>
      </c>
      <c r="F80" s="5" t="s">
        <v>217</v>
      </c>
      <c r="G80" s="5" t="s">
        <v>218</v>
      </c>
      <c r="H80" s="5" t="s">
        <v>194</v>
      </c>
      <c r="I80" s="5">
        <v>0</v>
      </c>
      <c r="J80" s="5">
        <v>2012</v>
      </c>
      <c r="K80" s="5">
        <v>1</v>
      </c>
      <c r="L80" s="5" t="s">
        <v>217</v>
      </c>
      <c r="M80" s="5" t="s">
        <v>35</v>
      </c>
      <c r="N80" s="19">
        <v>21867275</v>
      </c>
    </row>
    <row r="81" spans="1:14" ht="15.75" customHeight="1" x14ac:dyDescent="0.2">
      <c r="A81" s="15">
        <v>12</v>
      </c>
      <c r="B81" s="16">
        <v>20</v>
      </c>
      <c r="C81" s="15" t="s">
        <v>219</v>
      </c>
      <c r="D81" s="18">
        <v>1</v>
      </c>
      <c r="E81" s="5" t="s">
        <v>220</v>
      </c>
      <c r="F81" s="5" t="s">
        <v>217</v>
      </c>
      <c r="G81" s="5" t="s">
        <v>218</v>
      </c>
      <c r="H81" s="5" t="s">
        <v>194</v>
      </c>
      <c r="I81" s="5">
        <v>0</v>
      </c>
      <c r="J81" s="5">
        <v>2013</v>
      </c>
      <c r="K81" s="5">
        <v>1</v>
      </c>
      <c r="L81" s="5" t="s">
        <v>217</v>
      </c>
      <c r="M81" s="5" t="s">
        <v>35</v>
      </c>
      <c r="N81" s="19">
        <v>21867275</v>
      </c>
    </row>
    <row r="82" spans="1:14" ht="15.75" customHeight="1" x14ac:dyDescent="0.2">
      <c r="A82" s="15">
        <v>13</v>
      </c>
      <c r="B82" s="16">
        <v>20</v>
      </c>
      <c r="C82" s="15" t="s">
        <v>221</v>
      </c>
      <c r="D82" s="18">
        <v>1</v>
      </c>
      <c r="E82" s="5" t="s">
        <v>222</v>
      </c>
      <c r="F82" s="5" t="s">
        <v>217</v>
      </c>
      <c r="G82" s="5" t="s">
        <v>218</v>
      </c>
      <c r="H82" s="5" t="s">
        <v>194</v>
      </c>
      <c r="I82" s="5">
        <v>0</v>
      </c>
      <c r="J82" s="5">
        <v>2013</v>
      </c>
      <c r="K82" s="5">
        <v>1</v>
      </c>
      <c r="L82" s="5" t="s">
        <v>217</v>
      </c>
      <c r="M82" s="5" t="s">
        <v>35</v>
      </c>
      <c r="N82" s="19">
        <v>21867275</v>
      </c>
    </row>
    <row r="83" spans="1:14" ht="15.75" customHeight="1" x14ac:dyDescent="0.2">
      <c r="A83" s="15">
        <v>14</v>
      </c>
      <c r="B83" s="16">
        <v>20</v>
      </c>
      <c r="C83" s="15" t="s">
        <v>223</v>
      </c>
      <c r="D83" s="18">
        <v>1</v>
      </c>
      <c r="E83" s="5" t="s">
        <v>224</v>
      </c>
      <c r="F83" s="5" t="s">
        <v>217</v>
      </c>
      <c r="G83" s="5" t="s">
        <v>218</v>
      </c>
      <c r="H83" s="5" t="s">
        <v>194</v>
      </c>
      <c r="I83" s="5">
        <v>0</v>
      </c>
      <c r="J83" s="5">
        <v>2013</v>
      </c>
      <c r="K83" s="5">
        <v>1</v>
      </c>
      <c r="L83" s="5" t="s">
        <v>217</v>
      </c>
      <c r="M83" s="5" t="s">
        <v>35</v>
      </c>
      <c r="N83" s="19">
        <v>21867275</v>
      </c>
    </row>
    <row r="84" spans="1:14" ht="15.75" customHeight="1" x14ac:dyDescent="0.2">
      <c r="A84" s="15">
        <v>15</v>
      </c>
      <c r="B84" s="16">
        <v>20</v>
      </c>
      <c r="C84" s="15" t="s">
        <v>225</v>
      </c>
      <c r="D84" s="18">
        <v>1</v>
      </c>
      <c r="E84" s="5" t="s">
        <v>226</v>
      </c>
      <c r="F84" s="5" t="s">
        <v>217</v>
      </c>
      <c r="G84" s="5" t="s">
        <v>218</v>
      </c>
      <c r="H84" s="5" t="s">
        <v>194</v>
      </c>
      <c r="I84" s="5">
        <v>0</v>
      </c>
      <c r="J84" s="5">
        <v>2014</v>
      </c>
      <c r="K84" s="5">
        <v>1</v>
      </c>
      <c r="L84" s="5" t="s">
        <v>217</v>
      </c>
      <c r="M84" s="5" t="s">
        <v>35</v>
      </c>
      <c r="N84" s="19">
        <v>21867275</v>
      </c>
    </row>
    <row r="85" spans="1:14" ht="15.75" customHeight="1" x14ac:dyDescent="0.2">
      <c r="A85" s="15">
        <v>16</v>
      </c>
      <c r="B85" s="16">
        <v>20</v>
      </c>
      <c r="C85" s="15" t="s">
        <v>227</v>
      </c>
      <c r="D85" s="18">
        <v>1</v>
      </c>
      <c r="E85" s="5" t="s">
        <v>228</v>
      </c>
      <c r="F85" s="5" t="s">
        <v>217</v>
      </c>
      <c r="G85" s="5" t="s">
        <v>218</v>
      </c>
      <c r="H85" s="5" t="s">
        <v>194</v>
      </c>
      <c r="I85" s="5">
        <v>0</v>
      </c>
      <c r="J85" s="5">
        <v>2014</v>
      </c>
      <c r="K85" s="5">
        <v>0</v>
      </c>
      <c r="L85" s="5" t="s">
        <v>217</v>
      </c>
      <c r="M85" s="5" t="s">
        <v>35</v>
      </c>
      <c r="N85" s="19">
        <v>21867275</v>
      </c>
    </row>
    <row r="86" spans="1:14" ht="15.75" customHeight="1" x14ac:dyDescent="0.2">
      <c r="A86" s="15">
        <v>17</v>
      </c>
      <c r="B86" s="16">
        <v>20</v>
      </c>
      <c r="C86" s="15" t="s">
        <v>229</v>
      </c>
      <c r="D86" s="18">
        <v>1</v>
      </c>
      <c r="E86" s="5" t="s">
        <v>230</v>
      </c>
      <c r="F86" s="5" t="s">
        <v>217</v>
      </c>
      <c r="G86" s="5" t="s">
        <v>218</v>
      </c>
      <c r="H86" s="5" t="s">
        <v>194</v>
      </c>
      <c r="I86" s="5">
        <v>0</v>
      </c>
      <c r="J86" s="5">
        <v>2014</v>
      </c>
      <c r="K86" s="5">
        <v>0</v>
      </c>
      <c r="L86" s="5" t="s">
        <v>217</v>
      </c>
      <c r="M86" s="5" t="s">
        <v>35</v>
      </c>
      <c r="N86" s="19">
        <v>21867275</v>
      </c>
    </row>
    <row r="87" spans="1:14" ht="15.75" customHeight="1" x14ac:dyDescent="0.2">
      <c r="A87" s="15">
        <v>18</v>
      </c>
      <c r="B87" s="16">
        <v>20</v>
      </c>
      <c r="C87" s="15" t="s">
        <v>231</v>
      </c>
      <c r="D87" s="18">
        <v>1</v>
      </c>
      <c r="E87" s="5" t="s">
        <v>232</v>
      </c>
      <c r="F87" s="5" t="s">
        <v>217</v>
      </c>
      <c r="G87" s="5" t="s">
        <v>218</v>
      </c>
      <c r="H87" s="5" t="s">
        <v>194</v>
      </c>
      <c r="I87" s="5">
        <v>0</v>
      </c>
      <c r="J87" s="5">
        <v>2015</v>
      </c>
      <c r="K87" s="5">
        <v>1</v>
      </c>
      <c r="L87" s="5" t="s">
        <v>217</v>
      </c>
      <c r="M87" s="5" t="s">
        <v>35</v>
      </c>
      <c r="N87" s="19">
        <v>21867275</v>
      </c>
    </row>
    <row r="88" spans="1:14" ht="15.75" customHeight="1" x14ac:dyDescent="0.2">
      <c r="A88" s="15">
        <v>19</v>
      </c>
      <c r="B88" s="16">
        <v>20</v>
      </c>
      <c r="C88" s="15" t="s">
        <v>233</v>
      </c>
      <c r="D88" s="18">
        <v>1</v>
      </c>
      <c r="E88" s="5" t="s">
        <v>234</v>
      </c>
      <c r="F88" s="5" t="s">
        <v>217</v>
      </c>
      <c r="G88" s="5" t="s">
        <v>218</v>
      </c>
      <c r="H88" s="5" t="s">
        <v>194</v>
      </c>
      <c r="I88" s="5">
        <v>0</v>
      </c>
      <c r="J88" s="5">
        <v>2015</v>
      </c>
      <c r="K88" s="5">
        <v>1</v>
      </c>
      <c r="L88" s="5" t="s">
        <v>217</v>
      </c>
      <c r="M88" s="5" t="s">
        <v>35</v>
      </c>
      <c r="N88" s="19">
        <v>21867275</v>
      </c>
    </row>
    <row r="89" spans="1:14" ht="15.75" customHeight="1" x14ac:dyDescent="0.2">
      <c r="A89" s="15">
        <v>20</v>
      </c>
      <c r="B89" s="16">
        <v>20</v>
      </c>
      <c r="C89" s="15" t="s">
        <v>235</v>
      </c>
      <c r="D89" s="18">
        <v>1</v>
      </c>
      <c r="E89" s="5" t="s">
        <v>236</v>
      </c>
      <c r="F89" s="5" t="s">
        <v>217</v>
      </c>
      <c r="G89" s="5" t="s">
        <v>218</v>
      </c>
      <c r="H89" s="5" t="s">
        <v>194</v>
      </c>
      <c r="I89" s="5">
        <v>0</v>
      </c>
      <c r="J89" s="5">
        <v>2015</v>
      </c>
      <c r="K89" s="5">
        <v>1</v>
      </c>
      <c r="L89" s="5" t="s">
        <v>217</v>
      </c>
      <c r="M89" s="5" t="s">
        <v>35</v>
      </c>
      <c r="N89" s="19">
        <v>21867275</v>
      </c>
    </row>
    <row r="90" spans="1:14" ht="15.75" customHeight="1" x14ac:dyDescent="0.2">
      <c r="A90" s="15">
        <v>21</v>
      </c>
      <c r="B90" s="16">
        <v>20</v>
      </c>
      <c r="C90" s="15" t="s">
        <v>237</v>
      </c>
      <c r="D90" s="18">
        <v>1</v>
      </c>
      <c r="E90" s="5" t="s">
        <v>238</v>
      </c>
      <c r="F90" s="5" t="s">
        <v>217</v>
      </c>
      <c r="G90" s="5" t="s">
        <v>218</v>
      </c>
      <c r="H90" s="5" t="s">
        <v>194</v>
      </c>
      <c r="I90" s="5">
        <v>0</v>
      </c>
      <c r="J90" s="5">
        <v>2015</v>
      </c>
      <c r="K90" s="5">
        <v>1</v>
      </c>
      <c r="L90" s="5" t="s">
        <v>217</v>
      </c>
      <c r="M90" s="5" t="s">
        <v>35</v>
      </c>
      <c r="N90" s="19">
        <v>21867275</v>
      </c>
    </row>
    <row r="91" spans="1:14" ht="15.75" customHeight="1" x14ac:dyDescent="0.2">
      <c r="A91" s="15">
        <v>22</v>
      </c>
      <c r="B91" s="16">
        <v>20</v>
      </c>
      <c r="C91" s="15" t="s">
        <v>239</v>
      </c>
      <c r="D91" s="18">
        <v>1</v>
      </c>
      <c r="E91" s="5" t="s">
        <v>240</v>
      </c>
      <c r="F91" s="5" t="s">
        <v>217</v>
      </c>
      <c r="G91" s="5" t="s">
        <v>218</v>
      </c>
      <c r="H91" s="5" t="s">
        <v>194</v>
      </c>
      <c r="I91" s="5">
        <v>0</v>
      </c>
      <c r="J91" s="5">
        <v>2016</v>
      </c>
      <c r="K91" s="5">
        <v>1</v>
      </c>
      <c r="L91" s="5" t="s">
        <v>217</v>
      </c>
      <c r="M91" s="5" t="s">
        <v>35</v>
      </c>
      <c r="N91" s="19">
        <v>21867275</v>
      </c>
    </row>
    <row r="92" spans="1:14" ht="15.75" customHeight="1" x14ac:dyDescent="0.2">
      <c r="A92" s="15">
        <v>23</v>
      </c>
      <c r="B92" s="16">
        <v>20</v>
      </c>
      <c r="C92" s="15" t="s">
        <v>241</v>
      </c>
      <c r="D92" s="18">
        <v>1</v>
      </c>
      <c r="E92" s="5" t="s">
        <v>242</v>
      </c>
      <c r="F92" s="5" t="s">
        <v>217</v>
      </c>
      <c r="G92" s="5" t="s">
        <v>218</v>
      </c>
      <c r="H92" s="5" t="s">
        <v>194</v>
      </c>
      <c r="I92" s="5">
        <v>0</v>
      </c>
      <c r="J92" s="5">
        <v>2016</v>
      </c>
      <c r="K92" s="5">
        <v>1</v>
      </c>
      <c r="L92" s="5" t="s">
        <v>217</v>
      </c>
      <c r="M92" s="5" t="s">
        <v>35</v>
      </c>
      <c r="N92" s="19">
        <v>21867275</v>
      </c>
    </row>
    <row r="93" spans="1:14" ht="15.75" customHeight="1" x14ac:dyDescent="0.2">
      <c r="A93" s="15">
        <v>24</v>
      </c>
      <c r="B93" s="16">
        <v>20</v>
      </c>
      <c r="C93" s="15" t="s">
        <v>243</v>
      </c>
      <c r="D93" s="18">
        <v>1</v>
      </c>
      <c r="E93" s="5" t="s">
        <v>244</v>
      </c>
      <c r="F93" s="5" t="s">
        <v>217</v>
      </c>
      <c r="G93" s="5" t="s">
        <v>218</v>
      </c>
      <c r="H93" s="5" t="s">
        <v>194</v>
      </c>
      <c r="I93" s="5">
        <v>0</v>
      </c>
      <c r="J93" s="5">
        <v>2017</v>
      </c>
      <c r="K93" s="5">
        <v>1</v>
      </c>
      <c r="L93" s="5" t="s">
        <v>217</v>
      </c>
      <c r="M93" s="5" t="s">
        <v>35</v>
      </c>
      <c r="N93" s="19">
        <v>21867275</v>
      </c>
    </row>
    <row r="94" spans="1:14" ht="15.75" customHeight="1" x14ac:dyDescent="0.2">
      <c r="A94" s="15">
        <v>25</v>
      </c>
      <c r="B94" s="16">
        <v>20</v>
      </c>
      <c r="C94" s="15" t="s">
        <v>245</v>
      </c>
      <c r="D94" s="18">
        <v>1</v>
      </c>
      <c r="E94" s="5" t="s">
        <v>246</v>
      </c>
      <c r="F94" s="5" t="s">
        <v>217</v>
      </c>
      <c r="G94" s="5" t="s">
        <v>218</v>
      </c>
      <c r="H94" s="5" t="s">
        <v>194</v>
      </c>
      <c r="I94" s="5">
        <v>0</v>
      </c>
      <c r="J94" s="5">
        <v>2017</v>
      </c>
      <c r="K94" s="5">
        <v>1</v>
      </c>
      <c r="L94" s="5" t="s">
        <v>217</v>
      </c>
      <c r="M94" s="5" t="s">
        <v>35</v>
      </c>
      <c r="N94" s="19">
        <v>21867275</v>
      </c>
    </row>
    <row r="95" spans="1:14" ht="15.75" customHeight="1" x14ac:dyDescent="0.2">
      <c r="A95" s="15">
        <v>26</v>
      </c>
      <c r="B95" s="16">
        <v>20</v>
      </c>
      <c r="C95" s="15" t="s">
        <v>247</v>
      </c>
      <c r="D95" s="18">
        <v>1</v>
      </c>
      <c r="E95" s="5" t="s">
        <v>248</v>
      </c>
      <c r="F95" s="5" t="s">
        <v>32</v>
      </c>
      <c r="G95" s="5" t="s">
        <v>249</v>
      </c>
      <c r="H95" s="5" t="s">
        <v>194</v>
      </c>
      <c r="I95" s="5">
        <v>0</v>
      </c>
      <c r="J95" s="5">
        <v>2001</v>
      </c>
      <c r="K95" s="5">
        <v>1</v>
      </c>
      <c r="L95" s="5" t="s">
        <v>250</v>
      </c>
      <c r="M95" s="5" t="s">
        <v>96</v>
      </c>
      <c r="N95" s="19" t="s">
        <v>32</v>
      </c>
    </row>
    <row r="96" spans="1:14" ht="15.75" customHeight="1" x14ac:dyDescent="0.2">
      <c r="A96" s="15">
        <v>27</v>
      </c>
      <c r="B96" s="16">
        <v>20</v>
      </c>
      <c r="C96" s="15" t="s">
        <v>251</v>
      </c>
      <c r="D96" s="18">
        <v>1</v>
      </c>
      <c r="E96" s="5" t="s">
        <v>252</v>
      </c>
      <c r="F96" s="5" t="s">
        <v>32</v>
      </c>
      <c r="G96" s="5" t="s">
        <v>249</v>
      </c>
      <c r="H96" s="5" t="s">
        <v>194</v>
      </c>
      <c r="I96" s="5">
        <v>0</v>
      </c>
      <c r="J96" s="5">
        <v>2004</v>
      </c>
      <c r="K96" s="5">
        <v>1</v>
      </c>
      <c r="L96" s="5" t="s">
        <v>250</v>
      </c>
      <c r="M96" s="5" t="s">
        <v>96</v>
      </c>
      <c r="N96" s="19" t="s">
        <v>32</v>
      </c>
    </row>
    <row r="97" spans="1:14" ht="15.75" customHeight="1" x14ac:dyDescent="0.2">
      <c r="A97" s="15">
        <v>28</v>
      </c>
      <c r="B97" s="16">
        <v>20</v>
      </c>
      <c r="C97" s="15" t="s">
        <v>253</v>
      </c>
      <c r="D97" s="18">
        <v>1</v>
      </c>
      <c r="E97" s="5" t="s">
        <v>254</v>
      </c>
      <c r="F97" s="5" t="s">
        <v>32</v>
      </c>
      <c r="G97" s="5" t="s">
        <v>249</v>
      </c>
      <c r="H97" s="5" t="s">
        <v>194</v>
      </c>
      <c r="I97" s="5">
        <v>0</v>
      </c>
      <c r="J97" s="5">
        <v>2005</v>
      </c>
      <c r="K97" s="5">
        <v>1</v>
      </c>
      <c r="L97" s="5" t="s">
        <v>250</v>
      </c>
      <c r="M97" s="5" t="s">
        <v>96</v>
      </c>
      <c r="N97" s="19" t="s">
        <v>32</v>
      </c>
    </row>
    <row r="98" spans="1:14" ht="15.75" customHeight="1" x14ac:dyDescent="0.2">
      <c r="A98" s="15">
        <v>29</v>
      </c>
      <c r="B98" s="16">
        <v>20</v>
      </c>
      <c r="C98" s="15" t="s">
        <v>255</v>
      </c>
      <c r="D98" s="18">
        <v>1</v>
      </c>
      <c r="E98" s="5" t="s">
        <v>256</v>
      </c>
      <c r="F98" s="5" t="s">
        <v>32</v>
      </c>
      <c r="G98" s="5" t="s">
        <v>249</v>
      </c>
      <c r="H98" s="5" t="s">
        <v>194</v>
      </c>
      <c r="I98" s="5">
        <v>0</v>
      </c>
      <c r="J98" s="5">
        <v>2005</v>
      </c>
      <c r="K98" s="5">
        <v>1</v>
      </c>
      <c r="L98" s="5" t="s">
        <v>250</v>
      </c>
      <c r="M98" s="5" t="s">
        <v>96</v>
      </c>
      <c r="N98" s="19" t="s">
        <v>32</v>
      </c>
    </row>
    <row r="99" spans="1:14" ht="15.75" customHeight="1" x14ac:dyDescent="0.2">
      <c r="A99" s="15">
        <v>30</v>
      </c>
      <c r="B99" s="16">
        <v>20</v>
      </c>
      <c r="C99" s="15" t="s">
        <v>257</v>
      </c>
      <c r="D99" s="18">
        <v>1</v>
      </c>
      <c r="E99" s="5" t="s">
        <v>258</v>
      </c>
      <c r="F99" s="5" t="s">
        <v>32</v>
      </c>
      <c r="G99" s="5" t="s">
        <v>249</v>
      </c>
      <c r="H99" s="5" t="s">
        <v>194</v>
      </c>
      <c r="I99" s="5">
        <v>0</v>
      </c>
      <c r="J99" s="5">
        <v>2004</v>
      </c>
      <c r="K99" s="5">
        <v>1</v>
      </c>
      <c r="L99" s="5" t="s">
        <v>250</v>
      </c>
      <c r="M99" s="5" t="s">
        <v>96</v>
      </c>
      <c r="N99" s="19" t="s">
        <v>32</v>
      </c>
    </row>
    <row r="100" spans="1:14" ht="15.75" customHeight="1" x14ac:dyDescent="0.2">
      <c r="A100" s="15">
        <v>31</v>
      </c>
      <c r="B100" s="16">
        <v>20</v>
      </c>
      <c r="C100" s="15" t="s">
        <v>259</v>
      </c>
      <c r="D100" s="18">
        <v>1</v>
      </c>
      <c r="E100" s="5" t="s">
        <v>260</v>
      </c>
      <c r="F100" s="5" t="s">
        <v>32</v>
      </c>
      <c r="G100" s="5" t="s">
        <v>249</v>
      </c>
      <c r="H100" s="5" t="s">
        <v>194</v>
      </c>
      <c r="I100" s="5">
        <v>0</v>
      </c>
      <c r="J100" s="5">
        <v>2003</v>
      </c>
      <c r="K100" s="5">
        <v>1</v>
      </c>
      <c r="L100" s="5" t="s">
        <v>250</v>
      </c>
      <c r="M100" s="5" t="s">
        <v>96</v>
      </c>
      <c r="N100" s="19" t="s">
        <v>32</v>
      </c>
    </row>
    <row r="101" spans="1:14" ht="15.75" customHeight="1" x14ac:dyDescent="0.2">
      <c r="A101" s="15">
        <v>32</v>
      </c>
      <c r="B101" s="16">
        <v>20</v>
      </c>
      <c r="C101" s="15" t="s">
        <v>261</v>
      </c>
      <c r="D101" s="18">
        <v>1</v>
      </c>
      <c r="E101" s="5" t="s">
        <v>262</v>
      </c>
      <c r="F101" s="5" t="s">
        <v>32</v>
      </c>
      <c r="G101" s="5" t="s">
        <v>249</v>
      </c>
      <c r="H101" s="5" t="s">
        <v>194</v>
      </c>
      <c r="I101" s="5">
        <v>0</v>
      </c>
      <c r="J101" s="5">
        <v>2002</v>
      </c>
      <c r="K101" s="5">
        <v>1</v>
      </c>
      <c r="L101" s="5" t="s">
        <v>250</v>
      </c>
      <c r="M101" s="5" t="s">
        <v>96</v>
      </c>
      <c r="N101" s="19" t="s">
        <v>32</v>
      </c>
    </row>
    <row r="102" spans="1:14" ht="15.75" customHeight="1" x14ac:dyDescent="0.2">
      <c r="A102" s="15">
        <v>33</v>
      </c>
      <c r="B102" s="16">
        <v>20</v>
      </c>
      <c r="C102" s="15" t="s">
        <v>263</v>
      </c>
      <c r="D102" s="18">
        <v>2</v>
      </c>
      <c r="E102" s="5" t="s">
        <v>264</v>
      </c>
      <c r="F102" s="5" t="s">
        <v>32</v>
      </c>
      <c r="G102" s="5" t="s">
        <v>249</v>
      </c>
      <c r="H102" s="5" t="s">
        <v>194</v>
      </c>
      <c r="I102" s="5">
        <v>0</v>
      </c>
      <c r="J102" s="5">
        <v>2006</v>
      </c>
      <c r="K102" s="5">
        <v>0</v>
      </c>
      <c r="L102" s="5" t="s">
        <v>250</v>
      </c>
      <c r="M102" s="5" t="s">
        <v>96</v>
      </c>
      <c r="N102" s="19" t="s">
        <v>32</v>
      </c>
    </row>
    <row r="103" spans="1:14" ht="15.75" customHeight="1" x14ac:dyDescent="0.2">
      <c r="A103" s="15">
        <v>34</v>
      </c>
      <c r="B103" s="16">
        <v>20</v>
      </c>
      <c r="C103" s="15" t="s">
        <v>265</v>
      </c>
      <c r="D103" s="18">
        <v>1</v>
      </c>
      <c r="E103" s="5" t="s">
        <v>266</v>
      </c>
      <c r="F103" s="5" t="s">
        <v>267</v>
      </c>
      <c r="G103" s="5" t="s">
        <v>268</v>
      </c>
      <c r="H103" s="5" t="s">
        <v>194</v>
      </c>
      <c r="I103" s="5">
        <v>0</v>
      </c>
      <c r="J103" s="5">
        <v>2009</v>
      </c>
      <c r="K103" s="5">
        <v>0</v>
      </c>
      <c r="L103" s="5" t="s">
        <v>269</v>
      </c>
      <c r="M103" s="5" t="s">
        <v>96</v>
      </c>
      <c r="N103" s="19" t="s">
        <v>270</v>
      </c>
    </row>
    <row r="104" spans="1:14" ht="15.75" customHeight="1" x14ac:dyDescent="0.2">
      <c r="A104" s="15">
        <v>35</v>
      </c>
      <c r="B104" s="16">
        <v>20</v>
      </c>
      <c r="C104" s="15" t="s">
        <v>271</v>
      </c>
      <c r="D104" s="18">
        <v>1</v>
      </c>
      <c r="E104" s="5" t="s">
        <v>272</v>
      </c>
      <c r="F104" s="5" t="s">
        <v>273</v>
      </c>
      <c r="G104" s="5" t="s">
        <v>268</v>
      </c>
      <c r="H104" s="5" t="s">
        <v>194</v>
      </c>
      <c r="I104" s="5">
        <v>0</v>
      </c>
      <c r="J104" s="5">
        <v>2008</v>
      </c>
      <c r="K104" s="5">
        <v>1</v>
      </c>
      <c r="L104" s="5" t="s">
        <v>269</v>
      </c>
      <c r="M104" s="5" t="s">
        <v>96</v>
      </c>
      <c r="N104" s="19" t="s">
        <v>270</v>
      </c>
    </row>
    <row r="105" spans="1:14" ht="15.75" customHeight="1" x14ac:dyDescent="0.2">
      <c r="A105" s="15">
        <v>36</v>
      </c>
      <c r="B105" s="16">
        <v>20</v>
      </c>
      <c r="C105" s="15" t="s">
        <v>274</v>
      </c>
      <c r="D105" s="18">
        <v>1</v>
      </c>
      <c r="E105" s="5" t="s">
        <v>275</v>
      </c>
      <c r="F105" s="5" t="s">
        <v>276</v>
      </c>
      <c r="G105" s="5" t="s">
        <v>268</v>
      </c>
      <c r="H105" s="5" t="s">
        <v>194</v>
      </c>
      <c r="I105" s="5">
        <v>0</v>
      </c>
      <c r="J105" s="5">
        <v>2009</v>
      </c>
      <c r="K105" s="5">
        <v>0</v>
      </c>
      <c r="L105" s="5" t="s">
        <v>269</v>
      </c>
      <c r="M105" s="5" t="s">
        <v>96</v>
      </c>
      <c r="N105" s="19" t="s">
        <v>270</v>
      </c>
    </row>
    <row r="106" spans="1:14" ht="15.75" customHeight="1" x14ac:dyDescent="0.2">
      <c r="A106" s="15">
        <v>37</v>
      </c>
      <c r="B106" s="16">
        <v>20</v>
      </c>
      <c r="C106" s="15" t="s">
        <v>277</v>
      </c>
      <c r="D106" s="18">
        <v>1</v>
      </c>
      <c r="E106" s="5" t="s">
        <v>278</v>
      </c>
      <c r="F106" s="5" t="s">
        <v>279</v>
      </c>
      <c r="G106" s="5" t="s">
        <v>268</v>
      </c>
      <c r="H106" s="5" t="s">
        <v>194</v>
      </c>
      <c r="I106" s="5">
        <v>0</v>
      </c>
      <c r="J106" s="5">
        <v>2009</v>
      </c>
      <c r="K106" s="5">
        <v>1</v>
      </c>
      <c r="L106" s="5" t="s">
        <v>269</v>
      </c>
      <c r="M106" s="5" t="s">
        <v>96</v>
      </c>
      <c r="N106" s="19" t="s">
        <v>270</v>
      </c>
    </row>
    <row r="107" spans="1:14" ht="15.75" customHeight="1" x14ac:dyDescent="0.2">
      <c r="A107" s="15">
        <v>38</v>
      </c>
      <c r="B107" s="16">
        <v>20</v>
      </c>
      <c r="C107" s="15" t="s">
        <v>280</v>
      </c>
      <c r="D107" s="18">
        <v>1</v>
      </c>
      <c r="E107" s="5" t="s">
        <v>281</v>
      </c>
      <c r="F107" s="5">
        <v>0</v>
      </c>
      <c r="G107" s="5" t="s">
        <v>268</v>
      </c>
      <c r="H107" s="5" t="s">
        <v>194</v>
      </c>
      <c r="I107" s="5">
        <v>0</v>
      </c>
      <c r="J107" s="5">
        <v>2014</v>
      </c>
      <c r="K107" s="5">
        <v>1</v>
      </c>
      <c r="L107" s="5" t="s">
        <v>269</v>
      </c>
      <c r="M107" s="5" t="s">
        <v>96</v>
      </c>
      <c r="N107" s="19" t="s">
        <v>270</v>
      </c>
    </row>
    <row r="108" spans="1:14" ht="15.75" customHeight="1" x14ac:dyDescent="0.2">
      <c r="A108" s="15">
        <v>39</v>
      </c>
      <c r="B108" s="16">
        <v>20</v>
      </c>
      <c r="C108" s="15" t="s">
        <v>282</v>
      </c>
      <c r="D108" s="18">
        <v>1</v>
      </c>
      <c r="E108" s="5" t="s">
        <v>283</v>
      </c>
      <c r="F108" s="5" t="s">
        <v>284</v>
      </c>
      <c r="G108" s="5" t="s">
        <v>268</v>
      </c>
      <c r="H108" s="5" t="s">
        <v>194</v>
      </c>
      <c r="I108" s="5">
        <v>0</v>
      </c>
      <c r="J108" s="5">
        <v>2014</v>
      </c>
      <c r="K108" s="5">
        <v>1</v>
      </c>
      <c r="L108" s="5" t="s">
        <v>269</v>
      </c>
      <c r="M108" s="5" t="s">
        <v>96</v>
      </c>
      <c r="N108" s="19" t="s">
        <v>270</v>
      </c>
    </row>
    <row r="109" spans="1:14" ht="15.75" customHeight="1" x14ac:dyDescent="0.2">
      <c r="A109" s="15">
        <v>43</v>
      </c>
      <c r="B109" s="16">
        <v>20</v>
      </c>
      <c r="C109" s="15" t="s">
        <v>285</v>
      </c>
      <c r="D109" s="18">
        <v>1</v>
      </c>
      <c r="E109" s="5" t="s">
        <v>286</v>
      </c>
      <c r="F109" s="5" t="s">
        <v>32</v>
      </c>
      <c r="G109" s="5" t="s">
        <v>193</v>
      </c>
      <c r="H109" s="5" t="s">
        <v>194</v>
      </c>
      <c r="I109" s="5">
        <v>0</v>
      </c>
      <c r="J109" s="5">
        <v>2009</v>
      </c>
      <c r="K109" s="5">
        <v>1</v>
      </c>
      <c r="L109" s="5" t="s">
        <v>287</v>
      </c>
      <c r="M109" s="5" t="s">
        <v>35</v>
      </c>
      <c r="N109" s="19">
        <v>270741</v>
      </c>
    </row>
    <row r="110" spans="1:14" ht="15.75" customHeight="1" x14ac:dyDescent="0.2">
      <c r="A110" s="15">
        <v>44</v>
      </c>
      <c r="B110" s="16">
        <v>20</v>
      </c>
      <c r="C110" s="15" t="s">
        <v>288</v>
      </c>
      <c r="D110" s="18">
        <v>1</v>
      </c>
      <c r="E110" s="5" t="s">
        <v>289</v>
      </c>
      <c r="F110" s="5" t="s">
        <v>32</v>
      </c>
      <c r="G110" s="5">
        <v>0</v>
      </c>
      <c r="H110" s="5" t="s">
        <v>194</v>
      </c>
      <c r="I110" s="5">
        <v>0</v>
      </c>
      <c r="J110" s="5">
        <v>2009</v>
      </c>
      <c r="K110" s="5">
        <v>1</v>
      </c>
      <c r="L110" s="5" t="s">
        <v>287</v>
      </c>
      <c r="M110" s="5" t="s">
        <v>96</v>
      </c>
      <c r="N110" s="19" t="s">
        <v>290</v>
      </c>
    </row>
    <row r="111" spans="1:14" ht="15.75" customHeight="1" x14ac:dyDescent="0.2">
      <c r="A111" s="15">
        <v>45</v>
      </c>
      <c r="B111" s="16">
        <v>20</v>
      </c>
      <c r="C111" s="15" t="s">
        <v>291</v>
      </c>
      <c r="D111" s="18">
        <v>1</v>
      </c>
      <c r="E111" s="5" t="s">
        <v>292</v>
      </c>
      <c r="F111" s="5">
        <v>0</v>
      </c>
      <c r="G111" s="5" t="s">
        <v>293</v>
      </c>
      <c r="H111" s="5" t="s">
        <v>194</v>
      </c>
      <c r="I111" s="5">
        <v>0</v>
      </c>
      <c r="J111" s="5">
        <v>2008</v>
      </c>
      <c r="K111" s="5">
        <v>1</v>
      </c>
      <c r="L111" s="5" t="s">
        <v>294</v>
      </c>
      <c r="M111" s="5" t="s">
        <v>35</v>
      </c>
      <c r="N111" s="19" t="s">
        <v>295</v>
      </c>
    </row>
    <row r="112" spans="1:14" ht="15.75" customHeight="1" x14ac:dyDescent="0.2">
      <c r="A112" s="15">
        <v>46</v>
      </c>
      <c r="B112" s="16">
        <v>20</v>
      </c>
      <c r="C112" s="15" t="s">
        <v>296</v>
      </c>
      <c r="D112" s="18">
        <v>1</v>
      </c>
      <c r="E112" s="5" t="s">
        <v>297</v>
      </c>
      <c r="F112" s="5">
        <v>0</v>
      </c>
      <c r="G112" s="5" t="s">
        <v>293</v>
      </c>
      <c r="H112" s="5" t="s">
        <v>194</v>
      </c>
      <c r="I112" s="5">
        <v>0</v>
      </c>
      <c r="J112" s="5">
        <v>2009</v>
      </c>
      <c r="K112" s="5">
        <v>1</v>
      </c>
      <c r="L112" s="5" t="s">
        <v>294</v>
      </c>
      <c r="M112" s="5" t="s">
        <v>35</v>
      </c>
      <c r="N112" s="19">
        <v>0</v>
      </c>
    </row>
    <row r="113" spans="1:14" ht="15.75" customHeight="1" x14ac:dyDescent="0.2">
      <c r="A113" s="15">
        <v>47</v>
      </c>
      <c r="B113" s="16">
        <v>20</v>
      </c>
      <c r="C113" s="15" t="s">
        <v>298</v>
      </c>
      <c r="D113" s="18">
        <v>1</v>
      </c>
      <c r="E113" s="5" t="s">
        <v>299</v>
      </c>
      <c r="F113" s="5">
        <v>0</v>
      </c>
      <c r="G113" s="5" t="s">
        <v>293</v>
      </c>
      <c r="H113" s="5" t="s">
        <v>194</v>
      </c>
      <c r="I113" s="5">
        <v>0</v>
      </c>
      <c r="J113" s="5">
        <v>2014</v>
      </c>
      <c r="K113" s="5">
        <v>1</v>
      </c>
      <c r="L113" s="5" t="s">
        <v>294</v>
      </c>
      <c r="M113" s="5" t="s">
        <v>35</v>
      </c>
      <c r="N113" s="19" t="s">
        <v>295</v>
      </c>
    </row>
    <row r="114" spans="1:14" ht="15.75" customHeight="1" x14ac:dyDescent="0.2">
      <c r="A114" s="15">
        <v>51</v>
      </c>
      <c r="B114" s="16">
        <v>20</v>
      </c>
      <c r="C114" s="15" t="s">
        <v>300</v>
      </c>
      <c r="D114" s="18">
        <v>1</v>
      </c>
      <c r="E114" s="5" t="s">
        <v>301</v>
      </c>
      <c r="F114" s="5" t="s">
        <v>302</v>
      </c>
      <c r="G114" s="5" t="s">
        <v>32</v>
      </c>
      <c r="H114" s="5" t="s">
        <v>194</v>
      </c>
      <c r="I114" s="5">
        <v>0</v>
      </c>
      <c r="J114" s="5">
        <v>2006</v>
      </c>
      <c r="K114" s="5">
        <v>1</v>
      </c>
      <c r="L114" s="5" t="s">
        <v>303</v>
      </c>
      <c r="M114" s="5" t="s">
        <v>35</v>
      </c>
      <c r="N114" s="19" t="s">
        <v>32</v>
      </c>
    </row>
    <row r="115" spans="1:14" ht="15.75" customHeight="1" x14ac:dyDescent="0.2">
      <c r="A115" s="15">
        <v>52</v>
      </c>
      <c r="B115" s="16">
        <v>20</v>
      </c>
      <c r="C115" s="15" t="s">
        <v>304</v>
      </c>
      <c r="D115" s="18">
        <v>1</v>
      </c>
      <c r="E115" s="5" t="s">
        <v>305</v>
      </c>
      <c r="F115" s="5">
        <v>0</v>
      </c>
      <c r="G115" s="5" t="s">
        <v>293</v>
      </c>
      <c r="H115" s="5" t="s">
        <v>194</v>
      </c>
      <c r="I115" s="5">
        <v>0</v>
      </c>
      <c r="J115" s="5">
        <v>2006</v>
      </c>
      <c r="K115" s="5">
        <v>1</v>
      </c>
      <c r="L115" s="5" t="s">
        <v>306</v>
      </c>
      <c r="M115" s="5" t="s">
        <v>307</v>
      </c>
      <c r="N115" s="19">
        <v>9152822</v>
      </c>
    </row>
    <row r="116" spans="1:14" ht="15.75" customHeight="1" x14ac:dyDescent="0.2">
      <c r="A116" s="15">
        <v>53</v>
      </c>
      <c r="B116" s="16">
        <v>20</v>
      </c>
      <c r="C116" s="15" t="s">
        <v>308</v>
      </c>
      <c r="D116" s="18">
        <v>1</v>
      </c>
      <c r="E116" s="5" t="s">
        <v>309</v>
      </c>
      <c r="F116" s="5" t="s">
        <v>310</v>
      </c>
      <c r="G116" s="5" t="s">
        <v>311</v>
      </c>
      <c r="H116" s="5" t="s">
        <v>194</v>
      </c>
      <c r="I116" s="5">
        <v>0</v>
      </c>
      <c r="J116" s="5">
        <v>2007</v>
      </c>
      <c r="K116" s="5">
        <v>1</v>
      </c>
      <c r="L116" s="5" t="s">
        <v>306</v>
      </c>
      <c r="M116" s="5" t="s">
        <v>307</v>
      </c>
      <c r="N116" s="19" t="s">
        <v>312</v>
      </c>
    </row>
    <row r="117" spans="1:14" ht="15.75" customHeight="1" x14ac:dyDescent="0.2">
      <c r="A117" s="15">
        <v>54</v>
      </c>
      <c r="B117" s="16">
        <v>20</v>
      </c>
      <c r="C117" s="15" t="s">
        <v>313</v>
      </c>
      <c r="D117" s="18">
        <v>1</v>
      </c>
      <c r="E117" s="5" t="s">
        <v>314</v>
      </c>
      <c r="F117" s="5" t="s">
        <v>32</v>
      </c>
      <c r="G117" s="5" t="s">
        <v>315</v>
      </c>
      <c r="H117" s="5" t="s">
        <v>194</v>
      </c>
      <c r="I117" s="5">
        <v>0</v>
      </c>
      <c r="J117" s="5">
        <v>2007</v>
      </c>
      <c r="K117" s="5">
        <v>1</v>
      </c>
      <c r="L117" s="5" t="s">
        <v>306</v>
      </c>
      <c r="M117" s="5" t="s">
        <v>35</v>
      </c>
      <c r="N117" s="19" t="s">
        <v>312</v>
      </c>
    </row>
    <row r="118" spans="1:14" ht="15.75" customHeight="1" x14ac:dyDescent="0.2">
      <c r="A118" s="15">
        <v>55</v>
      </c>
      <c r="B118" s="16">
        <v>20</v>
      </c>
      <c r="C118" s="15" t="s">
        <v>316</v>
      </c>
      <c r="D118" s="18">
        <v>1</v>
      </c>
      <c r="E118" s="5" t="s">
        <v>317</v>
      </c>
      <c r="F118" s="5" t="s">
        <v>32</v>
      </c>
      <c r="G118" s="5" t="s">
        <v>318</v>
      </c>
      <c r="H118" s="5" t="s">
        <v>194</v>
      </c>
      <c r="I118" s="5">
        <v>0</v>
      </c>
      <c r="J118" s="5">
        <v>2008</v>
      </c>
      <c r="K118" s="5">
        <v>1</v>
      </c>
      <c r="L118" s="5" t="s">
        <v>306</v>
      </c>
      <c r="M118" s="5" t="s">
        <v>307</v>
      </c>
      <c r="N118" s="19" t="s">
        <v>312</v>
      </c>
    </row>
    <row r="119" spans="1:14" ht="15.75" customHeight="1" x14ac:dyDescent="0.2">
      <c r="A119" s="15">
        <v>56</v>
      </c>
      <c r="B119" s="16">
        <v>20</v>
      </c>
      <c r="C119" s="15" t="s">
        <v>319</v>
      </c>
      <c r="D119" s="18">
        <v>1</v>
      </c>
      <c r="E119" s="5" t="s">
        <v>320</v>
      </c>
      <c r="F119" s="5">
        <v>0</v>
      </c>
      <c r="G119" s="5" t="s">
        <v>321</v>
      </c>
      <c r="H119" s="5" t="s">
        <v>194</v>
      </c>
      <c r="I119" s="5">
        <v>0</v>
      </c>
      <c r="J119" s="5">
        <v>2007</v>
      </c>
      <c r="K119" s="5">
        <v>1</v>
      </c>
      <c r="L119" s="5" t="s">
        <v>306</v>
      </c>
      <c r="M119" s="5" t="s">
        <v>96</v>
      </c>
      <c r="N119" s="19" t="s">
        <v>322</v>
      </c>
    </row>
    <row r="120" spans="1:14" ht="15.75" customHeight="1" x14ac:dyDescent="0.2">
      <c r="A120" s="15">
        <v>57</v>
      </c>
      <c r="B120" s="16">
        <v>20</v>
      </c>
      <c r="C120" s="15" t="s">
        <v>323</v>
      </c>
      <c r="D120" s="18">
        <v>1</v>
      </c>
      <c r="E120" s="5" t="s">
        <v>324</v>
      </c>
      <c r="F120" s="5">
        <v>0</v>
      </c>
      <c r="G120" s="5" t="s">
        <v>325</v>
      </c>
      <c r="H120" s="5" t="s">
        <v>194</v>
      </c>
      <c r="I120" s="5">
        <v>0</v>
      </c>
      <c r="J120" s="5">
        <v>2012</v>
      </c>
      <c r="K120" s="5">
        <v>1</v>
      </c>
      <c r="L120" s="5" t="s">
        <v>306</v>
      </c>
      <c r="M120" s="5" t="s">
        <v>307</v>
      </c>
      <c r="N120" s="19">
        <v>9152822</v>
      </c>
    </row>
    <row r="121" spans="1:14" ht="15.75" customHeight="1" x14ac:dyDescent="0.2">
      <c r="A121" s="15">
        <v>58</v>
      </c>
      <c r="B121" s="16">
        <v>20</v>
      </c>
      <c r="C121" s="15" t="s">
        <v>326</v>
      </c>
      <c r="D121" s="18">
        <v>1</v>
      </c>
      <c r="E121" s="5" t="s">
        <v>327</v>
      </c>
      <c r="F121" s="5" t="s">
        <v>328</v>
      </c>
      <c r="G121" s="5">
        <v>0</v>
      </c>
      <c r="H121" s="5" t="s">
        <v>194</v>
      </c>
      <c r="I121" s="5">
        <v>0</v>
      </c>
      <c r="J121" s="5">
        <v>2010</v>
      </c>
      <c r="K121" s="5">
        <v>1</v>
      </c>
      <c r="L121" s="5" t="s">
        <v>269</v>
      </c>
      <c r="M121" s="5" t="s">
        <v>307</v>
      </c>
      <c r="N121" s="19">
        <v>9152822</v>
      </c>
    </row>
    <row r="122" spans="1:14" ht="15.75" customHeight="1" x14ac:dyDescent="0.2">
      <c r="A122" s="15">
        <v>59</v>
      </c>
      <c r="B122" s="16">
        <v>20</v>
      </c>
      <c r="C122" s="15" t="s">
        <v>329</v>
      </c>
      <c r="D122" s="18">
        <v>1</v>
      </c>
      <c r="E122" s="5" t="s">
        <v>330</v>
      </c>
      <c r="F122" s="5" t="s">
        <v>331</v>
      </c>
      <c r="G122" s="5">
        <v>0</v>
      </c>
      <c r="H122" s="5" t="s">
        <v>194</v>
      </c>
      <c r="I122" s="5">
        <v>0</v>
      </c>
      <c r="J122" s="5">
        <v>2010</v>
      </c>
      <c r="K122" s="5">
        <v>1</v>
      </c>
      <c r="L122" s="5" t="s">
        <v>269</v>
      </c>
      <c r="M122" s="5" t="s">
        <v>307</v>
      </c>
      <c r="N122" s="19">
        <v>9152822</v>
      </c>
    </row>
    <row r="123" spans="1:14" ht="15.75" customHeight="1" x14ac:dyDescent="0.2">
      <c r="A123" s="15">
        <v>60</v>
      </c>
      <c r="B123" s="16">
        <v>20</v>
      </c>
      <c r="C123" s="15" t="s">
        <v>332</v>
      </c>
      <c r="D123" s="18">
        <v>1</v>
      </c>
      <c r="E123" s="5" t="s">
        <v>333</v>
      </c>
      <c r="F123" s="5" t="s">
        <v>334</v>
      </c>
      <c r="G123" s="5">
        <v>0</v>
      </c>
      <c r="H123" s="5" t="s">
        <v>194</v>
      </c>
      <c r="I123" s="5">
        <v>0</v>
      </c>
      <c r="J123" s="5">
        <v>2010</v>
      </c>
      <c r="K123" s="5">
        <v>1</v>
      </c>
      <c r="L123" s="5" t="s">
        <v>269</v>
      </c>
      <c r="M123" s="5" t="s">
        <v>307</v>
      </c>
      <c r="N123" s="19">
        <v>9152822</v>
      </c>
    </row>
    <row r="124" spans="1:14" ht="15.75" customHeight="1" x14ac:dyDescent="0.2">
      <c r="A124" s="15">
        <v>61</v>
      </c>
      <c r="B124" s="16">
        <v>20</v>
      </c>
      <c r="C124" s="15" t="s">
        <v>335</v>
      </c>
      <c r="D124" s="18">
        <v>2</v>
      </c>
      <c r="E124" s="5" t="s">
        <v>336</v>
      </c>
      <c r="F124" s="5" t="s">
        <v>337</v>
      </c>
      <c r="G124" s="5" t="s">
        <v>338</v>
      </c>
      <c r="H124" s="5" t="s">
        <v>194</v>
      </c>
      <c r="I124" s="5">
        <v>0</v>
      </c>
      <c r="J124" s="5">
        <v>2010</v>
      </c>
      <c r="K124" s="5">
        <v>1</v>
      </c>
      <c r="L124" s="5" t="s">
        <v>269</v>
      </c>
      <c r="M124" s="5" t="s">
        <v>307</v>
      </c>
      <c r="N124" s="19">
        <v>9152822</v>
      </c>
    </row>
    <row r="125" spans="1:14" ht="15.75" customHeight="1" x14ac:dyDescent="0.2">
      <c r="A125" s="15">
        <v>62</v>
      </c>
      <c r="B125" s="16">
        <v>20</v>
      </c>
      <c r="C125" s="15" t="s">
        <v>339</v>
      </c>
      <c r="D125" s="18">
        <v>1</v>
      </c>
      <c r="E125" s="5" t="s">
        <v>340</v>
      </c>
      <c r="F125" s="5" t="s">
        <v>341</v>
      </c>
      <c r="G125" s="5" t="s">
        <v>342</v>
      </c>
      <c r="H125" s="5" t="s">
        <v>194</v>
      </c>
      <c r="I125" s="5">
        <v>0</v>
      </c>
      <c r="J125" s="5">
        <v>2010</v>
      </c>
      <c r="K125" s="5">
        <v>1</v>
      </c>
      <c r="L125" s="5" t="s">
        <v>269</v>
      </c>
      <c r="M125" s="5" t="s">
        <v>307</v>
      </c>
      <c r="N125" s="19">
        <v>9152822</v>
      </c>
    </row>
    <row r="126" spans="1:14" ht="15.75" customHeight="1" x14ac:dyDescent="0.2">
      <c r="A126" s="15">
        <v>63</v>
      </c>
      <c r="B126" s="16">
        <v>20</v>
      </c>
      <c r="C126" s="15" t="s">
        <v>343</v>
      </c>
      <c r="D126" s="18">
        <v>1</v>
      </c>
      <c r="E126" s="5" t="s">
        <v>344</v>
      </c>
      <c r="F126" s="5">
        <v>0</v>
      </c>
      <c r="G126" s="5" t="s">
        <v>345</v>
      </c>
      <c r="H126" s="5" t="s">
        <v>194</v>
      </c>
      <c r="I126" s="5">
        <v>0</v>
      </c>
      <c r="J126" s="5">
        <v>2015</v>
      </c>
      <c r="K126" s="5">
        <v>1</v>
      </c>
      <c r="L126" s="5" t="s">
        <v>269</v>
      </c>
      <c r="M126" s="5" t="s">
        <v>96</v>
      </c>
      <c r="N126" s="19" t="s">
        <v>312</v>
      </c>
    </row>
    <row r="127" spans="1:14" ht="15.75" customHeight="1" x14ac:dyDescent="0.2">
      <c r="A127" s="15">
        <v>64</v>
      </c>
      <c r="B127" s="16">
        <v>20</v>
      </c>
      <c r="C127" s="15" t="s">
        <v>346</v>
      </c>
      <c r="D127" s="18">
        <v>1</v>
      </c>
      <c r="E127" s="5" t="s">
        <v>347</v>
      </c>
      <c r="F127" s="5">
        <v>0</v>
      </c>
      <c r="G127" s="5" t="s">
        <v>348</v>
      </c>
      <c r="H127" s="5" t="s">
        <v>194</v>
      </c>
      <c r="I127" s="5">
        <v>0</v>
      </c>
      <c r="J127" s="5">
        <v>2016</v>
      </c>
      <c r="K127" s="5">
        <v>1</v>
      </c>
      <c r="L127" s="5" t="s">
        <v>269</v>
      </c>
      <c r="M127" s="5" t="s">
        <v>96</v>
      </c>
      <c r="N127" s="19" t="s">
        <v>349</v>
      </c>
    </row>
    <row r="128" spans="1:14" ht="15.75" customHeight="1" x14ac:dyDescent="0.2">
      <c r="A128" s="15">
        <v>67</v>
      </c>
      <c r="B128" s="16">
        <v>20</v>
      </c>
      <c r="C128" s="15" t="s">
        <v>350</v>
      </c>
      <c r="D128" s="18">
        <v>1</v>
      </c>
      <c r="E128" s="5" t="s">
        <v>351</v>
      </c>
      <c r="F128" s="5">
        <v>0</v>
      </c>
      <c r="G128" s="5">
        <v>0</v>
      </c>
      <c r="H128" s="5" t="s">
        <v>194</v>
      </c>
      <c r="I128" s="5">
        <v>0</v>
      </c>
      <c r="J128" s="5">
        <v>0</v>
      </c>
      <c r="K128" s="5">
        <v>0</v>
      </c>
      <c r="L128" s="5" t="s">
        <v>352</v>
      </c>
      <c r="M128" s="5" t="s">
        <v>96</v>
      </c>
      <c r="N128" s="19">
        <v>0</v>
      </c>
    </row>
    <row r="129" spans="1:14" ht="15.75" customHeight="1" x14ac:dyDescent="0.2">
      <c r="A129" s="15">
        <v>68</v>
      </c>
      <c r="B129" s="16">
        <v>20</v>
      </c>
      <c r="C129" s="15" t="s">
        <v>353</v>
      </c>
      <c r="D129" s="18">
        <v>1</v>
      </c>
      <c r="E129" s="5" t="s">
        <v>354</v>
      </c>
      <c r="F129" s="5">
        <v>0</v>
      </c>
      <c r="G129" s="5" t="s">
        <v>355</v>
      </c>
      <c r="H129" s="5" t="s">
        <v>194</v>
      </c>
      <c r="I129" s="5">
        <v>0</v>
      </c>
      <c r="J129" s="5">
        <v>2010</v>
      </c>
      <c r="K129" s="5">
        <v>1</v>
      </c>
      <c r="L129" s="5">
        <v>0</v>
      </c>
      <c r="M129" s="5" t="s">
        <v>96</v>
      </c>
      <c r="N129" s="19">
        <v>18838618</v>
      </c>
    </row>
    <row r="130" spans="1:14" ht="15.75" customHeight="1" x14ac:dyDescent="0.2">
      <c r="A130" s="15">
        <v>69</v>
      </c>
      <c r="B130" s="16">
        <v>20</v>
      </c>
      <c r="C130" s="15" t="s">
        <v>356</v>
      </c>
      <c r="D130" s="18">
        <v>1</v>
      </c>
      <c r="E130" s="5" t="s">
        <v>357</v>
      </c>
      <c r="F130" s="5">
        <v>0</v>
      </c>
      <c r="G130" s="5" t="s">
        <v>355</v>
      </c>
      <c r="H130" s="5" t="s">
        <v>194</v>
      </c>
      <c r="I130" s="5">
        <v>0</v>
      </c>
      <c r="J130" s="5">
        <v>2010</v>
      </c>
      <c r="K130" s="5">
        <v>1</v>
      </c>
      <c r="L130" s="5">
        <v>0</v>
      </c>
      <c r="M130" s="5" t="s">
        <v>96</v>
      </c>
      <c r="N130" s="19">
        <v>18838618</v>
      </c>
    </row>
    <row r="131" spans="1:14" ht="15.75" customHeight="1" x14ac:dyDescent="0.2">
      <c r="A131" s="15">
        <v>70</v>
      </c>
      <c r="B131" s="16">
        <v>20</v>
      </c>
      <c r="C131" s="15" t="s">
        <v>358</v>
      </c>
      <c r="D131" s="18">
        <v>1</v>
      </c>
      <c r="E131" s="5" t="s">
        <v>359</v>
      </c>
      <c r="F131" s="5">
        <v>0</v>
      </c>
      <c r="G131" s="5" t="s">
        <v>269</v>
      </c>
      <c r="H131" s="5" t="s">
        <v>194</v>
      </c>
      <c r="I131" s="5">
        <v>0</v>
      </c>
      <c r="J131" s="5">
        <v>2008</v>
      </c>
      <c r="K131" s="5">
        <v>1</v>
      </c>
      <c r="L131" s="5" t="s">
        <v>269</v>
      </c>
      <c r="M131" s="5" t="s">
        <v>96</v>
      </c>
      <c r="N131" s="19">
        <v>9150889</v>
      </c>
    </row>
    <row r="132" spans="1:14" ht="15.75" customHeight="1" x14ac:dyDescent="0.2">
      <c r="A132" s="15">
        <v>71</v>
      </c>
      <c r="B132" s="16">
        <v>20</v>
      </c>
      <c r="C132" s="15" t="s">
        <v>360</v>
      </c>
      <c r="D132" s="18">
        <v>1</v>
      </c>
      <c r="E132" s="5" t="s">
        <v>361</v>
      </c>
      <c r="F132" s="5">
        <v>0</v>
      </c>
      <c r="G132" s="5" t="s">
        <v>269</v>
      </c>
      <c r="H132" s="5" t="s">
        <v>194</v>
      </c>
      <c r="I132" s="5">
        <v>0</v>
      </c>
      <c r="J132" s="5">
        <v>2009</v>
      </c>
      <c r="K132" s="5">
        <v>1</v>
      </c>
      <c r="L132" s="5" t="s">
        <v>269</v>
      </c>
      <c r="M132" s="5" t="s">
        <v>96</v>
      </c>
      <c r="N132" s="19">
        <v>9150889</v>
      </c>
    </row>
    <row r="133" spans="1:14" ht="15.75" customHeight="1" x14ac:dyDescent="0.2">
      <c r="A133" s="15">
        <v>72</v>
      </c>
      <c r="B133" s="16">
        <v>20</v>
      </c>
      <c r="C133" s="15" t="s">
        <v>362</v>
      </c>
      <c r="D133" s="18">
        <v>1</v>
      </c>
      <c r="E133" s="5" t="s">
        <v>363</v>
      </c>
      <c r="F133" s="5">
        <v>0</v>
      </c>
      <c r="G133" s="5" t="s">
        <v>311</v>
      </c>
      <c r="H133" s="5" t="s">
        <v>194</v>
      </c>
      <c r="I133" s="5">
        <v>0</v>
      </c>
      <c r="J133" s="5">
        <v>2009</v>
      </c>
      <c r="K133" s="5">
        <v>1</v>
      </c>
      <c r="L133" s="5" t="s">
        <v>306</v>
      </c>
      <c r="M133" s="5" t="s">
        <v>35</v>
      </c>
      <c r="N133" s="19">
        <v>0</v>
      </c>
    </row>
    <row r="134" spans="1:14" ht="15.75" customHeight="1" x14ac:dyDescent="0.2">
      <c r="A134" s="15">
        <v>73</v>
      </c>
      <c r="B134" s="16">
        <v>20</v>
      </c>
      <c r="C134" s="15" t="s">
        <v>364</v>
      </c>
      <c r="D134" s="18">
        <v>1</v>
      </c>
      <c r="E134" s="5" t="s">
        <v>365</v>
      </c>
      <c r="F134" s="5" t="s">
        <v>366</v>
      </c>
      <c r="G134" s="5" t="s">
        <v>367</v>
      </c>
      <c r="H134" s="5" t="s">
        <v>194</v>
      </c>
      <c r="I134" s="5">
        <v>0</v>
      </c>
      <c r="J134" s="5">
        <v>2009</v>
      </c>
      <c r="K134" s="5">
        <v>1</v>
      </c>
      <c r="L134" s="5" t="s">
        <v>306</v>
      </c>
      <c r="M134" s="5" t="s">
        <v>307</v>
      </c>
      <c r="N134" s="19">
        <v>0</v>
      </c>
    </row>
    <row r="135" spans="1:14" ht="15.75" customHeight="1" x14ac:dyDescent="0.2">
      <c r="A135" s="15">
        <v>74</v>
      </c>
      <c r="B135" s="16">
        <v>20</v>
      </c>
      <c r="C135" s="15" t="s">
        <v>368</v>
      </c>
      <c r="D135" s="18">
        <v>1</v>
      </c>
      <c r="E135" s="5" t="s">
        <v>369</v>
      </c>
      <c r="F135" s="5">
        <v>0</v>
      </c>
      <c r="G135" s="5" t="s">
        <v>370</v>
      </c>
      <c r="H135" s="5" t="s">
        <v>194</v>
      </c>
      <c r="I135" s="5">
        <v>0</v>
      </c>
      <c r="J135" s="5">
        <v>2007</v>
      </c>
      <c r="K135" s="5">
        <v>1</v>
      </c>
      <c r="L135" s="5" t="s">
        <v>371</v>
      </c>
      <c r="M135" s="5" t="s">
        <v>35</v>
      </c>
      <c r="N135" s="19">
        <v>0</v>
      </c>
    </row>
    <row r="136" spans="1:14" ht="15.75" customHeight="1" x14ac:dyDescent="0.2">
      <c r="A136" s="15">
        <v>75</v>
      </c>
      <c r="B136" s="16">
        <v>20</v>
      </c>
      <c r="C136" s="15" t="s">
        <v>372</v>
      </c>
      <c r="D136" s="18">
        <v>1</v>
      </c>
      <c r="E136" s="5" t="s">
        <v>373</v>
      </c>
      <c r="F136" s="5">
        <v>0</v>
      </c>
      <c r="G136" s="5" t="s">
        <v>269</v>
      </c>
      <c r="H136" s="5" t="s">
        <v>194</v>
      </c>
      <c r="I136" s="5">
        <v>0</v>
      </c>
      <c r="J136" s="5">
        <v>2009</v>
      </c>
      <c r="K136" s="5">
        <v>1</v>
      </c>
      <c r="L136" s="5" t="s">
        <v>269</v>
      </c>
      <c r="M136" s="5" t="s">
        <v>307</v>
      </c>
      <c r="N136" s="19">
        <v>0</v>
      </c>
    </row>
    <row r="137" spans="1:14" ht="15.75" customHeight="1" x14ac:dyDescent="0.2">
      <c r="A137" s="15">
        <v>76</v>
      </c>
      <c r="B137" s="16">
        <v>20</v>
      </c>
      <c r="C137" s="15" t="s">
        <v>374</v>
      </c>
      <c r="D137" s="18">
        <v>1</v>
      </c>
      <c r="E137" s="5" t="s">
        <v>375</v>
      </c>
      <c r="F137" s="5">
        <v>0</v>
      </c>
      <c r="G137" s="5" t="s">
        <v>376</v>
      </c>
      <c r="H137" s="5" t="s">
        <v>194</v>
      </c>
      <c r="I137" s="5">
        <v>0</v>
      </c>
      <c r="J137" s="5">
        <v>2009</v>
      </c>
      <c r="K137" s="5">
        <v>1</v>
      </c>
      <c r="L137" s="5" t="s">
        <v>376</v>
      </c>
      <c r="M137" s="5" t="s">
        <v>35</v>
      </c>
      <c r="N137" s="19">
        <v>0</v>
      </c>
    </row>
    <row r="138" spans="1:14" ht="15.75" customHeight="1" x14ac:dyDescent="0.2">
      <c r="A138" s="15">
        <v>77</v>
      </c>
      <c r="B138" s="16">
        <v>20</v>
      </c>
      <c r="C138" s="15" t="s">
        <v>377</v>
      </c>
      <c r="D138" s="18">
        <v>1</v>
      </c>
      <c r="E138" s="5" t="s">
        <v>378</v>
      </c>
      <c r="F138" s="5">
        <v>0</v>
      </c>
      <c r="G138" s="5" t="s">
        <v>379</v>
      </c>
      <c r="H138" s="5" t="s">
        <v>194</v>
      </c>
      <c r="I138" s="5">
        <v>0</v>
      </c>
      <c r="J138" s="5">
        <v>2005</v>
      </c>
      <c r="K138" s="5">
        <v>1</v>
      </c>
      <c r="L138" s="5" t="s">
        <v>380</v>
      </c>
      <c r="M138" s="5" t="s">
        <v>35</v>
      </c>
      <c r="N138" s="19">
        <v>4901668196</v>
      </c>
    </row>
    <row r="139" spans="1:14" ht="15.75" customHeight="1" x14ac:dyDescent="0.2">
      <c r="A139" s="15">
        <v>78</v>
      </c>
      <c r="B139" s="16">
        <v>20</v>
      </c>
      <c r="C139" s="15" t="s">
        <v>381</v>
      </c>
      <c r="D139" s="18">
        <v>1</v>
      </c>
      <c r="E139" s="5" t="s">
        <v>382</v>
      </c>
      <c r="F139" s="5">
        <v>0</v>
      </c>
      <c r="G139" s="5" t="s">
        <v>383</v>
      </c>
      <c r="H139" s="5" t="s">
        <v>194</v>
      </c>
      <c r="I139" s="5">
        <v>0</v>
      </c>
      <c r="J139" s="5">
        <v>2008</v>
      </c>
      <c r="K139" s="5">
        <v>1</v>
      </c>
      <c r="L139" s="5" t="s">
        <v>383</v>
      </c>
      <c r="M139" s="5" t="s">
        <v>35</v>
      </c>
      <c r="N139" s="19">
        <v>0</v>
      </c>
    </row>
    <row r="140" spans="1:14" ht="15.75" customHeight="1" x14ac:dyDescent="0.2">
      <c r="A140" s="15">
        <v>79</v>
      </c>
      <c r="B140" s="16">
        <v>20</v>
      </c>
      <c r="C140" s="15" t="s">
        <v>384</v>
      </c>
      <c r="D140" s="18">
        <v>1</v>
      </c>
      <c r="E140" s="5" t="s">
        <v>385</v>
      </c>
      <c r="F140" s="5">
        <v>0</v>
      </c>
      <c r="G140" s="5" t="s">
        <v>386</v>
      </c>
      <c r="H140" s="5" t="s">
        <v>194</v>
      </c>
      <c r="I140" s="5">
        <v>0</v>
      </c>
      <c r="J140" s="5">
        <v>2011</v>
      </c>
      <c r="K140" s="5">
        <v>1</v>
      </c>
      <c r="L140" s="5" t="s">
        <v>387</v>
      </c>
      <c r="M140" s="5">
        <v>0</v>
      </c>
      <c r="N140" s="19">
        <v>978990516437</v>
      </c>
    </row>
    <row r="141" spans="1:14" ht="15.75" customHeight="1" x14ac:dyDescent="0.2">
      <c r="A141" s="15">
        <v>80</v>
      </c>
      <c r="B141" s="16">
        <v>20</v>
      </c>
      <c r="C141" s="15" t="s">
        <v>388</v>
      </c>
      <c r="D141" s="18">
        <v>1</v>
      </c>
      <c r="E141" s="5" t="s">
        <v>389</v>
      </c>
      <c r="F141" s="5">
        <v>0</v>
      </c>
      <c r="G141" s="5" t="s">
        <v>390</v>
      </c>
      <c r="H141" s="5" t="s">
        <v>194</v>
      </c>
      <c r="I141" s="5">
        <v>0</v>
      </c>
      <c r="J141" s="5">
        <v>2013</v>
      </c>
      <c r="K141" s="5">
        <v>1</v>
      </c>
      <c r="L141" s="5" t="s">
        <v>390</v>
      </c>
      <c r="M141" s="5">
        <v>0</v>
      </c>
      <c r="N141" s="19">
        <v>4523237</v>
      </c>
    </row>
    <row r="142" spans="1:14" ht="15.75" customHeight="1" x14ac:dyDescent="0.2">
      <c r="A142" s="15">
        <v>81</v>
      </c>
      <c r="B142" s="16">
        <v>20</v>
      </c>
      <c r="C142" s="15" t="s">
        <v>391</v>
      </c>
      <c r="D142" s="18">
        <v>1</v>
      </c>
      <c r="E142" s="5" t="s">
        <v>392</v>
      </c>
      <c r="F142" s="5">
        <v>0</v>
      </c>
      <c r="G142" s="5" t="s">
        <v>393</v>
      </c>
      <c r="H142" s="5" t="s">
        <v>194</v>
      </c>
      <c r="I142" s="5">
        <v>0</v>
      </c>
      <c r="J142" s="5">
        <v>2013</v>
      </c>
      <c r="K142" s="5">
        <v>1</v>
      </c>
      <c r="L142" s="5" t="s">
        <v>393</v>
      </c>
      <c r="M142" s="5">
        <v>0</v>
      </c>
      <c r="N142" s="19">
        <v>2852608</v>
      </c>
    </row>
    <row r="143" spans="1:14" ht="15.75" customHeight="1" x14ac:dyDescent="0.2">
      <c r="A143" s="15">
        <v>1</v>
      </c>
      <c r="B143" s="16">
        <v>30</v>
      </c>
      <c r="C143" s="15" t="s">
        <v>394</v>
      </c>
      <c r="D143" s="18">
        <v>1</v>
      </c>
      <c r="E143" s="5" t="s">
        <v>395</v>
      </c>
      <c r="F143" s="5" t="s">
        <v>32</v>
      </c>
      <c r="G143" s="5" t="s">
        <v>396</v>
      </c>
      <c r="H143" s="5" t="s">
        <v>194</v>
      </c>
      <c r="I143" s="5">
        <v>0</v>
      </c>
      <c r="J143" s="5">
        <v>2002</v>
      </c>
      <c r="K143" s="5">
        <v>1</v>
      </c>
      <c r="L143" s="5" t="s">
        <v>397</v>
      </c>
      <c r="M143" s="5" t="s">
        <v>96</v>
      </c>
      <c r="N143" s="19" t="s">
        <v>32</v>
      </c>
    </row>
    <row r="144" spans="1:14" ht="15.75" customHeight="1" x14ac:dyDescent="0.2">
      <c r="A144" s="15">
        <v>2</v>
      </c>
      <c r="B144" s="16">
        <v>30</v>
      </c>
      <c r="C144" s="15" t="s">
        <v>398</v>
      </c>
      <c r="D144" s="18">
        <v>1</v>
      </c>
      <c r="E144" s="5" t="s">
        <v>399</v>
      </c>
      <c r="F144" s="5" t="s">
        <v>32</v>
      </c>
      <c r="G144" s="5" t="s">
        <v>400</v>
      </c>
      <c r="H144" s="5" t="s">
        <v>194</v>
      </c>
      <c r="I144" s="5">
        <v>0</v>
      </c>
      <c r="J144" s="5">
        <v>2009</v>
      </c>
      <c r="K144" s="5">
        <v>1</v>
      </c>
      <c r="L144" s="5" t="s">
        <v>401</v>
      </c>
      <c r="M144" s="5" t="s">
        <v>35</v>
      </c>
      <c r="N144" s="19" t="s">
        <v>32</v>
      </c>
    </row>
    <row r="145" spans="1:14" ht="15.75" customHeight="1" x14ac:dyDescent="0.2">
      <c r="A145" s="15">
        <v>3</v>
      </c>
      <c r="B145" s="16">
        <v>30</v>
      </c>
      <c r="C145" s="15" t="s">
        <v>402</v>
      </c>
      <c r="D145" s="18">
        <v>1</v>
      </c>
      <c r="E145" s="5" t="s">
        <v>403</v>
      </c>
      <c r="F145" s="5">
        <v>0</v>
      </c>
      <c r="G145" s="5" t="s">
        <v>404</v>
      </c>
      <c r="H145" s="5" t="s">
        <v>194</v>
      </c>
      <c r="I145" s="5">
        <v>0</v>
      </c>
      <c r="J145" s="5">
        <v>1998</v>
      </c>
      <c r="K145" s="5">
        <v>1</v>
      </c>
      <c r="L145" s="5" t="s">
        <v>405</v>
      </c>
      <c r="M145" s="5" t="s">
        <v>35</v>
      </c>
      <c r="N145" s="19">
        <v>9780765600820</v>
      </c>
    </row>
    <row r="146" spans="1:14" ht="15.75" customHeight="1" x14ac:dyDescent="0.2">
      <c r="A146" s="15">
        <v>4</v>
      </c>
      <c r="B146" s="16">
        <v>30</v>
      </c>
      <c r="C146" s="15" t="s">
        <v>406</v>
      </c>
      <c r="D146" s="18">
        <v>1</v>
      </c>
      <c r="E146" s="5" t="s">
        <v>407</v>
      </c>
      <c r="F146" s="5">
        <v>0</v>
      </c>
      <c r="G146" s="5" t="s">
        <v>408</v>
      </c>
      <c r="H146" s="5" t="s">
        <v>194</v>
      </c>
      <c r="I146" s="5">
        <v>0</v>
      </c>
      <c r="J146" s="5">
        <v>2007</v>
      </c>
      <c r="K146" s="5">
        <v>7</v>
      </c>
      <c r="L146" s="5" t="s">
        <v>409</v>
      </c>
      <c r="M146" s="5" t="s">
        <v>96</v>
      </c>
      <c r="N146" s="19">
        <v>9784000237635</v>
      </c>
    </row>
    <row r="147" spans="1:14" ht="15.75" customHeight="1" x14ac:dyDescent="0.2">
      <c r="A147" s="15">
        <v>5</v>
      </c>
      <c r="B147" s="16">
        <v>30</v>
      </c>
      <c r="C147" s="15" t="s">
        <v>410</v>
      </c>
      <c r="D147" s="18">
        <v>2</v>
      </c>
      <c r="E147" s="5" t="s">
        <v>411</v>
      </c>
      <c r="F147" s="5" t="s">
        <v>412</v>
      </c>
      <c r="G147" s="5" t="s">
        <v>413</v>
      </c>
      <c r="H147" s="5" t="s">
        <v>194</v>
      </c>
      <c r="I147" s="5">
        <v>0</v>
      </c>
      <c r="J147" s="5">
        <v>2008</v>
      </c>
      <c r="K147" s="5">
        <v>15</v>
      </c>
      <c r="L147" s="5" t="s">
        <v>414</v>
      </c>
      <c r="M147" s="5" t="s">
        <v>307</v>
      </c>
      <c r="N147" s="19">
        <v>9784770020819</v>
      </c>
    </row>
    <row r="148" spans="1:14" ht="15.75" customHeight="1" x14ac:dyDescent="0.2">
      <c r="A148" s="15">
        <v>6</v>
      </c>
      <c r="B148" s="16">
        <v>30</v>
      </c>
      <c r="C148" s="15" t="s">
        <v>415</v>
      </c>
      <c r="D148" s="18">
        <v>2</v>
      </c>
      <c r="E148" s="5" t="s">
        <v>416</v>
      </c>
      <c r="F148" s="5" t="s">
        <v>417</v>
      </c>
      <c r="G148" s="5">
        <v>0</v>
      </c>
      <c r="H148" s="5" t="s">
        <v>194</v>
      </c>
      <c r="I148" s="5">
        <v>0</v>
      </c>
      <c r="J148" s="5">
        <v>2009</v>
      </c>
      <c r="K148" s="5">
        <v>3</v>
      </c>
      <c r="L148" s="5" t="s">
        <v>414</v>
      </c>
      <c r="M148" s="5" t="s">
        <v>307</v>
      </c>
      <c r="N148" s="19">
        <v>9784770040183</v>
      </c>
    </row>
    <row r="149" spans="1:14" ht="15.75" customHeight="1" x14ac:dyDescent="0.2">
      <c r="A149" s="15">
        <v>7</v>
      </c>
      <c r="B149" s="16">
        <v>30</v>
      </c>
      <c r="C149" s="15" t="s">
        <v>418</v>
      </c>
      <c r="D149" s="18">
        <v>1</v>
      </c>
      <c r="E149" s="5" t="s">
        <v>419</v>
      </c>
      <c r="F149" s="5" t="s">
        <v>420</v>
      </c>
      <c r="G149" s="5" t="s">
        <v>421</v>
      </c>
      <c r="H149" s="5" t="s">
        <v>194</v>
      </c>
      <c r="I149" s="5">
        <v>0</v>
      </c>
      <c r="J149" s="5">
        <v>2006</v>
      </c>
      <c r="K149" s="5">
        <v>6</v>
      </c>
      <c r="L149" s="5" t="s">
        <v>414</v>
      </c>
      <c r="M149" s="5" t="s">
        <v>307</v>
      </c>
      <c r="N149" s="19">
        <v>9784770028815</v>
      </c>
    </row>
    <row r="150" spans="1:14" ht="15.75" customHeight="1" x14ac:dyDescent="0.2">
      <c r="A150" s="15">
        <v>8</v>
      </c>
      <c r="B150" s="16">
        <v>30</v>
      </c>
      <c r="C150" s="15" t="s">
        <v>422</v>
      </c>
      <c r="D150" s="18">
        <v>1</v>
      </c>
      <c r="E150" s="5" t="s">
        <v>423</v>
      </c>
      <c r="F150" s="5" t="s">
        <v>424</v>
      </c>
      <c r="G150" s="5" t="s">
        <v>421</v>
      </c>
      <c r="H150" s="5" t="s">
        <v>194</v>
      </c>
      <c r="I150" s="5">
        <v>0</v>
      </c>
      <c r="J150" s="5">
        <v>2006</v>
      </c>
      <c r="K150" s="5">
        <v>9</v>
      </c>
      <c r="L150" s="5" t="s">
        <v>414</v>
      </c>
      <c r="M150" s="5" t="s">
        <v>307</v>
      </c>
      <c r="N150" s="19">
        <v>9784770023476</v>
      </c>
    </row>
    <row r="151" spans="1:14" ht="15.75" customHeight="1" x14ac:dyDescent="0.2">
      <c r="A151" s="15">
        <v>9</v>
      </c>
      <c r="B151" s="16">
        <v>30</v>
      </c>
      <c r="C151" s="15" t="s">
        <v>425</v>
      </c>
      <c r="D151" s="18">
        <v>1</v>
      </c>
      <c r="E151" s="5" t="s">
        <v>426</v>
      </c>
      <c r="F151" s="5" t="s">
        <v>427</v>
      </c>
      <c r="G151" s="5">
        <v>0</v>
      </c>
      <c r="H151" s="5" t="s">
        <v>194</v>
      </c>
      <c r="I151" s="5">
        <v>1</v>
      </c>
      <c r="J151" s="5">
        <v>2006</v>
      </c>
      <c r="K151" s="5">
        <v>8</v>
      </c>
      <c r="L151" s="5" t="s">
        <v>414</v>
      </c>
      <c r="M151" s="5" t="s">
        <v>307</v>
      </c>
      <c r="N151" s="19">
        <v>9784770028419</v>
      </c>
    </row>
    <row r="152" spans="1:14" ht="15.75" customHeight="1" x14ac:dyDescent="0.2">
      <c r="A152" s="15">
        <v>10</v>
      </c>
      <c r="B152" s="16">
        <v>30</v>
      </c>
      <c r="C152" s="15" t="s">
        <v>428</v>
      </c>
      <c r="D152" s="18">
        <v>1</v>
      </c>
      <c r="E152" s="5" t="s">
        <v>429</v>
      </c>
      <c r="F152" s="5" t="s">
        <v>430</v>
      </c>
      <c r="G152" s="5" t="s">
        <v>431</v>
      </c>
      <c r="H152" s="5" t="s">
        <v>194</v>
      </c>
      <c r="I152" s="5">
        <v>0</v>
      </c>
      <c r="J152" s="5">
        <v>2007</v>
      </c>
      <c r="K152" s="5">
        <v>19</v>
      </c>
      <c r="L152" s="5" t="s">
        <v>414</v>
      </c>
      <c r="M152" s="5" t="s">
        <v>307</v>
      </c>
      <c r="N152" s="19">
        <v>9784770024022</v>
      </c>
    </row>
    <row r="153" spans="1:14" ht="15.75" customHeight="1" x14ac:dyDescent="0.2">
      <c r="A153" s="15">
        <v>11</v>
      </c>
      <c r="B153" s="16">
        <v>30</v>
      </c>
      <c r="C153" s="15" t="s">
        <v>432</v>
      </c>
      <c r="D153" s="18">
        <v>1</v>
      </c>
      <c r="E153" s="5" t="s">
        <v>433</v>
      </c>
      <c r="F153" s="5" t="s">
        <v>434</v>
      </c>
      <c r="G153" s="5" t="s">
        <v>435</v>
      </c>
      <c r="H153" s="5" t="s">
        <v>194</v>
      </c>
      <c r="I153" s="5">
        <v>0</v>
      </c>
      <c r="J153" s="5">
        <v>2008</v>
      </c>
      <c r="K153" s="5">
        <v>12</v>
      </c>
      <c r="L153" s="5" t="s">
        <v>414</v>
      </c>
      <c r="M153" s="5" t="s">
        <v>307</v>
      </c>
      <c r="N153" s="19">
        <v>9784770021618</v>
      </c>
    </row>
    <row r="154" spans="1:14" ht="15.75" customHeight="1" x14ac:dyDescent="0.2">
      <c r="A154" s="15">
        <v>12</v>
      </c>
      <c r="B154" s="16">
        <v>30</v>
      </c>
      <c r="C154" s="15" t="s">
        <v>436</v>
      </c>
      <c r="D154" s="18">
        <v>1</v>
      </c>
      <c r="E154" s="5" t="s">
        <v>437</v>
      </c>
      <c r="F154" s="5" t="s">
        <v>438</v>
      </c>
      <c r="G154" s="5" t="s">
        <v>439</v>
      </c>
      <c r="H154" s="5" t="s">
        <v>194</v>
      </c>
      <c r="I154" s="5">
        <v>0</v>
      </c>
      <c r="J154" s="5">
        <v>2007</v>
      </c>
      <c r="K154" s="5">
        <v>12</v>
      </c>
      <c r="L154" s="5" t="s">
        <v>414</v>
      </c>
      <c r="M154" s="5" t="s">
        <v>307</v>
      </c>
      <c r="N154" s="19">
        <v>9784770021977</v>
      </c>
    </row>
    <row r="155" spans="1:14" ht="15.75" customHeight="1" x14ac:dyDescent="0.2">
      <c r="A155" s="15">
        <v>13</v>
      </c>
      <c r="B155" s="16">
        <v>30</v>
      </c>
      <c r="C155" s="15" t="s">
        <v>440</v>
      </c>
      <c r="D155" s="18">
        <v>1</v>
      </c>
      <c r="E155" s="5" t="s">
        <v>441</v>
      </c>
      <c r="F155" s="5" t="s">
        <v>442</v>
      </c>
      <c r="G155" s="5" t="s">
        <v>421</v>
      </c>
      <c r="H155" s="5" t="s">
        <v>194</v>
      </c>
      <c r="I155" s="5">
        <v>0</v>
      </c>
      <c r="J155" s="5">
        <v>2006</v>
      </c>
      <c r="K155" s="5">
        <v>6</v>
      </c>
      <c r="L155" s="5" t="s">
        <v>414</v>
      </c>
      <c r="M155" s="5" t="s">
        <v>307</v>
      </c>
      <c r="N155" s="19">
        <v>4770028814</v>
      </c>
    </row>
    <row r="156" spans="1:14" ht="15.75" customHeight="1" x14ac:dyDescent="0.2">
      <c r="A156" s="15">
        <v>14</v>
      </c>
      <c r="B156" s="16">
        <v>30</v>
      </c>
      <c r="C156" s="15" t="s">
        <v>443</v>
      </c>
      <c r="D156" s="18">
        <v>1</v>
      </c>
      <c r="E156" s="5" t="s">
        <v>444</v>
      </c>
      <c r="F156" s="5" t="s">
        <v>445</v>
      </c>
      <c r="G156" s="5" t="s">
        <v>446</v>
      </c>
      <c r="H156" s="5" t="s">
        <v>194</v>
      </c>
      <c r="I156" s="5">
        <v>0</v>
      </c>
      <c r="J156" s="5">
        <v>2008</v>
      </c>
      <c r="K156" s="5">
        <v>12</v>
      </c>
      <c r="L156" s="5" t="s">
        <v>414</v>
      </c>
      <c r="M156" s="5" t="s">
        <v>307</v>
      </c>
      <c r="N156" s="19">
        <v>9784770023797</v>
      </c>
    </row>
    <row r="157" spans="1:14" ht="15.75" customHeight="1" x14ac:dyDescent="0.2">
      <c r="A157" s="15">
        <v>15</v>
      </c>
      <c r="B157" s="16">
        <v>30</v>
      </c>
      <c r="C157" s="15" t="s">
        <v>447</v>
      </c>
      <c r="D157" s="18">
        <v>1</v>
      </c>
      <c r="E157" s="5" t="s">
        <v>448</v>
      </c>
      <c r="F157" s="5" t="s">
        <v>449</v>
      </c>
      <c r="G157" s="5" t="s">
        <v>450</v>
      </c>
      <c r="H157" s="5" t="s">
        <v>194</v>
      </c>
      <c r="I157" s="5">
        <v>0</v>
      </c>
      <c r="J157" s="5">
        <v>2006</v>
      </c>
      <c r="K157" s="5">
        <v>18</v>
      </c>
      <c r="L157" s="5" t="s">
        <v>414</v>
      </c>
      <c r="M157" s="5" t="s">
        <v>307</v>
      </c>
      <c r="N157" s="19">
        <v>4770020821</v>
      </c>
    </row>
    <row r="158" spans="1:14" ht="15.75" customHeight="1" x14ac:dyDescent="0.2">
      <c r="A158" s="15">
        <v>16</v>
      </c>
      <c r="B158" s="16">
        <v>30</v>
      </c>
      <c r="C158" s="15" t="s">
        <v>451</v>
      </c>
      <c r="D158" s="18">
        <v>1</v>
      </c>
      <c r="E158" s="5" t="s">
        <v>452</v>
      </c>
      <c r="F158" s="5">
        <v>0</v>
      </c>
      <c r="G158" s="5" t="s">
        <v>453</v>
      </c>
      <c r="H158" s="5" t="s">
        <v>194</v>
      </c>
      <c r="I158" s="5">
        <v>0</v>
      </c>
      <c r="J158" s="5">
        <v>2006</v>
      </c>
      <c r="K158" s="5">
        <v>10</v>
      </c>
      <c r="L158" s="5" t="s">
        <v>414</v>
      </c>
      <c r="M158" s="5" t="s">
        <v>307</v>
      </c>
      <c r="N158" s="19">
        <v>4770021666</v>
      </c>
    </row>
    <row r="159" spans="1:14" ht="15.75" customHeight="1" x14ac:dyDescent="0.2">
      <c r="A159" s="15">
        <v>18</v>
      </c>
      <c r="B159" s="16">
        <v>30</v>
      </c>
      <c r="C159" s="15" t="s">
        <v>454</v>
      </c>
      <c r="D159" s="18">
        <v>1</v>
      </c>
      <c r="E159" s="5" t="s">
        <v>455</v>
      </c>
      <c r="F159" s="5">
        <v>0</v>
      </c>
      <c r="G159" s="5" t="s">
        <v>456</v>
      </c>
      <c r="H159" s="5" t="s">
        <v>194</v>
      </c>
      <c r="I159" s="5">
        <v>0</v>
      </c>
      <c r="J159" s="5">
        <v>1997</v>
      </c>
      <c r="K159" s="5">
        <v>1</v>
      </c>
      <c r="L159" s="5" t="s">
        <v>457</v>
      </c>
      <c r="M159" s="5" t="s">
        <v>307</v>
      </c>
      <c r="N159" s="19">
        <v>4022195959</v>
      </c>
    </row>
    <row r="160" spans="1:14" ht="15.75" customHeight="1" x14ac:dyDescent="0.2">
      <c r="A160" s="15">
        <v>19</v>
      </c>
      <c r="B160" s="16">
        <v>30</v>
      </c>
      <c r="C160" s="15" t="s">
        <v>458</v>
      </c>
      <c r="D160" s="18">
        <v>1</v>
      </c>
      <c r="E160" s="5" t="s">
        <v>459</v>
      </c>
      <c r="F160" s="5">
        <v>0</v>
      </c>
      <c r="G160" s="5" t="s">
        <v>456</v>
      </c>
      <c r="H160" s="5" t="s">
        <v>194</v>
      </c>
      <c r="I160" s="5">
        <v>0</v>
      </c>
      <c r="J160" s="5">
        <v>1997</v>
      </c>
      <c r="K160" s="5">
        <v>1</v>
      </c>
      <c r="L160" s="5" t="s">
        <v>457</v>
      </c>
      <c r="M160" s="5" t="s">
        <v>307</v>
      </c>
      <c r="N160" s="19">
        <v>4022195983</v>
      </c>
    </row>
    <row r="161" spans="1:14" ht="15.75" customHeight="1" x14ac:dyDescent="0.2">
      <c r="A161" s="15">
        <v>20</v>
      </c>
      <c r="B161" s="16">
        <v>30</v>
      </c>
      <c r="C161" s="15" t="s">
        <v>460</v>
      </c>
      <c r="D161" s="18">
        <v>1</v>
      </c>
      <c r="E161" s="5" t="s">
        <v>461</v>
      </c>
      <c r="F161" s="5" t="s">
        <v>462</v>
      </c>
      <c r="G161" s="5" t="s">
        <v>463</v>
      </c>
      <c r="H161" s="5" t="s">
        <v>194</v>
      </c>
      <c r="I161" s="5">
        <v>0</v>
      </c>
      <c r="J161" s="5">
        <v>2003</v>
      </c>
      <c r="K161" s="5">
        <v>0</v>
      </c>
      <c r="L161" s="5" t="s">
        <v>457</v>
      </c>
      <c r="M161" s="5" t="s">
        <v>307</v>
      </c>
      <c r="N161" s="19" t="s">
        <v>464</v>
      </c>
    </row>
    <row r="162" spans="1:14" ht="15.75" customHeight="1" x14ac:dyDescent="0.2">
      <c r="A162" s="15">
        <v>21</v>
      </c>
      <c r="B162" s="16">
        <v>30</v>
      </c>
      <c r="C162" s="15" t="s">
        <v>465</v>
      </c>
      <c r="D162" s="18">
        <v>1</v>
      </c>
      <c r="E162" s="5" t="s">
        <v>466</v>
      </c>
      <c r="F162" s="5">
        <v>0</v>
      </c>
      <c r="G162" s="5" t="s">
        <v>467</v>
      </c>
      <c r="H162" s="5" t="s">
        <v>194</v>
      </c>
      <c r="I162" s="5">
        <v>0</v>
      </c>
      <c r="J162" s="5">
        <v>2011</v>
      </c>
      <c r="K162" s="5">
        <v>1</v>
      </c>
      <c r="L162" s="5" t="s">
        <v>468</v>
      </c>
      <c r="M162" s="5" t="s">
        <v>35</v>
      </c>
      <c r="N162" s="19">
        <v>0</v>
      </c>
    </row>
    <row r="163" spans="1:14" ht="15.75" customHeight="1" x14ac:dyDescent="0.2">
      <c r="A163" s="15">
        <v>22</v>
      </c>
      <c r="B163" s="16">
        <v>30</v>
      </c>
      <c r="C163" s="15" t="s">
        <v>469</v>
      </c>
      <c r="D163" s="18">
        <v>1</v>
      </c>
      <c r="E163" s="5" t="s">
        <v>470</v>
      </c>
      <c r="F163" s="5">
        <v>0</v>
      </c>
      <c r="G163" s="5" t="s">
        <v>471</v>
      </c>
      <c r="H163" s="5" t="s">
        <v>194</v>
      </c>
      <c r="I163" s="5">
        <v>0</v>
      </c>
      <c r="J163" s="5">
        <v>1994</v>
      </c>
      <c r="K163" s="5">
        <v>1</v>
      </c>
      <c r="L163" s="5" t="s">
        <v>471</v>
      </c>
      <c r="M163" s="5" t="s">
        <v>35</v>
      </c>
      <c r="N163" s="19">
        <v>4770018924</v>
      </c>
    </row>
    <row r="164" spans="1:14" ht="15.75" hidden="1" customHeight="1" x14ac:dyDescent="0.2">
      <c r="A164" s="14">
        <v>25</v>
      </c>
      <c r="B164" s="16">
        <v>30</v>
      </c>
      <c r="C164" s="14" t="s">
        <v>472</v>
      </c>
      <c r="D164" s="17">
        <v>1</v>
      </c>
      <c r="E164" s="5">
        <v>0</v>
      </c>
      <c r="F164" s="5">
        <v>0</v>
      </c>
      <c r="G164" s="5">
        <v>0</v>
      </c>
      <c r="H164" s="5" t="s">
        <v>194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19">
        <v>0</v>
      </c>
    </row>
    <row r="165" spans="1:14" ht="15.75" hidden="1" customHeight="1" x14ac:dyDescent="0.2">
      <c r="A165" s="14">
        <v>26</v>
      </c>
      <c r="B165" s="16">
        <v>30</v>
      </c>
      <c r="C165" s="14" t="s">
        <v>473</v>
      </c>
      <c r="D165" s="17">
        <v>1</v>
      </c>
      <c r="E165" s="5">
        <v>0</v>
      </c>
      <c r="F165" s="5">
        <v>0</v>
      </c>
      <c r="G165" s="5">
        <v>0</v>
      </c>
      <c r="H165" s="5" t="s">
        <v>194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19">
        <v>0</v>
      </c>
    </row>
    <row r="166" spans="1:14" ht="15.75" customHeight="1" x14ac:dyDescent="0.2">
      <c r="A166" s="15">
        <v>27</v>
      </c>
      <c r="B166" s="16">
        <v>30</v>
      </c>
      <c r="C166" s="15" t="s">
        <v>474</v>
      </c>
      <c r="D166" s="18">
        <v>2</v>
      </c>
      <c r="E166" s="5" t="s">
        <v>475</v>
      </c>
      <c r="F166" s="5" t="s">
        <v>32</v>
      </c>
      <c r="G166" s="5" t="s">
        <v>476</v>
      </c>
      <c r="H166" s="5" t="s">
        <v>194</v>
      </c>
      <c r="I166" s="5">
        <v>0</v>
      </c>
      <c r="J166" s="5">
        <v>2009</v>
      </c>
      <c r="K166" s="5">
        <v>1</v>
      </c>
      <c r="L166" s="5" t="s">
        <v>306</v>
      </c>
      <c r="M166" s="5" t="s">
        <v>96</v>
      </c>
      <c r="N166" s="19" t="s">
        <v>312</v>
      </c>
    </row>
    <row r="167" spans="1:14" ht="15.75" customHeight="1" x14ac:dyDescent="0.2">
      <c r="A167" s="15">
        <v>28</v>
      </c>
      <c r="B167" s="16">
        <v>30</v>
      </c>
      <c r="C167" s="15" t="s">
        <v>477</v>
      </c>
      <c r="D167" s="18">
        <v>1</v>
      </c>
      <c r="E167" s="5" t="s">
        <v>478</v>
      </c>
      <c r="F167" s="5" t="s">
        <v>32</v>
      </c>
      <c r="G167" s="5" t="s">
        <v>479</v>
      </c>
      <c r="H167" s="5" t="s">
        <v>194</v>
      </c>
      <c r="I167" s="5">
        <v>0</v>
      </c>
      <c r="J167" s="5">
        <v>2007</v>
      </c>
      <c r="K167" s="5">
        <v>1</v>
      </c>
      <c r="L167" s="5" t="s">
        <v>480</v>
      </c>
      <c r="M167" s="5" t="s">
        <v>96</v>
      </c>
      <c r="N167" s="19" t="s">
        <v>481</v>
      </c>
    </row>
    <row r="168" spans="1:14" ht="15.75" customHeight="1" x14ac:dyDescent="0.2">
      <c r="A168" s="15">
        <v>29</v>
      </c>
      <c r="B168" s="16">
        <v>30</v>
      </c>
      <c r="C168" s="15" t="s">
        <v>482</v>
      </c>
      <c r="D168" s="18">
        <v>1</v>
      </c>
      <c r="E168" s="5" t="s">
        <v>483</v>
      </c>
      <c r="F168" s="5" t="s">
        <v>32</v>
      </c>
      <c r="G168" s="5" t="s">
        <v>484</v>
      </c>
      <c r="H168" s="5" t="s">
        <v>194</v>
      </c>
      <c r="I168" s="5">
        <v>0</v>
      </c>
      <c r="J168" s="5">
        <v>2010</v>
      </c>
      <c r="K168" s="5">
        <v>1</v>
      </c>
      <c r="L168" s="5" t="s">
        <v>484</v>
      </c>
      <c r="M168" s="5" t="s">
        <v>35</v>
      </c>
      <c r="N168" s="19" t="s">
        <v>485</v>
      </c>
    </row>
    <row r="169" spans="1:14" ht="15.75" customHeight="1" x14ac:dyDescent="0.2">
      <c r="A169" s="15">
        <v>30</v>
      </c>
      <c r="B169" s="16">
        <v>30</v>
      </c>
      <c r="C169" s="15" t="s">
        <v>486</v>
      </c>
      <c r="D169" s="18">
        <v>1</v>
      </c>
      <c r="E169" s="5" t="s">
        <v>487</v>
      </c>
      <c r="F169" s="5" t="s">
        <v>32</v>
      </c>
      <c r="G169" s="5" t="s">
        <v>488</v>
      </c>
      <c r="H169" s="5" t="s">
        <v>194</v>
      </c>
      <c r="I169" s="5">
        <v>0</v>
      </c>
      <c r="J169" s="5">
        <v>2009</v>
      </c>
      <c r="K169" s="5">
        <v>1</v>
      </c>
      <c r="L169" s="5" t="s">
        <v>489</v>
      </c>
      <c r="M169" s="5" t="s">
        <v>35</v>
      </c>
      <c r="N169" s="19" t="s">
        <v>32</v>
      </c>
    </row>
    <row r="170" spans="1:14" ht="15.75" customHeight="1" x14ac:dyDescent="0.2">
      <c r="A170" s="15">
        <v>31</v>
      </c>
      <c r="B170" s="16">
        <v>30</v>
      </c>
      <c r="C170" s="15" t="s">
        <v>490</v>
      </c>
      <c r="D170" s="18">
        <v>1</v>
      </c>
      <c r="E170" s="5" t="s">
        <v>491</v>
      </c>
      <c r="F170" s="5" t="s">
        <v>32</v>
      </c>
      <c r="G170" s="5" t="s">
        <v>484</v>
      </c>
      <c r="H170" s="5" t="s">
        <v>194</v>
      </c>
      <c r="I170" s="5">
        <v>0</v>
      </c>
      <c r="J170" s="5">
        <v>2009</v>
      </c>
      <c r="K170" s="5">
        <v>1</v>
      </c>
      <c r="L170" s="5" t="s">
        <v>484</v>
      </c>
      <c r="M170" s="5" t="s">
        <v>35</v>
      </c>
      <c r="N170" s="19">
        <v>0</v>
      </c>
    </row>
    <row r="171" spans="1:14" ht="15.75" hidden="1" customHeight="1" x14ac:dyDescent="0.2">
      <c r="A171" s="14">
        <v>32</v>
      </c>
      <c r="B171" s="16">
        <v>30</v>
      </c>
      <c r="C171" s="14" t="s">
        <v>492</v>
      </c>
      <c r="D171" s="17">
        <v>1</v>
      </c>
      <c r="E171" s="5">
        <v>0</v>
      </c>
      <c r="F171" s="5">
        <v>0</v>
      </c>
      <c r="G171" s="5">
        <v>0</v>
      </c>
      <c r="H171" s="5" t="s">
        <v>194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19">
        <v>0</v>
      </c>
    </row>
    <row r="172" spans="1:14" ht="15.75" hidden="1" customHeight="1" x14ac:dyDescent="0.2">
      <c r="A172" s="14">
        <v>33</v>
      </c>
      <c r="B172" s="16">
        <v>30</v>
      </c>
      <c r="C172" s="14" t="s">
        <v>493</v>
      </c>
      <c r="D172" s="17">
        <v>1</v>
      </c>
      <c r="E172" s="5">
        <v>0</v>
      </c>
      <c r="F172" s="5">
        <v>0</v>
      </c>
      <c r="G172" s="5">
        <v>0</v>
      </c>
      <c r="H172" s="5" t="s">
        <v>194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19">
        <v>0</v>
      </c>
    </row>
    <row r="173" spans="1:14" ht="15.75" hidden="1" customHeight="1" x14ac:dyDescent="0.2">
      <c r="A173" s="14">
        <v>34</v>
      </c>
      <c r="B173" s="16">
        <v>30</v>
      </c>
      <c r="C173" s="14" t="s">
        <v>494</v>
      </c>
      <c r="D173" s="17">
        <v>1</v>
      </c>
      <c r="E173" s="5">
        <v>0</v>
      </c>
      <c r="F173" s="5">
        <v>0</v>
      </c>
      <c r="G173" s="5">
        <v>0</v>
      </c>
      <c r="H173" s="5" t="s">
        <v>194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19">
        <v>0</v>
      </c>
    </row>
    <row r="174" spans="1:14" ht="15.75" customHeight="1" x14ac:dyDescent="0.2">
      <c r="A174" s="15">
        <v>35</v>
      </c>
      <c r="B174" s="16">
        <v>30</v>
      </c>
      <c r="C174" s="15" t="s">
        <v>495</v>
      </c>
      <c r="D174" s="18">
        <v>1</v>
      </c>
      <c r="E174" s="5" t="s">
        <v>496</v>
      </c>
      <c r="F174" s="5" t="s">
        <v>32</v>
      </c>
      <c r="G174" s="5" t="s">
        <v>311</v>
      </c>
      <c r="H174" s="5" t="s">
        <v>194</v>
      </c>
      <c r="I174" s="5">
        <v>0</v>
      </c>
      <c r="J174" s="5">
        <v>2009</v>
      </c>
      <c r="K174" s="5">
        <v>1</v>
      </c>
      <c r="L174" s="5" t="s">
        <v>306</v>
      </c>
      <c r="M174" s="5" t="s">
        <v>35</v>
      </c>
      <c r="N174" s="19" t="s">
        <v>32</v>
      </c>
    </row>
    <row r="175" spans="1:14" ht="15.75" customHeight="1" x14ac:dyDescent="0.2">
      <c r="A175" s="15">
        <v>36</v>
      </c>
      <c r="B175" s="16">
        <v>30</v>
      </c>
      <c r="C175" s="15" t="s">
        <v>497</v>
      </c>
      <c r="D175" s="18">
        <v>1</v>
      </c>
      <c r="E175" s="5" t="s">
        <v>498</v>
      </c>
      <c r="F175" s="5" t="s">
        <v>32</v>
      </c>
      <c r="G175" s="5" t="s">
        <v>355</v>
      </c>
      <c r="H175" s="5" t="s">
        <v>194</v>
      </c>
      <c r="I175" s="5">
        <v>0</v>
      </c>
      <c r="J175" s="5">
        <v>2010</v>
      </c>
      <c r="K175" s="5">
        <v>1</v>
      </c>
      <c r="L175" s="5" t="s">
        <v>499</v>
      </c>
      <c r="M175" s="5" t="s">
        <v>96</v>
      </c>
      <c r="N175" s="19" t="s">
        <v>500</v>
      </c>
    </row>
    <row r="176" spans="1:14" ht="15.75" customHeight="1" x14ac:dyDescent="0.2">
      <c r="A176" s="15">
        <v>37</v>
      </c>
      <c r="B176" s="16">
        <v>30</v>
      </c>
      <c r="C176" s="15" t="s">
        <v>501</v>
      </c>
      <c r="D176" s="18">
        <v>1</v>
      </c>
      <c r="E176" s="5" t="s">
        <v>502</v>
      </c>
      <c r="F176" s="5">
        <v>0</v>
      </c>
      <c r="G176" s="5" t="s">
        <v>355</v>
      </c>
      <c r="H176" s="5" t="s">
        <v>194</v>
      </c>
      <c r="I176" s="5">
        <v>0</v>
      </c>
      <c r="J176" s="5">
        <v>2010</v>
      </c>
      <c r="K176" s="5">
        <v>1</v>
      </c>
      <c r="L176" s="5" t="s">
        <v>499</v>
      </c>
      <c r="M176" s="5" t="s">
        <v>96</v>
      </c>
      <c r="N176" s="19">
        <v>18838618</v>
      </c>
    </row>
    <row r="177" spans="1:14" ht="15.75" hidden="1" customHeight="1" x14ac:dyDescent="0.2">
      <c r="A177" s="14">
        <v>38</v>
      </c>
      <c r="B177" s="16">
        <v>30</v>
      </c>
      <c r="C177" s="14" t="s">
        <v>503</v>
      </c>
      <c r="D177" s="17">
        <v>1</v>
      </c>
      <c r="E177" s="5">
        <v>0</v>
      </c>
      <c r="F177" s="5">
        <v>0</v>
      </c>
      <c r="G177" s="5">
        <v>0</v>
      </c>
      <c r="H177" s="5" t="s">
        <v>194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19">
        <v>0</v>
      </c>
    </row>
    <row r="178" spans="1:14" ht="15.75" customHeight="1" x14ac:dyDescent="0.2">
      <c r="A178" s="15">
        <v>39</v>
      </c>
      <c r="B178" s="16">
        <v>30</v>
      </c>
      <c r="C178" s="15" t="s">
        <v>504</v>
      </c>
      <c r="D178" s="18">
        <v>1</v>
      </c>
      <c r="E178" s="5" t="s">
        <v>466</v>
      </c>
      <c r="F178" s="5">
        <v>0</v>
      </c>
      <c r="G178" s="5" t="s">
        <v>467</v>
      </c>
      <c r="H178" s="5" t="s">
        <v>194</v>
      </c>
      <c r="I178" s="5">
        <v>0</v>
      </c>
      <c r="J178" s="5">
        <v>2011</v>
      </c>
      <c r="K178" s="5">
        <v>1</v>
      </c>
      <c r="L178" s="5" t="s">
        <v>468</v>
      </c>
      <c r="M178" s="5" t="s">
        <v>35</v>
      </c>
      <c r="N178" s="19">
        <v>0</v>
      </c>
    </row>
    <row r="179" spans="1:14" ht="15.75" customHeight="1" x14ac:dyDescent="0.2">
      <c r="A179" s="15">
        <v>40</v>
      </c>
      <c r="B179" s="16">
        <v>30</v>
      </c>
      <c r="C179" s="15" t="s">
        <v>505</v>
      </c>
      <c r="D179" s="18">
        <v>1</v>
      </c>
      <c r="E179" s="5" t="s">
        <v>506</v>
      </c>
      <c r="F179" s="5">
        <v>0</v>
      </c>
      <c r="G179" s="5" t="s">
        <v>507</v>
      </c>
      <c r="H179" s="5" t="s">
        <v>194</v>
      </c>
      <c r="I179" s="5">
        <v>0</v>
      </c>
      <c r="J179" s="5">
        <v>2010</v>
      </c>
      <c r="K179" s="5">
        <v>1</v>
      </c>
      <c r="L179" s="5" t="s">
        <v>508</v>
      </c>
      <c r="M179" s="5" t="s">
        <v>96</v>
      </c>
      <c r="N179" s="19">
        <v>9784812210642</v>
      </c>
    </row>
    <row r="180" spans="1:14" ht="15.75" hidden="1" customHeight="1" x14ac:dyDescent="0.2">
      <c r="A180" s="14">
        <v>41</v>
      </c>
      <c r="B180" s="16">
        <v>30</v>
      </c>
      <c r="C180" s="14" t="s">
        <v>509</v>
      </c>
      <c r="D180" s="17">
        <v>1</v>
      </c>
      <c r="E180" s="5">
        <v>0</v>
      </c>
      <c r="F180" s="5">
        <v>0</v>
      </c>
      <c r="G180" s="5">
        <v>0</v>
      </c>
      <c r="H180" s="5" t="s">
        <v>194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19">
        <v>0</v>
      </c>
    </row>
    <row r="181" spans="1:14" ht="15.75" customHeight="1" x14ac:dyDescent="0.2">
      <c r="A181" s="15">
        <v>42</v>
      </c>
      <c r="B181" s="16">
        <v>30</v>
      </c>
      <c r="C181" s="15" t="s">
        <v>510</v>
      </c>
      <c r="D181" s="18">
        <v>1</v>
      </c>
      <c r="E181" s="5" t="s">
        <v>511</v>
      </c>
      <c r="F181" s="5">
        <v>0</v>
      </c>
      <c r="G181" s="5" t="s">
        <v>512</v>
      </c>
      <c r="H181" s="5" t="s">
        <v>194</v>
      </c>
      <c r="I181" s="5">
        <v>0</v>
      </c>
      <c r="J181" s="5">
        <v>2011</v>
      </c>
      <c r="K181" s="5">
        <v>1</v>
      </c>
      <c r="L181" s="5" t="s">
        <v>513</v>
      </c>
      <c r="M181" s="5" t="s">
        <v>35</v>
      </c>
      <c r="N181" s="19">
        <v>9781421540863</v>
      </c>
    </row>
    <row r="182" spans="1:14" ht="15.75" hidden="1" customHeight="1" x14ac:dyDescent="0.2">
      <c r="A182" s="14">
        <v>43</v>
      </c>
      <c r="B182" s="16">
        <v>30</v>
      </c>
      <c r="C182" s="14" t="s">
        <v>514</v>
      </c>
      <c r="D182" s="17">
        <v>1</v>
      </c>
      <c r="E182" s="5">
        <v>0</v>
      </c>
      <c r="F182" s="5">
        <v>0</v>
      </c>
      <c r="G182" s="5">
        <v>0</v>
      </c>
      <c r="H182" s="5" t="s">
        <v>194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19">
        <v>0</v>
      </c>
    </row>
    <row r="183" spans="1:14" ht="15.75" customHeight="1" x14ac:dyDescent="0.2">
      <c r="A183" s="15">
        <v>44</v>
      </c>
      <c r="B183" s="16">
        <v>30</v>
      </c>
      <c r="C183" s="15" t="s">
        <v>515</v>
      </c>
      <c r="D183" s="18">
        <v>1</v>
      </c>
      <c r="E183" s="5" t="s">
        <v>516</v>
      </c>
      <c r="F183" s="5">
        <v>0</v>
      </c>
      <c r="G183" s="5" t="s">
        <v>517</v>
      </c>
      <c r="H183" s="5" t="s">
        <v>194</v>
      </c>
      <c r="I183" s="5">
        <v>0</v>
      </c>
      <c r="J183" s="5">
        <v>2005</v>
      </c>
      <c r="K183" s="5">
        <v>1</v>
      </c>
      <c r="L183" s="5" t="s">
        <v>518</v>
      </c>
      <c r="M183" s="5" t="s">
        <v>96</v>
      </c>
      <c r="N183" s="19">
        <v>4861262283</v>
      </c>
    </row>
    <row r="184" spans="1:14" ht="15.75" customHeight="1" x14ac:dyDescent="0.2">
      <c r="A184" s="15">
        <v>45</v>
      </c>
      <c r="B184" s="16">
        <v>30</v>
      </c>
      <c r="C184" s="15" t="s">
        <v>519</v>
      </c>
      <c r="D184" s="18">
        <v>1</v>
      </c>
      <c r="E184" s="5" t="s">
        <v>520</v>
      </c>
      <c r="F184" s="5">
        <v>0</v>
      </c>
      <c r="G184" s="5" t="s">
        <v>521</v>
      </c>
      <c r="H184" s="5" t="s">
        <v>194</v>
      </c>
      <c r="I184" s="5">
        <v>0</v>
      </c>
      <c r="J184" s="5">
        <v>2011</v>
      </c>
      <c r="K184" s="5">
        <v>1</v>
      </c>
      <c r="L184" s="5" t="s">
        <v>522</v>
      </c>
      <c r="M184" s="5" t="s">
        <v>96</v>
      </c>
      <c r="N184" s="19">
        <v>0</v>
      </c>
    </row>
    <row r="185" spans="1:14" ht="15.75" customHeight="1" x14ac:dyDescent="0.2">
      <c r="A185" s="15">
        <v>46</v>
      </c>
      <c r="B185" s="16">
        <v>30</v>
      </c>
      <c r="C185" s="15" t="s">
        <v>523</v>
      </c>
      <c r="D185" s="18">
        <v>1</v>
      </c>
      <c r="E185" s="5" t="s">
        <v>524</v>
      </c>
      <c r="F185" s="5">
        <v>0</v>
      </c>
      <c r="G185" s="5" t="s">
        <v>521</v>
      </c>
      <c r="H185" s="5" t="s">
        <v>194</v>
      </c>
      <c r="I185" s="5">
        <v>0</v>
      </c>
      <c r="J185" s="5">
        <v>2011</v>
      </c>
      <c r="K185" s="5">
        <v>1</v>
      </c>
      <c r="L185" s="5" t="s">
        <v>522</v>
      </c>
      <c r="M185" s="5" t="s">
        <v>96</v>
      </c>
      <c r="N185" s="19">
        <v>9784901297233</v>
      </c>
    </row>
    <row r="186" spans="1:14" ht="15.75" hidden="1" customHeight="1" x14ac:dyDescent="0.2">
      <c r="A186" s="14">
        <v>47</v>
      </c>
      <c r="B186" s="16">
        <v>30</v>
      </c>
      <c r="C186" s="14" t="s">
        <v>525</v>
      </c>
      <c r="D186" s="17">
        <v>1</v>
      </c>
      <c r="E186" s="5">
        <v>0</v>
      </c>
      <c r="F186" s="5">
        <v>0</v>
      </c>
      <c r="G186" s="5">
        <v>0</v>
      </c>
      <c r="H186" s="5" t="s">
        <v>194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19">
        <v>0</v>
      </c>
    </row>
    <row r="187" spans="1:14" ht="15.75" customHeight="1" x14ac:dyDescent="0.2">
      <c r="A187" s="15">
        <v>48</v>
      </c>
      <c r="B187" s="16">
        <v>30</v>
      </c>
      <c r="C187" s="15" t="s">
        <v>526</v>
      </c>
      <c r="D187" s="18">
        <v>1</v>
      </c>
      <c r="E187" s="5" t="s">
        <v>527</v>
      </c>
      <c r="F187" s="5">
        <v>0</v>
      </c>
      <c r="G187" s="5" t="s">
        <v>390</v>
      </c>
      <c r="H187" s="5" t="s">
        <v>194</v>
      </c>
      <c r="I187" s="5">
        <v>0</v>
      </c>
      <c r="J187" s="5">
        <v>2013</v>
      </c>
      <c r="K187" s="5">
        <v>1</v>
      </c>
      <c r="L187" s="5" t="s">
        <v>390</v>
      </c>
      <c r="M187" s="5" t="s">
        <v>96</v>
      </c>
      <c r="N187" s="19">
        <v>4523237</v>
      </c>
    </row>
    <row r="188" spans="1:14" ht="15.75" customHeight="1" x14ac:dyDescent="0.2">
      <c r="A188" s="15">
        <v>49</v>
      </c>
      <c r="B188" s="16">
        <v>30</v>
      </c>
      <c r="C188" s="15" t="s">
        <v>528</v>
      </c>
      <c r="D188" s="18">
        <v>1</v>
      </c>
      <c r="E188" s="5" t="s">
        <v>529</v>
      </c>
      <c r="F188" s="5">
        <v>0</v>
      </c>
      <c r="G188" s="5" t="s">
        <v>390</v>
      </c>
      <c r="H188" s="5" t="s">
        <v>194</v>
      </c>
      <c r="I188" s="5">
        <v>0</v>
      </c>
      <c r="J188" s="5">
        <v>2013</v>
      </c>
      <c r="K188" s="5">
        <v>1</v>
      </c>
      <c r="L188" s="5" t="s">
        <v>390</v>
      </c>
      <c r="M188" s="5" t="s">
        <v>35</v>
      </c>
      <c r="N188" s="19">
        <v>2852608</v>
      </c>
    </row>
    <row r="189" spans="1:14" ht="15.75" customHeight="1" x14ac:dyDescent="0.2">
      <c r="A189" s="15">
        <v>1</v>
      </c>
      <c r="B189" s="16">
        <v>40</v>
      </c>
      <c r="C189" s="15" t="s">
        <v>530</v>
      </c>
      <c r="D189" s="18">
        <v>1</v>
      </c>
      <c r="E189" s="5" t="s">
        <v>531</v>
      </c>
      <c r="F189" s="5" t="s">
        <v>32</v>
      </c>
      <c r="G189" s="5" t="s">
        <v>32</v>
      </c>
      <c r="H189" s="5" t="s">
        <v>532</v>
      </c>
      <c r="I189" s="5">
        <v>0</v>
      </c>
      <c r="J189" s="5">
        <v>2004</v>
      </c>
      <c r="K189" s="5">
        <v>1</v>
      </c>
      <c r="L189" s="5" t="s">
        <v>533</v>
      </c>
      <c r="M189" s="5" t="s">
        <v>35</v>
      </c>
      <c r="N189" s="19" t="s">
        <v>32</v>
      </c>
    </row>
    <row r="190" spans="1:14" ht="15.75" customHeight="1" x14ac:dyDescent="0.2">
      <c r="A190" s="15">
        <v>2</v>
      </c>
      <c r="B190" s="16">
        <v>40</v>
      </c>
      <c r="C190" s="15" t="s">
        <v>534</v>
      </c>
      <c r="D190" s="18">
        <v>1</v>
      </c>
      <c r="E190" s="5" t="s">
        <v>535</v>
      </c>
      <c r="F190" s="5" t="s">
        <v>32</v>
      </c>
      <c r="G190" s="5" t="s">
        <v>32</v>
      </c>
      <c r="H190" s="5" t="s">
        <v>532</v>
      </c>
      <c r="I190" s="5">
        <v>0</v>
      </c>
      <c r="J190" s="5">
        <v>2005</v>
      </c>
      <c r="K190" s="5">
        <v>0</v>
      </c>
      <c r="L190" s="5" t="s">
        <v>533</v>
      </c>
      <c r="M190" s="5" t="s">
        <v>35</v>
      </c>
      <c r="N190" s="19" t="s">
        <v>32</v>
      </c>
    </row>
    <row r="191" spans="1:14" ht="15.75" customHeight="1" x14ac:dyDescent="0.2">
      <c r="A191" s="15">
        <v>3</v>
      </c>
      <c r="B191" s="16">
        <v>40</v>
      </c>
      <c r="C191" s="15" t="s">
        <v>536</v>
      </c>
      <c r="D191" s="18">
        <v>1</v>
      </c>
      <c r="E191" s="5" t="s">
        <v>537</v>
      </c>
      <c r="F191" s="5">
        <v>0</v>
      </c>
      <c r="G191" s="5">
        <v>0</v>
      </c>
      <c r="H191" s="5" t="s">
        <v>532</v>
      </c>
      <c r="I191" s="5">
        <v>0</v>
      </c>
      <c r="J191" s="5">
        <v>0</v>
      </c>
      <c r="K191" s="5">
        <v>0</v>
      </c>
      <c r="L191" s="5">
        <v>0</v>
      </c>
      <c r="M191" s="5" t="s">
        <v>96</v>
      </c>
      <c r="N191" s="19">
        <v>0</v>
      </c>
    </row>
    <row r="192" spans="1:14" ht="15.75" customHeight="1" x14ac:dyDescent="0.2">
      <c r="A192" s="15">
        <v>4</v>
      </c>
      <c r="B192" s="16">
        <v>40</v>
      </c>
      <c r="C192" s="15" t="s">
        <v>538</v>
      </c>
      <c r="D192" s="18">
        <v>1</v>
      </c>
      <c r="E192" s="5" t="s">
        <v>539</v>
      </c>
      <c r="F192" s="5" t="s">
        <v>32</v>
      </c>
      <c r="G192" s="5" t="s">
        <v>32</v>
      </c>
      <c r="H192" s="5" t="s">
        <v>532</v>
      </c>
      <c r="I192" s="5">
        <v>0</v>
      </c>
      <c r="J192" s="5">
        <v>2007</v>
      </c>
      <c r="K192" s="5">
        <v>0</v>
      </c>
      <c r="L192" s="5" t="s">
        <v>533</v>
      </c>
      <c r="M192" s="5" t="s">
        <v>35</v>
      </c>
      <c r="N192" s="19" t="s">
        <v>32</v>
      </c>
    </row>
    <row r="193" spans="1:14" ht="15.75" customHeight="1" x14ac:dyDescent="0.2">
      <c r="A193" s="15">
        <v>5</v>
      </c>
      <c r="B193" s="16">
        <v>40</v>
      </c>
      <c r="C193" s="15" t="s">
        <v>540</v>
      </c>
      <c r="D193" s="18">
        <v>1</v>
      </c>
      <c r="E193" s="5" t="s">
        <v>541</v>
      </c>
      <c r="F193" s="5" t="s">
        <v>32</v>
      </c>
      <c r="G193" s="5" t="s">
        <v>32</v>
      </c>
      <c r="H193" s="5" t="s">
        <v>532</v>
      </c>
      <c r="I193" s="5">
        <v>0</v>
      </c>
      <c r="J193" s="5">
        <v>2006</v>
      </c>
      <c r="K193" s="5">
        <v>0</v>
      </c>
      <c r="L193" s="5" t="s">
        <v>533</v>
      </c>
      <c r="M193" s="5" t="s">
        <v>96</v>
      </c>
      <c r="N193" s="19" t="s">
        <v>32</v>
      </c>
    </row>
    <row r="194" spans="1:14" ht="15.75" customHeight="1" x14ac:dyDescent="0.2">
      <c r="A194" s="15">
        <v>6</v>
      </c>
      <c r="B194" s="16">
        <v>40</v>
      </c>
      <c r="C194" s="15" t="s">
        <v>542</v>
      </c>
      <c r="D194" s="18">
        <v>1</v>
      </c>
      <c r="E194" s="5" t="s">
        <v>543</v>
      </c>
      <c r="F194" s="5" t="s">
        <v>32</v>
      </c>
      <c r="G194" s="5" t="s">
        <v>32</v>
      </c>
      <c r="H194" s="5" t="s">
        <v>532</v>
      </c>
      <c r="I194" s="5">
        <v>0</v>
      </c>
      <c r="J194" s="5">
        <v>2007</v>
      </c>
      <c r="K194" s="5">
        <v>0</v>
      </c>
      <c r="L194" s="5" t="s">
        <v>533</v>
      </c>
      <c r="M194" s="5" t="s">
        <v>96</v>
      </c>
      <c r="N194" s="19" t="s">
        <v>32</v>
      </c>
    </row>
    <row r="195" spans="1:14" ht="15.75" customHeight="1" x14ac:dyDescent="0.2">
      <c r="A195" s="15">
        <v>7</v>
      </c>
      <c r="B195" s="16">
        <v>40</v>
      </c>
      <c r="C195" s="15" t="s">
        <v>544</v>
      </c>
      <c r="D195" s="18">
        <v>1</v>
      </c>
      <c r="E195" s="5" t="s">
        <v>545</v>
      </c>
      <c r="F195" s="5">
        <v>0</v>
      </c>
      <c r="G195" s="5">
        <v>0</v>
      </c>
      <c r="H195" s="5" t="s">
        <v>532</v>
      </c>
      <c r="I195" s="5">
        <v>0</v>
      </c>
      <c r="J195" s="5">
        <v>2010</v>
      </c>
      <c r="K195" s="5">
        <v>1</v>
      </c>
      <c r="L195" s="5" t="s">
        <v>533</v>
      </c>
      <c r="M195" s="5" t="s">
        <v>96</v>
      </c>
      <c r="N195" s="19">
        <v>0</v>
      </c>
    </row>
    <row r="196" spans="1:14" ht="15.75" customHeight="1" x14ac:dyDescent="0.2">
      <c r="A196" s="15">
        <v>8</v>
      </c>
      <c r="B196" s="16">
        <v>40</v>
      </c>
      <c r="C196" s="15" t="s">
        <v>546</v>
      </c>
      <c r="D196" s="18">
        <v>2</v>
      </c>
      <c r="E196" s="5" t="s">
        <v>547</v>
      </c>
      <c r="F196" s="5">
        <v>0</v>
      </c>
      <c r="G196" s="5" t="s">
        <v>533</v>
      </c>
      <c r="H196" s="5" t="s">
        <v>532</v>
      </c>
      <c r="I196" s="5">
        <v>0</v>
      </c>
      <c r="J196" s="5">
        <v>2010</v>
      </c>
      <c r="K196" s="5">
        <v>1</v>
      </c>
      <c r="L196" s="5" t="s">
        <v>533</v>
      </c>
      <c r="M196" s="5" t="s">
        <v>96</v>
      </c>
      <c r="N196" s="19">
        <v>0</v>
      </c>
    </row>
    <row r="197" spans="1:14" ht="15.75" customHeight="1" x14ac:dyDescent="0.2">
      <c r="A197" s="15">
        <v>9</v>
      </c>
      <c r="B197" s="16">
        <v>40</v>
      </c>
      <c r="C197" s="15" t="s">
        <v>548</v>
      </c>
      <c r="D197" s="18">
        <v>1</v>
      </c>
      <c r="E197" s="5" t="s">
        <v>549</v>
      </c>
      <c r="F197" s="5">
        <v>0</v>
      </c>
      <c r="G197" s="5" t="s">
        <v>533</v>
      </c>
      <c r="H197" s="5" t="s">
        <v>532</v>
      </c>
      <c r="I197" s="5">
        <v>0</v>
      </c>
      <c r="J197" s="5">
        <v>2010</v>
      </c>
      <c r="K197" s="5">
        <v>1</v>
      </c>
      <c r="L197" s="5" t="s">
        <v>533</v>
      </c>
      <c r="M197" s="5" t="s">
        <v>35</v>
      </c>
      <c r="N197" s="19">
        <v>0</v>
      </c>
    </row>
    <row r="198" spans="1:14" ht="15.75" customHeight="1" x14ac:dyDescent="0.2">
      <c r="A198" s="15">
        <v>10</v>
      </c>
      <c r="B198" s="16">
        <v>40</v>
      </c>
      <c r="C198" s="15" t="s">
        <v>550</v>
      </c>
      <c r="D198" s="18">
        <v>1</v>
      </c>
      <c r="E198" s="5" t="s">
        <v>551</v>
      </c>
      <c r="F198" s="5">
        <v>0</v>
      </c>
      <c r="G198" s="5" t="s">
        <v>533</v>
      </c>
      <c r="H198" s="5" t="s">
        <v>532</v>
      </c>
      <c r="I198" s="5">
        <v>0</v>
      </c>
      <c r="J198" s="5">
        <v>2013</v>
      </c>
      <c r="K198" s="5">
        <v>1</v>
      </c>
      <c r="L198" s="5" t="s">
        <v>533</v>
      </c>
      <c r="M198" s="5" t="s">
        <v>35</v>
      </c>
      <c r="N198" s="19">
        <v>0</v>
      </c>
    </row>
    <row r="199" spans="1:14" ht="15.75" customHeight="1" x14ac:dyDescent="0.2">
      <c r="A199" s="15">
        <v>11</v>
      </c>
      <c r="B199" s="16">
        <v>40</v>
      </c>
      <c r="C199" s="15" t="s">
        <v>552</v>
      </c>
      <c r="D199" s="18">
        <v>1</v>
      </c>
      <c r="E199" s="5" t="s">
        <v>553</v>
      </c>
      <c r="F199" s="5" t="s">
        <v>554</v>
      </c>
      <c r="G199" s="5" t="s">
        <v>555</v>
      </c>
      <c r="H199" s="5" t="s">
        <v>532</v>
      </c>
      <c r="I199" s="5">
        <v>0</v>
      </c>
      <c r="J199" s="5">
        <v>2005</v>
      </c>
      <c r="K199" s="5">
        <v>1</v>
      </c>
      <c r="L199" s="5" t="s">
        <v>533</v>
      </c>
      <c r="M199" s="5" t="s">
        <v>96</v>
      </c>
      <c r="N199" s="19" t="s">
        <v>32</v>
      </c>
    </row>
    <row r="200" spans="1:14" ht="15.75" customHeight="1" x14ac:dyDescent="0.2">
      <c r="A200" s="15">
        <v>12</v>
      </c>
      <c r="B200" s="16">
        <v>40</v>
      </c>
      <c r="C200" s="15" t="s">
        <v>556</v>
      </c>
      <c r="D200" s="18">
        <v>1</v>
      </c>
      <c r="E200" s="5" t="s">
        <v>557</v>
      </c>
      <c r="F200" s="5" t="s">
        <v>32</v>
      </c>
      <c r="G200" s="5" t="s">
        <v>558</v>
      </c>
      <c r="H200" s="5" t="s">
        <v>532</v>
      </c>
      <c r="I200" s="5">
        <v>0</v>
      </c>
      <c r="J200" s="5">
        <v>2001</v>
      </c>
      <c r="K200" s="5">
        <v>0</v>
      </c>
      <c r="L200" s="5" t="s">
        <v>533</v>
      </c>
      <c r="M200" s="5" t="s">
        <v>32</v>
      </c>
      <c r="N200" s="19" t="s">
        <v>32</v>
      </c>
    </row>
    <row r="201" spans="1:14" ht="15.75" customHeight="1" x14ac:dyDescent="0.2">
      <c r="A201" s="15">
        <v>13</v>
      </c>
      <c r="B201" s="16">
        <v>40</v>
      </c>
      <c r="C201" s="15" t="s">
        <v>559</v>
      </c>
      <c r="D201" s="18">
        <v>1</v>
      </c>
      <c r="E201" s="5" t="s">
        <v>560</v>
      </c>
      <c r="F201" s="5" t="s">
        <v>32</v>
      </c>
      <c r="G201" s="5" t="s">
        <v>558</v>
      </c>
      <c r="H201" s="5" t="s">
        <v>532</v>
      </c>
      <c r="I201" s="5">
        <v>0</v>
      </c>
      <c r="J201" s="5">
        <v>2005</v>
      </c>
      <c r="K201" s="5">
        <v>0</v>
      </c>
      <c r="L201" s="5" t="s">
        <v>533</v>
      </c>
      <c r="M201" s="5" t="s">
        <v>32</v>
      </c>
      <c r="N201" s="19" t="s">
        <v>32</v>
      </c>
    </row>
    <row r="202" spans="1:14" ht="15.75" customHeight="1" x14ac:dyDescent="0.2">
      <c r="A202" s="15">
        <v>14</v>
      </c>
      <c r="B202" s="16">
        <v>40</v>
      </c>
      <c r="C202" s="15" t="s">
        <v>561</v>
      </c>
      <c r="D202" s="18">
        <v>1</v>
      </c>
      <c r="E202" s="5" t="s">
        <v>562</v>
      </c>
      <c r="F202" s="5" t="s">
        <v>32</v>
      </c>
      <c r="G202" s="5" t="s">
        <v>32</v>
      </c>
      <c r="H202" s="5" t="s">
        <v>532</v>
      </c>
      <c r="I202" s="5">
        <v>0</v>
      </c>
      <c r="J202" s="5">
        <v>2009</v>
      </c>
      <c r="K202" s="5">
        <v>0</v>
      </c>
      <c r="L202" s="5" t="s">
        <v>533</v>
      </c>
      <c r="M202" s="5" t="s">
        <v>35</v>
      </c>
      <c r="N202" s="19" t="s">
        <v>32</v>
      </c>
    </row>
    <row r="203" spans="1:14" ht="15.75" customHeight="1" x14ac:dyDescent="0.2">
      <c r="A203" s="15">
        <v>15</v>
      </c>
      <c r="B203" s="16">
        <v>40</v>
      </c>
      <c r="C203" s="15" t="s">
        <v>563</v>
      </c>
      <c r="D203" s="18">
        <v>1</v>
      </c>
      <c r="E203" s="5" t="s">
        <v>564</v>
      </c>
      <c r="F203" s="5" t="s">
        <v>32</v>
      </c>
      <c r="G203" s="5" t="s">
        <v>32</v>
      </c>
      <c r="H203" s="5" t="s">
        <v>532</v>
      </c>
      <c r="I203" s="5">
        <v>0</v>
      </c>
      <c r="J203" s="5">
        <v>2009</v>
      </c>
      <c r="K203" s="5">
        <v>0</v>
      </c>
      <c r="L203" s="5" t="s">
        <v>533</v>
      </c>
      <c r="M203" s="5" t="s">
        <v>35</v>
      </c>
      <c r="N203" s="19" t="s">
        <v>32</v>
      </c>
    </row>
    <row r="204" spans="1:14" ht="15.75" customHeight="1" x14ac:dyDescent="0.2">
      <c r="A204" s="15">
        <v>16</v>
      </c>
      <c r="B204" s="16">
        <v>40</v>
      </c>
      <c r="C204" s="15" t="s">
        <v>565</v>
      </c>
      <c r="D204" s="18">
        <v>1</v>
      </c>
      <c r="E204" s="5" t="s">
        <v>566</v>
      </c>
      <c r="F204" s="5" t="s">
        <v>32</v>
      </c>
      <c r="G204" s="5" t="s">
        <v>32</v>
      </c>
      <c r="H204" s="5" t="s">
        <v>532</v>
      </c>
      <c r="I204" s="5">
        <v>0</v>
      </c>
      <c r="J204" s="5">
        <v>2009</v>
      </c>
      <c r="K204" s="5">
        <v>0</v>
      </c>
      <c r="L204" s="5" t="s">
        <v>533</v>
      </c>
      <c r="M204" s="5" t="s">
        <v>35</v>
      </c>
      <c r="N204" s="19" t="s">
        <v>32</v>
      </c>
    </row>
    <row r="205" spans="1:14" ht="15.75" customHeight="1" x14ac:dyDescent="0.2">
      <c r="A205" s="15">
        <v>17</v>
      </c>
      <c r="B205" s="16">
        <v>40</v>
      </c>
      <c r="C205" s="15" t="s">
        <v>567</v>
      </c>
      <c r="D205" s="18">
        <v>1</v>
      </c>
      <c r="E205" s="5" t="s">
        <v>568</v>
      </c>
      <c r="F205" s="5">
        <v>0</v>
      </c>
      <c r="G205" s="5" t="s">
        <v>533</v>
      </c>
      <c r="H205" s="5" t="s">
        <v>532</v>
      </c>
      <c r="I205" s="5">
        <v>0</v>
      </c>
      <c r="J205" s="5">
        <v>2009</v>
      </c>
      <c r="K205" s="5">
        <v>1</v>
      </c>
      <c r="L205" s="5" t="s">
        <v>533</v>
      </c>
      <c r="M205" s="5" t="s">
        <v>35</v>
      </c>
      <c r="N205" s="19">
        <v>0</v>
      </c>
    </row>
    <row r="206" spans="1:14" ht="15.75" customHeight="1" x14ac:dyDescent="0.2">
      <c r="A206" s="15">
        <v>18</v>
      </c>
      <c r="B206" s="16">
        <v>40</v>
      </c>
      <c r="C206" s="15" t="s">
        <v>569</v>
      </c>
      <c r="D206" s="18">
        <v>1</v>
      </c>
      <c r="E206" s="5" t="s">
        <v>570</v>
      </c>
      <c r="F206" s="5">
        <v>0</v>
      </c>
      <c r="G206" s="5" t="s">
        <v>571</v>
      </c>
      <c r="H206" s="5" t="s">
        <v>532</v>
      </c>
      <c r="I206" s="5">
        <v>0</v>
      </c>
      <c r="J206" s="5">
        <v>2010</v>
      </c>
      <c r="K206" s="5">
        <v>1</v>
      </c>
      <c r="L206" s="5" t="s">
        <v>533</v>
      </c>
      <c r="M206" s="5" t="s">
        <v>35</v>
      </c>
      <c r="N206" s="19">
        <v>0</v>
      </c>
    </row>
    <row r="207" spans="1:14" ht="15.75" customHeight="1" x14ac:dyDescent="0.2">
      <c r="A207" s="15">
        <v>19</v>
      </c>
      <c r="B207" s="16">
        <v>40</v>
      </c>
      <c r="C207" s="15" t="s">
        <v>572</v>
      </c>
      <c r="D207" s="18">
        <v>1</v>
      </c>
      <c r="E207" s="5" t="s">
        <v>573</v>
      </c>
      <c r="F207" s="5">
        <v>0</v>
      </c>
      <c r="G207" s="5" t="s">
        <v>571</v>
      </c>
      <c r="H207" s="5" t="s">
        <v>532</v>
      </c>
      <c r="I207" s="5">
        <v>0</v>
      </c>
      <c r="J207" s="5">
        <v>2010</v>
      </c>
      <c r="K207" s="5">
        <v>1</v>
      </c>
      <c r="L207" s="5" t="s">
        <v>533</v>
      </c>
      <c r="M207" s="5" t="s">
        <v>35</v>
      </c>
      <c r="N207" s="19">
        <v>9784875401285</v>
      </c>
    </row>
    <row r="208" spans="1:14" ht="15.75" customHeight="1" x14ac:dyDescent="0.2">
      <c r="A208" s="15">
        <v>20</v>
      </c>
      <c r="B208" s="16">
        <v>40</v>
      </c>
      <c r="C208" s="15" t="s">
        <v>574</v>
      </c>
      <c r="D208" s="18">
        <v>1</v>
      </c>
      <c r="E208" s="5" t="s">
        <v>575</v>
      </c>
      <c r="F208" s="5">
        <v>0</v>
      </c>
      <c r="G208" s="5" t="s">
        <v>571</v>
      </c>
      <c r="H208" s="5" t="s">
        <v>532</v>
      </c>
      <c r="I208" s="5">
        <v>0</v>
      </c>
      <c r="J208" s="5">
        <v>2010</v>
      </c>
      <c r="K208" s="5">
        <v>1</v>
      </c>
      <c r="L208" s="5" t="s">
        <v>533</v>
      </c>
      <c r="M208" s="5" t="s">
        <v>35</v>
      </c>
      <c r="N208" s="19">
        <v>0</v>
      </c>
    </row>
    <row r="209" spans="1:14" ht="15.75" customHeight="1" x14ac:dyDescent="0.2">
      <c r="A209" s="15">
        <v>21</v>
      </c>
      <c r="B209" s="16">
        <v>40</v>
      </c>
      <c r="C209" s="15" t="s">
        <v>576</v>
      </c>
      <c r="D209" s="18">
        <v>1</v>
      </c>
      <c r="E209" s="5" t="s">
        <v>577</v>
      </c>
      <c r="F209" s="5">
        <v>0</v>
      </c>
      <c r="G209" s="5" t="s">
        <v>554</v>
      </c>
      <c r="H209" s="5" t="s">
        <v>532</v>
      </c>
      <c r="I209" s="5">
        <v>0</v>
      </c>
      <c r="J209" s="5">
        <v>2010</v>
      </c>
      <c r="K209" s="5">
        <v>1</v>
      </c>
      <c r="L209" s="5" t="s">
        <v>533</v>
      </c>
      <c r="M209" s="5" t="s">
        <v>35</v>
      </c>
      <c r="N209" s="19">
        <v>0</v>
      </c>
    </row>
    <row r="210" spans="1:14" ht="15.75" customHeight="1" x14ac:dyDescent="0.2">
      <c r="A210" s="15">
        <v>22</v>
      </c>
      <c r="B210" s="16">
        <v>40</v>
      </c>
      <c r="C210" s="15" t="s">
        <v>578</v>
      </c>
      <c r="D210" s="18">
        <v>1</v>
      </c>
      <c r="E210" s="5" t="s">
        <v>579</v>
      </c>
      <c r="F210" s="5">
        <v>0</v>
      </c>
      <c r="G210" s="5" t="s">
        <v>580</v>
      </c>
      <c r="H210" s="5" t="s">
        <v>532</v>
      </c>
      <c r="I210" s="5">
        <v>0</v>
      </c>
      <c r="J210" s="5">
        <v>2011</v>
      </c>
      <c r="K210" s="5">
        <v>1</v>
      </c>
      <c r="L210" s="5" t="s">
        <v>533</v>
      </c>
      <c r="M210" s="5" t="s">
        <v>35</v>
      </c>
      <c r="N210" s="19">
        <v>0</v>
      </c>
    </row>
    <row r="211" spans="1:14" ht="15.75" customHeight="1" x14ac:dyDescent="0.2">
      <c r="A211" s="15">
        <v>23</v>
      </c>
      <c r="B211" s="16">
        <v>40</v>
      </c>
      <c r="C211" s="15" t="s">
        <v>581</v>
      </c>
      <c r="D211" s="18">
        <v>1</v>
      </c>
      <c r="E211" s="5" t="s">
        <v>582</v>
      </c>
      <c r="F211" s="5">
        <v>0</v>
      </c>
      <c r="G211" s="5" t="s">
        <v>533</v>
      </c>
      <c r="H211" s="5" t="s">
        <v>532</v>
      </c>
      <c r="I211" s="5">
        <v>0</v>
      </c>
      <c r="J211" s="5">
        <v>2012</v>
      </c>
      <c r="K211" s="5">
        <v>0</v>
      </c>
      <c r="L211" s="5" t="s">
        <v>533</v>
      </c>
      <c r="M211" s="5" t="s">
        <v>35</v>
      </c>
      <c r="N211" s="19">
        <v>0</v>
      </c>
    </row>
    <row r="212" spans="1:14" ht="15.75" customHeight="1" x14ac:dyDescent="0.2">
      <c r="A212" s="15">
        <v>24</v>
      </c>
      <c r="B212" s="16">
        <v>40</v>
      </c>
      <c r="C212" s="15" t="s">
        <v>583</v>
      </c>
      <c r="D212" s="18">
        <v>1</v>
      </c>
      <c r="E212" s="5" t="s">
        <v>584</v>
      </c>
      <c r="F212" s="5">
        <v>0</v>
      </c>
      <c r="G212" s="5">
        <v>0</v>
      </c>
      <c r="H212" s="5" t="s">
        <v>532</v>
      </c>
      <c r="I212" s="5">
        <v>0</v>
      </c>
      <c r="J212" s="5">
        <v>2010</v>
      </c>
      <c r="K212" s="5">
        <v>1</v>
      </c>
      <c r="L212" s="5" t="s">
        <v>585</v>
      </c>
      <c r="M212" s="5">
        <v>0</v>
      </c>
      <c r="N212" s="19" t="s">
        <v>586</v>
      </c>
    </row>
    <row r="213" spans="1:14" ht="15.75" customHeight="1" x14ac:dyDescent="0.2">
      <c r="A213" s="15">
        <v>25</v>
      </c>
      <c r="B213" s="16">
        <v>40</v>
      </c>
      <c r="C213" s="15" t="s">
        <v>587</v>
      </c>
      <c r="D213" s="18">
        <v>1</v>
      </c>
      <c r="E213" s="5" t="s">
        <v>588</v>
      </c>
      <c r="F213" s="5">
        <v>0</v>
      </c>
      <c r="G213" s="5">
        <v>0</v>
      </c>
      <c r="H213" s="5" t="s">
        <v>532</v>
      </c>
      <c r="I213" s="5">
        <v>0</v>
      </c>
      <c r="J213" s="5">
        <v>2010</v>
      </c>
      <c r="K213" s="5">
        <v>1</v>
      </c>
      <c r="L213" s="5" t="s">
        <v>585</v>
      </c>
      <c r="M213" s="5">
        <v>0</v>
      </c>
      <c r="N213" s="19" t="s">
        <v>589</v>
      </c>
    </row>
    <row r="214" spans="1:14" ht="15.75" customHeight="1" x14ac:dyDescent="0.2">
      <c r="A214" s="15">
        <v>26</v>
      </c>
      <c r="B214" s="16">
        <v>40</v>
      </c>
      <c r="C214" s="15" t="s">
        <v>590</v>
      </c>
      <c r="D214" s="18">
        <v>1</v>
      </c>
      <c r="E214" s="5" t="s">
        <v>591</v>
      </c>
      <c r="F214" s="5" t="s">
        <v>32</v>
      </c>
      <c r="G214" s="5" t="s">
        <v>32</v>
      </c>
      <c r="H214" s="5" t="s">
        <v>532</v>
      </c>
      <c r="I214" s="5">
        <v>0</v>
      </c>
      <c r="J214" s="5">
        <v>0</v>
      </c>
      <c r="K214" s="5">
        <v>0</v>
      </c>
      <c r="L214" s="5" t="s">
        <v>533</v>
      </c>
      <c r="M214" s="5" t="s">
        <v>35</v>
      </c>
      <c r="N214" s="19" t="s">
        <v>32</v>
      </c>
    </row>
    <row r="215" spans="1:14" ht="15.75" customHeight="1" x14ac:dyDescent="0.2">
      <c r="A215" s="15">
        <v>27</v>
      </c>
      <c r="B215" s="16">
        <v>40</v>
      </c>
      <c r="C215" s="15" t="s">
        <v>592</v>
      </c>
      <c r="D215" s="18">
        <v>1</v>
      </c>
      <c r="E215" s="5" t="s">
        <v>593</v>
      </c>
      <c r="F215" s="5" t="s">
        <v>32</v>
      </c>
      <c r="G215" s="5" t="s">
        <v>533</v>
      </c>
      <c r="H215" s="5" t="s">
        <v>532</v>
      </c>
      <c r="I215" s="5">
        <v>0</v>
      </c>
      <c r="J215" s="5">
        <v>2007</v>
      </c>
      <c r="K215" s="5">
        <v>0</v>
      </c>
      <c r="L215" s="5" t="s">
        <v>533</v>
      </c>
      <c r="M215" s="5" t="s">
        <v>96</v>
      </c>
      <c r="N215" s="19" t="s">
        <v>32</v>
      </c>
    </row>
    <row r="216" spans="1:14" ht="15.75" customHeight="1" x14ac:dyDescent="0.2">
      <c r="A216" s="15">
        <v>28</v>
      </c>
      <c r="B216" s="16">
        <v>40</v>
      </c>
      <c r="C216" s="15" t="s">
        <v>594</v>
      </c>
      <c r="D216" s="18">
        <v>2</v>
      </c>
      <c r="E216" s="5" t="s">
        <v>595</v>
      </c>
      <c r="F216" s="5" t="s">
        <v>596</v>
      </c>
      <c r="G216" s="5" t="s">
        <v>597</v>
      </c>
      <c r="H216" s="5" t="s">
        <v>532</v>
      </c>
      <c r="I216" s="5">
        <v>0</v>
      </c>
      <c r="J216" s="5">
        <v>2007</v>
      </c>
      <c r="K216" s="5">
        <v>0</v>
      </c>
      <c r="L216" s="5" t="s">
        <v>533</v>
      </c>
      <c r="M216" s="5" t="s">
        <v>35</v>
      </c>
      <c r="N216" s="19" t="s">
        <v>32</v>
      </c>
    </row>
    <row r="217" spans="1:14" ht="15.75" customHeight="1" x14ac:dyDescent="0.2">
      <c r="A217" s="15">
        <v>29</v>
      </c>
      <c r="B217" s="16">
        <v>40</v>
      </c>
      <c r="C217" s="15" t="s">
        <v>598</v>
      </c>
      <c r="D217" s="18">
        <v>1</v>
      </c>
      <c r="E217" s="5" t="s">
        <v>599</v>
      </c>
      <c r="F217" s="5" t="s">
        <v>32</v>
      </c>
      <c r="G217" s="5" t="s">
        <v>600</v>
      </c>
      <c r="H217" s="5" t="s">
        <v>601</v>
      </c>
      <c r="I217" s="5">
        <v>0</v>
      </c>
      <c r="J217" s="5">
        <v>2009</v>
      </c>
      <c r="K217" s="5">
        <v>0</v>
      </c>
      <c r="L217" s="5" t="s">
        <v>533</v>
      </c>
      <c r="M217" s="5" t="s">
        <v>35</v>
      </c>
      <c r="N217" s="19">
        <v>9784875401070</v>
      </c>
    </row>
    <row r="218" spans="1:14" ht="15.75" customHeight="1" x14ac:dyDescent="0.2">
      <c r="A218" s="15">
        <v>30</v>
      </c>
      <c r="B218" s="16">
        <v>40</v>
      </c>
      <c r="C218" s="15" t="s">
        <v>602</v>
      </c>
      <c r="D218" s="18">
        <v>1</v>
      </c>
      <c r="E218" s="5" t="s">
        <v>603</v>
      </c>
      <c r="F218" s="5" t="s">
        <v>32</v>
      </c>
      <c r="G218" s="5" t="s">
        <v>533</v>
      </c>
      <c r="H218" s="5" t="s">
        <v>532</v>
      </c>
      <c r="I218" s="5">
        <v>0</v>
      </c>
      <c r="J218" s="5">
        <v>2008</v>
      </c>
      <c r="K218" s="5">
        <v>1</v>
      </c>
      <c r="L218" s="5" t="s">
        <v>533</v>
      </c>
      <c r="M218" s="5" t="s">
        <v>35</v>
      </c>
      <c r="N218" s="19" t="s">
        <v>32</v>
      </c>
    </row>
    <row r="219" spans="1:14" ht="15.75" customHeight="1" x14ac:dyDescent="0.2">
      <c r="A219" s="15">
        <v>31</v>
      </c>
      <c r="B219" s="16">
        <v>40</v>
      </c>
      <c r="C219" s="15" t="s">
        <v>604</v>
      </c>
      <c r="D219" s="18">
        <v>1</v>
      </c>
      <c r="E219" s="5" t="s">
        <v>605</v>
      </c>
      <c r="F219" s="5" t="s">
        <v>32</v>
      </c>
      <c r="G219" s="5" t="s">
        <v>533</v>
      </c>
      <c r="H219" s="5" t="s">
        <v>532</v>
      </c>
      <c r="I219" s="5">
        <v>0</v>
      </c>
      <c r="J219" s="5">
        <v>2009</v>
      </c>
      <c r="K219" s="5">
        <v>1</v>
      </c>
      <c r="L219" s="5" t="s">
        <v>533</v>
      </c>
      <c r="M219" s="5" t="s">
        <v>35</v>
      </c>
      <c r="N219" s="19" t="s">
        <v>32</v>
      </c>
    </row>
    <row r="220" spans="1:14" ht="15.75" customHeight="1" x14ac:dyDescent="0.2">
      <c r="A220" s="15">
        <v>32</v>
      </c>
      <c r="B220" s="16">
        <v>40</v>
      </c>
      <c r="C220" s="15" t="s">
        <v>606</v>
      </c>
      <c r="D220" s="18">
        <v>1</v>
      </c>
      <c r="E220" s="5" t="s">
        <v>607</v>
      </c>
      <c r="F220" s="5" t="s">
        <v>32</v>
      </c>
      <c r="G220" s="5" t="s">
        <v>533</v>
      </c>
      <c r="H220" s="5" t="s">
        <v>532</v>
      </c>
      <c r="I220" s="5">
        <v>0</v>
      </c>
      <c r="J220" s="5">
        <v>2010</v>
      </c>
      <c r="K220" s="5">
        <v>1</v>
      </c>
      <c r="L220" s="5" t="s">
        <v>533</v>
      </c>
      <c r="M220" s="5" t="s">
        <v>35</v>
      </c>
      <c r="N220" s="19" t="s">
        <v>32</v>
      </c>
    </row>
    <row r="221" spans="1:14" ht="15.75" customHeight="1" x14ac:dyDescent="0.2">
      <c r="A221" s="15">
        <v>33</v>
      </c>
      <c r="B221" s="16">
        <v>40</v>
      </c>
      <c r="C221" s="15" t="s">
        <v>608</v>
      </c>
      <c r="D221" s="18">
        <v>1</v>
      </c>
      <c r="E221" s="5" t="s">
        <v>609</v>
      </c>
      <c r="F221" s="5" t="s">
        <v>32</v>
      </c>
      <c r="G221" s="5" t="s">
        <v>533</v>
      </c>
      <c r="H221" s="5" t="s">
        <v>532</v>
      </c>
      <c r="I221" s="5">
        <v>0</v>
      </c>
      <c r="J221" s="5">
        <v>2008</v>
      </c>
      <c r="K221" s="5">
        <v>1</v>
      </c>
      <c r="L221" s="5" t="s">
        <v>533</v>
      </c>
      <c r="M221" s="5" t="s">
        <v>96</v>
      </c>
      <c r="N221" s="19" t="s">
        <v>32</v>
      </c>
    </row>
    <row r="222" spans="1:14" ht="15.75" customHeight="1" x14ac:dyDescent="0.2">
      <c r="A222" s="15">
        <v>34</v>
      </c>
      <c r="B222" s="16">
        <v>40</v>
      </c>
      <c r="C222" s="15" t="s">
        <v>610</v>
      </c>
      <c r="D222" s="18">
        <v>1</v>
      </c>
      <c r="E222" s="5" t="s">
        <v>611</v>
      </c>
      <c r="F222" s="5" t="s">
        <v>32</v>
      </c>
      <c r="G222" s="5" t="s">
        <v>533</v>
      </c>
      <c r="H222" s="5" t="s">
        <v>532</v>
      </c>
      <c r="I222" s="5">
        <v>0</v>
      </c>
      <c r="J222" s="5">
        <v>2008</v>
      </c>
      <c r="K222" s="5">
        <v>1</v>
      </c>
      <c r="L222" s="5" t="s">
        <v>533</v>
      </c>
      <c r="M222" s="5" t="s">
        <v>35</v>
      </c>
      <c r="N222" s="19" t="s">
        <v>32</v>
      </c>
    </row>
    <row r="223" spans="1:14" ht="15.75" customHeight="1" x14ac:dyDescent="0.2">
      <c r="A223" s="15">
        <v>35</v>
      </c>
      <c r="B223" s="16">
        <v>40</v>
      </c>
      <c r="C223" s="15" t="s">
        <v>612</v>
      </c>
      <c r="D223" s="18">
        <v>1</v>
      </c>
      <c r="E223" s="5" t="s">
        <v>613</v>
      </c>
      <c r="F223" s="5" t="s">
        <v>614</v>
      </c>
      <c r="G223" s="5" t="s">
        <v>533</v>
      </c>
      <c r="H223" s="5" t="s">
        <v>532</v>
      </c>
      <c r="I223" s="5">
        <v>0</v>
      </c>
      <c r="J223" s="5">
        <v>2006</v>
      </c>
      <c r="K223" s="5">
        <v>1</v>
      </c>
      <c r="L223" s="5" t="s">
        <v>533</v>
      </c>
      <c r="M223" s="5" t="s">
        <v>35</v>
      </c>
      <c r="N223" s="19" t="s">
        <v>32</v>
      </c>
    </row>
    <row r="224" spans="1:14" ht="15.75" customHeight="1" x14ac:dyDescent="0.2">
      <c r="A224" s="15">
        <v>36</v>
      </c>
      <c r="B224" s="16">
        <v>40</v>
      </c>
      <c r="C224" s="15" t="s">
        <v>615</v>
      </c>
      <c r="D224" s="18">
        <v>1</v>
      </c>
      <c r="E224" s="5" t="s">
        <v>616</v>
      </c>
      <c r="F224" s="5">
        <v>0</v>
      </c>
      <c r="G224" s="5" t="s">
        <v>533</v>
      </c>
      <c r="H224" s="5" t="s">
        <v>532</v>
      </c>
      <c r="I224" s="5">
        <v>2</v>
      </c>
      <c r="J224" s="5">
        <v>2008</v>
      </c>
      <c r="K224" s="5">
        <v>1</v>
      </c>
      <c r="L224" s="5" t="s">
        <v>533</v>
      </c>
      <c r="M224" s="5" t="s">
        <v>35</v>
      </c>
      <c r="N224" s="19">
        <v>0</v>
      </c>
    </row>
    <row r="225" spans="1:14" ht="15.75" customHeight="1" x14ac:dyDescent="0.2">
      <c r="A225" s="15">
        <v>37</v>
      </c>
      <c r="B225" s="16">
        <v>40</v>
      </c>
      <c r="C225" s="15" t="s">
        <v>617</v>
      </c>
      <c r="D225" s="18">
        <v>1</v>
      </c>
      <c r="E225" s="5" t="s">
        <v>618</v>
      </c>
      <c r="F225" s="5">
        <v>0</v>
      </c>
      <c r="G225" s="5" t="s">
        <v>533</v>
      </c>
      <c r="H225" s="5" t="s">
        <v>532</v>
      </c>
      <c r="I225" s="5">
        <v>0</v>
      </c>
      <c r="J225" s="5">
        <v>0</v>
      </c>
      <c r="K225" s="5">
        <v>0</v>
      </c>
      <c r="L225" s="5" t="s">
        <v>533</v>
      </c>
      <c r="M225" s="5" t="s">
        <v>35</v>
      </c>
      <c r="N225" s="19">
        <v>0</v>
      </c>
    </row>
    <row r="226" spans="1:14" ht="15.75" customHeight="1" x14ac:dyDescent="0.2">
      <c r="A226" s="15">
        <v>38</v>
      </c>
      <c r="B226" s="16">
        <v>40</v>
      </c>
      <c r="C226" s="15" t="s">
        <v>619</v>
      </c>
      <c r="D226" s="18">
        <v>1</v>
      </c>
      <c r="E226" s="5" t="s">
        <v>620</v>
      </c>
      <c r="F226" s="5">
        <v>0</v>
      </c>
      <c r="G226" s="5" t="s">
        <v>533</v>
      </c>
      <c r="H226" s="5" t="s">
        <v>532</v>
      </c>
      <c r="I226" s="5">
        <v>0</v>
      </c>
      <c r="J226" s="5">
        <v>0</v>
      </c>
      <c r="K226" s="5">
        <v>0</v>
      </c>
      <c r="L226" s="5" t="s">
        <v>533</v>
      </c>
      <c r="M226" s="5" t="s">
        <v>35</v>
      </c>
      <c r="N226" s="19">
        <v>0</v>
      </c>
    </row>
    <row r="227" spans="1:14" ht="15.75" customHeight="1" x14ac:dyDescent="0.2">
      <c r="A227" s="15">
        <v>39</v>
      </c>
      <c r="B227" s="16">
        <v>40</v>
      </c>
      <c r="C227" s="15" t="s">
        <v>621</v>
      </c>
      <c r="D227" s="18">
        <v>1</v>
      </c>
      <c r="E227" s="5" t="s">
        <v>622</v>
      </c>
      <c r="F227" s="5">
        <v>0</v>
      </c>
      <c r="G227" s="5" t="s">
        <v>533</v>
      </c>
      <c r="H227" s="5" t="s">
        <v>532</v>
      </c>
      <c r="I227" s="5">
        <v>0</v>
      </c>
      <c r="J227" s="5">
        <v>0</v>
      </c>
      <c r="K227" s="5">
        <v>0</v>
      </c>
      <c r="L227" s="5" t="s">
        <v>533</v>
      </c>
      <c r="M227" s="5" t="s">
        <v>35</v>
      </c>
      <c r="N227" s="19">
        <v>0</v>
      </c>
    </row>
    <row r="228" spans="1:14" ht="15.75" customHeight="1" x14ac:dyDescent="0.2">
      <c r="A228" s="15">
        <v>40</v>
      </c>
      <c r="B228" s="16">
        <v>40</v>
      </c>
      <c r="C228" s="15" t="s">
        <v>623</v>
      </c>
      <c r="D228" s="18">
        <v>1</v>
      </c>
      <c r="E228" s="5" t="s">
        <v>624</v>
      </c>
      <c r="F228" s="5" t="s">
        <v>625</v>
      </c>
      <c r="G228" s="5" t="s">
        <v>533</v>
      </c>
      <c r="H228" s="5" t="s">
        <v>532</v>
      </c>
      <c r="I228" s="5">
        <v>0</v>
      </c>
      <c r="J228" s="5">
        <v>2013</v>
      </c>
      <c r="K228" s="5">
        <v>1</v>
      </c>
      <c r="L228" s="5" t="s">
        <v>533</v>
      </c>
      <c r="M228" s="5" t="s">
        <v>35</v>
      </c>
      <c r="N228" s="19">
        <v>0</v>
      </c>
    </row>
    <row r="229" spans="1:14" ht="15.75" customHeight="1" x14ac:dyDescent="0.2">
      <c r="A229" s="15">
        <v>41</v>
      </c>
      <c r="B229" s="16">
        <v>40</v>
      </c>
      <c r="C229" s="15" t="s">
        <v>626</v>
      </c>
      <c r="D229" s="18">
        <v>1</v>
      </c>
      <c r="E229" s="5" t="s">
        <v>627</v>
      </c>
      <c r="F229" s="5">
        <v>0</v>
      </c>
      <c r="G229" s="5" t="s">
        <v>533</v>
      </c>
      <c r="H229" s="5" t="s">
        <v>532</v>
      </c>
      <c r="I229" s="5">
        <v>0</v>
      </c>
      <c r="J229" s="5">
        <v>2013</v>
      </c>
      <c r="K229" s="5">
        <v>1</v>
      </c>
      <c r="L229" s="5" t="s">
        <v>533</v>
      </c>
      <c r="M229" s="5" t="s">
        <v>96</v>
      </c>
      <c r="N229" s="19">
        <v>0</v>
      </c>
    </row>
    <row r="230" spans="1:14" ht="15.75" customHeight="1" x14ac:dyDescent="0.2">
      <c r="A230" s="15">
        <v>42</v>
      </c>
      <c r="B230" s="16">
        <v>40</v>
      </c>
      <c r="C230" s="15" t="s">
        <v>628</v>
      </c>
      <c r="D230" s="18">
        <v>1</v>
      </c>
      <c r="E230" s="5" t="s">
        <v>629</v>
      </c>
      <c r="F230" s="5" t="s">
        <v>630</v>
      </c>
      <c r="G230" s="5" t="s">
        <v>533</v>
      </c>
      <c r="H230" s="5" t="s">
        <v>532</v>
      </c>
      <c r="I230" s="5">
        <v>0</v>
      </c>
      <c r="J230" s="5">
        <v>2009</v>
      </c>
      <c r="K230" s="5">
        <v>1</v>
      </c>
      <c r="L230" s="5" t="s">
        <v>533</v>
      </c>
      <c r="M230" s="5" t="s">
        <v>307</v>
      </c>
      <c r="N230" s="19">
        <v>9784568103793</v>
      </c>
    </row>
    <row r="231" spans="1:14" ht="15.75" customHeight="1" x14ac:dyDescent="0.2">
      <c r="A231" s="15">
        <v>43</v>
      </c>
      <c r="B231" s="16">
        <v>40</v>
      </c>
      <c r="C231" s="15" t="s">
        <v>631</v>
      </c>
      <c r="D231" s="18">
        <v>1</v>
      </c>
      <c r="E231" s="5" t="s">
        <v>632</v>
      </c>
      <c r="F231" s="5">
        <v>0</v>
      </c>
      <c r="G231" s="5" t="s">
        <v>533</v>
      </c>
      <c r="H231" s="5" t="s">
        <v>532</v>
      </c>
      <c r="I231" s="5">
        <v>0</v>
      </c>
      <c r="J231" s="5">
        <v>2012</v>
      </c>
      <c r="K231" s="5">
        <v>1</v>
      </c>
      <c r="L231" s="5" t="s">
        <v>533</v>
      </c>
      <c r="M231" s="5" t="s">
        <v>35</v>
      </c>
      <c r="N231" s="19">
        <v>0</v>
      </c>
    </row>
    <row r="232" spans="1:14" ht="15.75" customHeight="1" x14ac:dyDescent="0.2">
      <c r="A232" s="15">
        <v>44</v>
      </c>
      <c r="B232" s="16">
        <v>40</v>
      </c>
      <c r="C232" s="15" t="s">
        <v>633</v>
      </c>
      <c r="D232" s="18">
        <v>1</v>
      </c>
      <c r="E232" s="5" t="s">
        <v>634</v>
      </c>
      <c r="F232" s="5">
        <v>0</v>
      </c>
      <c r="G232" s="5" t="s">
        <v>533</v>
      </c>
      <c r="H232" s="5" t="s">
        <v>532</v>
      </c>
      <c r="I232" s="5">
        <v>0</v>
      </c>
      <c r="J232" s="5">
        <v>2009</v>
      </c>
      <c r="K232" s="5">
        <v>1</v>
      </c>
      <c r="L232" s="5" t="s">
        <v>533</v>
      </c>
      <c r="M232" s="5" t="s">
        <v>96</v>
      </c>
      <c r="N232" s="19">
        <v>0</v>
      </c>
    </row>
    <row r="233" spans="1:14" ht="15.75" customHeight="1" x14ac:dyDescent="0.2">
      <c r="A233" s="15">
        <v>45</v>
      </c>
      <c r="B233" s="16">
        <v>40</v>
      </c>
      <c r="C233" s="15" t="s">
        <v>635</v>
      </c>
      <c r="D233" s="18">
        <v>1</v>
      </c>
      <c r="E233" s="5" t="s">
        <v>636</v>
      </c>
      <c r="F233" s="5" t="s">
        <v>637</v>
      </c>
      <c r="G233" s="5" t="s">
        <v>638</v>
      </c>
      <c r="H233" s="5" t="s">
        <v>532</v>
      </c>
      <c r="I233" s="5">
        <v>0</v>
      </c>
      <c r="J233" s="5">
        <v>2008</v>
      </c>
      <c r="K233" s="5">
        <v>0</v>
      </c>
      <c r="L233" s="5" t="s">
        <v>533</v>
      </c>
      <c r="M233" s="5" t="s">
        <v>35</v>
      </c>
      <c r="N233" s="19" t="s">
        <v>32</v>
      </c>
    </row>
    <row r="234" spans="1:14" ht="15.75" customHeight="1" x14ac:dyDescent="0.2">
      <c r="A234" s="15">
        <v>46</v>
      </c>
      <c r="B234" s="16">
        <v>40</v>
      </c>
      <c r="C234" s="15" t="s">
        <v>639</v>
      </c>
      <c r="D234" s="18">
        <v>1</v>
      </c>
      <c r="E234" s="5" t="s">
        <v>640</v>
      </c>
      <c r="F234" s="5" t="s">
        <v>32</v>
      </c>
      <c r="G234" s="5" t="s">
        <v>641</v>
      </c>
      <c r="H234" s="5" t="s">
        <v>532</v>
      </c>
      <c r="I234" s="5">
        <v>0</v>
      </c>
      <c r="J234" s="5">
        <v>2002</v>
      </c>
      <c r="K234" s="5">
        <v>1</v>
      </c>
      <c r="L234" s="5" t="s">
        <v>533</v>
      </c>
      <c r="M234" s="5" t="s">
        <v>96</v>
      </c>
      <c r="N234" s="19" t="s">
        <v>32</v>
      </c>
    </row>
    <row r="235" spans="1:14" ht="15.75" customHeight="1" x14ac:dyDescent="0.2">
      <c r="A235" s="15">
        <v>47</v>
      </c>
      <c r="B235" s="16">
        <v>40</v>
      </c>
      <c r="C235" s="15" t="s">
        <v>642</v>
      </c>
      <c r="D235" s="18">
        <v>1</v>
      </c>
      <c r="E235" s="5" t="s">
        <v>643</v>
      </c>
      <c r="F235" s="5" t="s">
        <v>32</v>
      </c>
      <c r="G235" s="5" t="s">
        <v>641</v>
      </c>
      <c r="H235" s="5" t="s">
        <v>532</v>
      </c>
      <c r="I235" s="5">
        <v>0</v>
      </c>
      <c r="J235" s="5">
        <v>2003</v>
      </c>
      <c r="K235" s="5">
        <v>1</v>
      </c>
      <c r="L235" s="5" t="s">
        <v>533</v>
      </c>
      <c r="M235" s="5" t="s">
        <v>96</v>
      </c>
      <c r="N235" s="19" t="s">
        <v>32</v>
      </c>
    </row>
    <row r="236" spans="1:14" ht="15.75" customHeight="1" x14ac:dyDescent="0.2">
      <c r="A236" s="15">
        <v>48</v>
      </c>
      <c r="B236" s="16">
        <v>40</v>
      </c>
      <c r="C236" s="15" t="s">
        <v>644</v>
      </c>
      <c r="D236" s="18">
        <v>1</v>
      </c>
      <c r="E236" s="5" t="s">
        <v>645</v>
      </c>
      <c r="F236" s="5" t="s">
        <v>646</v>
      </c>
      <c r="G236" s="5" t="s">
        <v>32</v>
      </c>
      <c r="H236" s="5" t="s">
        <v>532</v>
      </c>
      <c r="I236" s="5">
        <v>0</v>
      </c>
      <c r="J236" s="5">
        <v>2007</v>
      </c>
      <c r="K236" s="5">
        <v>0</v>
      </c>
      <c r="L236" s="5" t="s">
        <v>533</v>
      </c>
      <c r="M236" s="5" t="s">
        <v>96</v>
      </c>
      <c r="N236" s="19" t="s">
        <v>32</v>
      </c>
    </row>
    <row r="237" spans="1:14" ht="15.75" customHeight="1" x14ac:dyDescent="0.2">
      <c r="A237" s="15">
        <v>49</v>
      </c>
      <c r="B237" s="16">
        <v>40</v>
      </c>
      <c r="C237" s="15" t="s">
        <v>647</v>
      </c>
      <c r="D237" s="18">
        <v>1</v>
      </c>
      <c r="E237" s="5" t="s">
        <v>648</v>
      </c>
      <c r="F237" s="5" t="s">
        <v>32</v>
      </c>
      <c r="G237" s="5" t="s">
        <v>554</v>
      </c>
      <c r="H237" s="5" t="s">
        <v>532</v>
      </c>
      <c r="I237" s="5">
        <v>0</v>
      </c>
      <c r="J237" s="5">
        <v>2009</v>
      </c>
      <c r="K237" s="5">
        <v>0</v>
      </c>
      <c r="L237" s="5" t="s">
        <v>533</v>
      </c>
      <c r="M237" s="5" t="s">
        <v>96</v>
      </c>
      <c r="N237" s="19" t="s">
        <v>32</v>
      </c>
    </row>
    <row r="238" spans="1:14" ht="15.75" customHeight="1" x14ac:dyDescent="0.2">
      <c r="A238" s="15">
        <v>50</v>
      </c>
      <c r="B238" s="16">
        <v>40</v>
      </c>
      <c r="C238" s="15" t="s">
        <v>649</v>
      </c>
      <c r="D238" s="18">
        <v>1</v>
      </c>
      <c r="E238" s="5" t="s">
        <v>650</v>
      </c>
      <c r="F238" s="5" t="s">
        <v>32</v>
      </c>
      <c r="G238" s="5" t="s">
        <v>32</v>
      </c>
      <c r="H238" s="5" t="s">
        <v>532</v>
      </c>
      <c r="I238" s="5">
        <v>0</v>
      </c>
      <c r="J238" s="5">
        <v>2008</v>
      </c>
      <c r="K238" s="5">
        <v>0</v>
      </c>
      <c r="L238" s="5" t="s">
        <v>533</v>
      </c>
      <c r="M238" s="5" t="s">
        <v>35</v>
      </c>
      <c r="N238" s="19" t="s">
        <v>32</v>
      </c>
    </row>
    <row r="239" spans="1:14" ht="15.75" customHeight="1" x14ac:dyDescent="0.2">
      <c r="A239" s="15">
        <v>51</v>
      </c>
      <c r="B239" s="16">
        <v>40</v>
      </c>
      <c r="C239" s="15" t="s">
        <v>651</v>
      </c>
      <c r="D239" s="18">
        <v>1</v>
      </c>
      <c r="E239" s="5" t="s">
        <v>652</v>
      </c>
      <c r="F239" s="5" t="s">
        <v>653</v>
      </c>
      <c r="G239" s="5">
        <v>0</v>
      </c>
      <c r="H239" s="5" t="s">
        <v>532</v>
      </c>
      <c r="I239" s="5">
        <v>0</v>
      </c>
      <c r="J239" s="5">
        <v>2009</v>
      </c>
      <c r="K239" s="5">
        <v>1</v>
      </c>
      <c r="L239" s="5" t="s">
        <v>533</v>
      </c>
      <c r="M239" s="5" t="s">
        <v>307</v>
      </c>
      <c r="N239" s="19">
        <v>0</v>
      </c>
    </row>
    <row r="240" spans="1:14" ht="15.75" customHeight="1" x14ac:dyDescent="0.2">
      <c r="A240" s="15">
        <v>52</v>
      </c>
      <c r="B240" s="16">
        <v>40</v>
      </c>
      <c r="C240" s="15" t="s">
        <v>654</v>
      </c>
      <c r="D240" s="18">
        <v>1</v>
      </c>
      <c r="E240" s="5" t="s">
        <v>655</v>
      </c>
      <c r="F240" s="5" t="s">
        <v>656</v>
      </c>
      <c r="G240" s="5" t="s">
        <v>32</v>
      </c>
      <c r="H240" s="5" t="s">
        <v>532</v>
      </c>
      <c r="I240" s="5">
        <v>0</v>
      </c>
      <c r="J240" s="5">
        <v>2007</v>
      </c>
      <c r="K240" s="5">
        <v>0</v>
      </c>
      <c r="L240" s="5" t="s">
        <v>533</v>
      </c>
      <c r="M240" s="5" t="s">
        <v>307</v>
      </c>
      <c r="N240" s="19" t="s">
        <v>32</v>
      </c>
    </row>
    <row r="241" spans="1:14" ht="15.75" customHeight="1" x14ac:dyDescent="0.2">
      <c r="A241" s="15">
        <v>53</v>
      </c>
      <c r="B241" s="16">
        <v>40</v>
      </c>
      <c r="C241" s="15" t="s">
        <v>657</v>
      </c>
      <c r="D241" s="18">
        <v>1</v>
      </c>
      <c r="E241" s="5" t="s">
        <v>658</v>
      </c>
      <c r="F241" s="5">
        <v>0</v>
      </c>
      <c r="G241" s="5" t="s">
        <v>558</v>
      </c>
      <c r="H241" s="5" t="s">
        <v>532</v>
      </c>
      <c r="I241" s="5">
        <v>0</v>
      </c>
      <c r="J241" s="5">
        <v>2005</v>
      </c>
      <c r="K241" s="5">
        <v>0</v>
      </c>
      <c r="L241" s="5" t="s">
        <v>533</v>
      </c>
      <c r="M241" s="5" t="s">
        <v>96</v>
      </c>
      <c r="N241" s="19" t="s">
        <v>32</v>
      </c>
    </row>
    <row r="242" spans="1:14" ht="15.75" customHeight="1" x14ac:dyDescent="0.2">
      <c r="A242" s="15">
        <v>54</v>
      </c>
      <c r="B242" s="16">
        <v>40</v>
      </c>
      <c r="C242" s="15" t="s">
        <v>659</v>
      </c>
      <c r="D242" s="18">
        <v>1</v>
      </c>
      <c r="E242" s="5" t="s">
        <v>660</v>
      </c>
      <c r="F242" s="5" t="s">
        <v>32</v>
      </c>
      <c r="G242" s="5" t="s">
        <v>558</v>
      </c>
      <c r="H242" s="5" t="s">
        <v>532</v>
      </c>
      <c r="I242" s="5">
        <v>0</v>
      </c>
      <c r="J242" s="5">
        <v>2006</v>
      </c>
      <c r="K242" s="5">
        <v>0</v>
      </c>
      <c r="L242" s="5" t="s">
        <v>533</v>
      </c>
      <c r="M242" s="5" t="s">
        <v>96</v>
      </c>
      <c r="N242" s="19" t="s">
        <v>32</v>
      </c>
    </row>
    <row r="243" spans="1:14" ht="15.75" customHeight="1" x14ac:dyDescent="0.2">
      <c r="A243" s="15">
        <v>55</v>
      </c>
      <c r="B243" s="16">
        <v>40</v>
      </c>
      <c r="C243" s="15" t="s">
        <v>661</v>
      </c>
      <c r="D243" s="18">
        <v>1</v>
      </c>
      <c r="E243" s="5" t="s">
        <v>662</v>
      </c>
      <c r="F243" s="5" t="s">
        <v>32</v>
      </c>
      <c r="G243" s="5" t="s">
        <v>558</v>
      </c>
      <c r="H243" s="5" t="s">
        <v>532</v>
      </c>
      <c r="I243" s="5">
        <v>0</v>
      </c>
      <c r="J243" s="5">
        <v>2007</v>
      </c>
      <c r="K243" s="5">
        <v>0</v>
      </c>
      <c r="L243" s="5" t="s">
        <v>533</v>
      </c>
      <c r="M243" s="5" t="s">
        <v>96</v>
      </c>
      <c r="N243" s="19" t="s">
        <v>32</v>
      </c>
    </row>
    <row r="244" spans="1:14" ht="15.75" customHeight="1" x14ac:dyDescent="0.2">
      <c r="A244" s="15">
        <v>56</v>
      </c>
      <c r="B244" s="16">
        <v>40</v>
      </c>
      <c r="C244" s="15" t="s">
        <v>663</v>
      </c>
      <c r="D244" s="18">
        <v>1</v>
      </c>
      <c r="E244" s="5" t="s">
        <v>664</v>
      </c>
      <c r="F244" s="5" t="s">
        <v>32</v>
      </c>
      <c r="G244" s="5" t="s">
        <v>558</v>
      </c>
      <c r="H244" s="5" t="s">
        <v>532</v>
      </c>
      <c r="I244" s="5">
        <v>0</v>
      </c>
      <c r="J244" s="5">
        <v>2008</v>
      </c>
      <c r="K244" s="5">
        <v>0</v>
      </c>
      <c r="L244" s="5" t="s">
        <v>533</v>
      </c>
      <c r="M244" s="5" t="s">
        <v>96</v>
      </c>
      <c r="N244" s="19" t="s">
        <v>32</v>
      </c>
    </row>
    <row r="245" spans="1:14" ht="15.75" customHeight="1" x14ac:dyDescent="0.2">
      <c r="A245" s="15">
        <v>57</v>
      </c>
      <c r="B245" s="16">
        <v>40</v>
      </c>
      <c r="C245" s="15" t="s">
        <v>665</v>
      </c>
      <c r="D245" s="18">
        <v>1</v>
      </c>
      <c r="E245" s="5" t="s">
        <v>666</v>
      </c>
      <c r="F245" s="5" t="s">
        <v>32</v>
      </c>
      <c r="G245" s="5" t="s">
        <v>558</v>
      </c>
      <c r="H245" s="5" t="s">
        <v>532</v>
      </c>
      <c r="I245" s="5">
        <v>0</v>
      </c>
      <c r="J245" s="5">
        <v>2009</v>
      </c>
      <c r="K245" s="5">
        <v>0</v>
      </c>
      <c r="L245" s="5" t="s">
        <v>533</v>
      </c>
      <c r="M245" s="5" t="s">
        <v>96</v>
      </c>
      <c r="N245" s="19" t="s">
        <v>32</v>
      </c>
    </row>
    <row r="246" spans="1:14" ht="15.75" customHeight="1" x14ac:dyDescent="0.2">
      <c r="A246" s="15">
        <v>58</v>
      </c>
      <c r="B246" s="16">
        <v>40</v>
      </c>
      <c r="C246" s="15" t="s">
        <v>667</v>
      </c>
      <c r="D246" s="18">
        <v>1</v>
      </c>
      <c r="E246" s="5" t="s">
        <v>668</v>
      </c>
      <c r="F246" s="5" t="s">
        <v>32</v>
      </c>
      <c r="G246" s="5" t="s">
        <v>558</v>
      </c>
      <c r="H246" s="5" t="s">
        <v>532</v>
      </c>
      <c r="I246" s="5">
        <v>0</v>
      </c>
      <c r="J246" s="5">
        <v>2010</v>
      </c>
      <c r="K246" s="5">
        <v>0</v>
      </c>
      <c r="L246" s="5" t="s">
        <v>533</v>
      </c>
      <c r="M246" s="5" t="s">
        <v>96</v>
      </c>
      <c r="N246" s="19" t="s">
        <v>32</v>
      </c>
    </row>
    <row r="247" spans="1:14" ht="15.75" customHeight="1" x14ac:dyDescent="0.2">
      <c r="A247" s="15">
        <v>59</v>
      </c>
      <c r="B247" s="16">
        <v>40</v>
      </c>
      <c r="C247" s="15" t="s">
        <v>669</v>
      </c>
      <c r="D247" s="18">
        <v>1</v>
      </c>
      <c r="E247" s="5" t="s">
        <v>670</v>
      </c>
      <c r="F247" s="5" t="s">
        <v>32</v>
      </c>
      <c r="G247" s="5" t="s">
        <v>558</v>
      </c>
      <c r="H247" s="5" t="s">
        <v>532</v>
      </c>
      <c r="I247" s="5">
        <v>0</v>
      </c>
      <c r="J247" s="5">
        <v>2011</v>
      </c>
      <c r="K247" s="5">
        <v>0</v>
      </c>
      <c r="L247" s="5" t="s">
        <v>533</v>
      </c>
      <c r="M247" s="5" t="s">
        <v>96</v>
      </c>
      <c r="N247" s="19" t="s">
        <v>32</v>
      </c>
    </row>
    <row r="248" spans="1:14" ht="15.75" customHeight="1" x14ac:dyDescent="0.2">
      <c r="A248" s="15">
        <v>60</v>
      </c>
      <c r="B248" s="16">
        <v>40</v>
      </c>
      <c r="C248" s="15" t="s">
        <v>671</v>
      </c>
      <c r="D248" s="18">
        <v>1</v>
      </c>
      <c r="E248" s="5" t="s">
        <v>672</v>
      </c>
      <c r="F248" s="5">
        <v>0</v>
      </c>
      <c r="G248" s="5" t="s">
        <v>558</v>
      </c>
      <c r="H248" s="5" t="s">
        <v>532</v>
      </c>
      <c r="I248" s="5">
        <v>0</v>
      </c>
      <c r="J248" s="5">
        <v>2012</v>
      </c>
      <c r="K248" s="5">
        <v>1</v>
      </c>
      <c r="L248" s="5" t="s">
        <v>558</v>
      </c>
      <c r="M248" s="5" t="s">
        <v>96</v>
      </c>
      <c r="N248" s="19">
        <v>13495658</v>
      </c>
    </row>
    <row r="249" spans="1:14" ht="15.75" customHeight="1" x14ac:dyDescent="0.2">
      <c r="A249" s="15">
        <v>61</v>
      </c>
      <c r="B249" s="16">
        <v>40</v>
      </c>
      <c r="C249" s="15" t="s">
        <v>673</v>
      </c>
      <c r="D249" s="18">
        <v>1</v>
      </c>
      <c r="E249" s="5" t="s">
        <v>674</v>
      </c>
      <c r="F249" s="5">
        <v>0</v>
      </c>
      <c r="G249" s="5" t="s">
        <v>558</v>
      </c>
      <c r="H249" s="5" t="s">
        <v>532</v>
      </c>
      <c r="I249" s="5">
        <v>0</v>
      </c>
      <c r="J249" s="5">
        <v>2013</v>
      </c>
      <c r="K249" s="5">
        <v>1</v>
      </c>
      <c r="L249" s="5" t="s">
        <v>533</v>
      </c>
      <c r="M249" s="5" t="s">
        <v>96</v>
      </c>
      <c r="N249" s="19">
        <v>0</v>
      </c>
    </row>
    <row r="250" spans="1:14" ht="15.75" customHeight="1" x14ac:dyDescent="0.2">
      <c r="A250" s="15">
        <v>62</v>
      </c>
      <c r="B250" s="16">
        <v>40</v>
      </c>
      <c r="C250" s="15" t="s">
        <v>675</v>
      </c>
      <c r="D250" s="18">
        <v>1</v>
      </c>
      <c r="E250" s="5" t="s">
        <v>676</v>
      </c>
      <c r="F250" s="5">
        <v>0</v>
      </c>
      <c r="G250" s="5" t="s">
        <v>558</v>
      </c>
      <c r="H250" s="5" t="s">
        <v>532</v>
      </c>
      <c r="I250" s="5">
        <v>0</v>
      </c>
      <c r="J250" s="5">
        <v>2014</v>
      </c>
      <c r="K250" s="5">
        <v>1</v>
      </c>
      <c r="L250" s="5" t="s">
        <v>533</v>
      </c>
      <c r="M250" s="5" t="s">
        <v>96</v>
      </c>
      <c r="N250" s="19">
        <v>0</v>
      </c>
    </row>
    <row r="251" spans="1:14" ht="15.75" customHeight="1" x14ac:dyDescent="0.2">
      <c r="A251" s="15">
        <v>63</v>
      </c>
      <c r="B251" s="16">
        <v>40</v>
      </c>
      <c r="C251" s="15" t="s">
        <v>677</v>
      </c>
      <c r="D251" s="18">
        <v>1</v>
      </c>
      <c r="E251" s="5" t="s">
        <v>678</v>
      </c>
      <c r="F251" s="5">
        <v>0</v>
      </c>
      <c r="G251" s="5" t="s">
        <v>558</v>
      </c>
      <c r="H251" s="5" t="s">
        <v>532</v>
      </c>
      <c r="I251" s="5">
        <v>0</v>
      </c>
      <c r="J251" s="5">
        <v>2015</v>
      </c>
      <c r="K251" s="5">
        <v>1</v>
      </c>
      <c r="L251" s="5" t="s">
        <v>533</v>
      </c>
      <c r="M251" s="5" t="s">
        <v>96</v>
      </c>
      <c r="N251" s="19">
        <v>13495658</v>
      </c>
    </row>
    <row r="252" spans="1:14" ht="15.75" customHeight="1" x14ac:dyDescent="0.2">
      <c r="A252" s="15">
        <v>64</v>
      </c>
      <c r="B252" s="16">
        <v>40</v>
      </c>
      <c r="C252" s="15" t="s">
        <v>679</v>
      </c>
      <c r="D252" s="18">
        <v>1</v>
      </c>
      <c r="E252" s="5" t="s">
        <v>680</v>
      </c>
      <c r="F252" s="5">
        <v>0</v>
      </c>
      <c r="G252" s="5" t="s">
        <v>558</v>
      </c>
      <c r="H252" s="5" t="s">
        <v>532</v>
      </c>
      <c r="I252" s="5">
        <v>0</v>
      </c>
      <c r="J252" s="5">
        <v>2017</v>
      </c>
      <c r="K252" s="5">
        <v>1</v>
      </c>
      <c r="L252" s="5" t="s">
        <v>533</v>
      </c>
      <c r="M252" s="5" t="s">
        <v>96</v>
      </c>
      <c r="N252" s="19">
        <v>13495658</v>
      </c>
    </row>
    <row r="253" spans="1:14" ht="15.75" customHeight="1" x14ac:dyDescent="0.2">
      <c r="A253" s="15">
        <v>65</v>
      </c>
      <c r="B253" s="16">
        <v>40</v>
      </c>
      <c r="C253" s="15" t="s">
        <v>681</v>
      </c>
      <c r="D253" s="18">
        <v>1</v>
      </c>
      <c r="E253" s="5" t="s">
        <v>682</v>
      </c>
      <c r="F253" s="5" t="s">
        <v>683</v>
      </c>
      <c r="G253" s="5" t="s">
        <v>684</v>
      </c>
      <c r="H253" s="5" t="s">
        <v>532</v>
      </c>
      <c r="I253" s="5">
        <v>0</v>
      </c>
      <c r="J253" s="5">
        <v>2010</v>
      </c>
      <c r="K253" s="5">
        <v>1</v>
      </c>
      <c r="L253" s="5" t="s">
        <v>533</v>
      </c>
      <c r="M253" s="5" t="s">
        <v>96</v>
      </c>
      <c r="N253" s="19" t="s">
        <v>32</v>
      </c>
    </row>
    <row r="254" spans="1:14" ht="15.75" customHeight="1" x14ac:dyDescent="0.2">
      <c r="A254" s="15">
        <v>66</v>
      </c>
      <c r="B254" s="16">
        <v>40</v>
      </c>
      <c r="C254" s="15" t="s">
        <v>685</v>
      </c>
      <c r="D254" s="18">
        <v>1</v>
      </c>
      <c r="E254" s="5" t="s">
        <v>686</v>
      </c>
      <c r="F254" s="5" t="s">
        <v>687</v>
      </c>
      <c r="G254" s="5" t="s">
        <v>684</v>
      </c>
      <c r="H254" s="5" t="s">
        <v>532</v>
      </c>
      <c r="I254" s="5">
        <v>0</v>
      </c>
      <c r="J254" s="5">
        <v>2011</v>
      </c>
      <c r="K254" s="5">
        <v>1</v>
      </c>
      <c r="L254" s="5" t="s">
        <v>533</v>
      </c>
      <c r="M254" s="5" t="s">
        <v>96</v>
      </c>
      <c r="N254" s="19">
        <v>18804918</v>
      </c>
    </row>
    <row r="255" spans="1:14" ht="15.75" customHeight="1" x14ac:dyDescent="0.2">
      <c r="A255" s="15">
        <v>67</v>
      </c>
      <c r="B255" s="16">
        <v>40</v>
      </c>
      <c r="C255" s="15" t="s">
        <v>688</v>
      </c>
      <c r="D255" s="18">
        <v>1</v>
      </c>
      <c r="E255" s="5" t="s">
        <v>689</v>
      </c>
      <c r="F255" s="5" t="s">
        <v>690</v>
      </c>
      <c r="G255" s="5" t="s">
        <v>684</v>
      </c>
      <c r="H255" s="5" t="s">
        <v>532</v>
      </c>
      <c r="I255" s="5">
        <v>0</v>
      </c>
      <c r="J255" s="5">
        <v>2012</v>
      </c>
      <c r="K255" s="5">
        <v>1</v>
      </c>
      <c r="L255" s="5" t="s">
        <v>533</v>
      </c>
      <c r="M255" s="5" t="s">
        <v>96</v>
      </c>
      <c r="N255" s="19">
        <v>18804918</v>
      </c>
    </row>
    <row r="256" spans="1:14" ht="15.75" customHeight="1" x14ac:dyDescent="0.2">
      <c r="A256" s="15">
        <v>68</v>
      </c>
      <c r="B256" s="16">
        <v>40</v>
      </c>
      <c r="C256" s="15" t="s">
        <v>691</v>
      </c>
      <c r="D256" s="18">
        <v>1</v>
      </c>
      <c r="E256" s="5" t="s">
        <v>692</v>
      </c>
      <c r="F256" s="5">
        <v>0</v>
      </c>
      <c r="G256" s="5" t="s">
        <v>533</v>
      </c>
      <c r="H256" s="5" t="s">
        <v>532</v>
      </c>
      <c r="I256" s="5">
        <v>0</v>
      </c>
      <c r="J256" s="5">
        <v>2006</v>
      </c>
      <c r="K256" s="5">
        <v>1</v>
      </c>
      <c r="L256" s="5" t="s">
        <v>533</v>
      </c>
      <c r="M256" s="5" t="s">
        <v>307</v>
      </c>
      <c r="N256" s="19">
        <v>0</v>
      </c>
    </row>
    <row r="257" spans="1:14" ht="15.75" customHeight="1" x14ac:dyDescent="0.2">
      <c r="A257" s="15">
        <v>69</v>
      </c>
      <c r="B257" s="16">
        <v>40</v>
      </c>
      <c r="C257" s="15" t="s">
        <v>693</v>
      </c>
      <c r="D257" s="18">
        <v>1</v>
      </c>
      <c r="E257" s="5" t="s">
        <v>694</v>
      </c>
      <c r="F257" s="5">
        <v>0</v>
      </c>
      <c r="G257" s="5" t="s">
        <v>695</v>
      </c>
      <c r="H257" s="5" t="s">
        <v>532</v>
      </c>
      <c r="I257" s="5">
        <v>0</v>
      </c>
      <c r="J257" s="5">
        <v>2008</v>
      </c>
      <c r="K257" s="5">
        <v>1</v>
      </c>
      <c r="L257" s="5" t="s">
        <v>695</v>
      </c>
      <c r="M257" s="5" t="s">
        <v>96</v>
      </c>
      <c r="N257" s="19">
        <v>0</v>
      </c>
    </row>
    <row r="258" spans="1:14" ht="15.75" customHeight="1" x14ac:dyDescent="0.2">
      <c r="A258" s="15">
        <v>70</v>
      </c>
      <c r="B258" s="16">
        <v>40</v>
      </c>
      <c r="C258" s="15" t="s">
        <v>696</v>
      </c>
      <c r="D258" s="18">
        <v>1</v>
      </c>
      <c r="E258" s="5" t="s">
        <v>697</v>
      </c>
      <c r="F258" s="5">
        <v>0</v>
      </c>
      <c r="G258" s="5" t="s">
        <v>484</v>
      </c>
      <c r="H258" s="5" t="s">
        <v>532</v>
      </c>
      <c r="I258" s="5">
        <v>0</v>
      </c>
      <c r="J258" s="5">
        <v>2009</v>
      </c>
      <c r="K258" s="5">
        <v>1</v>
      </c>
      <c r="L258" s="5" t="s">
        <v>484</v>
      </c>
      <c r="M258" s="5" t="s">
        <v>35</v>
      </c>
      <c r="N258" s="19">
        <v>0</v>
      </c>
    </row>
    <row r="259" spans="1:14" ht="15.75" customHeight="1" x14ac:dyDescent="0.2">
      <c r="A259" s="15">
        <v>71</v>
      </c>
      <c r="B259" s="16">
        <v>40</v>
      </c>
      <c r="C259" s="15" t="s">
        <v>698</v>
      </c>
      <c r="D259" s="18">
        <v>1</v>
      </c>
      <c r="E259" s="5" t="s">
        <v>699</v>
      </c>
      <c r="F259" s="5">
        <v>0</v>
      </c>
      <c r="G259" s="5" t="s">
        <v>700</v>
      </c>
      <c r="H259" s="5" t="s">
        <v>532</v>
      </c>
      <c r="I259" s="5">
        <v>0</v>
      </c>
      <c r="J259" s="5">
        <v>2009</v>
      </c>
      <c r="K259" s="5">
        <v>1</v>
      </c>
      <c r="L259" s="5" t="s">
        <v>700</v>
      </c>
      <c r="M259" s="5" t="s">
        <v>35</v>
      </c>
      <c r="N259" s="19">
        <v>0</v>
      </c>
    </row>
    <row r="260" spans="1:14" ht="15.75" customHeight="1" x14ac:dyDescent="0.2">
      <c r="A260" s="15">
        <v>72</v>
      </c>
      <c r="B260" s="16">
        <v>40</v>
      </c>
      <c r="C260" s="15" t="s">
        <v>701</v>
      </c>
      <c r="D260" s="18">
        <v>1</v>
      </c>
      <c r="E260" s="5" t="s">
        <v>702</v>
      </c>
      <c r="F260" s="5">
        <v>0</v>
      </c>
      <c r="G260" s="5" t="s">
        <v>703</v>
      </c>
      <c r="H260" s="5" t="s">
        <v>532</v>
      </c>
      <c r="I260" s="5">
        <v>0</v>
      </c>
      <c r="J260" s="5">
        <v>2016</v>
      </c>
      <c r="K260" s="5">
        <v>1</v>
      </c>
      <c r="L260" s="5" t="s">
        <v>533</v>
      </c>
      <c r="M260" s="5" t="s">
        <v>96</v>
      </c>
      <c r="N260" s="19">
        <v>0</v>
      </c>
    </row>
    <row r="261" spans="1:14" ht="15.75" customHeight="1" x14ac:dyDescent="0.2">
      <c r="A261" s="15">
        <v>1</v>
      </c>
      <c r="B261" s="16">
        <v>90</v>
      </c>
      <c r="C261" s="15" t="s">
        <v>704</v>
      </c>
      <c r="D261" s="18">
        <v>1</v>
      </c>
      <c r="E261" s="5" t="s">
        <v>705</v>
      </c>
      <c r="F261" s="5">
        <v>0</v>
      </c>
      <c r="G261" s="5" t="s">
        <v>706</v>
      </c>
      <c r="H261" s="5" t="s">
        <v>707</v>
      </c>
      <c r="I261" s="5">
        <v>1</v>
      </c>
      <c r="J261" s="5">
        <v>2002</v>
      </c>
      <c r="K261" s="5">
        <v>1</v>
      </c>
      <c r="L261" s="5" t="s">
        <v>707</v>
      </c>
      <c r="M261" s="5" t="s">
        <v>35</v>
      </c>
      <c r="N261" s="19">
        <v>4901617001</v>
      </c>
    </row>
    <row r="262" spans="1:14" ht="15.75" customHeight="1" x14ac:dyDescent="0.2">
      <c r="A262" s="15">
        <v>2</v>
      </c>
      <c r="B262" s="16">
        <v>90</v>
      </c>
      <c r="C262" s="15" t="s">
        <v>708</v>
      </c>
      <c r="D262" s="18">
        <v>1</v>
      </c>
      <c r="E262" s="5" t="s">
        <v>709</v>
      </c>
      <c r="F262" s="5">
        <v>0</v>
      </c>
      <c r="G262" s="5" t="s">
        <v>706</v>
      </c>
      <c r="H262" s="5" t="s">
        <v>707</v>
      </c>
      <c r="I262" s="5">
        <v>1</v>
      </c>
      <c r="J262" s="5">
        <v>2002</v>
      </c>
      <c r="K262" s="5">
        <v>1</v>
      </c>
      <c r="L262" s="5" t="s">
        <v>707</v>
      </c>
      <c r="M262" s="5" t="s">
        <v>35</v>
      </c>
      <c r="N262" s="19">
        <v>4901617001</v>
      </c>
    </row>
    <row r="263" spans="1:14" ht="15.75" customHeight="1" x14ac:dyDescent="0.2">
      <c r="A263" s="15">
        <v>3</v>
      </c>
      <c r="B263" s="16">
        <v>90</v>
      </c>
      <c r="C263" s="15" t="s">
        <v>710</v>
      </c>
      <c r="D263" s="18">
        <v>1</v>
      </c>
      <c r="E263" s="5" t="s">
        <v>711</v>
      </c>
      <c r="F263" s="5">
        <v>0</v>
      </c>
      <c r="G263" s="5" t="s">
        <v>706</v>
      </c>
      <c r="H263" s="5" t="s">
        <v>707</v>
      </c>
      <c r="I263" s="5">
        <v>1</v>
      </c>
      <c r="J263" s="5">
        <v>2002</v>
      </c>
      <c r="K263" s="5">
        <v>1</v>
      </c>
      <c r="L263" s="5" t="s">
        <v>707</v>
      </c>
      <c r="M263" s="5" t="s">
        <v>35</v>
      </c>
      <c r="N263" s="19">
        <v>4901617001</v>
      </c>
    </row>
    <row r="264" spans="1:14" ht="15.75" customHeight="1" x14ac:dyDescent="0.2">
      <c r="A264" s="15">
        <v>4</v>
      </c>
      <c r="B264" s="16">
        <v>90</v>
      </c>
      <c r="C264" s="15" t="s">
        <v>712</v>
      </c>
      <c r="D264" s="18">
        <v>1</v>
      </c>
      <c r="E264" s="5" t="s">
        <v>713</v>
      </c>
      <c r="F264" s="5">
        <v>0</v>
      </c>
      <c r="G264" s="5" t="s">
        <v>706</v>
      </c>
      <c r="H264" s="5" t="s">
        <v>707</v>
      </c>
      <c r="I264" s="5">
        <v>1</v>
      </c>
      <c r="J264" s="5">
        <v>2002</v>
      </c>
      <c r="K264" s="5">
        <v>1</v>
      </c>
      <c r="L264" s="5" t="s">
        <v>707</v>
      </c>
      <c r="M264" s="5" t="s">
        <v>35</v>
      </c>
      <c r="N264" s="19">
        <v>4901617001</v>
      </c>
    </row>
    <row r="265" spans="1:14" ht="15.75" customHeight="1" x14ac:dyDescent="0.2">
      <c r="A265" s="15">
        <v>5</v>
      </c>
      <c r="B265" s="16">
        <v>90</v>
      </c>
      <c r="C265" s="15" t="s">
        <v>714</v>
      </c>
      <c r="D265" s="18">
        <v>1</v>
      </c>
      <c r="E265" s="5" t="s">
        <v>715</v>
      </c>
      <c r="F265" s="5">
        <v>0</v>
      </c>
      <c r="G265" s="5" t="s">
        <v>706</v>
      </c>
      <c r="H265" s="5" t="s">
        <v>707</v>
      </c>
      <c r="I265" s="5">
        <v>1</v>
      </c>
      <c r="J265" s="5">
        <v>2002</v>
      </c>
      <c r="K265" s="5">
        <v>1</v>
      </c>
      <c r="L265" s="5" t="s">
        <v>707</v>
      </c>
      <c r="M265" s="5" t="s">
        <v>35</v>
      </c>
      <c r="N265" s="19">
        <v>4901617001</v>
      </c>
    </row>
    <row r="266" spans="1:14" ht="15.75" hidden="1" customHeight="1" x14ac:dyDescent="0.2">
      <c r="A266" s="14">
        <v>6</v>
      </c>
      <c r="B266" s="16">
        <v>90</v>
      </c>
      <c r="C266" s="14">
        <v>0</v>
      </c>
      <c r="D266" s="17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19">
        <v>0</v>
      </c>
    </row>
    <row r="267" spans="1:14" ht="15.75" hidden="1" customHeight="1" x14ac:dyDescent="0.2">
      <c r="A267" s="14">
        <v>0</v>
      </c>
      <c r="B267" s="16">
        <v>0</v>
      </c>
      <c r="C267" s="14">
        <v>0</v>
      </c>
      <c r="D267" s="17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19">
        <v>0</v>
      </c>
    </row>
    <row r="268" spans="1:14" ht="15.75" hidden="1" customHeight="1" x14ac:dyDescent="0.2">
      <c r="A268" s="14">
        <v>0</v>
      </c>
      <c r="B268" s="16">
        <v>0</v>
      </c>
      <c r="C268" s="14">
        <v>0</v>
      </c>
      <c r="D268" s="17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19">
        <v>0</v>
      </c>
    </row>
    <row r="269" spans="1:14" ht="15.75" hidden="1" customHeight="1" x14ac:dyDescent="0.2">
      <c r="A269" s="14">
        <v>0</v>
      </c>
      <c r="B269" s="16">
        <v>0</v>
      </c>
      <c r="C269" s="14">
        <v>0</v>
      </c>
      <c r="D269" s="17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19">
        <v>0</v>
      </c>
    </row>
    <row r="270" spans="1:14" ht="15.75" hidden="1" customHeight="1" x14ac:dyDescent="0.2">
      <c r="A270" s="14">
        <v>0</v>
      </c>
      <c r="B270" s="16">
        <v>0</v>
      </c>
      <c r="C270" s="14">
        <v>0</v>
      </c>
      <c r="D270" s="17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19">
        <v>0</v>
      </c>
    </row>
    <row r="271" spans="1:14" ht="15.75" hidden="1" customHeight="1" x14ac:dyDescent="0.2">
      <c r="A271" s="14">
        <v>0</v>
      </c>
      <c r="B271" s="16">
        <v>0</v>
      </c>
      <c r="C271" s="14">
        <v>0</v>
      </c>
      <c r="D271" s="17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19">
        <v>0</v>
      </c>
    </row>
    <row r="272" spans="1:14" ht="15.75" hidden="1" customHeight="1" x14ac:dyDescent="0.2">
      <c r="A272" s="14">
        <v>0</v>
      </c>
      <c r="B272" s="16">
        <v>0</v>
      </c>
      <c r="C272" s="14">
        <v>0</v>
      </c>
      <c r="D272" s="17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19">
        <v>0</v>
      </c>
    </row>
    <row r="273" spans="1:14" ht="15.75" hidden="1" customHeight="1" x14ac:dyDescent="0.2">
      <c r="A273" s="14">
        <v>0</v>
      </c>
      <c r="B273" s="16">
        <v>0</v>
      </c>
      <c r="C273" s="14">
        <v>0</v>
      </c>
      <c r="D273" s="17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19">
        <v>0</v>
      </c>
    </row>
    <row r="274" spans="1:14" ht="15.75" hidden="1" customHeight="1" x14ac:dyDescent="0.2">
      <c r="A274" s="14">
        <v>0</v>
      </c>
      <c r="B274" s="16">
        <v>0</v>
      </c>
      <c r="C274" s="14">
        <v>0</v>
      </c>
      <c r="D274" s="17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19">
        <v>0</v>
      </c>
    </row>
    <row r="275" spans="1:14" ht="15.75" hidden="1" customHeight="1" x14ac:dyDescent="0.2">
      <c r="A275" s="14">
        <v>0</v>
      </c>
      <c r="B275" s="16">
        <v>0</v>
      </c>
      <c r="C275" s="14">
        <v>0</v>
      </c>
      <c r="D275" s="17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19">
        <v>0</v>
      </c>
    </row>
    <row r="276" spans="1:14" ht="15.75" hidden="1" customHeight="1" x14ac:dyDescent="0.2">
      <c r="A276" s="14">
        <v>0</v>
      </c>
      <c r="B276" s="16">
        <v>0</v>
      </c>
      <c r="C276" s="14">
        <v>0</v>
      </c>
      <c r="D276" s="17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19">
        <v>0</v>
      </c>
    </row>
    <row r="277" spans="1:14" ht="15.75" hidden="1" customHeight="1" x14ac:dyDescent="0.2">
      <c r="A277" s="14">
        <v>0</v>
      </c>
      <c r="B277" s="16">
        <v>0</v>
      </c>
      <c r="C277" s="14">
        <v>0</v>
      </c>
      <c r="D277" s="17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19">
        <v>0</v>
      </c>
    </row>
    <row r="278" spans="1:14" ht="15.75" hidden="1" customHeight="1" x14ac:dyDescent="0.2">
      <c r="A278" s="14">
        <v>0</v>
      </c>
      <c r="B278" s="16">
        <v>0</v>
      </c>
      <c r="C278" s="14">
        <v>0</v>
      </c>
      <c r="D278" s="17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19">
        <v>0</v>
      </c>
    </row>
    <row r="279" spans="1:14" ht="15.75" hidden="1" customHeight="1" x14ac:dyDescent="0.2">
      <c r="A279" s="14">
        <v>0</v>
      </c>
      <c r="B279" s="16">
        <v>0</v>
      </c>
      <c r="C279" s="14">
        <v>0</v>
      </c>
      <c r="D279" s="17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19">
        <v>0</v>
      </c>
    </row>
    <row r="280" spans="1:14" ht="15.75" hidden="1" customHeight="1" x14ac:dyDescent="0.2">
      <c r="A280" s="14">
        <v>0</v>
      </c>
      <c r="B280" s="16">
        <v>0</v>
      </c>
      <c r="C280" s="14">
        <v>0</v>
      </c>
      <c r="D280" s="17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19">
        <v>0</v>
      </c>
    </row>
    <row r="281" spans="1:14" ht="15.75" hidden="1" customHeight="1" x14ac:dyDescent="0.2">
      <c r="A281" s="14">
        <v>0</v>
      </c>
      <c r="B281" s="16">
        <v>0</v>
      </c>
      <c r="C281" s="14">
        <v>0</v>
      </c>
      <c r="D281" s="17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19">
        <v>0</v>
      </c>
    </row>
    <row r="282" spans="1:14" ht="15.75" hidden="1" customHeight="1" x14ac:dyDescent="0.2">
      <c r="A282" s="14">
        <v>0</v>
      </c>
      <c r="B282" s="16">
        <v>0</v>
      </c>
      <c r="C282" s="14">
        <v>0</v>
      </c>
      <c r="D282" s="17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19">
        <v>0</v>
      </c>
    </row>
    <row r="283" spans="1:14" ht="15.75" hidden="1" customHeight="1" x14ac:dyDescent="0.2">
      <c r="A283" s="14">
        <v>0</v>
      </c>
      <c r="B283" s="16">
        <v>0</v>
      </c>
      <c r="C283" s="14">
        <v>0</v>
      </c>
      <c r="D283" s="17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19">
        <v>0</v>
      </c>
    </row>
    <row r="284" spans="1:14" ht="15.75" hidden="1" customHeight="1" x14ac:dyDescent="0.2">
      <c r="A284" s="14">
        <v>0</v>
      </c>
      <c r="B284" s="16">
        <v>0</v>
      </c>
      <c r="C284" s="14">
        <v>0</v>
      </c>
      <c r="D284" s="17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19">
        <v>0</v>
      </c>
    </row>
    <row r="285" spans="1:14" ht="15.75" hidden="1" customHeight="1" x14ac:dyDescent="0.2">
      <c r="A285" s="14">
        <v>0</v>
      </c>
      <c r="B285" s="16">
        <v>0</v>
      </c>
      <c r="C285" s="14">
        <v>0</v>
      </c>
      <c r="D285" s="17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19">
        <v>0</v>
      </c>
    </row>
    <row r="286" spans="1:14" ht="15.75" hidden="1" customHeight="1" x14ac:dyDescent="0.2">
      <c r="A286" s="14">
        <v>0</v>
      </c>
      <c r="B286" s="16">
        <v>0</v>
      </c>
      <c r="C286" s="14">
        <v>0</v>
      </c>
      <c r="D286" s="17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19">
        <v>0</v>
      </c>
    </row>
    <row r="287" spans="1:14" ht="15.75" hidden="1" customHeight="1" x14ac:dyDescent="0.2">
      <c r="A287" s="14">
        <v>0</v>
      </c>
      <c r="B287" s="16">
        <v>0</v>
      </c>
      <c r="C287" s="14">
        <v>0</v>
      </c>
      <c r="D287" s="17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19">
        <v>0</v>
      </c>
    </row>
    <row r="288" spans="1:14" ht="15.75" hidden="1" customHeight="1" x14ac:dyDescent="0.2">
      <c r="A288" s="14">
        <v>0</v>
      </c>
      <c r="B288" s="16">
        <v>0</v>
      </c>
      <c r="C288" s="14">
        <v>0</v>
      </c>
      <c r="D288" s="17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19">
        <v>0</v>
      </c>
    </row>
    <row r="289" spans="1:14" ht="15.75" hidden="1" customHeight="1" x14ac:dyDescent="0.2">
      <c r="A289" s="14">
        <v>0</v>
      </c>
      <c r="B289" s="16">
        <v>0</v>
      </c>
      <c r="C289" s="14">
        <v>0</v>
      </c>
      <c r="D289" s="17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19">
        <v>0</v>
      </c>
    </row>
    <row r="290" spans="1:14" ht="15.75" hidden="1" customHeight="1" x14ac:dyDescent="0.2">
      <c r="A290" s="14">
        <v>0</v>
      </c>
      <c r="B290" s="16">
        <v>0</v>
      </c>
      <c r="C290" s="14">
        <v>0</v>
      </c>
      <c r="D290" s="17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19">
        <v>0</v>
      </c>
    </row>
    <row r="291" spans="1:14" ht="15.75" hidden="1" customHeight="1" x14ac:dyDescent="0.2">
      <c r="A291" s="14">
        <v>0</v>
      </c>
      <c r="B291" s="16">
        <v>0</v>
      </c>
      <c r="C291" s="14">
        <v>0</v>
      </c>
      <c r="D291" s="17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19">
        <v>0</v>
      </c>
    </row>
    <row r="292" spans="1:14" ht="15.75" hidden="1" customHeight="1" x14ac:dyDescent="0.2">
      <c r="A292" s="14">
        <v>0</v>
      </c>
      <c r="B292" s="16">
        <v>0</v>
      </c>
      <c r="C292" s="14">
        <v>0</v>
      </c>
      <c r="D292" s="17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19">
        <v>0</v>
      </c>
    </row>
    <row r="293" spans="1:14" ht="15.75" hidden="1" customHeight="1" x14ac:dyDescent="0.2">
      <c r="A293" s="14">
        <v>0</v>
      </c>
      <c r="B293" s="16">
        <v>0</v>
      </c>
      <c r="C293" s="14">
        <v>0</v>
      </c>
      <c r="D293" s="17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19">
        <v>0</v>
      </c>
    </row>
    <row r="294" spans="1:14" ht="15.75" hidden="1" customHeight="1" x14ac:dyDescent="0.2">
      <c r="A294" s="14">
        <v>0</v>
      </c>
      <c r="B294" s="16">
        <v>0</v>
      </c>
      <c r="C294" s="14">
        <v>0</v>
      </c>
      <c r="D294" s="17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19">
        <v>0</v>
      </c>
    </row>
    <row r="295" spans="1:14" ht="15.75" hidden="1" customHeight="1" x14ac:dyDescent="0.2">
      <c r="A295" s="14">
        <v>0</v>
      </c>
      <c r="B295" s="16">
        <v>0</v>
      </c>
      <c r="C295" s="14">
        <v>0</v>
      </c>
      <c r="D295" s="17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19">
        <v>0</v>
      </c>
    </row>
    <row r="296" spans="1:14" ht="15.75" hidden="1" customHeight="1" x14ac:dyDescent="0.2">
      <c r="A296" s="14">
        <v>0</v>
      </c>
      <c r="B296" s="16">
        <v>0</v>
      </c>
      <c r="C296" s="14">
        <v>0</v>
      </c>
      <c r="D296" s="17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19">
        <v>0</v>
      </c>
    </row>
    <row r="297" spans="1:14" ht="15.75" hidden="1" customHeight="1" x14ac:dyDescent="0.2">
      <c r="A297" s="14">
        <v>0</v>
      </c>
      <c r="B297" s="16">
        <v>0</v>
      </c>
      <c r="C297" s="14">
        <v>0</v>
      </c>
      <c r="D297" s="17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19">
        <v>0</v>
      </c>
    </row>
    <row r="298" spans="1:14" ht="15.75" hidden="1" customHeight="1" x14ac:dyDescent="0.2">
      <c r="A298" s="14">
        <v>0</v>
      </c>
      <c r="B298" s="16">
        <v>0</v>
      </c>
      <c r="C298" s="14">
        <v>0</v>
      </c>
      <c r="D298" s="17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19">
        <v>0</v>
      </c>
    </row>
    <row r="299" spans="1:14" ht="15.75" hidden="1" customHeight="1" x14ac:dyDescent="0.2">
      <c r="A299" s="14">
        <v>0</v>
      </c>
      <c r="B299" s="16">
        <v>0</v>
      </c>
      <c r="C299" s="14">
        <v>0</v>
      </c>
      <c r="D299" s="17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19">
        <v>0</v>
      </c>
    </row>
    <row r="300" spans="1:14" ht="15.75" hidden="1" customHeight="1" x14ac:dyDescent="0.2">
      <c r="A300" s="14">
        <v>0</v>
      </c>
      <c r="B300" s="16">
        <v>0</v>
      </c>
      <c r="C300" s="14">
        <v>0</v>
      </c>
      <c r="D300" s="17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19">
        <v>0</v>
      </c>
    </row>
    <row r="301" spans="1:14" ht="15.75" hidden="1" customHeight="1" x14ac:dyDescent="0.2">
      <c r="A301" s="14">
        <v>0</v>
      </c>
      <c r="B301" s="16">
        <v>0</v>
      </c>
      <c r="C301" s="14">
        <v>0</v>
      </c>
      <c r="D301" s="17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19">
        <v>0</v>
      </c>
    </row>
    <row r="302" spans="1:14" ht="15.75" hidden="1" customHeight="1" x14ac:dyDescent="0.2">
      <c r="A302" s="14">
        <v>0</v>
      </c>
      <c r="B302" s="16">
        <v>0</v>
      </c>
      <c r="C302" s="14">
        <v>0</v>
      </c>
      <c r="D302" s="17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19">
        <v>0</v>
      </c>
    </row>
    <row r="303" spans="1:14" ht="15.75" hidden="1" customHeight="1" x14ac:dyDescent="0.2">
      <c r="A303" s="14">
        <v>0</v>
      </c>
      <c r="B303" s="16">
        <v>0</v>
      </c>
      <c r="C303" s="14">
        <v>0</v>
      </c>
      <c r="D303" s="17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19">
        <v>0</v>
      </c>
    </row>
    <row r="304" spans="1:14" ht="15.75" hidden="1" customHeight="1" x14ac:dyDescent="0.2">
      <c r="A304" s="14">
        <v>0</v>
      </c>
      <c r="B304" s="16">
        <v>0</v>
      </c>
      <c r="C304" s="14">
        <v>0</v>
      </c>
      <c r="D304" s="17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19">
        <v>0</v>
      </c>
    </row>
    <row r="305" spans="1:14" ht="15.75" hidden="1" customHeight="1" x14ac:dyDescent="0.2">
      <c r="A305" s="14">
        <v>0</v>
      </c>
      <c r="B305" s="16">
        <v>0</v>
      </c>
      <c r="C305" s="14">
        <v>0</v>
      </c>
      <c r="D305" s="17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19">
        <v>0</v>
      </c>
    </row>
    <row r="306" spans="1:14" ht="15.75" hidden="1" customHeight="1" x14ac:dyDescent="0.2">
      <c r="A306" s="14">
        <v>0</v>
      </c>
      <c r="B306" s="16">
        <v>0</v>
      </c>
      <c r="C306" s="14">
        <v>0</v>
      </c>
      <c r="D306" s="17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19">
        <v>0</v>
      </c>
    </row>
    <row r="307" spans="1:14" ht="15.75" hidden="1" customHeight="1" x14ac:dyDescent="0.2">
      <c r="A307" s="14">
        <v>0</v>
      </c>
      <c r="B307" s="16">
        <v>0</v>
      </c>
      <c r="C307" s="14">
        <v>0</v>
      </c>
      <c r="D307" s="17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19">
        <v>0</v>
      </c>
    </row>
    <row r="308" spans="1:14" ht="15.75" hidden="1" customHeight="1" x14ac:dyDescent="0.2">
      <c r="A308" s="14">
        <v>0</v>
      </c>
      <c r="B308" s="16">
        <v>0</v>
      </c>
      <c r="C308" s="14">
        <v>0</v>
      </c>
      <c r="D308" s="17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19">
        <v>0</v>
      </c>
    </row>
    <row r="309" spans="1:14" ht="15.75" hidden="1" customHeight="1" x14ac:dyDescent="0.2">
      <c r="A309" s="14">
        <v>0</v>
      </c>
      <c r="B309" s="16">
        <v>0</v>
      </c>
      <c r="C309" s="14">
        <v>0</v>
      </c>
      <c r="D309" s="17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19">
        <v>0</v>
      </c>
    </row>
    <row r="310" spans="1:14" ht="15.75" hidden="1" customHeight="1" x14ac:dyDescent="0.2">
      <c r="A310" s="14">
        <v>0</v>
      </c>
      <c r="B310" s="16">
        <v>0</v>
      </c>
      <c r="C310" s="14">
        <v>0</v>
      </c>
      <c r="D310" s="17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19">
        <v>0</v>
      </c>
    </row>
    <row r="311" spans="1:14" ht="15.75" hidden="1" customHeight="1" x14ac:dyDescent="0.2">
      <c r="A311" s="14">
        <v>0</v>
      </c>
      <c r="B311" s="16">
        <v>0</v>
      </c>
      <c r="C311" s="14">
        <v>0</v>
      </c>
      <c r="D311" s="17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19">
        <v>0</v>
      </c>
    </row>
    <row r="312" spans="1:14" ht="15.75" hidden="1" customHeight="1" x14ac:dyDescent="0.2">
      <c r="A312" s="14">
        <v>0</v>
      </c>
      <c r="B312" s="16">
        <v>0</v>
      </c>
      <c r="C312" s="14">
        <v>0</v>
      </c>
      <c r="D312" s="17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19">
        <v>0</v>
      </c>
    </row>
    <row r="313" spans="1:14" ht="15.75" hidden="1" customHeight="1" x14ac:dyDescent="0.2">
      <c r="A313" s="14">
        <v>0</v>
      </c>
      <c r="B313" s="16">
        <v>0</v>
      </c>
      <c r="C313" s="14">
        <v>0</v>
      </c>
      <c r="D313" s="17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19">
        <v>0</v>
      </c>
    </row>
    <row r="314" spans="1:14" ht="15.75" hidden="1" customHeight="1" x14ac:dyDescent="0.2">
      <c r="A314" s="14">
        <v>0</v>
      </c>
      <c r="B314" s="16">
        <v>0</v>
      </c>
      <c r="C314" s="14">
        <v>0</v>
      </c>
      <c r="D314" s="17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19">
        <v>0</v>
      </c>
    </row>
    <row r="315" spans="1:14" ht="15.75" hidden="1" customHeight="1" x14ac:dyDescent="0.2">
      <c r="A315" s="14">
        <v>0</v>
      </c>
      <c r="B315" s="16">
        <v>0</v>
      </c>
      <c r="C315" s="14">
        <v>0</v>
      </c>
      <c r="D315" s="17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19">
        <v>0</v>
      </c>
    </row>
    <row r="316" spans="1:14" ht="15.75" hidden="1" customHeight="1" x14ac:dyDescent="0.2">
      <c r="A316" s="14">
        <v>0</v>
      </c>
      <c r="B316" s="16">
        <v>0</v>
      </c>
      <c r="C316" s="14">
        <v>0</v>
      </c>
      <c r="D316" s="17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19">
        <v>0</v>
      </c>
    </row>
    <row r="317" spans="1:14" ht="15.75" hidden="1" customHeight="1" x14ac:dyDescent="0.2">
      <c r="A317" s="14">
        <v>0</v>
      </c>
      <c r="B317" s="16">
        <v>0</v>
      </c>
      <c r="C317" s="14">
        <v>0</v>
      </c>
      <c r="D317" s="17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19">
        <v>0</v>
      </c>
    </row>
    <row r="318" spans="1:14" ht="15.75" hidden="1" customHeight="1" x14ac:dyDescent="0.2">
      <c r="A318" s="14">
        <v>0</v>
      </c>
      <c r="B318" s="16">
        <v>0</v>
      </c>
      <c r="C318" s="14">
        <v>0</v>
      </c>
      <c r="D318" s="17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19">
        <v>0</v>
      </c>
    </row>
    <row r="319" spans="1:14" ht="15.75" hidden="1" customHeight="1" x14ac:dyDescent="0.2">
      <c r="A319" s="14">
        <v>0</v>
      </c>
      <c r="B319" s="16">
        <v>0</v>
      </c>
      <c r="C319" s="14">
        <v>0</v>
      </c>
      <c r="D319" s="17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19">
        <v>0</v>
      </c>
    </row>
    <row r="320" spans="1:14" ht="15.75" hidden="1" customHeight="1" x14ac:dyDescent="0.2">
      <c r="A320" s="14">
        <v>0</v>
      </c>
      <c r="B320" s="16">
        <v>0</v>
      </c>
      <c r="C320" s="14">
        <v>0</v>
      </c>
      <c r="D320" s="17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19">
        <v>0</v>
      </c>
    </row>
    <row r="321" spans="1:14" ht="15.75" hidden="1" customHeight="1" x14ac:dyDescent="0.2">
      <c r="A321" s="14">
        <v>0</v>
      </c>
      <c r="B321" s="16">
        <v>0</v>
      </c>
      <c r="C321" s="14">
        <v>0</v>
      </c>
      <c r="D321" s="17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19">
        <v>0</v>
      </c>
    </row>
    <row r="322" spans="1:14" ht="15.75" hidden="1" customHeight="1" x14ac:dyDescent="0.2">
      <c r="A322" s="14">
        <v>0</v>
      </c>
      <c r="B322" s="16">
        <v>0</v>
      </c>
      <c r="C322" s="14">
        <v>0</v>
      </c>
      <c r="D322" s="17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19">
        <v>0</v>
      </c>
    </row>
    <row r="323" spans="1:14" ht="15.75" hidden="1" customHeight="1" x14ac:dyDescent="0.2">
      <c r="A323" s="14">
        <v>0</v>
      </c>
      <c r="B323" s="16">
        <v>0</v>
      </c>
      <c r="C323" s="14">
        <v>0</v>
      </c>
      <c r="D323" s="17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19">
        <v>0</v>
      </c>
    </row>
    <row r="324" spans="1:14" ht="15.75" hidden="1" customHeight="1" x14ac:dyDescent="0.2">
      <c r="A324" s="14">
        <v>0</v>
      </c>
      <c r="B324" s="16">
        <v>0</v>
      </c>
      <c r="C324" s="14">
        <v>0</v>
      </c>
      <c r="D324" s="17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19">
        <v>0</v>
      </c>
    </row>
    <row r="325" spans="1:14" ht="15.75" hidden="1" customHeight="1" x14ac:dyDescent="0.2">
      <c r="A325" s="14">
        <v>0</v>
      </c>
      <c r="B325" s="16">
        <v>0</v>
      </c>
      <c r="C325" s="14">
        <v>0</v>
      </c>
      <c r="D325" s="17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19">
        <v>0</v>
      </c>
    </row>
    <row r="326" spans="1:14" ht="15.75" hidden="1" customHeight="1" x14ac:dyDescent="0.2">
      <c r="A326" s="14">
        <v>0</v>
      </c>
      <c r="B326" s="16">
        <v>0</v>
      </c>
      <c r="C326" s="14">
        <v>0</v>
      </c>
      <c r="D326" s="17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19">
        <v>0</v>
      </c>
    </row>
    <row r="327" spans="1:14" ht="15.75" hidden="1" customHeight="1" x14ac:dyDescent="0.2">
      <c r="A327" s="14">
        <v>0</v>
      </c>
      <c r="B327" s="16">
        <v>0</v>
      </c>
      <c r="C327" s="14">
        <v>0</v>
      </c>
      <c r="D327" s="17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19">
        <v>0</v>
      </c>
    </row>
    <row r="328" spans="1:14" ht="15.75" hidden="1" customHeight="1" x14ac:dyDescent="0.2">
      <c r="A328" s="14">
        <v>0</v>
      </c>
      <c r="B328" s="16">
        <v>0</v>
      </c>
      <c r="C328" s="14">
        <v>0</v>
      </c>
      <c r="D328" s="17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19">
        <v>0</v>
      </c>
    </row>
    <row r="329" spans="1:14" ht="15.75" hidden="1" customHeight="1" x14ac:dyDescent="0.2">
      <c r="A329" s="14">
        <v>0</v>
      </c>
      <c r="B329" s="16">
        <v>0</v>
      </c>
      <c r="C329" s="14">
        <v>0</v>
      </c>
      <c r="D329" s="17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19">
        <v>0</v>
      </c>
    </row>
    <row r="330" spans="1:14" ht="15.75" hidden="1" customHeight="1" x14ac:dyDescent="0.2">
      <c r="A330" s="14">
        <v>0</v>
      </c>
      <c r="B330" s="16">
        <v>0</v>
      </c>
      <c r="C330" s="14">
        <v>0</v>
      </c>
      <c r="D330" s="17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19">
        <v>0</v>
      </c>
    </row>
    <row r="331" spans="1:14" ht="15.75" hidden="1" customHeight="1" x14ac:dyDescent="0.2">
      <c r="A331" s="14">
        <v>0</v>
      </c>
      <c r="B331" s="16">
        <v>0</v>
      </c>
      <c r="C331" s="14">
        <v>0</v>
      </c>
      <c r="D331" s="17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19">
        <v>0</v>
      </c>
    </row>
    <row r="332" spans="1:14" ht="15.75" hidden="1" customHeight="1" x14ac:dyDescent="0.2">
      <c r="A332" s="14">
        <v>0</v>
      </c>
      <c r="B332" s="16">
        <v>0</v>
      </c>
      <c r="C332" s="14">
        <v>0</v>
      </c>
      <c r="D332" s="17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19">
        <v>0</v>
      </c>
    </row>
    <row r="333" spans="1:14" ht="15.75" hidden="1" customHeight="1" x14ac:dyDescent="0.2">
      <c r="A333" s="14">
        <v>0</v>
      </c>
      <c r="B333" s="16">
        <v>0</v>
      </c>
      <c r="C333" s="14">
        <v>0</v>
      </c>
      <c r="D333" s="17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19">
        <v>0</v>
      </c>
    </row>
    <row r="334" spans="1:14" ht="15.75" hidden="1" customHeight="1" x14ac:dyDescent="0.2">
      <c r="A334" s="14">
        <v>0</v>
      </c>
      <c r="B334" s="16">
        <v>0</v>
      </c>
      <c r="C334" s="14">
        <v>0</v>
      </c>
      <c r="D334" s="17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19">
        <v>0</v>
      </c>
    </row>
    <row r="335" spans="1:14" ht="15.75" hidden="1" customHeight="1" x14ac:dyDescent="0.2">
      <c r="A335" s="14">
        <v>0</v>
      </c>
      <c r="B335" s="16">
        <v>0</v>
      </c>
      <c r="C335" s="14">
        <v>0</v>
      </c>
      <c r="D335" s="17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19">
        <v>0</v>
      </c>
    </row>
    <row r="336" spans="1:14" ht="15.75" hidden="1" customHeight="1" x14ac:dyDescent="0.2">
      <c r="A336" s="14">
        <v>0</v>
      </c>
      <c r="B336" s="16">
        <v>0</v>
      </c>
      <c r="C336" s="14">
        <v>0</v>
      </c>
      <c r="D336" s="17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19">
        <v>0</v>
      </c>
    </row>
    <row r="337" spans="1:14" ht="15.75" hidden="1" customHeight="1" x14ac:dyDescent="0.2">
      <c r="A337" s="14">
        <v>0</v>
      </c>
      <c r="B337" s="16">
        <v>0</v>
      </c>
      <c r="C337" s="14">
        <v>0</v>
      </c>
      <c r="D337" s="17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19">
        <v>0</v>
      </c>
    </row>
    <row r="338" spans="1:14" ht="15.75" hidden="1" customHeight="1" x14ac:dyDescent="0.2">
      <c r="A338" s="14">
        <v>0</v>
      </c>
      <c r="B338" s="16">
        <v>0</v>
      </c>
      <c r="C338" s="14">
        <v>0</v>
      </c>
      <c r="D338" s="17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19">
        <v>0</v>
      </c>
    </row>
    <row r="339" spans="1:14" ht="15.75" hidden="1" customHeight="1" x14ac:dyDescent="0.2">
      <c r="A339" s="14">
        <v>0</v>
      </c>
      <c r="B339" s="16">
        <v>0</v>
      </c>
      <c r="C339" s="14">
        <v>0</v>
      </c>
      <c r="D339" s="17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19">
        <v>0</v>
      </c>
    </row>
    <row r="340" spans="1:14" ht="15.75" hidden="1" customHeight="1" x14ac:dyDescent="0.2">
      <c r="A340" s="14">
        <v>0</v>
      </c>
      <c r="B340" s="16">
        <v>0</v>
      </c>
      <c r="C340" s="14">
        <v>0</v>
      </c>
      <c r="D340" s="17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19">
        <v>0</v>
      </c>
    </row>
    <row r="341" spans="1:14" ht="15.75" hidden="1" customHeight="1" x14ac:dyDescent="0.2">
      <c r="A341" s="14">
        <v>0</v>
      </c>
      <c r="B341" s="16">
        <v>0</v>
      </c>
      <c r="C341" s="14">
        <v>0</v>
      </c>
      <c r="D341" s="17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19">
        <v>0</v>
      </c>
    </row>
    <row r="342" spans="1:14" ht="15.75" hidden="1" customHeight="1" x14ac:dyDescent="0.2">
      <c r="A342" s="14">
        <v>0</v>
      </c>
      <c r="B342" s="16">
        <v>0</v>
      </c>
      <c r="C342" s="14">
        <v>0</v>
      </c>
      <c r="D342" s="17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19">
        <v>0</v>
      </c>
    </row>
    <row r="343" spans="1:14" ht="15.75" hidden="1" customHeight="1" x14ac:dyDescent="0.2">
      <c r="A343" s="14">
        <v>0</v>
      </c>
      <c r="B343" s="16">
        <v>0</v>
      </c>
      <c r="C343" s="14">
        <v>0</v>
      </c>
      <c r="D343" s="17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19">
        <v>0</v>
      </c>
    </row>
    <row r="344" spans="1:14" ht="15.75" hidden="1" customHeight="1" x14ac:dyDescent="0.2">
      <c r="A344" s="14">
        <v>0</v>
      </c>
      <c r="B344" s="16">
        <v>0</v>
      </c>
      <c r="C344" s="14">
        <v>0</v>
      </c>
      <c r="D344" s="17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19">
        <v>0</v>
      </c>
    </row>
    <row r="345" spans="1:14" ht="15.75" hidden="1" customHeight="1" x14ac:dyDescent="0.2">
      <c r="A345" s="14">
        <v>0</v>
      </c>
      <c r="B345" s="16">
        <v>0</v>
      </c>
      <c r="C345" s="14">
        <v>0</v>
      </c>
      <c r="D345" s="17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19">
        <v>0</v>
      </c>
    </row>
    <row r="346" spans="1:14" ht="15.75" hidden="1" customHeight="1" x14ac:dyDescent="0.2">
      <c r="A346" s="14">
        <v>0</v>
      </c>
      <c r="B346" s="16">
        <v>0</v>
      </c>
      <c r="C346" s="14">
        <v>0</v>
      </c>
      <c r="D346" s="17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19">
        <v>0</v>
      </c>
    </row>
    <row r="347" spans="1:14" ht="15.75" hidden="1" customHeight="1" x14ac:dyDescent="0.2">
      <c r="A347" s="14">
        <v>0</v>
      </c>
      <c r="B347" s="16">
        <v>0</v>
      </c>
      <c r="C347" s="14">
        <v>0</v>
      </c>
      <c r="D347" s="17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19">
        <v>0</v>
      </c>
    </row>
    <row r="348" spans="1:14" ht="15.75" hidden="1" customHeight="1" x14ac:dyDescent="0.2">
      <c r="A348" s="14">
        <v>0</v>
      </c>
      <c r="B348" s="16">
        <v>0</v>
      </c>
      <c r="C348" s="14">
        <v>0</v>
      </c>
      <c r="D348" s="17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19">
        <v>0</v>
      </c>
    </row>
    <row r="349" spans="1:14" ht="15.75" hidden="1" customHeight="1" x14ac:dyDescent="0.2">
      <c r="A349" s="14">
        <v>0</v>
      </c>
      <c r="B349" s="16">
        <v>0</v>
      </c>
      <c r="C349" s="14">
        <v>0</v>
      </c>
      <c r="D349" s="17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19">
        <v>0</v>
      </c>
    </row>
    <row r="350" spans="1:14" ht="15.75" hidden="1" customHeight="1" x14ac:dyDescent="0.2">
      <c r="A350" s="14">
        <v>0</v>
      </c>
      <c r="B350" s="16">
        <v>0</v>
      </c>
      <c r="C350" s="14">
        <v>0</v>
      </c>
      <c r="D350" s="17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19">
        <v>0</v>
      </c>
    </row>
    <row r="351" spans="1:14" ht="15.75" hidden="1" customHeight="1" x14ac:dyDescent="0.2">
      <c r="A351" s="14">
        <v>0</v>
      </c>
      <c r="B351" s="16">
        <v>0</v>
      </c>
      <c r="C351" s="14">
        <v>0</v>
      </c>
      <c r="D351" s="17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19">
        <v>0</v>
      </c>
    </row>
    <row r="352" spans="1:14" ht="15.75" hidden="1" customHeight="1" x14ac:dyDescent="0.2">
      <c r="A352" s="14">
        <v>0</v>
      </c>
      <c r="B352" s="16">
        <v>0</v>
      </c>
      <c r="C352" s="14">
        <v>0</v>
      </c>
      <c r="D352" s="17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19">
        <v>0</v>
      </c>
    </row>
    <row r="353" spans="1:14" ht="15.75" hidden="1" customHeight="1" x14ac:dyDescent="0.2">
      <c r="A353" s="14">
        <v>0</v>
      </c>
      <c r="B353" s="16">
        <v>0</v>
      </c>
      <c r="C353" s="14">
        <v>0</v>
      </c>
      <c r="D353" s="17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19">
        <v>0</v>
      </c>
    </row>
    <row r="354" spans="1:14" ht="15.75" hidden="1" customHeight="1" x14ac:dyDescent="0.2">
      <c r="A354" s="14">
        <v>0</v>
      </c>
      <c r="B354" s="16">
        <v>0</v>
      </c>
      <c r="C354" s="14">
        <v>0</v>
      </c>
      <c r="D354" s="17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19">
        <v>0</v>
      </c>
    </row>
    <row r="355" spans="1:14" ht="15.75" hidden="1" customHeight="1" x14ac:dyDescent="0.2">
      <c r="A355" s="14">
        <v>0</v>
      </c>
      <c r="B355" s="16">
        <v>0</v>
      </c>
      <c r="C355" s="14">
        <v>0</v>
      </c>
      <c r="D355" s="17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19">
        <v>0</v>
      </c>
    </row>
    <row r="356" spans="1:14" ht="15.75" hidden="1" customHeight="1" x14ac:dyDescent="0.2">
      <c r="A356" s="14">
        <v>0</v>
      </c>
      <c r="B356" s="16">
        <v>0</v>
      </c>
      <c r="C356" s="14">
        <v>0</v>
      </c>
      <c r="D356" s="17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19">
        <v>0</v>
      </c>
    </row>
    <row r="357" spans="1:14" ht="15.75" hidden="1" customHeight="1" x14ac:dyDescent="0.2">
      <c r="A357" s="14">
        <v>0</v>
      </c>
      <c r="B357" s="16">
        <v>0</v>
      </c>
      <c r="C357" s="14">
        <v>0</v>
      </c>
      <c r="D357" s="17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19">
        <v>0</v>
      </c>
    </row>
    <row r="358" spans="1:14" ht="15.75" hidden="1" customHeight="1" x14ac:dyDescent="0.2">
      <c r="A358" s="14">
        <v>0</v>
      </c>
      <c r="B358" s="16">
        <v>0</v>
      </c>
      <c r="C358" s="14">
        <v>0</v>
      </c>
      <c r="D358" s="17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19">
        <v>0</v>
      </c>
    </row>
    <row r="359" spans="1:14" ht="15.75" hidden="1" customHeight="1" x14ac:dyDescent="0.2">
      <c r="A359" s="14">
        <v>0</v>
      </c>
      <c r="B359" s="16">
        <v>0</v>
      </c>
      <c r="C359" s="14">
        <v>0</v>
      </c>
      <c r="D359" s="17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19">
        <v>0</v>
      </c>
    </row>
    <row r="360" spans="1:14" ht="15.75" hidden="1" customHeight="1" x14ac:dyDescent="0.2">
      <c r="A360" s="14">
        <v>0</v>
      </c>
      <c r="B360" s="16">
        <v>0</v>
      </c>
      <c r="C360" s="14">
        <v>0</v>
      </c>
      <c r="D360" s="17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19">
        <v>0</v>
      </c>
    </row>
    <row r="361" spans="1:14" ht="15.75" hidden="1" customHeight="1" x14ac:dyDescent="0.2">
      <c r="A361" s="14">
        <v>0</v>
      </c>
      <c r="B361" s="16">
        <v>0</v>
      </c>
      <c r="C361" s="14">
        <v>0</v>
      </c>
      <c r="D361" s="17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19">
        <v>0</v>
      </c>
    </row>
    <row r="362" spans="1:14" ht="15.75" hidden="1" customHeight="1" x14ac:dyDescent="0.2">
      <c r="A362" s="14">
        <v>0</v>
      </c>
      <c r="B362" s="16">
        <v>0</v>
      </c>
      <c r="C362" s="14">
        <v>0</v>
      </c>
      <c r="D362" s="17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19">
        <v>0</v>
      </c>
    </row>
    <row r="363" spans="1:14" ht="15.75" hidden="1" customHeight="1" x14ac:dyDescent="0.2">
      <c r="A363" s="14">
        <v>0</v>
      </c>
      <c r="B363" s="16">
        <v>0</v>
      </c>
      <c r="C363" s="14">
        <v>0</v>
      </c>
      <c r="D363" s="17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19">
        <v>0</v>
      </c>
    </row>
    <row r="364" spans="1:14" ht="15.75" hidden="1" customHeight="1" x14ac:dyDescent="0.2">
      <c r="A364" s="14">
        <v>0</v>
      </c>
      <c r="B364" s="16">
        <v>0</v>
      </c>
      <c r="C364" s="14">
        <v>0</v>
      </c>
      <c r="D364" s="17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19">
        <v>0</v>
      </c>
    </row>
    <row r="365" spans="1:14" ht="15.75" hidden="1" customHeight="1" x14ac:dyDescent="0.2">
      <c r="A365" s="14">
        <v>0</v>
      </c>
      <c r="B365" s="16">
        <v>0</v>
      </c>
      <c r="C365" s="14">
        <v>0</v>
      </c>
      <c r="D365" s="17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19">
        <v>0</v>
      </c>
    </row>
    <row r="366" spans="1:14" ht="15.75" hidden="1" customHeight="1" x14ac:dyDescent="0.2">
      <c r="A366" s="14">
        <v>0</v>
      </c>
      <c r="B366" s="16">
        <v>0</v>
      </c>
      <c r="C366" s="14">
        <v>0</v>
      </c>
      <c r="D366" s="17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19">
        <v>0</v>
      </c>
    </row>
    <row r="367" spans="1:14" ht="15.75" hidden="1" customHeight="1" x14ac:dyDescent="0.2">
      <c r="A367" s="14">
        <v>0</v>
      </c>
      <c r="B367" s="16">
        <v>0</v>
      </c>
      <c r="C367" s="14">
        <v>0</v>
      </c>
      <c r="D367" s="17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19">
        <v>0</v>
      </c>
    </row>
    <row r="368" spans="1:14" ht="15.75" hidden="1" customHeight="1" x14ac:dyDescent="0.2">
      <c r="A368" s="14">
        <v>0</v>
      </c>
      <c r="B368" s="16">
        <v>0</v>
      </c>
      <c r="C368" s="14">
        <v>0</v>
      </c>
      <c r="D368" s="17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19">
        <v>0</v>
      </c>
    </row>
    <row r="369" spans="1:14" ht="15.75" hidden="1" customHeight="1" x14ac:dyDescent="0.2">
      <c r="A369" s="14">
        <v>0</v>
      </c>
      <c r="B369" s="16">
        <v>0</v>
      </c>
      <c r="C369" s="14">
        <v>0</v>
      </c>
      <c r="D369" s="17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19">
        <v>0</v>
      </c>
    </row>
    <row r="370" spans="1:14" ht="15.75" hidden="1" customHeight="1" x14ac:dyDescent="0.2">
      <c r="A370" s="14">
        <v>0</v>
      </c>
      <c r="B370" s="16">
        <v>0</v>
      </c>
      <c r="C370" s="14">
        <v>0</v>
      </c>
      <c r="D370" s="17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19">
        <v>0</v>
      </c>
    </row>
    <row r="371" spans="1:14" ht="15.75" hidden="1" customHeight="1" x14ac:dyDescent="0.2">
      <c r="A371" s="14">
        <v>0</v>
      </c>
      <c r="B371" s="16">
        <v>0</v>
      </c>
      <c r="C371" s="14">
        <v>0</v>
      </c>
      <c r="D371" s="17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19">
        <v>0</v>
      </c>
    </row>
    <row r="372" spans="1:14" ht="15.75" hidden="1" customHeight="1" x14ac:dyDescent="0.2">
      <c r="A372" s="14">
        <v>0</v>
      </c>
      <c r="B372" s="16">
        <v>0</v>
      </c>
      <c r="C372" s="14">
        <v>0</v>
      </c>
      <c r="D372" s="17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19">
        <v>0</v>
      </c>
    </row>
    <row r="373" spans="1:14" ht="15.75" hidden="1" customHeight="1" x14ac:dyDescent="0.2">
      <c r="A373" s="14">
        <v>0</v>
      </c>
      <c r="B373" s="16">
        <v>0</v>
      </c>
      <c r="C373" s="14">
        <v>0</v>
      </c>
      <c r="D373" s="17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19">
        <v>0</v>
      </c>
    </row>
    <row r="374" spans="1:14" ht="15.75" hidden="1" customHeight="1" x14ac:dyDescent="0.2">
      <c r="A374" s="14">
        <v>0</v>
      </c>
      <c r="B374" s="16">
        <v>0</v>
      </c>
      <c r="C374" s="14">
        <v>0</v>
      </c>
      <c r="D374" s="17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19">
        <v>0</v>
      </c>
    </row>
    <row r="375" spans="1:14" ht="15.75" hidden="1" customHeight="1" x14ac:dyDescent="0.2">
      <c r="A375" s="14">
        <v>0</v>
      </c>
      <c r="B375" s="16">
        <v>0</v>
      </c>
      <c r="C375" s="14">
        <v>0</v>
      </c>
      <c r="D375" s="17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19">
        <v>0</v>
      </c>
    </row>
    <row r="376" spans="1:14" ht="15.75" hidden="1" customHeight="1" x14ac:dyDescent="0.2">
      <c r="A376" s="14">
        <v>0</v>
      </c>
      <c r="B376" s="16">
        <v>0</v>
      </c>
      <c r="C376" s="14">
        <v>0</v>
      </c>
      <c r="D376" s="17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19">
        <v>0</v>
      </c>
    </row>
    <row r="377" spans="1:14" ht="15.75" hidden="1" customHeight="1" x14ac:dyDescent="0.2">
      <c r="A377" s="14">
        <v>0</v>
      </c>
      <c r="B377" s="16">
        <v>0</v>
      </c>
      <c r="C377" s="14">
        <v>0</v>
      </c>
      <c r="D377" s="17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19">
        <v>0</v>
      </c>
    </row>
    <row r="378" spans="1:14" ht="15.75" hidden="1" customHeight="1" x14ac:dyDescent="0.2">
      <c r="A378" s="14">
        <v>0</v>
      </c>
      <c r="B378" s="16">
        <v>0</v>
      </c>
      <c r="C378" s="14">
        <v>0</v>
      </c>
      <c r="D378" s="17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19">
        <v>0</v>
      </c>
    </row>
    <row r="379" spans="1:14" ht="15.75" hidden="1" customHeight="1" x14ac:dyDescent="0.2">
      <c r="A379" s="14">
        <v>0</v>
      </c>
      <c r="B379" s="16">
        <v>0</v>
      </c>
      <c r="C379" s="14">
        <v>0</v>
      </c>
      <c r="D379" s="17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19">
        <v>0</v>
      </c>
    </row>
    <row r="380" spans="1:14" ht="15.75" hidden="1" customHeight="1" x14ac:dyDescent="0.2">
      <c r="A380" s="14">
        <v>0</v>
      </c>
      <c r="B380" s="16">
        <v>0</v>
      </c>
      <c r="C380" s="14">
        <v>0</v>
      </c>
      <c r="D380" s="17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19">
        <v>0</v>
      </c>
    </row>
    <row r="381" spans="1:14" ht="15.75" hidden="1" customHeight="1" x14ac:dyDescent="0.2">
      <c r="A381" s="14">
        <v>0</v>
      </c>
      <c r="B381" s="16">
        <v>0</v>
      </c>
      <c r="C381" s="14">
        <v>0</v>
      </c>
      <c r="D381" s="17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19">
        <v>0</v>
      </c>
    </row>
    <row r="382" spans="1:14" ht="15.75" hidden="1" customHeight="1" x14ac:dyDescent="0.2">
      <c r="A382" s="14">
        <v>0</v>
      </c>
      <c r="B382" s="16">
        <v>0</v>
      </c>
      <c r="C382" s="14">
        <v>0</v>
      </c>
      <c r="D382" s="17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19">
        <v>0</v>
      </c>
    </row>
    <row r="383" spans="1:14" ht="15.75" hidden="1" customHeight="1" x14ac:dyDescent="0.2">
      <c r="A383" s="14">
        <v>0</v>
      </c>
      <c r="B383" s="16">
        <v>0</v>
      </c>
      <c r="C383" s="14">
        <v>0</v>
      </c>
      <c r="D383" s="17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19">
        <v>0</v>
      </c>
    </row>
    <row r="384" spans="1:14" ht="15.75" hidden="1" customHeight="1" x14ac:dyDescent="0.2">
      <c r="A384" s="14">
        <v>0</v>
      </c>
      <c r="B384" s="16">
        <v>0</v>
      </c>
      <c r="C384" s="14">
        <v>0</v>
      </c>
      <c r="D384" s="17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19">
        <v>0</v>
      </c>
    </row>
    <row r="385" spans="1:14" ht="15.75" hidden="1" customHeight="1" x14ac:dyDescent="0.2">
      <c r="A385" s="14">
        <v>0</v>
      </c>
      <c r="B385" s="16">
        <v>0</v>
      </c>
      <c r="C385" s="14">
        <v>0</v>
      </c>
      <c r="D385" s="17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19">
        <v>0</v>
      </c>
    </row>
    <row r="386" spans="1:14" ht="15.75" hidden="1" customHeight="1" x14ac:dyDescent="0.2">
      <c r="A386" s="14">
        <v>0</v>
      </c>
      <c r="B386" s="16">
        <v>0</v>
      </c>
      <c r="C386" s="14">
        <v>0</v>
      </c>
      <c r="D386" s="17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19">
        <v>0</v>
      </c>
    </row>
    <row r="387" spans="1:14" ht="15.75" hidden="1" customHeight="1" x14ac:dyDescent="0.2">
      <c r="A387" s="14">
        <v>0</v>
      </c>
      <c r="B387" s="16">
        <v>0</v>
      </c>
      <c r="C387" s="14">
        <v>0</v>
      </c>
      <c r="D387" s="17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19">
        <v>0</v>
      </c>
    </row>
    <row r="388" spans="1:14" ht="15.75" hidden="1" customHeight="1" x14ac:dyDescent="0.2">
      <c r="A388" s="14">
        <v>0</v>
      </c>
      <c r="B388" s="16">
        <v>0</v>
      </c>
      <c r="C388" s="14">
        <v>0</v>
      </c>
      <c r="D388" s="17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19">
        <v>0</v>
      </c>
    </row>
    <row r="389" spans="1:14" ht="15.75" hidden="1" customHeight="1" x14ac:dyDescent="0.2">
      <c r="A389" s="14">
        <v>0</v>
      </c>
      <c r="B389" s="16">
        <v>0</v>
      </c>
      <c r="C389" s="14">
        <v>0</v>
      </c>
      <c r="D389" s="17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19">
        <v>0</v>
      </c>
    </row>
    <row r="390" spans="1:14" ht="15.75" hidden="1" customHeight="1" x14ac:dyDescent="0.2">
      <c r="A390" s="14">
        <v>0</v>
      </c>
      <c r="B390" s="16">
        <v>0</v>
      </c>
      <c r="C390" s="14">
        <v>0</v>
      </c>
      <c r="D390" s="17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19">
        <v>0</v>
      </c>
    </row>
    <row r="391" spans="1:14" ht="15.75" hidden="1" customHeight="1" x14ac:dyDescent="0.2">
      <c r="A391" s="14">
        <v>0</v>
      </c>
      <c r="B391" s="16">
        <v>0</v>
      </c>
      <c r="C391" s="14">
        <v>0</v>
      </c>
      <c r="D391" s="17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19">
        <v>0</v>
      </c>
    </row>
    <row r="392" spans="1:14" ht="15.75" hidden="1" customHeight="1" x14ac:dyDescent="0.2">
      <c r="A392" s="14">
        <v>0</v>
      </c>
      <c r="B392" s="16">
        <v>0</v>
      </c>
      <c r="C392" s="14">
        <v>0</v>
      </c>
      <c r="D392" s="17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19">
        <v>0</v>
      </c>
    </row>
    <row r="393" spans="1:14" ht="15.75" hidden="1" customHeight="1" x14ac:dyDescent="0.2">
      <c r="A393" s="14">
        <v>0</v>
      </c>
      <c r="B393" s="16">
        <v>0</v>
      </c>
      <c r="C393" s="14">
        <v>0</v>
      </c>
      <c r="D393" s="17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19">
        <v>0</v>
      </c>
    </row>
    <row r="394" spans="1:14" ht="15.75" hidden="1" customHeight="1" x14ac:dyDescent="0.2">
      <c r="A394" s="14">
        <v>0</v>
      </c>
      <c r="B394" s="16">
        <v>0</v>
      </c>
      <c r="C394" s="14">
        <v>0</v>
      </c>
      <c r="D394" s="17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19">
        <v>0</v>
      </c>
    </row>
    <row r="395" spans="1:14" ht="15.75" hidden="1" customHeight="1" x14ac:dyDescent="0.2">
      <c r="A395" s="14">
        <v>0</v>
      </c>
      <c r="B395" s="16">
        <v>0</v>
      </c>
      <c r="C395" s="14">
        <v>0</v>
      </c>
      <c r="D395" s="17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19">
        <v>0</v>
      </c>
    </row>
    <row r="396" spans="1:14" ht="15.75" hidden="1" customHeight="1" x14ac:dyDescent="0.2">
      <c r="A396" s="14">
        <v>0</v>
      </c>
      <c r="B396" s="16">
        <v>0</v>
      </c>
      <c r="C396" s="14">
        <v>0</v>
      </c>
      <c r="D396" s="17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19">
        <v>0</v>
      </c>
    </row>
    <row r="397" spans="1:14" ht="15.75" hidden="1" customHeight="1" x14ac:dyDescent="0.2">
      <c r="A397" s="14">
        <v>0</v>
      </c>
      <c r="B397" s="16">
        <v>0</v>
      </c>
      <c r="C397" s="14">
        <v>0</v>
      </c>
      <c r="D397" s="17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19">
        <v>0</v>
      </c>
    </row>
    <row r="398" spans="1:14" ht="15.75" hidden="1" customHeight="1" x14ac:dyDescent="0.2">
      <c r="A398" s="14">
        <v>0</v>
      </c>
      <c r="B398" s="16">
        <v>0</v>
      </c>
      <c r="C398" s="14">
        <v>0</v>
      </c>
      <c r="D398" s="17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19">
        <v>0</v>
      </c>
    </row>
    <row r="399" spans="1:14" ht="15.75" hidden="1" customHeight="1" x14ac:dyDescent="0.2">
      <c r="A399" s="14">
        <v>0</v>
      </c>
      <c r="B399" s="16">
        <v>0</v>
      </c>
      <c r="C399" s="14">
        <v>0</v>
      </c>
      <c r="D399" s="17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19">
        <v>0</v>
      </c>
    </row>
    <row r="400" spans="1:14" ht="15.75" hidden="1" customHeight="1" x14ac:dyDescent="0.2">
      <c r="A400" s="14">
        <v>0</v>
      </c>
      <c r="B400" s="16">
        <v>0</v>
      </c>
      <c r="C400" s="14">
        <v>0</v>
      </c>
      <c r="D400" s="17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19">
        <v>0</v>
      </c>
    </row>
    <row r="401" spans="1:14" ht="15.75" hidden="1" customHeight="1" x14ac:dyDescent="0.2">
      <c r="A401" s="14">
        <v>0</v>
      </c>
      <c r="B401" s="16">
        <v>0</v>
      </c>
      <c r="C401" s="14">
        <v>0</v>
      </c>
      <c r="D401" s="17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19">
        <v>0</v>
      </c>
    </row>
    <row r="402" spans="1:14" ht="15.75" hidden="1" customHeight="1" x14ac:dyDescent="0.2">
      <c r="A402" s="14">
        <v>0</v>
      </c>
      <c r="B402" s="16">
        <v>0</v>
      </c>
      <c r="C402" s="14">
        <v>0</v>
      </c>
      <c r="D402" s="17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19">
        <v>0</v>
      </c>
    </row>
    <row r="403" spans="1:14" ht="15.75" hidden="1" customHeight="1" x14ac:dyDescent="0.2">
      <c r="A403" s="14">
        <v>0</v>
      </c>
      <c r="B403" s="16">
        <v>0</v>
      </c>
      <c r="C403" s="14">
        <v>0</v>
      </c>
      <c r="D403" s="17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19">
        <v>0</v>
      </c>
    </row>
    <row r="404" spans="1:14" ht="15.75" hidden="1" customHeight="1" x14ac:dyDescent="0.2">
      <c r="A404" s="14">
        <v>0</v>
      </c>
      <c r="B404" s="16">
        <v>0</v>
      </c>
      <c r="C404" s="14">
        <v>0</v>
      </c>
      <c r="D404" s="17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19">
        <v>0</v>
      </c>
    </row>
    <row r="405" spans="1:14" ht="15.75" hidden="1" customHeight="1" x14ac:dyDescent="0.2">
      <c r="A405" s="14">
        <v>0</v>
      </c>
      <c r="B405" s="16">
        <v>0</v>
      </c>
      <c r="C405" s="14">
        <v>0</v>
      </c>
      <c r="D405" s="17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19">
        <v>0</v>
      </c>
    </row>
    <row r="406" spans="1:14" ht="15.75" hidden="1" customHeight="1" x14ac:dyDescent="0.2">
      <c r="A406" s="14">
        <v>0</v>
      </c>
      <c r="B406" s="16">
        <v>0</v>
      </c>
      <c r="C406" s="14">
        <v>0</v>
      </c>
      <c r="D406" s="17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19">
        <v>0</v>
      </c>
    </row>
    <row r="407" spans="1:14" ht="15.75" hidden="1" customHeight="1" x14ac:dyDescent="0.2">
      <c r="A407" s="14">
        <v>0</v>
      </c>
      <c r="B407" s="16">
        <v>0</v>
      </c>
      <c r="C407" s="14">
        <v>0</v>
      </c>
      <c r="D407" s="17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19">
        <v>0</v>
      </c>
    </row>
    <row r="408" spans="1:14" ht="15.75" hidden="1" customHeight="1" x14ac:dyDescent="0.2">
      <c r="A408" s="14">
        <v>0</v>
      </c>
      <c r="B408" s="16">
        <v>0</v>
      </c>
      <c r="C408" s="14">
        <v>0</v>
      </c>
      <c r="D408" s="17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19">
        <v>0</v>
      </c>
    </row>
    <row r="409" spans="1:14" ht="15.75" hidden="1" customHeight="1" x14ac:dyDescent="0.2">
      <c r="A409" s="14">
        <v>0</v>
      </c>
      <c r="B409" s="16">
        <v>0</v>
      </c>
      <c r="C409" s="14">
        <v>0</v>
      </c>
      <c r="D409" s="17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19">
        <v>0</v>
      </c>
    </row>
    <row r="410" spans="1:14" ht="15.75" hidden="1" customHeight="1" x14ac:dyDescent="0.2">
      <c r="A410" s="14">
        <v>0</v>
      </c>
      <c r="B410" s="16">
        <v>0</v>
      </c>
      <c r="C410" s="14">
        <v>0</v>
      </c>
      <c r="D410" s="17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19">
        <v>0</v>
      </c>
    </row>
    <row r="411" spans="1:14" ht="15.75" hidden="1" customHeight="1" x14ac:dyDescent="0.2">
      <c r="A411" s="14">
        <v>0</v>
      </c>
      <c r="B411" s="16">
        <v>0</v>
      </c>
      <c r="C411" s="14">
        <v>0</v>
      </c>
      <c r="D411" s="17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19">
        <v>0</v>
      </c>
    </row>
    <row r="412" spans="1:14" ht="15.75" hidden="1" customHeight="1" x14ac:dyDescent="0.2">
      <c r="A412" s="14">
        <v>0</v>
      </c>
      <c r="B412" s="16">
        <v>0</v>
      </c>
      <c r="C412" s="14">
        <v>0</v>
      </c>
      <c r="D412" s="17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19">
        <v>0</v>
      </c>
    </row>
    <row r="413" spans="1:14" ht="15.75" hidden="1" customHeight="1" x14ac:dyDescent="0.2">
      <c r="A413" s="14">
        <v>0</v>
      </c>
      <c r="B413" s="16">
        <v>0</v>
      </c>
      <c r="C413" s="14">
        <v>0</v>
      </c>
      <c r="D413" s="17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19">
        <v>0</v>
      </c>
    </row>
    <row r="414" spans="1:14" ht="15.75" hidden="1" customHeight="1" x14ac:dyDescent="0.2">
      <c r="A414" s="14">
        <v>0</v>
      </c>
      <c r="B414" s="16">
        <v>0</v>
      </c>
      <c r="C414" s="14">
        <v>0</v>
      </c>
      <c r="D414" s="17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19">
        <v>0</v>
      </c>
    </row>
    <row r="415" spans="1:14" ht="15.75" hidden="1" customHeight="1" x14ac:dyDescent="0.2">
      <c r="A415" s="14">
        <v>0</v>
      </c>
      <c r="B415" s="16">
        <v>0</v>
      </c>
      <c r="C415" s="14">
        <v>0</v>
      </c>
      <c r="D415" s="17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19">
        <v>0</v>
      </c>
    </row>
    <row r="416" spans="1:14" ht="15.75" hidden="1" customHeight="1" x14ac:dyDescent="0.2">
      <c r="A416" s="14">
        <v>0</v>
      </c>
      <c r="B416" s="16">
        <v>0</v>
      </c>
      <c r="C416" s="14">
        <v>0</v>
      </c>
      <c r="D416" s="17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19">
        <v>0</v>
      </c>
    </row>
    <row r="417" spans="1:14" ht="15.75" hidden="1" customHeight="1" x14ac:dyDescent="0.2">
      <c r="A417" s="14">
        <v>0</v>
      </c>
      <c r="B417" s="16">
        <v>0</v>
      </c>
      <c r="C417" s="14">
        <v>0</v>
      </c>
      <c r="D417" s="17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19">
        <v>0</v>
      </c>
    </row>
    <row r="418" spans="1:14" ht="15.75" hidden="1" customHeight="1" x14ac:dyDescent="0.2">
      <c r="A418" s="14">
        <v>0</v>
      </c>
      <c r="B418" s="16">
        <v>0</v>
      </c>
      <c r="C418" s="14">
        <v>0</v>
      </c>
      <c r="D418" s="17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19">
        <v>0</v>
      </c>
    </row>
    <row r="419" spans="1:14" ht="15.75" hidden="1" customHeight="1" x14ac:dyDescent="0.2">
      <c r="A419" s="14">
        <v>0</v>
      </c>
      <c r="B419" s="16">
        <v>0</v>
      </c>
      <c r="C419" s="14">
        <v>0</v>
      </c>
      <c r="D419" s="17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19">
        <v>0</v>
      </c>
    </row>
    <row r="420" spans="1:14" ht="15.75" hidden="1" customHeight="1" x14ac:dyDescent="0.2">
      <c r="A420" s="14">
        <v>0</v>
      </c>
      <c r="B420" s="16">
        <v>0</v>
      </c>
      <c r="C420" s="14">
        <v>0</v>
      </c>
      <c r="D420" s="17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19">
        <v>0</v>
      </c>
    </row>
    <row r="421" spans="1:14" ht="15.75" hidden="1" customHeight="1" x14ac:dyDescent="0.2">
      <c r="A421" s="14">
        <v>0</v>
      </c>
      <c r="B421" s="16">
        <v>0</v>
      </c>
      <c r="C421" s="14">
        <v>0</v>
      </c>
      <c r="D421" s="17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19">
        <v>0</v>
      </c>
    </row>
    <row r="422" spans="1:14" ht="15.75" hidden="1" customHeight="1" x14ac:dyDescent="0.2">
      <c r="A422" s="14">
        <v>0</v>
      </c>
      <c r="B422" s="16">
        <v>0</v>
      </c>
      <c r="C422" s="14">
        <v>0</v>
      </c>
      <c r="D422" s="17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19">
        <v>0</v>
      </c>
    </row>
    <row r="423" spans="1:14" ht="15.75" hidden="1" customHeight="1" x14ac:dyDescent="0.2">
      <c r="A423" s="14">
        <v>0</v>
      </c>
      <c r="B423" s="16">
        <v>0</v>
      </c>
      <c r="C423" s="14">
        <v>0</v>
      </c>
      <c r="D423" s="17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19">
        <v>0</v>
      </c>
    </row>
    <row r="424" spans="1:14" ht="15.75" hidden="1" customHeight="1" x14ac:dyDescent="0.2">
      <c r="A424" s="14">
        <v>0</v>
      </c>
      <c r="B424" s="16">
        <v>0</v>
      </c>
      <c r="C424" s="14">
        <v>0</v>
      </c>
      <c r="D424" s="17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19">
        <v>0</v>
      </c>
    </row>
    <row r="425" spans="1:14" ht="15.75" hidden="1" customHeight="1" x14ac:dyDescent="0.2">
      <c r="A425" s="14">
        <v>0</v>
      </c>
      <c r="B425" s="16">
        <v>0</v>
      </c>
      <c r="C425" s="14">
        <v>0</v>
      </c>
      <c r="D425" s="17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19">
        <v>0</v>
      </c>
    </row>
    <row r="426" spans="1:14" ht="15.75" hidden="1" customHeight="1" x14ac:dyDescent="0.2">
      <c r="A426" s="14">
        <v>0</v>
      </c>
      <c r="B426" s="16">
        <v>0</v>
      </c>
      <c r="C426" s="14">
        <v>0</v>
      </c>
      <c r="D426" s="17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19">
        <v>0</v>
      </c>
    </row>
    <row r="427" spans="1:14" ht="15.75" hidden="1" customHeight="1" x14ac:dyDescent="0.2">
      <c r="A427" s="14">
        <v>0</v>
      </c>
      <c r="B427" s="16">
        <v>0</v>
      </c>
      <c r="C427" s="14">
        <v>0</v>
      </c>
      <c r="D427" s="17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19">
        <v>0</v>
      </c>
    </row>
    <row r="428" spans="1:14" ht="15.75" hidden="1" customHeight="1" x14ac:dyDescent="0.2">
      <c r="A428" s="14">
        <v>0</v>
      </c>
      <c r="B428" s="16">
        <v>0</v>
      </c>
      <c r="C428" s="14">
        <v>0</v>
      </c>
      <c r="D428" s="17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19">
        <v>0</v>
      </c>
    </row>
    <row r="429" spans="1:14" ht="15.75" hidden="1" customHeight="1" x14ac:dyDescent="0.2">
      <c r="A429" s="14">
        <v>0</v>
      </c>
      <c r="B429" s="16">
        <v>0</v>
      </c>
      <c r="C429" s="14">
        <v>0</v>
      </c>
      <c r="D429" s="17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19">
        <v>0</v>
      </c>
    </row>
    <row r="430" spans="1:14" ht="15.75" hidden="1" customHeight="1" x14ac:dyDescent="0.2">
      <c r="A430" s="14">
        <v>0</v>
      </c>
      <c r="B430" s="16">
        <v>0</v>
      </c>
      <c r="C430" s="14">
        <v>0</v>
      </c>
      <c r="D430" s="17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19">
        <v>0</v>
      </c>
    </row>
    <row r="431" spans="1:14" ht="15.75" hidden="1" customHeight="1" x14ac:dyDescent="0.2">
      <c r="A431" s="14">
        <v>0</v>
      </c>
      <c r="B431" s="16">
        <v>0</v>
      </c>
      <c r="C431" s="14">
        <v>0</v>
      </c>
      <c r="D431" s="17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19">
        <v>0</v>
      </c>
    </row>
    <row r="432" spans="1:14" ht="15.75" hidden="1" customHeight="1" x14ac:dyDescent="0.2">
      <c r="A432" s="14">
        <v>0</v>
      </c>
      <c r="B432" s="16">
        <v>0</v>
      </c>
      <c r="C432" s="14">
        <v>0</v>
      </c>
      <c r="D432" s="17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19">
        <v>0</v>
      </c>
    </row>
    <row r="433" spans="1:14" ht="15.75" hidden="1" customHeight="1" x14ac:dyDescent="0.2">
      <c r="A433" s="14">
        <v>0</v>
      </c>
      <c r="B433" s="16">
        <v>0</v>
      </c>
      <c r="C433" s="14">
        <v>0</v>
      </c>
      <c r="D433" s="17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19">
        <v>0</v>
      </c>
    </row>
    <row r="434" spans="1:14" ht="15.75" hidden="1" customHeight="1" x14ac:dyDescent="0.2">
      <c r="A434" s="14">
        <v>0</v>
      </c>
      <c r="B434" s="16">
        <v>0</v>
      </c>
      <c r="C434" s="14">
        <v>0</v>
      </c>
      <c r="D434" s="17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19">
        <v>0</v>
      </c>
    </row>
    <row r="435" spans="1:14" ht="15.75" hidden="1" customHeight="1" x14ac:dyDescent="0.2">
      <c r="A435" s="14">
        <v>0</v>
      </c>
      <c r="B435" s="16">
        <v>0</v>
      </c>
      <c r="C435" s="14">
        <v>0</v>
      </c>
      <c r="D435" s="17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19">
        <v>0</v>
      </c>
    </row>
    <row r="436" spans="1:14" ht="15.75" hidden="1" customHeight="1" x14ac:dyDescent="0.2">
      <c r="A436" s="14">
        <v>0</v>
      </c>
      <c r="B436" s="16">
        <v>0</v>
      </c>
      <c r="C436" s="14">
        <v>0</v>
      </c>
      <c r="D436" s="17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19">
        <v>0</v>
      </c>
    </row>
    <row r="437" spans="1:14" ht="15.75" hidden="1" customHeight="1" x14ac:dyDescent="0.2">
      <c r="A437" s="14">
        <v>0</v>
      </c>
      <c r="B437" s="16">
        <v>0</v>
      </c>
      <c r="C437" s="14">
        <v>0</v>
      </c>
      <c r="D437" s="17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19">
        <v>0</v>
      </c>
    </row>
    <row r="438" spans="1:14" ht="15.75" hidden="1" customHeight="1" x14ac:dyDescent="0.2">
      <c r="A438" s="14">
        <v>0</v>
      </c>
      <c r="B438" s="16">
        <v>0</v>
      </c>
      <c r="C438" s="14">
        <v>0</v>
      </c>
      <c r="D438" s="17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19">
        <v>0</v>
      </c>
    </row>
    <row r="439" spans="1:14" ht="15.75" hidden="1" customHeight="1" x14ac:dyDescent="0.2">
      <c r="A439" s="14">
        <v>0</v>
      </c>
      <c r="B439" s="16">
        <v>0</v>
      </c>
      <c r="C439" s="14">
        <v>0</v>
      </c>
      <c r="D439" s="17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19">
        <v>0</v>
      </c>
    </row>
    <row r="440" spans="1:14" ht="15.75" hidden="1" customHeight="1" x14ac:dyDescent="0.2">
      <c r="A440" s="14">
        <v>0</v>
      </c>
      <c r="B440" s="16">
        <v>0</v>
      </c>
      <c r="C440" s="14">
        <v>0</v>
      </c>
      <c r="D440" s="17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19">
        <v>0</v>
      </c>
    </row>
    <row r="441" spans="1:14" ht="15.75" hidden="1" customHeight="1" x14ac:dyDescent="0.2">
      <c r="A441" s="14">
        <v>0</v>
      </c>
      <c r="B441" s="16">
        <v>0</v>
      </c>
      <c r="C441" s="14">
        <v>0</v>
      </c>
      <c r="D441" s="17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19">
        <v>0</v>
      </c>
    </row>
    <row r="442" spans="1:14" ht="15.75" hidden="1" customHeight="1" x14ac:dyDescent="0.2">
      <c r="A442" s="14">
        <v>0</v>
      </c>
      <c r="B442" s="16">
        <v>0</v>
      </c>
      <c r="C442" s="14">
        <v>0</v>
      </c>
      <c r="D442" s="17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19">
        <v>0</v>
      </c>
    </row>
    <row r="443" spans="1:14" ht="15.75" hidden="1" customHeight="1" x14ac:dyDescent="0.2">
      <c r="A443" s="14">
        <v>0</v>
      </c>
      <c r="B443" s="16">
        <v>0</v>
      </c>
      <c r="C443" s="14">
        <v>0</v>
      </c>
      <c r="D443" s="17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19">
        <v>0</v>
      </c>
    </row>
    <row r="444" spans="1:14" ht="15.75" hidden="1" customHeight="1" x14ac:dyDescent="0.2">
      <c r="A444" s="14">
        <v>0</v>
      </c>
      <c r="B444" s="16">
        <v>0</v>
      </c>
      <c r="C444" s="14">
        <v>0</v>
      </c>
      <c r="D444" s="17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19">
        <v>0</v>
      </c>
    </row>
    <row r="445" spans="1:14" ht="15.75" hidden="1" customHeight="1" x14ac:dyDescent="0.2">
      <c r="A445" s="14">
        <v>0</v>
      </c>
      <c r="B445" s="16">
        <v>0</v>
      </c>
      <c r="C445" s="14">
        <v>0</v>
      </c>
      <c r="D445" s="17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19">
        <v>0</v>
      </c>
    </row>
    <row r="446" spans="1:14" ht="15.75" hidden="1" customHeight="1" x14ac:dyDescent="0.2">
      <c r="A446" s="14">
        <v>0</v>
      </c>
      <c r="B446" s="16">
        <v>0</v>
      </c>
      <c r="C446" s="14">
        <v>0</v>
      </c>
      <c r="D446" s="17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19">
        <v>0</v>
      </c>
    </row>
    <row r="447" spans="1:14" ht="15.75" hidden="1" customHeight="1" x14ac:dyDescent="0.2">
      <c r="A447" s="14">
        <v>0</v>
      </c>
      <c r="B447" s="16">
        <v>0</v>
      </c>
      <c r="C447" s="14">
        <v>0</v>
      </c>
      <c r="D447" s="17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19">
        <v>0</v>
      </c>
    </row>
    <row r="448" spans="1:14" ht="15.75" hidden="1" customHeight="1" x14ac:dyDescent="0.2">
      <c r="A448" s="14">
        <v>0</v>
      </c>
      <c r="B448" s="16">
        <v>0</v>
      </c>
      <c r="C448" s="14">
        <v>0</v>
      </c>
      <c r="D448" s="17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19">
        <v>0</v>
      </c>
    </row>
    <row r="449" spans="1:14" ht="15.75" hidden="1" customHeight="1" x14ac:dyDescent="0.2">
      <c r="A449" s="14">
        <v>0</v>
      </c>
      <c r="B449" s="16">
        <v>0</v>
      </c>
      <c r="C449" s="14">
        <v>0</v>
      </c>
      <c r="D449" s="17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19">
        <v>0</v>
      </c>
    </row>
    <row r="450" spans="1:14" ht="15.75" hidden="1" customHeight="1" x14ac:dyDescent="0.2">
      <c r="A450" s="14">
        <v>0</v>
      </c>
      <c r="B450" s="16">
        <v>0</v>
      </c>
      <c r="C450" s="14">
        <v>0</v>
      </c>
      <c r="D450" s="17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19">
        <v>0</v>
      </c>
    </row>
    <row r="451" spans="1:14" ht="15.75" hidden="1" customHeight="1" x14ac:dyDescent="0.2">
      <c r="A451" s="14">
        <v>0</v>
      </c>
      <c r="B451" s="16">
        <v>0</v>
      </c>
      <c r="C451" s="14">
        <v>0</v>
      </c>
      <c r="D451" s="17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19">
        <v>0</v>
      </c>
    </row>
    <row r="452" spans="1:14" ht="15.75" hidden="1" customHeight="1" x14ac:dyDescent="0.2">
      <c r="A452" s="14">
        <v>0</v>
      </c>
      <c r="B452" s="16">
        <v>0</v>
      </c>
      <c r="C452" s="14">
        <v>0</v>
      </c>
      <c r="D452" s="17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19">
        <v>0</v>
      </c>
    </row>
    <row r="453" spans="1:14" ht="15.75" hidden="1" customHeight="1" x14ac:dyDescent="0.2">
      <c r="A453" s="14">
        <v>0</v>
      </c>
      <c r="B453" s="16">
        <v>0</v>
      </c>
      <c r="C453" s="14">
        <v>0</v>
      </c>
      <c r="D453" s="17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19">
        <v>0</v>
      </c>
    </row>
    <row r="454" spans="1:14" ht="15.75" hidden="1" customHeight="1" x14ac:dyDescent="0.2">
      <c r="A454" s="14">
        <v>0</v>
      </c>
      <c r="B454" s="16">
        <v>0</v>
      </c>
      <c r="C454" s="14">
        <v>0</v>
      </c>
      <c r="D454" s="17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19">
        <v>0</v>
      </c>
    </row>
    <row r="455" spans="1:14" ht="15.75" hidden="1" customHeight="1" x14ac:dyDescent="0.2">
      <c r="A455" s="14">
        <v>0</v>
      </c>
      <c r="B455" s="16">
        <v>0</v>
      </c>
      <c r="C455" s="14">
        <v>0</v>
      </c>
      <c r="D455" s="17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19">
        <v>0</v>
      </c>
    </row>
    <row r="456" spans="1:14" ht="15.75" hidden="1" customHeight="1" x14ac:dyDescent="0.2">
      <c r="A456" s="14">
        <v>0</v>
      </c>
      <c r="B456" s="16">
        <v>0</v>
      </c>
      <c r="C456" s="14">
        <v>0</v>
      </c>
      <c r="D456" s="17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19">
        <v>0</v>
      </c>
    </row>
    <row r="457" spans="1:14" ht="15.75" hidden="1" customHeight="1" x14ac:dyDescent="0.2">
      <c r="A457" s="14">
        <v>0</v>
      </c>
      <c r="B457" s="16">
        <v>0</v>
      </c>
      <c r="C457" s="14">
        <v>0</v>
      </c>
      <c r="D457" s="17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19">
        <v>0</v>
      </c>
    </row>
    <row r="458" spans="1:14" ht="15.75" hidden="1" customHeight="1" x14ac:dyDescent="0.2">
      <c r="A458" s="14">
        <v>0</v>
      </c>
      <c r="B458" s="16">
        <v>0</v>
      </c>
      <c r="C458" s="14">
        <v>0</v>
      </c>
      <c r="D458" s="17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19">
        <v>0</v>
      </c>
    </row>
    <row r="459" spans="1:14" ht="15.75" hidden="1" customHeight="1" x14ac:dyDescent="0.2">
      <c r="A459" s="14">
        <v>0</v>
      </c>
      <c r="B459" s="16">
        <v>0</v>
      </c>
      <c r="C459" s="14">
        <v>0</v>
      </c>
      <c r="D459" s="17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19">
        <v>0</v>
      </c>
    </row>
    <row r="460" spans="1:14" ht="15.75" hidden="1" customHeight="1" x14ac:dyDescent="0.2">
      <c r="A460" s="14">
        <v>0</v>
      </c>
      <c r="B460" s="16">
        <v>0</v>
      </c>
      <c r="C460" s="14">
        <v>0</v>
      </c>
      <c r="D460" s="17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19">
        <v>0</v>
      </c>
    </row>
    <row r="461" spans="1:14" ht="15.75" hidden="1" customHeight="1" x14ac:dyDescent="0.2">
      <c r="A461" s="14">
        <v>0</v>
      </c>
      <c r="B461" s="16">
        <v>0</v>
      </c>
      <c r="C461" s="14">
        <v>0</v>
      </c>
      <c r="D461" s="17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19">
        <v>0</v>
      </c>
    </row>
    <row r="462" spans="1:14" ht="15.75" hidden="1" customHeight="1" x14ac:dyDescent="0.2">
      <c r="A462" s="14">
        <v>0</v>
      </c>
      <c r="B462" s="16">
        <v>0</v>
      </c>
      <c r="C462" s="14">
        <v>0</v>
      </c>
      <c r="D462" s="17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19">
        <v>0</v>
      </c>
    </row>
    <row r="463" spans="1:14" ht="15.75" hidden="1" customHeight="1" x14ac:dyDescent="0.2">
      <c r="A463" s="14">
        <v>0</v>
      </c>
      <c r="B463" s="16">
        <v>0</v>
      </c>
      <c r="C463" s="14">
        <v>0</v>
      </c>
      <c r="D463" s="17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19">
        <v>0</v>
      </c>
    </row>
    <row r="464" spans="1:14" ht="15.75" hidden="1" customHeight="1" x14ac:dyDescent="0.2">
      <c r="A464" s="14">
        <v>0</v>
      </c>
      <c r="B464" s="16">
        <v>0</v>
      </c>
      <c r="C464" s="14">
        <v>0</v>
      </c>
      <c r="D464" s="17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19">
        <v>0</v>
      </c>
    </row>
    <row r="465" spans="1:14" ht="15.75" hidden="1" customHeight="1" x14ac:dyDescent="0.2">
      <c r="A465" s="14">
        <v>0</v>
      </c>
      <c r="B465" s="16">
        <v>0</v>
      </c>
      <c r="C465" s="14">
        <v>0</v>
      </c>
      <c r="D465" s="17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19">
        <v>0</v>
      </c>
    </row>
    <row r="466" spans="1:14" ht="15.75" hidden="1" customHeight="1" x14ac:dyDescent="0.2">
      <c r="A466" s="14">
        <v>0</v>
      </c>
      <c r="B466" s="16">
        <v>0</v>
      </c>
      <c r="C466" s="14">
        <v>0</v>
      </c>
      <c r="D466" s="17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19">
        <v>0</v>
      </c>
    </row>
    <row r="467" spans="1:14" ht="15.75" hidden="1" customHeight="1" x14ac:dyDescent="0.2">
      <c r="A467" s="14">
        <v>0</v>
      </c>
      <c r="B467" s="16">
        <v>0</v>
      </c>
      <c r="C467" s="14">
        <v>0</v>
      </c>
      <c r="D467" s="17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19">
        <v>0</v>
      </c>
    </row>
    <row r="468" spans="1:14" ht="15.75" hidden="1" customHeight="1" x14ac:dyDescent="0.2">
      <c r="A468" s="14">
        <v>0</v>
      </c>
      <c r="B468" s="16">
        <v>0</v>
      </c>
      <c r="C468" s="14">
        <v>0</v>
      </c>
      <c r="D468" s="17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19">
        <v>0</v>
      </c>
    </row>
    <row r="469" spans="1:14" ht="15.75" hidden="1" customHeight="1" x14ac:dyDescent="0.2">
      <c r="A469" s="14">
        <v>0</v>
      </c>
      <c r="B469" s="16">
        <v>0</v>
      </c>
      <c r="C469" s="14">
        <v>0</v>
      </c>
      <c r="D469" s="17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19">
        <v>0</v>
      </c>
    </row>
    <row r="470" spans="1:14" ht="15.75" hidden="1" customHeight="1" x14ac:dyDescent="0.2">
      <c r="A470" s="14">
        <v>0</v>
      </c>
      <c r="B470" s="16">
        <v>0</v>
      </c>
      <c r="C470" s="14">
        <v>0</v>
      </c>
      <c r="D470" s="17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19">
        <v>0</v>
      </c>
    </row>
    <row r="471" spans="1:14" ht="15.75" hidden="1" customHeight="1" x14ac:dyDescent="0.2">
      <c r="A471" s="14">
        <v>0</v>
      </c>
      <c r="B471" s="16">
        <v>0</v>
      </c>
      <c r="C471" s="14">
        <v>0</v>
      </c>
      <c r="D471" s="17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19">
        <v>0</v>
      </c>
    </row>
    <row r="472" spans="1:14" ht="15.75" hidden="1" customHeight="1" x14ac:dyDescent="0.2">
      <c r="A472" s="14">
        <v>0</v>
      </c>
      <c r="B472" s="16">
        <v>0</v>
      </c>
      <c r="C472" s="14">
        <v>0</v>
      </c>
      <c r="D472" s="17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19">
        <v>0</v>
      </c>
    </row>
    <row r="473" spans="1:14" ht="15.75" hidden="1" customHeight="1" x14ac:dyDescent="0.2">
      <c r="A473" s="14">
        <v>0</v>
      </c>
      <c r="B473" s="16">
        <v>0</v>
      </c>
      <c r="C473" s="14">
        <v>0</v>
      </c>
      <c r="D473" s="17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19">
        <v>0</v>
      </c>
    </row>
    <row r="474" spans="1:14" ht="15.75" hidden="1" customHeight="1" x14ac:dyDescent="0.2">
      <c r="A474" s="14">
        <v>0</v>
      </c>
      <c r="B474" s="16">
        <v>0</v>
      </c>
      <c r="C474" s="14">
        <v>0</v>
      </c>
      <c r="D474" s="17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19">
        <v>0</v>
      </c>
    </row>
    <row r="475" spans="1:14" ht="15.75" hidden="1" customHeight="1" x14ac:dyDescent="0.2">
      <c r="A475" s="14">
        <v>0</v>
      </c>
      <c r="B475" s="16">
        <v>0</v>
      </c>
      <c r="C475" s="14">
        <v>0</v>
      </c>
      <c r="D475" s="17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19">
        <v>0</v>
      </c>
    </row>
    <row r="476" spans="1:14" ht="15.75" hidden="1" customHeight="1" x14ac:dyDescent="0.2">
      <c r="A476" s="14">
        <v>0</v>
      </c>
      <c r="B476" s="16">
        <v>0</v>
      </c>
      <c r="C476" s="14">
        <v>0</v>
      </c>
      <c r="D476" s="17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19">
        <v>0</v>
      </c>
    </row>
    <row r="477" spans="1:14" ht="15.75" hidden="1" customHeight="1" x14ac:dyDescent="0.2">
      <c r="A477" s="14">
        <v>0</v>
      </c>
      <c r="B477" s="16">
        <v>0</v>
      </c>
      <c r="C477" s="14">
        <v>0</v>
      </c>
      <c r="D477" s="17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19">
        <v>0</v>
      </c>
    </row>
    <row r="478" spans="1:14" ht="15.75" hidden="1" customHeight="1" x14ac:dyDescent="0.2">
      <c r="A478" s="14">
        <v>0</v>
      </c>
      <c r="B478" s="16">
        <v>0</v>
      </c>
      <c r="C478" s="14">
        <v>0</v>
      </c>
      <c r="D478" s="17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19">
        <v>0</v>
      </c>
    </row>
    <row r="479" spans="1:14" ht="15.75" hidden="1" customHeight="1" x14ac:dyDescent="0.2">
      <c r="A479" s="14">
        <v>0</v>
      </c>
      <c r="B479" s="16">
        <v>0</v>
      </c>
      <c r="C479" s="14">
        <v>0</v>
      </c>
      <c r="D479" s="17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19">
        <v>0</v>
      </c>
    </row>
    <row r="480" spans="1:14" ht="15.75" hidden="1" customHeight="1" x14ac:dyDescent="0.2">
      <c r="A480" s="14">
        <v>0</v>
      </c>
      <c r="B480" s="16">
        <v>0</v>
      </c>
      <c r="C480" s="14">
        <v>0</v>
      </c>
      <c r="D480" s="17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19">
        <v>0</v>
      </c>
    </row>
    <row r="481" spans="1:14" ht="15.75" hidden="1" customHeight="1" x14ac:dyDescent="0.2">
      <c r="A481" s="14">
        <v>0</v>
      </c>
      <c r="B481" s="16">
        <v>0</v>
      </c>
      <c r="C481" s="14">
        <v>0</v>
      </c>
      <c r="D481" s="17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19">
        <v>0</v>
      </c>
    </row>
    <row r="482" spans="1:14" ht="15.75" hidden="1" customHeight="1" x14ac:dyDescent="0.2">
      <c r="A482" s="14">
        <v>0</v>
      </c>
      <c r="B482" s="16">
        <v>0</v>
      </c>
      <c r="C482" s="14">
        <v>0</v>
      </c>
      <c r="D482" s="17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19">
        <v>0</v>
      </c>
    </row>
    <row r="483" spans="1:14" ht="15.75" hidden="1" customHeight="1" x14ac:dyDescent="0.2">
      <c r="A483" s="14">
        <v>0</v>
      </c>
      <c r="B483" s="16">
        <v>0</v>
      </c>
      <c r="C483" s="14">
        <v>0</v>
      </c>
      <c r="D483" s="17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19">
        <v>0</v>
      </c>
    </row>
    <row r="484" spans="1:14" ht="15.75" hidden="1" customHeight="1" x14ac:dyDescent="0.2">
      <c r="A484" s="14">
        <v>0</v>
      </c>
      <c r="B484" s="16">
        <v>0</v>
      </c>
      <c r="C484" s="14">
        <v>0</v>
      </c>
      <c r="D484" s="17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19">
        <v>0</v>
      </c>
    </row>
    <row r="485" spans="1:14" ht="15.75" hidden="1" customHeight="1" x14ac:dyDescent="0.2">
      <c r="A485" s="14">
        <v>0</v>
      </c>
      <c r="B485" s="16">
        <v>0</v>
      </c>
      <c r="C485" s="14">
        <v>0</v>
      </c>
      <c r="D485" s="17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19">
        <v>0</v>
      </c>
    </row>
    <row r="486" spans="1:14" ht="15.75" hidden="1" customHeight="1" x14ac:dyDescent="0.2">
      <c r="A486" s="14">
        <v>0</v>
      </c>
      <c r="B486" s="16">
        <v>0</v>
      </c>
      <c r="C486" s="14">
        <v>0</v>
      </c>
      <c r="D486" s="17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19">
        <v>0</v>
      </c>
    </row>
    <row r="487" spans="1:14" ht="15.75" hidden="1" customHeight="1" x14ac:dyDescent="0.2">
      <c r="A487" s="14">
        <v>0</v>
      </c>
      <c r="B487" s="16">
        <v>0</v>
      </c>
      <c r="C487" s="14">
        <v>0</v>
      </c>
      <c r="D487" s="17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19">
        <v>0</v>
      </c>
    </row>
    <row r="488" spans="1:14" ht="15.75" hidden="1" customHeight="1" x14ac:dyDescent="0.2">
      <c r="A488" s="14">
        <v>0</v>
      </c>
      <c r="B488" s="16">
        <v>0</v>
      </c>
      <c r="C488" s="14">
        <v>0</v>
      </c>
      <c r="D488" s="17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19">
        <v>0</v>
      </c>
    </row>
    <row r="489" spans="1:14" ht="15.75" hidden="1" customHeight="1" x14ac:dyDescent="0.2">
      <c r="A489" s="14">
        <v>0</v>
      </c>
      <c r="B489" s="16">
        <v>0</v>
      </c>
      <c r="C489" s="14">
        <v>0</v>
      </c>
      <c r="D489" s="17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19">
        <v>0</v>
      </c>
    </row>
    <row r="490" spans="1:14" ht="15.75" hidden="1" customHeight="1" x14ac:dyDescent="0.2">
      <c r="A490" s="14">
        <v>0</v>
      </c>
      <c r="B490" s="16">
        <v>0</v>
      </c>
      <c r="C490" s="14">
        <v>0</v>
      </c>
      <c r="D490" s="17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19">
        <v>0</v>
      </c>
    </row>
    <row r="491" spans="1:14" ht="15.75" hidden="1" customHeight="1" x14ac:dyDescent="0.2">
      <c r="A491" s="14">
        <v>0</v>
      </c>
      <c r="B491" s="16">
        <v>0</v>
      </c>
      <c r="C491" s="14">
        <v>0</v>
      </c>
      <c r="D491" s="17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19">
        <v>0</v>
      </c>
    </row>
    <row r="492" spans="1:14" ht="15.75" hidden="1" customHeight="1" x14ac:dyDescent="0.2">
      <c r="A492" s="14">
        <v>0</v>
      </c>
      <c r="B492" s="16">
        <v>0</v>
      </c>
      <c r="C492" s="14">
        <v>0</v>
      </c>
      <c r="D492" s="17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19">
        <v>0</v>
      </c>
    </row>
    <row r="493" spans="1:14" ht="15.75" hidden="1" customHeight="1" x14ac:dyDescent="0.2">
      <c r="A493" s="14">
        <v>0</v>
      </c>
      <c r="B493" s="16">
        <v>0</v>
      </c>
      <c r="C493" s="14">
        <v>0</v>
      </c>
      <c r="D493" s="17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19">
        <v>0</v>
      </c>
    </row>
    <row r="494" spans="1:14" ht="15.75" customHeight="1" x14ac:dyDescent="0.2">
      <c r="A494" s="15">
        <v>1</v>
      </c>
      <c r="B494" s="16">
        <v>110</v>
      </c>
      <c r="C494" s="15" t="s">
        <v>716</v>
      </c>
      <c r="D494" s="18">
        <v>28</v>
      </c>
      <c r="E494" s="5" t="s">
        <v>717</v>
      </c>
      <c r="F494" s="5">
        <v>0</v>
      </c>
      <c r="G494" s="5">
        <v>0</v>
      </c>
      <c r="H494" s="5" t="s">
        <v>718</v>
      </c>
      <c r="I494" s="5">
        <v>0</v>
      </c>
      <c r="J494" s="5">
        <v>0</v>
      </c>
      <c r="K494" s="5">
        <v>0</v>
      </c>
      <c r="L494" s="5">
        <v>0</v>
      </c>
      <c r="M494" s="5" t="s">
        <v>96</v>
      </c>
      <c r="N494" s="19">
        <v>0</v>
      </c>
    </row>
    <row r="495" spans="1:14" ht="15.75" customHeight="1" x14ac:dyDescent="0.2">
      <c r="A495" s="15">
        <v>2</v>
      </c>
      <c r="B495" s="16">
        <v>110</v>
      </c>
      <c r="C495" s="15" t="s">
        <v>719</v>
      </c>
      <c r="D495" s="18">
        <v>15</v>
      </c>
      <c r="E495" s="5" t="s">
        <v>720</v>
      </c>
      <c r="F495" s="5">
        <v>0</v>
      </c>
      <c r="G495" s="5">
        <v>0</v>
      </c>
      <c r="H495" s="5" t="s">
        <v>718</v>
      </c>
      <c r="I495" s="5">
        <v>0</v>
      </c>
      <c r="J495" s="5">
        <v>0</v>
      </c>
      <c r="K495" s="5">
        <v>0</v>
      </c>
      <c r="L495" s="5">
        <v>0</v>
      </c>
      <c r="M495" s="5" t="s">
        <v>96</v>
      </c>
      <c r="N495" s="19">
        <v>0</v>
      </c>
    </row>
    <row r="496" spans="1:14" ht="15.75" customHeight="1" x14ac:dyDescent="0.2">
      <c r="A496" s="15">
        <v>3</v>
      </c>
      <c r="B496" s="16">
        <v>110</v>
      </c>
      <c r="C496" s="15" t="s">
        <v>721</v>
      </c>
      <c r="D496" s="18">
        <v>4</v>
      </c>
      <c r="E496" s="5" t="s">
        <v>722</v>
      </c>
      <c r="F496" s="5">
        <v>0</v>
      </c>
      <c r="G496" s="5" t="s">
        <v>723</v>
      </c>
      <c r="H496" s="5" t="s">
        <v>718</v>
      </c>
      <c r="I496" s="5">
        <v>0</v>
      </c>
      <c r="J496" s="5">
        <v>2009</v>
      </c>
      <c r="K496" s="5">
        <v>0</v>
      </c>
      <c r="L496" s="5" t="s">
        <v>724</v>
      </c>
      <c r="M496" s="5" t="s">
        <v>96</v>
      </c>
      <c r="N496" s="19">
        <v>0</v>
      </c>
    </row>
    <row r="497" spans="1:14" ht="15.75" customHeight="1" x14ac:dyDescent="0.2">
      <c r="A497" s="15">
        <v>4</v>
      </c>
      <c r="B497" s="16">
        <v>110</v>
      </c>
      <c r="C497" s="15" t="s">
        <v>725</v>
      </c>
      <c r="D497" s="18">
        <v>9</v>
      </c>
      <c r="E497" s="5" t="s">
        <v>726</v>
      </c>
      <c r="F497" s="5">
        <v>0</v>
      </c>
      <c r="G497" s="5" t="s">
        <v>727</v>
      </c>
      <c r="H497" s="5" t="s">
        <v>718</v>
      </c>
      <c r="I497" s="5">
        <v>0</v>
      </c>
      <c r="J497" s="5">
        <v>2010</v>
      </c>
      <c r="K497" s="5">
        <v>0</v>
      </c>
      <c r="L497" s="5" t="s">
        <v>414</v>
      </c>
      <c r="M497" s="5" t="s">
        <v>96</v>
      </c>
      <c r="N497" s="19">
        <v>0</v>
      </c>
    </row>
    <row r="498" spans="1:14" ht="15.75" customHeight="1" x14ac:dyDescent="0.2">
      <c r="A498" s="15">
        <v>5</v>
      </c>
      <c r="B498" s="16">
        <v>110</v>
      </c>
      <c r="C498" s="15" t="s">
        <v>728</v>
      </c>
      <c r="D498" s="18">
        <v>4</v>
      </c>
      <c r="E498" s="5" t="s">
        <v>729</v>
      </c>
      <c r="F498" s="5">
        <v>0</v>
      </c>
      <c r="G498" s="5" t="s">
        <v>730</v>
      </c>
      <c r="H498" s="5" t="s">
        <v>718</v>
      </c>
      <c r="I498" s="5">
        <v>0</v>
      </c>
      <c r="J498" s="5">
        <v>2011</v>
      </c>
      <c r="K498" s="5">
        <v>0</v>
      </c>
      <c r="L498" s="5" t="s">
        <v>724</v>
      </c>
      <c r="M498" s="5" t="s">
        <v>96</v>
      </c>
      <c r="N498" s="19">
        <v>0</v>
      </c>
    </row>
    <row r="499" spans="1:14" ht="15.75" customHeight="1" x14ac:dyDescent="0.2">
      <c r="A499" s="15">
        <v>6</v>
      </c>
      <c r="B499" s="16">
        <v>110</v>
      </c>
      <c r="C499" s="15" t="s">
        <v>731</v>
      </c>
      <c r="D499" s="18">
        <v>4</v>
      </c>
      <c r="E499" s="5" t="s">
        <v>732</v>
      </c>
      <c r="F499" s="5">
        <v>0</v>
      </c>
      <c r="G499" s="5" t="s">
        <v>733</v>
      </c>
      <c r="H499" s="5" t="s">
        <v>718</v>
      </c>
      <c r="I499" s="5">
        <v>0</v>
      </c>
      <c r="J499" s="5">
        <v>2008</v>
      </c>
      <c r="K499" s="5">
        <v>0</v>
      </c>
      <c r="L499" s="5" t="s">
        <v>414</v>
      </c>
      <c r="M499" s="5" t="s">
        <v>96</v>
      </c>
      <c r="N499" s="19">
        <v>0</v>
      </c>
    </row>
    <row r="500" spans="1:14" ht="15.75" customHeight="1" x14ac:dyDescent="0.2">
      <c r="A500" s="15">
        <v>7</v>
      </c>
      <c r="B500" s="16">
        <v>110</v>
      </c>
      <c r="C500" s="15" t="s">
        <v>734</v>
      </c>
      <c r="D500" s="18">
        <v>9</v>
      </c>
      <c r="E500" s="5" t="s">
        <v>735</v>
      </c>
      <c r="F500" s="5">
        <v>0</v>
      </c>
      <c r="G500" s="5" t="s">
        <v>736</v>
      </c>
      <c r="H500" s="5" t="s">
        <v>718</v>
      </c>
      <c r="I500" s="5">
        <v>0</v>
      </c>
      <c r="J500" s="5">
        <v>1985</v>
      </c>
      <c r="K500" s="5">
        <v>0</v>
      </c>
      <c r="L500" s="5" t="s">
        <v>737</v>
      </c>
      <c r="M500" s="5" t="s">
        <v>96</v>
      </c>
      <c r="N500" s="19">
        <v>0</v>
      </c>
    </row>
    <row r="501" spans="1:14" ht="15.75" customHeight="1" x14ac:dyDescent="0.2">
      <c r="A501" s="15">
        <v>8</v>
      </c>
      <c r="B501" s="16">
        <v>110</v>
      </c>
      <c r="C501" s="15" t="s">
        <v>738</v>
      </c>
      <c r="D501" s="18">
        <v>12</v>
      </c>
      <c r="E501" s="5" t="s">
        <v>739</v>
      </c>
      <c r="F501" s="5">
        <v>0</v>
      </c>
      <c r="G501" s="5" t="s">
        <v>740</v>
      </c>
      <c r="H501" s="5" t="s">
        <v>718</v>
      </c>
      <c r="I501" s="5">
        <v>0</v>
      </c>
      <c r="J501" s="5">
        <v>1982</v>
      </c>
      <c r="K501" s="5">
        <v>0</v>
      </c>
      <c r="L501" s="5" t="s">
        <v>741</v>
      </c>
      <c r="M501" s="5" t="s">
        <v>96</v>
      </c>
      <c r="N501" s="19">
        <v>0</v>
      </c>
    </row>
    <row r="502" spans="1:14" ht="15.75" customHeight="1" x14ac:dyDescent="0.2">
      <c r="A502" s="15">
        <v>9</v>
      </c>
      <c r="B502" s="16">
        <v>110</v>
      </c>
      <c r="C502" s="15" t="s">
        <v>742</v>
      </c>
      <c r="D502" s="18">
        <v>10</v>
      </c>
      <c r="E502" s="5" t="s">
        <v>743</v>
      </c>
      <c r="F502" s="5">
        <v>0</v>
      </c>
      <c r="G502" s="5" t="s">
        <v>744</v>
      </c>
      <c r="H502" s="5" t="s">
        <v>718</v>
      </c>
      <c r="I502" s="5">
        <v>0</v>
      </c>
      <c r="J502" s="5">
        <v>1991</v>
      </c>
      <c r="K502" s="5">
        <v>0</v>
      </c>
      <c r="L502" s="5" t="s">
        <v>745</v>
      </c>
      <c r="M502" s="5" t="s">
        <v>96</v>
      </c>
      <c r="N502" s="19">
        <v>0</v>
      </c>
    </row>
    <row r="503" spans="1:14" ht="15.75" customHeight="1" x14ac:dyDescent="0.2">
      <c r="A503" s="15">
        <v>10</v>
      </c>
      <c r="B503" s="16">
        <v>110</v>
      </c>
      <c r="C503" s="15" t="s">
        <v>746</v>
      </c>
      <c r="D503" s="18">
        <v>10</v>
      </c>
      <c r="E503" s="5" t="s">
        <v>747</v>
      </c>
      <c r="F503" s="5">
        <v>0</v>
      </c>
      <c r="G503" s="5" t="s">
        <v>744</v>
      </c>
      <c r="H503" s="5" t="s">
        <v>718</v>
      </c>
      <c r="I503" s="5">
        <v>0</v>
      </c>
      <c r="J503" s="5">
        <v>1988</v>
      </c>
      <c r="K503" s="5">
        <v>0</v>
      </c>
      <c r="L503" s="5" t="s">
        <v>745</v>
      </c>
      <c r="M503" s="5" t="s">
        <v>96</v>
      </c>
      <c r="N503" s="19">
        <v>0</v>
      </c>
    </row>
    <row r="504" spans="1:14" ht="15.75" customHeight="1" x14ac:dyDescent="0.2">
      <c r="A504" s="15">
        <v>11</v>
      </c>
      <c r="B504" s="16">
        <v>110</v>
      </c>
      <c r="C504" s="15" t="s">
        <v>748</v>
      </c>
      <c r="D504" s="18">
        <v>5</v>
      </c>
      <c r="E504" s="5" t="s">
        <v>749</v>
      </c>
      <c r="F504" s="5">
        <v>0</v>
      </c>
      <c r="G504" s="5" t="s">
        <v>750</v>
      </c>
      <c r="H504" s="5" t="s">
        <v>718</v>
      </c>
      <c r="I504" s="5">
        <v>0</v>
      </c>
      <c r="J504" s="5">
        <v>2002</v>
      </c>
      <c r="K504" s="5">
        <v>0</v>
      </c>
      <c r="L504" s="5" t="s">
        <v>751</v>
      </c>
      <c r="M504" s="5" t="s">
        <v>96</v>
      </c>
      <c r="N504" s="19">
        <v>0</v>
      </c>
    </row>
    <row r="505" spans="1:14" ht="15.75" customHeight="1" x14ac:dyDescent="0.2">
      <c r="A505" s="15">
        <v>12</v>
      </c>
      <c r="B505" s="16">
        <v>110</v>
      </c>
      <c r="C505" s="15" t="s">
        <v>752</v>
      </c>
      <c r="D505" s="18">
        <v>5</v>
      </c>
      <c r="E505" s="5" t="s">
        <v>753</v>
      </c>
      <c r="F505" s="5">
        <v>0</v>
      </c>
      <c r="G505" s="5" t="s">
        <v>754</v>
      </c>
      <c r="H505" s="5" t="s">
        <v>718</v>
      </c>
      <c r="I505" s="5">
        <v>0</v>
      </c>
      <c r="J505" s="5">
        <v>1996</v>
      </c>
      <c r="K505" s="5">
        <v>0</v>
      </c>
      <c r="L505" s="5" t="s">
        <v>741</v>
      </c>
      <c r="M505" s="5" t="s">
        <v>96</v>
      </c>
      <c r="N505" s="19">
        <v>0</v>
      </c>
    </row>
    <row r="506" spans="1:14" ht="15.75" customHeight="1" x14ac:dyDescent="0.2">
      <c r="A506" s="15">
        <v>13</v>
      </c>
      <c r="B506" s="16">
        <v>110</v>
      </c>
      <c r="C506" s="15" t="s">
        <v>755</v>
      </c>
      <c r="D506" s="18">
        <v>9</v>
      </c>
      <c r="E506" s="5" t="s">
        <v>756</v>
      </c>
      <c r="F506" s="5">
        <v>0</v>
      </c>
      <c r="G506" s="5" t="s">
        <v>757</v>
      </c>
      <c r="H506" s="5" t="s">
        <v>718</v>
      </c>
      <c r="I506" s="5">
        <v>0</v>
      </c>
      <c r="J506" s="5">
        <v>1983</v>
      </c>
      <c r="K506" s="5">
        <v>0</v>
      </c>
      <c r="L506" s="5" t="s">
        <v>751</v>
      </c>
      <c r="M506" s="5" t="s">
        <v>96</v>
      </c>
      <c r="N506" s="19">
        <v>0</v>
      </c>
    </row>
    <row r="507" spans="1:14" ht="15.75" customHeight="1" x14ac:dyDescent="0.2">
      <c r="A507" s="15">
        <v>14</v>
      </c>
      <c r="B507" s="16">
        <v>110</v>
      </c>
      <c r="C507" s="15" t="s">
        <v>758</v>
      </c>
      <c r="D507" s="18">
        <v>4</v>
      </c>
      <c r="E507" s="5" t="s">
        <v>759</v>
      </c>
      <c r="F507" s="5">
        <v>0</v>
      </c>
      <c r="G507" s="5" t="s">
        <v>760</v>
      </c>
      <c r="H507" s="5" t="s">
        <v>718</v>
      </c>
      <c r="I507" s="5">
        <v>0</v>
      </c>
      <c r="J507" s="5">
        <v>2006</v>
      </c>
      <c r="K507" s="5">
        <v>0</v>
      </c>
      <c r="L507" s="5" t="s">
        <v>761</v>
      </c>
      <c r="M507" s="5" t="s">
        <v>96</v>
      </c>
      <c r="N507" s="19">
        <v>0</v>
      </c>
    </row>
    <row r="508" spans="1:14" ht="15.75" customHeight="1" x14ac:dyDescent="0.2">
      <c r="A508" s="15">
        <v>15</v>
      </c>
      <c r="B508" s="16">
        <v>110</v>
      </c>
      <c r="C508" s="15" t="s">
        <v>762</v>
      </c>
      <c r="D508" s="18">
        <v>3</v>
      </c>
      <c r="E508" s="5" t="s">
        <v>763</v>
      </c>
      <c r="F508" s="5">
        <v>0</v>
      </c>
      <c r="G508" s="5" t="s">
        <v>764</v>
      </c>
      <c r="H508" s="5" t="s">
        <v>718</v>
      </c>
      <c r="I508" s="5">
        <v>0</v>
      </c>
      <c r="J508" s="5">
        <v>1988</v>
      </c>
      <c r="K508" s="5">
        <v>0</v>
      </c>
      <c r="L508" s="5" t="s">
        <v>751</v>
      </c>
      <c r="M508" s="5" t="s">
        <v>96</v>
      </c>
      <c r="N508" s="19">
        <v>0</v>
      </c>
    </row>
    <row r="509" spans="1:14" ht="15.75" customHeight="1" x14ac:dyDescent="0.2">
      <c r="A509" s="15">
        <v>16</v>
      </c>
      <c r="B509" s="16">
        <v>110</v>
      </c>
      <c r="C509" s="15" t="s">
        <v>765</v>
      </c>
      <c r="D509" s="18">
        <v>4</v>
      </c>
      <c r="E509" s="5" t="s">
        <v>766</v>
      </c>
      <c r="F509" s="5">
        <v>0</v>
      </c>
      <c r="G509" s="5" t="s">
        <v>767</v>
      </c>
      <c r="H509" s="5" t="s">
        <v>718</v>
      </c>
      <c r="I509" s="5">
        <v>0</v>
      </c>
      <c r="J509" s="5">
        <v>1990</v>
      </c>
      <c r="K509" s="5">
        <v>0</v>
      </c>
      <c r="L509" s="5" t="s">
        <v>768</v>
      </c>
      <c r="M509" s="5" t="s">
        <v>96</v>
      </c>
      <c r="N509" s="19">
        <v>0</v>
      </c>
    </row>
    <row r="510" spans="1:14" ht="15.75" customHeight="1" x14ac:dyDescent="0.2">
      <c r="A510" s="15">
        <v>17</v>
      </c>
      <c r="B510" s="16">
        <v>110</v>
      </c>
      <c r="C510" s="15" t="s">
        <v>769</v>
      </c>
      <c r="D510" s="18">
        <v>4</v>
      </c>
      <c r="E510" s="5" t="s">
        <v>770</v>
      </c>
      <c r="F510" s="5">
        <v>0</v>
      </c>
      <c r="G510" s="5" t="s">
        <v>767</v>
      </c>
      <c r="H510" s="5" t="s">
        <v>718</v>
      </c>
      <c r="I510" s="5">
        <v>0</v>
      </c>
      <c r="J510" s="5">
        <v>2000</v>
      </c>
      <c r="K510" s="5">
        <v>0</v>
      </c>
      <c r="L510" s="5" t="s">
        <v>768</v>
      </c>
      <c r="M510" s="5" t="s">
        <v>96</v>
      </c>
      <c r="N510" s="19">
        <v>0</v>
      </c>
    </row>
    <row r="511" spans="1:14" ht="15.75" customHeight="1" x14ac:dyDescent="0.2">
      <c r="A511" s="15">
        <v>18</v>
      </c>
      <c r="B511" s="16">
        <v>110</v>
      </c>
      <c r="C511" s="15" t="s">
        <v>771</v>
      </c>
      <c r="D511" s="18">
        <v>8</v>
      </c>
      <c r="E511" s="5" t="s">
        <v>772</v>
      </c>
      <c r="F511" s="5">
        <v>0</v>
      </c>
      <c r="G511" s="5" t="s">
        <v>773</v>
      </c>
      <c r="H511" s="5" t="s">
        <v>718</v>
      </c>
      <c r="I511" s="5">
        <v>0</v>
      </c>
      <c r="J511" s="5">
        <v>1994</v>
      </c>
      <c r="K511" s="5">
        <v>0</v>
      </c>
      <c r="L511" s="5" t="s">
        <v>751</v>
      </c>
      <c r="M511" s="5" t="s">
        <v>96</v>
      </c>
      <c r="N511" s="19">
        <v>9784091233721</v>
      </c>
    </row>
    <row r="512" spans="1:14" ht="15.75" customHeight="1" x14ac:dyDescent="0.2">
      <c r="A512" s="15">
        <v>19</v>
      </c>
      <c r="B512" s="16">
        <v>110</v>
      </c>
      <c r="C512" s="15" t="s">
        <v>774</v>
      </c>
      <c r="D512" s="18">
        <v>6</v>
      </c>
      <c r="E512" s="5" t="s">
        <v>775</v>
      </c>
      <c r="F512" s="5">
        <v>0</v>
      </c>
      <c r="G512" s="5" t="s">
        <v>776</v>
      </c>
      <c r="H512" s="5" t="s">
        <v>718</v>
      </c>
      <c r="I512" s="5">
        <v>0</v>
      </c>
      <c r="J512" s="5">
        <v>2003</v>
      </c>
      <c r="K512" s="5">
        <v>0</v>
      </c>
      <c r="L512" s="5" t="s">
        <v>414</v>
      </c>
      <c r="M512" s="5" t="s">
        <v>96</v>
      </c>
      <c r="N512" s="19">
        <v>9784063127416</v>
      </c>
    </row>
    <row r="513" spans="1:14" ht="15.75" customHeight="1" x14ac:dyDescent="0.2">
      <c r="A513" s="15">
        <v>20</v>
      </c>
      <c r="B513" s="16">
        <v>110</v>
      </c>
      <c r="C513" s="15" t="s">
        <v>777</v>
      </c>
      <c r="D513" s="18">
        <v>3</v>
      </c>
      <c r="E513" s="5" t="s">
        <v>778</v>
      </c>
      <c r="F513" s="5">
        <v>0</v>
      </c>
      <c r="G513" s="5" t="s">
        <v>779</v>
      </c>
      <c r="H513" s="5" t="s">
        <v>718</v>
      </c>
      <c r="I513" s="5">
        <v>0</v>
      </c>
      <c r="J513" s="5">
        <v>1995</v>
      </c>
      <c r="K513" s="5">
        <v>0</v>
      </c>
      <c r="L513" s="5" t="s">
        <v>780</v>
      </c>
      <c r="M513" s="5" t="s">
        <v>96</v>
      </c>
      <c r="N513" s="19">
        <v>9784253171281</v>
      </c>
    </row>
    <row r="514" spans="1:14" ht="15.75" customHeight="1" x14ac:dyDescent="0.2">
      <c r="A514" s="15">
        <v>21</v>
      </c>
      <c r="B514" s="16">
        <v>110</v>
      </c>
      <c r="C514" s="15" t="s">
        <v>781</v>
      </c>
      <c r="D514" s="18">
        <v>12</v>
      </c>
      <c r="E514" s="5" t="s">
        <v>782</v>
      </c>
      <c r="F514" s="5">
        <v>0</v>
      </c>
      <c r="G514" s="5" t="s">
        <v>783</v>
      </c>
      <c r="H514" s="5" t="s">
        <v>718</v>
      </c>
      <c r="I514" s="5">
        <v>0</v>
      </c>
      <c r="J514" s="5">
        <v>2007</v>
      </c>
      <c r="K514" s="5">
        <v>0</v>
      </c>
      <c r="L514" s="5" t="s">
        <v>751</v>
      </c>
      <c r="M514" s="5" t="s">
        <v>96</v>
      </c>
      <c r="N514" s="19">
        <v>9784091883735</v>
      </c>
    </row>
    <row r="515" spans="1:14" ht="15.75" customHeight="1" x14ac:dyDescent="0.2">
      <c r="A515" s="15">
        <v>22</v>
      </c>
      <c r="B515" s="16">
        <v>110</v>
      </c>
      <c r="C515" s="15" t="s">
        <v>784</v>
      </c>
      <c r="D515" s="18">
        <v>20</v>
      </c>
      <c r="E515" s="5" t="s">
        <v>785</v>
      </c>
      <c r="F515" s="5">
        <v>0</v>
      </c>
      <c r="G515" s="5" t="s">
        <v>786</v>
      </c>
      <c r="H515" s="5" t="s">
        <v>718</v>
      </c>
      <c r="I515" s="5">
        <v>0</v>
      </c>
      <c r="J515" s="5">
        <v>2000</v>
      </c>
      <c r="K515" s="5">
        <v>0</v>
      </c>
      <c r="L515" s="5" t="s">
        <v>751</v>
      </c>
      <c r="M515" s="5" t="s">
        <v>96</v>
      </c>
      <c r="N515" s="19">
        <v>0</v>
      </c>
    </row>
    <row r="516" spans="1:14" ht="15.75" customHeight="1" x14ac:dyDescent="0.2">
      <c r="A516" s="15">
        <v>23</v>
      </c>
      <c r="B516" s="16">
        <v>110</v>
      </c>
      <c r="C516" s="15" t="s">
        <v>787</v>
      </c>
      <c r="D516" s="18">
        <v>1</v>
      </c>
      <c r="E516" s="5" t="s">
        <v>788</v>
      </c>
      <c r="F516" s="5">
        <v>0</v>
      </c>
      <c r="G516" s="5" t="s">
        <v>789</v>
      </c>
      <c r="H516" s="5" t="s">
        <v>718</v>
      </c>
      <c r="I516" s="5">
        <v>0</v>
      </c>
      <c r="J516" s="5">
        <v>2002</v>
      </c>
      <c r="K516" s="5">
        <v>0</v>
      </c>
      <c r="L516" s="5" t="s">
        <v>790</v>
      </c>
      <c r="M516" s="5" t="s">
        <v>96</v>
      </c>
      <c r="N516" s="19">
        <v>9784253176248</v>
      </c>
    </row>
    <row r="517" spans="1:14" ht="15.75" customHeight="1" x14ac:dyDescent="0.2">
      <c r="A517" s="15">
        <v>24</v>
      </c>
      <c r="B517" s="16">
        <v>110</v>
      </c>
      <c r="C517" s="15" t="s">
        <v>791</v>
      </c>
      <c r="D517" s="18">
        <v>1</v>
      </c>
      <c r="E517" s="5" t="s">
        <v>792</v>
      </c>
      <c r="F517" s="5">
        <v>0</v>
      </c>
      <c r="G517" s="5" t="s">
        <v>779</v>
      </c>
      <c r="H517" s="5" t="s">
        <v>718</v>
      </c>
      <c r="I517" s="5">
        <v>0</v>
      </c>
      <c r="J517" s="5">
        <v>1998</v>
      </c>
      <c r="K517" s="5">
        <v>0</v>
      </c>
      <c r="L517" s="5" t="s">
        <v>790</v>
      </c>
      <c r="M517" s="5" t="s">
        <v>96</v>
      </c>
      <c r="N517" s="19">
        <v>9784253172448</v>
      </c>
    </row>
    <row r="518" spans="1:14" ht="15.75" customHeight="1" x14ac:dyDescent="0.2">
      <c r="A518" s="15">
        <v>25</v>
      </c>
      <c r="B518" s="16">
        <v>110</v>
      </c>
      <c r="C518" s="15" t="s">
        <v>793</v>
      </c>
      <c r="D518" s="18">
        <v>1</v>
      </c>
      <c r="E518" s="5" t="s">
        <v>794</v>
      </c>
      <c r="F518" s="5">
        <v>0</v>
      </c>
      <c r="G518" s="5" t="s">
        <v>795</v>
      </c>
      <c r="H518" s="5" t="s">
        <v>718</v>
      </c>
      <c r="I518" s="5">
        <v>0</v>
      </c>
      <c r="J518" s="5">
        <v>2009</v>
      </c>
      <c r="K518" s="5">
        <v>0</v>
      </c>
      <c r="L518" s="5" t="s">
        <v>796</v>
      </c>
      <c r="M518" s="5" t="s">
        <v>96</v>
      </c>
      <c r="N518" s="19">
        <v>9784806126751</v>
      </c>
    </row>
    <row r="519" spans="1:14" ht="15.75" customHeight="1" x14ac:dyDescent="0.2">
      <c r="A519" s="15">
        <v>26</v>
      </c>
      <c r="B519" s="16">
        <v>110</v>
      </c>
      <c r="C519" s="15" t="s">
        <v>797</v>
      </c>
      <c r="D519" s="18">
        <v>10</v>
      </c>
      <c r="E519" s="5" t="s">
        <v>798</v>
      </c>
      <c r="F519" s="5">
        <v>0</v>
      </c>
      <c r="G519" s="5" t="s">
        <v>799</v>
      </c>
      <c r="H519" s="5" t="s">
        <v>718</v>
      </c>
      <c r="I519" s="5">
        <v>0</v>
      </c>
      <c r="J519" s="5">
        <v>2011</v>
      </c>
      <c r="K519" s="5">
        <v>73</v>
      </c>
      <c r="L519" s="5" t="s">
        <v>800</v>
      </c>
      <c r="M519" s="5" t="s">
        <v>96</v>
      </c>
      <c r="N519" s="19">
        <v>9784811300306</v>
      </c>
    </row>
    <row r="520" spans="1:14" ht="15.75" customHeight="1" x14ac:dyDescent="0.2">
      <c r="A520" s="15">
        <v>27</v>
      </c>
      <c r="B520" s="16">
        <v>110</v>
      </c>
      <c r="C520" s="15" t="s">
        <v>801</v>
      </c>
      <c r="D520" s="18">
        <v>1</v>
      </c>
      <c r="E520" s="5" t="s">
        <v>802</v>
      </c>
      <c r="F520" s="5" t="s">
        <v>803</v>
      </c>
      <c r="G520" s="5" t="s">
        <v>804</v>
      </c>
      <c r="H520" s="5" t="s">
        <v>718</v>
      </c>
      <c r="I520" s="5">
        <v>0</v>
      </c>
      <c r="J520" s="5">
        <v>2010</v>
      </c>
      <c r="K520" s="5">
        <v>0</v>
      </c>
      <c r="L520" s="5" t="s">
        <v>414</v>
      </c>
      <c r="M520" s="5" t="s">
        <v>35</v>
      </c>
      <c r="N520" s="19">
        <v>9784770041272</v>
      </c>
    </row>
    <row r="521" spans="1:14" ht="15.75" customHeight="1" x14ac:dyDescent="0.2">
      <c r="A521" s="15">
        <v>28</v>
      </c>
      <c r="B521" s="16">
        <v>110</v>
      </c>
      <c r="C521" s="15" t="s">
        <v>805</v>
      </c>
      <c r="D521" s="18">
        <v>1</v>
      </c>
      <c r="E521" s="5" t="s">
        <v>806</v>
      </c>
      <c r="F521" s="5" t="s">
        <v>807</v>
      </c>
      <c r="G521" s="5" t="s">
        <v>808</v>
      </c>
      <c r="H521" s="5" t="s">
        <v>718</v>
      </c>
      <c r="I521" s="5">
        <v>0</v>
      </c>
      <c r="J521" s="5">
        <v>2001</v>
      </c>
      <c r="K521" s="5">
        <v>0</v>
      </c>
      <c r="L521" s="5" t="s">
        <v>768</v>
      </c>
      <c r="M521" s="5" t="s">
        <v>96</v>
      </c>
      <c r="N521" s="19">
        <v>9784197700820</v>
      </c>
    </row>
    <row r="522" spans="1:14" ht="15.75" customHeight="1" x14ac:dyDescent="0.2">
      <c r="A522" s="15">
        <v>29</v>
      </c>
      <c r="B522" s="16">
        <v>110</v>
      </c>
      <c r="C522" s="15" t="s">
        <v>809</v>
      </c>
      <c r="D522" s="18">
        <v>1</v>
      </c>
      <c r="E522" s="5" t="s">
        <v>810</v>
      </c>
      <c r="F522" s="5">
        <v>0</v>
      </c>
      <c r="G522" s="5" t="s">
        <v>811</v>
      </c>
      <c r="H522" s="5" t="s">
        <v>718</v>
      </c>
      <c r="I522" s="5">
        <v>0</v>
      </c>
      <c r="J522" s="5">
        <v>2002</v>
      </c>
      <c r="K522" s="5">
        <v>0</v>
      </c>
      <c r="L522" s="5" t="s">
        <v>812</v>
      </c>
      <c r="M522" s="5" t="s">
        <v>35</v>
      </c>
      <c r="N522" s="19">
        <v>9784092270114</v>
      </c>
    </row>
    <row r="523" spans="1:14" ht="15.75" customHeight="1" x14ac:dyDescent="0.2">
      <c r="A523" s="15">
        <v>30</v>
      </c>
      <c r="B523" s="16">
        <v>110</v>
      </c>
      <c r="C523" s="15" t="s">
        <v>813</v>
      </c>
      <c r="D523" s="18">
        <v>1</v>
      </c>
      <c r="E523" s="5" t="s">
        <v>814</v>
      </c>
      <c r="F523" s="5">
        <v>0</v>
      </c>
      <c r="G523" s="5" t="s">
        <v>815</v>
      </c>
      <c r="H523" s="5" t="s">
        <v>718</v>
      </c>
      <c r="I523" s="5">
        <v>0</v>
      </c>
      <c r="J523" s="5">
        <v>2009</v>
      </c>
      <c r="K523" s="5">
        <v>0</v>
      </c>
      <c r="L523" s="5" t="s">
        <v>815</v>
      </c>
      <c r="M523" s="5" t="s">
        <v>35</v>
      </c>
      <c r="N523" s="19">
        <v>0</v>
      </c>
    </row>
    <row r="524" spans="1:14" ht="15.75" customHeight="1" x14ac:dyDescent="0.2">
      <c r="A524" s="15">
        <v>31</v>
      </c>
      <c r="B524" s="16">
        <v>110</v>
      </c>
      <c r="C524" s="15" t="s">
        <v>816</v>
      </c>
      <c r="D524" s="18">
        <v>1</v>
      </c>
      <c r="E524" s="5" t="s">
        <v>817</v>
      </c>
      <c r="F524" s="5">
        <v>0</v>
      </c>
      <c r="G524" s="5" t="s">
        <v>818</v>
      </c>
      <c r="H524" s="5" t="s">
        <v>718</v>
      </c>
      <c r="I524" s="5">
        <v>0</v>
      </c>
      <c r="J524" s="5">
        <v>2011</v>
      </c>
      <c r="K524" s="5">
        <v>0</v>
      </c>
      <c r="L524" s="5" t="s">
        <v>414</v>
      </c>
      <c r="M524" s="5" t="s">
        <v>96</v>
      </c>
      <c r="N524" s="19">
        <v>9784063607826</v>
      </c>
    </row>
    <row r="525" spans="1:14" ht="15.75" customHeight="1" x14ac:dyDescent="0.2">
      <c r="A525" s="15">
        <v>32</v>
      </c>
      <c r="B525" s="16">
        <v>110</v>
      </c>
      <c r="C525" s="15" t="s">
        <v>819</v>
      </c>
      <c r="D525" s="18">
        <v>1</v>
      </c>
      <c r="E525" s="5" t="s">
        <v>820</v>
      </c>
      <c r="F525" s="5">
        <v>0</v>
      </c>
      <c r="G525" s="5" t="s">
        <v>821</v>
      </c>
      <c r="H525" s="5" t="s">
        <v>718</v>
      </c>
      <c r="I525" s="5">
        <v>0</v>
      </c>
      <c r="J525" s="5">
        <v>2013</v>
      </c>
      <c r="K525" s="5">
        <v>0</v>
      </c>
      <c r="L525" s="5" t="s">
        <v>822</v>
      </c>
      <c r="M525" s="5" t="s">
        <v>96</v>
      </c>
      <c r="N525" s="19">
        <v>9784594028565</v>
      </c>
    </row>
    <row r="526" spans="1:14" ht="15.75" customHeight="1" x14ac:dyDescent="0.2">
      <c r="A526" s="15">
        <v>33</v>
      </c>
      <c r="B526" s="16">
        <v>110</v>
      </c>
      <c r="C526" s="15" t="s">
        <v>823</v>
      </c>
      <c r="D526" s="18">
        <v>1</v>
      </c>
      <c r="E526" s="5" t="s">
        <v>824</v>
      </c>
      <c r="F526" s="5" t="s">
        <v>825</v>
      </c>
      <c r="G526" s="5" t="s">
        <v>826</v>
      </c>
      <c r="H526" s="5" t="s">
        <v>718</v>
      </c>
      <c r="I526" s="5">
        <v>0</v>
      </c>
      <c r="J526" s="5">
        <v>2014</v>
      </c>
      <c r="K526" s="5">
        <v>0</v>
      </c>
      <c r="L526" s="5" t="s">
        <v>751</v>
      </c>
      <c r="M526" s="5" t="s">
        <v>96</v>
      </c>
      <c r="N526" s="19">
        <v>9784091245489</v>
      </c>
    </row>
    <row r="527" spans="1:14" ht="15.75" customHeight="1" x14ac:dyDescent="0.2">
      <c r="A527" s="15">
        <v>34</v>
      </c>
      <c r="B527" s="16">
        <v>110</v>
      </c>
      <c r="C527" s="15" t="s">
        <v>827</v>
      </c>
      <c r="D527" s="18">
        <v>1</v>
      </c>
      <c r="E527" s="5" t="s">
        <v>828</v>
      </c>
      <c r="F527" s="5">
        <v>0</v>
      </c>
      <c r="G527" s="5" t="s">
        <v>829</v>
      </c>
      <c r="H527" s="5" t="s">
        <v>718</v>
      </c>
      <c r="I527" s="5">
        <v>0</v>
      </c>
      <c r="J527" s="5">
        <v>2013</v>
      </c>
      <c r="K527" s="5">
        <v>0</v>
      </c>
      <c r="L527" s="5" t="s">
        <v>751</v>
      </c>
      <c r="M527" s="5" t="s">
        <v>96</v>
      </c>
      <c r="N527" s="19">
        <v>9784091853882</v>
      </c>
    </row>
    <row r="528" spans="1:14" ht="15.75" customHeight="1" x14ac:dyDescent="0.2">
      <c r="A528" s="15">
        <v>35</v>
      </c>
      <c r="B528" s="16">
        <v>110</v>
      </c>
      <c r="C528" s="15" t="s">
        <v>830</v>
      </c>
      <c r="D528" s="18">
        <v>1</v>
      </c>
      <c r="E528" s="5" t="s">
        <v>831</v>
      </c>
      <c r="F528" s="5">
        <v>0</v>
      </c>
      <c r="G528" s="5" t="s">
        <v>832</v>
      </c>
      <c r="H528" s="5" t="s">
        <v>718</v>
      </c>
      <c r="I528" s="5">
        <v>0</v>
      </c>
      <c r="J528" s="5">
        <v>2013</v>
      </c>
      <c r="K528" s="5">
        <v>0</v>
      </c>
      <c r="L528" s="5" t="s">
        <v>414</v>
      </c>
      <c r="M528" s="5" t="s">
        <v>96</v>
      </c>
      <c r="N528" s="19">
        <v>9784063524932</v>
      </c>
    </row>
    <row r="529" spans="1:14" ht="15.75" customHeight="1" x14ac:dyDescent="0.2">
      <c r="A529" s="15">
        <v>36</v>
      </c>
      <c r="B529" s="16">
        <v>110</v>
      </c>
      <c r="C529" s="15" t="s">
        <v>833</v>
      </c>
      <c r="D529" s="18">
        <v>1</v>
      </c>
      <c r="E529" s="5" t="s">
        <v>834</v>
      </c>
      <c r="F529" s="5">
        <v>0</v>
      </c>
      <c r="G529" s="5" t="s">
        <v>835</v>
      </c>
      <c r="H529" s="5" t="s">
        <v>718</v>
      </c>
      <c r="I529" s="5">
        <v>24</v>
      </c>
      <c r="J529" s="5">
        <v>2018</v>
      </c>
      <c r="K529" s="5">
        <v>33</v>
      </c>
      <c r="L529" s="5" t="s">
        <v>751</v>
      </c>
      <c r="M529" s="5" t="s">
        <v>96</v>
      </c>
      <c r="N529" s="19">
        <v>0</v>
      </c>
    </row>
    <row r="530" spans="1:14" ht="15.75" customHeight="1" x14ac:dyDescent="0.2">
      <c r="A530" s="15">
        <v>37</v>
      </c>
      <c r="B530" s="16">
        <v>110</v>
      </c>
      <c r="C530" s="15" t="s">
        <v>836</v>
      </c>
      <c r="D530" s="18">
        <v>1</v>
      </c>
      <c r="E530" s="5" t="s">
        <v>837</v>
      </c>
      <c r="F530" s="5">
        <v>0</v>
      </c>
      <c r="G530" s="5" t="s">
        <v>838</v>
      </c>
      <c r="H530" s="5" t="s">
        <v>718</v>
      </c>
      <c r="I530" s="5">
        <v>0</v>
      </c>
      <c r="J530" s="5">
        <v>2014</v>
      </c>
      <c r="K530" s="5">
        <v>0</v>
      </c>
      <c r="L530" s="5" t="s">
        <v>751</v>
      </c>
      <c r="M530" s="5" t="s">
        <v>96</v>
      </c>
      <c r="N530" s="19">
        <v>9784091858603</v>
      </c>
    </row>
    <row r="531" spans="1:14" ht="15.75" customHeight="1" x14ac:dyDescent="0.2">
      <c r="A531" s="15">
        <v>38</v>
      </c>
      <c r="B531" s="16">
        <v>110</v>
      </c>
      <c r="C531" s="15" t="s">
        <v>839</v>
      </c>
      <c r="D531" s="18">
        <v>1</v>
      </c>
      <c r="E531" s="5" t="s">
        <v>840</v>
      </c>
      <c r="F531" s="5">
        <v>0</v>
      </c>
      <c r="G531" s="5" t="s">
        <v>841</v>
      </c>
      <c r="H531" s="5" t="s">
        <v>718</v>
      </c>
      <c r="I531" s="5">
        <v>0</v>
      </c>
      <c r="J531" s="5">
        <v>2013</v>
      </c>
      <c r="K531" s="5">
        <v>0</v>
      </c>
      <c r="L531" s="5" t="s">
        <v>751</v>
      </c>
      <c r="M531" s="5" t="s">
        <v>96</v>
      </c>
      <c r="N531" s="19">
        <v>9784091855961</v>
      </c>
    </row>
    <row r="532" spans="1:14" ht="15.75" customHeight="1" x14ac:dyDescent="0.2">
      <c r="A532" s="15">
        <v>39</v>
      </c>
      <c r="B532" s="16">
        <v>110</v>
      </c>
      <c r="C532" s="15" t="s">
        <v>842</v>
      </c>
      <c r="D532" s="18">
        <v>1</v>
      </c>
      <c r="E532" s="5" t="s">
        <v>843</v>
      </c>
      <c r="F532" s="5">
        <v>0</v>
      </c>
      <c r="G532" s="5" t="s">
        <v>844</v>
      </c>
      <c r="H532" s="5" t="s">
        <v>718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19">
        <v>9784091854681</v>
      </c>
    </row>
    <row r="533" spans="1:14" ht="15.75" customHeight="1" x14ac:dyDescent="0.2">
      <c r="A533" s="15">
        <v>40</v>
      </c>
      <c r="B533" s="16">
        <v>110</v>
      </c>
      <c r="C533" s="15" t="s">
        <v>845</v>
      </c>
      <c r="D533" s="18">
        <v>1</v>
      </c>
      <c r="E533" s="5" t="s">
        <v>846</v>
      </c>
      <c r="F533" s="5">
        <v>0</v>
      </c>
      <c r="G533" s="5" t="s">
        <v>847</v>
      </c>
      <c r="H533" s="5" t="s">
        <v>718</v>
      </c>
      <c r="I533" s="5">
        <v>0</v>
      </c>
      <c r="J533" s="5">
        <v>2003</v>
      </c>
      <c r="K533" s="5">
        <v>0</v>
      </c>
      <c r="L533" s="5" t="s">
        <v>848</v>
      </c>
      <c r="M533" s="5" t="s">
        <v>35</v>
      </c>
      <c r="N533" s="19">
        <v>0</v>
      </c>
    </row>
    <row r="534" spans="1:14" ht="15.75" customHeight="1" x14ac:dyDescent="0.2">
      <c r="A534" s="15">
        <v>41</v>
      </c>
      <c r="B534" s="16">
        <v>110</v>
      </c>
      <c r="C534" s="15" t="s">
        <v>849</v>
      </c>
      <c r="D534" s="18">
        <v>11</v>
      </c>
      <c r="E534" s="5" t="s">
        <v>850</v>
      </c>
      <c r="F534" s="5" t="s">
        <v>851</v>
      </c>
      <c r="G534" s="5" t="s">
        <v>852</v>
      </c>
      <c r="H534" s="5" t="s">
        <v>718</v>
      </c>
      <c r="I534" s="5">
        <v>0</v>
      </c>
      <c r="J534" s="5">
        <v>2014</v>
      </c>
      <c r="K534" s="5">
        <v>15</v>
      </c>
      <c r="L534" s="5" t="s">
        <v>853</v>
      </c>
      <c r="M534" s="5" t="s">
        <v>96</v>
      </c>
      <c r="N534" s="19">
        <v>0</v>
      </c>
    </row>
    <row r="535" spans="1:14" ht="15.75" customHeight="1" x14ac:dyDescent="0.2">
      <c r="A535" s="15">
        <v>42</v>
      </c>
      <c r="B535" s="16">
        <v>110</v>
      </c>
      <c r="C535" s="15" t="s">
        <v>854</v>
      </c>
      <c r="D535" s="18">
        <v>13</v>
      </c>
      <c r="E535" s="5" t="s">
        <v>855</v>
      </c>
      <c r="F535" s="5">
        <v>0</v>
      </c>
      <c r="G535" s="5" t="s">
        <v>856</v>
      </c>
      <c r="H535" s="5" t="s">
        <v>718</v>
      </c>
      <c r="I535" s="5" t="s">
        <v>857</v>
      </c>
      <c r="J535" s="5">
        <v>2014</v>
      </c>
      <c r="K535" s="5">
        <v>33</v>
      </c>
      <c r="L535" s="5" t="s">
        <v>414</v>
      </c>
      <c r="M535" s="5" t="s">
        <v>96</v>
      </c>
      <c r="N535" s="19">
        <v>0</v>
      </c>
    </row>
    <row r="536" spans="1:14" ht="15.75" customHeight="1" x14ac:dyDescent="0.2">
      <c r="A536" s="15">
        <v>1</v>
      </c>
      <c r="B536" s="16">
        <v>120</v>
      </c>
      <c r="C536" s="15" t="s">
        <v>858</v>
      </c>
      <c r="D536" s="18">
        <v>3</v>
      </c>
      <c r="E536" s="5" t="s">
        <v>859</v>
      </c>
      <c r="F536" s="5">
        <v>0</v>
      </c>
      <c r="G536" s="5" t="s">
        <v>860</v>
      </c>
      <c r="H536" s="5" t="s">
        <v>861</v>
      </c>
      <c r="I536" s="5">
        <v>0</v>
      </c>
      <c r="J536" s="5">
        <v>1994</v>
      </c>
      <c r="K536" s="5">
        <v>0</v>
      </c>
      <c r="L536" s="5" t="s">
        <v>862</v>
      </c>
      <c r="M536" s="5" t="s">
        <v>96</v>
      </c>
      <c r="N536" s="19">
        <v>9784592883029</v>
      </c>
    </row>
    <row r="537" spans="1:14" ht="15.75" customHeight="1" x14ac:dyDescent="0.2">
      <c r="A537" s="15">
        <v>2</v>
      </c>
      <c r="B537" s="16">
        <v>120</v>
      </c>
      <c r="C537" s="15" t="s">
        <v>863</v>
      </c>
      <c r="D537" s="18">
        <v>41</v>
      </c>
      <c r="E537" s="5" t="s">
        <v>864</v>
      </c>
      <c r="F537" s="5">
        <v>0</v>
      </c>
      <c r="G537" s="5" t="s">
        <v>865</v>
      </c>
      <c r="H537" s="5" t="s">
        <v>861</v>
      </c>
      <c r="I537" s="5">
        <v>0</v>
      </c>
      <c r="J537" s="5">
        <v>2011</v>
      </c>
      <c r="K537" s="5">
        <v>0</v>
      </c>
      <c r="L537" s="5" t="s">
        <v>414</v>
      </c>
      <c r="M537" s="5" t="s">
        <v>96</v>
      </c>
      <c r="N537" s="19">
        <v>0</v>
      </c>
    </row>
    <row r="538" spans="1:14" ht="15.75" customHeight="1" x14ac:dyDescent="0.2">
      <c r="A538" s="15">
        <v>3</v>
      </c>
      <c r="B538" s="16">
        <v>120</v>
      </c>
      <c r="C538" s="15" t="s">
        <v>866</v>
      </c>
      <c r="D538" s="18">
        <v>6</v>
      </c>
      <c r="E538" s="5" t="s">
        <v>867</v>
      </c>
      <c r="F538" s="5">
        <v>0</v>
      </c>
      <c r="G538" s="5" t="s">
        <v>868</v>
      </c>
      <c r="H538" s="5" t="s">
        <v>861</v>
      </c>
      <c r="I538" s="5">
        <v>0</v>
      </c>
      <c r="J538" s="5">
        <v>2005</v>
      </c>
      <c r="K538" s="5">
        <v>0</v>
      </c>
      <c r="L538" s="5" t="s">
        <v>414</v>
      </c>
      <c r="M538" s="5" t="s">
        <v>96</v>
      </c>
      <c r="N538" s="19">
        <v>0</v>
      </c>
    </row>
    <row r="539" spans="1:14" ht="15.75" customHeight="1" x14ac:dyDescent="0.2">
      <c r="A539" s="15">
        <v>4</v>
      </c>
      <c r="B539" s="16">
        <v>120</v>
      </c>
      <c r="C539" s="15" t="s">
        <v>869</v>
      </c>
      <c r="D539" s="18">
        <v>13</v>
      </c>
      <c r="E539" s="5" t="s">
        <v>870</v>
      </c>
      <c r="F539" s="5">
        <v>0</v>
      </c>
      <c r="G539" s="5" t="s">
        <v>871</v>
      </c>
      <c r="H539" s="5" t="s">
        <v>861</v>
      </c>
      <c r="I539" s="5">
        <v>0</v>
      </c>
      <c r="J539" s="5">
        <v>1988</v>
      </c>
      <c r="K539" s="5">
        <v>0</v>
      </c>
      <c r="L539" s="5" t="s">
        <v>737</v>
      </c>
      <c r="M539" s="5" t="s">
        <v>96</v>
      </c>
      <c r="N539" s="19">
        <v>0</v>
      </c>
    </row>
    <row r="540" spans="1:14" ht="15.75" customHeight="1" x14ac:dyDescent="0.2">
      <c r="A540" s="15">
        <v>5</v>
      </c>
      <c r="B540" s="16">
        <v>120</v>
      </c>
      <c r="C540" s="15" t="s">
        <v>872</v>
      </c>
      <c r="D540" s="18">
        <v>12</v>
      </c>
      <c r="E540" s="5" t="s">
        <v>873</v>
      </c>
      <c r="F540" s="5">
        <v>0</v>
      </c>
      <c r="G540" s="5" t="s">
        <v>874</v>
      </c>
      <c r="H540" s="5" t="s">
        <v>861</v>
      </c>
      <c r="I540" s="5">
        <v>0</v>
      </c>
      <c r="J540" s="5">
        <v>1991</v>
      </c>
      <c r="K540" s="5">
        <v>0</v>
      </c>
      <c r="L540" s="5" t="s">
        <v>414</v>
      </c>
      <c r="M540" s="5" t="s">
        <v>96</v>
      </c>
      <c r="N540" s="19">
        <v>0</v>
      </c>
    </row>
    <row r="541" spans="1:14" ht="15.75" customHeight="1" x14ac:dyDescent="0.2">
      <c r="A541" s="15">
        <v>6</v>
      </c>
      <c r="B541" s="16">
        <v>120</v>
      </c>
      <c r="C541" s="15" t="s">
        <v>875</v>
      </c>
      <c r="D541" s="18">
        <v>11</v>
      </c>
      <c r="E541" s="5" t="s">
        <v>876</v>
      </c>
      <c r="F541" s="5">
        <v>0</v>
      </c>
      <c r="G541" s="5" t="s">
        <v>877</v>
      </c>
      <c r="H541" s="5" t="s">
        <v>861</v>
      </c>
      <c r="I541" s="5">
        <v>0</v>
      </c>
      <c r="J541" s="5">
        <v>2001</v>
      </c>
      <c r="K541" s="5">
        <v>0</v>
      </c>
      <c r="L541" s="5" t="s">
        <v>878</v>
      </c>
      <c r="M541" s="5" t="s">
        <v>96</v>
      </c>
      <c r="N541" s="19">
        <v>0</v>
      </c>
    </row>
    <row r="542" spans="1:14" ht="15.75" customHeight="1" x14ac:dyDescent="0.2">
      <c r="A542" s="15">
        <v>7</v>
      </c>
      <c r="B542" s="16">
        <v>120</v>
      </c>
      <c r="C542" s="15" t="s">
        <v>879</v>
      </c>
      <c r="D542" s="18">
        <v>7</v>
      </c>
      <c r="E542" s="5" t="s">
        <v>880</v>
      </c>
      <c r="F542" s="5">
        <v>0</v>
      </c>
      <c r="G542" s="5" t="s">
        <v>881</v>
      </c>
      <c r="H542" s="5" t="s">
        <v>861</v>
      </c>
      <c r="I542" s="5">
        <v>0</v>
      </c>
      <c r="J542" s="5">
        <v>2001</v>
      </c>
      <c r="K542" s="5">
        <v>0</v>
      </c>
      <c r="L542" s="5" t="s">
        <v>882</v>
      </c>
      <c r="M542" s="5" t="s">
        <v>96</v>
      </c>
      <c r="N542" s="19">
        <v>0</v>
      </c>
    </row>
    <row r="543" spans="1:14" ht="15.75" customHeight="1" x14ac:dyDescent="0.2">
      <c r="A543" s="15">
        <v>8</v>
      </c>
      <c r="B543" s="16">
        <v>120</v>
      </c>
      <c r="C543" s="15" t="s">
        <v>883</v>
      </c>
      <c r="D543" s="18">
        <v>8</v>
      </c>
      <c r="E543" s="5" t="s">
        <v>884</v>
      </c>
      <c r="F543" s="5">
        <v>0</v>
      </c>
      <c r="G543" s="5" t="s">
        <v>885</v>
      </c>
      <c r="H543" s="5" t="s">
        <v>861</v>
      </c>
      <c r="I543" s="5">
        <v>0</v>
      </c>
      <c r="J543" s="5">
        <v>1987</v>
      </c>
      <c r="K543" s="5">
        <v>0</v>
      </c>
      <c r="L543" s="5" t="s">
        <v>886</v>
      </c>
      <c r="M543" s="5" t="s">
        <v>96</v>
      </c>
      <c r="N543" s="19">
        <v>0</v>
      </c>
    </row>
    <row r="544" spans="1:14" ht="15.75" customHeight="1" x14ac:dyDescent="0.2">
      <c r="A544" s="15">
        <v>9</v>
      </c>
      <c r="B544" s="16">
        <v>120</v>
      </c>
      <c r="C544" s="15" t="s">
        <v>887</v>
      </c>
      <c r="D544" s="18">
        <v>6</v>
      </c>
      <c r="E544" s="5" t="s">
        <v>888</v>
      </c>
      <c r="F544" s="5">
        <v>0</v>
      </c>
      <c r="G544" s="5" t="s">
        <v>889</v>
      </c>
      <c r="H544" s="5" t="s">
        <v>861</v>
      </c>
      <c r="I544" s="5">
        <v>0</v>
      </c>
      <c r="J544" s="5">
        <v>1998</v>
      </c>
      <c r="K544" s="5">
        <v>0</v>
      </c>
      <c r="L544" s="5" t="s">
        <v>414</v>
      </c>
      <c r="M544" s="5" t="s">
        <v>96</v>
      </c>
      <c r="N544" s="19">
        <v>0</v>
      </c>
    </row>
    <row r="545" spans="1:14" ht="15.75" customHeight="1" x14ac:dyDescent="0.2">
      <c r="A545" s="15">
        <v>10</v>
      </c>
      <c r="B545" s="16">
        <v>120</v>
      </c>
      <c r="C545" s="15" t="s">
        <v>890</v>
      </c>
      <c r="D545" s="18">
        <v>15</v>
      </c>
      <c r="E545" s="5" t="s">
        <v>891</v>
      </c>
      <c r="F545" s="5">
        <v>0</v>
      </c>
      <c r="G545" s="5" t="s">
        <v>892</v>
      </c>
      <c r="H545" s="5" t="s">
        <v>861</v>
      </c>
      <c r="I545" s="5">
        <v>0</v>
      </c>
      <c r="J545" s="5">
        <v>1992</v>
      </c>
      <c r="K545" s="5">
        <v>0</v>
      </c>
      <c r="L545" s="5" t="s">
        <v>745</v>
      </c>
      <c r="M545" s="5" t="s">
        <v>96</v>
      </c>
      <c r="N545" s="19">
        <v>0</v>
      </c>
    </row>
    <row r="546" spans="1:14" ht="15.75" customHeight="1" x14ac:dyDescent="0.2">
      <c r="A546" s="15">
        <v>11</v>
      </c>
      <c r="B546" s="16">
        <v>120</v>
      </c>
      <c r="C546" s="15" t="s">
        <v>893</v>
      </c>
      <c r="D546" s="18">
        <v>5</v>
      </c>
      <c r="E546" s="5" t="s">
        <v>894</v>
      </c>
      <c r="F546" s="5">
        <v>0</v>
      </c>
      <c r="G546" s="5" t="s">
        <v>895</v>
      </c>
      <c r="H546" s="5" t="s">
        <v>861</v>
      </c>
      <c r="I546" s="5">
        <v>0</v>
      </c>
      <c r="J546" s="5">
        <v>1988</v>
      </c>
      <c r="K546" s="5">
        <v>0</v>
      </c>
      <c r="L546" s="5" t="s">
        <v>761</v>
      </c>
      <c r="M546" s="5" t="s">
        <v>96</v>
      </c>
      <c r="N546" s="19">
        <v>0</v>
      </c>
    </row>
    <row r="547" spans="1:14" ht="15.75" customHeight="1" x14ac:dyDescent="0.2">
      <c r="A547" s="15">
        <v>12</v>
      </c>
      <c r="B547" s="16">
        <v>120</v>
      </c>
      <c r="C547" s="15" t="s">
        <v>896</v>
      </c>
      <c r="D547" s="18">
        <v>10</v>
      </c>
      <c r="E547" s="5" t="s">
        <v>897</v>
      </c>
      <c r="F547" s="5">
        <v>0</v>
      </c>
      <c r="G547" s="5" t="s">
        <v>898</v>
      </c>
      <c r="H547" s="5" t="s">
        <v>861</v>
      </c>
      <c r="I547" s="5">
        <v>0</v>
      </c>
      <c r="J547" s="5">
        <v>2000</v>
      </c>
      <c r="K547" s="5">
        <v>0</v>
      </c>
      <c r="L547" s="5" t="s">
        <v>886</v>
      </c>
      <c r="M547" s="5" t="s">
        <v>96</v>
      </c>
      <c r="N547" s="19">
        <v>0</v>
      </c>
    </row>
    <row r="548" spans="1:14" ht="15.75" customHeight="1" x14ac:dyDescent="0.2">
      <c r="A548" s="15">
        <v>13</v>
      </c>
      <c r="B548" s="16">
        <v>120</v>
      </c>
      <c r="C548" s="15" t="s">
        <v>899</v>
      </c>
      <c r="D548" s="18">
        <v>8</v>
      </c>
      <c r="E548" s="5" t="s">
        <v>900</v>
      </c>
      <c r="F548" s="5">
        <v>0</v>
      </c>
      <c r="G548" s="5" t="s">
        <v>901</v>
      </c>
      <c r="H548" s="5" t="s">
        <v>861</v>
      </c>
      <c r="I548" s="5">
        <v>0</v>
      </c>
      <c r="J548" s="5">
        <v>1996</v>
      </c>
      <c r="K548" s="5">
        <v>0</v>
      </c>
      <c r="L548" s="5" t="s">
        <v>745</v>
      </c>
      <c r="M548" s="5" t="s">
        <v>96</v>
      </c>
      <c r="N548" s="19">
        <v>0</v>
      </c>
    </row>
    <row r="549" spans="1:14" ht="15.75" customHeight="1" x14ac:dyDescent="0.2">
      <c r="A549" s="15">
        <v>14</v>
      </c>
      <c r="B549" s="16">
        <v>120</v>
      </c>
      <c r="C549" s="15" t="s">
        <v>902</v>
      </c>
      <c r="D549" s="18">
        <v>7</v>
      </c>
      <c r="E549" s="5" t="s">
        <v>903</v>
      </c>
      <c r="F549" s="5">
        <v>0</v>
      </c>
      <c r="G549" s="5" t="s">
        <v>904</v>
      </c>
      <c r="H549" s="5" t="s">
        <v>861</v>
      </c>
      <c r="I549" s="5">
        <v>0</v>
      </c>
      <c r="J549" s="5">
        <v>2000</v>
      </c>
      <c r="K549" s="5">
        <v>0</v>
      </c>
      <c r="L549" s="5" t="s">
        <v>905</v>
      </c>
      <c r="M549" s="5" t="s">
        <v>96</v>
      </c>
      <c r="N549" s="19">
        <v>0</v>
      </c>
    </row>
    <row r="550" spans="1:14" ht="15.75" customHeight="1" x14ac:dyDescent="0.2">
      <c r="A550" s="15">
        <v>15</v>
      </c>
      <c r="B550" s="16">
        <v>120</v>
      </c>
      <c r="C550" s="15" t="s">
        <v>906</v>
      </c>
      <c r="D550" s="18">
        <v>5</v>
      </c>
      <c r="E550" s="5" t="s">
        <v>907</v>
      </c>
      <c r="F550" s="5">
        <v>0</v>
      </c>
      <c r="G550" s="5" t="s">
        <v>908</v>
      </c>
      <c r="H550" s="5" t="s">
        <v>861</v>
      </c>
      <c r="I550" s="5">
        <v>0</v>
      </c>
      <c r="J550" s="5">
        <v>2004</v>
      </c>
      <c r="K550" s="5">
        <v>0</v>
      </c>
      <c r="L550" s="5" t="s">
        <v>751</v>
      </c>
      <c r="M550" s="5" t="s">
        <v>96</v>
      </c>
      <c r="N550" s="19">
        <v>0</v>
      </c>
    </row>
    <row r="551" spans="1:14" ht="15.75" customHeight="1" x14ac:dyDescent="0.2">
      <c r="A551" s="15">
        <v>16</v>
      </c>
      <c r="B551" s="16">
        <v>120</v>
      </c>
      <c r="C551" s="15" t="s">
        <v>909</v>
      </c>
      <c r="D551" s="18">
        <v>5</v>
      </c>
      <c r="E551" s="5" t="s">
        <v>910</v>
      </c>
      <c r="F551" s="5">
        <v>0</v>
      </c>
      <c r="G551" s="5" t="s">
        <v>911</v>
      </c>
      <c r="H551" s="5" t="s">
        <v>861</v>
      </c>
      <c r="I551" s="5">
        <v>0</v>
      </c>
      <c r="J551" s="5">
        <v>1988</v>
      </c>
      <c r="K551" s="5">
        <v>0</v>
      </c>
      <c r="L551" s="5" t="s">
        <v>912</v>
      </c>
      <c r="M551" s="5" t="s">
        <v>96</v>
      </c>
      <c r="N551" s="19">
        <v>0</v>
      </c>
    </row>
    <row r="552" spans="1:14" ht="15.75" customHeight="1" x14ac:dyDescent="0.2">
      <c r="A552" s="15">
        <v>17</v>
      </c>
      <c r="B552" s="16">
        <v>120</v>
      </c>
      <c r="C552" s="15" t="s">
        <v>913</v>
      </c>
      <c r="D552" s="18">
        <v>5</v>
      </c>
      <c r="E552" s="5" t="s">
        <v>914</v>
      </c>
      <c r="F552" s="5">
        <v>0</v>
      </c>
      <c r="G552" s="5" t="s">
        <v>915</v>
      </c>
      <c r="H552" s="5" t="s">
        <v>861</v>
      </c>
      <c r="I552" s="5">
        <v>0</v>
      </c>
      <c r="J552" s="5">
        <v>1996</v>
      </c>
      <c r="K552" s="5">
        <v>0</v>
      </c>
      <c r="L552" s="5" t="s">
        <v>886</v>
      </c>
      <c r="M552" s="5" t="s">
        <v>96</v>
      </c>
      <c r="N552" s="19">
        <v>0</v>
      </c>
    </row>
    <row r="553" spans="1:14" ht="15.75" customHeight="1" x14ac:dyDescent="0.2">
      <c r="A553" s="15">
        <v>18</v>
      </c>
      <c r="B553" s="16">
        <v>120</v>
      </c>
      <c r="C553" s="15" t="s">
        <v>916</v>
      </c>
      <c r="D553" s="18">
        <v>5</v>
      </c>
      <c r="E553" s="5" t="s">
        <v>917</v>
      </c>
      <c r="F553" s="5">
        <v>0</v>
      </c>
      <c r="G553" s="5" t="s">
        <v>889</v>
      </c>
      <c r="H553" s="5" t="s">
        <v>861</v>
      </c>
      <c r="I553" s="5">
        <v>0</v>
      </c>
      <c r="J553" s="5">
        <v>1990</v>
      </c>
      <c r="K553" s="5">
        <v>0</v>
      </c>
      <c r="L553" s="5" t="s">
        <v>414</v>
      </c>
      <c r="M553" s="5" t="s">
        <v>96</v>
      </c>
      <c r="N553" s="19">
        <v>0</v>
      </c>
    </row>
    <row r="554" spans="1:14" ht="15.75" customHeight="1" x14ac:dyDescent="0.2">
      <c r="A554" s="15">
        <v>19</v>
      </c>
      <c r="B554" s="16">
        <v>120</v>
      </c>
      <c r="C554" s="15" t="s">
        <v>918</v>
      </c>
      <c r="D554" s="18">
        <v>5</v>
      </c>
      <c r="E554" s="5" t="s">
        <v>919</v>
      </c>
      <c r="F554" s="5">
        <v>0</v>
      </c>
      <c r="G554" s="5" t="s">
        <v>920</v>
      </c>
      <c r="H554" s="5" t="s">
        <v>861</v>
      </c>
      <c r="I554" s="5">
        <v>0</v>
      </c>
      <c r="J554" s="5">
        <v>2007</v>
      </c>
      <c r="K554" s="5">
        <v>0</v>
      </c>
      <c r="L554" s="5" t="s">
        <v>921</v>
      </c>
      <c r="M554" s="5" t="s">
        <v>96</v>
      </c>
      <c r="N554" s="19">
        <v>0</v>
      </c>
    </row>
    <row r="555" spans="1:14" ht="15.75" customHeight="1" x14ac:dyDescent="0.2">
      <c r="A555" s="15">
        <v>20</v>
      </c>
      <c r="B555" s="16">
        <v>120</v>
      </c>
      <c r="C555" s="15" t="s">
        <v>922</v>
      </c>
      <c r="D555" s="18">
        <v>9</v>
      </c>
      <c r="E555" s="5" t="s">
        <v>923</v>
      </c>
      <c r="F555" s="5">
        <v>0</v>
      </c>
      <c r="G555" s="5" t="s">
        <v>924</v>
      </c>
      <c r="H555" s="5" t="s">
        <v>861</v>
      </c>
      <c r="I555" s="5">
        <v>0</v>
      </c>
      <c r="J555" s="5">
        <v>1982</v>
      </c>
      <c r="K555" s="5">
        <v>0</v>
      </c>
      <c r="L555" s="5" t="s">
        <v>751</v>
      </c>
      <c r="M555" s="5" t="s">
        <v>96</v>
      </c>
      <c r="N555" s="19">
        <v>0</v>
      </c>
    </row>
    <row r="556" spans="1:14" ht="15.75" customHeight="1" x14ac:dyDescent="0.2">
      <c r="A556" s="15">
        <v>21</v>
      </c>
      <c r="B556" s="16">
        <v>120</v>
      </c>
      <c r="C556" s="15" t="s">
        <v>925</v>
      </c>
      <c r="D556" s="18">
        <v>12</v>
      </c>
      <c r="E556" s="5" t="s">
        <v>926</v>
      </c>
      <c r="F556" s="5">
        <v>0</v>
      </c>
      <c r="G556" s="5" t="s">
        <v>927</v>
      </c>
      <c r="H556" s="5" t="s">
        <v>861</v>
      </c>
      <c r="I556" s="5">
        <v>0</v>
      </c>
      <c r="J556" s="5">
        <v>1993</v>
      </c>
      <c r="K556" s="5">
        <v>0</v>
      </c>
      <c r="L556" s="5" t="s">
        <v>741</v>
      </c>
      <c r="M556" s="5" t="s">
        <v>96</v>
      </c>
      <c r="N556" s="19">
        <v>0</v>
      </c>
    </row>
    <row r="557" spans="1:14" ht="15.75" customHeight="1" x14ac:dyDescent="0.2">
      <c r="A557" s="15">
        <v>22</v>
      </c>
      <c r="B557" s="16">
        <v>120</v>
      </c>
      <c r="C557" s="15" t="s">
        <v>928</v>
      </c>
      <c r="D557" s="18">
        <v>3</v>
      </c>
      <c r="E557" s="5" t="s">
        <v>929</v>
      </c>
      <c r="F557" s="5">
        <v>0</v>
      </c>
      <c r="G557" s="5" t="s">
        <v>930</v>
      </c>
      <c r="H557" s="5" t="s">
        <v>861</v>
      </c>
      <c r="I557" s="5">
        <v>0</v>
      </c>
      <c r="J557" s="5">
        <v>1993</v>
      </c>
      <c r="K557" s="5">
        <v>0</v>
      </c>
      <c r="L557" s="5" t="s">
        <v>751</v>
      </c>
      <c r="M557" s="5" t="s">
        <v>96</v>
      </c>
      <c r="N557" s="19">
        <v>0</v>
      </c>
    </row>
    <row r="558" spans="1:14" ht="15.75" customHeight="1" x14ac:dyDescent="0.2">
      <c r="A558" s="15">
        <v>23</v>
      </c>
      <c r="B558" s="16">
        <v>120</v>
      </c>
      <c r="C558" s="15" t="s">
        <v>931</v>
      </c>
      <c r="D558" s="18">
        <v>3</v>
      </c>
      <c r="E558" s="5" t="s">
        <v>932</v>
      </c>
      <c r="F558" s="5">
        <v>0</v>
      </c>
      <c r="G558" s="5" t="s">
        <v>933</v>
      </c>
      <c r="H558" s="5" t="s">
        <v>861</v>
      </c>
      <c r="I558" s="5">
        <v>0</v>
      </c>
      <c r="J558" s="5">
        <v>2006</v>
      </c>
      <c r="K558" s="5">
        <v>0</v>
      </c>
      <c r="L558" s="5" t="s">
        <v>414</v>
      </c>
      <c r="M558" s="5" t="s">
        <v>96</v>
      </c>
      <c r="N558" s="19">
        <v>9784063703337</v>
      </c>
    </row>
    <row r="559" spans="1:14" ht="15.75" customHeight="1" x14ac:dyDescent="0.2">
      <c r="A559" s="15">
        <v>24</v>
      </c>
      <c r="B559" s="16">
        <v>120</v>
      </c>
      <c r="C559" s="15" t="s">
        <v>934</v>
      </c>
      <c r="D559" s="18">
        <v>2</v>
      </c>
      <c r="E559" s="5" t="s">
        <v>935</v>
      </c>
      <c r="F559" s="5">
        <v>0</v>
      </c>
      <c r="G559" s="5" t="s">
        <v>936</v>
      </c>
      <c r="H559" s="5" t="s">
        <v>861</v>
      </c>
      <c r="I559" s="5">
        <v>0</v>
      </c>
      <c r="J559" s="5">
        <v>200</v>
      </c>
      <c r="K559" s="5">
        <v>0</v>
      </c>
      <c r="L559" s="5" t="s">
        <v>937</v>
      </c>
      <c r="M559" s="5" t="s">
        <v>96</v>
      </c>
      <c r="N559" s="19">
        <v>9784840102148</v>
      </c>
    </row>
    <row r="560" spans="1:14" ht="15.75" customHeight="1" x14ac:dyDescent="0.2">
      <c r="A560" s="15">
        <v>25</v>
      </c>
      <c r="B560" s="16">
        <v>120</v>
      </c>
      <c r="C560" s="15" t="s">
        <v>938</v>
      </c>
      <c r="D560" s="18">
        <v>3</v>
      </c>
      <c r="E560" s="5" t="s">
        <v>939</v>
      </c>
      <c r="F560" s="5">
        <v>0</v>
      </c>
      <c r="G560" s="5" t="s">
        <v>940</v>
      </c>
      <c r="H560" s="5" t="s">
        <v>861</v>
      </c>
      <c r="I560" s="5">
        <v>0</v>
      </c>
      <c r="J560" s="5">
        <v>2003</v>
      </c>
      <c r="K560" s="5">
        <v>0</v>
      </c>
      <c r="L560" s="5" t="s">
        <v>941</v>
      </c>
      <c r="M560" s="5" t="s">
        <v>96</v>
      </c>
      <c r="N560" s="19">
        <v>9784091913234</v>
      </c>
    </row>
    <row r="561" spans="1:14" ht="15.75" customHeight="1" x14ac:dyDescent="0.2">
      <c r="A561" s="15">
        <v>26</v>
      </c>
      <c r="B561" s="16">
        <v>120</v>
      </c>
      <c r="C561" s="15" t="s">
        <v>942</v>
      </c>
      <c r="D561" s="18">
        <v>5</v>
      </c>
      <c r="E561" s="5" t="s">
        <v>943</v>
      </c>
      <c r="F561" s="5">
        <v>0</v>
      </c>
      <c r="G561" s="5" t="s">
        <v>944</v>
      </c>
      <c r="H561" s="5" t="s">
        <v>861</v>
      </c>
      <c r="I561" s="5">
        <v>0</v>
      </c>
      <c r="J561" s="5">
        <v>1996</v>
      </c>
      <c r="K561" s="5">
        <v>0</v>
      </c>
      <c r="L561" s="5" t="s">
        <v>414</v>
      </c>
      <c r="M561" s="5" t="s">
        <v>96</v>
      </c>
      <c r="N561" s="19">
        <v>9784062602440</v>
      </c>
    </row>
    <row r="562" spans="1:14" ht="15.75" customHeight="1" x14ac:dyDescent="0.2">
      <c r="A562" s="15">
        <v>27</v>
      </c>
      <c r="B562" s="16">
        <v>120</v>
      </c>
      <c r="C562" s="15" t="s">
        <v>945</v>
      </c>
      <c r="D562" s="18">
        <v>3</v>
      </c>
      <c r="E562" s="5" t="s">
        <v>946</v>
      </c>
      <c r="F562" s="5">
        <v>0</v>
      </c>
      <c r="G562" s="5" t="s">
        <v>947</v>
      </c>
      <c r="H562" s="5" t="s">
        <v>861</v>
      </c>
      <c r="I562" s="5">
        <v>0</v>
      </c>
      <c r="J562" s="5">
        <v>1988</v>
      </c>
      <c r="K562" s="5">
        <v>0</v>
      </c>
      <c r="L562" s="5" t="s">
        <v>414</v>
      </c>
      <c r="M562" s="5" t="s">
        <v>96</v>
      </c>
      <c r="N562" s="19">
        <v>4063027341</v>
      </c>
    </row>
    <row r="563" spans="1:14" ht="15.75" customHeight="1" x14ac:dyDescent="0.2">
      <c r="A563" s="15">
        <v>28</v>
      </c>
      <c r="B563" s="16">
        <v>120</v>
      </c>
      <c r="C563" s="15" t="s">
        <v>948</v>
      </c>
      <c r="D563" s="18">
        <v>2</v>
      </c>
      <c r="E563" s="5" t="s">
        <v>949</v>
      </c>
      <c r="F563" s="5">
        <v>0</v>
      </c>
      <c r="G563" s="5" t="s">
        <v>950</v>
      </c>
      <c r="H563" s="5" t="s">
        <v>861</v>
      </c>
      <c r="I563" s="5">
        <v>0</v>
      </c>
      <c r="J563" s="5">
        <v>1998</v>
      </c>
      <c r="K563" s="5">
        <v>0</v>
      </c>
      <c r="L563" s="5" t="s">
        <v>414</v>
      </c>
      <c r="M563" s="5" t="s">
        <v>96</v>
      </c>
      <c r="N563" s="19">
        <v>9784063257823</v>
      </c>
    </row>
    <row r="564" spans="1:14" ht="15.75" customHeight="1" x14ac:dyDescent="0.2">
      <c r="A564" s="15">
        <v>29</v>
      </c>
      <c r="B564" s="16">
        <v>120</v>
      </c>
      <c r="C564" s="15" t="s">
        <v>951</v>
      </c>
      <c r="D564" s="18">
        <v>2</v>
      </c>
      <c r="E564" s="5" t="s">
        <v>952</v>
      </c>
      <c r="F564" s="5">
        <v>0</v>
      </c>
      <c r="G564" s="5" t="s">
        <v>860</v>
      </c>
      <c r="H564" s="5" t="s">
        <v>861</v>
      </c>
      <c r="I564" s="5">
        <v>0</v>
      </c>
      <c r="J564" s="5">
        <v>2001</v>
      </c>
      <c r="K564" s="5">
        <v>0</v>
      </c>
      <c r="L564" s="5" t="s">
        <v>751</v>
      </c>
      <c r="M564" s="5" t="s">
        <v>96</v>
      </c>
      <c r="N564" s="19">
        <v>9784091913821</v>
      </c>
    </row>
    <row r="565" spans="1:14" ht="15.75" customHeight="1" x14ac:dyDescent="0.2">
      <c r="A565" s="15">
        <v>30</v>
      </c>
      <c r="B565" s="16">
        <v>120</v>
      </c>
      <c r="C565" s="15" t="s">
        <v>953</v>
      </c>
      <c r="D565" s="18">
        <v>3</v>
      </c>
      <c r="E565" s="5" t="s">
        <v>954</v>
      </c>
      <c r="F565" s="5">
        <v>0</v>
      </c>
      <c r="G565" s="5" t="s">
        <v>955</v>
      </c>
      <c r="H565" s="5" t="s">
        <v>861</v>
      </c>
      <c r="I565" s="5">
        <v>0</v>
      </c>
      <c r="J565" s="5">
        <v>1986</v>
      </c>
      <c r="K565" s="5">
        <v>0</v>
      </c>
      <c r="L565" s="5" t="s">
        <v>886</v>
      </c>
      <c r="M565" s="5" t="s">
        <v>96</v>
      </c>
      <c r="N565" s="19">
        <v>4088491998</v>
      </c>
    </row>
    <row r="566" spans="1:14" ht="15.75" customHeight="1" x14ac:dyDescent="0.2">
      <c r="A566" s="15">
        <v>31</v>
      </c>
      <c r="B566" s="16">
        <v>120</v>
      </c>
      <c r="C566" s="15" t="s">
        <v>956</v>
      </c>
      <c r="D566" s="18">
        <v>3</v>
      </c>
      <c r="E566" s="5" t="s">
        <v>957</v>
      </c>
      <c r="F566" s="5">
        <v>0</v>
      </c>
      <c r="G566" s="5" t="s">
        <v>958</v>
      </c>
      <c r="H566" s="5" t="s">
        <v>861</v>
      </c>
      <c r="I566" s="5">
        <v>0</v>
      </c>
      <c r="J566" s="5">
        <v>1985</v>
      </c>
      <c r="K566" s="5">
        <v>0</v>
      </c>
      <c r="L566" s="5" t="s">
        <v>886</v>
      </c>
      <c r="M566" s="5" t="s">
        <v>96</v>
      </c>
      <c r="N566" s="19">
        <v>0</v>
      </c>
    </row>
    <row r="567" spans="1:14" ht="15.75" customHeight="1" x14ac:dyDescent="0.2">
      <c r="A567" s="15">
        <v>32</v>
      </c>
      <c r="B567" s="16">
        <v>120</v>
      </c>
      <c r="C567" s="15" t="s">
        <v>959</v>
      </c>
      <c r="D567" s="18">
        <v>2</v>
      </c>
      <c r="E567" s="5" t="s">
        <v>960</v>
      </c>
      <c r="F567" s="5">
        <v>0</v>
      </c>
      <c r="G567" s="5" t="s">
        <v>961</v>
      </c>
      <c r="H567" s="5" t="s">
        <v>861</v>
      </c>
      <c r="I567" s="5">
        <v>0</v>
      </c>
      <c r="J567" s="5">
        <v>2002</v>
      </c>
      <c r="K567" s="5">
        <v>0</v>
      </c>
      <c r="L567" s="5" t="s">
        <v>741</v>
      </c>
      <c r="M567" s="5" t="s">
        <v>96</v>
      </c>
      <c r="N567" s="19">
        <v>4253096719</v>
      </c>
    </row>
    <row r="568" spans="1:14" ht="15.75" customHeight="1" x14ac:dyDescent="0.2">
      <c r="A568" s="15">
        <v>33</v>
      </c>
      <c r="B568" s="16">
        <v>120</v>
      </c>
      <c r="C568" s="15" t="s">
        <v>962</v>
      </c>
      <c r="D568" s="18">
        <v>2</v>
      </c>
      <c r="E568" s="5" t="s">
        <v>963</v>
      </c>
      <c r="F568" s="5">
        <v>0</v>
      </c>
      <c r="G568" s="5" t="s">
        <v>964</v>
      </c>
      <c r="H568" s="5" t="s">
        <v>861</v>
      </c>
      <c r="I568" s="5">
        <v>0</v>
      </c>
      <c r="J568" s="5">
        <v>2001</v>
      </c>
      <c r="K568" s="5">
        <v>0</v>
      </c>
      <c r="L568" s="5" t="s">
        <v>480</v>
      </c>
      <c r="M568" s="5" t="s">
        <v>96</v>
      </c>
      <c r="N568" s="19">
        <v>9784048534017</v>
      </c>
    </row>
    <row r="569" spans="1:14" ht="15.75" customHeight="1" x14ac:dyDescent="0.2">
      <c r="A569" s="15">
        <v>34</v>
      </c>
      <c r="B569" s="16">
        <v>120</v>
      </c>
      <c r="C569" s="15" t="s">
        <v>965</v>
      </c>
      <c r="D569" s="18">
        <v>1</v>
      </c>
      <c r="E569" s="5" t="s">
        <v>966</v>
      </c>
      <c r="F569" s="5">
        <v>0</v>
      </c>
      <c r="G569" s="5" t="s">
        <v>967</v>
      </c>
      <c r="H569" s="5" t="s">
        <v>861</v>
      </c>
      <c r="I569" s="5">
        <v>0</v>
      </c>
      <c r="J569" s="5">
        <v>2002</v>
      </c>
      <c r="K569" s="5">
        <v>0</v>
      </c>
      <c r="L569" s="5" t="s">
        <v>751</v>
      </c>
      <c r="M569" s="5" t="s">
        <v>96</v>
      </c>
      <c r="N569" s="19">
        <v>9784091913104</v>
      </c>
    </row>
    <row r="570" spans="1:14" ht="15.75" customHeight="1" x14ac:dyDescent="0.2">
      <c r="A570" s="15">
        <v>35</v>
      </c>
      <c r="B570" s="16">
        <v>120</v>
      </c>
      <c r="C570" s="15" t="s">
        <v>968</v>
      </c>
      <c r="D570" s="18">
        <v>1</v>
      </c>
      <c r="E570" s="5" t="s">
        <v>969</v>
      </c>
      <c r="F570" s="5">
        <v>0</v>
      </c>
      <c r="G570" s="5" t="s">
        <v>967</v>
      </c>
      <c r="H570" s="5" t="s">
        <v>861</v>
      </c>
      <c r="I570" s="5">
        <v>0</v>
      </c>
      <c r="J570" s="5">
        <v>2000</v>
      </c>
      <c r="K570" s="5">
        <v>0</v>
      </c>
      <c r="L570" s="5" t="s">
        <v>751</v>
      </c>
      <c r="M570" s="5" t="s">
        <v>96</v>
      </c>
      <c r="N570" s="19">
        <v>9784091913098</v>
      </c>
    </row>
    <row r="571" spans="1:14" ht="15.75" customHeight="1" x14ac:dyDescent="0.2">
      <c r="A571" s="15">
        <v>36</v>
      </c>
      <c r="B571" s="16">
        <v>120</v>
      </c>
      <c r="C571" s="15" t="s">
        <v>970</v>
      </c>
      <c r="D571" s="18">
        <v>1</v>
      </c>
      <c r="E571" s="5" t="s">
        <v>971</v>
      </c>
      <c r="F571" s="5">
        <v>0</v>
      </c>
      <c r="G571" s="5" t="s">
        <v>727</v>
      </c>
      <c r="H571" s="5" t="s">
        <v>861</v>
      </c>
      <c r="I571" s="5">
        <v>0</v>
      </c>
      <c r="J571" s="5">
        <v>0</v>
      </c>
      <c r="K571" s="5">
        <v>0</v>
      </c>
      <c r="L571" s="5" t="s">
        <v>972</v>
      </c>
      <c r="M571" s="5" t="s">
        <v>96</v>
      </c>
      <c r="N571" s="19">
        <v>9784041851104</v>
      </c>
    </row>
    <row r="572" spans="1:14" ht="15.75" customHeight="1" x14ac:dyDescent="0.2">
      <c r="A572" s="15">
        <v>37</v>
      </c>
      <c r="B572" s="16">
        <v>120</v>
      </c>
      <c r="C572" s="15" t="s">
        <v>973</v>
      </c>
      <c r="D572" s="18">
        <v>1</v>
      </c>
      <c r="E572" s="5" t="s">
        <v>974</v>
      </c>
      <c r="F572" s="5">
        <v>0</v>
      </c>
      <c r="G572" s="5" t="s">
        <v>975</v>
      </c>
      <c r="H572" s="5" t="s">
        <v>861</v>
      </c>
      <c r="I572" s="5">
        <v>0</v>
      </c>
      <c r="J572" s="5">
        <v>2001</v>
      </c>
      <c r="K572" s="5">
        <v>0</v>
      </c>
      <c r="L572" s="5" t="s">
        <v>862</v>
      </c>
      <c r="M572" s="5" t="s">
        <v>96</v>
      </c>
      <c r="N572" s="19">
        <v>9784592887126</v>
      </c>
    </row>
    <row r="573" spans="1:14" ht="15.75" customHeight="1" x14ac:dyDescent="0.2">
      <c r="A573" s="15">
        <v>38</v>
      </c>
      <c r="B573" s="16">
        <v>120</v>
      </c>
      <c r="C573" s="15" t="s">
        <v>976</v>
      </c>
      <c r="D573" s="18">
        <v>1</v>
      </c>
      <c r="E573" s="5" t="s">
        <v>977</v>
      </c>
      <c r="F573" s="5">
        <v>0</v>
      </c>
      <c r="G573" s="5" t="s">
        <v>860</v>
      </c>
      <c r="H573" s="5" t="s">
        <v>861</v>
      </c>
      <c r="I573" s="5">
        <v>0</v>
      </c>
      <c r="J573" s="5">
        <v>1996</v>
      </c>
      <c r="K573" s="5">
        <v>0</v>
      </c>
      <c r="L573" s="5" t="s">
        <v>862</v>
      </c>
      <c r="M573" s="5" t="s">
        <v>96</v>
      </c>
      <c r="N573" s="19">
        <v>9784592883265</v>
      </c>
    </row>
    <row r="574" spans="1:14" ht="15.75" customHeight="1" x14ac:dyDescent="0.2">
      <c r="A574" s="15">
        <v>39</v>
      </c>
      <c r="B574" s="16">
        <v>120</v>
      </c>
      <c r="C574" s="15" t="s">
        <v>978</v>
      </c>
      <c r="D574" s="18">
        <v>1</v>
      </c>
      <c r="E574" s="5" t="s">
        <v>979</v>
      </c>
      <c r="F574" s="5">
        <v>0</v>
      </c>
      <c r="G574" s="5" t="s">
        <v>980</v>
      </c>
      <c r="H574" s="5" t="s">
        <v>861</v>
      </c>
      <c r="I574" s="5">
        <v>0</v>
      </c>
      <c r="J574" s="5">
        <v>1996</v>
      </c>
      <c r="K574" s="5">
        <v>0</v>
      </c>
      <c r="L574" s="5" t="s">
        <v>886</v>
      </c>
      <c r="M574" s="5" t="s">
        <v>96</v>
      </c>
      <c r="N574" s="19">
        <v>9784088485416</v>
      </c>
    </row>
    <row r="575" spans="1:14" ht="15.75" customHeight="1" x14ac:dyDescent="0.2">
      <c r="A575" s="15">
        <v>40</v>
      </c>
      <c r="B575" s="16">
        <v>120</v>
      </c>
      <c r="C575" s="15" t="s">
        <v>981</v>
      </c>
      <c r="D575" s="18">
        <v>1</v>
      </c>
      <c r="E575" s="5" t="s">
        <v>982</v>
      </c>
      <c r="F575" s="5">
        <v>0</v>
      </c>
      <c r="G575" s="5" t="s">
        <v>983</v>
      </c>
      <c r="H575" s="5" t="s">
        <v>861</v>
      </c>
      <c r="I575" s="5">
        <v>0</v>
      </c>
      <c r="J575" s="5">
        <v>1992</v>
      </c>
      <c r="K575" s="5">
        <v>0</v>
      </c>
      <c r="L575" s="5" t="s">
        <v>886</v>
      </c>
      <c r="M575" s="5" t="s">
        <v>96</v>
      </c>
      <c r="N575" s="19">
        <v>4088508114</v>
      </c>
    </row>
    <row r="576" spans="1:14" ht="15.75" customHeight="1" x14ac:dyDescent="0.2">
      <c r="A576" s="15">
        <v>41</v>
      </c>
      <c r="B576" s="16">
        <v>120</v>
      </c>
      <c r="C576" s="15" t="s">
        <v>984</v>
      </c>
      <c r="D576" s="18">
        <v>1</v>
      </c>
      <c r="E576" s="5" t="s">
        <v>985</v>
      </c>
      <c r="F576" s="5">
        <v>0</v>
      </c>
      <c r="G576" s="5" t="s">
        <v>986</v>
      </c>
      <c r="H576" s="5" t="s">
        <v>861</v>
      </c>
      <c r="I576" s="5">
        <v>0</v>
      </c>
      <c r="J576" s="5">
        <v>1996</v>
      </c>
      <c r="K576" s="5">
        <v>0</v>
      </c>
      <c r="L576" s="5" t="s">
        <v>886</v>
      </c>
      <c r="M576" s="5" t="s">
        <v>96</v>
      </c>
      <c r="N576" s="19">
        <v>9784088485911</v>
      </c>
    </row>
    <row r="577" spans="1:14" ht="15.75" customHeight="1" x14ac:dyDescent="0.2">
      <c r="A577" s="15">
        <v>42</v>
      </c>
      <c r="B577" s="16">
        <v>120</v>
      </c>
      <c r="C577" s="15" t="s">
        <v>987</v>
      </c>
      <c r="D577" s="18">
        <v>1</v>
      </c>
      <c r="E577" s="5" t="s">
        <v>988</v>
      </c>
      <c r="F577" s="5">
        <v>0</v>
      </c>
      <c r="G577" s="5" t="s">
        <v>989</v>
      </c>
      <c r="H577" s="5" t="s">
        <v>861</v>
      </c>
      <c r="I577" s="5">
        <v>0</v>
      </c>
      <c r="J577" s="5">
        <v>1990</v>
      </c>
      <c r="K577" s="5">
        <v>0</v>
      </c>
      <c r="L577" s="5" t="s">
        <v>886</v>
      </c>
      <c r="M577" s="5" t="s">
        <v>96</v>
      </c>
      <c r="N577" s="19">
        <v>4088507681</v>
      </c>
    </row>
    <row r="578" spans="1:14" ht="15.75" customHeight="1" x14ac:dyDescent="0.2">
      <c r="A578" s="15">
        <v>43</v>
      </c>
      <c r="B578" s="16">
        <v>120</v>
      </c>
      <c r="C578" s="15" t="s">
        <v>990</v>
      </c>
      <c r="D578" s="18">
        <v>1</v>
      </c>
      <c r="E578" s="5" t="s">
        <v>991</v>
      </c>
      <c r="F578" s="5">
        <v>0</v>
      </c>
      <c r="G578" s="5" t="s">
        <v>992</v>
      </c>
      <c r="H578" s="5" t="s">
        <v>861</v>
      </c>
      <c r="I578" s="5">
        <v>0</v>
      </c>
      <c r="J578" s="5">
        <v>2009</v>
      </c>
      <c r="K578" s="5">
        <v>0</v>
      </c>
      <c r="L578" s="5" t="s">
        <v>886</v>
      </c>
      <c r="M578" s="5" t="s">
        <v>96</v>
      </c>
      <c r="N578" s="19">
        <v>9784088655659</v>
      </c>
    </row>
    <row r="579" spans="1:14" ht="15.75" customHeight="1" x14ac:dyDescent="0.2">
      <c r="A579" s="15">
        <v>44</v>
      </c>
      <c r="B579" s="16">
        <v>120</v>
      </c>
      <c r="C579" s="15" t="s">
        <v>993</v>
      </c>
      <c r="D579" s="18">
        <v>1</v>
      </c>
      <c r="E579" s="5" t="s">
        <v>994</v>
      </c>
      <c r="F579" s="5">
        <v>0</v>
      </c>
      <c r="G579" s="5" t="s">
        <v>995</v>
      </c>
      <c r="H579" s="5" t="s">
        <v>861</v>
      </c>
      <c r="I579" s="5">
        <v>0</v>
      </c>
      <c r="J579" s="5">
        <v>1992</v>
      </c>
      <c r="K579" s="5">
        <v>0</v>
      </c>
      <c r="L579" s="5" t="s">
        <v>886</v>
      </c>
      <c r="M579" s="5" t="s">
        <v>96</v>
      </c>
      <c r="N579" s="19">
        <v>4088498593</v>
      </c>
    </row>
    <row r="580" spans="1:14" ht="15.75" customHeight="1" x14ac:dyDescent="0.2">
      <c r="A580" s="15">
        <v>45</v>
      </c>
      <c r="B580" s="16">
        <v>120</v>
      </c>
      <c r="C580" s="15" t="s">
        <v>996</v>
      </c>
      <c r="D580" s="18">
        <v>1</v>
      </c>
      <c r="E580" s="5" t="s">
        <v>997</v>
      </c>
      <c r="F580" s="5">
        <v>0</v>
      </c>
      <c r="G580" s="5" t="s">
        <v>998</v>
      </c>
      <c r="H580" s="5" t="s">
        <v>861</v>
      </c>
      <c r="I580" s="5">
        <v>0</v>
      </c>
      <c r="J580" s="5">
        <v>1996</v>
      </c>
      <c r="K580" s="5">
        <v>0</v>
      </c>
      <c r="L580" s="5" t="s">
        <v>886</v>
      </c>
      <c r="M580" s="5" t="s">
        <v>96</v>
      </c>
      <c r="N580" s="19">
        <v>9784088485096</v>
      </c>
    </row>
    <row r="581" spans="1:14" ht="15.75" customHeight="1" x14ac:dyDescent="0.2">
      <c r="A581" s="15">
        <v>46</v>
      </c>
      <c r="B581" s="16">
        <v>120</v>
      </c>
      <c r="C581" s="15" t="s">
        <v>999</v>
      </c>
      <c r="D581" s="18">
        <v>1</v>
      </c>
      <c r="E581" s="5" t="s">
        <v>1000</v>
      </c>
      <c r="F581" s="5">
        <v>0</v>
      </c>
      <c r="G581" s="5" t="s">
        <v>1001</v>
      </c>
      <c r="H581" s="5" t="s">
        <v>861</v>
      </c>
      <c r="I581" s="5">
        <v>0</v>
      </c>
      <c r="J581" s="5">
        <v>1999</v>
      </c>
      <c r="K581" s="5">
        <v>0</v>
      </c>
      <c r="L581" s="5" t="s">
        <v>862</v>
      </c>
      <c r="M581" s="5" t="s">
        <v>96</v>
      </c>
      <c r="N581" s="19">
        <v>9784592177166</v>
      </c>
    </row>
    <row r="582" spans="1:14" ht="15.75" customHeight="1" x14ac:dyDescent="0.2">
      <c r="A582" s="15">
        <v>47</v>
      </c>
      <c r="B582" s="16">
        <v>120</v>
      </c>
      <c r="C582" s="15" t="s">
        <v>1002</v>
      </c>
      <c r="D582" s="18">
        <v>1</v>
      </c>
      <c r="E582" s="5" t="s">
        <v>1003</v>
      </c>
      <c r="F582" s="5">
        <v>0</v>
      </c>
      <c r="G582" s="5" t="s">
        <v>1004</v>
      </c>
      <c r="H582" s="5" t="s">
        <v>861</v>
      </c>
      <c r="I582" s="5">
        <v>0</v>
      </c>
      <c r="J582" s="5">
        <v>1997</v>
      </c>
      <c r="K582" s="5">
        <v>0</v>
      </c>
      <c r="L582" s="5" t="s">
        <v>862</v>
      </c>
      <c r="M582" s="5" t="s">
        <v>96</v>
      </c>
      <c r="N582" s="19">
        <v>9784592120902</v>
      </c>
    </row>
    <row r="583" spans="1:14" ht="15.75" customHeight="1" x14ac:dyDescent="0.2">
      <c r="A583" s="15">
        <v>48</v>
      </c>
      <c r="B583" s="16">
        <v>120</v>
      </c>
      <c r="C583" s="15" t="s">
        <v>1005</v>
      </c>
      <c r="D583" s="18">
        <v>1</v>
      </c>
      <c r="E583" s="5" t="s">
        <v>1006</v>
      </c>
      <c r="F583" s="5">
        <v>0</v>
      </c>
      <c r="G583" s="5" t="s">
        <v>1007</v>
      </c>
      <c r="H583" s="5" t="s">
        <v>861</v>
      </c>
      <c r="I583" s="5">
        <v>0</v>
      </c>
      <c r="J583" s="5">
        <v>2001</v>
      </c>
      <c r="K583" s="5">
        <v>0</v>
      </c>
      <c r="L583" s="5" t="s">
        <v>862</v>
      </c>
      <c r="M583" s="5" t="s">
        <v>96</v>
      </c>
      <c r="N583" s="19">
        <v>9784592172079</v>
      </c>
    </row>
    <row r="584" spans="1:14" ht="15.75" customHeight="1" x14ac:dyDescent="0.2">
      <c r="A584" s="15">
        <v>49</v>
      </c>
      <c r="B584" s="16">
        <v>120</v>
      </c>
      <c r="C584" s="15" t="s">
        <v>1008</v>
      </c>
      <c r="D584" s="18">
        <v>1</v>
      </c>
      <c r="E584" s="5" t="s">
        <v>1009</v>
      </c>
      <c r="F584" s="5">
        <v>0</v>
      </c>
      <c r="G584" s="5" t="s">
        <v>1010</v>
      </c>
      <c r="H584" s="5" t="s">
        <v>861</v>
      </c>
      <c r="I584" s="5">
        <v>0</v>
      </c>
      <c r="J584" s="5">
        <v>1991</v>
      </c>
      <c r="K584" s="5">
        <v>0</v>
      </c>
      <c r="L584" s="5" t="s">
        <v>862</v>
      </c>
      <c r="M584" s="5" t="s">
        <v>96</v>
      </c>
      <c r="N584" s="19">
        <v>4592125657</v>
      </c>
    </row>
    <row r="585" spans="1:14" ht="15.75" customHeight="1" x14ac:dyDescent="0.2">
      <c r="A585" s="15">
        <v>50</v>
      </c>
      <c r="B585" s="16">
        <v>120</v>
      </c>
      <c r="C585" s="15" t="s">
        <v>1011</v>
      </c>
      <c r="D585" s="18">
        <v>1</v>
      </c>
      <c r="E585" s="5" t="s">
        <v>1012</v>
      </c>
      <c r="F585" s="5">
        <v>0</v>
      </c>
      <c r="G585" s="5" t="s">
        <v>898</v>
      </c>
      <c r="H585" s="5" t="s">
        <v>861</v>
      </c>
      <c r="I585" s="5">
        <v>0</v>
      </c>
      <c r="J585" s="5">
        <v>0</v>
      </c>
      <c r="K585" s="5">
        <v>0</v>
      </c>
      <c r="L585" s="5" t="s">
        <v>886</v>
      </c>
      <c r="M585" s="5" t="s">
        <v>96</v>
      </c>
      <c r="N585" s="19">
        <v>9784086186865</v>
      </c>
    </row>
    <row r="586" spans="1:14" ht="15.75" customHeight="1" x14ac:dyDescent="0.2">
      <c r="A586" s="15">
        <v>51</v>
      </c>
      <c r="B586" s="16">
        <v>120</v>
      </c>
      <c r="C586" s="15" t="s">
        <v>1013</v>
      </c>
      <c r="D586" s="18">
        <v>1</v>
      </c>
      <c r="E586" s="5" t="s">
        <v>1014</v>
      </c>
      <c r="F586" s="5">
        <v>0</v>
      </c>
      <c r="G586" s="5" t="s">
        <v>933</v>
      </c>
      <c r="H586" s="5" t="s">
        <v>861</v>
      </c>
      <c r="I586" s="5">
        <v>0</v>
      </c>
      <c r="J586" s="5">
        <v>1977</v>
      </c>
      <c r="K586" s="5">
        <v>0</v>
      </c>
      <c r="L586" s="5" t="s">
        <v>414</v>
      </c>
      <c r="M586" s="5" t="s">
        <v>96</v>
      </c>
      <c r="N586" s="19">
        <v>4061089234</v>
      </c>
    </row>
    <row r="587" spans="1:14" ht="15.75" customHeight="1" x14ac:dyDescent="0.2">
      <c r="A587" s="15">
        <v>52</v>
      </c>
      <c r="B587" s="16">
        <v>120</v>
      </c>
      <c r="C587" s="15" t="s">
        <v>1015</v>
      </c>
      <c r="D587" s="18">
        <v>1</v>
      </c>
      <c r="E587" s="5" t="s">
        <v>1016</v>
      </c>
      <c r="F587" s="5">
        <v>0</v>
      </c>
      <c r="G587" s="5" t="s">
        <v>1017</v>
      </c>
      <c r="H587" s="5" t="s">
        <v>861</v>
      </c>
      <c r="I587" s="5">
        <v>0</v>
      </c>
      <c r="J587" s="5">
        <v>1985</v>
      </c>
      <c r="K587" s="5">
        <v>0</v>
      </c>
      <c r="L587" s="5" t="s">
        <v>414</v>
      </c>
      <c r="M587" s="5" t="s">
        <v>96</v>
      </c>
      <c r="N587" s="19">
        <v>4061700995</v>
      </c>
    </row>
    <row r="588" spans="1:14" ht="15.75" customHeight="1" x14ac:dyDescent="0.2">
      <c r="A588" s="15">
        <v>53</v>
      </c>
      <c r="B588" s="16">
        <v>120</v>
      </c>
      <c r="C588" s="15" t="s">
        <v>1018</v>
      </c>
      <c r="D588" s="18">
        <v>1</v>
      </c>
      <c r="E588" s="5" t="s">
        <v>1019</v>
      </c>
      <c r="F588" s="5">
        <v>0</v>
      </c>
      <c r="G588" s="5" t="s">
        <v>933</v>
      </c>
      <c r="H588" s="5" t="s">
        <v>861</v>
      </c>
      <c r="I588" s="5">
        <v>0</v>
      </c>
      <c r="J588" s="5">
        <v>1990</v>
      </c>
      <c r="K588" s="5">
        <v>0</v>
      </c>
      <c r="L588" s="5" t="s">
        <v>414</v>
      </c>
      <c r="M588" s="5" t="s">
        <v>96</v>
      </c>
      <c r="N588" s="19">
        <v>4061762664</v>
      </c>
    </row>
    <row r="589" spans="1:14" ht="15.75" customHeight="1" x14ac:dyDescent="0.2">
      <c r="A589" s="15">
        <v>54</v>
      </c>
      <c r="B589" s="16">
        <v>120</v>
      </c>
      <c r="C589" s="15" t="s">
        <v>1020</v>
      </c>
      <c r="D589" s="18">
        <v>1</v>
      </c>
      <c r="E589" s="5" t="s">
        <v>1021</v>
      </c>
      <c r="F589" s="5">
        <v>0</v>
      </c>
      <c r="G589" s="5" t="s">
        <v>1022</v>
      </c>
      <c r="H589" s="5" t="s">
        <v>861</v>
      </c>
      <c r="I589" s="5">
        <v>0</v>
      </c>
      <c r="J589" s="5">
        <v>2000</v>
      </c>
      <c r="K589" s="5">
        <v>0</v>
      </c>
      <c r="L589" s="5" t="s">
        <v>414</v>
      </c>
      <c r="M589" s="5" t="s">
        <v>96</v>
      </c>
      <c r="N589" s="19">
        <v>9784063031973</v>
      </c>
    </row>
    <row r="590" spans="1:14" ht="15.75" customHeight="1" x14ac:dyDescent="0.2">
      <c r="A590" s="15">
        <v>55</v>
      </c>
      <c r="B590" s="16">
        <v>120</v>
      </c>
      <c r="C590" s="15" t="s">
        <v>1023</v>
      </c>
      <c r="D590" s="18">
        <v>1</v>
      </c>
      <c r="E590" s="5" t="s">
        <v>1024</v>
      </c>
      <c r="F590" s="5">
        <v>0</v>
      </c>
      <c r="G590" s="5" t="s">
        <v>1025</v>
      </c>
      <c r="H590" s="5" t="s">
        <v>861</v>
      </c>
      <c r="I590" s="5">
        <v>0</v>
      </c>
      <c r="J590" s="5">
        <v>1991</v>
      </c>
      <c r="K590" s="5">
        <v>0</v>
      </c>
      <c r="L590" s="5" t="s">
        <v>414</v>
      </c>
      <c r="M590" s="5" t="s">
        <v>96</v>
      </c>
      <c r="N590" s="19">
        <v>4063028372</v>
      </c>
    </row>
    <row r="591" spans="1:14" ht="15.75" customHeight="1" x14ac:dyDescent="0.2">
      <c r="A591" s="15">
        <v>56</v>
      </c>
      <c r="B591" s="16">
        <v>120</v>
      </c>
      <c r="C591" s="15" t="s">
        <v>1026</v>
      </c>
      <c r="D591" s="18">
        <v>1</v>
      </c>
      <c r="E591" s="5" t="s">
        <v>1027</v>
      </c>
      <c r="F591" s="5">
        <v>0</v>
      </c>
      <c r="G591" s="5" t="s">
        <v>1028</v>
      </c>
      <c r="H591" s="5" t="s">
        <v>861</v>
      </c>
      <c r="I591" s="5">
        <v>0</v>
      </c>
      <c r="J591" s="5">
        <v>1988</v>
      </c>
      <c r="K591" s="5">
        <v>0</v>
      </c>
      <c r="L591" s="5" t="s">
        <v>414</v>
      </c>
      <c r="M591" s="5" t="s">
        <v>96</v>
      </c>
      <c r="N591" s="19">
        <v>4061702017</v>
      </c>
    </row>
    <row r="592" spans="1:14" ht="15.75" customHeight="1" x14ac:dyDescent="0.2">
      <c r="A592" s="15">
        <v>57</v>
      </c>
      <c r="B592" s="16">
        <v>120</v>
      </c>
      <c r="C592" s="15" t="s">
        <v>1029</v>
      </c>
      <c r="D592" s="18">
        <v>1</v>
      </c>
      <c r="E592" s="5" t="s">
        <v>1030</v>
      </c>
      <c r="F592" s="5">
        <v>0</v>
      </c>
      <c r="G592" s="5" t="s">
        <v>1031</v>
      </c>
      <c r="H592" s="5" t="s">
        <v>861</v>
      </c>
      <c r="I592" s="5">
        <v>0</v>
      </c>
      <c r="J592" s="5">
        <v>1996</v>
      </c>
      <c r="K592" s="5">
        <v>0</v>
      </c>
      <c r="L592" s="5" t="s">
        <v>414</v>
      </c>
      <c r="M592" s="5" t="s">
        <v>96</v>
      </c>
      <c r="N592" s="19">
        <v>9784063030471</v>
      </c>
    </row>
    <row r="593" spans="1:14" ht="15.75" customHeight="1" x14ac:dyDescent="0.2">
      <c r="A593" s="15">
        <v>58</v>
      </c>
      <c r="B593" s="16">
        <v>120</v>
      </c>
      <c r="C593" s="15" t="s">
        <v>1032</v>
      </c>
      <c r="D593" s="18">
        <v>1</v>
      </c>
      <c r="E593" s="5" t="s">
        <v>1033</v>
      </c>
      <c r="F593" s="5">
        <v>0</v>
      </c>
      <c r="G593" s="5" t="s">
        <v>1034</v>
      </c>
      <c r="H593" s="5" t="s">
        <v>861</v>
      </c>
      <c r="I593" s="5">
        <v>0</v>
      </c>
      <c r="J593" s="5">
        <v>1997</v>
      </c>
      <c r="K593" s="5">
        <v>0</v>
      </c>
      <c r="L593" s="5" t="s">
        <v>414</v>
      </c>
      <c r="M593" s="5" t="s">
        <v>96</v>
      </c>
      <c r="N593" s="19">
        <v>9784063410136</v>
      </c>
    </row>
    <row r="594" spans="1:14" ht="15.75" customHeight="1" x14ac:dyDescent="0.2">
      <c r="A594" s="15">
        <v>59</v>
      </c>
      <c r="B594" s="16">
        <v>120</v>
      </c>
      <c r="C594" s="15" t="s">
        <v>1035</v>
      </c>
      <c r="D594" s="18">
        <v>1</v>
      </c>
      <c r="E594" s="5" t="s">
        <v>1036</v>
      </c>
      <c r="F594" s="5">
        <v>0</v>
      </c>
      <c r="G594" s="5" t="s">
        <v>1037</v>
      </c>
      <c r="H594" s="5" t="s">
        <v>861</v>
      </c>
      <c r="I594" s="5">
        <v>0</v>
      </c>
      <c r="J594" s="5">
        <v>1989</v>
      </c>
      <c r="K594" s="5">
        <v>0</v>
      </c>
      <c r="L594" s="5" t="s">
        <v>414</v>
      </c>
      <c r="M594" s="5" t="s">
        <v>96</v>
      </c>
      <c r="N594" s="19">
        <v>4061762338</v>
      </c>
    </row>
    <row r="595" spans="1:14" ht="15.75" customHeight="1" x14ac:dyDescent="0.2">
      <c r="A595" s="15">
        <v>60</v>
      </c>
      <c r="B595" s="16">
        <v>120</v>
      </c>
      <c r="C595" s="15" t="s">
        <v>1038</v>
      </c>
      <c r="D595" s="18">
        <v>1</v>
      </c>
      <c r="E595" s="5" t="s">
        <v>1039</v>
      </c>
      <c r="F595" s="5">
        <v>0</v>
      </c>
      <c r="G595" s="5" t="s">
        <v>1040</v>
      </c>
      <c r="H595" s="5" t="s">
        <v>861</v>
      </c>
      <c r="I595" s="5">
        <v>0</v>
      </c>
      <c r="J595" s="5">
        <v>1991</v>
      </c>
      <c r="K595" s="5">
        <v>0</v>
      </c>
      <c r="L595" s="5" t="s">
        <v>414</v>
      </c>
      <c r="M595" s="5" t="s">
        <v>96</v>
      </c>
      <c r="N595" s="19" t="s">
        <v>1041</v>
      </c>
    </row>
    <row r="596" spans="1:14" ht="15.75" customHeight="1" x14ac:dyDescent="0.2">
      <c r="A596" s="15">
        <v>61</v>
      </c>
      <c r="B596" s="16">
        <v>120</v>
      </c>
      <c r="C596" s="15" t="s">
        <v>1042</v>
      </c>
      <c r="D596" s="18">
        <v>1</v>
      </c>
      <c r="E596" s="5" t="s">
        <v>1043</v>
      </c>
      <c r="F596" s="5">
        <v>0</v>
      </c>
      <c r="G596" s="5" t="s">
        <v>1044</v>
      </c>
      <c r="H596" s="5" t="s">
        <v>861</v>
      </c>
      <c r="I596" s="5">
        <v>0</v>
      </c>
      <c r="J596" s="5">
        <v>1995</v>
      </c>
      <c r="K596" s="5">
        <v>0</v>
      </c>
      <c r="L596" s="5" t="s">
        <v>414</v>
      </c>
      <c r="M596" s="5" t="s">
        <v>96</v>
      </c>
      <c r="N596" s="19">
        <v>9784061764682</v>
      </c>
    </row>
    <row r="597" spans="1:14" ht="15.75" customHeight="1" x14ac:dyDescent="0.2">
      <c r="A597" s="15">
        <v>62</v>
      </c>
      <c r="B597" s="16">
        <v>120</v>
      </c>
      <c r="C597" s="15" t="s">
        <v>1045</v>
      </c>
      <c r="D597" s="18">
        <v>1</v>
      </c>
      <c r="E597" s="5" t="s">
        <v>1046</v>
      </c>
      <c r="F597" s="5">
        <v>0</v>
      </c>
      <c r="G597" s="5" t="s">
        <v>1047</v>
      </c>
      <c r="H597" s="5" t="s">
        <v>861</v>
      </c>
      <c r="I597" s="5">
        <v>0</v>
      </c>
      <c r="J597" s="5">
        <v>1994</v>
      </c>
      <c r="K597" s="5">
        <v>0</v>
      </c>
      <c r="L597" s="5" t="s">
        <v>751</v>
      </c>
      <c r="M597" s="5" t="s">
        <v>96</v>
      </c>
      <c r="N597" s="19">
        <v>9784091322944</v>
      </c>
    </row>
    <row r="598" spans="1:14" ht="15.75" customHeight="1" x14ac:dyDescent="0.2">
      <c r="A598" s="15">
        <v>63</v>
      </c>
      <c r="B598" s="16">
        <v>120</v>
      </c>
      <c r="C598" s="15" t="s">
        <v>1048</v>
      </c>
      <c r="D598" s="18">
        <v>1</v>
      </c>
      <c r="E598" s="5" t="s">
        <v>1049</v>
      </c>
      <c r="F598" s="5">
        <v>0</v>
      </c>
      <c r="G598" s="5" t="s">
        <v>1050</v>
      </c>
      <c r="H598" s="5" t="s">
        <v>861</v>
      </c>
      <c r="I598" s="5">
        <v>0</v>
      </c>
      <c r="J598" s="5">
        <v>1995</v>
      </c>
      <c r="K598" s="5">
        <v>0</v>
      </c>
      <c r="L598" s="5" t="s">
        <v>751</v>
      </c>
      <c r="M598" s="5" t="s">
        <v>96</v>
      </c>
      <c r="N598" s="19">
        <v>9784091324405</v>
      </c>
    </row>
    <row r="599" spans="1:14" ht="15.75" customHeight="1" x14ac:dyDescent="0.2">
      <c r="A599" s="15">
        <v>64</v>
      </c>
      <c r="B599" s="16">
        <v>120</v>
      </c>
      <c r="C599" s="15" t="s">
        <v>1051</v>
      </c>
      <c r="D599" s="18">
        <v>1</v>
      </c>
      <c r="E599" s="5" t="s">
        <v>1052</v>
      </c>
      <c r="F599" s="5">
        <v>0</v>
      </c>
      <c r="G599" s="5" t="s">
        <v>1053</v>
      </c>
      <c r="H599" s="5" t="s">
        <v>861</v>
      </c>
      <c r="I599" s="5">
        <v>0</v>
      </c>
      <c r="J599" s="5">
        <v>2008</v>
      </c>
      <c r="K599" s="5">
        <v>0</v>
      </c>
      <c r="L599" s="5" t="s">
        <v>1054</v>
      </c>
      <c r="M599" s="5" t="s">
        <v>307</v>
      </c>
      <c r="N599" s="19">
        <v>9784575300260</v>
      </c>
    </row>
    <row r="600" spans="1:14" ht="15.75" customHeight="1" x14ac:dyDescent="0.2">
      <c r="A600" s="15">
        <v>65</v>
      </c>
      <c r="B600" s="16">
        <v>120</v>
      </c>
      <c r="C600" s="15" t="s">
        <v>1055</v>
      </c>
      <c r="D600" s="18">
        <v>1</v>
      </c>
      <c r="E600" s="5" t="s">
        <v>1056</v>
      </c>
      <c r="F600" s="5">
        <v>0</v>
      </c>
      <c r="G600" s="5" t="s">
        <v>1057</v>
      </c>
      <c r="H600" s="5" t="s">
        <v>861</v>
      </c>
      <c r="I600" s="5">
        <v>0</v>
      </c>
      <c r="J600" s="5">
        <v>2005</v>
      </c>
      <c r="K600" s="5">
        <v>0</v>
      </c>
      <c r="L600" s="5">
        <v>0</v>
      </c>
      <c r="M600" s="5" t="s">
        <v>96</v>
      </c>
      <c r="N600" s="19">
        <v>9784778320591</v>
      </c>
    </row>
    <row r="601" spans="1:14" ht="15.75" customHeight="1" x14ac:dyDescent="0.2">
      <c r="A601" s="15">
        <v>66</v>
      </c>
      <c r="B601" s="16">
        <v>120</v>
      </c>
      <c r="C601" s="15" t="s">
        <v>1058</v>
      </c>
      <c r="D601" s="18">
        <v>1</v>
      </c>
      <c r="E601" s="5" t="s">
        <v>1059</v>
      </c>
      <c r="F601" s="5">
        <v>0</v>
      </c>
      <c r="G601" s="5" t="s">
        <v>1060</v>
      </c>
      <c r="H601" s="5" t="s">
        <v>861</v>
      </c>
      <c r="I601" s="5">
        <v>0</v>
      </c>
      <c r="J601" s="5">
        <v>1989</v>
      </c>
      <c r="K601" s="5">
        <v>0</v>
      </c>
      <c r="L601" s="5" t="s">
        <v>741</v>
      </c>
      <c r="M601" s="5" t="s">
        <v>96</v>
      </c>
      <c r="N601" s="19" t="s">
        <v>1061</v>
      </c>
    </row>
    <row r="602" spans="1:14" ht="15.75" customHeight="1" x14ac:dyDescent="0.2">
      <c r="A602" s="15">
        <v>67</v>
      </c>
      <c r="B602" s="16">
        <v>120</v>
      </c>
      <c r="C602" s="15" t="s">
        <v>1062</v>
      </c>
      <c r="D602" s="18">
        <v>1</v>
      </c>
      <c r="E602" s="5" t="s">
        <v>1063</v>
      </c>
      <c r="F602" s="5">
        <v>0</v>
      </c>
      <c r="G602" s="5" t="s">
        <v>1064</v>
      </c>
      <c r="H602" s="5" t="s">
        <v>861</v>
      </c>
      <c r="I602" s="5">
        <v>0</v>
      </c>
      <c r="J602" s="5">
        <v>1992</v>
      </c>
      <c r="K602" s="5">
        <v>0</v>
      </c>
      <c r="L602" s="5" t="s">
        <v>414</v>
      </c>
      <c r="M602" s="5" t="s">
        <v>96</v>
      </c>
      <c r="N602" s="19">
        <v>4063132900</v>
      </c>
    </row>
    <row r="603" spans="1:14" ht="15.75" customHeight="1" x14ac:dyDescent="0.2">
      <c r="A603" s="15">
        <v>68</v>
      </c>
      <c r="B603" s="16">
        <v>120</v>
      </c>
      <c r="C603" s="15" t="s">
        <v>1065</v>
      </c>
      <c r="D603" s="18">
        <v>1</v>
      </c>
      <c r="E603" s="5" t="s">
        <v>1066</v>
      </c>
      <c r="F603" s="5">
        <v>0</v>
      </c>
      <c r="G603" s="5" t="s">
        <v>1067</v>
      </c>
      <c r="H603" s="5" t="s">
        <v>861</v>
      </c>
      <c r="I603" s="5">
        <v>0</v>
      </c>
      <c r="J603" s="5">
        <v>1994</v>
      </c>
      <c r="K603" s="5">
        <v>0</v>
      </c>
      <c r="L603" s="5" t="s">
        <v>862</v>
      </c>
      <c r="M603" s="5" t="s">
        <v>96</v>
      </c>
      <c r="N603" s="19">
        <v>9784592883111</v>
      </c>
    </row>
    <row r="604" spans="1:14" ht="15.75" customHeight="1" x14ac:dyDescent="0.2">
      <c r="A604" s="15">
        <v>69</v>
      </c>
      <c r="B604" s="16">
        <v>120</v>
      </c>
      <c r="C604" s="15" t="s">
        <v>1068</v>
      </c>
      <c r="D604" s="18">
        <v>1</v>
      </c>
      <c r="E604" s="5" t="s">
        <v>1069</v>
      </c>
      <c r="F604" s="5">
        <v>0</v>
      </c>
      <c r="G604" s="5" t="s">
        <v>1070</v>
      </c>
      <c r="H604" s="5" t="s">
        <v>861</v>
      </c>
      <c r="I604" s="5">
        <v>0</v>
      </c>
      <c r="J604" s="5">
        <v>1997</v>
      </c>
      <c r="K604" s="5">
        <v>0</v>
      </c>
      <c r="L604" s="5" t="s">
        <v>1071</v>
      </c>
      <c r="M604" s="5" t="s">
        <v>96</v>
      </c>
      <c r="N604" s="19">
        <v>9784575720808</v>
      </c>
    </row>
    <row r="605" spans="1:14" ht="15.75" customHeight="1" x14ac:dyDescent="0.2">
      <c r="A605" s="15">
        <v>70</v>
      </c>
      <c r="B605" s="16">
        <v>120</v>
      </c>
      <c r="C605" s="15" t="s">
        <v>1072</v>
      </c>
      <c r="D605" s="18">
        <v>1</v>
      </c>
      <c r="E605" s="5" t="s">
        <v>1073</v>
      </c>
      <c r="F605" s="5">
        <v>0</v>
      </c>
      <c r="G605" s="5" t="s">
        <v>967</v>
      </c>
      <c r="H605" s="5" t="s">
        <v>861</v>
      </c>
      <c r="I605" s="5">
        <v>0</v>
      </c>
      <c r="J605" s="5">
        <v>2007</v>
      </c>
      <c r="K605" s="5">
        <v>0</v>
      </c>
      <c r="L605" s="5" t="s">
        <v>1071</v>
      </c>
      <c r="M605" s="5" t="s">
        <v>96</v>
      </c>
      <c r="N605" s="19">
        <v>9784575726268</v>
      </c>
    </row>
    <row r="606" spans="1:14" ht="15.75" customHeight="1" x14ac:dyDescent="0.2">
      <c r="A606" s="15">
        <v>71</v>
      </c>
      <c r="B606" s="16">
        <v>120</v>
      </c>
      <c r="C606" s="15" t="s">
        <v>1074</v>
      </c>
      <c r="D606" s="18">
        <v>1</v>
      </c>
      <c r="E606" s="5" t="s">
        <v>1075</v>
      </c>
      <c r="F606" s="5">
        <v>0</v>
      </c>
      <c r="G606" s="5" t="s">
        <v>1076</v>
      </c>
      <c r="H606" s="5" t="s">
        <v>861</v>
      </c>
      <c r="I606" s="5">
        <v>0</v>
      </c>
      <c r="J606" s="5">
        <v>2001</v>
      </c>
      <c r="K606" s="5">
        <v>0</v>
      </c>
      <c r="L606" s="5" t="s">
        <v>905</v>
      </c>
      <c r="M606" s="5" t="s">
        <v>96</v>
      </c>
      <c r="N606" s="19">
        <v>9784150306618</v>
      </c>
    </row>
    <row r="607" spans="1:14" ht="15.75" customHeight="1" x14ac:dyDescent="0.2">
      <c r="A607" s="15">
        <v>72</v>
      </c>
      <c r="B607" s="16">
        <v>120</v>
      </c>
      <c r="C607" s="15" t="s">
        <v>1077</v>
      </c>
      <c r="D607" s="18">
        <v>1</v>
      </c>
      <c r="E607" s="5" t="s">
        <v>1078</v>
      </c>
      <c r="F607" s="5">
        <v>0</v>
      </c>
      <c r="G607" s="5" t="s">
        <v>1076</v>
      </c>
      <c r="H607" s="5" t="s">
        <v>861</v>
      </c>
      <c r="I607" s="5">
        <v>0</v>
      </c>
      <c r="J607" s="5">
        <v>2001</v>
      </c>
      <c r="K607" s="5">
        <v>0</v>
      </c>
      <c r="L607" s="5" t="s">
        <v>905</v>
      </c>
      <c r="M607" s="5" t="s">
        <v>96</v>
      </c>
      <c r="N607" s="19">
        <v>9784150306564</v>
      </c>
    </row>
    <row r="608" spans="1:14" ht="15.75" customHeight="1" x14ac:dyDescent="0.2">
      <c r="A608" s="15">
        <v>73</v>
      </c>
      <c r="B608" s="16">
        <v>120</v>
      </c>
      <c r="C608" s="15" t="s">
        <v>1079</v>
      </c>
      <c r="D608" s="18">
        <v>1</v>
      </c>
      <c r="E608" s="5" t="s">
        <v>1080</v>
      </c>
      <c r="F608" s="5">
        <v>0</v>
      </c>
      <c r="G608" s="5" t="s">
        <v>1081</v>
      </c>
      <c r="H608" s="5" t="s">
        <v>861</v>
      </c>
      <c r="I608" s="5">
        <v>0</v>
      </c>
      <c r="J608" s="5">
        <v>2004</v>
      </c>
      <c r="K608" s="5">
        <v>0</v>
      </c>
      <c r="L608" s="5" t="s">
        <v>1082</v>
      </c>
      <c r="M608" s="5" t="s">
        <v>96</v>
      </c>
      <c r="N608" s="19">
        <v>4396380232</v>
      </c>
    </row>
    <row r="609" spans="1:14" ht="15.75" customHeight="1" x14ac:dyDescent="0.2">
      <c r="A609" s="15">
        <v>74</v>
      </c>
      <c r="B609" s="16">
        <v>120</v>
      </c>
      <c r="C609" s="15" t="s">
        <v>1083</v>
      </c>
      <c r="D609" s="18">
        <v>1</v>
      </c>
      <c r="E609" s="5" t="s">
        <v>1084</v>
      </c>
      <c r="F609" s="5">
        <v>0</v>
      </c>
      <c r="G609" s="5" t="s">
        <v>1085</v>
      </c>
      <c r="H609" s="5" t="s">
        <v>861</v>
      </c>
      <c r="I609" s="5">
        <v>0</v>
      </c>
      <c r="J609" s="5">
        <v>1996</v>
      </c>
      <c r="K609" s="5">
        <v>0</v>
      </c>
      <c r="L609" s="5" t="s">
        <v>1086</v>
      </c>
      <c r="M609" s="5" t="s">
        <v>96</v>
      </c>
      <c r="N609" s="19">
        <v>9784168110436</v>
      </c>
    </row>
    <row r="610" spans="1:14" ht="15.75" customHeight="1" x14ac:dyDescent="0.2">
      <c r="A610" s="15">
        <v>75</v>
      </c>
      <c r="B610" s="16">
        <v>120</v>
      </c>
      <c r="C610" s="15" t="s">
        <v>1087</v>
      </c>
      <c r="D610" s="18">
        <v>1</v>
      </c>
      <c r="E610" s="5" t="s">
        <v>1088</v>
      </c>
      <c r="F610" s="5">
        <v>0</v>
      </c>
      <c r="G610" s="5" t="s">
        <v>1089</v>
      </c>
      <c r="H610" s="5" t="s">
        <v>861</v>
      </c>
      <c r="I610" s="5">
        <v>0</v>
      </c>
      <c r="J610" s="5">
        <v>1997</v>
      </c>
      <c r="K610" s="5">
        <v>0</v>
      </c>
      <c r="L610" s="5" t="s">
        <v>751</v>
      </c>
      <c r="M610" s="5" t="s">
        <v>96</v>
      </c>
      <c r="N610" s="19">
        <v>4091425127</v>
      </c>
    </row>
    <row r="611" spans="1:14" ht="15.75" customHeight="1" x14ac:dyDescent="0.2">
      <c r="A611" s="15">
        <v>76</v>
      </c>
      <c r="B611" s="16">
        <v>120</v>
      </c>
      <c r="C611" s="15" t="s">
        <v>1090</v>
      </c>
      <c r="D611" s="18">
        <v>1</v>
      </c>
      <c r="E611" s="5" t="s">
        <v>1091</v>
      </c>
      <c r="F611" s="5">
        <v>0</v>
      </c>
      <c r="G611" s="5" t="s">
        <v>1092</v>
      </c>
      <c r="H611" s="5" t="s">
        <v>861</v>
      </c>
      <c r="I611" s="5">
        <v>0</v>
      </c>
      <c r="J611" s="5">
        <v>2007</v>
      </c>
      <c r="K611" s="5">
        <v>0</v>
      </c>
      <c r="L611" s="5" t="s">
        <v>1093</v>
      </c>
      <c r="M611" s="5" t="s">
        <v>96</v>
      </c>
      <c r="N611" s="19">
        <v>9784840120753</v>
      </c>
    </row>
    <row r="612" spans="1:14" ht="15.75" customHeight="1" x14ac:dyDescent="0.2">
      <c r="A612" s="15">
        <v>77</v>
      </c>
      <c r="B612" s="16">
        <v>120</v>
      </c>
      <c r="C612" s="15" t="s">
        <v>1094</v>
      </c>
      <c r="D612" s="18">
        <v>1</v>
      </c>
      <c r="E612" s="5" t="s">
        <v>1095</v>
      </c>
      <c r="F612" s="5">
        <v>0</v>
      </c>
      <c r="G612" s="5" t="s">
        <v>1096</v>
      </c>
      <c r="H612" s="5" t="s">
        <v>861</v>
      </c>
      <c r="I612" s="5">
        <v>0</v>
      </c>
      <c r="J612" s="5">
        <v>1998</v>
      </c>
      <c r="K612" s="5">
        <v>0</v>
      </c>
      <c r="L612" s="5" t="s">
        <v>862</v>
      </c>
      <c r="M612" s="5" t="s">
        <v>96</v>
      </c>
      <c r="N612" s="19">
        <v>9784592131854</v>
      </c>
    </row>
    <row r="613" spans="1:14" ht="15.75" customHeight="1" x14ac:dyDescent="0.2">
      <c r="A613" s="15">
        <v>78</v>
      </c>
      <c r="B613" s="16">
        <v>120</v>
      </c>
      <c r="C613" s="15" t="s">
        <v>1097</v>
      </c>
      <c r="D613" s="18">
        <v>1</v>
      </c>
      <c r="E613" s="5" t="s">
        <v>1098</v>
      </c>
      <c r="F613" s="5">
        <v>0</v>
      </c>
      <c r="G613" s="5" t="s">
        <v>1099</v>
      </c>
      <c r="H613" s="5" t="s">
        <v>861</v>
      </c>
      <c r="I613" s="5">
        <v>0</v>
      </c>
      <c r="J613" s="5">
        <v>2006</v>
      </c>
      <c r="K613" s="5">
        <v>0</v>
      </c>
      <c r="L613" s="5" t="s">
        <v>886</v>
      </c>
      <c r="M613" s="5" t="s">
        <v>96</v>
      </c>
      <c r="N613" s="19">
        <v>9784086185028</v>
      </c>
    </row>
    <row r="614" spans="1:14" ht="15.75" customHeight="1" x14ac:dyDescent="0.2">
      <c r="A614" s="15">
        <v>79</v>
      </c>
      <c r="B614" s="16">
        <v>120</v>
      </c>
      <c r="C614" s="15" t="s">
        <v>1100</v>
      </c>
      <c r="D614" s="18">
        <v>1</v>
      </c>
      <c r="E614" s="5" t="s">
        <v>1101</v>
      </c>
      <c r="F614" s="5">
        <v>0</v>
      </c>
      <c r="G614" s="5" t="s">
        <v>1102</v>
      </c>
      <c r="H614" s="5" t="s">
        <v>861</v>
      </c>
      <c r="I614" s="5">
        <v>0</v>
      </c>
      <c r="J614" s="5">
        <v>1999</v>
      </c>
      <c r="K614" s="5">
        <v>0</v>
      </c>
      <c r="L614" s="5" t="s">
        <v>886</v>
      </c>
      <c r="M614" s="5" t="s">
        <v>96</v>
      </c>
      <c r="N614" s="19">
        <v>9784086174817</v>
      </c>
    </row>
    <row r="615" spans="1:14" ht="15.75" customHeight="1" x14ac:dyDescent="0.2">
      <c r="A615" s="15">
        <v>80</v>
      </c>
      <c r="B615" s="16">
        <v>120</v>
      </c>
      <c r="C615" s="15" t="s">
        <v>1103</v>
      </c>
      <c r="D615" s="18">
        <v>1</v>
      </c>
      <c r="E615" s="5" t="s">
        <v>1104</v>
      </c>
      <c r="F615" s="5">
        <v>0</v>
      </c>
      <c r="G615" s="5" t="s">
        <v>1102</v>
      </c>
      <c r="H615" s="5" t="s">
        <v>861</v>
      </c>
      <c r="I615" s="5">
        <v>0</v>
      </c>
      <c r="J615" s="5">
        <v>1998</v>
      </c>
      <c r="K615" s="5">
        <v>0</v>
      </c>
      <c r="L615" s="5" t="s">
        <v>886</v>
      </c>
      <c r="M615" s="5" t="s">
        <v>96</v>
      </c>
      <c r="N615" s="19">
        <v>9784086172578</v>
      </c>
    </row>
    <row r="616" spans="1:14" ht="15.75" customHeight="1" x14ac:dyDescent="0.2">
      <c r="A616" s="15">
        <v>81</v>
      </c>
      <c r="B616" s="16">
        <v>120</v>
      </c>
      <c r="C616" s="15" t="s">
        <v>1105</v>
      </c>
      <c r="D616" s="18">
        <v>1</v>
      </c>
      <c r="E616" s="5" t="s">
        <v>1106</v>
      </c>
      <c r="F616" s="5">
        <v>0</v>
      </c>
      <c r="G616" s="5" t="s">
        <v>1102</v>
      </c>
      <c r="H616" s="5" t="s">
        <v>861</v>
      </c>
      <c r="I616" s="5">
        <v>0</v>
      </c>
      <c r="J616" s="5">
        <v>1999</v>
      </c>
      <c r="K616" s="5">
        <v>0</v>
      </c>
      <c r="L616" s="5" t="s">
        <v>886</v>
      </c>
      <c r="M616" s="5" t="s">
        <v>96</v>
      </c>
      <c r="N616" s="19">
        <v>9784086174824</v>
      </c>
    </row>
    <row r="617" spans="1:14" ht="15.75" customHeight="1" x14ac:dyDescent="0.2">
      <c r="A617" s="15">
        <v>82</v>
      </c>
      <c r="B617" s="16">
        <v>120</v>
      </c>
      <c r="C617" s="15" t="s">
        <v>1107</v>
      </c>
      <c r="D617" s="18">
        <v>1</v>
      </c>
      <c r="E617" s="5" t="s">
        <v>1108</v>
      </c>
      <c r="F617" s="5">
        <v>0</v>
      </c>
      <c r="G617" s="5" t="s">
        <v>1102</v>
      </c>
      <c r="H617" s="5" t="s">
        <v>861</v>
      </c>
      <c r="I617" s="5">
        <v>0</v>
      </c>
      <c r="J617" s="5">
        <v>2004</v>
      </c>
      <c r="K617" s="5">
        <v>0</v>
      </c>
      <c r="L617" s="5" t="s">
        <v>886</v>
      </c>
      <c r="M617" s="5" t="s">
        <v>96</v>
      </c>
      <c r="N617" s="19">
        <v>9784086181136</v>
      </c>
    </row>
    <row r="618" spans="1:14" ht="15.75" customHeight="1" x14ac:dyDescent="0.2">
      <c r="A618" s="15">
        <v>83</v>
      </c>
      <c r="B618" s="16">
        <v>120</v>
      </c>
      <c r="C618" s="15" t="s">
        <v>1109</v>
      </c>
      <c r="D618" s="18">
        <v>1</v>
      </c>
      <c r="E618" s="5" t="s">
        <v>1110</v>
      </c>
      <c r="F618" s="5">
        <v>0</v>
      </c>
      <c r="G618" s="5" t="s">
        <v>1102</v>
      </c>
      <c r="H618" s="5" t="s">
        <v>861</v>
      </c>
      <c r="I618" s="5">
        <v>0</v>
      </c>
      <c r="J618" s="5">
        <v>2004</v>
      </c>
      <c r="K618" s="5">
        <v>0</v>
      </c>
      <c r="L618" s="5" t="s">
        <v>886</v>
      </c>
      <c r="M618" s="5" t="s">
        <v>96</v>
      </c>
      <c r="N618" s="19">
        <v>9784086182669</v>
      </c>
    </row>
    <row r="619" spans="1:14" ht="15.75" customHeight="1" x14ac:dyDescent="0.2">
      <c r="A619" s="15">
        <v>84</v>
      </c>
      <c r="B619" s="16">
        <v>120</v>
      </c>
      <c r="C619" s="15" t="s">
        <v>1111</v>
      </c>
      <c r="D619" s="18">
        <v>1</v>
      </c>
      <c r="E619" s="5" t="s">
        <v>1112</v>
      </c>
      <c r="F619" s="5">
        <v>0</v>
      </c>
      <c r="G619" s="5" t="s">
        <v>1102</v>
      </c>
      <c r="H619" s="5" t="s">
        <v>861</v>
      </c>
      <c r="I619" s="5">
        <v>0</v>
      </c>
      <c r="J619" s="5">
        <v>2005</v>
      </c>
      <c r="K619" s="5">
        <v>0</v>
      </c>
      <c r="L619" s="5" t="s">
        <v>886</v>
      </c>
      <c r="M619" s="5" t="s">
        <v>96</v>
      </c>
      <c r="N619" s="19">
        <v>9784086183932</v>
      </c>
    </row>
    <row r="620" spans="1:14" ht="15.75" customHeight="1" x14ac:dyDescent="0.2">
      <c r="A620" s="15">
        <v>85</v>
      </c>
      <c r="B620" s="16">
        <v>120</v>
      </c>
      <c r="C620" s="15" t="s">
        <v>1113</v>
      </c>
      <c r="D620" s="18">
        <v>1</v>
      </c>
      <c r="E620" s="5" t="s">
        <v>1114</v>
      </c>
      <c r="F620" s="5">
        <v>0</v>
      </c>
      <c r="G620" s="5" t="s">
        <v>1102</v>
      </c>
      <c r="H620" s="5" t="s">
        <v>861</v>
      </c>
      <c r="I620" s="5">
        <v>0</v>
      </c>
      <c r="J620" s="5">
        <v>2003</v>
      </c>
      <c r="K620" s="5">
        <v>0</v>
      </c>
      <c r="L620" s="5" t="s">
        <v>886</v>
      </c>
      <c r="M620" s="5" t="s">
        <v>96</v>
      </c>
      <c r="N620" s="19">
        <v>9784086181143</v>
      </c>
    </row>
    <row r="621" spans="1:14" ht="15.75" customHeight="1" x14ac:dyDescent="0.2">
      <c r="A621" s="15">
        <v>86</v>
      </c>
      <c r="B621" s="16">
        <v>120</v>
      </c>
      <c r="C621" s="15" t="s">
        <v>1115</v>
      </c>
      <c r="D621" s="18">
        <v>1</v>
      </c>
      <c r="E621" s="5" t="s">
        <v>1116</v>
      </c>
      <c r="F621" s="5">
        <v>0</v>
      </c>
      <c r="G621" s="5" t="s">
        <v>1117</v>
      </c>
      <c r="H621" s="5" t="s">
        <v>861</v>
      </c>
      <c r="I621" s="5">
        <v>0</v>
      </c>
      <c r="J621" s="5">
        <v>1999</v>
      </c>
      <c r="K621" s="5">
        <v>0</v>
      </c>
      <c r="L621" s="5" t="s">
        <v>790</v>
      </c>
      <c r="M621" s="5" t="s">
        <v>96</v>
      </c>
      <c r="N621" s="19">
        <v>9784253174671</v>
      </c>
    </row>
    <row r="622" spans="1:14" ht="15.75" customHeight="1" x14ac:dyDescent="0.2">
      <c r="A622" s="15">
        <v>87</v>
      </c>
      <c r="B622" s="16">
        <v>120</v>
      </c>
      <c r="C622" s="15" t="s">
        <v>1118</v>
      </c>
      <c r="D622" s="18">
        <v>1</v>
      </c>
      <c r="E622" s="5" t="s">
        <v>1119</v>
      </c>
      <c r="F622" s="5">
        <v>0</v>
      </c>
      <c r="G622" s="5" t="s">
        <v>1117</v>
      </c>
      <c r="H622" s="5" t="s">
        <v>861</v>
      </c>
      <c r="I622" s="5">
        <v>0</v>
      </c>
      <c r="J622" s="5">
        <v>1999</v>
      </c>
      <c r="K622" s="5">
        <v>0</v>
      </c>
      <c r="L622" s="5" t="s">
        <v>790</v>
      </c>
      <c r="M622" s="5" t="s">
        <v>96</v>
      </c>
      <c r="N622" s="19">
        <v>9784253174718</v>
      </c>
    </row>
    <row r="623" spans="1:14" ht="15.75" customHeight="1" x14ac:dyDescent="0.2">
      <c r="A623" s="15">
        <v>88</v>
      </c>
      <c r="B623" s="16">
        <v>120</v>
      </c>
      <c r="C623" s="15" t="s">
        <v>1120</v>
      </c>
      <c r="D623" s="18">
        <v>1</v>
      </c>
      <c r="E623" s="5" t="s">
        <v>1121</v>
      </c>
      <c r="F623" s="5">
        <v>0</v>
      </c>
      <c r="G623" s="5" t="s">
        <v>1117</v>
      </c>
      <c r="H623" s="5" t="s">
        <v>861</v>
      </c>
      <c r="I623" s="5">
        <v>0</v>
      </c>
      <c r="J623" s="5">
        <v>1999</v>
      </c>
      <c r="K623" s="5">
        <v>0</v>
      </c>
      <c r="L623" s="5" t="s">
        <v>790</v>
      </c>
      <c r="M623" s="5" t="s">
        <v>96</v>
      </c>
      <c r="N623" s="19">
        <v>9784253174732</v>
      </c>
    </row>
    <row r="624" spans="1:14" ht="15.75" customHeight="1" x14ac:dyDescent="0.2">
      <c r="A624" s="15">
        <v>89</v>
      </c>
      <c r="B624" s="16">
        <v>120</v>
      </c>
      <c r="C624" s="15" t="s">
        <v>1122</v>
      </c>
      <c r="D624" s="18">
        <v>1</v>
      </c>
      <c r="E624" s="5" t="s">
        <v>1123</v>
      </c>
      <c r="F624" s="5">
        <v>0</v>
      </c>
      <c r="G624" s="5" t="s">
        <v>860</v>
      </c>
      <c r="H624" s="5" t="s">
        <v>861</v>
      </c>
      <c r="I624" s="5">
        <v>0</v>
      </c>
      <c r="J624" s="5">
        <v>1998</v>
      </c>
      <c r="K624" s="5">
        <v>0</v>
      </c>
      <c r="L624" s="5" t="s">
        <v>790</v>
      </c>
      <c r="M624" s="5" t="s">
        <v>96</v>
      </c>
      <c r="N624" s="19">
        <v>9784253172523</v>
      </c>
    </row>
    <row r="625" spans="1:14" ht="15.75" customHeight="1" x14ac:dyDescent="0.2">
      <c r="A625" s="15">
        <v>90</v>
      </c>
      <c r="B625" s="16">
        <v>120</v>
      </c>
      <c r="C625" s="15" t="s">
        <v>1124</v>
      </c>
      <c r="D625" s="18">
        <v>1</v>
      </c>
      <c r="E625" s="5" t="s">
        <v>1125</v>
      </c>
      <c r="F625" s="5">
        <v>0</v>
      </c>
      <c r="G625" s="5" t="s">
        <v>1126</v>
      </c>
      <c r="H625" s="5" t="s">
        <v>861</v>
      </c>
      <c r="I625" s="5">
        <v>0</v>
      </c>
      <c r="J625" s="5">
        <v>1996</v>
      </c>
      <c r="K625" s="5">
        <v>0</v>
      </c>
      <c r="L625" s="5" t="s">
        <v>862</v>
      </c>
      <c r="M625" s="5" t="s">
        <v>96</v>
      </c>
      <c r="N625" s="19">
        <v>9784592883258</v>
      </c>
    </row>
    <row r="626" spans="1:14" ht="15.75" customHeight="1" x14ac:dyDescent="0.2">
      <c r="A626" s="15">
        <v>91</v>
      </c>
      <c r="B626" s="16">
        <v>120</v>
      </c>
      <c r="C626" s="15" t="s">
        <v>1127</v>
      </c>
      <c r="D626" s="18">
        <v>1</v>
      </c>
      <c r="E626" s="5" t="s">
        <v>1128</v>
      </c>
      <c r="F626" s="5">
        <v>0</v>
      </c>
      <c r="G626" s="5" t="s">
        <v>874</v>
      </c>
      <c r="H626" s="5" t="s">
        <v>861</v>
      </c>
      <c r="I626" s="5">
        <v>0</v>
      </c>
      <c r="J626" s="5">
        <v>2003</v>
      </c>
      <c r="K626" s="5">
        <v>0</v>
      </c>
      <c r="L626" s="5" t="s">
        <v>1071</v>
      </c>
      <c r="M626" s="5" t="s">
        <v>96</v>
      </c>
      <c r="N626" s="19">
        <v>9784575724486</v>
      </c>
    </row>
    <row r="627" spans="1:14" ht="15.75" customHeight="1" x14ac:dyDescent="0.2">
      <c r="A627" s="15">
        <v>92</v>
      </c>
      <c r="B627" s="16">
        <v>120</v>
      </c>
      <c r="C627" s="15" t="s">
        <v>1129</v>
      </c>
      <c r="D627" s="18">
        <v>1</v>
      </c>
      <c r="E627" s="5" t="s">
        <v>1130</v>
      </c>
      <c r="F627" s="5">
        <v>0</v>
      </c>
      <c r="G627" s="5" t="s">
        <v>958</v>
      </c>
      <c r="H627" s="5" t="s">
        <v>861</v>
      </c>
      <c r="I627" s="5">
        <v>0</v>
      </c>
      <c r="J627" s="5">
        <v>2000</v>
      </c>
      <c r="K627" s="5">
        <v>0</v>
      </c>
      <c r="L627" s="5" t="s">
        <v>886</v>
      </c>
      <c r="M627" s="5" t="s">
        <v>96</v>
      </c>
      <c r="N627" s="19">
        <v>9784086175807</v>
      </c>
    </row>
    <row r="628" spans="1:14" ht="15.75" customHeight="1" x14ac:dyDescent="0.2">
      <c r="A628" s="15">
        <v>93</v>
      </c>
      <c r="B628" s="16">
        <v>120</v>
      </c>
      <c r="C628" s="15" t="s">
        <v>1131</v>
      </c>
      <c r="D628" s="18">
        <v>1</v>
      </c>
      <c r="E628" s="5" t="s">
        <v>1132</v>
      </c>
      <c r="F628" s="5">
        <v>0</v>
      </c>
      <c r="G628" s="5" t="s">
        <v>967</v>
      </c>
      <c r="H628" s="5" t="s">
        <v>861</v>
      </c>
      <c r="I628" s="5">
        <v>0</v>
      </c>
      <c r="J628" s="5">
        <v>2007</v>
      </c>
      <c r="K628" s="5">
        <v>0</v>
      </c>
      <c r="L628" s="5" t="s">
        <v>1071</v>
      </c>
      <c r="M628" s="5" t="s">
        <v>96</v>
      </c>
      <c r="N628" s="19">
        <v>9784575726275</v>
      </c>
    </row>
    <row r="629" spans="1:14" ht="15.75" customHeight="1" x14ac:dyDescent="0.2">
      <c r="A629" s="15">
        <v>94</v>
      </c>
      <c r="B629" s="16">
        <v>120</v>
      </c>
      <c r="C629" s="15" t="s">
        <v>1133</v>
      </c>
      <c r="D629" s="18">
        <v>1</v>
      </c>
      <c r="E629" s="5" t="s">
        <v>1134</v>
      </c>
      <c r="F629" s="5">
        <v>0</v>
      </c>
      <c r="G629" s="5" t="s">
        <v>1135</v>
      </c>
      <c r="H629" s="5" t="s">
        <v>861</v>
      </c>
      <c r="I629" s="5">
        <v>0</v>
      </c>
      <c r="J629" s="5">
        <v>2006</v>
      </c>
      <c r="K629" s="5">
        <v>0</v>
      </c>
      <c r="L629" s="5" t="s">
        <v>1071</v>
      </c>
      <c r="M629" s="5" t="s">
        <v>96</v>
      </c>
      <c r="N629" s="19">
        <v>4575713279</v>
      </c>
    </row>
    <row r="630" spans="1:14" ht="15.75" customHeight="1" x14ac:dyDescent="0.2">
      <c r="A630" s="15">
        <v>95</v>
      </c>
      <c r="B630" s="16">
        <v>120</v>
      </c>
      <c r="C630" s="15" t="s">
        <v>1136</v>
      </c>
      <c r="D630" s="18">
        <v>1</v>
      </c>
      <c r="E630" s="5" t="s">
        <v>1137</v>
      </c>
      <c r="F630" s="5">
        <v>0</v>
      </c>
      <c r="G630" s="5" t="s">
        <v>1085</v>
      </c>
      <c r="H630" s="5" t="s">
        <v>861</v>
      </c>
      <c r="I630" s="5">
        <v>0</v>
      </c>
      <c r="J630" s="5">
        <v>1994</v>
      </c>
      <c r="K630" s="5">
        <v>0</v>
      </c>
      <c r="L630" s="5" t="s">
        <v>1138</v>
      </c>
      <c r="M630" s="5" t="s">
        <v>96</v>
      </c>
      <c r="N630" s="19">
        <v>9784168110320</v>
      </c>
    </row>
    <row r="631" spans="1:14" ht="15.75" customHeight="1" x14ac:dyDescent="0.2">
      <c r="A631" s="15">
        <v>96</v>
      </c>
      <c r="B631" s="16">
        <v>120</v>
      </c>
      <c r="C631" s="15" t="s">
        <v>1139</v>
      </c>
      <c r="D631" s="18">
        <v>1</v>
      </c>
      <c r="E631" s="5" t="s">
        <v>1140</v>
      </c>
      <c r="F631" s="5">
        <v>0</v>
      </c>
      <c r="G631" s="5" t="s">
        <v>1085</v>
      </c>
      <c r="H631" s="5" t="s">
        <v>861</v>
      </c>
      <c r="I631" s="5">
        <v>0</v>
      </c>
      <c r="J631" s="5">
        <v>1998</v>
      </c>
      <c r="K631" s="5">
        <v>0</v>
      </c>
      <c r="L631" s="5" t="s">
        <v>741</v>
      </c>
      <c r="M631" s="5" t="s">
        <v>96</v>
      </c>
      <c r="N631" s="19">
        <v>4253172466</v>
      </c>
    </row>
    <row r="632" spans="1:14" ht="15.75" customHeight="1" x14ac:dyDescent="0.2">
      <c r="A632" s="15">
        <v>97</v>
      </c>
      <c r="B632" s="16">
        <v>120</v>
      </c>
      <c r="C632" s="15" t="s">
        <v>1141</v>
      </c>
      <c r="D632" s="18">
        <v>1</v>
      </c>
      <c r="E632" s="5" t="s">
        <v>1142</v>
      </c>
      <c r="F632" s="5">
        <v>0</v>
      </c>
      <c r="G632" s="5" t="s">
        <v>779</v>
      </c>
      <c r="H632" s="5" t="s">
        <v>861</v>
      </c>
      <c r="I632" s="5">
        <v>0</v>
      </c>
      <c r="J632" s="5">
        <v>1992</v>
      </c>
      <c r="K632" s="5">
        <v>0</v>
      </c>
      <c r="L632" s="5" t="s">
        <v>480</v>
      </c>
      <c r="M632" s="5" t="s">
        <v>96</v>
      </c>
      <c r="N632" s="19" t="s">
        <v>1143</v>
      </c>
    </row>
    <row r="633" spans="1:14" ht="15.75" customHeight="1" x14ac:dyDescent="0.2">
      <c r="A633" s="15">
        <v>98</v>
      </c>
      <c r="B633" s="16">
        <v>120</v>
      </c>
      <c r="C633" s="15" t="s">
        <v>1144</v>
      </c>
      <c r="D633" s="18">
        <v>1</v>
      </c>
      <c r="E633" s="5" t="s">
        <v>1145</v>
      </c>
      <c r="F633" s="5">
        <v>0</v>
      </c>
      <c r="G633" s="5" t="s">
        <v>1146</v>
      </c>
      <c r="H633" s="5" t="s">
        <v>861</v>
      </c>
      <c r="I633" s="5">
        <v>0</v>
      </c>
      <c r="J633" s="5">
        <v>1991</v>
      </c>
      <c r="K633" s="5">
        <v>0</v>
      </c>
      <c r="L633" s="5" t="s">
        <v>937</v>
      </c>
      <c r="M633" s="5" t="s">
        <v>96</v>
      </c>
      <c r="N633" s="19">
        <v>9784889912180</v>
      </c>
    </row>
    <row r="634" spans="1:14" ht="15.75" customHeight="1" x14ac:dyDescent="0.2">
      <c r="A634" s="15">
        <v>99</v>
      </c>
      <c r="B634" s="16">
        <v>120</v>
      </c>
      <c r="C634" s="15" t="s">
        <v>1147</v>
      </c>
      <c r="D634" s="18">
        <v>1</v>
      </c>
      <c r="E634" s="5" t="s">
        <v>1148</v>
      </c>
      <c r="F634" s="5">
        <v>0</v>
      </c>
      <c r="G634" s="5" t="s">
        <v>1149</v>
      </c>
      <c r="H634" s="5" t="s">
        <v>861</v>
      </c>
      <c r="I634" s="5">
        <v>0</v>
      </c>
      <c r="J634" s="5">
        <v>2008</v>
      </c>
      <c r="K634" s="5">
        <v>0</v>
      </c>
      <c r="L634" s="5" t="s">
        <v>1150</v>
      </c>
      <c r="M634" s="5" t="s">
        <v>96</v>
      </c>
      <c r="N634" s="19">
        <v>9784344014510</v>
      </c>
    </row>
    <row r="635" spans="1:14" ht="15.75" customHeight="1" x14ac:dyDescent="0.2">
      <c r="A635" s="15">
        <v>100</v>
      </c>
      <c r="B635" s="16">
        <v>120</v>
      </c>
      <c r="C635" s="15" t="s">
        <v>1151</v>
      </c>
      <c r="D635" s="18">
        <v>1</v>
      </c>
      <c r="E635" s="5" t="s">
        <v>1152</v>
      </c>
      <c r="F635" s="5">
        <v>0</v>
      </c>
      <c r="G635" s="5" t="s">
        <v>1153</v>
      </c>
      <c r="H635" s="5" t="s">
        <v>861</v>
      </c>
      <c r="I635" s="5">
        <v>0</v>
      </c>
      <c r="J635" s="5">
        <v>2010</v>
      </c>
      <c r="K635" s="5">
        <v>0</v>
      </c>
      <c r="L635" s="5" t="s">
        <v>1154</v>
      </c>
      <c r="M635" s="5" t="s">
        <v>96</v>
      </c>
      <c r="N635" s="19">
        <v>9784334901684</v>
      </c>
    </row>
    <row r="636" spans="1:14" ht="15.75" customHeight="1" x14ac:dyDescent="0.2">
      <c r="A636" s="15">
        <v>101</v>
      </c>
      <c r="B636" s="16">
        <v>120</v>
      </c>
      <c r="C636" s="15" t="s">
        <v>1155</v>
      </c>
      <c r="D636" s="18">
        <v>1</v>
      </c>
      <c r="E636" s="5" t="s">
        <v>1156</v>
      </c>
      <c r="F636" s="5">
        <v>0</v>
      </c>
      <c r="G636" s="5" t="s">
        <v>933</v>
      </c>
      <c r="H636" s="5" t="s">
        <v>861</v>
      </c>
      <c r="I636" s="5">
        <v>0</v>
      </c>
      <c r="J636" s="5">
        <v>1980</v>
      </c>
      <c r="K636" s="5">
        <v>0</v>
      </c>
      <c r="L636" s="5" t="s">
        <v>414</v>
      </c>
      <c r="M636" s="5" t="s">
        <v>96</v>
      </c>
      <c r="N636" s="19">
        <v>0</v>
      </c>
    </row>
    <row r="637" spans="1:14" ht="15.75" customHeight="1" x14ac:dyDescent="0.2">
      <c r="A637" s="15">
        <v>102</v>
      </c>
      <c r="B637" s="16">
        <v>120</v>
      </c>
      <c r="C637" s="15" t="s">
        <v>1157</v>
      </c>
      <c r="D637" s="18">
        <v>1</v>
      </c>
      <c r="E637" s="5" t="s">
        <v>1158</v>
      </c>
      <c r="F637" s="5">
        <v>0</v>
      </c>
      <c r="G637" s="5" t="s">
        <v>860</v>
      </c>
      <c r="H637" s="5" t="s">
        <v>861</v>
      </c>
      <c r="I637" s="5">
        <v>0</v>
      </c>
      <c r="J637" s="5">
        <v>1994</v>
      </c>
      <c r="K637" s="5">
        <v>0</v>
      </c>
      <c r="L637" s="5" t="s">
        <v>751</v>
      </c>
      <c r="M637" s="5" t="s">
        <v>96</v>
      </c>
      <c r="N637" s="19">
        <v>0</v>
      </c>
    </row>
    <row r="638" spans="1:14" ht="15.75" customHeight="1" x14ac:dyDescent="0.2">
      <c r="A638" s="15">
        <v>103</v>
      </c>
      <c r="B638" s="16">
        <v>120</v>
      </c>
      <c r="C638" s="15" t="s">
        <v>1159</v>
      </c>
      <c r="D638" s="18">
        <v>1</v>
      </c>
      <c r="E638" s="5" t="s">
        <v>1160</v>
      </c>
      <c r="F638" s="5">
        <v>0</v>
      </c>
      <c r="G638" s="5" t="s">
        <v>860</v>
      </c>
      <c r="H638" s="5" t="s">
        <v>861</v>
      </c>
      <c r="I638" s="5">
        <v>0</v>
      </c>
      <c r="J638" s="5">
        <v>1995</v>
      </c>
      <c r="K638" s="5">
        <v>0</v>
      </c>
      <c r="L638" s="5" t="s">
        <v>751</v>
      </c>
      <c r="M638" s="5" t="s">
        <v>96</v>
      </c>
      <c r="N638" s="19">
        <v>0</v>
      </c>
    </row>
    <row r="639" spans="1:14" ht="15.75" customHeight="1" x14ac:dyDescent="0.2">
      <c r="A639" s="15">
        <v>104</v>
      </c>
      <c r="B639" s="16">
        <v>120</v>
      </c>
      <c r="C639" s="15" t="s">
        <v>1161</v>
      </c>
      <c r="D639" s="18">
        <v>1</v>
      </c>
      <c r="E639" s="5" t="s">
        <v>1162</v>
      </c>
      <c r="F639" s="5">
        <v>0</v>
      </c>
      <c r="G639" s="5" t="s">
        <v>860</v>
      </c>
      <c r="H639" s="5" t="s">
        <v>861</v>
      </c>
      <c r="I639" s="5">
        <v>0</v>
      </c>
      <c r="J639" s="5">
        <v>1995</v>
      </c>
      <c r="K639" s="5">
        <v>0</v>
      </c>
      <c r="L639" s="5" t="s">
        <v>751</v>
      </c>
      <c r="M639" s="5" t="s">
        <v>96</v>
      </c>
      <c r="N639" s="19">
        <v>0</v>
      </c>
    </row>
    <row r="640" spans="1:14" ht="15.75" customHeight="1" x14ac:dyDescent="0.2">
      <c r="A640" s="15">
        <v>105</v>
      </c>
      <c r="B640" s="16">
        <v>120</v>
      </c>
      <c r="C640" s="15" t="s">
        <v>1163</v>
      </c>
      <c r="D640" s="18">
        <v>1</v>
      </c>
      <c r="E640" s="5" t="s">
        <v>1164</v>
      </c>
      <c r="F640" s="5">
        <v>0</v>
      </c>
      <c r="G640" s="5" t="s">
        <v>860</v>
      </c>
      <c r="H640" s="5" t="s">
        <v>861</v>
      </c>
      <c r="I640" s="5">
        <v>0</v>
      </c>
      <c r="J640" s="5">
        <v>1996</v>
      </c>
      <c r="K640" s="5">
        <v>0</v>
      </c>
      <c r="L640" s="5" t="s">
        <v>751</v>
      </c>
      <c r="M640" s="5" t="s">
        <v>96</v>
      </c>
      <c r="N640" s="19">
        <v>0</v>
      </c>
    </row>
    <row r="641" spans="1:14" ht="15.75" customHeight="1" x14ac:dyDescent="0.2">
      <c r="A641" s="15">
        <v>106</v>
      </c>
      <c r="B641" s="16">
        <v>120</v>
      </c>
      <c r="C641" s="15" t="s">
        <v>1165</v>
      </c>
      <c r="D641" s="18">
        <v>1</v>
      </c>
      <c r="E641" s="5" t="s">
        <v>1166</v>
      </c>
      <c r="F641" s="5">
        <v>0</v>
      </c>
      <c r="G641" s="5" t="s">
        <v>860</v>
      </c>
      <c r="H641" s="5" t="s">
        <v>861</v>
      </c>
      <c r="I641" s="5">
        <v>0</v>
      </c>
      <c r="J641" s="5">
        <v>1997</v>
      </c>
      <c r="K641" s="5">
        <v>0</v>
      </c>
      <c r="L641" s="5" t="s">
        <v>751</v>
      </c>
      <c r="M641" s="5" t="s">
        <v>96</v>
      </c>
      <c r="N641" s="19">
        <v>0</v>
      </c>
    </row>
    <row r="642" spans="1:14" ht="15.75" customHeight="1" x14ac:dyDescent="0.2">
      <c r="A642" s="15">
        <v>107</v>
      </c>
      <c r="B642" s="16">
        <v>120</v>
      </c>
      <c r="C642" s="15" t="s">
        <v>1167</v>
      </c>
      <c r="D642" s="18">
        <v>1</v>
      </c>
      <c r="E642" s="5" t="s">
        <v>1168</v>
      </c>
      <c r="F642" s="5">
        <v>0</v>
      </c>
      <c r="G642" s="5" t="s">
        <v>860</v>
      </c>
      <c r="H642" s="5" t="s">
        <v>861</v>
      </c>
      <c r="I642" s="5">
        <v>0</v>
      </c>
      <c r="J642" s="5">
        <v>2000</v>
      </c>
      <c r="K642" s="5">
        <v>0</v>
      </c>
      <c r="L642" s="5" t="s">
        <v>751</v>
      </c>
      <c r="M642" s="5" t="s">
        <v>96</v>
      </c>
      <c r="N642" s="19">
        <v>0</v>
      </c>
    </row>
    <row r="643" spans="1:14" ht="15.75" customHeight="1" x14ac:dyDescent="0.2">
      <c r="A643" s="15">
        <v>108</v>
      </c>
      <c r="B643" s="16">
        <v>120</v>
      </c>
      <c r="C643" s="15" t="s">
        <v>1169</v>
      </c>
      <c r="D643" s="18">
        <v>1</v>
      </c>
      <c r="E643" s="5" t="s">
        <v>1170</v>
      </c>
      <c r="F643" s="5">
        <v>0</v>
      </c>
      <c r="G643" s="5" t="s">
        <v>860</v>
      </c>
      <c r="H643" s="5" t="s">
        <v>861</v>
      </c>
      <c r="I643" s="5">
        <v>0</v>
      </c>
      <c r="J643" s="5">
        <v>2000</v>
      </c>
      <c r="K643" s="5">
        <v>0</v>
      </c>
      <c r="L643" s="5" t="s">
        <v>751</v>
      </c>
      <c r="M643" s="5" t="s">
        <v>96</v>
      </c>
      <c r="N643" s="19">
        <v>0</v>
      </c>
    </row>
    <row r="644" spans="1:14" ht="15.75" customHeight="1" x14ac:dyDescent="0.2">
      <c r="A644" s="15">
        <v>109</v>
      </c>
      <c r="B644" s="16">
        <v>120</v>
      </c>
      <c r="C644" s="15" t="s">
        <v>1171</v>
      </c>
      <c r="D644" s="18">
        <v>1</v>
      </c>
      <c r="E644" s="5" t="s">
        <v>1172</v>
      </c>
      <c r="F644" s="5">
        <v>0</v>
      </c>
      <c r="G644" s="5" t="s">
        <v>860</v>
      </c>
      <c r="H644" s="5" t="s">
        <v>861</v>
      </c>
      <c r="I644" s="5">
        <v>0</v>
      </c>
      <c r="J644" s="5">
        <v>2000</v>
      </c>
      <c r="K644" s="5">
        <v>0</v>
      </c>
      <c r="L644" s="5" t="s">
        <v>751</v>
      </c>
      <c r="M644" s="5" t="s">
        <v>96</v>
      </c>
      <c r="N644" s="19">
        <v>0</v>
      </c>
    </row>
    <row r="645" spans="1:14" ht="15.75" customHeight="1" x14ac:dyDescent="0.2">
      <c r="A645" s="15">
        <v>110</v>
      </c>
      <c r="B645" s="16">
        <v>120</v>
      </c>
      <c r="C645" s="15" t="s">
        <v>1173</v>
      </c>
      <c r="D645" s="18">
        <v>1</v>
      </c>
      <c r="E645" s="5" t="s">
        <v>1174</v>
      </c>
      <c r="F645" s="5">
        <v>0</v>
      </c>
      <c r="G645" s="5" t="s">
        <v>860</v>
      </c>
      <c r="H645" s="5" t="s">
        <v>861</v>
      </c>
      <c r="I645" s="5">
        <v>0</v>
      </c>
      <c r="J645" s="5">
        <v>2000</v>
      </c>
      <c r="K645" s="5">
        <v>0</v>
      </c>
      <c r="L645" s="5" t="s">
        <v>751</v>
      </c>
      <c r="M645" s="5" t="s">
        <v>96</v>
      </c>
      <c r="N645" s="19">
        <v>0</v>
      </c>
    </row>
    <row r="646" spans="1:14" ht="15.75" customHeight="1" x14ac:dyDescent="0.2">
      <c r="A646" s="15">
        <v>111</v>
      </c>
      <c r="B646" s="16">
        <v>120</v>
      </c>
      <c r="C646" s="15" t="s">
        <v>1175</v>
      </c>
      <c r="D646" s="18">
        <v>1</v>
      </c>
      <c r="E646" s="5" t="s">
        <v>1176</v>
      </c>
      <c r="F646" s="5">
        <v>0</v>
      </c>
      <c r="G646" s="5" t="s">
        <v>860</v>
      </c>
      <c r="H646" s="5" t="s">
        <v>861</v>
      </c>
      <c r="I646" s="5">
        <v>0</v>
      </c>
      <c r="J646" s="5">
        <v>2003</v>
      </c>
      <c r="K646" s="5">
        <v>0</v>
      </c>
      <c r="L646" s="5" t="s">
        <v>751</v>
      </c>
      <c r="M646" s="5" t="s">
        <v>96</v>
      </c>
      <c r="N646" s="19">
        <v>0</v>
      </c>
    </row>
    <row r="647" spans="1:14" ht="15.75" customHeight="1" x14ac:dyDescent="0.2">
      <c r="A647" s="15">
        <v>112</v>
      </c>
      <c r="B647" s="16">
        <v>120</v>
      </c>
      <c r="C647" s="15" t="s">
        <v>1177</v>
      </c>
      <c r="D647" s="18">
        <v>1</v>
      </c>
      <c r="E647" s="5" t="s">
        <v>1178</v>
      </c>
      <c r="F647" s="5">
        <v>0</v>
      </c>
      <c r="G647" s="5" t="s">
        <v>958</v>
      </c>
      <c r="H647" s="5" t="s">
        <v>861</v>
      </c>
      <c r="I647" s="5">
        <v>0</v>
      </c>
      <c r="J647" s="5">
        <v>1993</v>
      </c>
      <c r="K647" s="5">
        <v>0</v>
      </c>
      <c r="L647" s="5" t="s">
        <v>886</v>
      </c>
      <c r="M647" s="5" t="s">
        <v>96</v>
      </c>
      <c r="N647" s="19">
        <v>0</v>
      </c>
    </row>
    <row r="648" spans="1:14" ht="15.75" customHeight="1" x14ac:dyDescent="0.2">
      <c r="A648" s="15">
        <v>113</v>
      </c>
      <c r="B648" s="16">
        <v>120</v>
      </c>
      <c r="C648" s="15" t="s">
        <v>1179</v>
      </c>
      <c r="D648" s="18">
        <v>1</v>
      </c>
      <c r="E648" s="5" t="s">
        <v>1180</v>
      </c>
      <c r="F648" s="5">
        <v>0</v>
      </c>
      <c r="G648" s="5" t="s">
        <v>958</v>
      </c>
      <c r="H648" s="5" t="s">
        <v>861</v>
      </c>
      <c r="I648" s="5">
        <v>0</v>
      </c>
      <c r="J648" s="5">
        <v>1988</v>
      </c>
      <c r="K648" s="5">
        <v>0</v>
      </c>
      <c r="L648" s="5" t="s">
        <v>886</v>
      </c>
      <c r="M648" s="5" t="s">
        <v>96</v>
      </c>
      <c r="N648" s="19">
        <v>0</v>
      </c>
    </row>
    <row r="649" spans="1:14" ht="15.75" customHeight="1" x14ac:dyDescent="0.2">
      <c r="A649" s="15">
        <v>114</v>
      </c>
      <c r="B649" s="16">
        <v>120</v>
      </c>
      <c r="C649" s="15" t="s">
        <v>1181</v>
      </c>
      <c r="D649" s="18">
        <v>2</v>
      </c>
      <c r="E649" s="5" t="s">
        <v>1182</v>
      </c>
      <c r="F649" s="5">
        <v>0</v>
      </c>
      <c r="G649" s="5" t="s">
        <v>958</v>
      </c>
      <c r="H649" s="5" t="s">
        <v>861</v>
      </c>
      <c r="I649" s="5">
        <v>0</v>
      </c>
      <c r="J649" s="5">
        <v>2000</v>
      </c>
      <c r="K649" s="5">
        <v>0</v>
      </c>
      <c r="L649" s="5" t="s">
        <v>886</v>
      </c>
      <c r="M649" s="5" t="s">
        <v>96</v>
      </c>
      <c r="N649" s="19">
        <v>0</v>
      </c>
    </row>
    <row r="650" spans="1:14" ht="15.75" customHeight="1" x14ac:dyDescent="0.2">
      <c r="A650" s="15">
        <v>115</v>
      </c>
      <c r="B650" s="16">
        <v>120</v>
      </c>
      <c r="C650" s="15" t="s">
        <v>1183</v>
      </c>
      <c r="D650" s="18">
        <v>2</v>
      </c>
      <c r="E650" s="5" t="s">
        <v>1184</v>
      </c>
      <c r="F650" s="5">
        <v>0</v>
      </c>
      <c r="G650" s="5" t="s">
        <v>958</v>
      </c>
      <c r="H650" s="5" t="s">
        <v>861</v>
      </c>
      <c r="I650" s="5">
        <v>0</v>
      </c>
      <c r="J650" s="5">
        <v>2002</v>
      </c>
      <c r="K650" s="5">
        <v>0</v>
      </c>
      <c r="L650" s="5" t="s">
        <v>886</v>
      </c>
      <c r="M650" s="5" t="s">
        <v>96</v>
      </c>
      <c r="N650" s="19">
        <v>0</v>
      </c>
    </row>
    <row r="651" spans="1:14" ht="15.75" customHeight="1" x14ac:dyDescent="0.2">
      <c r="A651" s="15">
        <v>116</v>
      </c>
      <c r="B651" s="16">
        <v>120</v>
      </c>
      <c r="C651" s="15" t="s">
        <v>1185</v>
      </c>
      <c r="D651" s="18">
        <v>1</v>
      </c>
      <c r="E651" s="5" t="s">
        <v>1186</v>
      </c>
      <c r="F651" s="5">
        <v>0</v>
      </c>
      <c r="G651" s="5" t="s">
        <v>958</v>
      </c>
      <c r="H651" s="5" t="s">
        <v>861</v>
      </c>
      <c r="I651" s="5">
        <v>0</v>
      </c>
      <c r="J651" s="5">
        <v>2001</v>
      </c>
      <c r="K651" s="5">
        <v>0</v>
      </c>
      <c r="L651" s="5" t="s">
        <v>886</v>
      </c>
      <c r="M651" s="5" t="s">
        <v>96</v>
      </c>
      <c r="N651" s="19">
        <v>0</v>
      </c>
    </row>
    <row r="652" spans="1:14" ht="15.75" customHeight="1" x14ac:dyDescent="0.2">
      <c r="A652" s="15">
        <v>117</v>
      </c>
      <c r="B652" s="16">
        <v>120</v>
      </c>
      <c r="C652" s="15" t="s">
        <v>1187</v>
      </c>
      <c r="D652" s="18">
        <v>1</v>
      </c>
      <c r="E652" s="5" t="s">
        <v>1188</v>
      </c>
      <c r="F652" s="5">
        <v>0</v>
      </c>
      <c r="G652" s="5" t="s">
        <v>958</v>
      </c>
      <c r="H652" s="5" t="s">
        <v>861</v>
      </c>
      <c r="I652" s="5">
        <v>0</v>
      </c>
      <c r="J652" s="5">
        <v>1991</v>
      </c>
      <c r="K652" s="5">
        <v>0</v>
      </c>
      <c r="L652" s="5" t="s">
        <v>886</v>
      </c>
      <c r="M652" s="5" t="s">
        <v>96</v>
      </c>
      <c r="N652" s="19">
        <v>0</v>
      </c>
    </row>
    <row r="653" spans="1:14" ht="15.75" customHeight="1" x14ac:dyDescent="0.2">
      <c r="A653" s="15">
        <v>118</v>
      </c>
      <c r="B653" s="16">
        <v>120</v>
      </c>
      <c r="C653" s="15" t="s">
        <v>1189</v>
      </c>
      <c r="D653" s="18">
        <v>1</v>
      </c>
      <c r="E653" s="5" t="s">
        <v>1190</v>
      </c>
      <c r="F653" s="5">
        <v>0</v>
      </c>
      <c r="G653" s="5" t="s">
        <v>1191</v>
      </c>
      <c r="H653" s="5" t="s">
        <v>861</v>
      </c>
      <c r="I653" s="5">
        <v>0</v>
      </c>
      <c r="J653" s="5">
        <v>1996</v>
      </c>
      <c r="K653" s="5">
        <v>0</v>
      </c>
      <c r="L653" s="5" t="s">
        <v>886</v>
      </c>
      <c r="M653" s="5" t="s">
        <v>96</v>
      </c>
      <c r="N653" s="19">
        <v>0</v>
      </c>
    </row>
    <row r="654" spans="1:14" ht="15.75" customHeight="1" x14ac:dyDescent="0.2">
      <c r="A654" s="15">
        <v>119</v>
      </c>
      <c r="B654" s="16">
        <v>120</v>
      </c>
      <c r="C654" s="15" t="s">
        <v>1192</v>
      </c>
      <c r="D654" s="18">
        <v>1</v>
      </c>
      <c r="E654" s="5" t="s">
        <v>1193</v>
      </c>
      <c r="F654" s="5">
        <v>0</v>
      </c>
      <c r="G654" s="5" t="s">
        <v>1191</v>
      </c>
      <c r="H654" s="5" t="s">
        <v>861</v>
      </c>
      <c r="I654" s="5">
        <v>0</v>
      </c>
      <c r="J654" s="5">
        <v>1988</v>
      </c>
      <c r="K654" s="5">
        <v>0</v>
      </c>
      <c r="L654" s="5" t="s">
        <v>886</v>
      </c>
      <c r="M654" s="5" t="s">
        <v>96</v>
      </c>
      <c r="N654" s="19">
        <v>0</v>
      </c>
    </row>
    <row r="655" spans="1:14" ht="15.75" customHeight="1" x14ac:dyDescent="0.2">
      <c r="A655" s="15">
        <v>120</v>
      </c>
      <c r="B655" s="16">
        <v>120</v>
      </c>
      <c r="C655" s="15" t="s">
        <v>1194</v>
      </c>
      <c r="D655" s="18">
        <v>1</v>
      </c>
      <c r="E655" s="5" t="s">
        <v>1195</v>
      </c>
      <c r="F655" s="5">
        <v>0</v>
      </c>
      <c r="G655" s="5" t="s">
        <v>1191</v>
      </c>
      <c r="H655" s="5" t="s">
        <v>861</v>
      </c>
      <c r="I655" s="5">
        <v>0</v>
      </c>
      <c r="J655" s="5">
        <v>1989</v>
      </c>
      <c r="K655" s="5">
        <v>0</v>
      </c>
      <c r="L655" s="5" t="s">
        <v>886</v>
      </c>
      <c r="M655" s="5" t="s">
        <v>96</v>
      </c>
      <c r="N655" s="19">
        <v>0</v>
      </c>
    </row>
    <row r="656" spans="1:14" ht="15.75" customHeight="1" x14ac:dyDescent="0.2">
      <c r="A656" s="15">
        <v>121</v>
      </c>
      <c r="B656" s="16">
        <v>120</v>
      </c>
      <c r="C656" s="15" t="s">
        <v>1196</v>
      </c>
      <c r="D656" s="18">
        <v>1</v>
      </c>
      <c r="E656" s="5" t="s">
        <v>1197</v>
      </c>
      <c r="F656" s="5">
        <v>0</v>
      </c>
      <c r="G656" s="5" t="s">
        <v>1191</v>
      </c>
      <c r="H656" s="5" t="s">
        <v>861</v>
      </c>
      <c r="I656" s="5">
        <v>0</v>
      </c>
      <c r="J656" s="5">
        <v>1990</v>
      </c>
      <c r="K656" s="5">
        <v>0</v>
      </c>
      <c r="L656" s="5" t="s">
        <v>886</v>
      </c>
      <c r="M656" s="5" t="s">
        <v>96</v>
      </c>
      <c r="N656" s="19">
        <v>0</v>
      </c>
    </row>
    <row r="657" spans="1:14" ht="15.75" customHeight="1" x14ac:dyDescent="0.2">
      <c r="A657" s="15">
        <v>122</v>
      </c>
      <c r="B657" s="16">
        <v>120</v>
      </c>
      <c r="C657" s="15" t="s">
        <v>1198</v>
      </c>
      <c r="D657" s="18">
        <v>1</v>
      </c>
      <c r="E657" s="5" t="s">
        <v>1199</v>
      </c>
      <c r="F657" s="5">
        <v>0</v>
      </c>
      <c r="G657" s="5" t="s">
        <v>1200</v>
      </c>
      <c r="H657" s="5" t="s">
        <v>861</v>
      </c>
      <c r="I657" s="5">
        <v>0</v>
      </c>
      <c r="J657" s="5">
        <v>1990</v>
      </c>
      <c r="K657" s="5">
        <v>0</v>
      </c>
      <c r="L657" s="5" t="s">
        <v>862</v>
      </c>
      <c r="M657" s="5" t="s">
        <v>96</v>
      </c>
      <c r="N657" s="19">
        <v>0</v>
      </c>
    </row>
    <row r="658" spans="1:14" ht="15.75" customHeight="1" x14ac:dyDescent="0.2">
      <c r="A658" s="15">
        <v>123</v>
      </c>
      <c r="B658" s="16">
        <v>120</v>
      </c>
      <c r="C658" s="15" t="s">
        <v>1201</v>
      </c>
      <c r="D658" s="18">
        <v>1</v>
      </c>
      <c r="E658" s="5" t="s">
        <v>1202</v>
      </c>
      <c r="F658" s="5">
        <v>0</v>
      </c>
      <c r="G658" s="5" t="s">
        <v>1200</v>
      </c>
      <c r="H658" s="5" t="s">
        <v>861</v>
      </c>
      <c r="I658" s="5">
        <v>0</v>
      </c>
      <c r="J658" s="5">
        <v>1988</v>
      </c>
      <c r="K658" s="5">
        <v>0</v>
      </c>
      <c r="L658" s="5" t="s">
        <v>862</v>
      </c>
      <c r="M658" s="5" t="s">
        <v>96</v>
      </c>
      <c r="N658" s="19">
        <v>0</v>
      </c>
    </row>
    <row r="659" spans="1:14" ht="15.75" customHeight="1" x14ac:dyDescent="0.2">
      <c r="A659" s="15">
        <v>124</v>
      </c>
      <c r="B659" s="16">
        <v>120</v>
      </c>
      <c r="C659" s="15" t="s">
        <v>1203</v>
      </c>
      <c r="D659" s="18">
        <v>1</v>
      </c>
      <c r="E659" s="5" t="s">
        <v>1204</v>
      </c>
      <c r="F659" s="5">
        <v>0</v>
      </c>
      <c r="G659" s="5" t="s">
        <v>1200</v>
      </c>
      <c r="H659" s="5" t="s">
        <v>861</v>
      </c>
      <c r="I659" s="5">
        <v>0</v>
      </c>
      <c r="J659" s="5">
        <v>1987</v>
      </c>
      <c r="K659" s="5">
        <v>0</v>
      </c>
      <c r="L659" s="5" t="s">
        <v>862</v>
      </c>
      <c r="M659" s="5" t="s">
        <v>96</v>
      </c>
      <c r="N659" s="19">
        <v>0</v>
      </c>
    </row>
    <row r="660" spans="1:14" ht="15.75" customHeight="1" x14ac:dyDescent="0.2">
      <c r="A660" s="15">
        <v>125</v>
      </c>
      <c r="B660" s="16">
        <v>120</v>
      </c>
      <c r="C660" s="15" t="s">
        <v>1205</v>
      </c>
      <c r="D660" s="18">
        <v>1</v>
      </c>
      <c r="E660" s="5" t="s">
        <v>1206</v>
      </c>
      <c r="F660" s="5">
        <v>0</v>
      </c>
      <c r="G660" s="5" t="s">
        <v>1200</v>
      </c>
      <c r="H660" s="5" t="s">
        <v>861</v>
      </c>
      <c r="I660" s="5">
        <v>0</v>
      </c>
      <c r="J660" s="5">
        <v>1986</v>
      </c>
      <c r="K660" s="5">
        <v>0</v>
      </c>
      <c r="L660" s="5" t="s">
        <v>862</v>
      </c>
      <c r="M660" s="5" t="s">
        <v>96</v>
      </c>
      <c r="N660" s="19">
        <v>0</v>
      </c>
    </row>
    <row r="661" spans="1:14" ht="15.75" customHeight="1" x14ac:dyDescent="0.2">
      <c r="A661" s="15">
        <v>126</v>
      </c>
      <c r="B661" s="16">
        <v>120</v>
      </c>
      <c r="C661" s="15" t="s">
        <v>1207</v>
      </c>
      <c r="D661" s="18">
        <v>1</v>
      </c>
      <c r="E661" s="5" t="s">
        <v>1208</v>
      </c>
      <c r="F661" s="5">
        <v>0</v>
      </c>
      <c r="G661" s="5" t="s">
        <v>1200</v>
      </c>
      <c r="H661" s="5" t="s">
        <v>861</v>
      </c>
      <c r="I661" s="5">
        <v>0</v>
      </c>
      <c r="J661" s="5">
        <v>1986</v>
      </c>
      <c r="K661" s="5">
        <v>0</v>
      </c>
      <c r="L661" s="5" t="s">
        <v>862</v>
      </c>
      <c r="M661" s="5" t="s">
        <v>96</v>
      </c>
      <c r="N661" s="19">
        <v>0</v>
      </c>
    </row>
    <row r="662" spans="1:14" ht="15.75" customHeight="1" x14ac:dyDescent="0.2">
      <c r="A662" s="15">
        <v>127</v>
      </c>
      <c r="B662" s="16">
        <v>120</v>
      </c>
      <c r="C662" s="15" t="s">
        <v>1209</v>
      </c>
      <c r="D662" s="18">
        <v>1</v>
      </c>
      <c r="E662" s="5" t="s">
        <v>1210</v>
      </c>
      <c r="F662" s="5">
        <v>0</v>
      </c>
      <c r="G662" s="5" t="s">
        <v>1200</v>
      </c>
      <c r="H662" s="5" t="s">
        <v>861</v>
      </c>
      <c r="I662" s="5">
        <v>0</v>
      </c>
      <c r="J662" s="5">
        <v>1985</v>
      </c>
      <c r="K662" s="5">
        <v>0</v>
      </c>
      <c r="L662" s="5" t="s">
        <v>862</v>
      </c>
      <c r="M662" s="5" t="s">
        <v>96</v>
      </c>
      <c r="N662" s="19">
        <v>0</v>
      </c>
    </row>
    <row r="663" spans="1:14" ht="15.75" customHeight="1" x14ac:dyDescent="0.2">
      <c r="A663" s="15">
        <v>128</v>
      </c>
      <c r="B663" s="16">
        <v>120</v>
      </c>
      <c r="C663" s="15" t="s">
        <v>1211</v>
      </c>
      <c r="D663" s="18">
        <v>7</v>
      </c>
      <c r="E663" s="5" t="s">
        <v>1212</v>
      </c>
      <c r="F663" s="5">
        <v>0</v>
      </c>
      <c r="G663" s="5" t="s">
        <v>1213</v>
      </c>
      <c r="H663" s="5" t="s">
        <v>861</v>
      </c>
      <c r="I663" s="5">
        <v>0</v>
      </c>
      <c r="J663" s="5">
        <v>1988</v>
      </c>
      <c r="K663" s="5">
        <v>0</v>
      </c>
      <c r="L663" s="5" t="s">
        <v>414</v>
      </c>
      <c r="M663" s="5" t="s">
        <v>96</v>
      </c>
      <c r="N663" s="19">
        <v>0</v>
      </c>
    </row>
    <row r="664" spans="1:14" ht="15.75" customHeight="1" x14ac:dyDescent="0.2">
      <c r="A664" s="15">
        <v>129</v>
      </c>
      <c r="B664" s="16">
        <v>120</v>
      </c>
      <c r="C664" s="15" t="s">
        <v>1214</v>
      </c>
      <c r="D664" s="18">
        <v>4</v>
      </c>
      <c r="E664" s="5" t="s">
        <v>1215</v>
      </c>
      <c r="F664" s="5">
        <v>0</v>
      </c>
      <c r="G664" s="5" t="s">
        <v>1216</v>
      </c>
      <c r="H664" s="5" t="s">
        <v>861</v>
      </c>
      <c r="I664" s="5">
        <v>0</v>
      </c>
      <c r="J664" s="5">
        <v>0</v>
      </c>
      <c r="K664" s="5">
        <v>0</v>
      </c>
      <c r="L664" s="5" t="s">
        <v>886</v>
      </c>
      <c r="M664" s="5" t="s">
        <v>96</v>
      </c>
      <c r="N664" s="19">
        <v>0</v>
      </c>
    </row>
    <row r="665" spans="1:14" ht="15.75" customHeight="1" x14ac:dyDescent="0.2">
      <c r="A665" s="15">
        <v>130</v>
      </c>
      <c r="B665" s="16">
        <v>120</v>
      </c>
      <c r="C665" s="15" t="s">
        <v>1217</v>
      </c>
      <c r="D665" s="18">
        <v>1</v>
      </c>
      <c r="E665" s="5" t="s">
        <v>1218</v>
      </c>
      <c r="F665" s="5">
        <v>0</v>
      </c>
      <c r="G665" s="5" t="s">
        <v>860</v>
      </c>
      <c r="H665" s="5" t="s">
        <v>861</v>
      </c>
      <c r="I665" s="5">
        <v>0</v>
      </c>
      <c r="J665" s="5">
        <v>2006</v>
      </c>
      <c r="K665" s="5">
        <v>0</v>
      </c>
      <c r="L665" s="5" t="s">
        <v>751</v>
      </c>
      <c r="M665" s="5" t="s">
        <v>96</v>
      </c>
      <c r="N665" s="19">
        <v>9784091910172</v>
      </c>
    </row>
    <row r="666" spans="1:14" ht="15.75" customHeight="1" x14ac:dyDescent="0.2">
      <c r="A666" s="15">
        <v>131</v>
      </c>
      <c r="B666" s="16">
        <v>120</v>
      </c>
      <c r="C666" s="15" t="s">
        <v>1219</v>
      </c>
      <c r="D666" s="18">
        <v>1</v>
      </c>
      <c r="E666" s="5" t="s">
        <v>1220</v>
      </c>
      <c r="F666" s="5">
        <v>0</v>
      </c>
      <c r="G666" s="5" t="s">
        <v>860</v>
      </c>
      <c r="H666" s="5" t="s">
        <v>861</v>
      </c>
      <c r="I666" s="5">
        <v>0</v>
      </c>
      <c r="J666" s="5">
        <v>1997</v>
      </c>
      <c r="K666" s="5">
        <v>0</v>
      </c>
      <c r="L666" s="5" t="s">
        <v>751</v>
      </c>
      <c r="M666" s="5" t="s">
        <v>96</v>
      </c>
      <c r="N666" s="19">
        <v>9784091910202</v>
      </c>
    </row>
    <row r="667" spans="1:14" ht="15.75" customHeight="1" x14ac:dyDescent="0.2">
      <c r="A667" s="15">
        <v>132</v>
      </c>
      <c r="B667" s="16">
        <v>120</v>
      </c>
      <c r="C667" s="15" t="s">
        <v>1221</v>
      </c>
      <c r="D667" s="18">
        <v>2</v>
      </c>
      <c r="E667" s="5" t="s">
        <v>1222</v>
      </c>
      <c r="F667" s="5" t="s">
        <v>1223</v>
      </c>
      <c r="G667" s="5" t="s">
        <v>1224</v>
      </c>
      <c r="H667" s="5" t="s">
        <v>861</v>
      </c>
      <c r="I667" s="5">
        <v>0</v>
      </c>
      <c r="J667" s="5">
        <v>2010</v>
      </c>
      <c r="K667" s="5">
        <v>0</v>
      </c>
      <c r="L667" s="5" t="s">
        <v>414</v>
      </c>
      <c r="M667" s="5" t="s">
        <v>35</v>
      </c>
      <c r="N667" s="19">
        <v>9784770040732</v>
      </c>
    </row>
    <row r="668" spans="1:14" ht="15.75" customHeight="1" x14ac:dyDescent="0.2">
      <c r="A668" s="15">
        <v>133</v>
      </c>
      <c r="B668" s="16">
        <v>120</v>
      </c>
      <c r="C668" s="15" t="s">
        <v>1225</v>
      </c>
      <c r="D668" s="18">
        <v>1</v>
      </c>
      <c r="E668" s="5" t="s">
        <v>1226</v>
      </c>
      <c r="F668" s="5" t="s">
        <v>1227</v>
      </c>
      <c r="G668" s="5" t="s">
        <v>933</v>
      </c>
      <c r="H668" s="5" t="s">
        <v>861</v>
      </c>
      <c r="I668" s="5">
        <v>0</v>
      </c>
      <c r="J668" s="5">
        <v>2008</v>
      </c>
      <c r="K668" s="5">
        <v>0</v>
      </c>
      <c r="L668" s="5" t="s">
        <v>1228</v>
      </c>
      <c r="M668" s="5" t="s">
        <v>35</v>
      </c>
      <c r="N668" s="19">
        <v>9784770040404</v>
      </c>
    </row>
    <row r="669" spans="1:14" ht="15.75" customHeight="1" x14ac:dyDescent="0.2">
      <c r="A669" s="15">
        <v>134</v>
      </c>
      <c r="B669" s="16">
        <v>120</v>
      </c>
      <c r="C669" s="15" t="s">
        <v>1229</v>
      </c>
      <c r="D669" s="18">
        <v>1</v>
      </c>
      <c r="E669" s="5" t="s">
        <v>1230</v>
      </c>
      <c r="F669" s="5" t="s">
        <v>1227</v>
      </c>
      <c r="G669" s="5" t="s">
        <v>933</v>
      </c>
      <c r="H669" s="5" t="s">
        <v>861</v>
      </c>
      <c r="I669" s="5">
        <v>0</v>
      </c>
      <c r="J669" s="5">
        <v>2013</v>
      </c>
      <c r="K669" s="5">
        <v>0</v>
      </c>
      <c r="L669" s="5" t="s">
        <v>1228</v>
      </c>
      <c r="M669" s="5" t="s">
        <v>35</v>
      </c>
      <c r="N669" s="19">
        <v>9784770040398</v>
      </c>
    </row>
    <row r="670" spans="1:14" ht="15.75" customHeight="1" x14ac:dyDescent="0.2">
      <c r="A670" s="15">
        <v>135</v>
      </c>
      <c r="B670" s="16">
        <v>120</v>
      </c>
      <c r="C670" s="15" t="s">
        <v>1231</v>
      </c>
      <c r="D670" s="18">
        <v>1</v>
      </c>
      <c r="E670" s="5" t="s">
        <v>1232</v>
      </c>
      <c r="F670" s="5">
        <v>0</v>
      </c>
      <c r="G670" s="5" t="s">
        <v>1233</v>
      </c>
      <c r="H670" s="5" t="s">
        <v>861</v>
      </c>
      <c r="I670" s="5">
        <v>0</v>
      </c>
      <c r="J670" s="5">
        <v>1997</v>
      </c>
      <c r="K670" s="5">
        <v>0</v>
      </c>
      <c r="L670" s="5" t="s">
        <v>414</v>
      </c>
      <c r="M670" s="5" t="s">
        <v>96</v>
      </c>
      <c r="N670" s="19">
        <v>9784063030327</v>
      </c>
    </row>
    <row r="671" spans="1:14" ht="15.75" customHeight="1" x14ac:dyDescent="0.2">
      <c r="A671" s="15">
        <v>136</v>
      </c>
      <c r="B671" s="16">
        <v>120</v>
      </c>
      <c r="C671" s="15" t="s">
        <v>1234</v>
      </c>
      <c r="D671" s="18">
        <v>1</v>
      </c>
      <c r="E671" s="5" t="s">
        <v>1235</v>
      </c>
      <c r="F671" s="5">
        <v>0</v>
      </c>
      <c r="G671" s="5" t="s">
        <v>1236</v>
      </c>
      <c r="H671" s="5" t="s">
        <v>861</v>
      </c>
      <c r="I671" s="5">
        <v>0</v>
      </c>
      <c r="J671" s="5">
        <v>2010</v>
      </c>
      <c r="K671" s="5">
        <v>0</v>
      </c>
      <c r="L671" s="5" t="s">
        <v>1237</v>
      </c>
      <c r="M671" s="5" t="s">
        <v>35</v>
      </c>
      <c r="N671" s="19">
        <v>9781606993774</v>
      </c>
    </row>
    <row r="672" spans="1:14" ht="15.75" customHeight="1" x14ac:dyDescent="0.2">
      <c r="A672" s="15">
        <v>137</v>
      </c>
      <c r="B672" s="16">
        <v>120</v>
      </c>
      <c r="C672" s="15" t="s">
        <v>1238</v>
      </c>
      <c r="D672" s="18">
        <v>1</v>
      </c>
      <c r="E672" s="5" t="s">
        <v>1239</v>
      </c>
      <c r="F672" s="5">
        <v>0</v>
      </c>
      <c r="G672" s="5" t="s">
        <v>1240</v>
      </c>
      <c r="H672" s="5" t="s">
        <v>861</v>
      </c>
      <c r="I672" s="5">
        <v>0</v>
      </c>
      <c r="J672" s="5">
        <v>2012</v>
      </c>
      <c r="K672" s="5">
        <v>0</v>
      </c>
      <c r="L672" s="5" t="s">
        <v>886</v>
      </c>
      <c r="M672" s="5" t="s">
        <v>96</v>
      </c>
      <c r="N672" s="19">
        <v>9784082400552</v>
      </c>
    </row>
    <row r="673" spans="1:14" ht="15.75" customHeight="1" x14ac:dyDescent="0.2">
      <c r="A673" s="15">
        <v>138</v>
      </c>
      <c r="B673" s="16">
        <v>120</v>
      </c>
      <c r="C673" s="15" t="s">
        <v>1241</v>
      </c>
      <c r="D673" s="18">
        <v>1</v>
      </c>
      <c r="E673" s="5" t="s">
        <v>1242</v>
      </c>
      <c r="F673" s="5" t="s">
        <v>1243</v>
      </c>
      <c r="G673" s="5" t="s">
        <v>1244</v>
      </c>
      <c r="H673" s="5" t="s">
        <v>861</v>
      </c>
      <c r="I673" s="5">
        <v>0</v>
      </c>
      <c r="J673" s="5">
        <v>2014</v>
      </c>
      <c r="K673" s="5">
        <v>1</v>
      </c>
      <c r="L673" s="5" t="s">
        <v>1245</v>
      </c>
      <c r="M673" s="5" t="s">
        <v>96</v>
      </c>
      <c r="N673" s="19">
        <v>9784309275093</v>
      </c>
    </row>
    <row r="674" spans="1:14" ht="15.75" customHeight="1" x14ac:dyDescent="0.2">
      <c r="A674" s="15">
        <v>139</v>
      </c>
      <c r="B674" s="16">
        <v>120</v>
      </c>
      <c r="C674" s="15" t="s">
        <v>1246</v>
      </c>
      <c r="D674" s="18">
        <v>1</v>
      </c>
      <c r="E674" s="5" t="s">
        <v>1247</v>
      </c>
      <c r="F674" s="5">
        <v>0</v>
      </c>
      <c r="G674" s="5" t="s">
        <v>1248</v>
      </c>
      <c r="H674" s="5" t="s">
        <v>861</v>
      </c>
      <c r="I674" s="5">
        <v>0</v>
      </c>
      <c r="J674" s="5">
        <v>2014</v>
      </c>
      <c r="K674" s="5">
        <v>24</v>
      </c>
      <c r="L674" s="5" t="s">
        <v>1249</v>
      </c>
      <c r="M674" s="5" t="s">
        <v>96</v>
      </c>
      <c r="N674" s="19">
        <v>9784816708534</v>
      </c>
    </row>
    <row r="675" spans="1:14" ht="15.75" customHeight="1" x14ac:dyDescent="0.2">
      <c r="A675" s="15">
        <v>140</v>
      </c>
      <c r="B675" s="16">
        <v>120</v>
      </c>
      <c r="C675" s="15" t="s">
        <v>1250</v>
      </c>
      <c r="D675" s="18">
        <v>2</v>
      </c>
      <c r="E675" s="5" t="s">
        <v>1056</v>
      </c>
      <c r="F675" s="5">
        <v>0</v>
      </c>
      <c r="G675" s="5" t="s">
        <v>1244</v>
      </c>
      <c r="H675" s="5" t="s">
        <v>861</v>
      </c>
      <c r="I675" s="5" t="s">
        <v>1251</v>
      </c>
      <c r="J675" s="5">
        <v>2013</v>
      </c>
      <c r="K675" s="5">
        <v>7</v>
      </c>
      <c r="L675" s="5" t="s">
        <v>1252</v>
      </c>
      <c r="M675" s="5" t="s">
        <v>96</v>
      </c>
      <c r="N675" s="19">
        <v>0</v>
      </c>
    </row>
    <row r="676" spans="1:14" ht="15.75" customHeight="1" x14ac:dyDescent="0.2">
      <c r="A676" s="15">
        <v>141</v>
      </c>
      <c r="B676" s="16">
        <v>120</v>
      </c>
      <c r="C676" s="15" t="s">
        <v>1253</v>
      </c>
      <c r="D676" s="18">
        <v>1</v>
      </c>
      <c r="E676" s="5" t="s">
        <v>1254</v>
      </c>
      <c r="F676" s="5" t="s">
        <v>1255</v>
      </c>
      <c r="G676" s="5" t="s">
        <v>1256</v>
      </c>
      <c r="H676" s="5" t="s">
        <v>861</v>
      </c>
      <c r="I676" s="5">
        <v>0</v>
      </c>
      <c r="J676" s="5">
        <v>2011</v>
      </c>
      <c r="K676" s="5">
        <v>2</v>
      </c>
      <c r="L676" s="5" t="s">
        <v>1257</v>
      </c>
      <c r="M676" s="5" t="s">
        <v>96</v>
      </c>
      <c r="N676" s="19">
        <v>9784832232204</v>
      </c>
    </row>
    <row r="677" spans="1:14" ht="15.75" customHeight="1" x14ac:dyDescent="0.2">
      <c r="A677" s="15">
        <v>142</v>
      </c>
      <c r="B677" s="16">
        <v>120</v>
      </c>
      <c r="C677" s="15" t="s">
        <v>1258</v>
      </c>
      <c r="D677" s="18">
        <v>1</v>
      </c>
      <c r="E677" s="5" t="s">
        <v>1259</v>
      </c>
      <c r="F677" s="5">
        <v>0</v>
      </c>
      <c r="G677" s="5" t="s">
        <v>1260</v>
      </c>
      <c r="H677" s="5" t="s">
        <v>861</v>
      </c>
      <c r="I677" s="5">
        <v>0</v>
      </c>
      <c r="J677" s="5" t="s">
        <v>1261</v>
      </c>
      <c r="K677" s="5" t="s">
        <v>1262</v>
      </c>
      <c r="L677" s="5" t="s">
        <v>751</v>
      </c>
      <c r="M677" s="5" t="s">
        <v>96</v>
      </c>
      <c r="N677" s="19" t="s">
        <v>1263</v>
      </c>
    </row>
    <row r="678" spans="1:14" ht="15.75" customHeight="1" x14ac:dyDescent="0.2">
      <c r="A678" s="15">
        <v>143</v>
      </c>
      <c r="B678" s="16">
        <v>120</v>
      </c>
      <c r="C678" s="15" t="s">
        <v>1264</v>
      </c>
      <c r="D678" s="18">
        <v>1</v>
      </c>
      <c r="E678" s="5" t="s">
        <v>1265</v>
      </c>
      <c r="F678" s="5">
        <v>0</v>
      </c>
      <c r="G678" s="5" t="s">
        <v>1266</v>
      </c>
      <c r="H678" s="5" t="s">
        <v>861</v>
      </c>
      <c r="I678" s="5">
        <v>0</v>
      </c>
      <c r="J678" s="5">
        <v>2014</v>
      </c>
      <c r="K678" s="5" t="s">
        <v>1262</v>
      </c>
      <c r="L678" s="5" t="s">
        <v>751</v>
      </c>
      <c r="M678" s="5" t="s">
        <v>96</v>
      </c>
      <c r="N678" s="19" t="s">
        <v>1267</v>
      </c>
    </row>
    <row r="679" spans="1:14" ht="15.75" customHeight="1" x14ac:dyDescent="0.2">
      <c r="A679" s="15">
        <v>144</v>
      </c>
      <c r="B679" s="16">
        <v>120</v>
      </c>
      <c r="C679" s="15" t="s">
        <v>1268</v>
      </c>
      <c r="D679" s="18">
        <v>1</v>
      </c>
      <c r="E679" s="5" t="s">
        <v>1269</v>
      </c>
      <c r="F679" s="5">
        <v>0</v>
      </c>
      <c r="G679" s="5" t="s">
        <v>1270</v>
      </c>
      <c r="H679" s="5" t="s">
        <v>861</v>
      </c>
      <c r="I679" s="5">
        <v>0</v>
      </c>
      <c r="J679" s="5">
        <v>2010</v>
      </c>
      <c r="K679" s="5" t="s">
        <v>1262</v>
      </c>
      <c r="L679" s="5" t="s">
        <v>1271</v>
      </c>
      <c r="M679" s="5" t="s">
        <v>96</v>
      </c>
      <c r="N679" s="19" t="s">
        <v>1272</v>
      </c>
    </row>
    <row r="680" spans="1:14" ht="15.75" customHeight="1" x14ac:dyDescent="0.2">
      <c r="A680" s="15">
        <v>145</v>
      </c>
      <c r="B680" s="16">
        <v>120</v>
      </c>
      <c r="C680" s="15" t="s">
        <v>1273</v>
      </c>
      <c r="D680" s="18">
        <v>1</v>
      </c>
      <c r="E680" s="5" t="s">
        <v>1274</v>
      </c>
      <c r="F680" s="5">
        <v>0</v>
      </c>
      <c r="G680" s="5" t="s">
        <v>1275</v>
      </c>
      <c r="H680" s="5" t="s">
        <v>861</v>
      </c>
      <c r="I680" s="5">
        <v>0</v>
      </c>
      <c r="J680" s="5">
        <v>2011</v>
      </c>
      <c r="K680" s="5" t="s">
        <v>1262</v>
      </c>
      <c r="L680" s="5" t="s">
        <v>1276</v>
      </c>
      <c r="M680" s="5" t="s">
        <v>96</v>
      </c>
      <c r="N680" s="19" t="s">
        <v>1277</v>
      </c>
    </row>
    <row r="681" spans="1:14" ht="15.75" customHeight="1" x14ac:dyDescent="0.2">
      <c r="A681" s="15">
        <v>146</v>
      </c>
      <c r="B681" s="16">
        <v>120</v>
      </c>
      <c r="C681" s="15" t="s">
        <v>1278</v>
      </c>
      <c r="D681" s="18">
        <v>1</v>
      </c>
      <c r="E681" s="5" t="s">
        <v>1279</v>
      </c>
      <c r="F681" s="5">
        <v>0</v>
      </c>
      <c r="G681" s="5" t="s">
        <v>1280</v>
      </c>
      <c r="H681" s="5" t="s">
        <v>861</v>
      </c>
      <c r="I681" s="5">
        <v>0</v>
      </c>
      <c r="J681" s="5">
        <v>2012</v>
      </c>
      <c r="K681" s="5" t="s">
        <v>1262</v>
      </c>
      <c r="L681" s="5" t="s">
        <v>751</v>
      </c>
      <c r="M681" s="5" t="s">
        <v>96</v>
      </c>
      <c r="N681" s="19" t="s">
        <v>1281</v>
      </c>
    </row>
    <row r="682" spans="1:14" ht="15.75" customHeight="1" x14ac:dyDescent="0.2">
      <c r="A682" s="15">
        <v>147</v>
      </c>
      <c r="B682" s="16">
        <v>120</v>
      </c>
      <c r="C682" s="15" t="s">
        <v>1282</v>
      </c>
      <c r="D682" s="18">
        <v>1</v>
      </c>
      <c r="E682" s="5" t="s">
        <v>1283</v>
      </c>
      <c r="F682" s="5">
        <v>0</v>
      </c>
      <c r="G682" s="5" t="s">
        <v>1284</v>
      </c>
      <c r="H682" s="5" t="s">
        <v>861</v>
      </c>
      <c r="I682" s="5">
        <v>0</v>
      </c>
      <c r="J682" s="5">
        <v>2010</v>
      </c>
      <c r="K682" s="5" t="s">
        <v>1262</v>
      </c>
      <c r="L682" s="5" t="s">
        <v>1154</v>
      </c>
      <c r="M682" s="5" t="s">
        <v>96</v>
      </c>
      <c r="N682" s="19" t="s">
        <v>1285</v>
      </c>
    </row>
    <row r="683" spans="1:14" ht="15.75" customHeight="1" x14ac:dyDescent="0.2">
      <c r="A683" s="15">
        <v>148</v>
      </c>
      <c r="B683" s="16">
        <v>120</v>
      </c>
      <c r="C683" s="15" t="s">
        <v>1286</v>
      </c>
      <c r="D683" s="18">
        <v>1</v>
      </c>
      <c r="E683" s="5" t="s">
        <v>1287</v>
      </c>
      <c r="F683" s="5">
        <v>0</v>
      </c>
      <c r="G683" s="5" t="s">
        <v>1288</v>
      </c>
      <c r="H683" s="5" t="s">
        <v>861</v>
      </c>
      <c r="I683" s="5">
        <v>1</v>
      </c>
      <c r="J683" s="5">
        <v>2013</v>
      </c>
      <c r="K683" s="5" t="s">
        <v>1262</v>
      </c>
      <c r="L683" s="5" t="s">
        <v>751</v>
      </c>
      <c r="M683" s="5" t="s">
        <v>96</v>
      </c>
      <c r="N683" s="19" t="s">
        <v>1289</v>
      </c>
    </row>
    <row r="684" spans="1:14" ht="15.75" customHeight="1" x14ac:dyDescent="0.2">
      <c r="A684" s="15">
        <v>149</v>
      </c>
      <c r="B684" s="16">
        <v>120</v>
      </c>
      <c r="C684" s="15" t="s">
        <v>1290</v>
      </c>
      <c r="D684" s="18">
        <v>1</v>
      </c>
      <c r="E684" s="5" t="s">
        <v>1291</v>
      </c>
      <c r="F684" s="5">
        <v>0</v>
      </c>
      <c r="G684" s="5" t="s">
        <v>1288</v>
      </c>
      <c r="H684" s="5" t="s">
        <v>861</v>
      </c>
      <c r="I684" s="5">
        <v>2</v>
      </c>
      <c r="J684" s="5">
        <v>2014</v>
      </c>
      <c r="K684" s="5" t="s">
        <v>1262</v>
      </c>
      <c r="L684" s="5" t="s">
        <v>751</v>
      </c>
      <c r="M684" s="5" t="s">
        <v>96</v>
      </c>
      <c r="N684" s="19" t="s">
        <v>1292</v>
      </c>
    </row>
    <row r="685" spans="1:14" ht="15.75" customHeight="1" x14ac:dyDescent="0.2">
      <c r="A685" s="15">
        <v>150</v>
      </c>
      <c r="B685" s="16">
        <v>120</v>
      </c>
      <c r="C685" s="15" t="s">
        <v>1293</v>
      </c>
      <c r="D685" s="18">
        <v>1</v>
      </c>
      <c r="E685" s="5" t="s">
        <v>1294</v>
      </c>
      <c r="F685" s="5">
        <v>0</v>
      </c>
      <c r="G685" s="5" t="s">
        <v>1288</v>
      </c>
      <c r="H685" s="5" t="s">
        <v>861</v>
      </c>
      <c r="I685" s="5">
        <v>3</v>
      </c>
      <c r="J685" s="5">
        <v>2014</v>
      </c>
      <c r="K685" s="5" t="s">
        <v>1262</v>
      </c>
      <c r="L685" s="5" t="s">
        <v>751</v>
      </c>
      <c r="M685" s="5" t="s">
        <v>96</v>
      </c>
      <c r="N685" s="19" t="s">
        <v>1295</v>
      </c>
    </row>
    <row r="686" spans="1:14" ht="15.75" customHeight="1" x14ac:dyDescent="0.2">
      <c r="A686" s="15">
        <v>151</v>
      </c>
      <c r="B686" s="16">
        <v>120</v>
      </c>
      <c r="C686" s="15" t="s">
        <v>1296</v>
      </c>
      <c r="D686" s="18">
        <v>1</v>
      </c>
      <c r="E686" s="5" t="s">
        <v>1297</v>
      </c>
      <c r="F686" s="5">
        <v>0</v>
      </c>
      <c r="G686" s="5" t="s">
        <v>1288</v>
      </c>
      <c r="H686" s="5" t="s">
        <v>861</v>
      </c>
      <c r="I686" s="5">
        <v>4</v>
      </c>
      <c r="J686" s="5">
        <v>2015</v>
      </c>
      <c r="K686" s="5" t="s">
        <v>1262</v>
      </c>
      <c r="L686" s="5" t="s">
        <v>751</v>
      </c>
      <c r="M686" s="5" t="s">
        <v>96</v>
      </c>
      <c r="N686" s="19" t="s">
        <v>1298</v>
      </c>
    </row>
    <row r="687" spans="1:14" ht="15.75" customHeight="1" x14ac:dyDescent="0.2">
      <c r="A687" s="15">
        <v>152</v>
      </c>
      <c r="B687" s="16">
        <v>120</v>
      </c>
      <c r="C687" s="15" t="s">
        <v>1299</v>
      </c>
      <c r="D687" s="18">
        <v>1</v>
      </c>
      <c r="E687" s="5" t="s">
        <v>1300</v>
      </c>
      <c r="F687" s="5">
        <v>0</v>
      </c>
      <c r="G687" s="5" t="s">
        <v>1288</v>
      </c>
      <c r="H687" s="5" t="s">
        <v>861</v>
      </c>
      <c r="I687" s="5">
        <v>5</v>
      </c>
      <c r="J687" s="5">
        <v>2015</v>
      </c>
      <c r="K687" s="5" t="s">
        <v>1262</v>
      </c>
      <c r="L687" s="5" t="s">
        <v>751</v>
      </c>
      <c r="M687" s="5" t="s">
        <v>96</v>
      </c>
      <c r="N687" s="19" t="s">
        <v>1301</v>
      </c>
    </row>
    <row r="688" spans="1:14" ht="15.75" customHeight="1" x14ac:dyDescent="0.2">
      <c r="A688" s="15">
        <v>153</v>
      </c>
      <c r="B688" s="16">
        <v>120</v>
      </c>
      <c r="C688" s="15" t="s">
        <v>1302</v>
      </c>
      <c r="D688" s="18">
        <v>1</v>
      </c>
      <c r="E688" s="5" t="s">
        <v>1303</v>
      </c>
      <c r="F688" s="5">
        <v>0</v>
      </c>
      <c r="G688" s="5" t="s">
        <v>1304</v>
      </c>
      <c r="H688" s="5" t="s">
        <v>861</v>
      </c>
      <c r="I688" s="5">
        <v>1</v>
      </c>
      <c r="J688" s="5" t="s">
        <v>1305</v>
      </c>
      <c r="K688" s="5" t="s">
        <v>1262</v>
      </c>
      <c r="L688" s="5" t="s">
        <v>751</v>
      </c>
      <c r="M688" s="5" t="s">
        <v>96</v>
      </c>
      <c r="N688" s="19" t="s">
        <v>1306</v>
      </c>
    </row>
    <row r="689" spans="1:14" ht="15.75" customHeight="1" x14ac:dyDescent="0.2">
      <c r="A689" s="15">
        <v>154</v>
      </c>
      <c r="B689" s="16">
        <v>120</v>
      </c>
      <c r="C689" s="15" t="s">
        <v>1307</v>
      </c>
      <c r="D689" s="18">
        <v>1</v>
      </c>
      <c r="E689" s="5" t="s">
        <v>1308</v>
      </c>
      <c r="F689" s="5">
        <v>0</v>
      </c>
      <c r="G689" s="5" t="s">
        <v>1304</v>
      </c>
      <c r="H689" s="5" t="s">
        <v>861</v>
      </c>
      <c r="I689" s="5">
        <v>2</v>
      </c>
      <c r="J689" s="5" t="s">
        <v>1305</v>
      </c>
      <c r="K689" s="5" t="s">
        <v>1262</v>
      </c>
      <c r="L689" s="5" t="s">
        <v>751</v>
      </c>
      <c r="M689" s="5" t="s">
        <v>96</v>
      </c>
      <c r="N689" s="19" t="s">
        <v>1309</v>
      </c>
    </row>
    <row r="690" spans="1:14" ht="15.75" customHeight="1" x14ac:dyDescent="0.2">
      <c r="A690" s="15">
        <v>155</v>
      </c>
      <c r="B690" s="16">
        <v>120</v>
      </c>
      <c r="C690" s="15" t="s">
        <v>1310</v>
      </c>
      <c r="D690" s="18">
        <v>1</v>
      </c>
      <c r="E690" s="5" t="s">
        <v>1311</v>
      </c>
      <c r="F690" s="5">
        <v>0</v>
      </c>
      <c r="G690" s="5" t="s">
        <v>1312</v>
      </c>
      <c r="H690" s="5" t="s">
        <v>861</v>
      </c>
      <c r="I690" s="5">
        <v>1</v>
      </c>
      <c r="J690" s="5">
        <v>2014</v>
      </c>
      <c r="K690" s="5" t="s">
        <v>1262</v>
      </c>
      <c r="L690" s="5" t="s">
        <v>414</v>
      </c>
      <c r="M690" s="5" t="s">
        <v>96</v>
      </c>
      <c r="N690" s="19" t="s">
        <v>1313</v>
      </c>
    </row>
    <row r="691" spans="1:14" ht="15.75" customHeight="1" x14ac:dyDescent="0.2">
      <c r="A691" s="15">
        <v>156</v>
      </c>
      <c r="B691" s="16">
        <v>120</v>
      </c>
      <c r="C691" s="15" t="s">
        <v>1314</v>
      </c>
      <c r="D691" s="18">
        <v>1</v>
      </c>
      <c r="E691" s="5" t="s">
        <v>1315</v>
      </c>
      <c r="F691" s="5">
        <v>0</v>
      </c>
      <c r="G691" s="5" t="s">
        <v>1312</v>
      </c>
      <c r="H691" s="5" t="s">
        <v>861</v>
      </c>
      <c r="I691" s="5">
        <v>2</v>
      </c>
      <c r="J691" s="5">
        <v>2014</v>
      </c>
      <c r="K691" s="5" t="s">
        <v>1262</v>
      </c>
      <c r="L691" s="5" t="s">
        <v>414</v>
      </c>
      <c r="M691" s="5" t="s">
        <v>96</v>
      </c>
      <c r="N691" s="19" t="s">
        <v>1316</v>
      </c>
    </row>
    <row r="692" spans="1:14" ht="15.75" customHeight="1" x14ac:dyDescent="0.2">
      <c r="A692" s="15">
        <v>157</v>
      </c>
      <c r="B692" s="16">
        <v>120</v>
      </c>
      <c r="C692" s="15" t="s">
        <v>1317</v>
      </c>
      <c r="D692" s="18">
        <v>1</v>
      </c>
      <c r="E692" s="5" t="s">
        <v>1318</v>
      </c>
      <c r="F692" s="5">
        <v>0</v>
      </c>
      <c r="G692" s="5" t="s">
        <v>1319</v>
      </c>
      <c r="H692" s="5" t="s">
        <v>861</v>
      </c>
      <c r="I692" s="5">
        <v>1</v>
      </c>
      <c r="J692" s="5" t="s">
        <v>1261</v>
      </c>
      <c r="K692" s="5" t="s">
        <v>1262</v>
      </c>
      <c r="L692" s="5" t="s">
        <v>414</v>
      </c>
      <c r="M692" s="5" t="s">
        <v>96</v>
      </c>
      <c r="N692" s="19" t="s">
        <v>1320</v>
      </c>
    </row>
    <row r="693" spans="1:14" ht="15.75" customHeight="1" x14ac:dyDescent="0.2">
      <c r="A693" s="15">
        <v>158</v>
      </c>
      <c r="B693" s="16">
        <v>120</v>
      </c>
      <c r="C693" s="15" t="s">
        <v>1321</v>
      </c>
      <c r="D693" s="18">
        <v>1</v>
      </c>
      <c r="E693" s="5" t="s">
        <v>1322</v>
      </c>
      <c r="F693" s="5">
        <v>0</v>
      </c>
      <c r="G693" s="5" t="s">
        <v>1319</v>
      </c>
      <c r="H693" s="5" t="s">
        <v>861</v>
      </c>
      <c r="I693" s="5">
        <v>2</v>
      </c>
      <c r="J693" s="5" t="s">
        <v>1261</v>
      </c>
      <c r="K693" s="5" t="s">
        <v>1262</v>
      </c>
      <c r="L693" s="5" t="s">
        <v>414</v>
      </c>
      <c r="M693" s="5" t="s">
        <v>96</v>
      </c>
      <c r="N693" s="19" t="s">
        <v>1323</v>
      </c>
    </row>
    <row r="694" spans="1:14" ht="15.75" customHeight="1" x14ac:dyDescent="0.2">
      <c r="A694" s="15">
        <v>159</v>
      </c>
      <c r="B694" s="16">
        <v>120</v>
      </c>
      <c r="C694" s="15" t="s">
        <v>1324</v>
      </c>
      <c r="D694" s="18">
        <v>1</v>
      </c>
      <c r="E694" s="5" t="s">
        <v>1325</v>
      </c>
      <c r="F694" s="5">
        <v>0</v>
      </c>
      <c r="G694" s="5" t="s">
        <v>1326</v>
      </c>
      <c r="H694" s="5" t="s">
        <v>861</v>
      </c>
      <c r="I694" s="5">
        <v>1</v>
      </c>
      <c r="J694" s="5">
        <v>2009</v>
      </c>
      <c r="K694" s="5" t="s">
        <v>1262</v>
      </c>
      <c r="L694" s="5" t="s">
        <v>1271</v>
      </c>
      <c r="M694" s="5" t="s">
        <v>96</v>
      </c>
      <c r="N694" s="19" t="s">
        <v>1327</v>
      </c>
    </row>
    <row r="695" spans="1:14" ht="15.75" customHeight="1" x14ac:dyDescent="0.2">
      <c r="A695" s="15">
        <v>160</v>
      </c>
      <c r="B695" s="16">
        <v>120</v>
      </c>
      <c r="C695" s="15" t="s">
        <v>1328</v>
      </c>
      <c r="D695" s="18">
        <v>1</v>
      </c>
      <c r="E695" s="5" t="s">
        <v>1329</v>
      </c>
      <c r="F695" s="5">
        <v>0</v>
      </c>
      <c r="G695" s="5" t="s">
        <v>1326</v>
      </c>
      <c r="H695" s="5" t="s">
        <v>861</v>
      </c>
      <c r="I695" s="5">
        <v>2</v>
      </c>
      <c r="J695" s="5">
        <v>2010</v>
      </c>
      <c r="K695" s="5" t="s">
        <v>1262</v>
      </c>
      <c r="L695" s="5" t="s">
        <v>1271</v>
      </c>
      <c r="M695" s="5" t="s">
        <v>96</v>
      </c>
      <c r="N695" s="19" t="s">
        <v>1330</v>
      </c>
    </row>
    <row r="696" spans="1:14" ht="15.75" customHeight="1" x14ac:dyDescent="0.2">
      <c r="A696" s="15">
        <v>161</v>
      </c>
      <c r="B696" s="16">
        <v>120</v>
      </c>
      <c r="C696" s="15" t="s">
        <v>1331</v>
      </c>
      <c r="D696" s="18">
        <v>1</v>
      </c>
      <c r="E696" s="5" t="s">
        <v>1332</v>
      </c>
      <c r="F696" s="5">
        <v>0</v>
      </c>
      <c r="G696" s="5" t="s">
        <v>1326</v>
      </c>
      <c r="H696" s="5" t="s">
        <v>861</v>
      </c>
      <c r="I696" s="5">
        <v>3</v>
      </c>
      <c r="J696" s="5">
        <v>2011</v>
      </c>
      <c r="K696" s="5" t="s">
        <v>1262</v>
      </c>
      <c r="L696" s="5" t="s">
        <v>1271</v>
      </c>
      <c r="M696" s="5" t="s">
        <v>96</v>
      </c>
      <c r="N696" s="19" t="s">
        <v>1333</v>
      </c>
    </row>
    <row r="697" spans="1:14" ht="15.75" customHeight="1" x14ac:dyDescent="0.2">
      <c r="A697" s="15">
        <v>162</v>
      </c>
      <c r="B697" s="16">
        <v>120</v>
      </c>
      <c r="C697" s="15" t="s">
        <v>1334</v>
      </c>
      <c r="D697" s="18">
        <v>1</v>
      </c>
      <c r="E697" s="5" t="s">
        <v>1335</v>
      </c>
      <c r="F697" s="5">
        <v>0</v>
      </c>
      <c r="G697" s="5" t="s">
        <v>1326</v>
      </c>
      <c r="H697" s="5" t="s">
        <v>861</v>
      </c>
      <c r="I697" s="5">
        <v>4</v>
      </c>
      <c r="J697" s="5">
        <v>2011</v>
      </c>
      <c r="K697" s="5" t="s">
        <v>1262</v>
      </c>
      <c r="L697" s="5" t="s">
        <v>1271</v>
      </c>
      <c r="M697" s="5" t="s">
        <v>96</v>
      </c>
      <c r="N697" s="19" t="s">
        <v>1336</v>
      </c>
    </row>
    <row r="698" spans="1:14" ht="15.75" customHeight="1" x14ac:dyDescent="0.2">
      <c r="A698" s="15">
        <v>163</v>
      </c>
      <c r="B698" s="16">
        <v>120</v>
      </c>
      <c r="C698" s="15" t="s">
        <v>1337</v>
      </c>
      <c r="D698" s="18">
        <v>1</v>
      </c>
      <c r="E698" s="5" t="s">
        <v>1338</v>
      </c>
      <c r="F698" s="5">
        <v>0</v>
      </c>
      <c r="G698" s="5" t="s">
        <v>1326</v>
      </c>
      <c r="H698" s="5" t="s">
        <v>861</v>
      </c>
      <c r="I698" s="5">
        <v>5</v>
      </c>
      <c r="J698" s="5">
        <v>2012</v>
      </c>
      <c r="K698" s="5" t="s">
        <v>1262</v>
      </c>
      <c r="L698" s="5" t="s">
        <v>1271</v>
      </c>
      <c r="M698" s="5" t="s">
        <v>96</v>
      </c>
      <c r="N698" s="19" t="s">
        <v>1339</v>
      </c>
    </row>
    <row r="699" spans="1:14" ht="15.75" customHeight="1" x14ac:dyDescent="0.2">
      <c r="A699" s="15">
        <v>164</v>
      </c>
      <c r="B699" s="16">
        <v>120</v>
      </c>
      <c r="C699" s="15" t="s">
        <v>1340</v>
      </c>
      <c r="D699" s="18">
        <v>1</v>
      </c>
      <c r="E699" s="5" t="s">
        <v>1341</v>
      </c>
      <c r="F699" s="5">
        <v>0</v>
      </c>
      <c r="G699" s="5" t="s">
        <v>1326</v>
      </c>
      <c r="H699" s="5" t="s">
        <v>861</v>
      </c>
      <c r="I699" s="5">
        <v>6</v>
      </c>
      <c r="J699" s="5">
        <v>2013</v>
      </c>
      <c r="K699" s="5" t="s">
        <v>1262</v>
      </c>
      <c r="L699" s="5" t="s">
        <v>1271</v>
      </c>
      <c r="M699" s="5" t="s">
        <v>96</v>
      </c>
      <c r="N699" s="19" t="s">
        <v>1342</v>
      </c>
    </row>
    <row r="700" spans="1:14" ht="15.75" customHeight="1" x14ac:dyDescent="0.2">
      <c r="A700" s="15">
        <v>165</v>
      </c>
      <c r="B700" s="16">
        <v>120</v>
      </c>
      <c r="C700" s="15" t="s">
        <v>1343</v>
      </c>
      <c r="D700" s="18">
        <v>1</v>
      </c>
      <c r="E700" s="5" t="s">
        <v>1344</v>
      </c>
      <c r="F700" s="5">
        <v>0</v>
      </c>
      <c r="G700" s="5" t="s">
        <v>1345</v>
      </c>
      <c r="H700" s="5" t="s">
        <v>861</v>
      </c>
      <c r="I700" s="5">
        <v>1</v>
      </c>
      <c r="J700" s="5">
        <v>2013</v>
      </c>
      <c r="K700" s="5" t="s">
        <v>1262</v>
      </c>
      <c r="L700" s="5" t="s">
        <v>751</v>
      </c>
      <c r="M700" s="5" t="s">
        <v>96</v>
      </c>
      <c r="N700" s="19" t="s">
        <v>1346</v>
      </c>
    </row>
    <row r="701" spans="1:14" ht="15.75" customHeight="1" x14ac:dyDescent="0.2">
      <c r="A701" s="15">
        <v>166</v>
      </c>
      <c r="B701" s="16">
        <v>120</v>
      </c>
      <c r="C701" s="15" t="s">
        <v>1347</v>
      </c>
      <c r="D701" s="18">
        <v>1</v>
      </c>
      <c r="E701" s="5" t="s">
        <v>1348</v>
      </c>
      <c r="F701" s="5">
        <v>0</v>
      </c>
      <c r="G701" s="5" t="s">
        <v>1345</v>
      </c>
      <c r="H701" s="5" t="s">
        <v>861</v>
      </c>
      <c r="I701" s="5">
        <v>2</v>
      </c>
      <c r="J701" s="5">
        <v>2014</v>
      </c>
      <c r="K701" s="5" t="s">
        <v>1262</v>
      </c>
      <c r="L701" s="5" t="s">
        <v>751</v>
      </c>
      <c r="M701" s="5" t="s">
        <v>96</v>
      </c>
      <c r="N701" s="19" t="s">
        <v>1349</v>
      </c>
    </row>
    <row r="702" spans="1:14" ht="15.75" customHeight="1" x14ac:dyDescent="0.2">
      <c r="A702" s="15">
        <v>167</v>
      </c>
      <c r="B702" s="16">
        <v>120</v>
      </c>
      <c r="C702" s="15" t="s">
        <v>1350</v>
      </c>
      <c r="D702" s="18">
        <v>1</v>
      </c>
      <c r="E702" s="5" t="s">
        <v>1351</v>
      </c>
      <c r="F702" s="5">
        <v>0</v>
      </c>
      <c r="G702" s="5" t="s">
        <v>1345</v>
      </c>
      <c r="H702" s="5" t="s">
        <v>861</v>
      </c>
      <c r="I702" s="5">
        <v>3</v>
      </c>
      <c r="J702" s="5">
        <v>2014</v>
      </c>
      <c r="K702" s="5" t="s">
        <v>1262</v>
      </c>
      <c r="L702" s="5" t="s">
        <v>751</v>
      </c>
      <c r="M702" s="5" t="s">
        <v>96</v>
      </c>
      <c r="N702" s="19" t="s">
        <v>1352</v>
      </c>
    </row>
    <row r="703" spans="1:14" ht="15.75" customHeight="1" x14ac:dyDescent="0.2">
      <c r="A703" s="15">
        <v>168</v>
      </c>
      <c r="B703" s="16">
        <v>120</v>
      </c>
      <c r="C703" s="15" t="s">
        <v>1353</v>
      </c>
      <c r="D703" s="18">
        <v>1</v>
      </c>
      <c r="E703" s="5" t="s">
        <v>1354</v>
      </c>
      <c r="F703" s="5">
        <v>0</v>
      </c>
      <c r="G703" s="5" t="s">
        <v>1345</v>
      </c>
      <c r="H703" s="5" t="s">
        <v>861</v>
      </c>
      <c r="I703" s="5">
        <v>4</v>
      </c>
      <c r="J703" s="5">
        <v>2015</v>
      </c>
      <c r="K703" s="5" t="s">
        <v>1262</v>
      </c>
      <c r="L703" s="5" t="s">
        <v>751</v>
      </c>
      <c r="M703" s="5" t="s">
        <v>96</v>
      </c>
      <c r="N703" s="19" t="s">
        <v>1355</v>
      </c>
    </row>
    <row r="704" spans="1:14" ht="15.75" customHeight="1" x14ac:dyDescent="0.2">
      <c r="A704" s="15">
        <v>169</v>
      </c>
      <c r="B704" s="16">
        <v>120</v>
      </c>
      <c r="C704" s="15" t="s">
        <v>1356</v>
      </c>
      <c r="D704" s="18">
        <v>1</v>
      </c>
      <c r="E704" s="5" t="s">
        <v>1357</v>
      </c>
      <c r="F704" s="5">
        <v>0</v>
      </c>
      <c r="G704" s="5" t="s">
        <v>1345</v>
      </c>
      <c r="H704" s="5" t="s">
        <v>861</v>
      </c>
      <c r="I704" s="5">
        <v>5</v>
      </c>
      <c r="J704" s="5">
        <v>2015</v>
      </c>
      <c r="K704" s="5" t="s">
        <v>1262</v>
      </c>
      <c r="L704" s="5" t="s">
        <v>751</v>
      </c>
      <c r="M704" s="5" t="s">
        <v>96</v>
      </c>
      <c r="N704" s="19" t="s">
        <v>1358</v>
      </c>
    </row>
    <row r="705" spans="1:14" ht="15.75" customHeight="1" x14ac:dyDescent="0.2">
      <c r="A705" s="15">
        <v>170</v>
      </c>
      <c r="B705" s="16">
        <v>120</v>
      </c>
      <c r="C705" s="15" t="s">
        <v>1359</v>
      </c>
      <c r="D705" s="18">
        <v>1</v>
      </c>
      <c r="E705" s="5" t="s">
        <v>1360</v>
      </c>
      <c r="F705" s="5">
        <v>0</v>
      </c>
      <c r="G705" s="5" t="s">
        <v>1345</v>
      </c>
      <c r="H705" s="5" t="s">
        <v>861</v>
      </c>
      <c r="I705" s="5">
        <v>6</v>
      </c>
      <c r="J705" s="5">
        <v>2015</v>
      </c>
      <c r="K705" s="5" t="s">
        <v>1262</v>
      </c>
      <c r="L705" s="5" t="s">
        <v>751</v>
      </c>
      <c r="M705" s="5" t="s">
        <v>96</v>
      </c>
      <c r="N705" s="19" t="s">
        <v>1361</v>
      </c>
    </row>
    <row r="706" spans="1:14" ht="15.75" customHeight="1" x14ac:dyDescent="0.2">
      <c r="A706" s="15">
        <v>171</v>
      </c>
      <c r="B706" s="16">
        <v>120</v>
      </c>
      <c r="C706" s="15" t="s">
        <v>1362</v>
      </c>
      <c r="D706" s="18">
        <v>1</v>
      </c>
      <c r="E706" s="5" t="s">
        <v>1363</v>
      </c>
      <c r="F706" s="5">
        <v>0</v>
      </c>
      <c r="G706" s="5" t="s">
        <v>1345</v>
      </c>
      <c r="H706" s="5" t="s">
        <v>861</v>
      </c>
      <c r="I706" s="5">
        <v>7</v>
      </c>
      <c r="J706" s="5">
        <v>2016</v>
      </c>
      <c r="K706" s="5" t="s">
        <v>1262</v>
      </c>
      <c r="L706" s="5" t="s">
        <v>751</v>
      </c>
      <c r="M706" s="5" t="s">
        <v>96</v>
      </c>
      <c r="N706" s="19" t="s">
        <v>1364</v>
      </c>
    </row>
    <row r="707" spans="1:14" ht="15.75" customHeight="1" x14ac:dyDescent="0.2">
      <c r="A707" s="15">
        <v>172</v>
      </c>
      <c r="B707" s="16">
        <v>120</v>
      </c>
      <c r="C707" s="15" t="s">
        <v>1365</v>
      </c>
      <c r="D707" s="18">
        <v>1</v>
      </c>
      <c r="E707" s="5" t="s">
        <v>1366</v>
      </c>
      <c r="F707" s="5">
        <v>0</v>
      </c>
      <c r="G707" s="5" t="s">
        <v>1367</v>
      </c>
      <c r="H707" s="5" t="s">
        <v>861</v>
      </c>
      <c r="I707" s="5">
        <v>1</v>
      </c>
      <c r="J707" s="5">
        <v>2012</v>
      </c>
      <c r="K707" s="5" t="s">
        <v>1262</v>
      </c>
      <c r="L707" s="5" t="s">
        <v>95</v>
      </c>
      <c r="M707" s="5" t="s">
        <v>96</v>
      </c>
      <c r="N707" s="19" t="s">
        <v>1368</v>
      </c>
    </row>
    <row r="708" spans="1:14" ht="15.75" customHeight="1" x14ac:dyDescent="0.2">
      <c r="A708" s="15">
        <v>173</v>
      </c>
      <c r="B708" s="16">
        <v>120</v>
      </c>
      <c r="C708" s="15" t="s">
        <v>1369</v>
      </c>
      <c r="D708" s="18">
        <v>1</v>
      </c>
      <c r="E708" s="5" t="s">
        <v>1370</v>
      </c>
      <c r="F708" s="5">
        <v>0</v>
      </c>
      <c r="G708" s="5" t="s">
        <v>1367</v>
      </c>
      <c r="H708" s="5" t="s">
        <v>861</v>
      </c>
      <c r="I708" s="5">
        <v>2</v>
      </c>
      <c r="J708" s="5">
        <v>2012</v>
      </c>
      <c r="K708" s="5" t="s">
        <v>1262</v>
      </c>
      <c r="L708" s="5" t="s">
        <v>95</v>
      </c>
      <c r="M708" s="5" t="s">
        <v>96</v>
      </c>
      <c r="N708" s="19" t="s">
        <v>1371</v>
      </c>
    </row>
    <row r="709" spans="1:14" ht="15.75" customHeight="1" x14ac:dyDescent="0.2">
      <c r="A709" s="15">
        <v>174</v>
      </c>
      <c r="B709" s="16">
        <v>120</v>
      </c>
      <c r="C709" s="15" t="s">
        <v>1372</v>
      </c>
      <c r="D709" s="18">
        <v>1</v>
      </c>
      <c r="E709" s="5" t="s">
        <v>1373</v>
      </c>
      <c r="F709" s="5">
        <v>0</v>
      </c>
      <c r="G709" s="5" t="s">
        <v>1367</v>
      </c>
      <c r="H709" s="5" t="s">
        <v>861</v>
      </c>
      <c r="I709" s="5">
        <v>3</v>
      </c>
      <c r="J709" s="5">
        <v>2012</v>
      </c>
      <c r="K709" s="5" t="s">
        <v>1262</v>
      </c>
      <c r="L709" s="5" t="s">
        <v>95</v>
      </c>
      <c r="M709" s="5" t="s">
        <v>96</v>
      </c>
      <c r="N709" s="19" t="s">
        <v>1374</v>
      </c>
    </row>
    <row r="710" spans="1:14" ht="15.75" customHeight="1" x14ac:dyDescent="0.2">
      <c r="A710" s="15">
        <v>175</v>
      </c>
      <c r="B710" s="16">
        <v>120</v>
      </c>
      <c r="C710" s="15" t="s">
        <v>1375</v>
      </c>
      <c r="D710" s="18">
        <v>1</v>
      </c>
      <c r="E710" s="5" t="s">
        <v>1376</v>
      </c>
      <c r="F710" s="5">
        <v>0</v>
      </c>
      <c r="G710" s="5" t="s">
        <v>1377</v>
      </c>
      <c r="H710" s="5" t="s">
        <v>861</v>
      </c>
      <c r="I710" s="5">
        <v>0</v>
      </c>
      <c r="J710" s="5" t="s">
        <v>1261</v>
      </c>
      <c r="K710" s="5" t="s">
        <v>1262</v>
      </c>
      <c r="L710" s="5" t="s">
        <v>1071</v>
      </c>
      <c r="M710" s="5" t="s">
        <v>96</v>
      </c>
      <c r="N710" s="19" t="s">
        <v>1378</v>
      </c>
    </row>
    <row r="711" spans="1:14" ht="15.75" customHeight="1" x14ac:dyDescent="0.2">
      <c r="A711" s="15">
        <v>1</v>
      </c>
      <c r="B711" s="16">
        <v>130</v>
      </c>
      <c r="C711" s="15" t="s">
        <v>1379</v>
      </c>
      <c r="D711" s="18">
        <v>160</v>
      </c>
      <c r="E711" s="5" t="s">
        <v>1380</v>
      </c>
      <c r="F711" s="5">
        <v>0</v>
      </c>
      <c r="G711" s="5">
        <v>0</v>
      </c>
      <c r="H711" s="5" t="s">
        <v>1381</v>
      </c>
      <c r="I711" s="5" t="s">
        <v>1382</v>
      </c>
      <c r="J711" s="5">
        <v>0</v>
      </c>
      <c r="K711" s="5">
        <v>0</v>
      </c>
      <c r="L711" s="5">
        <v>0</v>
      </c>
      <c r="M711" s="5" t="s">
        <v>96</v>
      </c>
      <c r="N711" s="19">
        <v>0</v>
      </c>
    </row>
    <row r="712" spans="1:14" ht="15.75" customHeight="1" x14ac:dyDescent="0.2">
      <c r="A712" s="15">
        <v>1</v>
      </c>
      <c r="B712" s="16">
        <v>140</v>
      </c>
      <c r="C712" s="15" t="s">
        <v>1383</v>
      </c>
      <c r="D712" s="18">
        <v>0</v>
      </c>
      <c r="E712" s="5" t="s">
        <v>1384</v>
      </c>
      <c r="F712" s="5">
        <v>0</v>
      </c>
      <c r="G712" s="5">
        <v>0</v>
      </c>
      <c r="H712" s="5" t="s">
        <v>1385</v>
      </c>
      <c r="I712" s="5">
        <v>0</v>
      </c>
      <c r="J712" s="5">
        <v>0</v>
      </c>
      <c r="K712" s="5">
        <v>0</v>
      </c>
      <c r="L712" s="5" t="s">
        <v>886</v>
      </c>
      <c r="M712" s="5" t="s">
        <v>96</v>
      </c>
      <c r="N712" s="19">
        <v>0</v>
      </c>
    </row>
    <row r="713" spans="1:14" ht="15.75" customHeight="1" x14ac:dyDescent="0.2">
      <c r="A713" s="15">
        <v>2</v>
      </c>
      <c r="B713" s="16">
        <v>140</v>
      </c>
      <c r="C713" s="15" t="s">
        <v>1386</v>
      </c>
      <c r="D713" s="18">
        <v>50</v>
      </c>
      <c r="E713" s="5" t="s">
        <v>1387</v>
      </c>
      <c r="F713" s="5">
        <v>0</v>
      </c>
      <c r="G713" s="5">
        <v>0</v>
      </c>
      <c r="H713" s="5" t="s">
        <v>1385</v>
      </c>
      <c r="I713" s="5">
        <v>43952</v>
      </c>
      <c r="J713" s="5">
        <v>0</v>
      </c>
      <c r="K713" s="5">
        <v>0</v>
      </c>
      <c r="L713" s="5" t="s">
        <v>886</v>
      </c>
      <c r="M713" s="5" t="s">
        <v>96</v>
      </c>
      <c r="N713" s="19">
        <v>0</v>
      </c>
    </row>
    <row r="714" spans="1:14" ht="15.75" hidden="1" customHeight="1" x14ac:dyDescent="0.2">
      <c r="A714" s="14">
        <v>1</v>
      </c>
      <c r="B714" s="16">
        <v>190</v>
      </c>
      <c r="C714" s="14">
        <v>0</v>
      </c>
      <c r="D714" s="17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19">
        <v>0</v>
      </c>
    </row>
    <row r="715" spans="1:14" ht="15.75" hidden="1" customHeight="1" x14ac:dyDescent="0.2">
      <c r="A715" s="14">
        <v>2</v>
      </c>
      <c r="B715" s="16">
        <v>190</v>
      </c>
      <c r="C715" s="14">
        <v>0</v>
      </c>
      <c r="D715" s="17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19">
        <v>0</v>
      </c>
    </row>
    <row r="716" spans="1:14" ht="15.75" hidden="1" customHeight="1" x14ac:dyDescent="0.2">
      <c r="A716" s="14">
        <v>0</v>
      </c>
      <c r="B716" s="16">
        <v>0</v>
      </c>
      <c r="C716" s="14">
        <v>0</v>
      </c>
      <c r="D716" s="17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19">
        <v>0</v>
      </c>
    </row>
    <row r="717" spans="1:14" ht="15.75" hidden="1" customHeight="1" x14ac:dyDescent="0.2">
      <c r="A717" s="14">
        <v>0</v>
      </c>
      <c r="B717" s="16">
        <v>0</v>
      </c>
      <c r="C717" s="14">
        <v>0</v>
      </c>
      <c r="D717" s="17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19">
        <v>0</v>
      </c>
    </row>
    <row r="718" spans="1:14" ht="15.75" hidden="1" customHeight="1" x14ac:dyDescent="0.2">
      <c r="A718" s="14">
        <v>0</v>
      </c>
      <c r="B718" s="16">
        <v>0</v>
      </c>
      <c r="C718" s="14">
        <v>0</v>
      </c>
      <c r="D718" s="17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19">
        <v>0</v>
      </c>
    </row>
    <row r="719" spans="1:14" ht="15.75" hidden="1" customHeight="1" x14ac:dyDescent="0.2">
      <c r="A719" s="14">
        <v>0</v>
      </c>
      <c r="B719" s="16">
        <v>0</v>
      </c>
      <c r="C719" s="14">
        <v>0</v>
      </c>
      <c r="D719" s="17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19">
        <v>0</v>
      </c>
    </row>
    <row r="720" spans="1:14" ht="15.75" hidden="1" customHeight="1" x14ac:dyDescent="0.2">
      <c r="A720" s="14">
        <v>0</v>
      </c>
      <c r="B720" s="16">
        <v>0</v>
      </c>
      <c r="C720" s="14">
        <v>0</v>
      </c>
      <c r="D720" s="17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19">
        <v>0</v>
      </c>
    </row>
    <row r="721" spans="1:14" ht="15.75" hidden="1" customHeight="1" x14ac:dyDescent="0.2">
      <c r="A721" s="14">
        <v>0</v>
      </c>
      <c r="B721" s="16">
        <v>0</v>
      </c>
      <c r="C721" s="14">
        <v>0</v>
      </c>
      <c r="D721" s="17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19">
        <v>0</v>
      </c>
    </row>
    <row r="722" spans="1:14" ht="15.75" hidden="1" customHeight="1" x14ac:dyDescent="0.2">
      <c r="A722" s="14">
        <v>0</v>
      </c>
      <c r="B722" s="16">
        <v>0</v>
      </c>
      <c r="C722" s="14">
        <v>0</v>
      </c>
      <c r="D722" s="17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19">
        <v>0</v>
      </c>
    </row>
    <row r="723" spans="1:14" ht="15.75" hidden="1" customHeight="1" x14ac:dyDescent="0.2">
      <c r="A723" s="14">
        <v>0</v>
      </c>
      <c r="B723" s="16">
        <v>0</v>
      </c>
      <c r="C723" s="14">
        <v>0</v>
      </c>
      <c r="D723" s="17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19">
        <v>0</v>
      </c>
    </row>
    <row r="724" spans="1:14" ht="15.75" hidden="1" customHeight="1" x14ac:dyDescent="0.2">
      <c r="A724" s="14">
        <v>0</v>
      </c>
      <c r="B724" s="16">
        <v>0</v>
      </c>
      <c r="C724" s="14">
        <v>0</v>
      </c>
      <c r="D724" s="17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19">
        <v>0</v>
      </c>
    </row>
    <row r="725" spans="1:14" ht="15.75" hidden="1" customHeight="1" x14ac:dyDescent="0.2">
      <c r="A725" s="14">
        <v>0</v>
      </c>
      <c r="B725" s="16">
        <v>0</v>
      </c>
      <c r="C725" s="14">
        <v>0</v>
      </c>
      <c r="D725" s="17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19">
        <v>0</v>
      </c>
    </row>
    <row r="726" spans="1:14" ht="15.75" hidden="1" customHeight="1" x14ac:dyDescent="0.2">
      <c r="A726" s="14">
        <v>0</v>
      </c>
      <c r="B726" s="16">
        <v>0</v>
      </c>
      <c r="C726" s="14">
        <v>0</v>
      </c>
      <c r="D726" s="17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19">
        <v>0</v>
      </c>
    </row>
    <row r="727" spans="1:14" ht="15.75" hidden="1" customHeight="1" x14ac:dyDescent="0.2">
      <c r="A727" s="14">
        <v>0</v>
      </c>
      <c r="B727" s="16">
        <v>0</v>
      </c>
      <c r="C727" s="14">
        <v>0</v>
      </c>
      <c r="D727" s="17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19">
        <v>0</v>
      </c>
    </row>
    <row r="728" spans="1:14" ht="15.75" hidden="1" customHeight="1" x14ac:dyDescent="0.2">
      <c r="A728" s="14">
        <v>0</v>
      </c>
      <c r="B728" s="16">
        <v>0</v>
      </c>
      <c r="C728" s="14">
        <v>0</v>
      </c>
      <c r="D728" s="17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19">
        <v>0</v>
      </c>
    </row>
    <row r="729" spans="1:14" ht="15.75" hidden="1" customHeight="1" x14ac:dyDescent="0.2">
      <c r="A729" s="14">
        <v>0</v>
      </c>
      <c r="B729" s="16">
        <v>0</v>
      </c>
      <c r="C729" s="14">
        <v>0</v>
      </c>
      <c r="D729" s="17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19">
        <v>0</v>
      </c>
    </row>
    <row r="730" spans="1:14" ht="15.75" hidden="1" customHeight="1" x14ac:dyDescent="0.2">
      <c r="A730" s="14">
        <v>0</v>
      </c>
      <c r="B730" s="16">
        <v>0</v>
      </c>
      <c r="C730" s="14">
        <v>0</v>
      </c>
      <c r="D730" s="17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19">
        <v>0</v>
      </c>
    </row>
    <row r="731" spans="1:14" ht="15.75" hidden="1" customHeight="1" x14ac:dyDescent="0.2">
      <c r="A731" s="14">
        <v>0</v>
      </c>
      <c r="B731" s="16">
        <v>0</v>
      </c>
      <c r="C731" s="14">
        <v>0</v>
      </c>
      <c r="D731" s="17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19">
        <v>0</v>
      </c>
    </row>
    <row r="732" spans="1:14" ht="15.75" hidden="1" customHeight="1" x14ac:dyDescent="0.2">
      <c r="A732" s="14">
        <v>0</v>
      </c>
      <c r="B732" s="16">
        <v>0</v>
      </c>
      <c r="C732" s="14">
        <v>0</v>
      </c>
      <c r="D732" s="17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19">
        <v>0</v>
      </c>
    </row>
    <row r="733" spans="1:14" ht="15.75" hidden="1" customHeight="1" x14ac:dyDescent="0.2">
      <c r="A733" s="14">
        <v>0</v>
      </c>
      <c r="B733" s="16">
        <v>0</v>
      </c>
      <c r="C733" s="14">
        <v>0</v>
      </c>
      <c r="D733" s="17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19">
        <v>0</v>
      </c>
    </row>
    <row r="734" spans="1:14" ht="15.75" hidden="1" customHeight="1" x14ac:dyDescent="0.2">
      <c r="A734" s="14">
        <v>0</v>
      </c>
      <c r="B734" s="16">
        <v>0</v>
      </c>
      <c r="C734" s="14">
        <v>0</v>
      </c>
      <c r="D734" s="17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19">
        <v>0</v>
      </c>
    </row>
    <row r="735" spans="1:14" ht="15.75" hidden="1" customHeight="1" x14ac:dyDescent="0.2">
      <c r="A735" s="14">
        <v>0</v>
      </c>
      <c r="B735" s="16">
        <v>0</v>
      </c>
      <c r="C735" s="14">
        <v>0</v>
      </c>
      <c r="D735" s="17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19">
        <v>0</v>
      </c>
    </row>
    <row r="736" spans="1:14" ht="15.75" hidden="1" customHeight="1" x14ac:dyDescent="0.2">
      <c r="A736" s="14">
        <v>0</v>
      </c>
      <c r="B736" s="16">
        <v>0</v>
      </c>
      <c r="C736" s="14">
        <v>0</v>
      </c>
      <c r="D736" s="17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19">
        <v>0</v>
      </c>
    </row>
    <row r="737" spans="1:14" ht="15.75" hidden="1" customHeight="1" x14ac:dyDescent="0.2">
      <c r="A737" s="14">
        <v>0</v>
      </c>
      <c r="B737" s="16">
        <v>0</v>
      </c>
      <c r="C737" s="14">
        <v>0</v>
      </c>
      <c r="D737" s="17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19">
        <v>0</v>
      </c>
    </row>
    <row r="738" spans="1:14" ht="15.75" hidden="1" customHeight="1" x14ac:dyDescent="0.2">
      <c r="A738" s="14">
        <v>0</v>
      </c>
      <c r="B738" s="16">
        <v>0</v>
      </c>
      <c r="C738" s="14">
        <v>0</v>
      </c>
      <c r="D738" s="17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19">
        <v>0</v>
      </c>
    </row>
    <row r="739" spans="1:14" ht="15.75" hidden="1" customHeight="1" x14ac:dyDescent="0.2">
      <c r="A739" s="14">
        <v>0</v>
      </c>
      <c r="B739" s="16">
        <v>0</v>
      </c>
      <c r="C739" s="14">
        <v>0</v>
      </c>
      <c r="D739" s="17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19">
        <v>0</v>
      </c>
    </row>
    <row r="740" spans="1:14" ht="15.75" hidden="1" customHeight="1" x14ac:dyDescent="0.2">
      <c r="A740" s="14">
        <v>0</v>
      </c>
      <c r="B740" s="16">
        <v>0</v>
      </c>
      <c r="C740" s="14">
        <v>0</v>
      </c>
      <c r="D740" s="17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19">
        <v>0</v>
      </c>
    </row>
    <row r="741" spans="1:14" ht="15.75" hidden="1" customHeight="1" x14ac:dyDescent="0.2">
      <c r="A741" s="14">
        <v>0</v>
      </c>
      <c r="B741" s="16">
        <v>0</v>
      </c>
      <c r="C741" s="14">
        <v>0</v>
      </c>
      <c r="D741" s="17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19">
        <v>0</v>
      </c>
    </row>
    <row r="742" spans="1:14" ht="15.75" hidden="1" customHeight="1" x14ac:dyDescent="0.2">
      <c r="A742" s="14">
        <v>0</v>
      </c>
      <c r="B742" s="16">
        <v>0</v>
      </c>
      <c r="C742" s="14">
        <v>0</v>
      </c>
      <c r="D742" s="17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19">
        <v>0</v>
      </c>
    </row>
    <row r="743" spans="1:14" ht="15.75" hidden="1" customHeight="1" x14ac:dyDescent="0.2">
      <c r="A743" s="14">
        <v>0</v>
      </c>
      <c r="B743" s="16">
        <v>0</v>
      </c>
      <c r="C743" s="14">
        <v>0</v>
      </c>
      <c r="D743" s="17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19">
        <v>0</v>
      </c>
    </row>
    <row r="744" spans="1:14" ht="15.75" hidden="1" customHeight="1" x14ac:dyDescent="0.2">
      <c r="A744" s="14">
        <v>0</v>
      </c>
      <c r="B744" s="16">
        <v>0</v>
      </c>
      <c r="C744" s="14">
        <v>0</v>
      </c>
      <c r="D744" s="17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19">
        <v>0</v>
      </c>
    </row>
    <row r="745" spans="1:14" ht="15.75" hidden="1" customHeight="1" x14ac:dyDescent="0.2">
      <c r="A745" s="14">
        <v>0</v>
      </c>
      <c r="B745" s="16">
        <v>0</v>
      </c>
      <c r="C745" s="14">
        <v>0</v>
      </c>
      <c r="D745" s="17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19">
        <v>0</v>
      </c>
    </row>
    <row r="746" spans="1:14" ht="15.75" hidden="1" customHeight="1" x14ac:dyDescent="0.2">
      <c r="A746" s="14">
        <v>0</v>
      </c>
      <c r="B746" s="16">
        <v>0</v>
      </c>
      <c r="C746" s="14">
        <v>0</v>
      </c>
      <c r="D746" s="17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19">
        <v>0</v>
      </c>
    </row>
    <row r="747" spans="1:14" ht="15.75" hidden="1" customHeight="1" x14ac:dyDescent="0.2">
      <c r="A747" s="14">
        <v>0</v>
      </c>
      <c r="B747" s="16">
        <v>0</v>
      </c>
      <c r="C747" s="14">
        <v>0</v>
      </c>
      <c r="D747" s="17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19">
        <v>0</v>
      </c>
    </row>
    <row r="748" spans="1:14" ht="15.75" hidden="1" customHeight="1" x14ac:dyDescent="0.2">
      <c r="A748" s="14">
        <v>0</v>
      </c>
      <c r="B748" s="16">
        <v>0</v>
      </c>
      <c r="C748" s="14">
        <v>0</v>
      </c>
      <c r="D748" s="17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19">
        <v>0</v>
      </c>
    </row>
    <row r="749" spans="1:14" ht="15.75" hidden="1" customHeight="1" x14ac:dyDescent="0.2">
      <c r="A749" s="14">
        <v>0</v>
      </c>
      <c r="B749" s="16">
        <v>0</v>
      </c>
      <c r="C749" s="14">
        <v>0</v>
      </c>
      <c r="D749" s="17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19">
        <v>0</v>
      </c>
    </row>
    <row r="750" spans="1:14" ht="15.75" hidden="1" customHeight="1" x14ac:dyDescent="0.2">
      <c r="A750" s="14">
        <v>0</v>
      </c>
      <c r="B750" s="16">
        <v>0</v>
      </c>
      <c r="C750" s="14">
        <v>0</v>
      </c>
      <c r="D750" s="17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19">
        <v>0</v>
      </c>
    </row>
    <row r="751" spans="1:14" ht="15.75" hidden="1" customHeight="1" x14ac:dyDescent="0.2">
      <c r="A751" s="14">
        <v>0</v>
      </c>
      <c r="B751" s="16">
        <v>0</v>
      </c>
      <c r="C751" s="14">
        <v>0</v>
      </c>
      <c r="D751" s="17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19">
        <v>0</v>
      </c>
    </row>
    <row r="752" spans="1:14" ht="15.75" hidden="1" customHeight="1" x14ac:dyDescent="0.2">
      <c r="A752" s="14">
        <v>0</v>
      </c>
      <c r="B752" s="16">
        <v>0</v>
      </c>
      <c r="C752" s="14">
        <v>0</v>
      </c>
      <c r="D752" s="17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19">
        <v>0</v>
      </c>
    </row>
    <row r="753" spans="1:14" ht="15.75" hidden="1" customHeight="1" x14ac:dyDescent="0.2">
      <c r="A753" s="14">
        <v>0</v>
      </c>
      <c r="B753" s="16">
        <v>0</v>
      </c>
      <c r="C753" s="14">
        <v>0</v>
      </c>
      <c r="D753" s="17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19">
        <v>0</v>
      </c>
    </row>
    <row r="754" spans="1:14" ht="15.75" hidden="1" customHeight="1" x14ac:dyDescent="0.2">
      <c r="A754" s="14">
        <v>0</v>
      </c>
      <c r="B754" s="16">
        <v>0</v>
      </c>
      <c r="C754" s="14">
        <v>0</v>
      </c>
      <c r="D754" s="17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19">
        <v>0</v>
      </c>
    </row>
    <row r="755" spans="1:14" ht="15.75" hidden="1" customHeight="1" x14ac:dyDescent="0.2">
      <c r="A755" s="14">
        <v>0</v>
      </c>
      <c r="B755" s="16">
        <v>0</v>
      </c>
      <c r="C755" s="14">
        <v>0</v>
      </c>
      <c r="D755" s="17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19">
        <v>0</v>
      </c>
    </row>
    <row r="756" spans="1:14" ht="15.75" hidden="1" customHeight="1" x14ac:dyDescent="0.2">
      <c r="A756" s="14">
        <v>0</v>
      </c>
      <c r="B756" s="16">
        <v>0</v>
      </c>
      <c r="C756" s="14">
        <v>0</v>
      </c>
      <c r="D756" s="17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19">
        <v>0</v>
      </c>
    </row>
    <row r="757" spans="1:14" ht="15.75" hidden="1" customHeight="1" x14ac:dyDescent="0.2">
      <c r="A757" s="14">
        <v>0</v>
      </c>
      <c r="B757" s="16">
        <v>0</v>
      </c>
      <c r="C757" s="14">
        <v>0</v>
      </c>
      <c r="D757" s="17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19">
        <v>0</v>
      </c>
    </row>
    <row r="758" spans="1:14" ht="15.75" hidden="1" customHeight="1" x14ac:dyDescent="0.2">
      <c r="A758" s="14">
        <v>0</v>
      </c>
      <c r="B758" s="16">
        <v>0</v>
      </c>
      <c r="C758" s="14">
        <v>0</v>
      </c>
      <c r="D758" s="17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19">
        <v>0</v>
      </c>
    </row>
    <row r="759" spans="1:14" ht="15.75" hidden="1" customHeight="1" x14ac:dyDescent="0.2">
      <c r="A759" s="14">
        <v>0</v>
      </c>
      <c r="B759" s="16">
        <v>0</v>
      </c>
      <c r="C759" s="14">
        <v>0</v>
      </c>
      <c r="D759" s="17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19">
        <v>0</v>
      </c>
    </row>
    <row r="760" spans="1:14" ht="15.75" hidden="1" customHeight="1" x14ac:dyDescent="0.2">
      <c r="A760" s="14">
        <v>0</v>
      </c>
      <c r="B760" s="16">
        <v>0</v>
      </c>
      <c r="C760" s="14">
        <v>0</v>
      </c>
      <c r="D760" s="17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19">
        <v>0</v>
      </c>
    </row>
    <row r="761" spans="1:14" ht="15.75" hidden="1" customHeight="1" x14ac:dyDescent="0.2">
      <c r="A761" s="14">
        <v>0</v>
      </c>
      <c r="B761" s="16">
        <v>0</v>
      </c>
      <c r="C761" s="14">
        <v>0</v>
      </c>
      <c r="D761" s="17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19">
        <v>0</v>
      </c>
    </row>
    <row r="762" spans="1:14" ht="15.75" hidden="1" customHeight="1" x14ac:dyDescent="0.2">
      <c r="A762" s="14">
        <v>0</v>
      </c>
      <c r="B762" s="16">
        <v>0</v>
      </c>
      <c r="C762" s="14">
        <v>0</v>
      </c>
      <c r="D762" s="17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19">
        <v>0</v>
      </c>
    </row>
    <row r="763" spans="1:14" ht="15.75" hidden="1" customHeight="1" x14ac:dyDescent="0.2">
      <c r="A763" s="14">
        <v>0</v>
      </c>
      <c r="B763" s="16">
        <v>0</v>
      </c>
      <c r="C763" s="14">
        <v>0</v>
      </c>
      <c r="D763" s="17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19">
        <v>0</v>
      </c>
    </row>
    <row r="764" spans="1:14" ht="15.75" hidden="1" customHeight="1" x14ac:dyDescent="0.2">
      <c r="A764" s="14">
        <v>0</v>
      </c>
      <c r="B764" s="16">
        <v>0</v>
      </c>
      <c r="C764" s="14">
        <v>0</v>
      </c>
      <c r="D764" s="17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19">
        <v>0</v>
      </c>
    </row>
    <row r="765" spans="1:14" ht="15.75" hidden="1" customHeight="1" x14ac:dyDescent="0.2">
      <c r="A765" s="14">
        <v>0</v>
      </c>
      <c r="B765" s="16">
        <v>0</v>
      </c>
      <c r="C765" s="14">
        <v>0</v>
      </c>
      <c r="D765" s="17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19">
        <v>0</v>
      </c>
    </row>
    <row r="766" spans="1:14" ht="15.75" hidden="1" customHeight="1" x14ac:dyDescent="0.2">
      <c r="A766" s="14">
        <v>0</v>
      </c>
      <c r="B766" s="16">
        <v>0</v>
      </c>
      <c r="C766" s="14">
        <v>0</v>
      </c>
      <c r="D766" s="17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19">
        <v>0</v>
      </c>
    </row>
    <row r="767" spans="1:14" ht="15.75" hidden="1" customHeight="1" x14ac:dyDescent="0.2">
      <c r="A767" s="14">
        <v>0</v>
      </c>
      <c r="B767" s="16">
        <v>0</v>
      </c>
      <c r="C767" s="14">
        <v>0</v>
      </c>
      <c r="D767" s="17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19">
        <v>0</v>
      </c>
    </row>
    <row r="768" spans="1:14" ht="15.75" hidden="1" customHeight="1" x14ac:dyDescent="0.2">
      <c r="A768" s="14">
        <v>0</v>
      </c>
      <c r="B768" s="16">
        <v>0</v>
      </c>
      <c r="C768" s="14">
        <v>0</v>
      </c>
      <c r="D768" s="17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19">
        <v>0</v>
      </c>
    </row>
    <row r="769" spans="1:14" ht="15.75" hidden="1" customHeight="1" x14ac:dyDescent="0.2">
      <c r="A769" s="14">
        <v>0</v>
      </c>
      <c r="B769" s="16">
        <v>0</v>
      </c>
      <c r="C769" s="14">
        <v>0</v>
      </c>
      <c r="D769" s="17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19">
        <v>0</v>
      </c>
    </row>
    <row r="770" spans="1:14" ht="15.75" hidden="1" customHeight="1" x14ac:dyDescent="0.2">
      <c r="A770" s="14">
        <v>0</v>
      </c>
      <c r="B770" s="16">
        <v>0</v>
      </c>
      <c r="C770" s="14">
        <v>0</v>
      </c>
      <c r="D770" s="17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19">
        <v>0</v>
      </c>
    </row>
    <row r="771" spans="1:14" ht="15.75" hidden="1" customHeight="1" x14ac:dyDescent="0.2">
      <c r="A771" s="14">
        <v>0</v>
      </c>
      <c r="B771" s="16">
        <v>0</v>
      </c>
      <c r="C771" s="14">
        <v>0</v>
      </c>
      <c r="D771" s="17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19">
        <v>0</v>
      </c>
    </row>
    <row r="772" spans="1:14" ht="15.75" hidden="1" customHeight="1" x14ac:dyDescent="0.2">
      <c r="A772" s="14">
        <v>0</v>
      </c>
      <c r="B772" s="16">
        <v>0</v>
      </c>
      <c r="C772" s="14">
        <v>0</v>
      </c>
      <c r="D772" s="17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19">
        <v>0</v>
      </c>
    </row>
    <row r="773" spans="1:14" ht="15.75" hidden="1" customHeight="1" x14ac:dyDescent="0.2">
      <c r="A773" s="14">
        <v>0</v>
      </c>
      <c r="B773" s="16">
        <v>0</v>
      </c>
      <c r="C773" s="14">
        <v>0</v>
      </c>
      <c r="D773" s="17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19">
        <v>0</v>
      </c>
    </row>
    <row r="774" spans="1:14" ht="15.75" hidden="1" customHeight="1" x14ac:dyDescent="0.2">
      <c r="A774" s="14">
        <v>0</v>
      </c>
      <c r="B774" s="16">
        <v>0</v>
      </c>
      <c r="C774" s="14">
        <v>0</v>
      </c>
      <c r="D774" s="17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19">
        <v>0</v>
      </c>
    </row>
    <row r="775" spans="1:14" ht="15.75" hidden="1" customHeight="1" x14ac:dyDescent="0.2">
      <c r="A775" s="14">
        <v>0</v>
      </c>
      <c r="B775" s="16">
        <v>0</v>
      </c>
      <c r="C775" s="14">
        <v>0</v>
      </c>
      <c r="D775" s="17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19">
        <v>0</v>
      </c>
    </row>
    <row r="776" spans="1:14" ht="15.75" hidden="1" customHeight="1" x14ac:dyDescent="0.2">
      <c r="A776" s="14">
        <v>0</v>
      </c>
      <c r="B776" s="16">
        <v>0</v>
      </c>
      <c r="C776" s="14">
        <v>0</v>
      </c>
      <c r="D776" s="17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19">
        <v>0</v>
      </c>
    </row>
    <row r="777" spans="1:14" ht="15.75" hidden="1" customHeight="1" x14ac:dyDescent="0.2">
      <c r="A777" s="14">
        <v>0</v>
      </c>
      <c r="B777" s="16">
        <v>0</v>
      </c>
      <c r="C777" s="14">
        <v>0</v>
      </c>
      <c r="D777" s="17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19">
        <v>0</v>
      </c>
    </row>
    <row r="778" spans="1:14" ht="15.75" hidden="1" customHeight="1" x14ac:dyDescent="0.2">
      <c r="A778" s="14">
        <v>0</v>
      </c>
      <c r="B778" s="16">
        <v>0</v>
      </c>
      <c r="C778" s="14">
        <v>0</v>
      </c>
      <c r="D778" s="17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19">
        <v>0</v>
      </c>
    </row>
    <row r="779" spans="1:14" ht="15.75" hidden="1" customHeight="1" x14ac:dyDescent="0.2">
      <c r="A779" s="14">
        <v>0</v>
      </c>
      <c r="B779" s="16">
        <v>0</v>
      </c>
      <c r="C779" s="14">
        <v>0</v>
      </c>
      <c r="D779" s="17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19">
        <v>0</v>
      </c>
    </row>
    <row r="780" spans="1:14" ht="15.75" hidden="1" customHeight="1" x14ac:dyDescent="0.2">
      <c r="A780" s="14">
        <v>0</v>
      </c>
      <c r="B780" s="16">
        <v>0</v>
      </c>
      <c r="C780" s="14">
        <v>0</v>
      </c>
      <c r="D780" s="17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19">
        <v>0</v>
      </c>
    </row>
    <row r="781" spans="1:14" ht="15.75" hidden="1" customHeight="1" x14ac:dyDescent="0.2">
      <c r="A781" s="14">
        <v>0</v>
      </c>
      <c r="B781" s="16">
        <v>0</v>
      </c>
      <c r="C781" s="14">
        <v>0</v>
      </c>
      <c r="D781" s="17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19">
        <v>0</v>
      </c>
    </row>
    <row r="782" spans="1:14" ht="15.75" hidden="1" customHeight="1" x14ac:dyDescent="0.2">
      <c r="A782" s="14">
        <v>0</v>
      </c>
      <c r="B782" s="16">
        <v>0</v>
      </c>
      <c r="C782" s="14">
        <v>0</v>
      </c>
      <c r="D782" s="17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19">
        <v>0</v>
      </c>
    </row>
    <row r="783" spans="1:14" ht="15.75" hidden="1" customHeight="1" x14ac:dyDescent="0.2">
      <c r="A783" s="14">
        <v>0</v>
      </c>
      <c r="B783" s="16">
        <v>0</v>
      </c>
      <c r="C783" s="14">
        <v>0</v>
      </c>
      <c r="D783" s="17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19">
        <v>0</v>
      </c>
    </row>
    <row r="784" spans="1:14" ht="15.75" hidden="1" customHeight="1" x14ac:dyDescent="0.2">
      <c r="A784" s="14">
        <v>0</v>
      </c>
      <c r="B784" s="16">
        <v>0</v>
      </c>
      <c r="C784" s="14">
        <v>0</v>
      </c>
      <c r="D784" s="17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19">
        <v>0</v>
      </c>
    </row>
    <row r="785" spans="1:14" ht="15.75" hidden="1" customHeight="1" x14ac:dyDescent="0.2">
      <c r="A785" s="14">
        <v>0</v>
      </c>
      <c r="B785" s="16">
        <v>0</v>
      </c>
      <c r="C785" s="14">
        <v>0</v>
      </c>
      <c r="D785" s="17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19">
        <v>0</v>
      </c>
    </row>
    <row r="786" spans="1:14" ht="15.75" hidden="1" customHeight="1" x14ac:dyDescent="0.2">
      <c r="A786" s="14">
        <v>0</v>
      </c>
      <c r="B786" s="16">
        <v>0</v>
      </c>
      <c r="C786" s="14">
        <v>0</v>
      </c>
      <c r="D786" s="17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19">
        <v>0</v>
      </c>
    </row>
    <row r="787" spans="1:14" ht="15.75" hidden="1" customHeight="1" x14ac:dyDescent="0.2">
      <c r="A787" s="14">
        <v>0</v>
      </c>
      <c r="B787" s="16">
        <v>0</v>
      </c>
      <c r="C787" s="14">
        <v>0</v>
      </c>
      <c r="D787" s="17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19">
        <v>0</v>
      </c>
    </row>
    <row r="788" spans="1:14" ht="15.75" hidden="1" customHeight="1" x14ac:dyDescent="0.2">
      <c r="A788" s="14">
        <v>0</v>
      </c>
      <c r="B788" s="16">
        <v>0</v>
      </c>
      <c r="C788" s="14">
        <v>0</v>
      </c>
      <c r="D788" s="17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19">
        <v>0</v>
      </c>
    </row>
    <row r="789" spans="1:14" ht="15.75" hidden="1" customHeight="1" x14ac:dyDescent="0.2">
      <c r="A789" s="14">
        <v>0</v>
      </c>
      <c r="B789" s="16">
        <v>0</v>
      </c>
      <c r="C789" s="14">
        <v>0</v>
      </c>
      <c r="D789" s="17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19">
        <v>0</v>
      </c>
    </row>
    <row r="790" spans="1:14" ht="15.75" hidden="1" customHeight="1" x14ac:dyDescent="0.2">
      <c r="A790" s="14">
        <v>0</v>
      </c>
      <c r="B790" s="16">
        <v>0</v>
      </c>
      <c r="C790" s="14">
        <v>0</v>
      </c>
      <c r="D790" s="17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19">
        <v>0</v>
      </c>
    </row>
    <row r="791" spans="1:14" ht="15.75" hidden="1" customHeight="1" x14ac:dyDescent="0.2">
      <c r="A791" s="14">
        <v>0</v>
      </c>
      <c r="B791" s="16">
        <v>0</v>
      </c>
      <c r="C791" s="14">
        <v>0</v>
      </c>
      <c r="D791" s="17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19">
        <v>0</v>
      </c>
    </row>
    <row r="792" spans="1:14" ht="15.75" hidden="1" customHeight="1" x14ac:dyDescent="0.2">
      <c r="A792" s="14">
        <v>0</v>
      </c>
      <c r="B792" s="16">
        <v>0</v>
      </c>
      <c r="C792" s="14">
        <v>0</v>
      </c>
      <c r="D792" s="17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19">
        <v>0</v>
      </c>
    </row>
    <row r="793" spans="1:14" ht="15.75" hidden="1" customHeight="1" x14ac:dyDescent="0.2">
      <c r="A793" s="14">
        <v>0</v>
      </c>
      <c r="B793" s="16">
        <v>0</v>
      </c>
      <c r="C793" s="14">
        <v>0</v>
      </c>
      <c r="D793" s="17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19">
        <v>0</v>
      </c>
    </row>
    <row r="794" spans="1:14" ht="15.75" hidden="1" customHeight="1" x14ac:dyDescent="0.2">
      <c r="A794" s="14">
        <v>0</v>
      </c>
      <c r="B794" s="16">
        <v>0</v>
      </c>
      <c r="C794" s="14">
        <v>0</v>
      </c>
      <c r="D794" s="17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19">
        <v>0</v>
      </c>
    </row>
    <row r="795" spans="1:14" ht="15.75" hidden="1" customHeight="1" x14ac:dyDescent="0.2">
      <c r="A795" s="14">
        <v>0</v>
      </c>
      <c r="B795" s="16">
        <v>0</v>
      </c>
      <c r="C795" s="14">
        <v>0</v>
      </c>
      <c r="D795" s="17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19">
        <v>0</v>
      </c>
    </row>
    <row r="796" spans="1:14" ht="15.75" hidden="1" customHeight="1" x14ac:dyDescent="0.2">
      <c r="A796" s="14">
        <v>0</v>
      </c>
      <c r="B796" s="16">
        <v>0</v>
      </c>
      <c r="C796" s="14">
        <v>0</v>
      </c>
      <c r="D796" s="17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19">
        <v>0</v>
      </c>
    </row>
    <row r="797" spans="1:14" ht="15.75" hidden="1" customHeight="1" x14ac:dyDescent="0.2">
      <c r="A797" s="14">
        <v>0</v>
      </c>
      <c r="B797" s="16">
        <v>0</v>
      </c>
      <c r="C797" s="14">
        <v>0</v>
      </c>
      <c r="D797" s="17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19">
        <v>0</v>
      </c>
    </row>
    <row r="798" spans="1:14" ht="15.75" hidden="1" customHeight="1" x14ac:dyDescent="0.2">
      <c r="A798" s="14">
        <v>0</v>
      </c>
      <c r="B798" s="16">
        <v>0</v>
      </c>
      <c r="C798" s="14">
        <v>0</v>
      </c>
      <c r="D798" s="17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19">
        <v>0</v>
      </c>
    </row>
    <row r="799" spans="1:14" ht="15.75" hidden="1" customHeight="1" x14ac:dyDescent="0.2">
      <c r="A799" s="14">
        <v>0</v>
      </c>
      <c r="B799" s="16">
        <v>0</v>
      </c>
      <c r="C799" s="14">
        <v>0</v>
      </c>
      <c r="D799" s="17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19">
        <v>0</v>
      </c>
    </row>
    <row r="800" spans="1:14" ht="15.75" hidden="1" customHeight="1" x14ac:dyDescent="0.2">
      <c r="A800" s="14">
        <v>0</v>
      </c>
      <c r="B800" s="16">
        <v>0</v>
      </c>
      <c r="C800" s="14">
        <v>0</v>
      </c>
      <c r="D800" s="17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19">
        <v>0</v>
      </c>
    </row>
    <row r="801" spans="1:14" ht="15.75" hidden="1" customHeight="1" x14ac:dyDescent="0.2">
      <c r="A801" s="14">
        <v>0</v>
      </c>
      <c r="B801" s="16">
        <v>0</v>
      </c>
      <c r="C801" s="14">
        <v>0</v>
      </c>
      <c r="D801" s="17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19">
        <v>0</v>
      </c>
    </row>
    <row r="802" spans="1:14" ht="15.75" hidden="1" customHeight="1" x14ac:dyDescent="0.2">
      <c r="A802" s="14">
        <v>0</v>
      </c>
      <c r="B802" s="16">
        <v>0</v>
      </c>
      <c r="C802" s="14">
        <v>0</v>
      </c>
      <c r="D802" s="17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19">
        <v>0</v>
      </c>
    </row>
    <row r="803" spans="1:14" ht="15.75" hidden="1" customHeight="1" x14ac:dyDescent="0.2">
      <c r="A803" s="14">
        <v>0</v>
      </c>
      <c r="B803" s="16">
        <v>0</v>
      </c>
      <c r="C803" s="14">
        <v>0</v>
      </c>
      <c r="D803" s="17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19">
        <v>0</v>
      </c>
    </row>
    <row r="804" spans="1:14" ht="15.75" hidden="1" customHeight="1" x14ac:dyDescent="0.2">
      <c r="A804" s="14">
        <v>0</v>
      </c>
      <c r="B804" s="16">
        <v>0</v>
      </c>
      <c r="C804" s="14">
        <v>0</v>
      </c>
      <c r="D804" s="17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19">
        <v>0</v>
      </c>
    </row>
    <row r="805" spans="1:14" ht="15.75" hidden="1" customHeight="1" x14ac:dyDescent="0.2">
      <c r="A805" s="14">
        <v>0</v>
      </c>
      <c r="B805" s="16">
        <v>0</v>
      </c>
      <c r="C805" s="14">
        <v>0</v>
      </c>
      <c r="D805" s="17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19">
        <v>0</v>
      </c>
    </row>
    <row r="806" spans="1:14" ht="15.75" hidden="1" customHeight="1" x14ac:dyDescent="0.2">
      <c r="A806" s="14">
        <v>0</v>
      </c>
      <c r="B806" s="16">
        <v>0</v>
      </c>
      <c r="C806" s="14">
        <v>0</v>
      </c>
      <c r="D806" s="17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19">
        <v>0</v>
      </c>
    </row>
    <row r="807" spans="1:14" ht="15.75" hidden="1" customHeight="1" x14ac:dyDescent="0.2">
      <c r="A807" s="14">
        <v>0</v>
      </c>
      <c r="B807" s="16">
        <v>0</v>
      </c>
      <c r="C807" s="14">
        <v>0</v>
      </c>
      <c r="D807" s="17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19">
        <v>0</v>
      </c>
    </row>
    <row r="808" spans="1:14" ht="15.75" hidden="1" customHeight="1" x14ac:dyDescent="0.2">
      <c r="A808" s="14">
        <v>0</v>
      </c>
      <c r="B808" s="16">
        <v>0</v>
      </c>
      <c r="C808" s="14">
        <v>0</v>
      </c>
      <c r="D808" s="17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19">
        <v>0</v>
      </c>
    </row>
    <row r="809" spans="1:14" ht="15.75" hidden="1" customHeight="1" x14ac:dyDescent="0.2">
      <c r="A809" s="14">
        <v>0</v>
      </c>
      <c r="B809" s="16">
        <v>0</v>
      </c>
      <c r="C809" s="14">
        <v>0</v>
      </c>
      <c r="D809" s="17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19">
        <v>0</v>
      </c>
    </row>
    <row r="810" spans="1:14" ht="15.75" hidden="1" customHeight="1" x14ac:dyDescent="0.2">
      <c r="A810" s="14">
        <v>0</v>
      </c>
      <c r="B810" s="16">
        <v>0</v>
      </c>
      <c r="C810" s="14">
        <v>0</v>
      </c>
      <c r="D810" s="17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19">
        <v>0</v>
      </c>
    </row>
    <row r="811" spans="1:14" ht="15.75" hidden="1" customHeight="1" x14ac:dyDescent="0.2">
      <c r="A811" s="14">
        <v>0</v>
      </c>
      <c r="B811" s="16">
        <v>0</v>
      </c>
      <c r="C811" s="14">
        <v>0</v>
      </c>
      <c r="D811" s="17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19">
        <v>0</v>
      </c>
    </row>
    <row r="812" spans="1:14" ht="15.75" hidden="1" customHeight="1" x14ac:dyDescent="0.2">
      <c r="A812" s="14">
        <v>0</v>
      </c>
      <c r="B812" s="16">
        <v>0</v>
      </c>
      <c r="C812" s="14">
        <v>0</v>
      </c>
      <c r="D812" s="17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19">
        <v>0</v>
      </c>
    </row>
    <row r="813" spans="1:14" ht="15.75" hidden="1" customHeight="1" x14ac:dyDescent="0.2">
      <c r="A813" s="14">
        <v>0</v>
      </c>
      <c r="B813" s="16">
        <v>0</v>
      </c>
      <c r="C813" s="14">
        <v>0</v>
      </c>
      <c r="D813" s="17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19">
        <v>0</v>
      </c>
    </row>
    <row r="814" spans="1:14" ht="15.75" hidden="1" customHeight="1" x14ac:dyDescent="0.2">
      <c r="A814" s="14">
        <v>0</v>
      </c>
      <c r="B814" s="16">
        <v>0</v>
      </c>
      <c r="C814" s="14">
        <v>0</v>
      </c>
      <c r="D814" s="17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19">
        <v>0</v>
      </c>
    </row>
    <row r="815" spans="1:14" ht="15.75" hidden="1" customHeight="1" x14ac:dyDescent="0.2">
      <c r="A815" s="14">
        <v>0</v>
      </c>
      <c r="B815" s="16">
        <v>0</v>
      </c>
      <c r="C815" s="14">
        <v>0</v>
      </c>
      <c r="D815" s="17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19">
        <v>0</v>
      </c>
    </row>
    <row r="816" spans="1:14" ht="15.75" hidden="1" customHeight="1" x14ac:dyDescent="0.2">
      <c r="A816" s="14">
        <v>0</v>
      </c>
      <c r="B816" s="16">
        <v>0</v>
      </c>
      <c r="C816" s="14">
        <v>0</v>
      </c>
      <c r="D816" s="17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19">
        <v>0</v>
      </c>
    </row>
    <row r="817" spans="1:14" ht="15.75" hidden="1" customHeight="1" x14ac:dyDescent="0.2">
      <c r="A817" s="14">
        <v>0</v>
      </c>
      <c r="B817" s="16">
        <v>0</v>
      </c>
      <c r="C817" s="14">
        <v>0</v>
      </c>
      <c r="D817" s="17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19">
        <v>0</v>
      </c>
    </row>
    <row r="818" spans="1:14" ht="15.75" hidden="1" customHeight="1" x14ac:dyDescent="0.2">
      <c r="A818" s="14">
        <v>0</v>
      </c>
      <c r="B818" s="16">
        <v>0</v>
      </c>
      <c r="C818" s="14">
        <v>0</v>
      </c>
      <c r="D818" s="17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19">
        <v>0</v>
      </c>
    </row>
    <row r="819" spans="1:14" ht="15.75" hidden="1" customHeight="1" x14ac:dyDescent="0.2">
      <c r="A819" s="14">
        <v>0</v>
      </c>
      <c r="B819" s="16">
        <v>0</v>
      </c>
      <c r="C819" s="14">
        <v>0</v>
      </c>
      <c r="D819" s="17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19">
        <v>0</v>
      </c>
    </row>
    <row r="820" spans="1:14" ht="15.75" hidden="1" customHeight="1" x14ac:dyDescent="0.2">
      <c r="A820" s="14">
        <v>0</v>
      </c>
      <c r="B820" s="16">
        <v>0</v>
      </c>
      <c r="C820" s="14">
        <v>0</v>
      </c>
      <c r="D820" s="17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19">
        <v>0</v>
      </c>
    </row>
    <row r="821" spans="1:14" ht="15.75" hidden="1" customHeight="1" x14ac:dyDescent="0.2">
      <c r="A821" s="14">
        <v>0</v>
      </c>
      <c r="B821" s="16">
        <v>0</v>
      </c>
      <c r="C821" s="14">
        <v>0</v>
      </c>
      <c r="D821" s="17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19">
        <v>0</v>
      </c>
    </row>
    <row r="822" spans="1:14" ht="15.75" hidden="1" customHeight="1" x14ac:dyDescent="0.2">
      <c r="A822" s="14">
        <v>0</v>
      </c>
      <c r="B822" s="16">
        <v>0</v>
      </c>
      <c r="C822" s="14">
        <v>0</v>
      </c>
      <c r="D822" s="17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19">
        <v>0</v>
      </c>
    </row>
    <row r="823" spans="1:14" ht="15.75" hidden="1" customHeight="1" x14ac:dyDescent="0.2">
      <c r="A823" s="14">
        <v>0</v>
      </c>
      <c r="B823" s="16">
        <v>0</v>
      </c>
      <c r="C823" s="14">
        <v>0</v>
      </c>
      <c r="D823" s="17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19">
        <v>0</v>
      </c>
    </row>
    <row r="824" spans="1:14" ht="15.75" hidden="1" customHeight="1" x14ac:dyDescent="0.2">
      <c r="A824" s="14">
        <v>0</v>
      </c>
      <c r="B824" s="16">
        <v>0</v>
      </c>
      <c r="C824" s="14">
        <v>0</v>
      </c>
      <c r="D824" s="17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19">
        <v>0</v>
      </c>
    </row>
    <row r="825" spans="1:14" ht="15.75" hidden="1" customHeight="1" x14ac:dyDescent="0.2">
      <c r="A825" s="14">
        <v>0</v>
      </c>
      <c r="B825" s="16">
        <v>0</v>
      </c>
      <c r="C825" s="14">
        <v>0</v>
      </c>
      <c r="D825" s="17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19">
        <v>0</v>
      </c>
    </row>
    <row r="826" spans="1:14" ht="15.75" hidden="1" customHeight="1" x14ac:dyDescent="0.2">
      <c r="A826" s="14">
        <v>0</v>
      </c>
      <c r="B826" s="16">
        <v>0</v>
      </c>
      <c r="C826" s="14">
        <v>0</v>
      </c>
      <c r="D826" s="17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19">
        <v>0</v>
      </c>
    </row>
    <row r="827" spans="1:14" ht="15.75" hidden="1" customHeight="1" x14ac:dyDescent="0.2">
      <c r="A827" s="14">
        <v>0</v>
      </c>
      <c r="B827" s="16">
        <v>0</v>
      </c>
      <c r="C827" s="14">
        <v>0</v>
      </c>
      <c r="D827" s="17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19">
        <v>0</v>
      </c>
    </row>
    <row r="828" spans="1:14" ht="15.75" hidden="1" customHeight="1" x14ac:dyDescent="0.2">
      <c r="A828" s="14">
        <v>0</v>
      </c>
      <c r="B828" s="16">
        <v>0</v>
      </c>
      <c r="C828" s="14">
        <v>0</v>
      </c>
      <c r="D828" s="17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19">
        <v>0</v>
      </c>
    </row>
    <row r="829" spans="1:14" ht="15.75" hidden="1" customHeight="1" x14ac:dyDescent="0.2">
      <c r="A829" s="14">
        <v>0</v>
      </c>
      <c r="B829" s="16">
        <v>0</v>
      </c>
      <c r="C829" s="14">
        <v>0</v>
      </c>
      <c r="D829" s="17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19">
        <v>0</v>
      </c>
    </row>
    <row r="830" spans="1:14" ht="15.75" hidden="1" customHeight="1" x14ac:dyDescent="0.2">
      <c r="A830" s="14">
        <v>0</v>
      </c>
      <c r="B830" s="16">
        <v>0</v>
      </c>
      <c r="C830" s="14">
        <v>0</v>
      </c>
      <c r="D830" s="17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19">
        <v>0</v>
      </c>
    </row>
    <row r="831" spans="1:14" ht="15.75" hidden="1" customHeight="1" x14ac:dyDescent="0.2">
      <c r="A831" s="14">
        <v>0</v>
      </c>
      <c r="B831" s="16">
        <v>0</v>
      </c>
      <c r="C831" s="14">
        <v>0</v>
      </c>
      <c r="D831" s="17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19">
        <v>0</v>
      </c>
    </row>
    <row r="832" spans="1:14" ht="15.75" hidden="1" customHeight="1" x14ac:dyDescent="0.2">
      <c r="A832" s="14">
        <v>0</v>
      </c>
      <c r="B832" s="16">
        <v>0</v>
      </c>
      <c r="C832" s="14">
        <v>0</v>
      </c>
      <c r="D832" s="17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19">
        <v>0</v>
      </c>
    </row>
    <row r="833" spans="1:14" ht="15.75" hidden="1" customHeight="1" x14ac:dyDescent="0.2">
      <c r="A833" s="14">
        <v>0</v>
      </c>
      <c r="B833" s="16">
        <v>0</v>
      </c>
      <c r="C833" s="14">
        <v>0</v>
      </c>
      <c r="D833" s="17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19">
        <v>0</v>
      </c>
    </row>
    <row r="834" spans="1:14" ht="15.75" hidden="1" customHeight="1" x14ac:dyDescent="0.2">
      <c r="A834" s="14">
        <v>0</v>
      </c>
      <c r="B834" s="16">
        <v>0</v>
      </c>
      <c r="C834" s="14">
        <v>0</v>
      </c>
      <c r="D834" s="17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19">
        <v>0</v>
      </c>
    </row>
    <row r="835" spans="1:14" ht="15.75" hidden="1" customHeight="1" x14ac:dyDescent="0.2">
      <c r="A835" s="14">
        <v>0</v>
      </c>
      <c r="B835" s="16">
        <v>0</v>
      </c>
      <c r="C835" s="14">
        <v>0</v>
      </c>
      <c r="D835" s="17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19">
        <v>0</v>
      </c>
    </row>
    <row r="836" spans="1:14" ht="15.75" hidden="1" customHeight="1" x14ac:dyDescent="0.2">
      <c r="A836" s="14">
        <v>0</v>
      </c>
      <c r="B836" s="16">
        <v>0</v>
      </c>
      <c r="C836" s="14">
        <v>0</v>
      </c>
      <c r="D836" s="17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19">
        <v>0</v>
      </c>
    </row>
    <row r="837" spans="1:14" ht="15.75" hidden="1" customHeight="1" x14ac:dyDescent="0.2">
      <c r="A837" s="14">
        <v>0</v>
      </c>
      <c r="B837" s="16">
        <v>0</v>
      </c>
      <c r="C837" s="14">
        <v>0</v>
      </c>
      <c r="D837" s="17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19">
        <v>0</v>
      </c>
    </row>
    <row r="838" spans="1:14" ht="15.75" hidden="1" customHeight="1" x14ac:dyDescent="0.2">
      <c r="A838" s="14">
        <v>0</v>
      </c>
      <c r="B838" s="16">
        <v>0</v>
      </c>
      <c r="C838" s="14">
        <v>0</v>
      </c>
      <c r="D838" s="17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19">
        <v>0</v>
      </c>
    </row>
    <row r="839" spans="1:14" ht="15.75" hidden="1" customHeight="1" x14ac:dyDescent="0.2">
      <c r="A839" s="14">
        <v>0</v>
      </c>
      <c r="B839" s="16">
        <v>0</v>
      </c>
      <c r="C839" s="14">
        <v>0</v>
      </c>
      <c r="D839" s="17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19">
        <v>0</v>
      </c>
    </row>
    <row r="840" spans="1:14" ht="15.75" hidden="1" customHeight="1" x14ac:dyDescent="0.2">
      <c r="A840" s="14">
        <v>0</v>
      </c>
      <c r="B840" s="16">
        <v>0</v>
      </c>
      <c r="C840" s="14">
        <v>0</v>
      </c>
      <c r="D840" s="17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19">
        <v>0</v>
      </c>
    </row>
    <row r="841" spans="1:14" ht="15.75" hidden="1" customHeight="1" x14ac:dyDescent="0.2">
      <c r="A841" s="14">
        <v>0</v>
      </c>
      <c r="B841" s="16">
        <v>0</v>
      </c>
      <c r="C841" s="14">
        <v>0</v>
      </c>
      <c r="D841" s="17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19">
        <v>0</v>
      </c>
    </row>
    <row r="842" spans="1:14" ht="15.75" hidden="1" customHeight="1" x14ac:dyDescent="0.2">
      <c r="A842" s="14">
        <v>0</v>
      </c>
      <c r="B842" s="16">
        <v>0</v>
      </c>
      <c r="C842" s="14">
        <v>0</v>
      </c>
      <c r="D842" s="17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19">
        <v>0</v>
      </c>
    </row>
    <row r="843" spans="1:14" ht="15.75" hidden="1" customHeight="1" x14ac:dyDescent="0.2">
      <c r="A843" s="14">
        <v>0</v>
      </c>
      <c r="B843" s="16">
        <v>0</v>
      </c>
      <c r="C843" s="14">
        <v>0</v>
      </c>
      <c r="D843" s="17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19">
        <v>0</v>
      </c>
    </row>
    <row r="844" spans="1:14" ht="15.75" hidden="1" customHeight="1" x14ac:dyDescent="0.2">
      <c r="A844" s="14">
        <v>0</v>
      </c>
      <c r="B844" s="16">
        <v>0</v>
      </c>
      <c r="C844" s="14">
        <v>0</v>
      </c>
      <c r="D844" s="17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19">
        <v>0</v>
      </c>
    </row>
    <row r="845" spans="1:14" ht="15.75" hidden="1" customHeight="1" x14ac:dyDescent="0.2">
      <c r="A845" s="14">
        <v>0</v>
      </c>
      <c r="B845" s="16">
        <v>0</v>
      </c>
      <c r="C845" s="14">
        <v>0</v>
      </c>
      <c r="D845" s="17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19">
        <v>0</v>
      </c>
    </row>
    <row r="846" spans="1:14" ht="15.75" hidden="1" customHeight="1" x14ac:dyDescent="0.2">
      <c r="A846" s="14">
        <v>0</v>
      </c>
      <c r="B846" s="16">
        <v>0</v>
      </c>
      <c r="C846" s="14">
        <v>0</v>
      </c>
      <c r="D846" s="17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19">
        <v>0</v>
      </c>
    </row>
    <row r="847" spans="1:14" ht="15.75" hidden="1" customHeight="1" x14ac:dyDescent="0.2">
      <c r="A847" s="14">
        <v>0</v>
      </c>
      <c r="B847" s="16">
        <v>0</v>
      </c>
      <c r="C847" s="14">
        <v>0</v>
      </c>
      <c r="D847" s="17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19">
        <v>0</v>
      </c>
    </row>
    <row r="848" spans="1:14" ht="15.75" hidden="1" customHeight="1" x14ac:dyDescent="0.2">
      <c r="A848" s="14">
        <v>0</v>
      </c>
      <c r="B848" s="16">
        <v>0</v>
      </c>
      <c r="C848" s="14">
        <v>0</v>
      </c>
      <c r="D848" s="17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19">
        <v>0</v>
      </c>
    </row>
    <row r="849" spans="1:14" ht="15.75" hidden="1" customHeight="1" x14ac:dyDescent="0.2">
      <c r="A849" s="14">
        <v>0</v>
      </c>
      <c r="B849" s="16">
        <v>0</v>
      </c>
      <c r="C849" s="14">
        <v>0</v>
      </c>
      <c r="D849" s="17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19">
        <v>0</v>
      </c>
    </row>
    <row r="850" spans="1:14" ht="15.75" hidden="1" customHeight="1" x14ac:dyDescent="0.2">
      <c r="A850" s="14">
        <v>0</v>
      </c>
      <c r="B850" s="16">
        <v>0</v>
      </c>
      <c r="C850" s="14">
        <v>0</v>
      </c>
      <c r="D850" s="17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19">
        <v>0</v>
      </c>
    </row>
    <row r="851" spans="1:14" ht="15.75" hidden="1" customHeight="1" x14ac:dyDescent="0.2">
      <c r="A851" s="14">
        <v>0</v>
      </c>
      <c r="B851" s="16">
        <v>0</v>
      </c>
      <c r="C851" s="14">
        <v>0</v>
      </c>
      <c r="D851" s="17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19">
        <v>0</v>
      </c>
    </row>
    <row r="852" spans="1:14" ht="15.75" hidden="1" customHeight="1" x14ac:dyDescent="0.2">
      <c r="A852" s="14">
        <v>0</v>
      </c>
      <c r="B852" s="16">
        <v>0</v>
      </c>
      <c r="C852" s="14">
        <v>0</v>
      </c>
      <c r="D852" s="17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19">
        <v>0</v>
      </c>
    </row>
    <row r="853" spans="1:14" ht="15.75" hidden="1" customHeight="1" x14ac:dyDescent="0.2">
      <c r="A853" s="14">
        <v>0</v>
      </c>
      <c r="B853" s="16">
        <v>0</v>
      </c>
      <c r="C853" s="14">
        <v>0</v>
      </c>
      <c r="D853" s="17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19">
        <v>0</v>
      </c>
    </row>
    <row r="854" spans="1:14" ht="15.75" hidden="1" customHeight="1" x14ac:dyDescent="0.2">
      <c r="A854" s="14">
        <v>0</v>
      </c>
      <c r="B854" s="16">
        <v>0</v>
      </c>
      <c r="C854" s="14">
        <v>0</v>
      </c>
      <c r="D854" s="17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19">
        <v>0</v>
      </c>
    </row>
    <row r="855" spans="1:14" ht="15.75" hidden="1" customHeight="1" x14ac:dyDescent="0.2">
      <c r="A855" s="14">
        <v>0</v>
      </c>
      <c r="B855" s="16">
        <v>0</v>
      </c>
      <c r="C855" s="14">
        <v>0</v>
      </c>
      <c r="D855" s="17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19">
        <v>0</v>
      </c>
    </row>
    <row r="856" spans="1:14" ht="15.75" hidden="1" customHeight="1" x14ac:dyDescent="0.2">
      <c r="A856" s="14">
        <v>0</v>
      </c>
      <c r="B856" s="16">
        <v>0</v>
      </c>
      <c r="C856" s="14">
        <v>0</v>
      </c>
      <c r="D856" s="17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19">
        <v>0</v>
      </c>
    </row>
    <row r="857" spans="1:14" ht="15.75" hidden="1" customHeight="1" x14ac:dyDescent="0.2">
      <c r="A857" s="14">
        <v>0</v>
      </c>
      <c r="B857" s="16">
        <v>0</v>
      </c>
      <c r="C857" s="14">
        <v>0</v>
      </c>
      <c r="D857" s="17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19">
        <v>0</v>
      </c>
    </row>
    <row r="858" spans="1:14" ht="15.75" hidden="1" customHeight="1" x14ac:dyDescent="0.2">
      <c r="A858" s="14">
        <v>0</v>
      </c>
      <c r="B858" s="16">
        <v>0</v>
      </c>
      <c r="C858" s="14">
        <v>0</v>
      </c>
      <c r="D858" s="17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19">
        <v>0</v>
      </c>
    </row>
    <row r="859" spans="1:14" ht="15.75" hidden="1" customHeight="1" x14ac:dyDescent="0.2">
      <c r="A859" s="14">
        <v>0</v>
      </c>
      <c r="B859" s="16">
        <v>0</v>
      </c>
      <c r="C859" s="14">
        <v>0</v>
      </c>
      <c r="D859" s="17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19">
        <v>0</v>
      </c>
    </row>
    <row r="860" spans="1:14" ht="15.75" hidden="1" customHeight="1" x14ac:dyDescent="0.2">
      <c r="A860" s="14">
        <v>0</v>
      </c>
      <c r="B860" s="16">
        <v>0</v>
      </c>
      <c r="C860" s="14">
        <v>0</v>
      </c>
      <c r="D860" s="17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19">
        <v>0</v>
      </c>
    </row>
    <row r="861" spans="1:14" ht="15.75" hidden="1" customHeight="1" x14ac:dyDescent="0.2">
      <c r="A861" s="14">
        <v>0</v>
      </c>
      <c r="B861" s="16">
        <v>0</v>
      </c>
      <c r="C861" s="14">
        <v>0</v>
      </c>
      <c r="D861" s="17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19">
        <v>0</v>
      </c>
    </row>
    <row r="862" spans="1:14" ht="15.75" hidden="1" customHeight="1" x14ac:dyDescent="0.2">
      <c r="A862" s="14">
        <v>0</v>
      </c>
      <c r="B862" s="16">
        <v>0</v>
      </c>
      <c r="C862" s="14">
        <v>0</v>
      </c>
      <c r="D862" s="17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19">
        <v>0</v>
      </c>
    </row>
    <row r="863" spans="1:14" ht="15.75" hidden="1" customHeight="1" x14ac:dyDescent="0.2">
      <c r="A863" s="14">
        <v>0</v>
      </c>
      <c r="B863" s="16">
        <v>0</v>
      </c>
      <c r="C863" s="14">
        <v>0</v>
      </c>
      <c r="D863" s="17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19">
        <v>0</v>
      </c>
    </row>
    <row r="864" spans="1:14" ht="15.75" hidden="1" customHeight="1" x14ac:dyDescent="0.2">
      <c r="A864" s="14">
        <v>0</v>
      </c>
      <c r="B864" s="16">
        <v>0</v>
      </c>
      <c r="C864" s="14">
        <v>0</v>
      </c>
      <c r="D864" s="17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19">
        <v>0</v>
      </c>
    </row>
    <row r="865" spans="1:14" ht="15.75" hidden="1" customHeight="1" x14ac:dyDescent="0.2">
      <c r="A865" s="14">
        <v>0</v>
      </c>
      <c r="B865" s="16">
        <v>0</v>
      </c>
      <c r="C865" s="14">
        <v>0</v>
      </c>
      <c r="D865" s="17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19">
        <v>0</v>
      </c>
    </row>
    <row r="866" spans="1:14" ht="15.75" hidden="1" customHeight="1" x14ac:dyDescent="0.2">
      <c r="A866" s="14">
        <v>0</v>
      </c>
      <c r="B866" s="16">
        <v>0</v>
      </c>
      <c r="C866" s="14">
        <v>0</v>
      </c>
      <c r="D866" s="17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19">
        <v>0</v>
      </c>
    </row>
    <row r="867" spans="1:14" ht="15.75" hidden="1" customHeight="1" x14ac:dyDescent="0.2">
      <c r="A867" s="14">
        <v>0</v>
      </c>
      <c r="B867" s="16">
        <v>0</v>
      </c>
      <c r="C867" s="14">
        <v>0</v>
      </c>
      <c r="D867" s="17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19">
        <v>0</v>
      </c>
    </row>
    <row r="868" spans="1:14" ht="15.75" hidden="1" customHeight="1" x14ac:dyDescent="0.2">
      <c r="A868" s="14">
        <v>0</v>
      </c>
      <c r="B868" s="16">
        <v>0</v>
      </c>
      <c r="C868" s="14">
        <v>0</v>
      </c>
      <c r="D868" s="17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19">
        <v>0</v>
      </c>
    </row>
    <row r="869" spans="1:14" ht="15.75" hidden="1" customHeight="1" x14ac:dyDescent="0.2">
      <c r="A869" s="14">
        <v>0</v>
      </c>
      <c r="B869" s="16">
        <v>0</v>
      </c>
      <c r="C869" s="14">
        <v>0</v>
      </c>
      <c r="D869" s="17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19">
        <v>0</v>
      </c>
    </row>
    <row r="870" spans="1:14" ht="15.75" hidden="1" customHeight="1" x14ac:dyDescent="0.2">
      <c r="A870" s="14">
        <v>0</v>
      </c>
      <c r="B870" s="16">
        <v>0</v>
      </c>
      <c r="C870" s="14">
        <v>0</v>
      </c>
      <c r="D870" s="17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19">
        <v>0</v>
      </c>
    </row>
    <row r="871" spans="1:14" ht="15.75" hidden="1" customHeight="1" x14ac:dyDescent="0.2">
      <c r="A871" s="14">
        <v>0</v>
      </c>
      <c r="B871" s="16">
        <v>0</v>
      </c>
      <c r="C871" s="14">
        <v>0</v>
      </c>
      <c r="D871" s="17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19">
        <v>0</v>
      </c>
    </row>
    <row r="872" spans="1:14" ht="15.75" hidden="1" customHeight="1" x14ac:dyDescent="0.2">
      <c r="A872" s="14">
        <v>0</v>
      </c>
      <c r="B872" s="16">
        <v>0</v>
      </c>
      <c r="C872" s="14">
        <v>0</v>
      </c>
      <c r="D872" s="17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19">
        <v>0</v>
      </c>
    </row>
    <row r="873" spans="1:14" ht="15.75" hidden="1" customHeight="1" x14ac:dyDescent="0.2">
      <c r="A873" s="14">
        <v>0</v>
      </c>
      <c r="B873" s="16">
        <v>0</v>
      </c>
      <c r="C873" s="14">
        <v>0</v>
      </c>
      <c r="D873" s="17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19">
        <v>0</v>
      </c>
    </row>
    <row r="874" spans="1:14" ht="15.75" hidden="1" customHeight="1" x14ac:dyDescent="0.2">
      <c r="A874" s="14">
        <v>0</v>
      </c>
      <c r="B874" s="16">
        <v>0</v>
      </c>
      <c r="C874" s="14">
        <v>0</v>
      </c>
      <c r="D874" s="17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19">
        <v>0</v>
      </c>
    </row>
    <row r="875" spans="1:14" ht="15.75" hidden="1" customHeight="1" x14ac:dyDescent="0.2">
      <c r="A875" s="14">
        <v>0</v>
      </c>
      <c r="B875" s="16">
        <v>0</v>
      </c>
      <c r="C875" s="14">
        <v>0</v>
      </c>
      <c r="D875" s="17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19">
        <v>0</v>
      </c>
    </row>
    <row r="876" spans="1:14" ht="15.75" hidden="1" customHeight="1" x14ac:dyDescent="0.2">
      <c r="A876" s="14">
        <v>0</v>
      </c>
      <c r="B876" s="16">
        <v>0</v>
      </c>
      <c r="C876" s="14">
        <v>0</v>
      </c>
      <c r="D876" s="17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19">
        <v>0</v>
      </c>
    </row>
    <row r="877" spans="1:14" ht="15.75" hidden="1" customHeight="1" x14ac:dyDescent="0.2">
      <c r="A877" s="14">
        <v>0</v>
      </c>
      <c r="B877" s="16">
        <v>0</v>
      </c>
      <c r="C877" s="14">
        <v>0</v>
      </c>
      <c r="D877" s="17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19">
        <v>0</v>
      </c>
    </row>
    <row r="878" spans="1:14" ht="15.75" hidden="1" customHeight="1" x14ac:dyDescent="0.2">
      <c r="A878" s="14">
        <v>0</v>
      </c>
      <c r="B878" s="16">
        <v>0</v>
      </c>
      <c r="C878" s="14">
        <v>0</v>
      </c>
      <c r="D878" s="17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19">
        <v>0</v>
      </c>
    </row>
    <row r="879" spans="1:14" ht="15.75" hidden="1" customHeight="1" x14ac:dyDescent="0.2">
      <c r="A879" s="14">
        <v>0</v>
      </c>
      <c r="B879" s="16">
        <v>0</v>
      </c>
      <c r="C879" s="14">
        <v>0</v>
      </c>
      <c r="D879" s="17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19">
        <v>0</v>
      </c>
    </row>
    <row r="880" spans="1:14" ht="15.75" hidden="1" customHeight="1" x14ac:dyDescent="0.2">
      <c r="A880" s="14">
        <v>0</v>
      </c>
      <c r="B880" s="16">
        <v>0</v>
      </c>
      <c r="C880" s="14">
        <v>0</v>
      </c>
      <c r="D880" s="17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19">
        <v>0</v>
      </c>
    </row>
    <row r="881" spans="1:14" ht="15.75" hidden="1" customHeight="1" x14ac:dyDescent="0.2">
      <c r="A881" s="14">
        <v>0</v>
      </c>
      <c r="B881" s="16">
        <v>0</v>
      </c>
      <c r="C881" s="14">
        <v>0</v>
      </c>
      <c r="D881" s="17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19">
        <v>0</v>
      </c>
    </row>
    <row r="882" spans="1:14" ht="15.75" hidden="1" customHeight="1" x14ac:dyDescent="0.2">
      <c r="A882" s="14">
        <v>0</v>
      </c>
      <c r="B882" s="16">
        <v>0</v>
      </c>
      <c r="C882" s="14">
        <v>0</v>
      </c>
      <c r="D882" s="17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19">
        <v>0</v>
      </c>
    </row>
    <row r="883" spans="1:14" ht="15.75" hidden="1" customHeight="1" x14ac:dyDescent="0.2">
      <c r="A883" s="14">
        <v>0</v>
      </c>
      <c r="B883" s="16">
        <v>0</v>
      </c>
      <c r="C883" s="14">
        <v>0</v>
      </c>
      <c r="D883" s="17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19">
        <v>0</v>
      </c>
    </row>
    <row r="884" spans="1:14" ht="15.75" hidden="1" customHeight="1" x14ac:dyDescent="0.2">
      <c r="A884" s="14">
        <v>0</v>
      </c>
      <c r="B884" s="16">
        <v>0</v>
      </c>
      <c r="C884" s="14">
        <v>0</v>
      </c>
      <c r="D884" s="17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19">
        <v>0</v>
      </c>
    </row>
    <row r="885" spans="1:14" ht="15.75" hidden="1" customHeight="1" x14ac:dyDescent="0.2">
      <c r="A885" s="14">
        <v>0</v>
      </c>
      <c r="B885" s="16">
        <v>0</v>
      </c>
      <c r="C885" s="14">
        <v>0</v>
      </c>
      <c r="D885" s="17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19">
        <v>0</v>
      </c>
    </row>
    <row r="886" spans="1:14" ht="15.75" hidden="1" customHeight="1" x14ac:dyDescent="0.2">
      <c r="A886" s="14">
        <v>0</v>
      </c>
      <c r="B886" s="16">
        <v>0</v>
      </c>
      <c r="C886" s="14">
        <v>0</v>
      </c>
      <c r="D886" s="17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19">
        <v>0</v>
      </c>
    </row>
    <row r="887" spans="1:14" ht="15.75" hidden="1" customHeight="1" x14ac:dyDescent="0.2">
      <c r="A887" s="14">
        <v>0</v>
      </c>
      <c r="B887" s="16">
        <v>0</v>
      </c>
      <c r="C887" s="14">
        <v>0</v>
      </c>
      <c r="D887" s="17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19">
        <v>0</v>
      </c>
    </row>
    <row r="888" spans="1:14" ht="15.75" hidden="1" customHeight="1" x14ac:dyDescent="0.2">
      <c r="A888" s="14">
        <v>0</v>
      </c>
      <c r="B888" s="16">
        <v>0</v>
      </c>
      <c r="C888" s="14">
        <v>0</v>
      </c>
      <c r="D888" s="17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19">
        <v>0</v>
      </c>
    </row>
    <row r="889" spans="1:14" ht="15.75" hidden="1" customHeight="1" x14ac:dyDescent="0.2">
      <c r="A889" s="14">
        <v>0</v>
      </c>
      <c r="B889" s="16">
        <v>0</v>
      </c>
      <c r="C889" s="14">
        <v>0</v>
      </c>
      <c r="D889" s="17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19">
        <v>0</v>
      </c>
    </row>
    <row r="890" spans="1:14" ht="15.75" hidden="1" customHeight="1" x14ac:dyDescent="0.2">
      <c r="A890" s="14">
        <v>0</v>
      </c>
      <c r="B890" s="16">
        <v>0</v>
      </c>
      <c r="C890" s="14">
        <v>0</v>
      </c>
      <c r="D890" s="17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19">
        <v>0</v>
      </c>
    </row>
    <row r="891" spans="1:14" ht="15.75" hidden="1" customHeight="1" x14ac:dyDescent="0.2">
      <c r="A891" s="14">
        <v>0</v>
      </c>
      <c r="B891" s="16">
        <v>0</v>
      </c>
      <c r="C891" s="14">
        <v>0</v>
      </c>
      <c r="D891" s="17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19">
        <v>0</v>
      </c>
    </row>
    <row r="892" spans="1:14" ht="15.75" hidden="1" customHeight="1" x14ac:dyDescent="0.2">
      <c r="A892" s="14">
        <v>0</v>
      </c>
      <c r="B892" s="16">
        <v>0</v>
      </c>
      <c r="C892" s="14">
        <v>0</v>
      </c>
      <c r="D892" s="17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19">
        <v>0</v>
      </c>
    </row>
    <row r="893" spans="1:14" ht="15.75" hidden="1" customHeight="1" x14ac:dyDescent="0.2">
      <c r="A893" s="14">
        <v>0</v>
      </c>
      <c r="B893" s="16">
        <v>0</v>
      </c>
      <c r="C893" s="14">
        <v>0</v>
      </c>
      <c r="D893" s="17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19">
        <v>0</v>
      </c>
    </row>
    <row r="894" spans="1:14" ht="15.75" hidden="1" customHeight="1" x14ac:dyDescent="0.2">
      <c r="A894" s="14">
        <v>0</v>
      </c>
      <c r="B894" s="16">
        <v>0</v>
      </c>
      <c r="C894" s="14">
        <v>0</v>
      </c>
      <c r="D894" s="17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19">
        <v>0</v>
      </c>
    </row>
    <row r="895" spans="1:14" ht="15.75" hidden="1" customHeight="1" x14ac:dyDescent="0.2">
      <c r="A895" s="14">
        <v>0</v>
      </c>
      <c r="B895" s="16">
        <v>0</v>
      </c>
      <c r="C895" s="14">
        <v>0</v>
      </c>
      <c r="D895" s="17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19">
        <v>0</v>
      </c>
    </row>
    <row r="896" spans="1:14" ht="15.75" hidden="1" customHeight="1" x14ac:dyDescent="0.2">
      <c r="A896" s="14">
        <v>0</v>
      </c>
      <c r="B896" s="16">
        <v>0</v>
      </c>
      <c r="C896" s="14">
        <v>0</v>
      </c>
      <c r="D896" s="17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19">
        <v>0</v>
      </c>
    </row>
    <row r="897" spans="1:14" ht="15.75" hidden="1" customHeight="1" x14ac:dyDescent="0.2">
      <c r="A897" s="14">
        <v>0</v>
      </c>
      <c r="B897" s="16">
        <v>0</v>
      </c>
      <c r="C897" s="14">
        <v>0</v>
      </c>
      <c r="D897" s="17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19">
        <v>0</v>
      </c>
    </row>
    <row r="898" spans="1:14" ht="15.75" hidden="1" customHeight="1" x14ac:dyDescent="0.2">
      <c r="A898" s="14">
        <v>0</v>
      </c>
      <c r="B898" s="16">
        <v>0</v>
      </c>
      <c r="C898" s="14">
        <v>0</v>
      </c>
      <c r="D898" s="17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19">
        <v>0</v>
      </c>
    </row>
    <row r="899" spans="1:14" ht="15.75" hidden="1" customHeight="1" x14ac:dyDescent="0.2">
      <c r="A899" s="14">
        <v>0</v>
      </c>
      <c r="B899" s="16">
        <v>0</v>
      </c>
      <c r="C899" s="14">
        <v>0</v>
      </c>
      <c r="D899" s="17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19">
        <v>0</v>
      </c>
    </row>
    <row r="900" spans="1:14" ht="15.75" hidden="1" customHeight="1" x14ac:dyDescent="0.2">
      <c r="A900" s="14">
        <v>0</v>
      </c>
      <c r="B900" s="16">
        <v>0</v>
      </c>
      <c r="C900" s="14">
        <v>0</v>
      </c>
      <c r="D900" s="17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19">
        <v>0</v>
      </c>
    </row>
    <row r="901" spans="1:14" ht="15.75" hidden="1" customHeight="1" x14ac:dyDescent="0.2">
      <c r="A901" s="14">
        <v>0</v>
      </c>
      <c r="B901" s="16">
        <v>0</v>
      </c>
      <c r="C901" s="14">
        <v>0</v>
      </c>
      <c r="D901" s="17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19">
        <v>0</v>
      </c>
    </row>
    <row r="902" spans="1:14" ht="15.75" hidden="1" customHeight="1" x14ac:dyDescent="0.2">
      <c r="A902" s="14">
        <v>0</v>
      </c>
      <c r="B902" s="16">
        <v>0</v>
      </c>
      <c r="C902" s="14">
        <v>0</v>
      </c>
      <c r="D902" s="17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19">
        <v>0</v>
      </c>
    </row>
    <row r="903" spans="1:14" ht="15.75" hidden="1" customHeight="1" x14ac:dyDescent="0.2">
      <c r="A903" s="14">
        <v>0</v>
      </c>
      <c r="B903" s="16">
        <v>0</v>
      </c>
      <c r="C903" s="14">
        <v>0</v>
      </c>
      <c r="D903" s="17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19">
        <v>0</v>
      </c>
    </row>
    <row r="904" spans="1:14" ht="15.75" hidden="1" customHeight="1" x14ac:dyDescent="0.2">
      <c r="A904" s="14">
        <v>0</v>
      </c>
      <c r="B904" s="16">
        <v>0</v>
      </c>
      <c r="C904" s="14">
        <v>0</v>
      </c>
      <c r="D904" s="17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19">
        <v>0</v>
      </c>
    </row>
    <row r="905" spans="1:14" ht="15.75" hidden="1" customHeight="1" x14ac:dyDescent="0.2">
      <c r="A905" s="14">
        <v>0</v>
      </c>
      <c r="B905" s="16">
        <v>0</v>
      </c>
      <c r="C905" s="14">
        <v>0</v>
      </c>
      <c r="D905" s="17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19">
        <v>0</v>
      </c>
    </row>
    <row r="906" spans="1:14" ht="15.75" hidden="1" customHeight="1" x14ac:dyDescent="0.2">
      <c r="A906" s="14">
        <v>0</v>
      </c>
      <c r="B906" s="16">
        <v>0</v>
      </c>
      <c r="C906" s="14">
        <v>0</v>
      </c>
      <c r="D906" s="17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19">
        <v>0</v>
      </c>
    </row>
    <row r="907" spans="1:14" ht="15.75" hidden="1" customHeight="1" x14ac:dyDescent="0.2">
      <c r="A907" s="14">
        <v>0</v>
      </c>
      <c r="B907" s="16">
        <v>0</v>
      </c>
      <c r="C907" s="14">
        <v>0</v>
      </c>
      <c r="D907" s="17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19">
        <v>0</v>
      </c>
    </row>
    <row r="908" spans="1:14" ht="15.75" hidden="1" customHeight="1" x14ac:dyDescent="0.2">
      <c r="A908" s="14">
        <v>0</v>
      </c>
      <c r="B908" s="16">
        <v>0</v>
      </c>
      <c r="C908" s="14">
        <v>0</v>
      </c>
      <c r="D908" s="17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19">
        <v>0</v>
      </c>
    </row>
    <row r="909" spans="1:14" ht="15.75" hidden="1" customHeight="1" x14ac:dyDescent="0.2">
      <c r="A909" s="14">
        <v>0</v>
      </c>
      <c r="B909" s="16">
        <v>0</v>
      </c>
      <c r="C909" s="14">
        <v>0</v>
      </c>
      <c r="D909" s="17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19">
        <v>0</v>
      </c>
    </row>
    <row r="910" spans="1:14" ht="15.75" hidden="1" customHeight="1" x14ac:dyDescent="0.2">
      <c r="A910" s="14">
        <v>0</v>
      </c>
      <c r="B910" s="16">
        <v>0</v>
      </c>
      <c r="C910" s="14">
        <v>0</v>
      </c>
      <c r="D910" s="17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19">
        <v>0</v>
      </c>
    </row>
    <row r="911" spans="1:14" ht="15.75" hidden="1" customHeight="1" x14ac:dyDescent="0.2">
      <c r="A911" s="14">
        <v>0</v>
      </c>
      <c r="B911" s="16">
        <v>0</v>
      </c>
      <c r="C911" s="14">
        <v>0</v>
      </c>
      <c r="D911" s="17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19">
        <v>0</v>
      </c>
    </row>
    <row r="912" spans="1:14" ht="15.75" hidden="1" customHeight="1" x14ac:dyDescent="0.2">
      <c r="A912" s="14">
        <v>0</v>
      </c>
      <c r="B912" s="16">
        <v>0</v>
      </c>
      <c r="C912" s="14">
        <v>0</v>
      </c>
      <c r="D912" s="17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19">
        <v>0</v>
      </c>
    </row>
    <row r="913" spans="1:14" ht="15.75" hidden="1" customHeight="1" x14ac:dyDescent="0.2">
      <c r="A913" s="14">
        <v>0</v>
      </c>
      <c r="B913" s="16">
        <v>0</v>
      </c>
      <c r="C913" s="14">
        <v>0</v>
      </c>
      <c r="D913" s="17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19">
        <v>0</v>
      </c>
    </row>
    <row r="914" spans="1:14" ht="15.75" hidden="1" customHeight="1" x14ac:dyDescent="0.2">
      <c r="A914" s="14">
        <v>0</v>
      </c>
      <c r="B914" s="16">
        <v>0</v>
      </c>
      <c r="C914" s="14">
        <v>0</v>
      </c>
      <c r="D914" s="17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19">
        <v>0</v>
      </c>
    </row>
    <row r="915" spans="1:14" ht="15.75" hidden="1" customHeight="1" x14ac:dyDescent="0.2">
      <c r="A915" s="14">
        <v>0</v>
      </c>
      <c r="B915" s="16">
        <v>0</v>
      </c>
      <c r="C915" s="14">
        <v>0</v>
      </c>
      <c r="D915" s="17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19">
        <v>0</v>
      </c>
    </row>
    <row r="916" spans="1:14" ht="15.75" hidden="1" customHeight="1" x14ac:dyDescent="0.2">
      <c r="A916" s="14">
        <v>0</v>
      </c>
      <c r="B916" s="16">
        <v>0</v>
      </c>
      <c r="C916" s="14">
        <v>0</v>
      </c>
      <c r="D916" s="17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19">
        <v>0</v>
      </c>
    </row>
    <row r="917" spans="1:14" ht="15.75" hidden="1" customHeight="1" x14ac:dyDescent="0.2">
      <c r="A917" s="14">
        <v>0</v>
      </c>
      <c r="B917" s="16">
        <v>0</v>
      </c>
      <c r="C917" s="14">
        <v>0</v>
      </c>
      <c r="D917" s="17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19">
        <v>0</v>
      </c>
    </row>
    <row r="918" spans="1:14" ht="15.75" hidden="1" customHeight="1" x14ac:dyDescent="0.2">
      <c r="A918" s="14">
        <v>0</v>
      </c>
      <c r="B918" s="16">
        <v>0</v>
      </c>
      <c r="C918" s="14">
        <v>0</v>
      </c>
      <c r="D918" s="17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19">
        <v>0</v>
      </c>
    </row>
    <row r="919" spans="1:14" ht="15.75" hidden="1" customHeight="1" x14ac:dyDescent="0.2">
      <c r="A919" s="14">
        <v>0</v>
      </c>
      <c r="B919" s="16">
        <v>0</v>
      </c>
      <c r="C919" s="14">
        <v>0</v>
      </c>
      <c r="D919" s="17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19">
        <v>0</v>
      </c>
    </row>
    <row r="920" spans="1:14" ht="15.75" hidden="1" customHeight="1" x14ac:dyDescent="0.2">
      <c r="A920" s="14">
        <v>0</v>
      </c>
      <c r="B920" s="16">
        <v>0</v>
      </c>
      <c r="C920" s="14">
        <v>0</v>
      </c>
      <c r="D920" s="17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19">
        <v>0</v>
      </c>
    </row>
    <row r="921" spans="1:14" ht="15.75" hidden="1" customHeight="1" x14ac:dyDescent="0.2">
      <c r="A921" s="14">
        <v>0</v>
      </c>
      <c r="B921" s="16">
        <v>0</v>
      </c>
      <c r="C921" s="14">
        <v>0</v>
      </c>
      <c r="D921" s="17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19">
        <v>0</v>
      </c>
    </row>
    <row r="922" spans="1:14" ht="15.75" hidden="1" customHeight="1" x14ac:dyDescent="0.2">
      <c r="A922" s="14">
        <v>0</v>
      </c>
      <c r="B922" s="16">
        <v>0</v>
      </c>
      <c r="C922" s="14">
        <v>0</v>
      </c>
      <c r="D922" s="17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19">
        <v>0</v>
      </c>
    </row>
    <row r="923" spans="1:14" ht="15.75" hidden="1" customHeight="1" x14ac:dyDescent="0.2">
      <c r="A923" s="14">
        <v>0</v>
      </c>
      <c r="B923" s="16">
        <v>0</v>
      </c>
      <c r="C923" s="14">
        <v>0</v>
      </c>
      <c r="D923" s="17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19">
        <v>0</v>
      </c>
    </row>
    <row r="924" spans="1:14" ht="15.75" hidden="1" customHeight="1" x14ac:dyDescent="0.2">
      <c r="A924" s="14">
        <v>0</v>
      </c>
      <c r="B924" s="16">
        <v>0</v>
      </c>
      <c r="C924" s="14">
        <v>0</v>
      </c>
      <c r="D924" s="17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19">
        <v>0</v>
      </c>
    </row>
    <row r="925" spans="1:14" ht="15.75" hidden="1" customHeight="1" x14ac:dyDescent="0.2">
      <c r="A925" s="14">
        <v>0</v>
      </c>
      <c r="B925" s="16">
        <v>0</v>
      </c>
      <c r="C925" s="14">
        <v>0</v>
      </c>
      <c r="D925" s="17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19">
        <v>0</v>
      </c>
    </row>
    <row r="926" spans="1:14" ht="15.75" hidden="1" customHeight="1" x14ac:dyDescent="0.2">
      <c r="A926" s="14">
        <v>0</v>
      </c>
      <c r="B926" s="16">
        <v>0</v>
      </c>
      <c r="C926" s="14">
        <v>0</v>
      </c>
      <c r="D926" s="17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19">
        <v>0</v>
      </c>
    </row>
    <row r="927" spans="1:14" ht="15.75" hidden="1" customHeight="1" x14ac:dyDescent="0.2">
      <c r="A927" s="14">
        <v>0</v>
      </c>
      <c r="B927" s="16">
        <v>0</v>
      </c>
      <c r="C927" s="14">
        <v>0</v>
      </c>
      <c r="D927" s="17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19">
        <v>0</v>
      </c>
    </row>
    <row r="928" spans="1:14" ht="15.75" hidden="1" customHeight="1" x14ac:dyDescent="0.2">
      <c r="A928" s="14">
        <v>0</v>
      </c>
      <c r="B928" s="16">
        <v>0</v>
      </c>
      <c r="C928" s="14">
        <v>0</v>
      </c>
      <c r="D928" s="17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19">
        <v>0</v>
      </c>
    </row>
    <row r="929" spans="1:14" ht="15.75" hidden="1" customHeight="1" x14ac:dyDescent="0.2">
      <c r="A929" s="14">
        <v>0</v>
      </c>
      <c r="B929" s="16">
        <v>0</v>
      </c>
      <c r="C929" s="14">
        <v>0</v>
      </c>
      <c r="D929" s="17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19">
        <v>0</v>
      </c>
    </row>
    <row r="930" spans="1:14" ht="15.75" hidden="1" customHeight="1" x14ac:dyDescent="0.2">
      <c r="A930" s="14">
        <v>0</v>
      </c>
      <c r="B930" s="16">
        <v>0</v>
      </c>
      <c r="C930" s="14">
        <v>0</v>
      </c>
      <c r="D930" s="17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19">
        <v>0</v>
      </c>
    </row>
    <row r="931" spans="1:14" ht="15.75" hidden="1" customHeight="1" x14ac:dyDescent="0.2">
      <c r="A931" s="14">
        <v>0</v>
      </c>
      <c r="B931" s="16">
        <v>0</v>
      </c>
      <c r="C931" s="14">
        <v>0</v>
      </c>
      <c r="D931" s="17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19">
        <v>0</v>
      </c>
    </row>
    <row r="932" spans="1:14" ht="15.75" hidden="1" customHeight="1" x14ac:dyDescent="0.2">
      <c r="A932" s="14">
        <v>0</v>
      </c>
      <c r="B932" s="16">
        <v>0</v>
      </c>
      <c r="C932" s="14">
        <v>0</v>
      </c>
      <c r="D932" s="17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19">
        <v>0</v>
      </c>
    </row>
    <row r="933" spans="1:14" ht="15.75" hidden="1" customHeight="1" x14ac:dyDescent="0.2">
      <c r="A933" s="14">
        <v>0</v>
      </c>
      <c r="B933" s="16">
        <v>0</v>
      </c>
      <c r="C933" s="14">
        <v>0</v>
      </c>
      <c r="D933" s="17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19">
        <v>0</v>
      </c>
    </row>
    <row r="934" spans="1:14" ht="15.75" hidden="1" customHeight="1" x14ac:dyDescent="0.2">
      <c r="A934" s="14">
        <v>0</v>
      </c>
      <c r="B934" s="16">
        <v>0</v>
      </c>
      <c r="C934" s="14">
        <v>0</v>
      </c>
      <c r="D934" s="17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19">
        <v>0</v>
      </c>
    </row>
    <row r="935" spans="1:14" ht="15.75" hidden="1" customHeight="1" x14ac:dyDescent="0.2">
      <c r="A935" s="14">
        <v>0</v>
      </c>
      <c r="B935" s="16">
        <v>0</v>
      </c>
      <c r="C935" s="14">
        <v>0</v>
      </c>
      <c r="D935" s="17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19">
        <v>0</v>
      </c>
    </row>
    <row r="936" spans="1:14" ht="15.75" hidden="1" customHeight="1" x14ac:dyDescent="0.2">
      <c r="A936" s="14">
        <v>0</v>
      </c>
      <c r="B936" s="16">
        <v>0</v>
      </c>
      <c r="C936" s="14">
        <v>0</v>
      </c>
      <c r="D936" s="17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19">
        <v>0</v>
      </c>
    </row>
    <row r="937" spans="1:14" ht="15.75" hidden="1" customHeight="1" x14ac:dyDescent="0.2">
      <c r="A937" s="14">
        <v>0</v>
      </c>
      <c r="B937" s="16">
        <v>0</v>
      </c>
      <c r="C937" s="14">
        <v>0</v>
      </c>
      <c r="D937" s="17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19">
        <v>0</v>
      </c>
    </row>
    <row r="938" spans="1:14" ht="15.75" hidden="1" customHeight="1" x14ac:dyDescent="0.2">
      <c r="A938" s="14">
        <v>0</v>
      </c>
      <c r="B938" s="16">
        <v>0</v>
      </c>
      <c r="C938" s="14">
        <v>0</v>
      </c>
      <c r="D938" s="17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19">
        <v>0</v>
      </c>
    </row>
    <row r="939" spans="1:14" ht="15.75" hidden="1" customHeight="1" x14ac:dyDescent="0.2">
      <c r="A939" s="14">
        <v>0</v>
      </c>
      <c r="B939" s="16">
        <v>0</v>
      </c>
      <c r="C939" s="14">
        <v>0</v>
      </c>
      <c r="D939" s="17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19">
        <v>0</v>
      </c>
    </row>
    <row r="940" spans="1:14" ht="15.75" hidden="1" customHeight="1" x14ac:dyDescent="0.2">
      <c r="A940" s="14">
        <v>0</v>
      </c>
      <c r="B940" s="16">
        <v>0</v>
      </c>
      <c r="C940" s="14">
        <v>0</v>
      </c>
      <c r="D940" s="17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19">
        <v>0</v>
      </c>
    </row>
    <row r="941" spans="1:14" ht="15.75" hidden="1" customHeight="1" x14ac:dyDescent="0.2">
      <c r="A941" s="14">
        <v>0</v>
      </c>
      <c r="B941" s="16">
        <v>0</v>
      </c>
      <c r="C941" s="14">
        <v>0</v>
      </c>
      <c r="D941" s="17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19">
        <v>0</v>
      </c>
    </row>
    <row r="942" spans="1:14" ht="15.75" hidden="1" customHeight="1" x14ac:dyDescent="0.2">
      <c r="A942" s="14">
        <v>0</v>
      </c>
      <c r="B942" s="16">
        <v>0</v>
      </c>
      <c r="C942" s="14">
        <v>0</v>
      </c>
      <c r="D942" s="17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19">
        <v>0</v>
      </c>
    </row>
    <row r="943" spans="1:14" ht="15.75" hidden="1" customHeight="1" x14ac:dyDescent="0.2">
      <c r="A943" s="14">
        <v>0</v>
      </c>
      <c r="B943" s="16">
        <v>0</v>
      </c>
      <c r="C943" s="14">
        <v>0</v>
      </c>
      <c r="D943" s="17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19">
        <v>0</v>
      </c>
    </row>
    <row r="944" spans="1:14" ht="15.75" hidden="1" customHeight="1" x14ac:dyDescent="0.2">
      <c r="A944" s="14">
        <v>0</v>
      </c>
      <c r="B944" s="16">
        <v>0</v>
      </c>
      <c r="C944" s="14">
        <v>0</v>
      </c>
      <c r="D944" s="17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19">
        <v>0</v>
      </c>
    </row>
    <row r="945" spans="1:14" ht="15.75" hidden="1" customHeight="1" x14ac:dyDescent="0.2">
      <c r="A945" s="14">
        <v>0</v>
      </c>
      <c r="B945" s="16">
        <v>0</v>
      </c>
      <c r="C945" s="14">
        <v>0</v>
      </c>
      <c r="D945" s="17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19">
        <v>0</v>
      </c>
    </row>
    <row r="946" spans="1:14" ht="15.75" hidden="1" customHeight="1" x14ac:dyDescent="0.2">
      <c r="A946" s="14">
        <v>0</v>
      </c>
      <c r="B946" s="16">
        <v>0</v>
      </c>
      <c r="C946" s="14">
        <v>0</v>
      </c>
      <c r="D946" s="17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19">
        <v>0</v>
      </c>
    </row>
    <row r="947" spans="1:14" ht="15.75" hidden="1" customHeight="1" x14ac:dyDescent="0.2">
      <c r="A947" s="14">
        <v>0</v>
      </c>
      <c r="B947" s="16">
        <v>0</v>
      </c>
      <c r="C947" s="14">
        <v>0</v>
      </c>
      <c r="D947" s="17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19">
        <v>0</v>
      </c>
    </row>
    <row r="948" spans="1:14" ht="15.75" hidden="1" customHeight="1" x14ac:dyDescent="0.2">
      <c r="A948" s="14">
        <v>0</v>
      </c>
      <c r="B948" s="16">
        <v>0</v>
      </c>
      <c r="C948" s="14">
        <v>0</v>
      </c>
      <c r="D948" s="17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19">
        <v>0</v>
      </c>
    </row>
    <row r="949" spans="1:14" ht="15.75" hidden="1" customHeight="1" x14ac:dyDescent="0.2">
      <c r="A949" s="14">
        <v>0</v>
      </c>
      <c r="B949" s="16">
        <v>0</v>
      </c>
      <c r="C949" s="14">
        <v>0</v>
      </c>
      <c r="D949" s="17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19">
        <v>0</v>
      </c>
    </row>
    <row r="950" spans="1:14" ht="15.75" hidden="1" customHeight="1" x14ac:dyDescent="0.2">
      <c r="A950" s="14">
        <v>0</v>
      </c>
      <c r="B950" s="16">
        <v>0</v>
      </c>
      <c r="C950" s="14">
        <v>0</v>
      </c>
      <c r="D950" s="17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19">
        <v>0</v>
      </c>
    </row>
    <row r="951" spans="1:14" ht="15.75" hidden="1" customHeight="1" x14ac:dyDescent="0.2">
      <c r="A951" s="14">
        <v>0</v>
      </c>
      <c r="B951" s="16">
        <v>0</v>
      </c>
      <c r="C951" s="14">
        <v>0</v>
      </c>
      <c r="D951" s="17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19">
        <v>0</v>
      </c>
    </row>
    <row r="952" spans="1:14" ht="15.75" hidden="1" customHeight="1" x14ac:dyDescent="0.2">
      <c r="A952" s="14">
        <v>0</v>
      </c>
      <c r="B952" s="16">
        <v>0</v>
      </c>
      <c r="C952" s="14">
        <v>0</v>
      </c>
      <c r="D952" s="17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19">
        <v>0</v>
      </c>
    </row>
    <row r="953" spans="1:14" ht="15.75" hidden="1" customHeight="1" x14ac:dyDescent="0.2">
      <c r="A953" s="14">
        <v>0</v>
      </c>
      <c r="B953" s="16">
        <v>0</v>
      </c>
      <c r="C953" s="14">
        <v>0</v>
      </c>
      <c r="D953" s="17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19">
        <v>0</v>
      </c>
    </row>
    <row r="954" spans="1:14" ht="15.75" hidden="1" customHeight="1" x14ac:dyDescent="0.2">
      <c r="A954" s="14">
        <v>0</v>
      </c>
      <c r="B954" s="16">
        <v>0</v>
      </c>
      <c r="C954" s="14">
        <v>0</v>
      </c>
      <c r="D954" s="17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19">
        <v>0</v>
      </c>
    </row>
    <row r="955" spans="1:14" ht="15.75" hidden="1" customHeight="1" x14ac:dyDescent="0.2">
      <c r="A955" s="14">
        <v>0</v>
      </c>
      <c r="B955" s="16">
        <v>0</v>
      </c>
      <c r="C955" s="14">
        <v>0</v>
      </c>
      <c r="D955" s="17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19">
        <v>0</v>
      </c>
    </row>
    <row r="956" spans="1:14" ht="15.75" hidden="1" customHeight="1" x14ac:dyDescent="0.2">
      <c r="A956" s="14">
        <v>0</v>
      </c>
      <c r="B956" s="16">
        <v>0</v>
      </c>
      <c r="C956" s="14">
        <v>0</v>
      </c>
      <c r="D956" s="17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19">
        <v>0</v>
      </c>
    </row>
    <row r="957" spans="1:14" ht="15.75" hidden="1" customHeight="1" x14ac:dyDescent="0.2">
      <c r="A957" s="14">
        <v>0</v>
      </c>
      <c r="B957" s="16">
        <v>0</v>
      </c>
      <c r="C957" s="14">
        <v>0</v>
      </c>
      <c r="D957" s="17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19">
        <v>0</v>
      </c>
    </row>
    <row r="958" spans="1:14" ht="15.75" hidden="1" customHeight="1" x14ac:dyDescent="0.2">
      <c r="A958" s="14">
        <v>0</v>
      </c>
      <c r="B958" s="16">
        <v>0</v>
      </c>
      <c r="C958" s="14">
        <v>0</v>
      </c>
      <c r="D958" s="17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19">
        <v>0</v>
      </c>
    </row>
    <row r="959" spans="1:14" ht="15.75" hidden="1" customHeight="1" x14ac:dyDescent="0.2">
      <c r="A959" s="14">
        <v>0</v>
      </c>
      <c r="B959" s="16">
        <v>0</v>
      </c>
      <c r="C959" s="14">
        <v>0</v>
      </c>
      <c r="D959" s="17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19">
        <v>0</v>
      </c>
    </row>
    <row r="960" spans="1:14" ht="15.75" hidden="1" customHeight="1" x14ac:dyDescent="0.2">
      <c r="A960" s="14">
        <v>0</v>
      </c>
      <c r="B960" s="16">
        <v>0</v>
      </c>
      <c r="C960" s="14">
        <v>0</v>
      </c>
      <c r="D960" s="17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19">
        <v>0</v>
      </c>
    </row>
    <row r="961" spans="1:14" ht="15.75" hidden="1" customHeight="1" x14ac:dyDescent="0.2">
      <c r="A961" s="14">
        <v>0</v>
      </c>
      <c r="B961" s="16">
        <v>0</v>
      </c>
      <c r="C961" s="14">
        <v>0</v>
      </c>
      <c r="D961" s="17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19">
        <v>0</v>
      </c>
    </row>
    <row r="962" spans="1:14" ht="15.75" hidden="1" customHeight="1" x14ac:dyDescent="0.2">
      <c r="A962" s="14">
        <v>0</v>
      </c>
      <c r="B962" s="16">
        <v>0</v>
      </c>
      <c r="C962" s="14">
        <v>0</v>
      </c>
      <c r="D962" s="17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19">
        <v>0</v>
      </c>
    </row>
    <row r="963" spans="1:14" ht="15.75" hidden="1" customHeight="1" x14ac:dyDescent="0.2">
      <c r="A963" s="14">
        <v>0</v>
      </c>
      <c r="B963" s="16">
        <v>0</v>
      </c>
      <c r="C963" s="14">
        <v>0</v>
      </c>
      <c r="D963" s="17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19">
        <v>0</v>
      </c>
    </row>
    <row r="964" spans="1:14" ht="15.75" hidden="1" customHeight="1" x14ac:dyDescent="0.2">
      <c r="A964" s="14">
        <v>0</v>
      </c>
      <c r="B964" s="16">
        <v>0</v>
      </c>
      <c r="C964" s="14">
        <v>0</v>
      </c>
      <c r="D964" s="17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19">
        <v>0</v>
      </c>
    </row>
    <row r="965" spans="1:14" ht="15.75" hidden="1" customHeight="1" x14ac:dyDescent="0.2">
      <c r="A965" s="14">
        <v>0</v>
      </c>
      <c r="B965" s="16">
        <v>0</v>
      </c>
      <c r="C965" s="14">
        <v>0</v>
      </c>
      <c r="D965" s="17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19">
        <v>0</v>
      </c>
    </row>
    <row r="966" spans="1:14" ht="15.75" hidden="1" customHeight="1" x14ac:dyDescent="0.2">
      <c r="A966" s="14">
        <v>0</v>
      </c>
      <c r="B966" s="16">
        <v>0</v>
      </c>
      <c r="C966" s="14">
        <v>0</v>
      </c>
      <c r="D966" s="17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19">
        <v>0</v>
      </c>
    </row>
    <row r="967" spans="1:14" ht="15.75" hidden="1" customHeight="1" x14ac:dyDescent="0.2">
      <c r="A967" s="14">
        <v>0</v>
      </c>
      <c r="B967" s="16">
        <v>0</v>
      </c>
      <c r="C967" s="14">
        <v>0</v>
      </c>
      <c r="D967" s="17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19">
        <v>0</v>
      </c>
    </row>
    <row r="968" spans="1:14" ht="15.75" hidden="1" customHeight="1" x14ac:dyDescent="0.2">
      <c r="A968" s="14">
        <v>0</v>
      </c>
      <c r="B968" s="16">
        <v>0</v>
      </c>
      <c r="C968" s="14">
        <v>0</v>
      </c>
      <c r="D968" s="17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19">
        <v>0</v>
      </c>
    </row>
    <row r="969" spans="1:14" ht="15.75" hidden="1" customHeight="1" x14ac:dyDescent="0.2">
      <c r="A969" s="14">
        <v>0</v>
      </c>
      <c r="B969" s="16">
        <v>0</v>
      </c>
      <c r="C969" s="14">
        <v>0</v>
      </c>
      <c r="D969" s="17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19">
        <v>0</v>
      </c>
    </row>
    <row r="970" spans="1:14" ht="15.75" hidden="1" customHeight="1" x14ac:dyDescent="0.2">
      <c r="A970" s="14">
        <v>0</v>
      </c>
      <c r="B970" s="16">
        <v>0</v>
      </c>
      <c r="C970" s="14">
        <v>0</v>
      </c>
      <c r="D970" s="17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19">
        <v>0</v>
      </c>
    </row>
    <row r="971" spans="1:14" ht="15.75" hidden="1" customHeight="1" x14ac:dyDescent="0.2">
      <c r="A971" s="14">
        <v>0</v>
      </c>
      <c r="B971" s="16">
        <v>0</v>
      </c>
      <c r="C971" s="14">
        <v>0</v>
      </c>
      <c r="D971" s="17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19">
        <v>0</v>
      </c>
    </row>
    <row r="972" spans="1:14" ht="15.75" hidden="1" customHeight="1" x14ac:dyDescent="0.2">
      <c r="A972" s="14">
        <v>0</v>
      </c>
      <c r="B972" s="16">
        <v>0</v>
      </c>
      <c r="C972" s="14">
        <v>0</v>
      </c>
      <c r="D972" s="17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19">
        <v>0</v>
      </c>
    </row>
    <row r="973" spans="1:14" ht="15.75" hidden="1" customHeight="1" x14ac:dyDescent="0.2">
      <c r="A973" s="14">
        <v>0</v>
      </c>
      <c r="B973" s="16">
        <v>0</v>
      </c>
      <c r="C973" s="14">
        <v>0</v>
      </c>
      <c r="D973" s="17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19">
        <v>0</v>
      </c>
    </row>
    <row r="974" spans="1:14" ht="15.75" hidden="1" customHeight="1" x14ac:dyDescent="0.2">
      <c r="A974" s="14">
        <v>0</v>
      </c>
      <c r="B974" s="16">
        <v>0</v>
      </c>
      <c r="C974" s="14">
        <v>0</v>
      </c>
      <c r="D974" s="17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19">
        <v>0</v>
      </c>
    </row>
    <row r="975" spans="1:14" ht="15.75" hidden="1" customHeight="1" x14ac:dyDescent="0.2">
      <c r="A975" s="14">
        <v>0</v>
      </c>
      <c r="B975" s="16">
        <v>0</v>
      </c>
      <c r="C975" s="14">
        <v>0</v>
      </c>
      <c r="D975" s="17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19">
        <v>0</v>
      </c>
    </row>
    <row r="976" spans="1:14" ht="15.75" hidden="1" customHeight="1" x14ac:dyDescent="0.2">
      <c r="A976" s="14">
        <v>0</v>
      </c>
      <c r="B976" s="16">
        <v>0</v>
      </c>
      <c r="C976" s="14">
        <v>0</v>
      </c>
      <c r="D976" s="17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19">
        <v>0</v>
      </c>
    </row>
    <row r="977" spans="1:14" ht="15.75" hidden="1" customHeight="1" x14ac:dyDescent="0.2">
      <c r="A977" s="14">
        <v>0</v>
      </c>
      <c r="B977" s="16">
        <v>0</v>
      </c>
      <c r="C977" s="14">
        <v>0</v>
      </c>
      <c r="D977" s="17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19">
        <v>0</v>
      </c>
    </row>
    <row r="978" spans="1:14" ht="15.75" hidden="1" customHeight="1" x14ac:dyDescent="0.2">
      <c r="A978" s="14">
        <v>0</v>
      </c>
      <c r="B978" s="16">
        <v>0</v>
      </c>
      <c r="C978" s="14">
        <v>0</v>
      </c>
      <c r="D978" s="17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19">
        <v>0</v>
      </c>
    </row>
    <row r="979" spans="1:14" ht="15.75" hidden="1" customHeight="1" x14ac:dyDescent="0.2">
      <c r="A979" s="14">
        <v>0</v>
      </c>
      <c r="B979" s="16">
        <v>0</v>
      </c>
      <c r="C979" s="14">
        <v>0</v>
      </c>
      <c r="D979" s="17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19">
        <v>0</v>
      </c>
    </row>
    <row r="980" spans="1:14" ht="15.75" hidden="1" customHeight="1" x14ac:dyDescent="0.2">
      <c r="A980" s="14">
        <v>0</v>
      </c>
      <c r="B980" s="16">
        <v>0</v>
      </c>
      <c r="C980" s="14">
        <v>0</v>
      </c>
      <c r="D980" s="17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19">
        <v>0</v>
      </c>
    </row>
    <row r="981" spans="1:14" ht="15.75" hidden="1" customHeight="1" x14ac:dyDescent="0.2">
      <c r="A981" s="14">
        <v>0</v>
      </c>
      <c r="B981" s="16">
        <v>0</v>
      </c>
      <c r="C981" s="14">
        <v>0</v>
      </c>
      <c r="D981" s="17">
        <v>0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19">
        <v>0</v>
      </c>
    </row>
    <row r="982" spans="1:14" ht="15.75" hidden="1" customHeight="1" x14ac:dyDescent="0.2">
      <c r="A982" s="14">
        <v>0</v>
      </c>
      <c r="B982" s="16">
        <v>0</v>
      </c>
      <c r="C982" s="14">
        <v>0</v>
      </c>
      <c r="D982" s="17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19">
        <v>0</v>
      </c>
    </row>
    <row r="983" spans="1:14" ht="15.75" hidden="1" customHeight="1" x14ac:dyDescent="0.2">
      <c r="A983" s="14">
        <v>0</v>
      </c>
      <c r="B983" s="16">
        <v>0</v>
      </c>
      <c r="C983" s="14">
        <v>0</v>
      </c>
      <c r="D983" s="17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19">
        <v>0</v>
      </c>
    </row>
    <row r="984" spans="1:14" ht="15.75" hidden="1" customHeight="1" x14ac:dyDescent="0.2">
      <c r="A984" s="14">
        <v>0</v>
      </c>
      <c r="B984" s="16">
        <v>0</v>
      </c>
      <c r="C984" s="14">
        <v>0</v>
      </c>
      <c r="D984" s="17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19">
        <v>0</v>
      </c>
    </row>
    <row r="985" spans="1:14" ht="15.75" hidden="1" customHeight="1" x14ac:dyDescent="0.2">
      <c r="A985" s="14">
        <v>0</v>
      </c>
      <c r="B985" s="16">
        <v>0</v>
      </c>
      <c r="C985" s="14">
        <v>0</v>
      </c>
      <c r="D985" s="17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19">
        <v>0</v>
      </c>
    </row>
    <row r="986" spans="1:14" ht="15.75" hidden="1" customHeight="1" x14ac:dyDescent="0.2">
      <c r="A986" s="14">
        <v>0</v>
      </c>
      <c r="B986" s="16">
        <v>0</v>
      </c>
      <c r="C986" s="14">
        <v>0</v>
      </c>
      <c r="D986" s="17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19">
        <v>0</v>
      </c>
    </row>
    <row r="987" spans="1:14" ht="15.75" hidden="1" customHeight="1" x14ac:dyDescent="0.2">
      <c r="A987" s="14">
        <v>0</v>
      </c>
      <c r="B987" s="16">
        <v>0</v>
      </c>
      <c r="C987" s="14">
        <v>0</v>
      </c>
      <c r="D987" s="17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19">
        <v>0</v>
      </c>
    </row>
    <row r="988" spans="1:14" ht="15.75" hidden="1" customHeight="1" x14ac:dyDescent="0.2">
      <c r="A988" s="14">
        <v>0</v>
      </c>
      <c r="B988" s="16">
        <v>0</v>
      </c>
      <c r="C988" s="14">
        <v>0</v>
      </c>
      <c r="D988" s="17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19">
        <v>0</v>
      </c>
    </row>
    <row r="989" spans="1:14" ht="15.75" hidden="1" customHeight="1" x14ac:dyDescent="0.2">
      <c r="A989" s="14">
        <v>0</v>
      </c>
      <c r="B989" s="16">
        <v>0</v>
      </c>
      <c r="C989" s="14">
        <v>0</v>
      </c>
      <c r="D989" s="17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19">
        <v>0</v>
      </c>
    </row>
    <row r="990" spans="1:14" ht="15.75" hidden="1" customHeight="1" x14ac:dyDescent="0.2">
      <c r="A990" s="14">
        <v>0</v>
      </c>
      <c r="B990" s="16">
        <v>0</v>
      </c>
      <c r="C990" s="14">
        <v>0</v>
      </c>
      <c r="D990" s="17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19">
        <v>0</v>
      </c>
    </row>
    <row r="991" spans="1:14" ht="15.75" hidden="1" customHeight="1" x14ac:dyDescent="0.2">
      <c r="A991" s="14">
        <v>0</v>
      </c>
      <c r="B991" s="16">
        <v>0</v>
      </c>
      <c r="C991" s="14">
        <v>0</v>
      </c>
      <c r="D991" s="17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19">
        <v>0</v>
      </c>
    </row>
    <row r="992" spans="1:14" ht="15.75" hidden="1" customHeight="1" x14ac:dyDescent="0.2">
      <c r="A992" s="14">
        <v>0</v>
      </c>
      <c r="B992" s="16">
        <v>0</v>
      </c>
      <c r="C992" s="14">
        <v>0</v>
      </c>
      <c r="D992" s="17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19">
        <v>0</v>
      </c>
    </row>
    <row r="993" spans="1:14" ht="15.75" hidden="1" customHeight="1" x14ac:dyDescent="0.2">
      <c r="A993" s="14">
        <v>0</v>
      </c>
      <c r="B993" s="16">
        <v>0</v>
      </c>
      <c r="C993" s="14">
        <v>0</v>
      </c>
      <c r="D993" s="17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19">
        <v>0</v>
      </c>
    </row>
    <row r="994" spans="1:14" ht="15.75" hidden="1" customHeight="1" x14ac:dyDescent="0.2">
      <c r="A994" s="14">
        <v>0</v>
      </c>
      <c r="B994" s="16">
        <v>0</v>
      </c>
      <c r="C994" s="14">
        <v>0</v>
      </c>
      <c r="D994" s="17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19">
        <v>0</v>
      </c>
    </row>
    <row r="995" spans="1:14" ht="15.75" hidden="1" customHeight="1" x14ac:dyDescent="0.2">
      <c r="A995" s="14">
        <v>0</v>
      </c>
      <c r="B995" s="16">
        <v>0</v>
      </c>
      <c r="C995" s="14">
        <v>0</v>
      </c>
      <c r="D995" s="17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19">
        <v>0</v>
      </c>
    </row>
    <row r="996" spans="1:14" ht="15.75" hidden="1" customHeight="1" x14ac:dyDescent="0.2">
      <c r="A996" s="14">
        <v>0</v>
      </c>
      <c r="B996" s="16">
        <v>0</v>
      </c>
      <c r="C996" s="14">
        <v>0</v>
      </c>
      <c r="D996" s="17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19">
        <v>0</v>
      </c>
    </row>
    <row r="997" spans="1:14" ht="15.75" hidden="1" customHeight="1" x14ac:dyDescent="0.2">
      <c r="A997" s="14">
        <v>0</v>
      </c>
      <c r="B997" s="16">
        <v>0</v>
      </c>
      <c r="C997" s="14">
        <v>0</v>
      </c>
      <c r="D997" s="17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19">
        <v>0</v>
      </c>
    </row>
    <row r="998" spans="1:14" ht="15.75" hidden="1" customHeight="1" x14ac:dyDescent="0.2">
      <c r="A998" s="14">
        <v>0</v>
      </c>
      <c r="B998" s="16">
        <v>0</v>
      </c>
      <c r="C998" s="14">
        <v>0</v>
      </c>
      <c r="D998" s="17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19">
        <v>0</v>
      </c>
    </row>
    <row r="999" spans="1:14" ht="15.75" hidden="1" customHeight="1" x14ac:dyDescent="0.2">
      <c r="A999" s="14">
        <v>0</v>
      </c>
      <c r="B999" s="16">
        <v>0</v>
      </c>
      <c r="C999" s="14">
        <v>0</v>
      </c>
      <c r="D999" s="17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19">
        <v>0</v>
      </c>
    </row>
    <row r="1000" spans="1:14" ht="15.75" hidden="1" customHeight="1" x14ac:dyDescent="0.2">
      <c r="A1000" s="14">
        <v>0</v>
      </c>
      <c r="B1000" s="16">
        <v>0</v>
      </c>
      <c r="C1000" s="14">
        <v>0</v>
      </c>
      <c r="D1000" s="17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19">
        <v>0</v>
      </c>
    </row>
    <row r="1001" spans="1:14" ht="15.75" hidden="1" customHeight="1" x14ac:dyDescent="0.2">
      <c r="A1001" s="14">
        <v>0</v>
      </c>
      <c r="B1001" s="16">
        <v>0</v>
      </c>
      <c r="C1001" s="14">
        <v>0</v>
      </c>
      <c r="D1001" s="17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19">
        <v>0</v>
      </c>
    </row>
    <row r="1002" spans="1:14" ht="15.75" hidden="1" customHeight="1" x14ac:dyDescent="0.2">
      <c r="A1002" s="14">
        <v>0</v>
      </c>
      <c r="B1002" s="16">
        <v>0</v>
      </c>
      <c r="C1002" s="14">
        <v>0</v>
      </c>
      <c r="D1002" s="17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19">
        <v>0</v>
      </c>
    </row>
    <row r="1003" spans="1:14" ht="15.75" hidden="1" customHeight="1" x14ac:dyDescent="0.2">
      <c r="A1003" s="14">
        <v>0</v>
      </c>
      <c r="B1003" s="16">
        <v>0</v>
      </c>
      <c r="C1003" s="14">
        <v>0</v>
      </c>
      <c r="D1003" s="17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19">
        <v>0</v>
      </c>
    </row>
    <row r="1004" spans="1:14" ht="15.75" hidden="1" customHeight="1" x14ac:dyDescent="0.2">
      <c r="A1004" s="14">
        <v>0</v>
      </c>
      <c r="B1004" s="16">
        <v>0</v>
      </c>
      <c r="C1004" s="14">
        <v>0</v>
      </c>
      <c r="D1004" s="17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19">
        <v>0</v>
      </c>
    </row>
    <row r="1005" spans="1:14" ht="15.75" hidden="1" customHeight="1" x14ac:dyDescent="0.2">
      <c r="A1005" s="14">
        <v>0</v>
      </c>
      <c r="B1005" s="16">
        <v>0</v>
      </c>
      <c r="C1005" s="14">
        <v>0</v>
      </c>
      <c r="D1005" s="17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19">
        <v>0</v>
      </c>
    </row>
    <row r="1006" spans="1:14" ht="15.75" hidden="1" customHeight="1" x14ac:dyDescent="0.2">
      <c r="A1006" s="14">
        <v>0</v>
      </c>
      <c r="B1006" s="16">
        <v>0</v>
      </c>
      <c r="C1006" s="14">
        <v>0</v>
      </c>
      <c r="D1006" s="17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19">
        <v>0</v>
      </c>
    </row>
    <row r="1007" spans="1:14" ht="15.75" hidden="1" customHeight="1" x14ac:dyDescent="0.2">
      <c r="A1007" s="14">
        <v>0</v>
      </c>
      <c r="B1007" s="16">
        <v>0</v>
      </c>
      <c r="C1007" s="14">
        <v>0</v>
      </c>
      <c r="D1007" s="17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19">
        <v>0</v>
      </c>
    </row>
    <row r="1008" spans="1:14" ht="15.75" hidden="1" customHeight="1" x14ac:dyDescent="0.2">
      <c r="A1008" s="14">
        <v>0</v>
      </c>
      <c r="B1008" s="16">
        <v>0</v>
      </c>
      <c r="C1008" s="14">
        <v>0</v>
      </c>
      <c r="D1008" s="17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19">
        <v>0</v>
      </c>
    </row>
    <row r="1009" spans="1:14" ht="15.75" hidden="1" customHeight="1" x14ac:dyDescent="0.2">
      <c r="A1009" s="14">
        <v>0</v>
      </c>
      <c r="B1009" s="16">
        <v>0</v>
      </c>
      <c r="C1009" s="14">
        <v>0</v>
      </c>
      <c r="D1009" s="17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19">
        <v>0</v>
      </c>
    </row>
    <row r="1010" spans="1:14" ht="15.75" hidden="1" customHeight="1" x14ac:dyDescent="0.2">
      <c r="A1010" s="14">
        <v>0</v>
      </c>
      <c r="B1010" s="16">
        <v>0</v>
      </c>
      <c r="C1010" s="14">
        <v>0</v>
      </c>
      <c r="D1010" s="17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19">
        <v>0</v>
      </c>
    </row>
    <row r="1011" spans="1:14" ht="15.75" hidden="1" customHeight="1" x14ac:dyDescent="0.2">
      <c r="A1011" s="14">
        <v>0</v>
      </c>
      <c r="B1011" s="16">
        <v>0</v>
      </c>
      <c r="C1011" s="14">
        <v>0</v>
      </c>
      <c r="D1011" s="17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19">
        <v>0</v>
      </c>
    </row>
    <row r="1012" spans="1:14" ht="15.75" hidden="1" customHeight="1" x14ac:dyDescent="0.2">
      <c r="A1012" s="14">
        <v>0</v>
      </c>
      <c r="B1012" s="16">
        <v>0</v>
      </c>
      <c r="C1012" s="14">
        <v>0</v>
      </c>
      <c r="D1012" s="17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19">
        <v>0</v>
      </c>
    </row>
    <row r="1013" spans="1:14" ht="15.75" hidden="1" customHeight="1" x14ac:dyDescent="0.2">
      <c r="A1013" s="14">
        <v>0</v>
      </c>
      <c r="B1013" s="16">
        <v>0</v>
      </c>
      <c r="C1013" s="14">
        <v>0</v>
      </c>
      <c r="D1013" s="17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19">
        <v>0</v>
      </c>
    </row>
    <row r="1014" spans="1:14" ht="15.75" hidden="1" customHeight="1" x14ac:dyDescent="0.2">
      <c r="A1014" s="14">
        <v>0</v>
      </c>
      <c r="B1014" s="16">
        <v>0</v>
      </c>
      <c r="C1014" s="14">
        <v>0</v>
      </c>
      <c r="D1014" s="17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19">
        <v>0</v>
      </c>
    </row>
    <row r="1015" spans="1:14" ht="15.75" hidden="1" customHeight="1" x14ac:dyDescent="0.2">
      <c r="A1015" s="14">
        <v>0</v>
      </c>
      <c r="B1015" s="16">
        <v>0</v>
      </c>
      <c r="C1015" s="14">
        <v>0</v>
      </c>
      <c r="D1015" s="17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19">
        <v>0</v>
      </c>
    </row>
    <row r="1016" spans="1:14" ht="15.75" hidden="1" customHeight="1" x14ac:dyDescent="0.2">
      <c r="A1016" s="14">
        <v>0</v>
      </c>
      <c r="B1016" s="16">
        <v>0</v>
      </c>
      <c r="C1016" s="14">
        <v>0</v>
      </c>
      <c r="D1016" s="17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19">
        <v>0</v>
      </c>
    </row>
    <row r="1017" spans="1:14" ht="15.75" hidden="1" customHeight="1" x14ac:dyDescent="0.2">
      <c r="A1017" s="14">
        <v>0</v>
      </c>
      <c r="B1017" s="16">
        <v>0</v>
      </c>
      <c r="C1017" s="14">
        <v>0</v>
      </c>
      <c r="D1017" s="17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19">
        <v>0</v>
      </c>
    </row>
    <row r="1018" spans="1:14" ht="15.75" hidden="1" customHeight="1" x14ac:dyDescent="0.2">
      <c r="A1018" s="14">
        <v>0</v>
      </c>
      <c r="B1018" s="16">
        <v>0</v>
      </c>
      <c r="C1018" s="14">
        <v>0</v>
      </c>
      <c r="D1018" s="17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19">
        <v>0</v>
      </c>
    </row>
    <row r="1019" spans="1:14" ht="15.75" hidden="1" customHeight="1" x14ac:dyDescent="0.2">
      <c r="A1019" s="14">
        <v>0</v>
      </c>
      <c r="B1019" s="16">
        <v>0</v>
      </c>
      <c r="C1019" s="14">
        <v>0</v>
      </c>
      <c r="D1019" s="17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19">
        <v>0</v>
      </c>
    </row>
    <row r="1020" spans="1:14" ht="15.75" hidden="1" customHeight="1" x14ac:dyDescent="0.2">
      <c r="A1020" s="14">
        <v>0</v>
      </c>
      <c r="B1020" s="16">
        <v>0</v>
      </c>
      <c r="C1020" s="14">
        <v>0</v>
      </c>
      <c r="D1020" s="17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19">
        <v>0</v>
      </c>
    </row>
    <row r="1021" spans="1:14" ht="15.75" hidden="1" customHeight="1" x14ac:dyDescent="0.2">
      <c r="A1021" s="14">
        <v>0</v>
      </c>
      <c r="B1021" s="16">
        <v>0</v>
      </c>
      <c r="C1021" s="14">
        <v>0</v>
      </c>
      <c r="D1021" s="17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19">
        <v>0</v>
      </c>
    </row>
    <row r="1022" spans="1:14" ht="15.75" hidden="1" customHeight="1" x14ac:dyDescent="0.2">
      <c r="A1022" s="14">
        <v>0</v>
      </c>
      <c r="B1022" s="16">
        <v>0</v>
      </c>
      <c r="C1022" s="14">
        <v>0</v>
      </c>
      <c r="D1022" s="17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19">
        <v>0</v>
      </c>
    </row>
    <row r="1023" spans="1:14" ht="15.75" hidden="1" customHeight="1" x14ac:dyDescent="0.2">
      <c r="A1023" s="14">
        <v>0</v>
      </c>
      <c r="B1023" s="16">
        <v>0</v>
      </c>
      <c r="C1023" s="14">
        <v>0</v>
      </c>
      <c r="D1023" s="17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19">
        <v>0</v>
      </c>
    </row>
    <row r="1024" spans="1:14" ht="15.75" hidden="1" customHeight="1" x14ac:dyDescent="0.2">
      <c r="A1024" s="14">
        <v>0</v>
      </c>
      <c r="B1024" s="16">
        <v>0</v>
      </c>
      <c r="C1024" s="14">
        <v>0</v>
      </c>
      <c r="D1024" s="17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19">
        <v>0</v>
      </c>
    </row>
    <row r="1025" spans="1:14" ht="15.75" hidden="1" customHeight="1" x14ac:dyDescent="0.2">
      <c r="A1025" s="14">
        <v>0</v>
      </c>
      <c r="B1025" s="16">
        <v>0</v>
      </c>
      <c r="C1025" s="14">
        <v>0</v>
      </c>
      <c r="D1025" s="17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19">
        <v>0</v>
      </c>
    </row>
    <row r="1026" spans="1:14" ht="15.75" hidden="1" customHeight="1" x14ac:dyDescent="0.2">
      <c r="A1026" s="14">
        <v>0</v>
      </c>
      <c r="B1026" s="16">
        <v>0</v>
      </c>
      <c r="C1026" s="14">
        <v>0</v>
      </c>
      <c r="D1026" s="17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19">
        <v>0</v>
      </c>
    </row>
    <row r="1027" spans="1:14" ht="15.75" hidden="1" customHeight="1" x14ac:dyDescent="0.2">
      <c r="A1027" s="14">
        <v>0</v>
      </c>
      <c r="B1027" s="16">
        <v>0</v>
      </c>
      <c r="C1027" s="14">
        <v>0</v>
      </c>
      <c r="D1027" s="17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19">
        <v>0</v>
      </c>
    </row>
    <row r="1028" spans="1:14" ht="15.75" hidden="1" customHeight="1" x14ac:dyDescent="0.2">
      <c r="A1028" s="14">
        <v>0</v>
      </c>
      <c r="B1028" s="16">
        <v>0</v>
      </c>
      <c r="C1028" s="14">
        <v>0</v>
      </c>
      <c r="D1028" s="17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19">
        <v>0</v>
      </c>
    </row>
    <row r="1029" spans="1:14" ht="15.75" hidden="1" customHeight="1" x14ac:dyDescent="0.2">
      <c r="A1029" s="14">
        <v>0</v>
      </c>
      <c r="B1029" s="16">
        <v>0</v>
      </c>
      <c r="C1029" s="14">
        <v>0</v>
      </c>
      <c r="D1029" s="17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19">
        <v>0</v>
      </c>
    </row>
    <row r="1030" spans="1:14" ht="15.75" hidden="1" customHeight="1" x14ac:dyDescent="0.2">
      <c r="A1030" s="14">
        <v>0</v>
      </c>
      <c r="B1030" s="16">
        <v>0</v>
      </c>
      <c r="C1030" s="14">
        <v>0</v>
      </c>
      <c r="D1030" s="17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19">
        <v>0</v>
      </c>
    </row>
    <row r="1031" spans="1:14" ht="15.75" hidden="1" customHeight="1" x14ac:dyDescent="0.2">
      <c r="A1031" s="14">
        <v>0</v>
      </c>
      <c r="B1031" s="16">
        <v>0</v>
      </c>
      <c r="C1031" s="14">
        <v>0</v>
      </c>
      <c r="D1031" s="17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19">
        <v>0</v>
      </c>
    </row>
    <row r="1032" spans="1:14" ht="15.75" hidden="1" customHeight="1" x14ac:dyDescent="0.2">
      <c r="A1032" s="14">
        <v>0</v>
      </c>
      <c r="B1032" s="16">
        <v>0</v>
      </c>
      <c r="C1032" s="14">
        <v>0</v>
      </c>
      <c r="D1032" s="17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19">
        <v>0</v>
      </c>
    </row>
    <row r="1033" spans="1:14" ht="15.75" hidden="1" customHeight="1" x14ac:dyDescent="0.2">
      <c r="A1033" s="14">
        <v>0</v>
      </c>
      <c r="B1033" s="16">
        <v>0</v>
      </c>
      <c r="C1033" s="14">
        <v>0</v>
      </c>
      <c r="D1033" s="17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19">
        <v>0</v>
      </c>
    </row>
    <row r="1034" spans="1:14" ht="15.75" hidden="1" customHeight="1" x14ac:dyDescent="0.2">
      <c r="A1034" s="14">
        <v>0</v>
      </c>
      <c r="B1034" s="16">
        <v>0</v>
      </c>
      <c r="C1034" s="14">
        <v>0</v>
      </c>
      <c r="D1034" s="17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19">
        <v>0</v>
      </c>
    </row>
    <row r="1035" spans="1:14" ht="15.75" hidden="1" customHeight="1" x14ac:dyDescent="0.2">
      <c r="A1035" s="14">
        <v>0</v>
      </c>
      <c r="B1035" s="16">
        <v>0</v>
      </c>
      <c r="C1035" s="14">
        <v>0</v>
      </c>
      <c r="D1035" s="17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19">
        <v>0</v>
      </c>
    </row>
    <row r="1036" spans="1:14" ht="15.75" hidden="1" customHeight="1" x14ac:dyDescent="0.2">
      <c r="A1036" s="14">
        <v>0</v>
      </c>
      <c r="B1036" s="16">
        <v>0</v>
      </c>
      <c r="C1036" s="14">
        <v>0</v>
      </c>
      <c r="D1036" s="17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19">
        <v>0</v>
      </c>
    </row>
    <row r="1037" spans="1:14" ht="15.75" hidden="1" customHeight="1" x14ac:dyDescent="0.2">
      <c r="A1037" s="14">
        <v>0</v>
      </c>
      <c r="B1037" s="16">
        <v>0</v>
      </c>
      <c r="C1037" s="14">
        <v>0</v>
      </c>
      <c r="D1037" s="17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19">
        <v>0</v>
      </c>
    </row>
    <row r="1038" spans="1:14" ht="15.75" hidden="1" customHeight="1" x14ac:dyDescent="0.2">
      <c r="A1038" s="14">
        <v>0</v>
      </c>
      <c r="B1038" s="16">
        <v>0</v>
      </c>
      <c r="C1038" s="14">
        <v>0</v>
      </c>
      <c r="D1038" s="17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19">
        <v>0</v>
      </c>
    </row>
    <row r="1039" spans="1:14" ht="15.75" hidden="1" customHeight="1" x14ac:dyDescent="0.2">
      <c r="A1039" s="14">
        <v>0</v>
      </c>
      <c r="B1039" s="16">
        <v>0</v>
      </c>
      <c r="C1039" s="14">
        <v>0</v>
      </c>
      <c r="D1039" s="17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19">
        <v>0</v>
      </c>
    </row>
    <row r="1040" spans="1:14" ht="15.75" hidden="1" customHeight="1" x14ac:dyDescent="0.2">
      <c r="A1040" s="14">
        <v>0</v>
      </c>
      <c r="B1040" s="16">
        <v>0</v>
      </c>
      <c r="C1040" s="14">
        <v>0</v>
      </c>
      <c r="D1040" s="17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19">
        <v>0</v>
      </c>
    </row>
    <row r="1041" spans="1:14" ht="15.75" hidden="1" customHeight="1" x14ac:dyDescent="0.2">
      <c r="A1041" s="14">
        <v>0</v>
      </c>
      <c r="B1041" s="16">
        <v>0</v>
      </c>
      <c r="C1041" s="14">
        <v>0</v>
      </c>
      <c r="D1041" s="17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19">
        <v>0</v>
      </c>
    </row>
    <row r="1042" spans="1:14" ht="15.75" hidden="1" customHeight="1" x14ac:dyDescent="0.2">
      <c r="A1042" s="14">
        <v>0</v>
      </c>
      <c r="B1042" s="16">
        <v>0</v>
      </c>
      <c r="C1042" s="14">
        <v>0</v>
      </c>
      <c r="D1042" s="17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19">
        <v>0</v>
      </c>
    </row>
    <row r="1043" spans="1:14" ht="15.75" hidden="1" customHeight="1" x14ac:dyDescent="0.2">
      <c r="A1043" s="14">
        <v>0</v>
      </c>
      <c r="B1043" s="16">
        <v>0</v>
      </c>
      <c r="C1043" s="14">
        <v>0</v>
      </c>
      <c r="D1043" s="17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19">
        <v>0</v>
      </c>
    </row>
    <row r="1044" spans="1:14" ht="15.75" hidden="1" customHeight="1" x14ac:dyDescent="0.2">
      <c r="A1044" s="14">
        <v>0</v>
      </c>
      <c r="B1044" s="16">
        <v>0</v>
      </c>
      <c r="C1044" s="14">
        <v>0</v>
      </c>
      <c r="D1044" s="17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19">
        <v>0</v>
      </c>
    </row>
    <row r="1045" spans="1:14" ht="15.75" hidden="1" customHeight="1" x14ac:dyDescent="0.2">
      <c r="A1045" s="14">
        <v>0</v>
      </c>
      <c r="B1045" s="16">
        <v>0</v>
      </c>
      <c r="C1045" s="14">
        <v>0</v>
      </c>
      <c r="D1045" s="17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19">
        <v>0</v>
      </c>
    </row>
    <row r="1046" spans="1:14" ht="15.75" hidden="1" customHeight="1" x14ac:dyDescent="0.2">
      <c r="A1046" s="14">
        <v>0</v>
      </c>
      <c r="B1046" s="16">
        <v>0</v>
      </c>
      <c r="C1046" s="14">
        <v>0</v>
      </c>
      <c r="D1046" s="17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19">
        <v>0</v>
      </c>
    </row>
    <row r="1047" spans="1:14" ht="15.75" hidden="1" customHeight="1" x14ac:dyDescent="0.2">
      <c r="A1047" s="14">
        <v>0</v>
      </c>
      <c r="B1047" s="16">
        <v>0</v>
      </c>
      <c r="C1047" s="14">
        <v>0</v>
      </c>
      <c r="D1047" s="17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19">
        <v>0</v>
      </c>
    </row>
    <row r="1048" spans="1:14" ht="15.75" hidden="1" customHeight="1" x14ac:dyDescent="0.2">
      <c r="A1048" s="14">
        <v>0</v>
      </c>
      <c r="B1048" s="16">
        <v>0</v>
      </c>
      <c r="C1048" s="14">
        <v>0</v>
      </c>
      <c r="D1048" s="17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19">
        <v>0</v>
      </c>
    </row>
    <row r="1049" spans="1:14" ht="15.75" hidden="1" customHeight="1" x14ac:dyDescent="0.2">
      <c r="A1049" s="14">
        <v>0</v>
      </c>
      <c r="B1049" s="16">
        <v>0</v>
      </c>
      <c r="C1049" s="14">
        <v>0</v>
      </c>
      <c r="D1049" s="17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19">
        <v>0</v>
      </c>
    </row>
    <row r="1050" spans="1:14" ht="15.75" hidden="1" customHeight="1" x14ac:dyDescent="0.2">
      <c r="A1050" s="14">
        <v>0</v>
      </c>
      <c r="B1050" s="16">
        <v>0</v>
      </c>
      <c r="C1050" s="14">
        <v>0</v>
      </c>
      <c r="D1050" s="17">
        <v>0</v>
      </c>
      <c r="E1050" s="5">
        <v>0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19">
        <v>0</v>
      </c>
    </row>
    <row r="1051" spans="1:14" ht="15.75" hidden="1" customHeight="1" x14ac:dyDescent="0.2">
      <c r="A1051" s="14">
        <v>0</v>
      </c>
      <c r="B1051" s="16">
        <v>0</v>
      </c>
      <c r="C1051" s="14">
        <v>0</v>
      </c>
      <c r="D1051" s="17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19">
        <v>0</v>
      </c>
    </row>
    <row r="1052" spans="1:14" ht="15.75" hidden="1" customHeight="1" x14ac:dyDescent="0.2">
      <c r="A1052" s="14">
        <v>0</v>
      </c>
      <c r="B1052" s="16">
        <v>0</v>
      </c>
      <c r="C1052" s="14">
        <v>0</v>
      </c>
      <c r="D1052" s="17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19">
        <v>0</v>
      </c>
    </row>
    <row r="1053" spans="1:14" ht="15.75" hidden="1" customHeight="1" x14ac:dyDescent="0.2">
      <c r="A1053" s="14">
        <v>0</v>
      </c>
      <c r="B1053" s="16">
        <v>0</v>
      </c>
      <c r="C1053" s="14">
        <v>0</v>
      </c>
      <c r="D1053" s="17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19">
        <v>0</v>
      </c>
    </row>
    <row r="1054" spans="1:14" ht="15.75" hidden="1" customHeight="1" x14ac:dyDescent="0.2">
      <c r="A1054" s="14">
        <v>0</v>
      </c>
      <c r="B1054" s="16">
        <v>0</v>
      </c>
      <c r="C1054" s="14">
        <v>0</v>
      </c>
      <c r="D1054" s="17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19">
        <v>0</v>
      </c>
    </row>
    <row r="1055" spans="1:14" ht="15.75" hidden="1" customHeight="1" x14ac:dyDescent="0.2">
      <c r="A1055" s="14">
        <v>0</v>
      </c>
      <c r="B1055" s="16">
        <v>0</v>
      </c>
      <c r="C1055" s="14">
        <v>0</v>
      </c>
      <c r="D1055" s="17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19">
        <v>0</v>
      </c>
    </row>
    <row r="1056" spans="1:14" ht="15.75" hidden="1" customHeight="1" x14ac:dyDescent="0.2">
      <c r="A1056" s="14">
        <v>0</v>
      </c>
      <c r="B1056" s="16">
        <v>0</v>
      </c>
      <c r="C1056" s="14">
        <v>0</v>
      </c>
      <c r="D1056" s="17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19">
        <v>0</v>
      </c>
    </row>
    <row r="1057" spans="1:14" ht="15.75" hidden="1" customHeight="1" x14ac:dyDescent="0.2">
      <c r="A1057" s="14">
        <v>0</v>
      </c>
      <c r="B1057" s="16">
        <v>0</v>
      </c>
      <c r="C1057" s="14">
        <v>0</v>
      </c>
      <c r="D1057" s="17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19">
        <v>0</v>
      </c>
    </row>
    <row r="1058" spans="1:14" ht="15.75" hidden="1" customHeight="1" x14ac:dyDescent="0.2">
      <c r="A1058" s="14">
        <v>0</v>
      </c>
      <c r="B1058" s="16">
        <v>0</v>
      </c>
      <c r="C1058" s="14">
        <v>0</v>
      </c>
      <c r="D1058" s="17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19">
        <v>0</v>
      </c>
    </row>
    <row r="1059" spans="1:14" ht="15.75" hidden="1" customHeight="1" x14ac:dyDescent="0.2">
      <c r="A1059" s="14">
        <v>0</v>
      </c>
      <c r="B1059" s="16">
        <v>0</v>
      </c>
      <c r="C1059" s="14">
        <v>0</v>
      </c>
      <c r="D1059" s="17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19">
        <v>0</v>
      </c>
    </row>
    <row r="1060" spans="1:14" ht="15.75" hidden="1" customHeight="1" x14ac:dyDescent="0.2">
      <c r="A1060" s="14">
        <v>0</v>
      </c>
      <c r="B1060" s="16">
        <v>0</v>
      </c>
      <c r="C1060" s="14">
        <v>0</v>
      </c>
      <c r="D1060" s="17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19">
        <v>0</v>
      </c>
    </row>
    <row r="1061" spans="1:14" ht="15.75" hidden="1" customHeight="1" x14ac:dyDescent="0.2">
      <c r="A1061" s="14">
        <v>0</v>
      </c>
      <c r="B1061" s="16">
        <v>0</v>
      </c>
      <c r="C1061" s="14">
        <v>0</v>
      </c>
      <c r="D1061" s="17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19">
        <v>0</v>
      </c>
    </row>
    <row r="1062" spans="1:14" ht="15.75" hidden="1" customHeight="1" x14ac:dyDescent="0.2">
      <c r="A1062" s="14">
        <v>0</v>
      </c>
      <c r="B1062" s="16">
        <v>0</v>
      </c>
      <c r="C1062" s="14">
        <v>0</v>
      </c>
      <c r="D1062" s="17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19">
        <v>0</v>
      </c>
    </row>
    <row r="1063" spans="1:14" ht="15.75" hidden="1" customHeight="1" x14ac:dyDescent="0.2">
      <c r="A1063" s="14">
        <v>0</v>
      </c>
      <c r="B1063" s="16">
        <v>0</v>
      </c>
      <c r="C1063" s="14">
        <v>0</v>
      </c>
      <c r="D1063" s="17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19">
        <v>0</v>
      </c>
    </row>
    <row r="1064" spans="1:14" ht="15.75" hidden="1" customHeight="1" x14ac:dyDescent="0.2">
      <c r="A1064" s="14">
        <v>0</v>
      </c>
      <c r="B1064" s="16">
        <v>0</v>
      </c>
      <c r="C1064" s="14">
        <v>0</v>
      </c>
      <c r="D1064" s="17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19">
        <v>0</v>
      </c>
    </row>
    <row r="1065" spans="1:14" ht="15.75" hidden="1" customHeight="1" x14ac:dyDescent="0.2">
      <c r="A1065" s="14">
        <v>0</v>
      </c>
      <c r="B1065" s="16">
        <v>0</v>
      </c>
      <c r="C1065" s="14">
        <v>0</v>
      </c>
      <c r="D1065" s="17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19">
        <v>0</v>
      </c>
    </row>
    <row r="1066" spans="1:14" ht="15.75" hidden="1" customHeight="1" x14ac:dyDescent="0.2">
      <c r="A1066" s="14">
        <v>0</v>
      </c>
      <c r="B1066" s="16">
        <v>0</v>
      </c>
      <c r="C1066" s="14">
        <v>0</v>
      </c>
      <c r="D1066" s="17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19">
        <v>0</v>
      </c>
    </row>
    <row r="1067" spans="1:14" ht="15.75" hidden="1" customHeight="1" x14ac:dyDescent="0.2">
      <c r="A1067" s="14">
        <v>0</v>
      </c>
      <c r="B1067" s="16">
        <v>0</v>
      </c>
      <c r="C1067" s="14">
        <v>0</v>
      </c>
      <c r="D1067" s="17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19">
        <v>0</v>
      </c>
    </row>
    <row r="1068" spans="1:14" ht="15.75" hidden="1" customHeight="1" x14ac:dyDescent="0.2">
      <c r="A1068" s="14">
        <v>0</v>
      </c>
      <c r="B1068" s="16">
        <v>0</v>
      </c>
      <c r="C1068" s="14">
        <v>0</v>
      </c>
      <c r="D1068" s="17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19">
        <v>0</v>
      </c>
    </row>
    <row r="1069" spans="1:14" ht="15.75" hidden="1" customHeight="1" x14ac:dyDescent="0.2">
      <c r="A1069" s="14">
        <v>0</v>
      </c>
      <c r="B1069" s="16">
        <v>0</v>
      </c>
      <c r="C1069" s="14">
        <v>0</v>
      </c>
      <c r="D1069" s="17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19">
        <v>0</v>
      </c>
    </row>
    <row r="1070" spans="1:14" ht="15.75" hidden="1" customHeight="1" x14ac:dyDescent="0.2">
      <c r="A1070" s="14">
        <v>0</v>
      </c>
      <c r="B1070" s="16">
        <v>0</v>
      </c>
      <c r="C1070" s="14">
        <v>0</v>
      </c>
      <c r="D1070" s="17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19">
        <v>0</v>
      </c>
    </row>
    <row r="1071" spans="1:14" ht="15.75" hidden="1" customHeight="1" x14ac:dyDescent="0.2">
      <c r="A1071" s="14">
        <v>0</v>
      </c>
      <c r="B1071" s="16">
        <v>0</v>
      </c>
      <c r="C1071" s="14">
        <v>0</v>
      </c>
      <c r="D1071" s="17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19">
        <v>0</v>
      </c>
    </row>
    <row r="1072" spans="1:14" ht="15.75" hidden="1" customHeight="1" x14ac:dyDescent="0.2">
      <c r="A1072" s="14">
        <v>0</v>
      </c>
      <c r="B1072" s="16">
        <v>0</v>
      </c>
      <c r="C1072" s="14">
        <v>0</v>
      </c>
      <c r="D1072" s="17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19">
        <v>0</v>
      </c>
    </row>
    <row r="1073" spans="1:14" ht="15.75" hidden="1" customHeight="1" x14ac:dyDescent="0.2">
      <c r="A1073" s="14">
        <v>0</v>
      </c>
      <c r="B1073" s="16">
        <v>0</v>
      </c>
      <c r="C1073" s="14">
        <v>0</v>
      </c>
      <c r="D1073" s="17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19">
        <v>0</v>
      </c>
    </row>
    <row r="1074" spans="1:14" ht="15.75" hidden="1" customHeight="1" x14ac:dyDescent="0.2">
      <c r="A1074" s="14">
        <v>0</v>
      </c>
      <c r="B1074" s="16">
        <v>0</v>
      </c>
      <c r="C1074" s="14">
        <v>0</v>
      </c>
      <c r="D1074" s="17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19">
        <v>0</v>
      </c>
    </row>
    <row r="1075" spans="1:14" ht="15.75" hidden="1" customHeight="1" x14ac:dyDescent="0.2">
      <c r="A1075" s="14">
        <v>0</v>
      </c>
      <c r="B1075" s="16">
        <v>0</v>
      </c>
      <c r="C1075" s="14">
        <v>0</v>
      </c>
      <c r="D1075" s="17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19">
        <v>0</v>
      </c>
    </row>
    <row r="1076" spans="1:14" ht="15.75" hidden="1" customHeight="1" x14ac:dyDescent="0.2">
      <c r="A1076" s="14">
        <v>0</v>
      </c>
      <c r="B1076" s="16">
        <v>0</v>
      </c>
      <c r="C1076" s="14">
        <v>0</v>
      </c>
      <c r="D1076" s="17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19">
        <v>0</v>
      </c>
    </row>
    <row r="1077" spans="1:14" ht="15.75" hidden="1" customHeight="1" x14ac:dyDescent="0.2">
      <c r="A1077" s="14">
        <v>0</v>
      </c>
      <c r="B1077" s="16">
        <v>0</v>
      </c>
      <c r="C1077" s="14">
        <v>0</v>
      </c>
      <c r="D1077" s="17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19">
        <v>0</v>
      </c>
    </row>
    <row r="1078" spans="1:14" ht="15.75" hidden="1" customHeight="1" x14ac:dyDescent="0.2">
      <c r="A1078" s="14">
        <v>0</v>
      </c>
      <c r="B1078" s="16">
        <v>0</v>
      </c>
      <c r="C1078" s="14">
        <v>0</v>
      </c>
      <c r="D1078" s="17">
        <v>0</v>
      </c>
      <c r="E1078" s="5">
        <v>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19">
        <v>0</v>
      </c>
    </row>
    <row r="1079" spans="1:14" ht="15.75" hidden="1" customHeight="1" x14ac:dyDescent="0.2">
      <c r="A1079" s="14">
        <v>0</v>
      </c>
      <c r="B1079" s="16">
        <v>0</v>
      </c>
      <c r="C1079" s="14">
        <v>0</v>
      </c>
      <c r="D1079" s="17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19">
        <v>0</v>
      </c>
    </row>
    <row r="1080" spans="1:14" ht="15.75" hidden="1" customHeight="1" x14ac:dyDescent="0.2">
      <c r="A1080" s="14">
        <v>0</v>
      </c>
      <c r="B1080" s="16">
        <v>0</v>
      </c>
      <c r="C1080" s="14">
        <v>0</v>
      </c>
      <c r="D1080" s="17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19">
        <v>0</v>
      </c>
    </row>
    <row r="1081" spans="1:14" ht="15.75" hidden="1" customHeight="1" x14ac:dyDescent="0.2">
      <c r="A1081" s="14">
        <v>0</v>
      </c>
      <c r="B1081" s="16">
        <v>0</v>
      </c>
      <c r="C1081" s="14">
        <v>0</v>
      </c>
      <c r="D1081" s="17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19">
        <v>0</v>
      </c>
    </row>
    <row r="1082" spans="1:14" ht="15.75" hidden="1" customHeight="1" x14ac:dyDescent="0.2">
      <c r="A1082" s="14">
        <v>0</v>
      </c>
      <c r="B1082" s="16">
        <v>0</v>
      </c>
      <c r="C1082" s="14">
        <v>0</v>
      </c>
      <c r="D1082" s="17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19">
        <v>0</v>
      </c>
    </row>
    <row r="1083" spans="1:14" ht="15.75" hidden="1" customHeight="1" x14ac:dyDescent="0.2">
      <c r="A1083" s="14">
        <v>0</v>
      </c>
      <c r="B1083" s="16">
        <v>0</v>
      </c>
      <c r="C1083" s="14">
        <v>0</v>
      </c>
      <c r="D1083" s="17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19">
        <v>0</v>
      </c>
    </row>
    <row r="1084" spans="1:14" ht="15.75" hidden="1" customHeight="1" x14ac:dyDescent="0.2">
      <c r="A1084" s="14">
        <v>0</v>
      </c>
      <c r="B1084" s="16">
        <v>0</v>
      </c>
      <c r="C1084" s="14">
        <v>0</v>
      </c>
      <c r="D1084" s="17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19">
        <v>0</v>
      </c>
    </row>
    <row r="1085" spans="1:14" ht="15.75" hidden="1" customHeight="1" x14ac:dyDescent="0.2">
      <c r="A1085" s="14">
        <v>0</v>
      </c>
      <c r="B1085" s="16">
        <v>0</v>
      </c>
      <c r="C1085" s="14">
        <v>0</v>
      </c>
      <c r="D1085" s="17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19">
        <v>0</v>
      </c>
    </row>
    <row r="1086" spans="1:14" ht="15.75" hidden="1" customHeight="1" x14ac:dyDescent="0.2">
      <c r="A1086" s="14">
        <v>0</v>
      </c>
      <c r="B1086" s="16">
        <v>0</v>
      </c>
      <c r="C1086" s="14">
        <v>0</v>
      </c>
      <c r="D1086" s="17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19">
        <v>0</v>
      </c>
    </row>
    <row r="1087" spans="1:14" ht="15.75" hidden="1" customHeight="1" x14ac:dyDescent="0.2">
      <c r="A1087" s="14">
        <v>0</v>
      </c>
      <c r="B1087" s="16">
        <v>0</v>
      </c>
      <c r="C1087" s="14">
        <v>0</v>
      </c>
      <c r="D1087" s="17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19">
        <v>0</v>
      </c>
    </row>
    <row r="1088" spans="1:14" ht="15.75" hidden="1" customHeight="1" x14ac:dyDescent="0.2">
      <c r="A1088" s="14">
        <v>0</v>
      </c>
      <c r="B1088" s="16">
        <v>0</v>
      </c>
      <c r="C1088" s="14">
        <v>0</v>
      </c>
      <c r="D1088" s="17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19">
        <v>0</v>
      </c>
    </row>
    <row r="1089" spans="1:14" ht="15.75" hidden="1" customHeight="1" x14ac:dyDescent="0.2">
      <c r="A1089" s="14">
        <v>0</v>
      </c>
      <c r="B1089" s="16">
        <v>0</v>
      </c>
      <c r="C1089" s="14">
        <v>0</v>
      </c>
      <c r="D1089" s="17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19">
        <v>0</v>
      </c>
    </row>
    <row r="1090" spans="1:14" ht="15.75" hidden="1" customHeight="1" x14ac:dyDescent="0.2">
      <c r="A1090" s="14">
        <v>0</v>
      </c>
      <c r="B1090" s="16">
        <v>0</v>
      </c>
      <c r="C1090" s="14">
        <v>0</v>
      </c>
      <c r="D1090" s="17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19">
        <v>0</v>
      </c>
    </row>
    <row r="1091" spans="1:14" ht="15.75" hidden="1" customHeight="1" x14ac:dyDescent="0.2">
      <c r="A1091" s="14">
        <v>0</v>
      </c>
      <c r="B1091" s="16">
        <v>0</v>
      </c>
      <c r="C1091" s="14">
        <v>0</v>
      </c>
      <c r="D1091" s="17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19">
        <v>0</v>
      </c>
    </row>
    <row r="1092" spans="1:14" ht="15.75" hidden="1" customHeight="1" x14ac:dyDescent="0.2">
      <c r="A1092" s="14">
        <v>0</v>
      </c>
      <c r="B1092" s="16">
        <v>0</v>
      </c>
      <c r="C1092" s="14">
        <v>0</v>
      </c>
      <c r="D1092" s="17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19">
        <v>0</v>
      </c>
    </row>
    <row r="1093" spans="1:14" ht="15.75" hidden="1" customHeight="1" x14ac:dyDescent="0.2">
      <c r="A1093" s="14">
        <v>0</v>
      </c>
      <c r="B1093" s="16">
        <v>0</v>
      </c>
      <c r="C1093" s="14">
        <v>0</v>
      </c>
      <c r="D1093" s="17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19">
        <v>0</v>
      </c>
    </row>
    <row r="1094" spans="1:14" ht="15.75" hidden="1" customHeight="1" x14ac:dyDescent="0.2">
      <c r="A1094" s="14">
        <v>0</v>
      </c>
      <c r="B1094" s="16">
        <v>0</v>
      </c>
      <c r="C1094" s="14">
        <v>0</v>
      </c>
      <c r="D1094" s="17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19">
        <v>0</v>
      </c>
    </row>
    <row r="1095" spans="1:14" ht="15.75" hidden="1" customHeight="1" x14ac:dyDescent="0.2">
      <c r="A1095" s="14">
        <v>0</v>
      </c>
      <c r="B1095" s="16">
        <v>0</v>
      </c>
      <c r="C1095" s="14">
        <v>0</v>
      </c>
      <c r="D1095" s="17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19">
        <v>0</v>
      </c>
    </row>
    <row r="1096" spans="1:14" ht="15.75" hidden="1" customHeight="1" x14ac:dyDescent="0.2">
      <c r="A1096" s="14">
        <v>0</v>
      </c>
      <c r="B1096" s="16">
        <v>0</v>
      </c>
      <c r="C1096" s="14">
        <v>0</v>
      </c>
      <c r="D1096" s="17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19">
        <v>0</v>
      </c>
    </row>
    <row r="1097" spans="1:14" ht="15.75" hidden="1" customHeight="1" x14ac:dyDescent="0.2">
      <c r="A1097" s="14">
        <v>0</v>
      </c>
      <c r="B1097" s="16">
        <v>0</v>
      </c>
      <c r="C1097" s="14">
        <v>0</v>
      </c>
      <c r="D1097" s="17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19">
        <v>0</v>
      </c>
    </row>
    <row r="1098" spans="1:14" ht="15.75" hidden="1" customHeight="1" x14ac:dyDescent="0.2">
      <c r="A1098" s="14">
        <v>0</v>
      </c>
      <c r="B1098" s="16">
        <v>0</v>
      </c>
      <c r="C1098" s="14">
        <v>0</v>
      </c>
      <c r="D1098" s="17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19">
        <v>0</v>
      </c>
    </row>
    <row r="1099" spans="1:14" ht="15.75" hidden="1" customHeight="1" x14ac:dyDescent="0.2">
      <c r="A1099" s="14">
        <v>0</v>
      </c>
      <c r="B1099" s="16">
        <v>0</v>
      </c>
      <c r="C1099" s="14">
        <v>0</v>
      </c>
      <c r="D1099" s="17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19">
        <v>0</v>
      </c>
    </row>
    <row r="1100" spans="1:14" ht="15.75" hidden="1" customHeight="1" x14ac:dyDescent="0.2">
      <c r="A1100" s="14">
        <v>0</v>
      </c>
      <c r="B1100" s="16">
        <v>0</v>
      </c>
      <c r="C1100" s="14">
        <v>0</v>
      </c>
      <c r="D1100" s="17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19">
        <v>0</v>
      </c>
    </row>
    <row r="1101" spans="1:14" ht="15.75" hidden="1" customHeight="1" x14ac:dyDescent="0.2">
      <c r="A1101" s="14">
        <v>0</v>
      </c>
      <c r="B1101" s="16">
        <v>0</v>
      </c>
      <c r="C1101" s="14">
        <v>0</v>
      </c>
      <c r="D1101" s="17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19">
        <v>0</v>
      </c>
    </row>
    <row r="1102" spans="1:14" ht="15.75" hidden="1" customHeight="1" x14ac:dyDescent="0.2">
      <c r="A1102" s="14">
        <v>0</v>
      </c>
      <c r="B1102" s="16">
        <v>0</v>
      </c>
      <c r="C1102" s="14">
        <v>0</v>
      </c>
      <c r="D1102" s="17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19">
        <v>0</v>
      </c>
    </row>
    <row r="1103" spans="1:14" ht="15.75" hidden="1" customHeight="1" x14ac:dyDescent="0.2">
      <c r="A1103" s="14">
        <v>0</v>
      </c>
      <c r="B1103" s="16">
        <v>0</v>
      </c>
      <c r="C1103" s="14">
        <v>0</v>
      </c>
      <c r="D1103" s="17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19">
        <v>0</v>
      </c>
    </row>
    <row r="1104" spans="1:14" ht="15.75" hidden="1" customHeight="1" x14ac:dyDescent="0.2">
      <c r="A1104" s="14">
        <v>0</v>
      </c>
      <c r="B1104" s="16">
        <v>0</v>
      </c>
      <c r="C1104" s="14">
        <v>0</v>
      </c>
      <c r="D1104" s="17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19">
        <v>0</v>
      </c>
    </row>
    <row r="1105" spans="1:14" ht="15.75" hidden="1" customHeight="1" x14ac:dyDescent="0.2">
      <c r="A1105" s="14">
        <v>0</v>
      </c>
      <c r="B1105" s="16">
        <v>0</v>
      </c>
      <c r="C1105" s="14">
        <v>0</v>
      </c>
      <c r="D1105" s="17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19">
        <v>0</v>
      </c>
    </row>
    <row r="1106" spans="1:14" ht="15.75" hidden="1" customHeight="1" x14ac:dyDescent="0.2">
      <c r="A1106" s="14">
        <v>0</v>
      </c>
      <c r="B1106" s="16">
        <v>0</v>
      </c>
      <c r="C1106" s="14">
        <v>0</v>
      </c>
      <c r="D1106" s="17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19">
        <v>0</v>
      </c>
    </row>
    <row r="1107" spans="1:14" ht="15.75" hidden="1" customHeight="1" x14ac:dyDescent="0.2">
      <c r="A1107" s="14">
        <v>0</v>
      </c>
      <c r="B1107" s="16">
        <v>0</v>
      </c>
      <c r="C1107" s="14">
        <v>0</v>
      </c>
      <c r="D1107" s="17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19">
        <v>0</v>
      </c>
    </row>
    <row r="1108" spans="1:14" ht="15.75" hidden="1" customHeight="1" x14ac:dyDescent="0.2">
      <c r="A1108" s="14">
        <v>0</v>
      </c>
      <c r="B1108" s="16">
        <v>0</v>
      </c>
      <c r="C1108" s="14">
        <v>0</v>
      </c>
      <c r="D1108" s="17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19">
        <v>0</v>
      </c>
    </row>
    <row r="1109" spans="1:14" ht="15.75" hidden="1" customHeight="1" x14ac:dyDescent="0.2">
      <c r="A1109" s="14">
        <v>0</v>
      </c>
      <c r="B1109" s="16">
        <v>0</v>
      </c>
      <c r="C1109" s="14">
        <v>0</v>
      </c>
      <c r="D1109" s="17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19">
        <v>0</v>
      </c>
    </row>
    <row r="1110" spans="1:14" ht="15.75" hidden="1" customHeight="1" x14ac:dyDescent="0.2">
      <c r="A1110" s="14">
        <v>0</v>
      </c>
      <c r="B1110" s="16">
        <v>0</v>
      </c>
      <c r="C1110" s="14">
        <v>0</v>
      </c>
      <c r="D1110" s="17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19">
        <v>0</v>
      </c>
    </row>
    <row r="1111" spans="1:14" ht="15.75" hidden="1" customHeight="1" x14ac:dyDescent="0.2">
      <c r="A1111" s="14">
        <v>0</v>
      </c>
      <c r="B1111" s="16">
        <v>0</v>
      </c>
      <c r="C1111" s="14">
        <v>0</v>
      </c>
      <c r="D1111" s="17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19">
        <v>0</v>
      </c>
    </row>
    <row r="1112" spans="1:14" ht="15.75" hidden="1" customHeight="1" x14ac:dyDescent="0.2">
      <c r="A1112" s="14">
        <v>0</v>
      </c>
      <c r="B1112" s="16">
        <v>0</v>
      </c>
      <c r="C1112" s="14">
        <v>0</v>
      </c>
      <c r="D1112" s="17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19">
        <v>0</v>
      </c>
    </row>
    <row r="1113" spans="1:14" ht="15.75" hidden="1" customHeight="1" x14ac:dyDescent="0.2">
      <c r="A1113" s="14">
        <v>0</v>
      </c>
      <c r="B1113" s="16">
        <v>0</v>
      </c>
      <c r="C1113" s="14">
        <v>0</v>
      </c>
      <c r="D1113" s="17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19">
        <v>0</v>
      </c>
    </row>
    <row r="1114" spans="1:14" ht="15.75" hidden="1" customHeight="1" x14ac:dyDescent="0.2">
      <c r="A1114" s="14">
        <v>0</v>
      </c>
      <c r="B1114" s="16">
        <v>0</v>
      </c>
      <c r="C1114" s="14">
        <v>0</v>
      </c>
      <c r="D1114" s="17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19">
        <v>0</v>
      </c>
    </row>
    <row r="1115" spans="1:14" ht="15.75" hidden="1" customHeight="1" x14ac:dyDescent="0.2">
      <c r="A1115" s="14">
        <v>0</v>
      </c>
      <c r="B1115" s="16">
        <v>0</v>
      </c>
      <c r="C1115" s="14">
        <v>0</v>
      </c>
      <c r="D1115" s="17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19">
        <v>0</v>
      </c>
    </row>
    <row r="1116" spans="1:14" ht="15.75" hidden="1" customHeight="1" x14ac:dyDescent="0.2">
      <c r="A1116" s="14">
        <v>0</v>
      </c>
      <c r="B1116" s="16">
        <v>0</v>
      </c>
      <c r="C1116" s="14">
        <v>0</v>
      </c>
      <c r="D1116" s="17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19">
        <v>0</v>
      </c>
    </row>
    <row r="1117" spans="1:14" ht="15.75" hidden="1" customHeight="1" x14ac:dyDescent="0.2">
      <c r="A1117" s="14">
        <v>0</v>
      </c>
      <c r="B1117" s="16">
        <v>0</v>
      </c>
      <c r="C1117" s="14">
        <v>0</v>
      </c>
      <c r="D1117" s="17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19">
        <v>0</v>
      </c>
    </row>
    <row r="1118" spans="1:14" ht="15.75" hidden="1" customHeight="1" x14ac:dyDescent="0.2">
      <c r="A1118" s="14">
        <v>0</v>
      </c>
      <c r="B1118" s="16">
        <v>0</v>
      </c>
      <c r="C1118" s="14">
        <v>0</v>
      </c>
      <c r="D1118" s="17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19">
        <v>0</v>
      </c>
    </row>
    <row r="1119" spans="1:14" ht="15.75" hidden="1" customHeight="1" x14ac:dyDescent="0.2">
      <c r="A1119" s="14">
        <v>0</v>
      </c>
      <c r="B1119" s="16">
        <v>0</v>
      </c>
      <c r="C1119" s="14">
        <v>0</v>
      </c>
      <c r="D1119" s="17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19">
        <v>0</v>
      </c>
    </row>
    <row r="1120" spans="1:14" ht="15.75" hidden="1" customHeight="1" x14ac:dyDescent="0.2">
      <c r="A1120" s="14">
        <v>0</v>
      </c>
      <c r="B1120" s="16">
        <v>0</v>
      </c>
      <c r="C1120" s="14">
        <v>0</v>
      </c>
      <c r="D1120" s="17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19">
        <v>0</v>
      </c>
    </row>
    <row r="1121" spans="1:14" ht="15.75" hidden="1" customHeight="1" x14ac:dyDescent="0.2">
      <c r="A1121" s="14">
        <v>0</v>
      </c>
      <c r="B1121" s="16">
        <v>0</v>
      </c>
      <c r="C1121" s="14">
        <v>0</v>
      </c>
      <c r="D1121" s="17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19">
        <v>0</v>
      </c>
    </row>
    <row r="1122" spans="1:14" ht="15.75" hidden="1" customHeight="1" x14ac:dyDescent="0.2">
      <c r="A1122" s="14">
        <v>0</v>
      </c>
      <c r="B1122" s="16">
        <v>0</v>
      </c>
      <c r="C1122" s="14">
        <v>0</v>
      </c>
      <c r="D1122" s="17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19">
        <v>0</v>
      </c>
    </row>
    <row r="1123" spans="1:14" ht="15.75" hidden="1" customHeight="1" x14ac:dyDescent="0.2">
      <c r="A1123" s="14">
        <v>0</v>
      </c>
      <c r="B1123" s="16">
        <v>0</v>
      </c>
      <c r="C1123" s="14">
        <v>0</v>
      </c>
      <c r="D1123" s="17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19">
        <v>0</v>
      </c>
    </row>
    <row r="1124" spans="1:14" ht="15.75" hidden="1" customHeight="1" x14ac:dyDescent="0.2">
      <c r="A1124" s="14">
        <v>0</v>
      </c>
      <c r="B1124" s="16">
        <v>0</v>
      </c>
      <c r="C1124" s="14">
        <v>0</v>
      </c>
      <c r="D1124" s="17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19">
        <v>0</v>
      </c>
    </row>
    <row r="1125" spans="1:14" ht="15.75" hidden="1" customHeight="1" x14ac:dyDescent="0.2">
      <c r="A1125" s="14">
        <v>0</v>
      </c>
      <c r="B1125" s="16">
        <v>0</v>
      </c>
      <c r="C1125" s="14">
        <v>0</v>
      </c>
      <c r="D1125" s="17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19">
        <v>0</v>
      </c>
    </row>
    <row r="1126" spans="1:14" ht="15.75" hidden="1" customHeight="1" x14ac:dyDescent="0.2">
      <c r="A1126" s="14">
        <v>0</v>
      </c>
      <c r="B1126" s="16">
        <v>0</v>
      </c>
      <c r="C1126" s="14">
        <v>0</v>
      </c>
      <c r="D1126" s="17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19">
        <v>0</v>
      </c>
    </row>
    <row r="1127" spans="1:14" ht="15.75" hidden="1" customHeight="1" x14ac:dyDescent="0.2">
      <c r="A1127" s="14">
        <v>0</v>
      </c>
      <c r="B1127" s="16">
        <v>0</v>
      </c>
      <c r="C1127" s="14">
        <v>0</v>
      </c>
      <c r="D1127" s="17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19">
        <v>0</v>
      </c>
    </row>
    <row r="1128" spans="1:14" ht="15.75" hidden="1" customHeight="1" x14ac:dyDescent="0.2">
      <c r="A1128" s="14">
        <v>0</v>
      </c>
      <c r="B1128" s="16">
        <v>0</v>
      </c>
      <c r="C1128" s="14">
        <v>0</v>
      </c>
      <c r="D1128" s="17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19">
        <v>0</v>
      </c>
    </row>
    <row r="1129" spans="1:14" ht="15.75" hidden="1" customHeight="1" x14ac:dyDescent="0.2">
      <c r="A1129" s="14">
        <v>0</v>
      </c>
      <c r="B1129" s="16">
        <v>0</v>
      </c>
      <c r="C1129" s="14">
        <v>0</v>
      </c>
      <c r="D1129" s="17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19">
        <v>0</v>
      </c>
    </row>
    <row r="1130" spans="1:14" ht="15.75" hidden="1" customHeight="1" x14ac:dyDescent="0.2">
      <c r="A1130" s="14">
        <v>0</v>
      </c>
      <c r="B1130" s="16">
        <v>0</v>
      </c>
      <c r="C1130" s="14">
        <v>0</v>
      </c>
      <c r="D1130" s="17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19">
        <v>0</v>
      </c>
    </row>
    <row r="1131" spans="1:14" ht="15.75" hidden="1" customHeight="1" x14ac:dyDescent="0.2">
      <c r="A1131" s="14">
        <v>0</v>
      </c>
      <c r="B1131" s="16">
        <v>0</v>
      </c>
      <c r="C1131" s="14">
        <v>0</v>
      </c>
      <c r="D1131" s="17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19">
        <v>0</v>
      </c>
    </row>
    <row r="1132" spans="1:14" ht="15.75" hidden="1" customHeight="1" x14ac:dyDescent="0.2">
      <c r="A1132" s="14">
        <v>0</v>
      </c>
      <c r="B1132" s="16">
        <v>0</v>
      </c>
      <c r="C1132" s="14">
        <v>0</v>
      </c>
      <c r="D1132" s="17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19">
        <v>0</v>
      </c>
    </row>
    <row r="1133" spans="1:14" ht="15.75" hidden="1" customHeight="1" x14ac:dyDescent="0.2">
      <c r="A1133" s="14">
        <v>0</v>
      </c>
      <c r="B1133" s="16">
        <v>0</v>
      </c>
      <c r="C1133" s="14">
        <v>0</v>
      </c>
      <c r="D1133" s="17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19">
        <v>0</v>
      </c>
    </row>
    <row r="1134" spans="1:14" ht="15.75" hidden="1" customHeight="1" x14ac:dyDescent="0.2">
      <c r="A1134" s="14">
        <v>0</v>
      </c>
      <c r="B1134" s="16">
        <v>0</v>
      </c>
      <c r="C1134" s="14">
        <v>0</v>
      </c>
      <c r="D1134" s="17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19">
        <v>0</v>
      </c>
    </row>
    <row r="1135" spans="1:14" ht="15.75" hidden="1" customHeight="1" x14ac:dyDescent="0.2">
      <c r="A1135" s="14">
        <v>0</v>
      </c>
      <c r="B1135" s="16">
        <v>0</v>
      </c>
      <c r="C1135" s="14">
        <v>0</v>
      </c>
      <c r="D1135" s="17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19">
        <v>0</v>
      </c>
    </row>
    <row r="1136" spans="1:14" ht="15.75" hidden="1" customHeight="1" x14ac:dyDescent="0.2">
      <c r="A1136" s="14">
        <v>0</v>
      </c>
      <c r="B1136" s="16">
        <v>0</v>
      </c>
      <c r="C1136" s="14">
        <v>0</v>
      </c>
      <c r="D1136" s="17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19">
        <v>0</v>
      </c>
    </row>
    <row r="1137" spans="1:14" ht="15.75" hidden="1" customHeight="1" x14ac:dyDescent="0.2">
      <c r="A1137" s="14">
        <v>0</v>
      </c>
      <c r="B1137" s="16">
        <v>0</v>
      </c>
      <c r="C1137" s="14">
        <v>0</v>
      </c>
      <c r="D1137" s="17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19">
        <v>0</v>
      </c>
    </row>
    <row r="1138" spans="1:14" ht="15.75" hidden="1" customHeight="1" x14ac:dyDescent="0.2">
      <c r="A1138" s="14">
        <v>0</v>
      </c>
      <c r="B1138" s="16">
        <v>0</v>
      </c>
      <c r="C1138" s="14">
        <v>0</v>
      </c>
      <c r="D1138" s="17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19">
        <v>0</v>
      </c>
    </row>
    <row r="1139" spans="1:14" ht="15.75" hidden="1" customHeight="1" x14ac:dyDescent="0.2">
      <c r="A1139" s="14">
        <v>0</v>
      </c>
      <c r="B1139" s="16">
        <v>0</v>
      </c>
      <c r="C1139" s="14">
        <v>0</v>
      </c>
      <c r="D1139" s="17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19">
        <v>0</v>
      </c>
    </row>
    <row r="1140" spans="1:14" ht="15.75" hidden="1" customHeight="1" x14ac:dyDescent="0.2">
      <c r="A1140" s="14">
        <v>0</v>
      </c>
      <c r="B1140" s="16">
        <v>0</v>
      </c>
      <c r="C1140" s="14">
        <v>0</v>
      </c>
      <c r="D1140" s="17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19">
        <v>0</v>
      </c>
    </row>
    <row r="1141" spans="1:14" ht="15.75" hidden="1" customHeight="1" x14ac:dyDescent="0.2">
      <c r="A1141" s="14">
        <v>0</v>
      </c>
      <c r="B1141" s="16">
        <v>0</v>
      </c>
      <c r="C1141" s="14">
        <v>0</v>
      </c>
      <c r="D1141" s="17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19">
        <v>0</v>
      </c>
    </row>
    <row r="1142" spans="1:14" ht="15.75" hidden="1" customHeight="1" x14ac:dyDescent="0.2">
      <c r="A1142" s="14">
        <v>0</v>
      </c>
      <c r="B1142" s="16">
        <v>0</v>
      </c>
      <c r="C1142" s="14">
        <v>0</v>
      </c>
      <c r="D1142" s="17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19">
        <v>0</v>
      </c>
    </row>
    <row r="1143" spans="1:14" ht="15.75" hidden="1" customHeight="1" x14ac:dyDescent="0.2">
      <c r="A1143" s="14">
        <v>0</v>
      </c>
      <c r="B1143" s="16">
        <v>0</v>
      </c>
      <c r="C1143" s="14">
        <v>0</v>
      </c>
      <c r="D1143" s="17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19">
        <v>0</v>
      </c>
    </row>
    <row r="1144" spans="1:14" ht="15.75" hidden="1" customHeight="1" x14ac:dyDescent="0.2">
      <c r="A1144" s="14">
        <v>0</v>
      </c>
      <c r="B1144" s="16">
        <v>0</v>
      </c>
      <c r="C1144" s="14">
        <v>0</v>
      </c>
      <c r="D1144" s="17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19">
        <v>0</v>
      </c>
    </row>
    <row r="1145" spans="1:14" ht="15.75" hidden="1" customHeight="1" x14ac:dyDescent="0.2">
      <c r="A1145" s="14">
        <v>0</v>
      </c>
      <c r="B1145" s="16">
        <v>0</v>
      </c>
      <c r="C1145" s="14">
        <v>0</v>
      </c>
      <c r="D1145" s="17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19">
        <v>0</v>
      </c>
    </row>
    <row r="1146" spans="1:14" ht="15.75" hidden="1" customHeight="1" x14ac:dyDescent="0.2">
      <c r="A1146" s="14">
        <v>0</v>
      </c>
      <c r="B1146" s="16">
        <v>0</v>
      </c>
      <c r="C1146" s="14">
        <v>0</v>
      </c>
      <c r="D1146" s="17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19">
        <v>0</v>
      </c>
    </row>
    <row r="1147" spans="1:14" ht="15.75" hidden="1" customHeight="1" x14ac:dyDescent="0.2">
      <c r="A1147" s="14">
        <v>0</v>
      </c>
      <c r="B1147" s="16">
        <v>0</v>
      </c>
      <c r="C1147" s="14">
        <v>0</v>
      </c>
      <c r="D1147" s="17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19">
        <v>0</v>
      </c>
    </row>
    <row r="1148" spans="1:14" ht="15.75" hidden="1" customHeight="1" x14ac:dyDescent="0.2">
      <c r="A1148" s="14">
        <v>0</v>
      </c>
      <c r="B1148" s="16">
        <v>0</v>
      </c>
      <c r="C1148" s="14">
        <v>0</v>
      </c>
      <c r="D1148" s="17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19">
        <v>0</v>
      </c>
    </row>
    <row r="1149" spans="1:14" ht="15.75" hidden="1" customHeight="1" x14ac:dyDescent="0.2">
      <c r="A1149" s="14">
        <v>0</v>
      </c>
      <c r="B1149" s="16">
        <v>0</v>
      </c>
      <c r="C1149" s="14">
        <v>0</v>
      </c>
      <c r="D1149" s="17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19">
        <v>0</v>
      </c>
    </row>
    <row r="1150" spans="1:14" ht="15.75" hidden="1" customHeight="1" x14ac:dyDescent="0.2">
      <c r="A1150" s="14">
        <v>0</v>
      </c>
      <c r="B1150" s="16">
        <v>0</v>
      </c>
      <c r="C1150" s="14">
        <v>0</v>
      </c>
      <c r="D1150" s="17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19">
        <v>0</v>
      </c>
    </row>
    <row r="1151" spans="1:14" ht="15.75" hidden="1" customHeight="1" x14ac:dyDescent="0.2">
      <c r="A1151" s="14">
        <v>0</v>
      </c>
      <c r="B1151" s="16">
        <v>0</v>
      </c>
      <c r="C1151" s="14">
        <v>0</v>
      </c>
      <c r="D1151" s="17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19">
        <v>0</v>
      </c>
    </row>
    <row r="1152" spans="1:14" ht="15.75" hidden="1" customHeight="1" x14ac:dyDescent="0.2">
      <c r="A1152" s="14">
        <v>0</v>
      </c>
      <c r="B1152" s="16">
        <v>0</v>
      </c>
      <c r="C1152" s="14">
        <v>0</v>
      </c>
      <c r="D1152" s="17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19">
        <v>0</v>
      </c>
    </row>
    <row r="1153" spans="1:14" ht="15.75" hidden="1" customHeight="1" x14ac:dyDescent="0.2">
      <c r="A1153" s="14">
        <v>0</v>
      </c>
      <c r="B1153" s="16">
        <v>0</v>
      </c>
      <c r="C1153" s="14">
        <v>0</v>
      </c>
      <c r="D1153" s="17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19">
        <v>0</v>
      </c>
    </row>
    <row r="1154" spans="1:14" ht="15.75" hidden="1" customHeight="1" x14ac:dyDescent="0.2">
      <c r="A1154" s="14">
        <v>0</v>
      </c>
      <c r="B1154" s="16">
        <v>0</v>
      </c>
      <c r="C1154" s="14">
        <v>0</v>
      </c>
      <c r="D1154" s="17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19">
        <v>0</v>
      </c>
    </row>
    <row r="1155" spans="1:14" ht="15.75" hidden="1" customHeight="1" x14ac:dyDescent="0.2">
      <c r="A1155" s="14">
        <v>0</v>
      </c>
      <c r="B1155" s="16">
        <v>0</v>
      </c>
      <c r="C1155" s="14">
        <v>0</v>
      </c>
      <c r="D1155" s="17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19">
        <v>0</v>
      </c>
    </row>
    <row r="1156" spans="1:14" ht="15.75" hidden="1" customHeight="1" x14ac:dyDescent="0.2">
      <c r="A1156" s="14">
        <v>0</v>
      </c>
      <c r="B1156" s="16">
        <v>0</v>
      </c>
      <c r="C1156" s="14">
        <v>0</v>
      </c>
      <c r="D1156" s="17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19">
        <v>0</v>
      </c>
    </row>
    <row r="1157" spans="1:14" ht="15.75" hidden="1" customHeight="1" x14ac:dyDescent="0.2">
      <c r="A1157" s="14">
        <v>0</v>
      </c>
      <c r="B1157" s="16">
        <v>0</v>
      </c>
      <c r="C1157" s="14">
        <v>0</v>
      </c>
      <c r="D1157" s="17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19">
        <v>0</v>
      </c>
    </row>
    <row r="1158" spans="1:14" ht="15.75" hidden="1" customHeight="1" x14ac:dyDescent="0.2">
      <c r="A1158" s="14">
        <v>0</v>
      </c>
      <c r="B1158" s="16">
        <v>0</v>
      </c>
      <c r="C1158" s="14">
        <v>0</v>
      </c>
      <c r="D1158" s="17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19">
        <v>0</v>
      </c>
    </row>
    <row r="1159" spans="1:14" ht="15.75" hidden="1" customHeight="1" x14ac:dyDescent="0.2">
      <c r="A1159" s="14">
        <v>0</v>
      </c>
      <c r="B1159" s="16">
        <v>0</v>
      </c>
      <c r="C1159" s="14">
        <v>0</v>
      </c>
      <c r="D1159" s="17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19">
        <v>0</v>
      </c>
    </row>
    <row r="1160" spans="1:14" ht="15.75" hidden="1" customHeight="1" x14ac:dyDescent="0.2">
      <c r="A1160" s="14">
        <v>0</v>
      </c>
      <c r="B1160" s="16">
        <v>0</v>
      </c>
      <c r="C1160" s="14">
        <v>0</v>
      </c>
      <c r="D1160" s="17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19">
        <v>0</v>
      </c>
    </row>
    <row r="1161" spans="1:14" ht="15.75" hidden="1" customHeight="1" x14ac:dyDescent="0.2">
      <c r="A1161" s="14">
        <v>0</v>
      </c>
      <c r="B1161" s="16">
        <v>0</v>
      </c>
      <c r="C1161" s="14">
        <v>0</v>
      </c>
      <c r="D1161" s="17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19">
        <v>0</v>
      </c>
    </row>
    <row r="1162" spans="1:14" ht="15.75" hidden="1" customHeight="1" x14ac:dyDescent="0.2">
      <c r="A1162" s="14">
        <v>0</v>
      </c>
      <c r="B1162" s="16">
        <v>0</v>
      </c>
      <c r="C1162" s="14">
        <v>0</v>
      </c>
      <c r="D1162" s="17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19">
        <v>0</v>
      </c>
    </row>
    <row r="1163" spans="1:14" ht="15.75" hidden="1" customHeight="1" x14ac:dyDescent="0.2">
      <c r="A1163" s="14">
        <v>0</v>
      </c>
      <c r="B1163" s="16">
        <v>0</v>
      </c>
      <c r="C1163" s="14">
        <v>0</v>
      </c>
      <c r="D1163" s="17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19">
        <v>0</v>
      </c>
    </row>
    <row r="1164" spans="1:14" ht="15.75" hidden="1" customHeight="1" x14ac:dyDescent="0.2">
      <c r="A1164" s="14">
        <v>0</v>
      </c>
      <c r="B1164" s="16">
        <v>0</v>
      </c>
      <c r="C1164" s="14">
        <v>0</v>
      </c>
      <c r="D1164" s="17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19">
        <v>0</v>
      </c>
    </row>
    <row r="1165" spans="1:14" ht="15.75" hidden="1" customHeight="1" x14ac:dyDescent="0.2">
      <c r="A1165" s="14">
        <v>0</v>
      </c>
      <c r="B1165" s="16">
        <v>0</v>
      </c>
      <c r="C1165" s="14">
        <v>0</v>
      </c>
      <c r="D1165" s="17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19">
        <v>0</v>
      </c>
    </row>
    <row r="1166" spans="1:14" ht="15.75" hidden="1" customHeight="1" x14ac:dyDescent="0.2">
      <c r="A1166" s="14">
        <v>0</v>
      </c>
      <c r="B1166" s="16">
        <v>0</v>
      </c>
      <c r="C1166" s="14">
        <v>0</v>
      </c>
      <c r="D1166" s="17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19">
        <v>0</v>
      </c>
    </row>
    <row r="1167" spans="1:14" ht="15.75" hidden="1" customHeight="1" x14ac:dyDescent="0.2">
      <c r="A1167" s="14">
        <v>0</v>
      </c>
      <c r="B1167" s="16">
        <v>0</v>
      </c>
      <c r="C1167" s="14">
        <v>0</v>
      </c>
      <c r="D1167" s="17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19">
        <v>0</v>
      </c>
    </row>
    <row r="1168" spans="1:14" ht="15.75" hidden="1" customHeight="1" x14ac:dyDescent="0.2">
      <c r="A1168" s="14">
        <v>0</v>
      </c>
      <c r="B1168" s="16">
        <v>0</v>
      </c>
      <c r="C1168" s="14">
        <v>0</v>
      </c>
      <c r="D1168" s="17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19">
        <v>0</v>
      </c>
    </row>
    <row r="1169" spans="1:14" ht="15.75" hidden="1" customHeight="1" x14ac:dyDescent="0.2">
      <c r="A1169" s="14">
        <v>0</v>
      </c>
      <c r="B1169" s="16">
        <v>0</v>
      </c>
      <c r="C1169" s="14">
        <v>0</v>
      </c>
      <c r="D1169" s="17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19">
        <v>0</v>
      </c>
    </row>
    <row r="1170" spans="1:14" ht="15.75" hidden="1" customHeight="1" x14ac:dyDescent="0.2">
      <c r="A1170" s="14">
        <v>0</v>
      </c>
      <c r="B1170" s="16">
        <v>0</v>
      </c>
      <c r="C1170" s="14">
        <v>0</v>
      </c>
      <c r="D1170" s="17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19">
        <v>0</v>
      </c>
    </row>
    <row r="1171" spans="1:14" ht="15.75" hidden="1" customHeight="1" x14ac:dyDescent="0.2">
      <c r="A1171" s="14">
        <v>0</v>
      </c>
      <c r="B1171" s="16">
        <v>0</v>
      </c>
      <c r="C1171" s="14">
        <v>0</v>
      </c>
      <c r="D1171" s="17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19">
        <v>0</v>
      </c>
    </row>
    <row r="1172" spans="1:14" ht="15.75" hidden="1" customHeight="1" x14ac:dyDescent="0.2">
      <c r="A1172" s="14">
        <v>0</v>
      </c>
      <c r="B1172" s="16">
        <v>0</v>
      </c>
      <c r="C1172" s="14">
        <v>0</v>
      </c>
      <c r="D1172" s="17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19">
        <v>0</v>
      </c>
    </row>
    <row r="1173" spans="1:14" ht="15.75" hidden="1" customHeight="1" x14ac:dyDescent="0.2">
      <c r="A1173" s="14">
        <v>0</v>
      </c>
      <c r="B1173" s="16">
        <v>0</v>
      </c>
      <c r="C1173" s="14">
        <v>0</v>
      </c>
      <c r="D1173" s="17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19">
        <v>0</v>
      </c>
    </row>
    <row r="1174" spans="1:14" ht="15.75" hidden="1" customHeight="1" x14ac:dyDescent="0.2">
      <c r="A1174" s="14">
        <v>0</v>
      </c>
      <c r="B1174" s="16">
        <v>0</v>
      </c>
      <c r="C1174" s="14">
        <v>0</v>
      </c>
      <c r="D1174" s="17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19">
        <v>0</v>
      </c>
    </row>
    <row r="1175" spans="1:14" ht="15.75" hidden="1" customHeight="1" x14ac:dyDescent="0.2">
      <c r="A1175" s="14">
        <v>0</v>
      </c>
      <c r="B1175" s="16">
        <v>0</v>
      </c>
      <c r="C1175" s="14">
        <v>0</v>
      </c>
      <c r="D1175" s="17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19">
        <v>0</v>
      </c>
    </row>
    <row r="1176" spans="1:14" ht="15.75" hidden="1" customHeight="1" x14ac:dyDescent="0.2">
      <c r="A1176" s="14">
        <v>0</v>
      </c>
      <c r="B1176" s="16">
        <v>0</v>
      </c>
      <c r="C1176" s="14">
        <v>0</v>
      </c>
      <c r="D1176" s="17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19">
        <v>0</v>
      </c>
    </row>
    <row r="1177" spans="1:14" ht="15.75" hidden="1" customHeight="1" x14ac:dyDescent="0.2">
      <c r="A1177" s="14">
        <v>0</v>
      </c>
      <c r="B1177" s="16">
        <v>0</v>
      </c>
      <c r="C1177" s="14">
        <v>0</v>
      </c>
      <c r="D1177" s="17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19">
        <v>0</v>
      </c>
    </row>
    <row r="1178" spans="1:14" ht="15.75" hidden="1" customHeight="1" x14ac:dyDescent="0.2">
      <c r="A1178" s="14">
        <v>0</v>
      </c>
      <c r="B1178" s="16">
        <v>0</v>
      </c>
      <c r="C1178" s="14">
        <v>0</v>
      </c>
      <c r="D1178" s="17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19">
        <v>0</v>
      </c>
    </row>
    <row r="1179" spans="1:14" ht="15.75" hidden="1" customHeight="1" x14ac:dyDescent="0.2">
      <c r="A1179" s="14">
        <v>0</v>
      </c>
      <c r="B1179" s="16">
        <v>0</v>
      </c>
      <c r="C1179" s="14">
        <v>0</v>
      </c>
      <c r="D1179" s="17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19">
        <v>0</v>
      </c>
    </row>
    <row r="1180" spans="1:14" ht="15.75" hidden="1" customHeight="1" x14ac:dyDescent="0.2">
      <c r="A1180" s="14">
        <v>0</v>
      </c>
      <c r="B1180" s="16">
        <v>0</v>
      </c>
      <c r="C1180" s="14">
        <v>0</v>
      </c>
      <c r="D1180" s="17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19">
        <v>0</v>
      </c>
    </row>
    <row r="1181" spans="1:14" ht="15.75" hidden="1" customHeight="1" x14ac:dyDescent="0.2">
      <c r="A1181" s="14">
        <v>0</v>
      </c>
      <c r="B1181" s="16">
        <v>0</v>
      </c>
      <c r="C1181" s="14">
        <v>0</v>
      </c>
      <c r="D1181" s="17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19">
        <v>0</v>
      </c>
    </row>
    <row r="1182" spans="1:14" ht="15.75" hidden="1" customHeight="1" x14ac:dyDescent="0.2">
      <c r="A1182" s="14">
        <v>0</v>
      </c>
      <c r="B1182" s="16">
        <v>0</v>
      </c>
      <c r="C1182" s="14">
        <v>0</v>
      </c>
      <c r="D1182" s="17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19">
        <v>0</v>
      </c>
    </row>
    <row r="1183" spans="1:14" ht="15.75" hidden="1" customHeight="1" x14ac:dyDescent="0.2">
      <c r="A1183" s="14">
        <v>0</v>
      </c>
      <c r="B1183" s="16">
        <v>0</v>
      </c>
      <c r="C1183" s="14">
        <v>0</v>
      </c>
      <c r="D1183" s="17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19">
        <v>0</v>
      </c>
    </row>
    <row r="1184" spans="1:14" ht="15.75" hidden="1" customHeight="1" x14ac:dyDescent="0.2">
      <c r="A1184" s="14">
        <v>0</v>
      </c>
      <c r="B1184" s="16">
        <v>0</v>
      </c>
      <c r="C1184" s="14">
        <v>0</v>
      </c>
      <c r="D1184" s="17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19">
        <v>0</v>
      </c>
    </row>
    <row r="1185" spans="1:14" ht="15.75" hidden="1" customHeight="1" x14ac:dyDescent="0.2">
      <c r="A1185" s="14">
        <v>0</v>
      </c>
      <c r="B1185" s="16">
        <v>0</v>
      </c>
      <c r="C1185" s="14">
        <v>0</v>
      </c>
      <c r="D1185" s="17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19">
        <v>0</v>
      </c>
    </row>
    <row r="1186" spans="1:14" ht="15.75" hidden="1" customHeight="1" x14ac:dyDescent="0.2">
      <c r="A1186" s="14">
        <v>0</v>
      </c>
      <c r="B1186" s="16">
        <v>0</v>
      </c>
      <c r="C1186" s="14">
        <v>0</v>
      </c>
      <c r="D1186" s="17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19">
        <v>0</v>
      </c>
    </row>
    <row r="1187" spans="1:14" ht="15.75" hidden="1" customHeight="1" x14ac:dyDescent="0.2">
      <c r="A1187" s="14">
        <v>0</v>
      </c>
      <c r="B1187" s="16">
        <v>0</v>
      </c>
      <c r="C1187" s="14">
        <v>0</v>
      </c>
      <c r="D1187" s="17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19">
        <v>0</v>
      </c>
    </row>
    <row r="1188" spans="1:14" ht="15.75" hidden="1" customHeight="1" x14ac:dyDescent="0.2">
      <c r="A1188" s="14">
        <v>0</v>
      </c>
      <c r="B1188" s="16">
        <v>0</v>
      </c>
      <c r="C1188" s="14">
        <v>0</v>
      </c>
      <c r="D1188" s="17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19">
        <v>0</v>
      </c>
    </row>
    <row r="1189" spans="1:14" ht="15.75" hidden="1" customHeight="1" x14ac:dyDescent="0.2">
      <c r="A1189" s="14">
        <v>0</v>
      </c>
      <c r="B1189" s="16">
        <v>0</v>
      </c>
      <c r="C1189" s="14">
        <v>0</v>
      </c>
      <c r="D1189" s="17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19">
        <v>0</v>
      </c>
    </row>
    <row r="1190" spans="1:14" ht="15.75" hidden="1" customHeight="1" x14ac:dyDescent="0.2">
      <c r="A1190" s="14">
        <v>0</v>
      </c>
      <c r="B1190" s="16">
        <v>0</v>
      </c>
      <c r="C1190" s="14">
        <v>0</v>
      </c>
      <c r="D1190" s="17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19">
        <v>0</v>
      </c>
    </row>
    <row r="1191" spans="1:14" ht="15.75" hidden="1" customHeight="1" x14ac:dyDescent="0.2">
      <c r="A1191" s="14">
        <v>0</v>
      </c>
      <c r="B1191" s="16">
        <v>0</v>
      </c>
      <c r="C1191" s="14">
        <v>0</v>
      </c>
      <c r="D1191" s="17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19">
        <v>0</v>
      </c>
    </row>
    <row r="1192" spans="1:14" ht="15.75" hidden="1" customHeight="1" x14ac:dyDescent="0.2">
      <c r="A1192" s="14">
        <v>0</v>
      </c>
      <c r="B1192" s="16">
        <v>0</v>
      </c>
      <c r="C1192" s="14">
        <v>0</v>
      </c>
      <c r="D1192" s="17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19">
        <v>0</v>
      </c>
    </row>
    <row r="1193" spans="1:14" ht="15.75" hidden="1" customHeight="1" x14ac:dyDescent="0.2">
      <c r="A1193" s="14">
        <v>0</v>
      </c>
      <c r="B1193" s="16">
        <v>0</v>
      </c>
      <c r="C1193" s="14">
        <v>0</v>
      </c>
      <c r="D1193" s="17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19">
        <v>0</v>
      </c>
    </row>
    <row r="1194" spans="1:14" ht="15.75" hidden="1" customHeight="1" x14ac:dyDescent="0.2">
      <c r="A1194" s="14">
        <v>0</v>
      </c>
      <c r="B1194" s="16">
        <v>0</v>
      </c>
      <c r="C1194" s="14">
        <v>0</v>
      </c>
      <c r="D1194" s="17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19">
        <v>0</v>
      </c>
    </row>
    <row r="1195" spans="1:14" ht="15.75" hidden="1" customHeight="1" x14ac:dyDescent="0.2">
      <c r="A1195" s="14">
        <v>0</v>
      </c>
      <c r="B1195" s="16">
        <v>0</v>
      </c>
      <c r="C1195" s="14">
        <v>0</v>
      </c>
      <c r="D1195" s="17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19">
        <v>0</v>
      </c>
    </row>
    <row r="1196" spans="1:14" ht="15.75" hidden="1" customHeight="1" x14ac:dyDescent="0.2">
      <c r="A1196" s="14">
        <v>0</v>
      </c>
      <c r="B1196" s="16">
        <v>0</v>
      </c>
      <c r="C1196" s="14">
        <v>0</v>
      </c>
      <c r="D1196" s="17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19">
        <v>0</v>
      </c>
    </row>
    <row r="1197" spans="1:14" ht="15.75" hidden="1" customHeight="1" x14ac:dyDescent="0.2">
      <c r="A1197" s="14">
        <v>0</v>
      </c>
      <c r="B1197" s="16">
        <v>0</v>
      </c>
      <c r="C1197" s="14">
        <v>0</v>
      </c>
      <c r="D1197" s="17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19">
        <v>0</v>
      </c>
    </row>
    <row r="1198" spans="1:14" ht="15.75" hidden="1" customHeight="1" x14ac:dyDescent="0.2">
      <c r="A1198" s="14">
        <v>0</v>
      </c>
      <c r="B1198" s="16">
        <v>0</v>
      </c>
      <c r="C1198" s="14">
        <v>0</v>
      </c>
      <c r="D1198" s="17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19">
        <v>0</v>
      </c>
    </row>
    <row r="1199" spans="1:14" ht="15.75" hidden="1" customHeight="1" x14ac:dyDescent="0.2">
      <c r="A1199" s="14">
        <v>0</v>
      </c>
      <c r="B1199" s="16">
        <v>0</v>
      </c>
      <c r="C1199" s="14">
        <v>0</v>
      </c>
      <c r="D1199" s="17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19">
        <v>0</v>
      </c>
    </row>
    <row r="1200" spans="1:14" ht="15.75" hidden="1" customHeight="1" x14ac:dyDescent="0.2">
      <c r="A1200" s="14">
        <v>0</v>
      </c>
      <c r="B1200" s="16">
        <v>0</v>
      </c>
      <c r="C1200" s="14">
        <v>0</v>
      </c>
      <c r="D1200" s="17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19">
        <v>0</v>
      </c>
    </row>
    <row r="1201" spans="1:14" ht="15.75" hidden="1" customHeight="1" x14ac:dyDescent="0.2">
      <c r="A1201" s="14">
        <v>0</v>
      </c>
      <c r="B1201" s="16">
        <v>0</v>
      </c>
      <c r="C1201" s="14">
        <v>0</v>
      </c>
      <c r="D1201" s="17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19">
        <v>0</v>
      </c>
    </row>
    <row r="1202" spans="1:14" ht="15.75" hidden="1" customHeight="1" x14ac:dyDescent="0.2">
      <c r="A1202" s="14">
        <v>0</v>
      </c>
      <c r="B1202" s="16">
        <v>0</v>
      </c>
      <c r="C1202" s="14">
        <v>0</v>
      </c>
      <c r="D1202" s="17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19">
        <v>0</v>
      </c>
    </row>
    <row r="1203" spans="1:14" ht="15.75" hidden="1" customHeight="1" x14ac:dyDescent="0.2">
      <c r="A1203" s="14">
        <v>0</v>
      </c>
      <c r="B1203" s="16">
        <v>0</v>
      </c>
      <c r="C1203" s="14">
        <v>0</v>
      </c>
      <c r="D1203" s="17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19">
        <v>0</v>
      </c>
    </row>
    <row r="1204" spans="1:14" ht="15.75" hidden="1" customHeight="1" x14ac:dyDescent="0.2">
      <c r="A1204" s="14">
        <v>0</v>
      </c>
      <c r="B1204" s="16">
        <v>0</v>
      </c>
      <c r="C1204" s="14">
        <v>0</v>
      </c>
      <c r="D1204" s="17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19">
        <v>0</v>
      </c>
    </row>
    <row r="1205" spans="1:14" ht="15.75" hidden="1" customHeight="1" x14ac:dyDescent="0.2">
      <c r="A1205" s="14">
        <v>0</v>
      </c>
      <c r="B1205" s="16">
        <v>0</v>
      </c>
      <c r="C1205" s="14">
        <v>0</v>
      </c>
      <c r="D1205" s="17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19">
        <v>0</v>
      </c>
    </row>
    <row r="1206" spans="1:14" ht="15.75" hidden="1" customHeight="1" x14ac:dyDescent="0.2">
      <c r="A1206" s="14">
        <v>0</v>
      </c>
      <c r="B1206" s="16">
        <v>0</v>
      </c>
      <c r="C1206" s="14">
        <v>0</v>
      </c>
      <c r="D1206" s="17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19">
        <v>0</v>
      </c>
    </row>
    <row r="1207" spans="1:14" ht="15.75" hidden="1" customHeight="1" x14ac:dyDescent="0.2">
      <c r="A1207" s="14">
        <v>0</v>
      </c>
      <c r="B1207" s="16">
        <v>0</v>
      </c>
      <c r="C1207" s="14">
        <v>0</v>
      </c>
      <c r="D1207" s="17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19">
        <v>0</v>
      </c>
    </row>
    <row r="1208" spans="1:14" ht="15.75" hidden="1" customHeight="1" x14ac:dyDescent="0.2">
      <c r="A1208" s="14">
        <v>0</v>
      </c>
      <c r="B1208" s="16">
        <v>0</v>
      </c>
      <c r="C1208" s="14">
        <v>0</v>
      </c>
      <c r="D1208" s="17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19">
        <v>0</v>
      </c>
    </row>
    <row r="1209" spans="1:14" ht="15.75" hidden="1" customHeight="1" x14ac:dyDescent="0.2">
      <c r="A1209" s="14">
        <v>0</v>
      </c>
      <c r="B1209" s="16">
        <v>0</v>
      </c>
      <c r="C1209" s="14">
        <v>0</v>
      </c>
      <c r="D1209" s="17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19">
        <v>0</v>
      </c>
    </row>
    <row r="1210" spans="1:14" ht="15.75" hidden="1" customHeight="1" x14ac:dyDescent="0.2">
      <c r="A1210" s="14">
        <v>0</v>
      </c>
      <c r="B1210" s="16">
        <v>0</v>
      </c>
      <c r="C1210" s="14">
        <v>0</v>
      </c>
      <c r="D1210" s="17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19">
        <v>0</v>
      </c>
    </row>
    <row r="1211" spans="1:14" ht="15.75" hidden="1" customHeight="1" x14ac:dyDescent="0.2">
      <c r="A1211" s="14">
        <v>0</v>
      </c>
      <c r="B1211" s="16">
        <v>0</v>
      </c>
      <c r="C1211" s="14">
        <v>0</v>
      </c>
      <c r="D1211" s="17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19">
        <v>0</v>
      </c>
    </row>
    <row r="1212" spans="1:14" ht="15.75" hidden="1" customHeight="1" x14ac:dyDescent="0.2">
      <c r="A1212" s="14">
        <v>0</v>
      </c>
      <c r="B1212" s="16">
        <v>0</v>
      </c>
      <c r="C1212" s="14">
        <v>0</v>
      </c>
      <c r="D1212" s="17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19">
        <v>0</v>
      </c>
    </row>
    <row r="1213" spans="1:14" ht="15.75" hidden="1" customHeight="1" x14ac:dyDescent="0.2">
      <c r="A1213" s="14">
        <v>0</v>
      </c>
      <c r="B1213" s="16">
        <v>0</v>
      </c>
      <c r="C1213" s="14">
        <v>0</v>
      </c>
      <c r="D1213" s="17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19">
        <v>0</v>
      </c>
    </row>
    <row r="1214" spans="1:14" ht="15.75" hidden="1" customHeight="1" x14ac:dyDescent="0.2">
      <c r="A1214" s="14">
        <v>0</v>
      </c>
      <c r="B1214" s="16">
        <v>0</v>
      </c>
      <c r="C1214" s="14">
        <v>0</v>
      </c>
      <c r="D1214" s="17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19">
        <v>0</v>
      </c>
    </row>
    <row r="1215" spans="1:14" ht="15.75" hidden="1" customHeight="1" x14ac:dyDescent="0.2">
      <c r="A1215" s="14">
        <v>0</v>
      </c>
      <c r="B1215" s="16">
        <v>0</v>
      </c>
      <c r="C1215" s="14">
        <v>0</v>
      </c>
      <c r="D1215" s="17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19">
        <v>0</v>
      </c>
    </row>
    <row r="1216" spans="1:14" ht="15.75" hidden="1" customHeight="1" x14ac:dyDescent="0.2">
      <c r="A1216" s="14">
        <v>0</v>
      </c>
      <c r="B1216" s="16">
        <v>0</v>
      </c>
      <c r="C1216" s="14">
        <v>0</v>
      </c>
      <c r="D1216" s="17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19">
        <v>0</v>
      </c>
    </row>
    <row r="1217" spans="1:14" ht="15.75" hidden="1" customHeight="1" x14ac:dyDescent="0.2">
      <c r="A1217" s="14">
        <v>0</v>
      </c>
      <c r="B1217" s="16">
        <v>0</v>
      </c>
      <c r="C1217" s="14">
        <v>0</v>
      </c>
      <c r="D1217" s="17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19">
        <v>0</v>
      </c>
    </row>
    <row r="1218" spans="1:14" ht="15.75" hidden="1" customHeight="1" x14ac:dyDescent="0.2">
      <c r="A1218" s="14">
        <v>0</v>
      </c>
      <c r="B1218" s="16">
        <v>0</v>
      </c>
      <c r="C1218" s="14">
        <v>0</v>
      </c>
      <c r="D1218" s="17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19">
        <v>0</v>
      </c>
    </row>
    <row r="1219" spans="1:14" ht="15.75" hidden="1" customHeight="1" x14ac:dyDescent="0.2">
      <c r="A1219" s="14">
        <v>0</v>
      </c>
      <c r="B1219" s="16">
        <v>0</v>
      </c>
      <c r="C1219" s="14">
        <v>0</v>
      </c>
      <c r="D1219" s="17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19">
        <v>0</v>
      </c>
    </row>
    <row r="1220" spans="1:14" ht="15.75" hidden="1" customHeight="1" x14ac:dyDescent="0.2">
      <c r="A1220" s="14">
        <v>0</v>
      </c>
      <c r="B1220" s="16">
        <v>0</v>
      </c>
      <c r="C1220" s="14">
        <v>0</v>
      </c>
      <c r="D1220" s="17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19">
        <v>0</v>
      </c>
    </row>
    <row r="1221" spans="1:14" ht="15.75" hidden="1" customHeight="1" x14ac:dyDescent="0.2">
      <c r="A1221" s="14">
        <v>0</v>
      </c>
      <c r="B1221" s="16">
        <v>0</v>
      </c>
      <c r="C1221" s="14">
        <v>0</v>
      </c>
      <c r="D1221" s="17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19">
        <v>0</v>
      </c>
    </row>
    <row r="1222" spans="1:14" ht="15.75" hidden="1" customHeight="1" x14ac:dyDescent="0.2">
      <c r="A1222" s="14">
        <v>0</v>
      </c>
      <c r="B1222" s="16">
        <v>0</v>
      </c>
      <c r="C1222" s="14">
        <v>0</v>
      </c>
      <c r="D1222" s="17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19">
        <v>0</v>
      </c>
    </row>
    <row r="1223" spans="1:14" ht="15.75" hidden="1" customHeight="1" x14ac:dyDescent="0.2">
      <c r="A1223" s="14">
        <v>0</v>
      </c>
      <c r="B1223" s="16">
        <v>0</v>
      </c>
      <c r="C1223" s="14">
        <v>0</v>
      </c>
      <c r="D1223" s="17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19">
        <v>0</v>
      </c>
    </row>
    <row r="1224" spans="1:14" ht="15.75" hidden="1" customHeight="1" x14ac:dyDescent="0.2">
      <c r="A1224" s="14">
        <v>0</v>
      </c>
      <c r="B1224" s="16">
        <v>0</v>
      </c>
      <c r="C1224" s="14">
        <v>0</v>
      </c>
      <c r="D1224" s="17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19">
        <v>0</v>
      </c>
    </row>
    <row r="1225" spans="1:14" ht="15.75" hidden="1" customHeight="1" x14ac:dyDescent="0.2">
      <c r="A1225" s="14">
        <v>0</v>
      </c>
      <c r="B1225" s="16">
        <v>0</v>
      </c>
      <c r="C1225" s="14">
        <v>0</v>
      </c>
      <c r="D1225" s="17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19">
        <v>0</v>
      </c>
    </row>
    <row r="1226" spans="1:14" ht="15.75" hidden="1" customHeight="1" x14ac:dyDescent="0.2">
      <c r="A1226" s="14">
        <v>0</v>
      </c>
      <c r="B1226" s="16">
        <v>0</v>
      </c>
      <c r="C1226" s="14">
        <v>0</v>
      </c>
      <c r="D1226" s="17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19">
        <v>0</v>
      </c>
    </row>
    <row r="1227" spans="1:14" ht="15.75" hidden="1" customHeight="1" x14ac:dyDescent="0.2">
      <c r="A1227" s="14">
        <v>0</v>
      </c>
      <c r="B1227" s="16">
        <v>0</v>
      </c>
      <c r="C1227" s="14">
        <v>0</v>
      </c>
      <c r="D1227" s="17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19">
        <v>0</v>
      </c>
    </row>
    <row r="1228" spans="1:14" ht="15.75" hidden="1" customHeight="1" x14ac:dyDescent="0.2">
      <c r="A1228" s="14">
        <v>0</v>
      </c>
      <c r="B1228" s="16">
        <v>0</v>
      </c>
      <c r="C1228" s="14">
        <v>0</v>
      </c>
      <c r="D1228" s="17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19">
        <v>0</v>
      </c>
    </row>
    <row r="1229" spans="1:14" ht="15.75" hidden="1" customHeight="1" x14ac:dyDescent="0.2">
      <c r="A1229" s="14">
        <v>0</v>
      </c>
      <c r="B1229" s="16">
        <v>0</v>
      </c>
      <c r="C1229" s="14">
        <v>0</v>
      </c>
      <c r="D1229" s="17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19">
        <v>0</v>
      </c>
    </row>
    <row r="1230" spans="1:14" ht="15.75" hidden="1" customHeight="1" x14ac:dyDescent="0.2">
      <c r="A1230" s="14">
        <v>0</v>
      </c>
      <c r="B1230" s="16">
        <v>0</v>
      </c>
      <c r="C1230" s="14">
        <v>0</v>
      </c>
      <c r="D1230" s="17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19">
        <v>0</v>
      </c>
    </row>
    <row r="1231" spans="1:14" ht="15.75" hidden="1" customHeight="1" x14ac:dyDescent="0.2">
      <c r="A1231" s="14">
        <v>0</v>
      </c>
      <c r="B1231" s="16">
        <v>0</v>
      </c>
      <c r="C1231" s="14">
        <v>0</v>
      </c>
      <c r="D1231" s="17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19">
        <v>0</v>
      </c>
    </row>
    <row r="1232" spans="1:14" ht="15.75" hidden="1" customHeight="1" x14ac:dyDescent="0.2">
      <c r="A1232" s="14">
        <v>0</v>
      </c>
      <c r="B1232" s="16">
        <v>0</v>
      </c>
      <c r="C1232" s="14">
        <v>0</v>
      </c>
      <c r="D1232" s="17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19">
        <v>0</v>
      </c>
    </row>
    <row r="1233" spans="1:14" ht="15.75" hidden="1" customHeight="1" x14ac:dyDescent="0.2">
      <c r="A1233" s="14">
        <v>0</v>
      </c>
      <c r="B1233" s="16">
        <v>0</v>
      </c>
      <c r="C1233" s="14">
        <v>0</v>
      </c>
      <c r="D1233" s="17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19">
        <v>0</v>
      </c>
    </row>
    <row r="1234" spans="1:14" ht="15.75" hidden="1" customHeight="1" x14ac:dyDescent="0.2">
      <c r="A1234" s="14">
        <v>0</v>
      </c>
      <c r="B1234" s="16">
        <v>0</v>
      </c>
      <c r="C1234" s="14">
        <v>0</v>
      </c>
      <c r="D1234" s="17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19">
        <v>0</v>
      </c>
    </row>
    <row r="1235" spans="1:14" ht="15.75" hidden="1" customHeight="1" x14ac:dyDescent="0.2">
      <c r="A1235" s="14">
        <v>0</v>
      </c>
      <c r="B1235" s="16">
        <v>0</v>
      </c>
      <c r="C1235" s="14">
        <v>0</v>
      </c>
      <c r="D1235" s="17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19">
        <v>0</v>
      </c>
    </row>
    <row r="1236" spans="1:14" ht="15.75" hidden="1" customHeight="1" x14ac:dyDescent="0.2">
      <c r="A1236" s="14">
        <v>0</v>
      </c>
      <c r="B1236" s="16">
        <v>0</v>
      </c>
      <c r="C1236" s="14">
        <v>0</v>
      </c>
      <c r="D1236" s="17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19">
        <v>0</v>
      </c>
    </row>
    <row r="1237" spans="1:14" ht="15.75" hidden="1" customHeight="1" x14ac:dyDescent="0.2">
      <c r="A1237" s="14">
        <v>0</v>
      </c>
      <c r="B1237" s="16">
        <v>0</v>
      </c>
      <c r="C1237" s="14">
        <v>0</v>
      </c>
      <c r="D1237" s="17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19">
        <v>0</v>
      </c>
    </row>
    <row r="1238" spans="1:14" ht="15.75" hidden="1" customHeight="1" x14ac:dyDescent="0.2">
      <c r="A1238" s="14">
        <v>0</v>
      </c>
      <c r="B1238" s="16">
        <v>0</v>
      </c>
      <c r="C1238" s="14">
        <v>0</v>
      </c>
      <c r="D1238" s="17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19">
        <v>0</v>
      </c>
    </row>
    <row r="1239" spans="1:14" ht="15.75" hidden="1" customHeight="1" x14ac:dyDescent="0.2">
      <c r="A1239" s="14">
        <v>0</v>
      </c>
      <c r="B1239" s="16">
        <v>0</v>
      </c>
      <c r="C1239" s="14">
        <v>0</v>
      </c>
      <c r="D1239" s="17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19">
        <v>0</v>
      </c>
    </row>
    <row r="1240" spans="1:14" ht="15.75" hidden="1" customHeight="1" x14ac:dyDescent="0.2">
      <c r="A1240" s="14">
        <v>0</v>
      </c>
      <c r="B1240" s="16">
        <v>0</v>
      </c>
      <c r="C1240" s="14">
        <v>0</v>
      </c>
      <c r="D1240" s="17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19">
        <v>0</v>
      </c>
    </row>
    <row r="1241" spans="1:14" ht="15.75" hidden="1" customHeight="1" x14ac:dyDescent="0.2">
      <c r="A1241" s="14">
        <v>0</v>
      </c>
      <c r="B1241" s="16">
        <v>0</v>
      </c>
      <c r="C1241" s="14">
        <v>0</v>
      </c>
      <c r="D1241" s="17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19">
        <v>0</v>
      </c>
    </row>
    <row r="1242" spans="1:14" ht="15.75" hidden="1" customHeight="1" x14ac:dyDescent="0.2">
      <c r="A1242" s="14">
        <v>0</v>
      </c>
      <c r="B1242" s="16">
        <v>0</v>
      </c>
      <c r="C1242" s="14">
        <v>0</v>
      </c>
      <c r="D1242" s="17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19">
        <v>0</v>
      </c>
    </row>
    <row r="1243" spans="1:14" ht="15.75" hidden="1" customHeight="1" x14ac:dyDescent="0.2">
      <c r="A1243" s="14">
        <v>0</v>
      </c>
      <c r="B1243" s="16">
        <v>0</v>
      </c>
      <c r="C1243" s="14">
        <v>0</v>
      </c>
      <c r="D1243" s="17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19">
        <v>0</v>
      </c>
    </row>
    <row r="1244" spans="1:14" ht="15.75" hidden="1" customHeight="1" x14ac:dyDescent="0.2">
      <c r="A1244" s="14">
        <v>0</v>
      </c>
      <c r="B1244" s="16">
        <v>0</v>
      </c>
      <c r="C1244" s="14">
        <v>0</v>
      </c>
      <c r="D1244" s="17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19">
        <v>0</v>
      </c>
    </row>
    <row r="1245" spans="1:14" ht="15.75" hidden="1" customHeight="1" x14ac:dyDescent="0.2">
      <c r="A1245" s="14">
        <v>0</v>
      </c>
      <c r="B1245" s="16">
        <v>0</v>
      </c>
      <c r="C1245" s="14">
        <v>0</v>
      </c>
      <c r="D1245" s="17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19">
        <v>0</v>
      </c>
    </row>
    <row r="1246" spans="1:14" ht="15.75" hidden="1" customHeight="1" x14ac:dyDescent="0.2">
      <c r="A1246" s="14">
        <v>0</v>
      </c>
      <c r="B1246" s="16">
        <v>0</v>
      </c>
      <c r="C1246" s="14">
        <v>0</v>
      </c>
      <c r="D1246" s="17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19">
        <v>0</v>
      </c>
    </row>
    <row r="1247" spans="1:14" ht="15.75" hidden="1" customHeight="1" x14ac:dyDescent="0.2">
      <c r="A1247" s="14">
        <v>0</v>
      </c>
      <c r="B1247" s="16">
        <v>0</v>
      </c>
      <c r="C1247" s="14">
        <v>0</v>
      </c>
      <c r="D1247" s="17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19">
        <v>0</v>
      </c>
    </row>
    <row r="1248" spans="1:14" ht="15.75" hidden="1" customHeight="1" x14ac:dyDescent="0.2">
      <c r="A1248" s="14">
        <v>0</v>
      </c>
      <c r="B1248" s="16">
        <v>0</v>
      </c>
      <c r="C1248" s="14">
        <v>0</v>
      </c>
      <c r="D1248" s="17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19">
        <v>0</v>
      </c>
    </row>
    <row r="1249" spans="1:14" ht="15.75" hidden="1" customHeight="1" x14ac:dyDescent="0.2">
      <c r="A1249" s="14">
        <v>0</v>
      </c>
      <c r="B1249" s="16">
        <v>0</v>
      </c>
      <c r="C1249" s="14">
        <v>0</v>
      </c>
      <c r="D1249" s="17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19">
        <v>0</v>
      </c>
    </row>
    <row r="1250" spans="1:14" ht="15.75" hidden="1" customHeight="1" x14ac:dyDescent="0.2">
      <c r="A1250" s="14">
        <v>0</v>
      </c>
      <c r="B1250" s="16">
        <v>0</v>
      </c>
      <c r="C1250" s="14">
        <v>0</v>
      </c>
      <c r="D1250" s="17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19">
        <v>0</v>
      </c>
    </row>
    <row r="1251" spans="1:14" ht="15.75" hidden="1" customHeight="1" x14ac:dyDescent="0.2">
      <c r="A1251" s="14">
        <v>0</v>
      </c>
      <c r="B1251" s="16">
        <v>0</v>
      </c>
      <c r="C1251" s="14">
        <v>0</v>
      </c>
      <c r="D1251" s="17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19">
        <v>0</v>
      </c>
    </row>
    <row r="1252" spans="1:14" ht="15.75" hidden="1" customHeight="1" x14ac:dyDescent="0.2">
      <c r="A1252" s="14">
        <v>0</v>
      </c>
      <c r="B1252" s="16">
        <v>0</v>
      </c>
      <c r="C1252" s="14">
        <v>0</v>
      </c>
      <c r="D1252" s="17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19">
        <v>0</v>
      </c>
    </row>
    <row r="1253" spans="1:14" ht="15.75" hidden="1" customHeight="1" x14ac:dyDescent="0.2">
      <c r="A1253" s="14">
        <v>0</v>
      </c>
      <c r="B1253" s="16">
        <v>0</v>
      </c>
      <c r="C1253" s="14">
        <v>0</v>
      </c>
      <c r="D1253" s="17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19">
        <v>0</v>
      </c>
    </row>
    <row r="1254" spans="1:14" ht="15.75" hidden="1" customHeight="1" x14ac:dyDescent="0.2">
      <c r="A1254" s="14">
        <v>0</v>
      </c>
      <c r="B1254" s="16">
        <v>0</v>
      </c>
      <c r="C1254" s="14">
        <v>0</v>
      </c>
      <c r="D1254" s="17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19">
        <v>0</v>
      </c>
    </row>
    <row r="1255" spans="1:14" ht="15.75" hidden="1" customHeight="1" x14ac:dyDescent="0.2">
      <c r="A1255" s="14">
        <v>0</v>
      </c>
      <c r="B1255" s="16">
        <v>0</v>
      </c>
      <c r="C1255" s="14">
        <v>0</v>
      </c>
      <c r="D1255" s="17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19">
        <v>0</v>
      </c>
    </row>
    <row r="1256" spans="1:14" ht="15.75" hidden="1" customHeight="1" x14ac:dyDescent="0.2">
      <c r="A1256" s="14">
        <v>0</v>
      </c>
      <c r="B1256" s="16">
        <v>0</v>
      </c>
      <c r="C1256" s="14">
        <v>0</v>
      </c>
      <c r="D1256" s="17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19">
        <v>0</v>
      </c>
    </row>
    <row r="1257" spans="1:14" ht="15.75" hidden="1" customHeight="1" x14ac:dyDescent="0.2">
      <c r="A1257" s="14">
        <v>0</v>
      </c>
      <c r="B1257" s="16">
        <v>0</v>
      </c>
      <c r="C1257" s="14">
        <v>0</v>
      </c>
      <c r="D1257" s="17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19">
        <v>0</v>
      </c>
    </row>
    <row r="1258" spans="1:14" ht="15.75" hidden="1" customHeight="1" x14ac:dyDescent="0.2">
      <c r="A1258" s="14">
        <v>0</v>
      </c>
      <c r="B1258" s="16">
        <v>0</v>
      </c>
      <c r="C1258" s="14">
        <v>0</v>
      </c>
      <c r="D1258" s="17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19">
        <v>0</v>
      </c>
    </row>
    <row r="1259" spans="1:14" ht="15.75" hidden="1" customHeight="1" x14ac:dyDescent="0.2">
      <c r="A1259" s="14">
        <v>0</v>
      </c>
      <c r="B1259" s="16">
        <v>0</v>
      </c>
      <c r="C1259" s="14">
        <v>0</v>
      </c>
      <c r="D1259" s="17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19">
        <v>0</v>
      </c>
    </row>
    <row r="1260" spans="1:14" ht="15.75" hidden="1" customHeight="1" x14ac:dyDescent="0.2">
      <c r="A1260" s="14">
        <v>0</v>
      </c>
      <c r="B1260" s="16">
        <v>0</v>
      </c>
      <c r="C1260" s="14">
        <v>0</v>
      </c>
      <c r="D1260" s="17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19">
        <v>0</v>
      </c>
    </row>
    <row r="1261" spans="1:14" ht="15.75" hidden="1" customHeight="1" x14ac:dyDescent="0.2">
      <c r="A1261" s="14">
        <v>0</v>
      </c>
      <c r="B1261" s="16">
        <v>0</v>
      </c>
      <c r="C1261" s="14">
        <v>0</v>
      </c>
      <c r="D1261" s="17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19">
        <v>0</v>
      </c>
    </row>
    <row r="1262" spans="1:14" ht="15.75" hidden="1" customHeight="1" x14ac:dyDescent="0.2">
      <c r="A1262" s="14">
        <v>0</v>
      </c>
      <c r="B1262" s="16">
        <v>0</v>
      </c>
      <c r="C1262" s="14">
        <v>0</v>
      </c>
      <c r="D1262" s="17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19">
        <v>0</v>
      </c>
    </row>
    <row r="1263" spans="1:14" ht="15.75" hidden="1" customHeight="1" x14ac:dyDescent="0.2">
      <c r="A1263" s="14">
        <v>0</v>
      </c>
      <c r="B1263" s="16">
        <v>0</v>
      </c>
      <c r="C1263" s="14">
        <v>0</v>
      </c>
      <c r="D1263" s="17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19">
        <v>0</v>
      </c>
    </row>
    <row r="1264" spans="1:14" ht="15.75" hidden="1" customHeight="1" x14ac:dyDescent="0.2">
      <c r="A1264" s="14">
        <v>0</v>
      </c>
      <c r="B1264" s="16">
        <v>0</v>
      </c>
      <c r="C1264" s="14">
        <v>0</v>
      </c>
      <c r="D1264" s="17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19">
        <v>0</v>
      </c>
    </row>
    <row r="1265" spans="1:14" ht="15.75" hidden="1" customHeight="1" x14ac:dyDescent="0.2">
      <c r="A1265" s="14">
        <v>0</v>
      </c>
      <c r="B1265" s="16">
        <v>0</v>
      </c>
      <c r="C1265" s="14">
        <v>0</v>
      </c>
      <c r="D1265" s="17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19">
        <v>0</v>
      </c>
    </row>
    <row r="1266" spans="1:14" ht="15.75" hidden="1" customHeight="1" x14ac:dyDescent="0.2">
      <c r="A1266" s="14">
        <v>0</v>
      </c>
      <c r="B1266" s="16">
        <v>0</v>
      </c>
      <c r="C1266" s="14">
        <v>0</v>
      </c>
      <c r="D1266" s="17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19">
        <v>0</v>
      </c>
    </row>
    <row r="1267" spans="1:14" ht="15.75" hidden="1" customHeight="1" x14ac:dyDescent="0.2">
      <c r="A1267" s="14">
        <v>0</v>
      </c>
      <c r="B1267" s="16">
        <v>0</v>
      </c>
      <c r="C1267" s="14">
        <v>0</v>
      </c>
      <c r="D1267" s="17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19">
        <v>0</v>
      </c>
    </row>
    <row r="1268" spans="1:14" ht="15.75" hidden="1" customHeight="1" x14ac:dyDescent="0.2">
      <c r="A1268" s="14">
        <v>0</v>
      </c>
      <c r="B1268" s="16">
        <v>0</v>
      </c>
      <c r="C1268" s="14">
        <v>0</v>
      </c>
      <c r="D1268" s="17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19">
        <v>0</v>
      </c>
    </row>
    <row r="1269" spans="1:14" ht="15.75" hidden="1" customHeight="1" x14ac:dyDescent="0.2">
      <c r="A1269" s="14">
        <v>0</v>
      </c>
      <c r="B1269" s="16">
        <v>0</v>
      </c>
      <c r="C1269" s="14">
        <v>0</v>
      </c>
      <c r="D1269" s="17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19">
        <v>0</v>
      </c>
    </row>
    <row r="1270" spans="1:14" ht="15.75" hidden="1" customHeight="1" x14ac:dyDescent="0.2">
      <c r="A1270" s="14">
        <v>0</v>
      </c>
      <c r="B1270" s="16">
        <v>0</v>
      </c>
      <c r="C1270" s="14">
        <v>0</v>
      </c>
      <c r="D1270" s="17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19">
        <v>0</v>
      </c>
    </row>
    <row r="1271" spans="1:14" ht="15.75" hidden="1" customHeight="1" x14ac:dyDescent="0.2">
      <c r="A1271" s="14">
        <v>0</v>
      </c>
      <c r="B1271" s="16">
        <v>0</v>
      </c>
      <c r="C1271" s="14">
        <v>0</v>
      </c>
      <c r="D1271" s="17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19">
        <v>0</v>
      </c>
    </row>
    <row r="1272" spans="1:14" ht="15.75" hidden="1" customHeight="1" x14ac:dyDescent="0.2">
      <c r="A1272" s="14">
        <v>0</v>
      </c>
      <c r="B1272" s="16">
        <v>0</v>
      </c>
      <c r="C1272" s="14">
        <v>0</v>
      </c>
      <c r="D1272" s="17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19">
        <v>0</v>
      </c>
    </row>
    <row r="1273" spans="1:14" ht="15.75" hidden="1" customHeight="1" x14ac:dyDescent="0.2">
      <c r="A1273" s="14">
        <v>0</v>
      </c>
      <c r="B1273" s="16">
        <v>0</v>
      </c>
      <c r="C1273" s="14">
        <v>0</v>
      </c>
      <c r="D1273" s="17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19">
        <v>0</v>
      </c>
    </row>
    <row r="1274" spans="1:14" ht="15.75" hidden="1" customHeight="1" x14ac:dyDescent="0.2">
      <c r="A1274" s="14">
        <v>0</v>
      </c>
      <c r="B1274" s="16">
        <v>0</v>
      </c>
      <c r="C1274" s="14">
        <v>0</v>
      </c>
      <c r="D1274" s="17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19">
        <v>0</v>
      </c>
    </row>
    <row r="1275" spans="1:14" ht="15.75" hidden="1" customHeight="1" x14ac:dyDescent="0.2">
      <c r="A1275" s="14">
        <v>0</v>
      </c>
      <c r="B1275" s="16">
        <v>0</v>
      </c>
      <c r="C1275" s="14">
        <v>0</v>
      </c>
      <c r="D1275" s="17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19">
        <v>0</v>
      </c>
    </row>
    <row r="1276" spans="1:14" ht="15.75" hidden="1" customHeight="1" x14ac:dyDescent="0.2">
      <c r="A1276" s="14">
        <v>0</v>
      </c>
      <c r="B1276" s="16">
        <v>0</v>
      </c>
      <c r="C1276" s="14">
        <v>0</v>
      </c>
      <c r="D1276" s="17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19">
        <v>0</v>
      </c>
    </row>
    <row r="1277" spans="1:14" ht="15.75" hidden="1" customHeight="1" x14ac:dyDescent="0.2">
      <c r="A1277" s="14">
        <v>0</v>
      </c>
      <c r="B1277" s="16">
        <v>0</v>
      </c>
      <c r="C1277" s="14">
        <v>0</v>
      </c>
      <c r="D1277" s="17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19">
        <v>0</v>
      </c>
    </row>
    <row r="1278" spans="1:14" ht="15.75" hidden="1" customHeight="1" x14ac:dyDescent="0.2">
      <c r="A1278" s="14">
        <v>0</v>
      </c>
      <c r="B1278" s="16">
        <v>0</v>
      </c>
      <c r="C1278" s="14">
        <v>0</v>
      </c>
      <c r="D1278" s="17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19">
        <v>0</v>
      </c>
    </row>
    <row r="1279" spans="1:14" ht="15.75" hidden="1" customHeight="1" x14ac:dyDescent="0.2">
      <c r="A1279" s="14">
        <v>0</v>
      </c>
      <c r="B1279" s="16">
        <v>0</v>
      </c>
      <c r="C1279" s="14">
        <v>0</v>
      </c>
      <c r="D1279" s="17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19">
        <v>0</v>
      </c>
    </row>
    <row r="1280" spans="1:14" ht="15.75" hidden="1" customHeight="1" x14ac:dyDescent="0.2">
      <c r="A1280" s="14">
        <v>0</v>
      </c>
      <c r="B1280" s="16">
        <v>0</v>
      </c>
      <c r="C1280" s="14">
        <v>0</v>
      </c>
      <c r="D1280" s="17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19">
        <v>0</v>
      </c>
    </row>
    <row r="1281" spans="1:14" ht="15.75" hidden="1" customHeight="1" x14ac:dyDescent="0.2">
      <c r="A1281" s="14">
        <v>0</v>
      </c>
      <c r="B1281" s="16">
        <v>0</v>
      </c>
      <c r="C1281" s="14">
        <v>0</v>
      </c>
      <c r="D1281" s="17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19">
        <v>0</v>
      </c>
    </row>
    <row r="1282" spans="1:14" ht="15.75" hidden="1" customHeight="1" x14ac:dyDescent="0.2">
      <c r="A1282" s="14">
        <v>0</v>
      </c>
      <c r="B1282" s="16">
        <v>0</v>
      </c>
      <c r="C1282" s="14">
        <v>0</v>
      </c>
      <c r="D1282" s="17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19">
        <v>0</v>
      </c>
    </row>
    <row r="1283" spans="1:14" ht="15.75" hidden="1" customHeight="1" x14ac:dyDescent="0.2">
      <c r="A1283" s="14">
        <v>0</v>
      </c>
      <c r="B1283" s="16">
        <v>0</v>
      </c>
      <c r="C1283" s="14">
        <v>0</v>
      </c>
      <c r="D1283" s="17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19">
        <v>0</v>
      </c>
    </row>
    <row r="1284" spans="1:14" ht="15.75" hidden="1" customHeight="1" x14ac:dyDescent="0.2">
      <c r="A1284" s="14">
        <v>0</v>
      </c>
      <c r="B1284" s="16">
        <v>0</v>
      </c>
      <c r="C1284" s="14">
        <v>0</v>
      </c>
      <c r="D1284" s="17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19">
        <v>0</v>
      </c>
    </row>
    <row r="1285" spans="1:14" ht="15.75" hidden="1" customHeight="1" x14ac:dyDescent="0.2">
      <c r="A1285" s="14">
        <v>0</v>
      </c>
      <c r="B1285" s="16">
        <v>0</v>
      </c>
      <c r="C1285" s="14">
        <v>0</v>
      </c>
      <c r="D1285" s="17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19">
        <v>0</v>
      </c>
    </row>
    <row r="1286" spans="1:14" ht="15.75" hidden="1" customHeight="1" x14ac:dyDescent="0.2">
      <c r="A1286" s="14">
        <v>0</v>
      </c>
      <c r="B1286" s="16">
        <v>0</v>
      </c>
      <c r="C1286" s="14">
        <v>0</v>
      </c>
      <c r="D1286" s="17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19">
        <v>0</v>
      </c>
    </row>
    <row r="1287" spans="1:14" ht="15.75" hidden="1" customHeight="1" x14ac:dyDescent="0.2">
      <c r="A1287" s="14">
        <v>0</v>
      </c>
      <c r="B1287" s="16">
        <v>0</v>
      </c>
      <c r="C1287" s="14">
        <v>0</v>
      </c>
      <c r="D1287" s="17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19">
        <v>0</v>
      </c>
    </row>
    <row r="1288" spans="1:14" ht="15.75" hidden="1" customHeight="1" x14ac:dyDescent="0.2">
      <c r="A1288" s="14">
        <v>0</v>
      </c>
      <c r="B1288" s="16">
        <v>0</v>
      </c>
      <c r="C1288" s="14">
        <v>0</v>
      </c>
      <c r="D1288" s="17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19">
        <v>0</v>
      </c>
    </row>
    <row r="1289" spans="1:14" ht="15.75" hidden="1" customHeight="1" x14ac:dyDescent="0.2">
      <c r="A1289" s="14">
        <v>0</v>
      </c>
      <c r="B1289" s="16">
        <v>0</v>
      </c>
      <c r="C1289" s="14">
        <v>0</v>
      </c>
      <c r="D1289" s="17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19">
        <v>0</v>
      </c>
    </row>
    <row r="1290" spans="1:14" ht="15.75" hidden="1" customHeight="1" x14ac:dyDescent="0.2">
      <c r="A1290" s="14">
        <v>0</v>
      </c>
      <c r="B1290" s="16">
        <v>0</v>
      </c>
      <c r="C1290" s="14">
        <v>0</v>
      </c>
      <c r="D1290" s="17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19">
        <v>0</v>
      </c>
    </row>
    <row r="1291" spans="1:14" ht="15.75" hidden="1" customHeight="1" x14ac:dyDescent="0.2">
      <c r="A1291" s="14">
        <v>0</v>
      </c>
      <c r="B1291" s="16">
        <v>0</v>
      </c>
      <c r="C1291" s="14">
        <v>0</v>
      </c>
      <c r="D1291" s="17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19">
        <v>0</v>
      </c>
    </row>
    <row r="1292" spans="1:14" ht="15.75" hidden="1" customHeight="1" x14ac:dyDescent="0.2">
      <c r="A1292" s="14">
        <v>0</v>
      </c>
      <c r="B1292" s="16">
        <v>0</v>
      </c>
      <c r="C1292" s="14">
        <v>0</v>
      </c>
      <c r="D1292" s="17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19">
        <v>0</v>
      </c>
    </row>
    <row r="1293" spans="1:14" ht="15.75" hidden="1" customHeight="1" x14ac:dyDescent="0.2">
      <c r="A1293" s="14">
        <v>0</v>
      </c>
      <c r="B1293" s="16">
        <v>0</v>
      </c>
      <c r="C1293" s="14">
        <v>0</v>
      </c>
      <c r="D1293" s="17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19">
        <v>0</v>
      </c>
    </row>
    <row r="1294" spans="1:14" ht="15.75" hidden="1" customHeight="1" x14ac:dyDescent="0.2">
      <c r="A1294" s="14">
        <v>0</v>
      </c>
      <c r="B1294" s="16">
        <v>0</v>
      </c>
      <c r="C1294" s="14">
        <v>0</v>
      </c>
      <c r="D1294" s="17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19">
        <v>0</v>
      </c>
    </row>
    <row r="1295" spans="1:14" ht="15.75" hidden="1" customHeight="1" x14ac:dyDescent="0.2">
      <c r="A1295" s="14">
        <v>0</v>
      </c>
      <c r="B1295" s="16">
        <v>0</v>
      </c>
      <c r="C1295" s="14">
        <v>0</v>
      </c>
      <c r="D1295" s="17">
        <v>0</v>
      </c>
      <c r="E1295" s="5">
        <v>0</v>
      </c>
      <c r="F1295" s="5">
        <v>0</v>
      </c>
      <c r="G1295" s="5">
        <v>0</v>
      </c>
      <c r="H1295" s="5">
        <v>0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  <c r="N1295" s="19">
        <v>0</v>
      </c>
    </row>
    <row r="1296" spans="1:14" ht="15.75" hidden="1" customHeight="1" x14ac:dyDescent="0.2">
      <c r="A1296" s="14">
        <v>0</v>
      </c>
      <c r="B1296" s="16">
        <v>0</v>
      </c>
      <c r="C1296" s="14">
        <v>0</v>
      </c>
      <c r="D1296" s="17">
        <v>0</v>
      </c>
      <c r="E1296" s="5">
        <v>0</v>
      </c>
      <c r="F1296" s="5">
        <v>0</v>
      </c>
      <c r="G1296" s="5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19">
        <v>0</v>
      </c>
    </row>
    <row r="1297" spans="1:14" ht="15.75" hidden="1" customHeight="1" x14ac:dyDescent="0.2">
      <c r="A1297" s="14">
        <v>0</v>
      </c>
      <c r="B1297" s="16">
        <v>0</v>
      </c>
      <c r="C1297" s="14">
        <v>0</v>
      </c>
      <c r="D1297" s="17">
        <v>0</v>
      </c>
      <c r="E1297" s="5">
        <v>0</v>
      </c>
      <c r="F1297" s="5">
        <v>0</v>
      </c>
      <c r="G1297" s="5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19">
        <v>0</v>
      </c>
    </row>
    <row r="1298" spans="1:14" ht="15.75" hidden="1" customHeight="1" x14ac:dyDescent="0.2">
      <c r="A1298" s="14">
        <v>0</v>
      </c>
      <c r="B1298" s="16">
        <v>0</v>
      </c>
      <c r="C1298" s="14">
        <v>0</v>
      </c>
      <c r="D1298" s="17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19">
        <v>0</v>
      </c>
    </row>
    <row r="1299" spans="1:14" ht="15.75" hidden="1" customHeight="1" x14ac:dyDescent="0.2">
      <c r="A1299" s="14">
        <v>0</v>
      </c>
      <c r="B1299" s="16">
        <v>0</v>
      </c>
      <c r="C1299" s="14">
        <v>0</v>
      </c>
      <c r="D1299" s="17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19">
        <v>0</v>
      </c>
    </row>
    <row r="1300" spans="1:14" ht="15.75" hidden="1" customHeight="1" x14ac:dyDescent="0.2">
      <c r="A1300" s="14">
        <v>0</v>
      </c>
      <c r="B1300" s="16">
        <v>0</v>
      </c>
      <c r="C1300" s="14">
        <v>0</v>
      </c>
      <c r="D1300" s="17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19">
        <v>0</v>
      </c>
    </row>
    <row r="1301" spans="1:14" ht="15.75" hidden="1" customHeight="1" x14ac:dyDescent="0.2">
      <c r="A1301" s="14">
        <v>0</v>
      </c>
      <c r="B1301" s="16">
        <v>0</v>
      </c>
      <c r="C1301" s="14">
        <v>0</v>
      </c>
      <c r="D1301" s="17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19">
        <v>0</v>
      </c>
    </row>
    <row r="1302" spans="1:14" ht="15.75" hidden="1" customHeight="1" x14ac:dyDescent="0.2">
      <c r="A1302" s="14">
        <v>0</v>
      </c>
      <c r="B1302" s="16">
        <v>0</v>
      </c>
      <c r="C1302" s="14">
        <v>0</v>
      </c>
      <c r="D1302" s="17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19">
        <v>0</v>
      </c>
    </row>
    <row r="1303" spans="1:14" ht="15.75" hidden="1" customHeight="1" x14ac:dyDescent="0.2">
      <c r="A1303" s="14">
        <v>0</v>
      </c>
      <c r="B1303" s="16">
        <v>0</v>
      </c>
      <c r="C1303" s="14">
        <v>0</v>
      </c>
      <c r="D1303" s="17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19">
        <v>0</v>
      </c>
    </row>
    <row r="1304" spans="1:14" ht="15.75" hidden="1" customHeight="1" x14ac:dyDescent="0.2">
      <c r="A1304" s="14">
        <v>0</v>
      </c>
      <c r="B1304" s="16">
        <v>0</v>
      </c>
      <c r="C1304" s="14">
        <v>0</v>
      </c>
      <c r="D1304" s="17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19">
        <v>0</v>
      </c>
    </row>
    <row r="1305" spans="1:14" ht="15.75" hidden="1" customHeight="1" x14ac:dyDescent="0.2">
      <c r="A1305" s="14">
        <v>0</v>
      </c>
      <c r="B1305" s="16">
        <v>0</v>
      </c>
      <c r="C1305" s="14">
        <v>0</v>
      </c>
      <c r="D1305" s="17">
        <v>0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19">
        <v>0</v>
      </c>
    </row>
    <row r="1306" spans="1:14" ht="15.75" hidden="1" customHeight="1" x14ac:dyDescent="0.2">
      <c r="A1306" s="14">
        <v>0</v>
      </c>
      <c r="B1306" s="16">
        <v>0</v>
      </c>
      <c r="C1306" s="14">
        <v>0</v>
      </c>
      <c r="D1306" s="17">
        <v>0</v>
      </c>
      <c r="E1306" s="5">
        <v>0</v>
      </c>
      <c r="F1306" s="5">
        <v>0</v>
      </c>
      <c r="G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19">
        <v>0</v>
      </c>
    </row>
    <row r="1307" spans="1:14" ht="15.75" hidden="1" customHeight="1" x14ac:dyDescent="0.2">
      <c r="A1307" s="14">
        <v>0</v>
      </c>
      <c r="B1307" s="16">
        <v>0</v>
      </c>
      <c r="C1307" s="14">
        <v>0</v>
      </c>
      <c r="D1307" s="17">
        <v>0</v>
      </c>
      <c r="E1307" s="5">
        <v>0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19">
        <v>0</v>
      </c>
    </row>
    <row r="1308" spans="1:14" ht="15.75" hidden="1" customHeight="1" x14ac:dyDescent="0.2">
      <c r="A1308" s="14">
        <v>0</v>
      </c>
      <c r="B1308" s="16">
        <v>0</v>
      </c>
      <c r="C1308" s="14">
        <v>0</v>
      </c>
      <c r="D1308" s="17">
        <v>0</v>
      </c>
      <c r="E1308" s="5">
        <v>0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19">
        <v>0</v>
      </c>
    </row>
    <row r="1309" spans="1:14" ht="15.75" hidden="1" customHeight="1" x14ac:dyDescent="0.2">
      <c r="A1309" s="14">
        <v>0</v>
      </c>
      <c r="B1309" s="16">
        <v>0</v>
      </c>
      <c r="C1309" s="14">
        <v>0</v>
      </c>
      <c r="D1309" s="17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19">
        <v>0</v>
      </c>
    </row>
    <row r="1310" spans="1:14" ht="15.75" hidden="1" customHeight="1" x14ac:dyDescent="0.2">
      <c r="A1310" s="14">
        <v>0</v>
      </c>
      <c r="B1310" s="16">
        <v>0</v>
      </c>
      <c r="C1310" s="14">
        <v>0</v>
      </c>
      <c r="D1310" s="17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19">
        <v>0</v>
      </c>
    </row>
    <row r="1311" spans="1:14" ht="15.75" hidden="1" customHeight="1" x14ac:dyDescent="0.2">
      <c r="A1311" s="14">
        <v>0</v>
      </c>
      <c r="B1311" s="16">
        <v>0</v>
      </c>
      <c r="C1311" s="14">
        <v>0</v>
      </c>
      <c r="D1311" s="17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19">
        <v>0</v>
      </c>
    </row>
    <row r="1312" spans="1:14" ht="15.75" hidden="1" customHeight="1" x14ac:dyDescent="0.2">
      <c r="A1312" s="14">
        <v>0</v>
      </c>
      <c r="B1312" s="16">
        <v>0</v>
      </c>
      <c r="C1312" s="14">
        <v>0</v>
      </c>
      <c r="D1312" s="17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19">
        <v>0</v>
      </c>
    </row>
    <row r="1313" spans="1:14" ht="15.75" hidden="1" customHeight="1" x14ac:dyDescent="0.2">
      <c r="A1313" s="14">
        <v>0</v>
      </c>
      <c r="B1313" s="16">
        <v>0</v>
      </c>
      <c r="C1313" s="14">
        <v>0</v>
      </c>
      <c r="D1313" s="17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19">
        <v>0</v>
      </c>
    </row>
    <row r="1314" spans="1:14" ht="15.75" hidden="1" customHeight="1" x14ac:dyDescent="0.2">
      <c r="A1314" s="14">
        <v>0</v>
      </c>
      <c r="B1314" s="16">
        <v>0</v>
      </c>
      <c r="C1314" s="14">
        <v>0</v>
      </c>
      <c r="D1314" s="17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19">
        <v>0</v>
      </c>
    </row>
    <row r="1315" spans="1:14" ht="15.75" hidden="1" customHeight="1" x14ac:dyDescent="0.2">
      <c r="A1315" s="14">
        <v>0</v>
      </c>
      <c r="B1315" s="16">
        <v>0</v>
      </c>
      <c r="C1315" s="14">
        <v>0</v>
      </c>
      <c r="D1315" s="17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19">
        <v>0</v>
      </c>
    </row>
    <row r="1316" spans="1:14" ht="15.75" hidden="1" customHeight="1" x14ac:dyDescent="0.2">
      <c r="A1316" s="14">
        <v>0</v>
      </c>
      <c r="B1316" s="16">
        <v>0</v>
      </c>
      <c r="C1316" s="14">
        <v>0</v>
      </c>
      <c r="D1316" s="17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19">
        <v>0</v>
      </c>
    </row>
    <row r="1317" spans="1:14" ht="15.75" hidden="1" customHeight="1" x14ac:dyDescent="0.2">
      <c r="A1317" s="14">
        <v>0</v>
      </c>
      <c r="B1317" s="16">
        <v>0</v>
      </c>
      <c r="C1317" s="14">
        <v>0</v>
      </c>
      <c r="D1317" s="17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19">
        <v>0</v>
      </c>
    </row>
    <row r="1318" spans="1:14" ht="15.75" hidden="1" customHeight="1" x14ac:dyDescent="0.2">
      <c r="A1318" s="14">
        <v>0</v>
      </c>
      <c r="B1318" s="16">
        <v>0</v>
      </c>
      <c r="C1318" s="14">
        <v>0</v>
      </c>
      <c r="D1318" s="17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19">
        <v>0</v>
      </c>
    </row>
    <row r="1319" spans="1:14" ht="15.75" hidden="1" customHeight="1" x14ac:dyDescent="0.2">
      <c r="A1319" s="14">
        <v>0</v>
      </c>
      <c r="B1319" s="16">
        <v>0</v>
      </c>
      <c r="C1319" s="14">
        <v>0</v>
      </c>
      <c r="D1319" s="17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19">
        <v>0</v>
      </c>
    </row>
    <row r="1320" spans="1:14" ht="15.75" hidden="1" customHeight="1" x14ac:dyDescent="0.2">
      <c r="A1320" s="14">
        <v>0</v>
      </c>
      <c r="B1320" s="16">
        <v>0</v>
      </c>
      <c r="C1320" s="14">
        <v>0</v>
      </c>
      <c r="D1320" s="17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19">
        <v>0</v>
      </c>
    </row>
    <row r="1321" spans="1:14" ht="15.75" hidden="1" customHeight="1" x14ac:dyDescent="0.2">
      <c r="A1321" s="14">
        <v>0</v>
      </c>
      <c r="B1321" s="16">
        <v>0</v>
      </c>
      <c r="C1321" s="14">
        <v>0</v>
      </c>
      <c r="D1321" s="17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19">
        <v>0</v>
      </c>
    </row>
    <row r="1322" spans="1:14" ht="15.75" hidden="1" customHeight="1" x14ac:dyDescent="0.2">
      <c r="A1322" s="14">
        <v>0</v>
      </c>
      <c r="B1322" s="16">
        <v>0</v>
      </c>
      <c r="C1322" s="14">
        <v>0</v>
      </c>
      <c r="D1322" s="17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19">
        <v>0</v>
      </c>
    </row>
    <row r="1323" spans="1:14" ht="15.75" hidden="1" customHeight="1" x14ac:dyDescent="0.2">
      <c r="A1323" s="14">
        <v>0</v>
      </c>
      <c r="B1323" s="16">
        <v>0</v>
      </c>
      <c r="C1323" s="14">
        <v>0</v>
      </c>
      <c r="D1323" s="17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19">
        <v>0</v>
      </c>
    </row>
    <row r="1324" spans="1:14" ht="15.75" hidden="1" customHeight="1" x14ac:dyDescent="0.2">
      <c r="A1324" s="14">
        <v>0</v>
      </c>
      <c r="B1324" s="16">
        <v>0</v>
      </c>
      <c r="C1324" s="14">
        <v>0</v>
      </c>
      <c r="D1324" s="17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19">
        <v>0</v>
      </c>
    </row>
    <row r="1325" spans="1:14" ht="15.75" hidden="1" customHeight="1" x14ac:dyDescent="0.2">
      <c r="A1325" s="14">
        <v>0</v>
      </c>
      <c r="B1325" s="16">
        <v>0</v>
      </c>
      <c r="C1325" s="14">
        <v>0</v>
      </c>
      <c r="D1325" s="17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19">
        <v>0</v>
      </c>
    </row>
    <row r="1326" spans="1:14" ht="15.75" hidden="1" customHeight="1" x14ac:dyDescent="0.2">
      <c r="A1326" s="14">
        <v>0</v>
      </c>
      <c r="B1326" s="16">
        <v>0</v>
      </c>
      <c r="C1326" s="14">
        <v>0</v>
      </c>
      <c r="D1326" s="17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19">
        <v>0</v>
      </c>
    </row>
    <row r="1327" spans="1:14" ht="15.75" hidden="1" customHeight="1" x14ac:dyDescent="0.2">
      <c r="A1327" s="14">
        <v>0</v>
      </c>
      <c r="B1327" s="16">
        <v>0</v>
      </c>
      <c r="C1327" s="14">
        <v>0</v>
      </c>
      <c r="D1327" s="17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19">
        <v>0</v>
      </c>
    </row>
    <row r="1328" spans="1:14" ht="15.75" hidden="1" customHeight="1" x14ac:dyDescent="0.2">
      <c r="A1328" s="14">
        <v>0</v>
      </c>
      <c r="B1328" s="16">
        <v>0</v>
      </c>
      <c r="C1328" s="14">
        <v>0</v>
      </c>
      <c r="D1328" s="17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19">
        <v>0</v>
      </c>
    </row>
    <row r="1329" spans="1:14" ht="15.75" hidden="1" customHeight="1" x14ac:dyDescent="0.2">
      <c r="A1329" s="14">
        <v>0</v>
      </c>
      <c r="B1329" s="16">
        <v>0</v>
      </c>
      <c r="C1329" s="14">
        <v>0</v>
      </c>
      <c r="D1329" s="17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19">
        <v>0</v>
      </c>
    </row>
    <row r="1330" spans="1:14" ht="15.75" hidden="1" customHeight="1" x14ac:dyDescent="0.2">
      <c r="A1330" s="14">
        <v>0</v>
      </c>
      <c r="B1330" s="16">
        <v>0</v>
      </c>
      <c r="C1330" s="14">
        <v>0</v>
      </c>
      <c r="D1330" s="17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19">
        <v>0</v>
      </c>
    </row>
    <row r="1331" spans="1:14" ht="15.75" hidden="1" customHeight="1" x14ac:dyDescent="0.2">
      <c r="A1331" s="14">
        <v>0</v>
      </c>
      <c r="B1331" s="16">
        <v>0</v>
      </c>
      <c r="C1331" s="14">
        <v>0</v>
      </c>
      <c r="D1331" s="17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19">
        <v>0</v>
      </c>
    </row>
    <row r="1332" spans="1:14" ht="15.75" hidden="1" customHeight="1" x14ac:dyDescent="0.2">
      <c r="A1332" s="14">
        <v>0</v>
      </c>
      <c r="B1332" s="16">
        <v>0</v>
      </c>
      <c r="C1332" s="14">
        <v>0</v>
      </c>
      <c r="D1332" s="17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19">
        <v>0</v>
      </c>
    </row>
    <row r="1333" spans="1:14" ht="15.75" hidden="1" customHeight="1" x14ac:dyDescent="0.2">
      <c r="A1333" s="14">
        <v>0</v>
      </c>
      <c r="B1333" s="16">
        <v>0</v>
      </c>
      <c r="C1333" s="14">
        <v>0</v>
      </c>
      <c r="D1333" s="17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19">
        <v>0</v>
      </c>
    </row>
    <row r="1334" spans="1:14" ht="15.75" hidden="1" customHeight="1" x14ac:dyDescent="0.2">
      <c r="A1334" s="14">
        <v>0</v>
      </c>
      <c r="B1334" s="16">
        <v>0</v>
      </c>
      <c r="C1334" s="14">
        <v>0</v>
      </c>
      <c r="D1334" s="17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19">
        <v>0</v>
      </c>
    </row>
    <row r="1335" spans="1:14" ht="15.75" hidden="1" customHeight="1" x14ac:dyDescent="0.2">
      <c r="A1335" s="14">
        <v>0</v>
      </c>
      <c r="B1335" s="16">
        <v>0</v>
      </c>
      <c r="C1335" s="14">
        <v>0</v>
      </c>
      <c r="D1335" s="17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19">
        <v>0</v>
      </c>
    </row>
    <row r="1336" spans="1:14" ht="15.75" hidden="1" customHeight="1" x14ac:dyDescent="0.2">
      <c r="A1336" s="14">
        <v>0</v>
      </c>
      <c r="B1336" s="16">
        <v>0</v>
      </c>
      <c r="C1336" s="14">
        <v>0</v>
      </c>
      <c r="D1336" s="17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19">
        <v>0</v>
      </c>
    </row>
    <row r="1337" spans="1:14" ht="15.75" hidden="1" customHeight="1" x14ac:dyDescent="0.2">
      <c r="A1337" s="14">
        <v>0</v>
      </c>
      <c r="B1337" s="16">
        <v>0</v>
      </c>
      <c r="C1337" s="14">
        <v>0</v>
      </c>
      <c r="D1337" s="17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19">
        <v>0</v>
      </c>
    </row>
    <row r="1338" spans="1:14" ht="15.75" hidden="1" customHeight="1" x14ac:dyDescent="0.2">
      <c r="A1338" s="14">
        <v>0</v>
      </c>
      <c r="B1338" s="16">
        <v>0</v>
      </c>
      <c r="C1338" s="14">
        <v>0</v>
      </c>
      <c r="D1338" s="17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19">
        <v>0</v>
      </c>
    </row>
    <row r="1339" spans="1:14" ht="15.75" hidden="1" customHeight="1" x14ac:dyDescent="0.2">
      <c r="A1339" s="14">
        <v>0</v>
      </c>
      <c r="B1339" s="16">
        <v>0</v>
      </c>
      <c r="C1339" s="14">
        <v>0</v>
      </c>
      <c r="D1339" s="17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19">
        <v>0</v>
      </c>
    </row>
    <row r="1340" spans="1:14" ht="15.75" hidden="1" customHeight="1" x14ac:dyDescent="0.2">
      <c r="A1340" s="14">
        <v>0</v>
      </c>
      <c r="B1340" s="16">
        <v>0</v>
      </c>
      <c r="C1340" s="14">
        <v>0</v>
      </c>
      <c r="D1340" s="17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19">
        <v>0</v>
      </c>
    </row>
    <row r="1341" spans="1:14" ht="15.75" hidden="1" customHeight="1" x14ac:dyDescent="0.2">
      <c r="A1341" s="14">
        <v>0</v>
      </c>
      <c r="B1341" s="16">
        <v>0</v>
      </c>
      <c r="C1341" s="14">
        <v>0</v>
      </c>
      <c r="D1341" s="17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19">
        <v>0</v>
      </c>
    </row>
    <row r="1342" spans="1:14" ht="15.75" hidden="1" customHeight="1" x14ac:dyDescent="0.2">
      <c r="A1342" s="14">
        <v>0</v>
      </c>
      <c r="B1342" s="16">
        <v>0</v>
      </c>
      <c r="C1342" s="14">
        <v>0</v>
      </c>
      <c r="D1342" s="17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19">
        <v>0</v>
      </c>
    </row>
    <row r="1343" spans="1:14" ht="15.75" hidden="1" customHeight="1" x14ac:dyDescent="0.2">
      <c r="A1343" s="14">
        <v>0</v>
      </c>
      <c r="B1343" s="16">
        <v>0</v>
      </c>
      <c r="C1343" s="14">
        <v>0</v>
      </c>
      <c r="D1343" s="17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19">
        <v>0</v>
      </c>
    </row>
    <row r="1344" spans="1:14" ht="15.75" hidden="1" customHeight="1" x14ac:dyDescent="0.2">
      <c r="A1344" s="14">
        <v>0</v>
      </c>
      <c r="B1344" s="16">
        <v>0</v>
      </c>
      <c r="C1344" s="14">
        <v>0</v>
      </c>
      <c r="D1344" s="17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19">
        <v>0</v>
      </c>
    </row>
    <row r="1345" spans="1:14" ht="15.75" hidden="1" customHeight="1" x14ac:dyDescent="0.2">
      <c r="A1345" s="14">
        <v>0</v>
      </c>
      <c r="B1345" s="16">
        <v>0</v>
      </c>
      <c r="C1345" s="14">
        <v>0</v>
      </c>
      <c r="D1345" s="17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19">
        <v>0</v>
      </c>
    </row>
    <row r="1346" spans="1:14" ht="15.75" hidden="1" customHeight="1" x14ac:dyDescent="0.2">
      <c r="A1346" s="14">
        <v>0</v>
      </c>
      <c r="B1346" s="16">
        <v>0</v>
      </c>
      <c r="C1346" s="14">
        <v>0</v>
      </c>
      <c r="D1346" s="17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19">
        <v>0</v>
      </c>
    </row>
    <row r="1347" spans="1:14" ht="15.75" hidden="1" customHeight="1" x14ac:dyDescent="0.2">
      <c r="A1347" s="14">
        <v>0</v>
      </c>
      <c r="B1347" s="16">
        <v>0</v>
      </c>
      <c r="C1347" s="14">
        <v>0</v>
      </c>
      <c r="D1347" s="17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19">
        <v>0</v>
      </c>
    </row>
    <row r="1348" spans="1:14" ht="15.75" hidden="1" customHeight="1" x14ac:dyDescent="0.2">
      <c r="A1348" s="14">
        <v>0</v>
      </c>
      <c r="B1348" s="16">
        <v>0</v>
      </c>
      <c r="C1348" s="14">
        <v>0</v>
      </c>
      <c r="D1348" s="17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19">
        <v>0</v>
      </c>
    </row>
    <row r="1349" spans="1:14" ht="15.75" hidden="1" customHeight="1" x14ac:dyDescent="0.2">
      <c r="A1349" s="14">
        <v>0</v>
      </c>
      <c r="B1349" s="16">
        <v>0</v>
      </c>
      <c r="C1349" s="14">
        <v>0</v>
      </c>
      <c r="D1349" s="17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19">
        <v>0</v>
      </c>
    </row>
    <row r="1350" spans="1:14" ht="15.75" hidden="1" customHeight="1" x14ac:dyDescent="0.2">
      <c r="A1350" s="14">
        <v>0</v>
      </c>
      <c r="B1350" s="16">
        <v>0</v>
      </c>
      <c r="C1350" s="14">
        <v>0</v>
      </c>
      <c r="D1350" s="17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19">
        <v>0</v>
      </c>
    </row>
    <row r="1351" spans="1:14" ht="15.75" hidden="1" customHeight="1" x14ac:dyDescent="0.2">
      <c r="A1351" s="14">
        <v>0</v>
      </c>
      <c r="B1351" s="16">
        <v>0</v>
      </c>
      <c r="C1351" s="14">
        <v>0</v>
      </c>
      <c r="D1351" s="17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19">
        <v>0</v>
      </c>
    </row>
    <row r="1352" spans="1:14" ht="15.75" hidden="1" customHeight="1" x14ac:dyDescent="0.2">
      <c r="A1352" s="14">
        <v>0</v>
      </c>
      <c r="B1352" s="16">
        <v>0</v>
      </c>
      <c r="C1352" s="14">
        <v>0</v>
      </c>
      <c r="D1352" s="17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19">
        <v>0</v>
      </c>
    </row>
    <row r="1353" spans="1:14" ht="15.75" hidden="1" customHeight="1" x14ac:dyDescent="0.2">
      <c r="A1353" s="14">
        <v>0</v>
      </c>
      <c r="B1353" s="16">
        <v>0</v>
      </c>
      <c r="C1353" s="14">
        <v>0</v>
      </c>
      <c r="D1353" s="17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19">
        <v>0</v>
      </c>
    </row>
    <row r="1354" spans="1:14" ht="15.75" hidden="1" customHeight="1" x14ac:dyDescent="0.2">
      <c r="A1354" s="14">
        <v>0</v>
      </c>
      <c r="B1354" s="16">
        <v>0</v>
      </c>
      <c r="C1354" s="14">
        <v>0</v>
      </c>
      <c r="D1354" s="17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19">
        <v>0</v>
      </c>
    </row>
    <row r="1355" spans="1:14" ht="15.75" hidden="1" customHeight="1" x14ac:dyDescent="0.2">
      <c r="A1355" s="14">
        <v>0</v>
      </c>
      <c r="B1355" s="16">
        <v>0</v>
      </c>
      <c r="C1355" s="14">
        <v>0</v>
      </c>
      <c r="D1355" s="17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19">
        <v>0</v>
      </c>
    </row>
    <row r="1356" spans="1:14" ht="15.75" hidden="1" customHeight="1" x14ac:dyDescent="0.2">
      <c r="A1356" s="14">
        <v>0</v>
      </c>
      <c r="B1356" s="16">
        <v>0</v>
      </c>
      <c r="C1356" s="14">
        <v>0</v>
      </c>
      <c r="D1356" s="17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19">
        <v>0</v>
      </c>
    </row>
    <row r="1357" spans="1:14" ht="15.75" hidden="1" customHeight="1" x14ac:dyDescent="0.2">
      <c r="A1357" s="14">
        <v>0</v>
      </c>
      <c r="B1357" s="16">
        <v>0</v>
      </c>
      <c r="C1357" s="14">
        <v>0</v>
      </c>
      <c r="D1357" s="17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19">
        <v>0</v>
      </c>
    </row>
    <row r="1358" spans="1:14" ht="15.75" hidden="1" customHeight="1" x14ac:dyDescent="0.2">
      <c r="A1358" s="14">
        <v>0</v>
      </c>
      <c r="B1358" s="16">
        <v>0</v>
      </c>
      <c r="C1358" s="14">
        <v>0</v>
      </c>
      <c r="D1358" s="17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19">
        <v>0</v>
      </c>
    </row>
    <row r="1359" spans="1:14" ht="15.75" hidden="1" customHeight="1" x14ac:dyDescent="0.2">
      <c r="A1359" s="14">
        <v>0</v>
      </c>
      <c r="B1359" s="16">
        <v>0</v>
      </c>
      <c r="C1359" s="14">
        <v>0</v>
      </c>
      <c r="D1359" s="17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19">
        <v>0</v>
      </c>
    </row>
    <row r="1360" spans="1:14" ht="15.75" hidden="1" customHeight="1" x14ac:dyDescent="0.2">
      <c r="A1360" s="14">
        <v>0</v>
      </c>
      <c r="B1360" s="16">
        <v>0</v>
      </c>
      <c r="C1360" s="14">
        <v>0</v>
      </c>
      <c r="D1360" s="17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19">
        <v>0</v>
      </c>
    </row>
    <row r="1361" spans="1:14" ht="15.75" hidden="1" customHeight="1" x14ac:dyDescent="0.2">
      <c r="A1361" s="14">
        <v>0</v>
      </c>
      <c r="B1361" s="16">
        <v>0</v>
      </c>
      <c r="C1361" s="14">
        <v>0</v>
      </c>
      <c r="D1361" s="17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19">
        <v>0</v>
      </c>
    </row>
    <row r="1362" spans="1:14" ht="15.75" hidden="1" customHeight="1" x14ac:dyDescent="0.2">
      <c r="A1362" s="14">
        <v>0</v>
      </c>
      <c r="B1362" s="16">
        <v>0</v>
      </c>
      <c r="C1362" s="14">
        <v>0</v>
      </c>
      <c r="D1362" s="17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19">
        <v>0</v>
      </c>
    </row>
    <row r="1363" spans="1:14" ht="15.75" hidden="1" customHeight="1" x14ac:dyDescent="0.2">
      <c r="A1363" s="14">
        <v>0</v>
      </c>
      <c r="B1363" s="16">
        <v>0</v>
      </c>
      <c r="C1363" s="14">
        <v>0</v>
      </c>
      <c r="D1363" s="17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19">
        <v>0</v>
      </c>
    </row>
    <row r="1364" spans="1:14" ht="15.75" hidden="1" customHeight="1" x14ac:dyDescent="0.2">
      <c r="A1364" s="14">
        <v>0</v>
      </c>
      <c r="B1364" s="16">
        <v>0</v>
      </c>
      <c r="C1364" s="14">
        <v>0</v>
      </c>
      <c r="D1364" s="17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19">
        <v>0</v>
      </c>
    </row>
    <row r="1365" spans="1:14" ht="15.75" hidden="1" customHeight="1" x14ac:dyDescent="0.2">
      <c r="A1365" s="14">
        <v>0</v>
      </c>
      <c r="B1365" s="16">
        <v>0</v>
      </c>
      <c r="C1365" s="14">
        <v>0</v>
      </c>
      <c r="D1365" s="17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19">
        <v>0</v>
      </c>
    </row>
    <row r="1366" spans="1:14" ht="15.75" hidden="1" customHeight="1" x14ac:dyDescent="0.2">
      <c r="A1366" s="14">
        <v>0</v>
      </c>
      <c r="B1366" s="16">
        <v>0</v>
      </c>
      <c r="C1366" s="14">
        <v>0</v>
      </c>
      <c r="D1366" s="17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19">
        <v>0</v>
      </c>
    </row>
    <row r="1367" spans="1:14" ht="15.75" hidden="1" customHeight="1" x14ac:dyDescent="0.2">
      <c r="A1367" s="14">
        <v>0</v>
      </c>
      <c r="B1367" s="16">
        <v>0</v>
      </c>
      <c r="C1367" s="14">
        <v>0</v>
      </c>
      <c r="D1367" s="17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19">
        <v>0</v>
      </c>
    </row>
    <row r="1368" spans="1:14" ht="15.75" hidden="1" customHeight="1" x14ac:dyDescent="0.2">
      <c r="A1368" s="14">
        <v>0</v>
      </c>
      <c r="B1368" s="16">
        <v>0</v>
      </c>
      <c r="C1368" s="14">
        <v>0</v>
      </c>
      <c r="D1368" s="17">
        <v>0</v>
      </c>
      <c r="E1368" s="5">
        <v>0</v>
      </c>
      <c r="F1368" s="5">
        <v>0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19">
        <v>0</v>
      </c>
    </row>
    <row r="1369" spans="1:14" ht="15.75" hidden="1" customHeight="1" x14ac:dyDescent="0.2">
      <c r="A1369" s="14">
        <v>0</v>
      </c>
      <c r="B1369" s="16">
        <v>0</v>
      </c>
      <c r="C1369" s="14">
        <v>0</v>
      </c>
      <c r="D1369" s="17">
        <v>0</v>
      </c>
      <c r="E1369" s="5">
        <v>0</v>
      </c>
      <c r="F1369" s="5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19">
        <v>0</v>
      </c>
    </row>
    <row r="1370" spans="1:14" ht="15.75" hidden="1" customHeight="1" x14ac:dyDescent="0.2">
      <c r="A1370" s="14">
        <v>0</v>
      </c>
      <c r="B1370" s="16">
        <v>0</v>
      </c>
      <c r="C1370" s="14">
        <v>0</v>
      </c>
      <c r="D1370" s="17">
        <v>0</v>
      </c>
      <c r="E1370" s="5">
        <v>0</v>
      </c>
      <c r="F1370" s="5">
        <v>0</v>
      </c>
      <c r="G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19">
        <v>0</v>
      </c>
    </row>
    <row r="1371" spans="1:14" ht="15.75" hidden="1" customHeight="1" x14ac:dyDescent="0.2">
      <c r="A1371" s="14">
        <v>0</v>
      </c>
      <c r="B1371" s="16">
        <v>0</v>
      </c>
      <c r="C1371" s="14">
        <v>0</v>
      </c>
      <c r="D1371" s="17">
        <v>0</v>
      </c>
      <c r="E1371" s="5">
        <v>0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19">
        <v>0</v>
      </c>
    </row>
    <row r="1372" spans="1:14" ht="15.75" hidden="1" customHeight="1" x14ac:dyDescent="0.2">
      <c r="A1372" s="14">
        <v>0</v>
      </c>
      <c r="B1372" s="16">
        <v>0</v>
      </c>
      <c r="C1372" s="14">
        <v>0</v>
      </c>
      <c r="D1372" s="17">
        <v>0</v>
      </c>
      <c r="E1372" s="5">
        <v>0</v>
      </c>
      <c r="F1372" s="5">
        <v>0</v>
      </c>
      <c r="G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19">
        <v>0</v>
      </c>
    </row>
    <row r="1373" spans="1:14" ht="15.75" hidden="1" customHeight="1" x14ac:dyDescent="0.2">
      <c r="A1373" s="14">
        <v>0</v>
      </c>
      <c r="B1373" s="16">
        <v>0</v>
      </c>
      <c r="C1373" s="14">
        <v>0</v>
      </c>
      <c r="D1373" s="17">
        <v>0</v>
      </c>
      <c r="E1373" s="5">
        <v>0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19">
        <v>0</v>
      </c>
    </row>
    <row r="1374" spans="1:14" ht="15.75" hidden="1" customHeight="1" x14ac:dyDescent="0.2">
      <c r="A1374" s="14">
        <v>0</v>
      </c>
      <c r="B1374" s="16">
        <v>0</v>
      </c>
      <c r="C1374" s="14">
        <v>0</v>
      </c>
      <c r="D1374" s="17">
        <v>0</v>
      </c>
      <c r="E1374" s="5">
        <v>0</v>
      </c>
      <c r="F1374" s="5">
        <v>0</v>
      </c>
      <c r="G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19">
        <v>0</v>
      </c>
    </row>
    <row r="1375" spans="1:14" ht="15.75" hidden="1" customHeight="1" x14ac:dyDescent="0.2">
      <c r="A1375" s="14">
        <v>0</v>
      </c>
      <c r="B1375" s="16">
        <v>0</v>
      </c>
      <c r="C1375" s="14">
        <v>0</v>
      </c>
      <c r="D1375" s="17">
        <v>0</v>
      </c>
      <c r="E1375" s="5">
        <v>0</v>
      </c>
      <c r="F1375" s="5">
        <v>0</v>
      </c>
      <c r="G1375" s="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19">
        <v>0</v>
      </c>
    </row>
    <row r="1376" spans="1:14" ht="15.75" hidden="1" customHeight="1" x14ac:dyDescent="0.2">
      <c r="A1376" s="14">
        <v>0</v>
      </c>
      <c r="B1376" s="16">
        <v>0</v>
      </c>
      <c r="C1376" s="14">
        <v>0</v>
      </c>
      <c r="D1376" s="17">
        <v>0</v>
      </c>
      <c r="E1376" s="5">
        <v>0</v>
      </c>
      <c r="F1376" s="5">
        <v>0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19">
        <v>0</v>
      </c>
    </row>
    <row r="1377" spans="1:14" ht="15.75" hidden="1" customHeight="1" x14ac:dyDescent="0.2">
      <c r="A1377" s="14">
        <v>0</v>
      </c>
      <c r="B1377" s="16">
        <v>0</v>
      </c>
      <c r="C1377" s="14">
        <v>0</v>
      </c>
      <c r="D1377" s="17">
        <v>0</v>
      </c>
      <c r="E1377" s="5">
        <v>0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19">
        <v>0</v>
      </c>
    </row>
    <row r="1378" spans="1:14" ht="15.75" hidden="1" customHeight="1" x14ac:dyDescent="0.2">
      <c r="A1378" s="14">
        <v>0</v>
      </c>
      <c r="B1378" s="16">
        <v>0</v>
      </c>
      <c r="C1378" s="14">
        <v>0</v>
      </c>
      <c r="D1378" s="17">
        <v>0</v>
      </c>
      <c r="E1378" s="5">
        <v>0</v>
      </c>
      <c r="F1378" s="5">
        <v>0</v>
      </c>
      <c r="G1378" s="5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19">
        <v>0</v>
      </c>
    </row>
    <row r="1379" spans="1:14" ht="15.75" hidden="1" customHeight="1" x14ac:dyDescent="0.2">
      <c r="A1379" s="14">
        <v>0</v>
      </c>
      <c r="B1379" s="16">
        <v>0</v>
      </c>
      <c r="C1379" s="14">
        <v>0</v>
      </c>
      <c r="D1379" s="17">
        <v>0</v>
      </c>
      <c r="E1379" s="5">
        <v>0</v>
      </c>
      <c r="F1379" s="5">
        <v>0</v>
      </c>
      <c r="G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19">
        <v>0</v>
      </c>
    </row>
    <row r="1380" spans="1:14" ht="15.75" hidden="1" customHeight="1" x14ac:dyDescent="0.2">
      <c r="A1380" s="14">
        <v>0</v>
      </c>
      <c r="B1380" s="16">
        <v>0</v>
      </c>
      <c r="C1380" s="14">
        <v>0</v>
      </c>
      <c r="D1380" s="17">
        <v>0</v>
      </c>
      <c r="E1380" s="5">
        <v>0</v>
      </c>
      <c r="F1380" s="5">
        <v>0</v>
      </c>
      <c r="G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19">
        <v>0</v>
      </c>
    </row>
    <row r="1381" spans="1:14" ht="15.75" hidden="1" customHeight="1" x14ac:dyDescent="0.2">
      <c r="A1381" s="14">
        <v>0</v>
      </c>
      <c r="B1381" s="16">
        <v>0</v>
      </c>
      <c r="C1381" s="14">
        <v>0</v>
      </c>
      <c r="D1381" s="17">
        <v>0</v>
      </c>
      <c r="E1381" s="5">
        <v>0</v>
      </c>
      <c r="F1381" s="5">
        <v>0</v>
      </c>
      <c r="G1381" s="5">
        <v>0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19">
        <v>0</v>
      </c>
    </row>
    <row r="1382" spans="1:14" ht="15.75" hidden="1" customHeight="1" x14ac:dyDescent="0.2">
      <c r="A1382" s="14">
        <v>0</v>
      </c>
      <c r="B1382" s="16">
        <v>0</v>
      </c>
      <c r="C1382" s="14">
        <v>0</v>
      </c>
      <c r="D1382" s="17">
        <v>0</v>
      </c>
      <c r="E1382" s="5">
        <v>0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19">
        <v>0</v>
      </c>
    </row>
    <row r="1383" spans="1:14" ht="15.75" hidden="1" customHeight="1" x14ac:dyDescent="0.2">
      <c r="A1383" s="14">
        <v>0</v>
      </c>
      <c r="B1383" s="16">
        <v>0</v>
      </c>
      <c r="C1383" s="14">
        <v>0</v>
      </c>
      <c r="D1383" s="17">
        <v>0</v>
      </c>
      <c r="E1383" s="5">
        <v>0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19">
        <v>0</v>
      </c>
    </row>
    <row r="1384" spans="1:14" ht="15.75" hidden="1" customHeight="1" x14ac:dyDescent="0.2">
      <c r="A1384" s="14">
        <v>0</v>
      </c>
      <c r="B1384" s="16">
        <v>0</v>
      </c>
      <c r="C1384" s="14">
        <v>0</v>
      </c>
      <c r="D1384" s="17">
        <v>0</v>
      </c>
      <c r="E1384" s="5">
        <v>0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19">
        <v>0</v>
      </c>
    </row>
    <row r="1385" spans="1:14" ht="15.75" hidden="1" customHeight="1" x14ac:dyDescent="0.2">
      <c r="A1385" s="14">
        <v>0</v>
      </c>
      <c r="B1385" s="16">
        <v>0</v>
      </c>
      <c r="C1385" s="14">
        <v>0</v>
      </c>
      <c r="D1385" s="17">
        <v>0</v>
      </c>
      <c r="E1385" s="5">
        <v>0</v>
      </c>
      <c r="F1385" s="5">
        <v>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19">
        <v>0</v>
      </c>
    </row>
    <row r="1386" spans="1:14" ht="15.75" hidden="1" customHeight="1" x14ac:dyDescent="0.2">
      <c r="A1386" s="14">
        <v>0</v>
      </c>
      <c r="B1386" s="16">
        <v>0</v>
      </c>
      <c r="C1386" s="14">
        <v>0</v>
      </c>
      <c r="D1386" s="17">
        <v>0</v>
      </c>
      <c r="E1386" s="5">
        <v>0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19">
        <v>0</v>
      </c>
    </row>
    <row r="1387" spans="1:14" ht="15.75" hidden="1" customHeight="1" x14ac:dyDescent="0.2">
      <c r="A1387" s="14">
        <v>0</v>
      </c>
      <c r="B1387" s="16">
        <v>0</v>
      </c>
      <c r="C1387" s="14">
        <v>0</v>
      </c>
      <c r="D1387" s="17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19">
        <v>0</v>
      </c>
    </row>
    <row r="1388" spans="1:14" ht="15.75" hidden="1" customHeight="1" x14ac:dyDescent="0.2">
      <c r="A1388" s="14">
        <v>0</v>
      </c>
      <c r="B1388" s="16">
        <v>0</v>
      </c>
      <c r="C1388" s="14">
        <v>0</v>
      </c>
      <c r="D1388" s="17">
        <v>0</v>
      </c>
      <c r="E1388" s="5">
        <v>0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19">
        <v>0</v>
      </c>
    </row>
    <row r="1389" spans="1:14" ht="15.75" hidden="1" customHeight="1" x14ac:dyDescent="0.2">
      <c r="A1389" s="14">
        <v>0</v>
      </c>
      <c r="B1389" s="16">
        <v>0</v>
      </c>
      <c r="C1389" s="14">
        <v>0</v>
      </c>
      <c r="D1389" s="17">
        <v>0</v>
      </c>
      <c r="E1389" s="5">
        <v>0</v>
      </c>
      <c r="F1389" s="5">
        <v>0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19">
        <v>0</v>
      </c>
    </row>
    <row r="1390" spans="1:14" ht="15.75" hidden="1" customHeight="1" x14ac:dyDescent="0.2">
      <c r="A1390" s="14">
        <v>0</v>
      </c>
      <c r="B1390" s="16">
        <v>0</v>
      </c>
      <c r="C1390" s="14">
        <v>0</v>
      </c>
      <c r="D1390" s="17">
        <v>0</v>
      </c>
      <c r="E1390" s="5">
        <v>0</v>
      </c>
      <c r="F1390" s="5">
        <v>0</v>
      </c>
      <c r="G1390" s="5">
        <v>0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19">
        <v>0</v>
      </c>
    </row>
    <row r="1391" spans="1:14" ht="15.75" hidden="1" customHeight="1" x14ac:dyDescent="0.2">
      <c r="A1391" s="14">
        <v>0</v>
      </c>
      <c r="B1391" s="16">
        <v>0</v>
      </c>
      <c r="C1391" s="14">
        <v>0</v>
      </c>
      <c r="D1391" s="17">
        <v>0</v>
      </c>
      <c r="E1391" s="5">
        <v>0</v>
      </c>
      <c r="F1391" s="5">
        <v>0</v>
      </c>
      <c r="G1391" s="5">
        <v>0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19">
        <v>0</v>
      </c>
    </row>
    <row r="1392" spans="1:14" ht="15.75" hidden="1" customHeight="1" x14ac:dyDescent="0.2">
      <c r="A1392" s="14">
        <v>0</v>
      </c>
      <c r="B1392" s="16">
        <v>0</v>
      </c>
      <c r="C1392" s="14">
        <v>0</v>
      </c>
      <c r="D1392" s="17">
        <v>0</v>
      </c>
      <c r="E1392" s="5">
        <v>0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19">
        <v>0</v>
      </c>
    </row>
    <row r="1393" spans="1:14" ht="15.75" hidden="1" customHeight="1" x14ac:dyDescent="0.2">
      <c r="A1393" s="14">
        <v>0</v>
      </c>
      <c r="B1393" s="16">
        <v>0</v>
      </c>
      <c r="C1393" s="14">
        <v>0</v>
      </c>
      <c r="D1393" s="17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19">
        <v>0</v>
      </c>
    </row>
    <row r="1394" spans="1:14" ht="15.75" hidden="1" customHeight="1" x14ac:dyDescent="0.2">
      <c r="A1394" s="14">
        <v>0</v>
      </c>
      <c r="B1394" s="16">
        <v>0</v>
      </c>
      <c r="C1394" s="14">
        <v>0</v>
      </c>
      <c r="D1394" s="17">
        <v>0</v>
      </c>
      <c r="E1394" s="5">
        <v>0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19">
        <v>0</v>
      </c>
    </row>
    <row r="1395" spans="1:14" ht="15.75" hidden="1" customHeight="1" x14ac:dyDescent="0.2">
      <c r="A1395" s="14">
        <v>0</v>
      </c>
      <c r="B1395" s="16">
        <v>0</v>
      </c>
      <c r="C1395" s="14">
        <v>0</v>
      </c>
      <c r="D1395" s="17">
        <v>0</v>
      </c>
      <c r="E1395" s="5">
        <v>0</v>
      </c>
      <c r="F1395" s="5">
        <v>0</v>
      </c>
      <c r="G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19">
        <v>0</v>
      </c>
    </row>
    <row r="1396" spans="1:14" ht="15.75" hidden="1" customHeight="1" x14ac:dyDescent="0.2">
      <c r="A1396" s="14">
        <v>0</v>
      </c>
      <c r="B1396" s="16">
        <v>0</v>
      </c>
      <c r="C1396" s="14">
        <v>0</v>
      </c>
      <c r="D1396" s="17">
        <v>0</v>
      </c>
      <c r="E1396" s="5">
        <v>0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19">
        <v>0</v>
      </c>
    </row>
    <row r="1397" spans="1:14" ht="15.75" hidden="1" customHeight="1" x14ac:dyDescent="0.2">
      <c r="A1397" s="14">
        <v>0</v>
      </c>
      <c r="B1397" s="16">
        <v>0</v>
      </c>
      <c r="C1397" s="14">
        <v>0</v>
      </c>
      <c r="D1397" s="17">
        <v>0</v>
      </c>
      <c r="E1397" s="5">
        <v>0</v>
      </c>
      <c r="F1397" s="5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19">
        <v>0</v>
      </c>
    </row>
    <row r="1398" spans="1:14" ht="15.75" hidden="1" customHeight="1" x14ac:dyDescent="0.2">
      <c r="A1398" s="14">
        <v>0</v>
      </c>
      <c r="B1398" s="16">
        <v>0</v>
      </c>
      <c r="C1398" s="14">
        <v>0</v>
      </c>
      <c r="D1398" s="17">
        <v>0</v>
      </c>
      <c r="E1398" s="5">
        <v>0</v>
      </c>
      <c r="F1398" s="5">
        <v>0</v>
      </c>
      <c r="G1398" s="5">
        <v>0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19">
        <v>0</v>
      </c>
    </row>
    <row r="1399" spans="1:14" ht="15.75" hidden="1" customHeight="1" x14ac:dyDescent="0.2">
      <c r="A1399" s="14">
        <v>0</v>
      </c>
      <c r="B1399" s="16">
        <v>0</v>
      </c>
      <c r="C1399" s="14">
        <v>0</v>
      </c>
      <c r="D1399" s="17">
        <v>0</v>
      </c>
      <c r="E1399" s="5">
        <v>0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19">
        <v>0</v>
      </c>
    </row>
    <row r="1400" spans="1:14" ht="15.75" hidden="1" customHeight="1" x14ac:dyDescent="0.2">
      <c r="A1400" s="14">
        <v>0</v>
      </c>
      <c r="B1400" s="16">
        <v>0</v>
      </c>
      <c r="C1400" s="14">
        <v>0</v>
      </c>
      <c r="D1400" s="17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19">
        <v>0</v>
      </c>
    </row>
    <row r="1401" spans="1:14" ht="15.75" hidden="1" customHeight="1" x14ac:dyDescent="0.2">
      <c r="A1401" s="14">
        <v>0</v>
      </c>
      <c r="B1401" s="16">
        <v>0</v>
      </c>
      <c r="C1401" s="14">
        <v>0</v>
      </c>
      <c r="D1401" s="17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19">
        <v>0</v>
      </c>
    </row>
    <row r="1402" spans="1:14" ht="15.75" hidden="1" customHeight="1" x14ac:dyDescent="0.2">
      <c r="A1402" s="14">
        <v>0</v>
      </c>
      <c r="B1402" s="16">
        <v>0</v>
      </c>
      <c r="C1402" s="14">
        <v>0</v>
      </c>
      <c r="D1402" s="17">
        <v>0</v>
      </c>
      <c r="E1402" s="5">
        <v>0</v>
      </c>
      <c r="F1402" s="5">
        <v>0</v>
      </c>
      <c r="G1402" s="5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19">
        <v>0</v>
      </c>
    </row>
    <row r="1403" spans="1:14" ht="15.75" hidden="1" customHeight="1" x14ac:dyDescent="0.2">
      <c r="A1403" s="14">
        <v>0</v>
      </c>
      <c r="B1403" s="16">
        <v>0</v>
      </c>
      <c r="C1403" s="14">
        <v>0</v>
      </c>
      <c r="D1403" s="17">
        <v>0</v>
      </c>
      <c r="E1403" s="5">
        <v>0</v>
      </c>
      <c r="F1403" s="5">
        <v>0</v>
      </c>
      <c r="G1403" s="5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19">
        <v>0</v>
      </c>
    </row>
    <row r="1404" spans="1:14" ht="15.75" hidden="1" customHeight="1" x14ac:dyDescent="0.2">
      <c r="A1404" s="14">
        <v>0</v>
      </c>
      <c r="B1404" s="16">
        <v>0</v>
      </c>
      <c r="C1404" s="14">
        <v>0</v>
      </c>
      <c r="D1404" s="17">
        <v>0</v>
      </c>
      <c r="E1404" s="5">
        <v>0</v>
      </c>
      <c r="F1404" s="5">
        <v>0</v>
      </c>
      <c r="G1404" s="5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19">
        <v>0</v>
      </c>
    </row>
    <row r="1405" spans="1:14" ht="15.75" hidden="1" customHeight="1" x14ac:dyDescent="0.2">
      <c r="A1405" s="14">
        <v>0</v>
      </c>
      <c r="B1405" s="16">
        <v>0</v>
      </c>
      <c r="C1405" s="14">
        <v>0</v>
      </c>
      <c r="D1405" s="17">
        <v>0</v>
      </c>
      <c r="E1405" s="5">
        <v>0</v>
      </c>
      <c r="F1405" s="5">
        <v>0</v>
      </c>
      <c r="G1405" s="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19">
        <v>0</v>
      </c>
    </row>
    <row r="1406" spans="1:14" ht="15.75" hidden="1" customHeight="1" x14ac:dyDescent="0.2">
      <c r="A1406" s="14">
        <v>0</v>
      </c>
      <c r="B1406" s="16">
        <v>0</v>
      </c>
      <c r="C1406" s="14">
        <v>0</v>
      </c>
      <c r="D1406" s="17">
        <v>0</v>
      </c>
      <c r="E1406" s="5">
        <v>0</v>
      </c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19">
        <v>0</v>
      </c>
    </row>
    <row r="1407" spans="1:14" ht="15.75" hidden="1" customHeight="1" x14ac:dyDescent="0.2">
      <c r="A1407" s="14">
        <v>0</v>
      </c>
      <c r="B1407" s="16">
        <v>0</v>
      </c>
      <c r="C1407" s="14">
        <v>0</v>
      </c>
      <c r="D1407" s="17">
        <v>0</v>
      </c>
      <c r="E1407" s="5">
        <v>0</v>
      </c>
      <c r="F1407" s="5">
        <v>0</v>
      </c>
      <c r="G1407" s="5">
        <v>0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19">
        <v>0</v>
      </c>
    </row>
    <row r="1408" spans="1:14" ht="15.75" hidden="1" customHeight="1" x14ac:dyDescent="0.2">
      <c r="A1408" s="14">
        <v>0</v>
      </c>
      <c r="B1408" s="16">
        <v>0</v>
      </c>
      <c r="C1408" s="14">
        <v>0</v>
      </c>
      <c r="D1408" s="17">
        <v>0</v>
      </c>
      <c r="E1408" s="5">
        <v>0</v>
      </c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19">
        <v>0</v>
      </c>
    </row>
    <row r="1409" spans="1:14" ht="15.75" hidden="1" customHeight="1" x14ac:dyDescent="0.2">
      <c r="A1409" s="14">
        <v>0</v>
      </c>
      <c r="B1409" s="16">
        <v>0</v>
      </c>
      <c r="C1409" s="14">
        <v>0</v>
      </c>
      <c r="D1409" s="17">
        <v>0</v>
      </c>
      <c r="E1409" s="5">
        <v>0</v>
      </c>
      <c r="F1409" s="5">
        <v>0</v>
      </c>
      <c r="G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19">
        <v>0</v>
      </c>
    </row>
    <row r="1410" spans="1:14" ht="15.75" hidden="1" customHeight="1" x14ac:dyDescent="0.2">
      <c r="A1410" s="14">
        <v>0</v>
      </c>
      <c r="B1410" s="16">
        <v>0</v>
      </c>
      <c r="C1410" s="14">
        <v>0</v>
      </c>
      <c r="D1410" s="17">
        <v>0</v>
      </c>
      <c r="E1410" s="5">
        <v>0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19">
        <v>0</v>
      </c>
    </row>
    <row r="1411" spans="1:14" ht="15.75" hidden="1" customHeight="1" x14ac:dyDescent="0.2">
      <c r="A1411" s="14">
        <v>0</v>
      </c>
      <c r="B1411" s="16">
        <v>0</v>
      </c>
      <c r="C1411" s="14">
        <v>0</v>
      </c>
      <c r="D1411" s="17">
        <v>0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19">
        <v>0</v>
      </c>
    </row>
    <row r="1412" spans="1:14" ht="15.75" hidden="1" customHeight="1" x14ac:dyDescent="0.2">
      <c r="A1412" s="14">
        <v>0</v>
      </c>
      <c r="B1412" s="16">
        <v>0</v>
      </c>
      <c r="C1412" s="14">
        <v>0</v>
      </c>
      <c r="D1412" s="17">
        <v>0</v>
      </c>
      <c r="E1412" s="5">
        <v>0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19">
        <v>0</v>
      </c>
    </row>
    <row r="1413" spans="1:14" ht="15.75" hidden="1" customHeight="1" x14ac:dyDescent="0.2">
      <c r="A1413" s="14">
        <v>0</v>
      </c>
      <c r="B1413" s="16">
        <v>0</v>
      </c>
      <c r="C1413" s="14">
        <v>0</v>
      </c>
      <c r="D1413" s="17">
        <v>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19">
        <v>0</v>
      </c>
    </row>
    <row r="1414" spans="1:14" ht="15.75" hidden="1" customHeight="1" x14ac:dyDescent="0.2">
      <c r="A1414" s="14">
        <v>0</v>
      </c>
      <c r="B1414" s="16">
        <v>0</v>
      </c>
      <c r="C1414" s="14">
        <v>0</v>
      </c>
      <c r="D1414" s="17">
        <v>0</v>
      </c>
      <c r="E1414" s="5">
        <v>0</v>
      </c>
      <c r="F1414" s="5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19">
        <v>0</v>
      </c>
    </row>
    <row r="1415" spans="1:14" ht="15.75" hidden="1" customHeight="1" x14ac:dyDescent="0.2">
      <c r="A1415" s="14">
        <v>0</v>
      </c>
      <c r="B1415" s="16">
        <v>0</v>
      </c>
      <c r="C1415" s="14">
        <v>0</v>
      </c>
      <c r="D1415" s="17">
        <v>0</v>
      </c>
      <c r="E1415" s="5">
        <v>0</v>
      </c>
      <c r="F1415" s="5">
        <v>0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19">
        <v>0</v>
      </c>
    </row>
    <row r="1416" spans="1:14" ht="15.75" hidden="1" customHeight="1" x14ac:dyDescent="0.2">
      <c r="A1416" s="14">
        <v>0</v>
      </c>
      <c r="B1416" s="16">
        <v>0</v>
      </c>
      <c r="C1416" s="14">
        <v>0</v>
      </c>
      <c r="D1416" s="17">
        <v>0</v>
      </c>
      <c r="E1416" s="5">
        <v>0</v>
      </c>
      <c r="F1416" s="5">
        <v>0</v>
      </c>
      <c r="G1416" s="5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19">
        <v>0</v>
      </c>
    </row>
    <row r="1417" spans="1:14" ht="15.75" hidden="1" customHeight="1" x14ac:dyDescent="0.2">
      <c r="A1417" s="14">
        <v>0</v>
      </c>
      <c r="B1417" s="16">
        <v>0</v>
      </c>
      <c r="C1417" s="14">
        <v>0</v>
      </c>
      <c r="D1417" s="17">
        <v>0</v>
      </c>
      <c r="E1417" s="5">
        <v>0</v>
      </c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19">
        <v>0</v>
      </c>
    </row>
    <row r="1418" spans="1:14" ht="15.75" hidden="1" customHeight="1" x14ac:dyDescent="0.2">
      <c r="A1418" s="14">
        <v>0</v>
      </c>
      <c r="B1418" s="16">
        <v>0</v>
      </c>
      <c r="C1418" s="14">
        <v>0</v>
      </c>
      <c r="D1418" s="17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19">
        <v>0</v>
      </c>
    </row>
    <row r="1419" spans="1:14" ht="15.75" hidden="1" customHeight="1" x14ac:dyDescent="0.2">
      <c r="A1419" s="14">
        <v>0</v>
      </c>
      <c r="B1419" s="16">
        <v>0</v>
      </c>
      <c r="C1419" s="14">
        <v>0</v>
      </c>
      <c r="D1419" s="17">
        <v>0</v>
      </c>
      <c r="E1419" s="5">
        <v>0</v>
      </c>
      <c r="F1419" s="5">
        <v>0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19">
        <v>0</v>
      </c>
    </row>
    <row r="1420" spans="1:14" ht="15.75" hidden="1" customHeight="1" x14ac:dyDescent="0.2">
      <c r="A1420" s="14">
        <v>0</v>
      </c>
      <c r="B1420" s="16">
        <v>0</v>
      </c>
      <c r="C1420" s="14">
        <v>0</v>
      </c>
      <c r="D1420" s="17">
        <v>0</v>
      </c>
      <c r="E1420" s="5">
        <v>0</v>
      </c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19">
        <v>0</v>
      </c>
    </row>
    <row r="1421" spans="1:14" ht="15.75" hidden="1" customHeight="1" x14ac:dyDescent="0.2">
      <c r="A1421" s="14">
        <v>0</v>
      </c>
      <c r="B1421" s="16">
        <v>0</v>
      </c>
      <c r="C1421" s="14">
        <v>0</v>
      </c>
      <c r="D1421" s="17">
        <v>0</v>
      </c>
      <c r="E1421" s="5">
        <v>0</v>
      </c>
      <c r="F1421" s="5">
        <v>0</v>
      </c>
      <c r="G1421" s="5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19">
        <v>0</v>
      </c>
    </row>
    <row r="1422" spans="1:14" ht="15.75" hidden="1" customHeight="1" x14ac:dyDescent="0.2">
      <c r="A1422" s="14">
        <v>0</v>
      </c>
      <c r="B1422" s="16">
        <v>0</v>
      </c>
      <c r="C1422" s="14">
        <v>0</v>
      </c>
      <c r="D1422" s="17">
        <v>0</v>
      </c>
      <c r="E1422" s="5">
        <v>0</v>
      </c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19">
        <v>0</v>
      </c>
    </row>
    <row r="1423" spans="1:14" ht="15.75" hidden="1" customHeight="1" x14ac:dyDescent="0.2">
      <c r="A1423" s="14">
        <v>0</v>
      </c>
      <c r="B1423" s="16">
        <v>0</v>
      </c>
      <c r="C1423" s="14">
        <v>0</v>
      </c>
      <c r="D1423" s="17">
        <v>0</v>
      </c>
      <c r="E1423" s="5">
        <v>0</v>
      </c>
      <c r="F1423" s="5">
        <v>0</v>
      </c>
      <c r="G1423" s="5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19">
        <v>0</v>
      </c>
    </row>
    <row r="1424" spans="1:14" ht="15.75" hidden="1" customHeight="1" x14ac:dyDescent="0.2">
      <c r="A1424" s="14">
        <v>0</v>
      </c>
      <c r="B1424" s="16">
        <v>0</v>
      </c>
      <c r="C1424" s="14">
        <v>0</v>
      </c>
      <c r="D1424" s="17">
        <v>0</v>
      </c>
      <c r="E1424" s="5">
        <v>0</v>
      </c>
      <c r="F1424" s="5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19">
        <v>0</v>
      </c>
    </row>
    <row r="1425" spans="1:14" ht="15.75" hidden="1" customHeight="1" x14ac:dyDescent="0.2">
      <c r="A1425" s="14">
        <v>0</v>
      </c>
      <c r="B1425" s="16">
        <v>0</v>
      </c>
      <c r="C1425" s="14">
        <v>0</v>
      </c>
      <c r="D1425" s="17">
        <v>0</v>
      </c>
      <c r="E1425" s="5">
        <v>0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19">
        <v>0</v>
      </c>
    </row>
    <row r="1426" spans="1:14" ht="15.75" hidden="1" customHeight="1" x14ac:dyDescent="0.2">
      <c r="A1426" s="14">
        <v>0</v>
      </c>
      <c r="B1426" s="16">
        <v>0</v>
      </c>
      <c r="C1426" s="14">
        <v>0</v>
      </c>
      <c r="D1426" s="17">
        <v>0</v>
      </c>
      <c r="E1426" s="5">
        <v>0</v>
      </c>
      <c r="F1426" s="5">
        <v>0</v>
      </c>
      <c r="G1426" s="5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19">
        <v>0</v>
      </c>
    </row>
    <row r="1427" spans="1:14" ht="15.75" hidden="1" customHeight="1" x14ac:dyDescent="0.2">
      <c r="A1427" s="14">
        <v>0</v>
      </c>
      <c r="B1427" s="16">
        <v>0</v>
      </c>
      <c r="C1427" s="14">
        <v>0</v>
      </c>
      <c r="D1427" s="17">
        <v>0</v>
      </c>
      <c r="E1427" s="5">
        <v>0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19">
        <v>0</v>
      </c>
    </row>
    <row r="1428" spans="1:14" ht="15.75" hidden="1" customHeight="1" x14ac:dyDescent="0.2">
      <c r="A1428" s="14">
        <v>0</v>
      </c>
      <c r="B1428" s="16">
        <v>0</v>
      </c>
      <c r="C1428" s="14">
        <v>0</v>
      </c>
      <c r="D1428" s="17">
        <v>0</v>
      </c>
      <c r="E1428" s="5">
        <v>0</v>
      </c>
      <c r="F1428" s="5">
        <v>0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19">
        <v>0</v>
      </c>
    </row>
    <row r="1429" spans="1:14" ht="15.75" hidden="1" customHeight="1" x14ac:dyDescent="0.2">
      <c r="A1429" s="14">
        <v>0</v>
      </c>
      <c r="B1429" s="16">
        <v>0</v>
      </c>
      <c r="C1429" s="14">
        <v>0</v>
      </c>
      <c r="D1429" s="17">
        <v>0</v>
      </c>
      <c r="E1429" s="5">
        <v>0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19">
        <v>0</v>
      </c>
    </row>
    <row r="1430" spans="1:14" ht="15.75" hidden="1" customHeight="1" x14ac:dyDescent="0.2">
      <c r="A1430" s="14">
        <v>0</v>
      </c>
      <c r="B1430" s="16">
        <v>0</v>
      </c>
      <c r="C1430" s="14">
        <v>0</v>
      </c>
      <c r="D1430" s="17">
        <v>0</v>
      </c>
      <c r="E1430" s="5">
        <v>0</v>
      </c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19">
        <v>0</v>
      </c>
    </row>
    <row r="1431" spans="1:14" ht="15.75" hidden="1" customHeight="1" x14ac:dyDescent="0.2">
      <c r="A1431" s="14">
        <v>0</v>
      </c>
      <c r="B1431" s="16">
        <v>0</v>
      </c>
      <c r="C1431" s="14">
        <v>0</v>
      </c>
      <c r="D1431" s="17">
        <v>0</v>
      </c>
      <c r="E1431" s="5">
        <v>0</v>
      </c>
      <c r="F1431" s="5">
        <v>0</v>
      </c>
      <c r="G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19">
        <v>0</v>
      </c>
    </row>
    <row r="1432" spans="1:14" ht="15.75" hidden="1" customHeight="1" x14ac:dyDescent="0.2">
      <c r="A1432" s="14">
        <v>0</v>
      </c>
      <c r="B1432" s="16">
        <v>0</v>
      </c>
      <c r="C1432" s="14">
        <v>0</v>
      </c>
      <c r="D1432" s="17">
        <v>0</v>
      </c>
      <c r="E1432" s="5">
        <v>0</v>
      </c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19">
        <v>0</v>
      </c>
    </row>
    <row r="1433" spans="1:14" ht="15.75" hidden="1" customHeight="1" x14ac:dyDescent="0.2">
      <c r="A1433" s="14">
        <v>0</v>
      </c>
      <c r="B1433" s="16">
        <v>0</v>
      </c>
      <c r="C1433" s="14">
        <v>0</v>
      </c>
      <c r="D1433" s="17">
        <v>0</v>
      </c>
      <c r="E1433" s="5">
        <v>0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19">
        <v>0</v>
      </c>
    </row>
    <row r="1434" spans="1:14" ht="15.75" hidden="1" customHeight="1" x14ac:dyDescent="0.2">
      <c r="A1434" s="14">
        <v>0</v>
      </c>
      <c r="B1434" s="16">
        <v>0</v>
      </c>
      <c r="C1434" s="14">
        <v>0</v>
      </c>
      <c r="D1434" s="17">
        <v>0</v>
      </c>
      <c r="E1434" s="5">
        <v>0</v>
      </c>
      <c r="F1434" s="5">
        <v>0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19">
        <v>0</v>
      </c>
    </row>
    <row r="1435" spans="1:14" ht="15.75" hidden="1" customHeight="1" x14ac:dyDescent="0.2">
      <c r="A1435" s="14">
        <v>0</v>
      </c>
      <c r="B1435" s="16">
        <v>0</v>
      </c>
      <c r="C1435" s="14">
        <v>0</v>
      </c>
      <c r="D1435" s="17">
        <v>0</v>
      </c>
      <c r="E1435" s="5">
        <v>0</v>
      </c>
      <c r="F1435" s="5">
        <v>0</v>
      </c>
      <c r="G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19">
        <v>0</v>
      </c>
    </row>
    <row r="1436" spans="1:14" ht="15.75" hidden="1" customHeight="1" x14ac:dyDescent="0.2">
      <c r="A1436" s="14">
        <v>0</v>
      </c>
      <c r="B1436" s="16">
        <v>0</v>
      </c>
      <c r="C1436" s="14">
        <v>0</v>
      </c>
      <c r="D1436" s="17">
        <v>0</v>
      </c>
      <c r="E1436" s="5">
        <v>0</v>
      </c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19">
        <v>0</v>
      </c>
    </row>
    <row r="1437" spans="1:14" ht="15.75" hidden="1" customHeight="1" x14ac:dyDescent="0.2">
      <c r="A1437" s="14">
        <v>0</v>
      </c>
      <c r="B1437" s="16">
        <v>0</v>
      </c>
      <c r="C1437" s="14">
        <v>0</v>
      </c>
      <c r="D1437" s="17">
        <v>0</v>
      </c>
      <c r="E1437" s="5">
        <v>0</v>
      </c>
      <c r="F1437" s="5">
        <v>0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19">
        <v>0</v>
      </c>
    </row>
    <row r="1438" spans="1:14" ht="15.75" hidden="1" customHeight="1" x14ac:dyDescent="0.2">
      <c r="A1438" s="14">
        <v>0</v>
      </c>
      <c r="B1438" s="16">
        <v>0</v>
      </c>
      <c r="C1438" s="14">
        <v>0</v>
      </c>
      <c r="D1438" s="17">
        <v>0</v>
      </c>
      <c r="E1438" s="5">
        <v>0</v>
      </c>
      <c r="F1438" s="5">
        <v>0</v>
      </c>
      <c r="G1438" s="5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19">
        <v>0</v>
      </c>
    </row>
    <row r="1439" spans="1:14" ht="15.75" hidden="1" customHeight="1" x14ac:dyDescent="0.2">
      <c r="A1439" s="14">
        <v>0</v>
      </c>
      <c r="B1439" s="16">
        <v>0</v>
      </c>
      <c r="C1439" s="14">
        <v>0</v>
      </c>
      <c r="D1439" s="17">
        <v>0</v>
      </c>
      <c r="E1439" s="5">
        <v>0</v>
      </c>
      <c r="F1439" s="5">
        <v>0</v>
      </c>
      <c r="G1439" s="5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19">
        <v>0</v>
      </c>
    </row>
    <row r="1440" spans="1:14" ht="15.75" hidden="1" customHeight="1" x14ac:dyDescent="0.2">
      <c r="A1440" s="14">
        <v>0</v>
      </c>
      <c r="B1440" s="16">
        <v>0</v>
      </c>
      <c r="C1440" s="14">
        <v>0</v>
      </c>
      <c r="D1440" s="17">
        <v>0</v>
      </c>
      <c r="E1440" s="5">
        <v>0</v>
      </c>
      <c r="F1440" s="5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19">
        <v>0</v>
      </c>
    </row>
    <row r="1441" spans="1:14" ht="15.75" hidden="1" customHeight="1" x14ac:dyDescent="0.2">
      <c r="A1441" s="14">
        <v>0</v>
      </c>
      <c r="B1441" s="16">
        <v>0</v>
      </c>
      <c r="C1441" s="14">
        <v>0</v>
      </c>
      <c r="D1441" s="17">
        <v>0</v>
      </c>
      <c r="E1441" s="5">
        <v>0</v>
      </c>
      <c r="F1441" s="5">
        <v>0</v>
      </c>
      <c r="G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19">
        <v>0</v>
      </c>
    </row>
    <row r="1442" spans="1:14" ht="15.75" hidden="1" customHeight="1" x14ac:dyDescent="0.2">
      <c r="A1442" s="14">
        <v>0</v>
      </c>
      <c r="B1442" s="16">
        <v>0</v>
      </c>
      <c r="C1442" s="14">
        <v>0</v>
      </c>
      <c r="D1442" s="17">
        <v>0</v>
      </c>
      <c r="E1442" s="5">
        <v>0</v>
      </c>
      <c r="F1442" s="5">
        <v>0</v>
      </c>
      <c r="G1442" s="5">
        <v>0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19">
        <v>0</v>
      </c>
    </row>
    <row r="1443" spans="1:14" ht="15.75" hidden="1" customHeight="1" x14ac:dyDescent="0.2">
      <c r="A1443" s="14">
        <v>0</v>
      </c>
      <c r="B1443" s="16">
        <v>0</v>
      </c>
      <c r="C1443" s="14">
        <v>0</v>
      </c>
      <c r="D1443" s="17">
        <v>0</v>
      </c>
      <c r="E1443" s="5">
        <v>0</v>
      </c>
      <c r="F1443" s="5">
        <v>0</v>
      </c>
      <c r="G1443" s="5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19">
        <v>0</v>
      </c>
    </row>
    <row r="1444" spans="1:14" ht="15.75" hidden="1" customHeight="1" x14ac:dyDescent="0.2">
      <c r="A1444" s="14">
        <v>0</v>
      </c>
      <c r="B1444" s="16">
        <v>0</v>
      </c>
      <c r="C1444" s="14">
        <v>0</v>
      </c>
      <c r="D1444" s="17">
        <v>0</v>
      </c>
      <c r="E1444" s="5">
        <v>0</v>
      </c>
      <c r="F1444" s="5">
        <v>0</v>
      </c>
      <c r="G1444" s="5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19">
        <v>0</v>
      </c>
    </row>
    <row r="1445" spans="1:14" ht="15.75" hidden="1" customHeight="1" x14ac:dyDescent="0.2">
      <c r="A1445" s="14">
        <v>0</v>
      </c>
      <c r="B1445" s="16">
        <v>0</v>
      </c>
      <c r="C1445" s="14">
        <v>0</v>
      </c>
      <c r="D1445" s="17">
        <v>0</v>
      </c>
      <c r="E1445" s="5">
        <v>0</v>
      </c>
      <c r="F1445" s="5">
        <v>0</v>
      </c>
      <c r="G1445" s="5">
        <v>0</v>
      </c>
      <c r="H1445" s="5">
        <v>0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  <c r="N1445" s="19">
        <v>0</v>
      </c>
    </row>
    <row r="1446" spans="1:14" ht="15.75" hidden="1" customHeight="1" x14ac:dyDescent="0.2">
      <c r="A1446" s="14">
        <v>0</v>
      </c>
      <c r="B1446" s="16">
        <v>0</v>
      </c>
      <c r="C1446" s="14">
        <v>0</v>
      </c>
      <c r="D1446" s="17">
        <v>0</v>
      </c>
      <c r="E1446" s="5">
        <v>0</v>
      </c>
      <c r="F1446" s="5">
        <v>0</v>
      </c>
      <c r="G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19">
        <v>0</v>
      </c>
    </row>
    <row r="1447" spans="1:14" ht="15.75" hidden="1" customHeight="1" x14ac:dyDescent="0.2">
      <c r="A1447" s="14">
        <v>0</v>
      </c>
      <c r="B1447" s="16">
        <v>0</v>
      </c>
      <c r="C1447" s="14">
        <v>0</v>
      </c>
      <c r="D1447" s="17">
        <v>0</v>
      </c>
      <c r="E1447" s="5">
        <v>0</v>
      </c>
      <c r="F1447" s="5">
        <v>0</v>
      </c>
      <c r="G1447" s="5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19">
        <v>0</v>
      </c>
    </row>
    <row r="1448" spans="1:14" ht="15.75" hidden="1" customHeight="1" x14ac:dyDescent="0.2">
      <c r="A1448" s="14">
        <v>0</v>
      </c>
      <c r="B1448" s="16">
        <v>0</v>
      </c>
      <c r="C1448" s="14">
        <v>0</v>
      </c>
      <c r="D1448" s="17">
        <v>0</v>
      </c>
      <c r="E1448" s="5">
        <v>0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19">
        <v>0</v>
      </c>
    </row>
    <row r="1449" spans="1:14" ht="15.75" hidden="1" customHeight="1" x14ac:dyDescent="0.2">
      <c r="A1449" s="14">
        <v>0</v>
      </c>
      <c r="B1449" s="16">
        <v>0</v>
      </c>
      <c r="C1449" s="14">
        <v>0</v>
      </c>
      <c r="D1449" s="17">
        <v>0</v>
      </c>
      <c r="E1449" s="5">
        <v>0</v>
      </c>
      <c r="F1449" s="5">
        <v>0</v>
      </c>
      <c r="G1449" s="5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19">
        <v>0</v>
      </c>
    </row>
    <row r="1450" spans="1:14" ht="15.75" hidden="1" customHeight="1" x14ac:dyDescent="0.2">
      <c r="A1450" s="14">
        <v>0</v>
      </c>
      <c r="B1450" s="16">
        <v>0</v>
      </c>
      <c r="C1450" s="14">
        <v>0</v>
      </c>
      <c r="D1450" s="17">
        <v>0</v>
      </c>
      <c r="E1450" s="5">
        <v>0</v>
      </c>
      <c r="F1450" s="5">
        <v>0</v>
      </c>
      <c r="G1450" s="5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19">
        <v>0</v>
      </c>
    </row>
    <row r="1451" spans="1:14" ht="15.75" hidden="1" customHeight="1" x14ac:dyDescent="0.2">
      <c r="A1451" s="14">
        <v>0</v>
      </c>
      <c r="B1451" s="16">
        <v>0</v>
      </c>
      <c r="C1451" s="14">
        <v>0</v>
      </c>
      <c r="D1451" s="17">
        <v>0</v>
      </c>
      <c r="E1451" s="5">
        <v>0</v>
      </c>
      <c r="F1451" s="5">
        <v>0</v>
      </c>
      <c r="G1451" s="5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19">
        <v>0</v>
      </c>
    </row>
    <row r="1452" spans="1:14" ht="15.75" hidden="1" customHeight="1" x14ac:dyDescent="0.2">
      <c r="A1452" s="14">
        <v>0</v>
      </c>
      <c r="B1452" s="16">
        <v>0</v>
      </c>
      <c r="C1452" s="14">
        <v>0</v>
      </c>
      <c r="D1452" s="17">
        <v>0</v>
      </c>
      <c r="E1452" s="5">
        <v>0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19">
        <v>0</v>
      </c>
    </row>
    <row r="1453" spans="1:14" ht="15.75" hidden="1" customHeight="1" x14ac:dyDescent="0.2">
      <c r="A1453" s="14">
        <v>0</v>
      </c>
      <c r="B1453" s="16">
        <v>0</v>
      </c>
      <c r="C1453" s="14">
        <v>0</v>
      </c>
      <c r="D1453" s="17">
        <v>0</v>
      </c>
      <c r="E1453" s="5">
        <v>0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19">
        <v>0</v>
      </c>
    </row>
    <row r="1454" spans="1:14" ht="15.75" hidden="1" customHeight="1" x14ac:dyDescent="0.2">
      <c r="A1454" s="14">
        <v>0</v>
      </c>
      <c r="B1454" s="16">
        <v>0</v>
      </c>
      <c r="C1454" s="14">
        <v>0</v>
      </c>
      <c r="D1454" s="17">
        <v>0</v>
      </c>
      <c r="E1454" s="5">
        <v>0</v>
      </c>
      <c r="F1454" s="5">
        <v>0</v>
      </c>
      <c r="G1454" s="5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19">
        <v>0</v>
      </c>
    </row>
    <row r="1455" spans="1:14" ht="15.75" hidden="1" customHeight="1" x14ac:dyDescent="0.2">
      <c r="A1455" s="14">
        <v>0</v>
      </c>
      <c r="B1455" s="16">
        <v>0</v>
      </c>
      <c r="C1455" s="14">
        <v>0</v>
      </c>
      <c r="D1455" s="17">
        <v>0</v>
      </c>
      <c r="E1455" s="5">
        <v>0</v>
      </c>
      <c r="F1455" s="5">
        <v>0</v>
      </c>
      <c r="G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19">
        <v>0</v>
      </c>
    </row>
    <row r="1456" spans="1:14" ht="15.75" hidden="1" customHeight="1" x14ac:dyDescent="0.2">
      <c r="A1456" s="14">
        <v>0</v>
      </c>
      <c r="B1456" s="16">
        <v>0</v>
      </c>
      <c r="C1456" s="14">
        <v>0</v>
      </c>
      <c r="D1456" s="17">
        <v>0</v>
      </c>
      <c r="E1456" s="5">
        <v>0</v>
      </c>
      <c r="F1456" s="5">
        <v>0</v>
      </c>
      <c r="G1456" s="5">
        <v>0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19">
        <v>0</v>
      </c>
    </row>
    <row r="1457" spans="1:14" ht="15.75" hidden="1" customHeight="1" x14ac:dyDescent="0.2">
      <c r="A1457" s="14">
        <v>0</v>
      </c>
      <c r="B1457" s="16">
        <v>0</v>
      </c>
      <c r="C1457" s="14">
        <v>0</v>
      </c>
      <c r="D1457" s="17">
        <v>0</v>
      </c>
      <c r="E1457" s="5">
        <v>0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19">
        <v>0</v>
      </c>
    </row>
    <row r="1458" spans="1:14" ht="15.75" hidden="1" customHeight="1" x14ac:dyDescent="0.2">
      <c r="A1458" s="14">
        <v>0</v>
      </c>
      <c r="B1458" s="16">
        <v>0</v>
      </c>
      <c r="C1458" s="14">
        <v>0</v>
      </c>
      <c r="D1458" s="17">
        <v>0</v>
      </c>
      <c r="E1458" s="5">
        <v>0</v>
      </c>
      <c r="F1458" s="5">
        <v>0</v>
      </c>
      <c r="G1458" s="5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19">
        <v>0</v>
      </c>
    </row>
    <row r="1459" spans="1:14" ht="15.75" hidden="1" customHeight="1" x14ac:dyDescent="0.2">
      <c r="A1459" s="14">
        <v>0</v>
      </c>
      <c r="B1459" s="16">
        <v>0</v>
      </c>
      <c r="C1459" s="14">
        <v>0</v>
      </c>
      <c r="D1459" s="17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19">
        <v>0</v>
      </c>
    </row>
    <row r="1460" spans="1:14" ht="15.75" hidden="1" customHeight="1" x14ac:dyDescent="0.2">
      <c r="A1460" s="14">
        <v>0</v>
      </c>
      <c r="B1460" s="16">
        <v>0</v>
      </c>
      <c r="C1460" s="14">
        <v>0</v>
      </c>
      <c r="D1460" s="17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19">
        <v>0</v>
      </c>
    </row>
    <row r="1461" spans="1:14" ht="15.75" hidden="1" customHeight="1" x14ac:dyDescent="0.2">
      <c r="A1461" s="14">
        <v>0</v>
      </c>
      <c r="B1461" s="16">
        <v>0</v>
      </c>
      <c r="C1461" s="14">
        <v>0</v>
      </c>
      <c r="D1461" s="17">
        <v>0</v>
      </c>
      <c r="E1461" s="5">
        <v>0</v>
      </c>
      <c r="F1461" s="5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19">
        <v>0</v>
      </c>
    </row>
    <row r="1462" spans="1:14" ht="15.75" hidden="1" customHeight="1" x14ac:dyDescent="0.2">
      <c r="A1462" s="14">
        <v>0</v>
      </c>
      <c r="B1462" s="16">
        <v>0</v>
      </c>
      <c r="C1462" s="14">
        <v>0</v>
      </c>
      <c r="D1462" s="17">
        <v>0</v>
      </c>
      <c r="E1462" s="5">
        <v>0</v>
      </c>
      <c r="F1462" s="5">
        <v>0</v>
      </c>
      <c r="G1462" s="5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19">
        <v>0</v>
      </c>
    </row>
    <row r="1463" spans="1:14" ht="15.75" hidden="1" customHeight="1" x14ac:dyDescent="0.2">
      <c r="A1463" s="14">
        <v>0</v>
      </c>
      <c r="B1463" s="16">
        <v>0</v>
      </c>
      <c r="C1463" s="14">
        <v>0</v>
      </c>
      <c r="D1463" s="17">
        <v>0</v>
      </c>
      <c r="E1463" s="5">
        <v>0</v>
      </c>
      <c r="F1463" s="5">
        <v>0</v>
      </c>
      <c r="G1463" s="5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19">
        <v>0</v>
      </c>
    </row>
    <row r="1464" spans="1:14" ht="15.75" hidden="1" customHeight="1" x14ac:dyDescent="0.2">
      <c r="A1464" s="14">
        <v>0</v>
      </c>
      <c r="B1464" s="16">
        <v>0</v>
      </c>
      <c r="C1464" s="14">
        <v>0</v>
      </c>
      <c r="D1464" s="17">
        <v>0</v>
      </c>
      <c r="E1464" s="5">
        <v>0</v>
      </c>
      <c r="F1464" s="5">
        <v>0</v>
      </c>
      <c r="G1464" s="5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19">
        <v>0</v>
      </c>
    </row>
    <row r="1465" spans="1:14" ht="15.75" hidden="1" customHeight="1" x14ac:dyDescent="0.2">
      <c r="A1465" s="14">
        <v>0</v>
      </c>
      <c r="B1465" s="16">
        <v>0</v>
      </c>
      <c r="C1465" s="14">
        <v>0</v>
      </c>
      <c r="D1465" s="17">
        <v>0</v>
      </c>
      <c r="E1465" s="5">
        <v>0</v>
      </c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19">
        <v>0</v>
      </c>
    </row>
    <row r="1466" spans="1:14" ht="15.75" hidden="1" customHeight="1" x14ac:dyDescent="0.2">
      <c r="A1466" s="14">
        <v>0</v>
      </c>
      <c r="B1466" s="16">
        <v>0</v>
      </c>
      <c r="C1466" s="14">
        <v>0</v>
      </c>
      <c r="D1466" s="17">
        <v>0</v>
      </c>
      <c r="E1466" s="5">
        <v>0</v>
      </c>
      <c r="F1466" s="5">
        <v>0</v>
      </c>
      <c r="G1466" s="5">
        <v>0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19">
        <v>0</v>
      </c>
    </row>
    <row r="1467" spans="1:14" ht="15.75" hidden="1" customHeight="1" x14ac:dyDescent="0.2">
      <c r="A1467" s="14">
        <v>0</v>
      </c>
      <c r="B1467" s="16">
        <v>0</v>
      </c>
      <c r="C1467" s="14">
        <v>0</v>
      </c>
      <c r="D1467" s="17">
        <v>0</v>
      </c>
      <c r="E1467" s="5">
        <v>0</v>
      </c>
      <c r="F1467" s="5">
        <v>0</v>
      </c>
      <c r="G1467" s="5">
        <v>0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19">
        <v>0</v>
      </c>
    </row>
    <row r="1468" spans="1:14" ht="15.75" hidden="1" customHeight="1" x14ac:dyDescent="0.2">
      <c r="A1468" s="14">
        <v>0</v>
      </c>
      <c r="B1468" s="16">
        <v>0</v>
      </c>
      <c r="C1468" s="14">
        <v>0</v>
      </c>
      <c r="D1468" s="17">
        <v>0</v>
      </c>
      <c r="E1468" s="5">
        <v>0</v>
      </c>
      <c r="F1468" s="5">
        <v>0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19">
        <v>0</v>
      </c>
    </row>
    <row r="1469" spans="1:14" ht="15.75" hidden="1" customHeight="1" x14ac:dyDescent="0.2">
      <c r="A1469" s="14">
        <v>0</v>
      </c>
      <c r="B1469" s="16">
        <v>0</v>
      </c>
      <c r="C1469" s="14">
        <v>0</v>
      </c>
      <c r="D1469" s="17">
        <v>0</v>
      </c>
      <c r="E1469" s="5">
        <v>0</v>
      </c>
      <c r="F1469" s="5">
        <v>0</v>
      </c>
      <c r="G1469" s="5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19">
        <v>0</v>
      </c>
    </row>
    <row r="1470" spans="1:14" ht="15.75" hidden="1" customHeight="1" x14ac:dyDescent="0.2">
      <c r="A1470" s="14">
        <v>0</v>
      </c>
      <c r="B1470" s="16">
        <v>0</v>
      </c>
      <c r="C1470" s="14">
        <v>0</v>
      </c>
      <c r="D1470" s="17">
        <v>0</v>
      </c>
      <c r="E1470" s="5">
        <v>0</v>
      </c>
      <c r="F1470" s="5">
        <v>0</v>
      </c>
      <c r="G1470" s="5">
        <v>0</v>
      </c>
      <c r="H1470" s="5">
        <v>0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19">
        <v>0</v>
      </c>
    </row>
    <row r="1471" spans="1:14" ht="15.75" hidden="1" customHeight="1" x14ac:dyDescent="0.2">
      <c r="A1471" s="14">
        <v>0</v>
      </c>
      <c r="B1471" s="16">
        <v>0</v>
      </c>
      <c r="C1471" s="14">
        <v>0</v>
      </c>
      <c r="D1471" s="17">
        <v>0</v>
      </c>
      <c r="E1471" s="5">
        <v>0</v>
      </c>
      <c r="F1471" s="5">
        <v>0</v>
      </c>
      <c r="G1471" s="5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19">
        <v>0</v>
      </c>
    </row>
    <row r="1472" spans="1:14" ht="15.75" hidden="1" customHeight="1" x14ac:dyDescent="0.2">
      <c r="A1472" s="14">
        <v>0</v>
      </c>
      <c r="B1472" s="16">
        <v>0</v>
      </c>
      <c r="C1472" s="14">
        <v>0</v>
      </c>
      <c r="D1472" s="17">
        <v>0</v>
      </c>
      <c r="E1472" s="5">
        <v>0</v>
      </c>
      <c r="F1472" s="5">
        <v>0</v>
      </c>
      <c r="G1472" s="5">
        <v>0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19">
        <v>0</v>
      </c>
    </row>
    <row r="1473" spans="1:14" ht="15.75" hidden="1" customHeight="1" x14ac:dyDescent="0.2">
      <c r="A1473" s="14">
        <v>0</v>
      </c>
      <c r="B1473" s="16">
        <v>0</v>
      </c>
      <c r="C1473" s="14">
        <v>0</v>
      </c>
      <c r="D1473" s="17">
        <v>0</v>
      </c>
      <c r="E1473" s="5">
        <v>0</v>
      </c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19">
        <v>0</v>
      </c>
    </row>
    <row r="1474" spans="1:14" ht="15.75" hidden="1" customHeight="1" x14ac:dyDescent="0.2">
      <c r="A1474" s="14">
        <v>0</v>
      </c>
      <c r="B1474" s="16">
        <v>0</v>
      </c>
      <c r="C1474" s="14">
        <v>0</v>
      </c>
      <c r="D1474" s="17">
        <v>0</v>
      </c>
      <c r="E1474" s="5">
        <v>0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19">
        <v>0</v>
      </c>
    </row>
    <row r="1475" spans="1:14" ht="15.75" hidden="1" customHeight="1" x14ac:dyDescent="0.2">
      <c r="A1475" s="14">
        <v>0</v>
      </c>
      <c r="B1475" s="16">
        <v>0</v>
      </c>
      <c r="C1475" s="14">
        <v>0</v>
      </c>
      <c r="D1475" s="17">
        <v>0</v>
      </c>
      <c r="E1475" s="5">
        <v>0</v>
      </c>
      <c r="F1475" s="5">
        <v>0</v>
      </c>
      <c r="G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19">
        <v>0</v>
      </c>
    </row>
    <row r="1476" spans="1:14" ht="15.75" hidden="1" customHeight="1" x14ac:dyDescent="0.2">
      <c r="A1476" s="14">
        <v>0</v>
      </c>
      <c r="B1476" s="16">
        <v>0</v>
      </c>
      <c r="C1476" s="14">
        <v>0</v>
      </c>
      <c r="D1476" s="17">
        <v>0</v>
      </c>
      <c r="E1476" s="5">
        <v>0</v>
      </c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19">
        <v>0</v>
      </c>
    </row>
    <row r="1477" spans="1:14" ht="15.75" hidden="1" customHeight="1" x14ac:dyDescent="0.2">
      <c r="A1477" s="14">
        <v>0</v>
      </c>
      <c r="B1477" s="16">
        <v>0</v>
      </c>
      <c r="C1477" s="14">
        <v>0</v>
      </c>
      <c r="D1477" s="17">
        <v>0</v>
      </c>
      <c r="E1477" s="5">
        <v>0</v>
      </c>
      <c r="F1477" s="5">
        <v>0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19">
        <v>0</v>
      </c>
    </row>
    <row r="1478" spans="1:14" ht="15.75" hidden="1" customHeight="1" x14ac:dyDescent="0.2">
      <c r="A1478" s="14">
        <v>0</v>
      </c>
      <c r="B1478" s="16">
        <v>0</v>
      </c>
      <c r="C1478" s="14">
        <v>0</v>
      </c>
      <c r="D1478" s="17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19">
        <v>0</v>
      </c>
    </row>
    <row r="1479" spans="1:14" ht="15.75" hidden="1" customHeight="1" x14ac:dyDescent="0.2">
      <c r="A1479" s="14">
        <v>0</v>
      </c>
      <c r="B1479" s="16">
        <v>0</v>
      </c>
      <c r="C1479" s="14">
        <v>0</v>
      </c>
      <c r="D1479" s="17">
        <v>0</v>
      </c>
      <c r="E1479" s="5">
        <v>0</v>
      </c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19">
        <v>0</v>
      </c>
    </row>
    <row r="1480" spans="1:14" ht="15.75" hidden="1" customHeight="1" x14ac:dyDescent="0.2">
      <c r="A1480" s="14">
        <v>0</v>
      </c>
      <c r="B1480" s="16">
        <v>0</v>
      </c>
      <c r="C1480" s="14">
        <v>0</v>
      </c>
      <c r="D1480" s="17">
        <v>0</v>
      </c>
      <c r="E1480" s="5">
        <v>0</v>
      </c>
      <c r="F1480" s="5">
        <v>0</v>
      </c>
      <c r="G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19">
        <v>0</v>
      </c>
    </row>
    <row r="1481" spans="1:14" ht="15.75" hidden="1" customHeight="1" x14ac:dyDescent="0.2">
      <c r="A1481" s="14">
        <v>0</v>
      </c>
      <c r="B1481" s="16">
        <v>0</v>
      </c>
      <c r="C1481" s="14">
        <v>0</v>
      </c>
      <c r="D1481" s="17">
        <v>0</v>
      </c>
      <c r="E1481" s="5">
        <v>0</v>
      </c>
      <c r="F1481" s="5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19">
        <v>0</v>
      </c>
    </row>
    <row r="1482" spans="1:14" ht="15.75" hidden="1" customHeight="1" x14ac:dyDescent="0.2">
      <c r="A1482" s="14">
        <v>0</v>
      </c>
      <c r="B1482" s="16">
        <v>0</v>
      </c>
      <c r="C1482" s="14">
        <v>0</v>
      </c>
      <c r="D1482" s="17">
        <v>0</v>
      </c>
      <c r="E1482" s="5">
        <v>0</v>
      </c>
      <c r="F1482" s="5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19">
        <v>0</v>
      </c>
    </row>
    <row r="1483" spans="1:14" ht="15.75" customHeight="1" x14ac:dyDescent="0.2">
      <c r="A1483" s="15">
        <v>1</v>
      </c>
      <c r="B1483" s="16">
        <v>210</v>
      </c>
      <c r="C1483" s="15" t="s">
        <v>1388</v>
      </c>
      <c r="D1483" s="18">
        <v>15</v>
      </c>
      <c r="E1483" s="5" t="s">
        <v>1389</v>
      </c>
      <c r="F1483" s="5" t="s">
        <v>1389</v>
      </c>
      <c r="G1483" s="5">
        <v>0</v>
      </c>
      <c r="H1483" s="5" t="s">
        <v>1390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19" t="s">
        <v>1391</v>
      </c>
    </row>
    <row r="1484" spans="1:14" ht="15.75" customHeight="1" x14ac:dyDescent="0.2">
      <c r="A1484" s="15">
        <v>2</v>
      </c>
      <c r="B1484" s="16">
        <v>210</v>
      </c>
      <c r="C1484" s="15" t="s">
        <v>1392</v>
      </c>
      <c r="D1484" s="18">
        <v>28</v>
      </c>
      <c r="E1484" s="5" t="s">
        <v>1393</v>
      </c>
      <c r="F1484" s="5" t="s">
        <v>1394</v>
      </c>
      <c r="G1484" s="5">
        <v>0</v>
      </c>
      <c r="H1484" s="5" t="s">
        <v>1390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19">
        <v>0</v>
      </c>
    </row>
    <row r="1485" spans="1:14" ht="15.75" customHeight="1" x14ac:dyDescent="0.2">
      <c r="A1485" s="15">
        <v>3</v>
      </c>
      <c r="B1485" s="16">
        <v>210</v>
      </c>
      <c r="C1485" s="15" t="s">
        <v>1395</v>
      </c>
      <c r="D1485" s="18">
        <v>4</v>
      </c>
      <c r="E1485" s="5" t="s">
        <v>1396</v>
      </c>
      <c r="F1485" s="5">
        <v>0</v>
      </c>
      <c r="G1485" s="5" t="s">
        <v>1397</v>
      </c>
      <c r="H1485" s="5" t="s">
        <v>1398</v>
      </c>
      <c r="I1485" s="5">
        <v>0</v>
      </c>
      <c r="J1485" s="5">
        <v>0</v>
      </c>
      <c r="K1485" s="5">
        <v>0</v>
      </c>
      <c r="L1485" s="5" t="s">
        <v>1399</v>
      </c>
      <c r="M1485" s="5" t="s">
        <v>1400</v>
      </c>
      <c r="N1485" s="19" t="s">
        <v>1401</v>
      </c>
    </row>
    <row r="1486" spans="1:14" ht="15.75" customHeight="1" x14ac:dyDescent="0.2">
      <c r="A1486" s="15">
        <v>4</v>
      </c>
      <c r="B1486" s="16">
        <v>210</v>
      </c>
      <c r="C1486" s="15" t="s">
        <v>1402</v>
      </c>
      <c r="D1486" s="18">
        <v>4</v>
      </c>
      <c r="E1486" s="5" t="s">
        <v>1403</v>
      </c>
      <c r="F1486" s="5">
        <v>0</v>
      </c>
      <c r="G1486" s="5" t="s">
        <v>1397</v>
      </c>
      <c r="H1486" s="5" t="s">
        <v>1398</v>
      </c>
      <c r="I1486" s="5">
        <v>0</v>
      </c>
      <c r="J1486" s="5">
        <v>0</v>
      </c>
      <c r="K1486" s="5">
        <v>0</v>
      </c>
      <c r="L1486" s="5" t="s">
        <v>1399</v>
      </c>
      <c r="M1486" s="5" t="s">
        <v>1400</v>
      </c>
      <c r="N1486" s="19" t="s">
        <v>1401</v>
      </c>
    </row>
    <row r="1487" spans="1:14" ht="15.75" customHeight="1" x14ac:dyDescent="0.2">
      <c r="A1487" s="15">
        <v>5</v>
      </c>
      <c r="B1487" s="16">
        <v>210</v>
      </c>
      <c r="C1487" s="15" t="s">
        <v>1404</v>
      </c>
      <c r="D1487" s="18">
        <v>8</v>
      </c>
      <c r="E1487" s="5" t="s">
        <v>1405</v>
      </c>
      <c r="F1487" s="5">
        <v>0</v>
      </c>
      <c r="G1487" s="5">
        <v>0</v>
      </c>
      <c r="H1487" s="5" t="s">
        <v>1390</v>
      </c>
      <c r="I1487" s="5">
        <v>0</v>
      </c>
      <c r="J1487" s="5">
        <v>0</v>
      </c>
      <c r="K1487" s="5">
        <v>0</v>
      </c>
      <c r="L1487" s="5" t="s">
        <v>1399</v>
      </c>
      <c r="M1487" s="5" t="s">
        <v>1400</v>
      </c>
      <c r="N1487" s="19" t="s">
        <v>1401</v>
      </c>
    </row>
    <row r="1488" spans="1:14" ht="15.75" customHeight="1" x14ac:dyDescent="0.2">
      <c r="A1488" s="15">
        <v>6</v>
      </c>
      <c r="B1488" s="16">
        <v>210</v>
      </c>
      <c r="C1488" s="15" t="s">
        <v>1406</v>
      </c>
      <c r="D1488" s="18">
        <v>6</v>
      </c>
      <c r="E1488" s="5" t="s">
        <v>1407</v>
      </c>
      <c r="F1488" s="5" t="s">
        <v>1408</v>
      </c>
      <c r="G1488" s="5" t="s">
        <v>1409</v>
      </c>
      <c r="H1488" s="5" t="s">
        <v>1390</v>
      </c>
      <c r="I1488" s="5">
        <v>0</v>
      </c>
      <c r="J1488" s="5">
        <v>2008</v>
      </c>
      <c r="K1488" s="5">
        <v>0</v>
      </c>
      <c r="L1488" s="5" t="s">
        <v>1399</v>
      </c>
      <c r="M1488" s="5" t="s">
        <v>1410</v>
      </c>
      <c r="N1488" s="19" t="s">
        <v>1411</v>
      </c>
    </row>
    <row r="1489" spans="1:14" ht="15.75" customHeight="1" x14ac:dyDescent="0.2">
      <c r="A1489" s="15">
        <v>7</v>
      </c>
      <c r="B1489" s="16">
        <v>210</v>
      </c>
      <c r="C1489" s="15" t="s">
        <v>1412</v>
      </c>
      <c r="D1489" s="18">
        <v>33</v>
      </c>
      <c r="E1489" s="5" t="s">
        <v>785</v>
      </c>
      <c r="F1489" s="5">
        <v>0</v>
      </c>
      <c r="G1489" s="5" t="s">
        <v>1413</v>
      </c>
      <c r="H1489" s="5" t="s">
        <v>1390</v>
      </c>
      <c r="I1489" s="5">
        <v>0</v>
      </c>
      <c r="J1489" s="5">
        <v>0</v>
      </c>
      <c r="K1489" s="5">
        <v>0</v>
      </c>
      <c r="L1489" s="5">
        <v>0</v>
      </c>
      <c r="M1489" s="5" t="s">
        <v>96</v>
      </c>
      <c r="N1489" s="19" t="s">
        <v>1401</v>
      </c>
    </row>
    <row r="1490" spans="1:14" ht="15.75" customHeight="1" x14ac:dyDescent="0.2">
      <c r="A1490" s="15">
        <v>8</v>
      </c>
      <c r="B1490" s="16">
        <v>210</v>
      </c>
      <c r="C1490" s="15" t="s">
        <v>1414</v>
      </c>
      <c r="D1490" s="18">
        <v>9</v>
      </c>
      <c r="E1490" s="5" t="s">
        <v>1415</v>
      </c>
      <c r="F1490" s="5" t="s">
        <v>1416</v>
      </c>
      <c r="G1490" s="5" t="s">
        <v>1417</v>
      </c>
      <c r="H1490" s="5" t="s">
        <v>1390</v>
      </c>
      <c r="I1490" s="5">
        <v>0</v>
      </c>
      <c r="J1490" s="5" t="s">
        <v>1418</v>
      </c>
      <c r="K1490" s="5">
        <v>0</v>
      </c>
      <c r="L1490" s="5" t="s">
        <v>1399</v>
      </c>
      <c r="M1490" s="5" t="s">
        <v>1400</v>
      </c>
      <c r="N1490" s="19" t="s">
        <v>1401</v>
      </c>
    </row>
    <row r="1491" spans="1:14" ht="15.75" customHeight="1" x14ac:dyDescent="0.2">
      <c r="A1491" s="15">
        <v>9</v>
      </c>
      <c r="B1491" s="16">
        <v>210</v>
      </c>
      <c r="C1491" s="15" t="s">
        <v>1419</v>
      </c>
      <c r="D1491" s="18">
        <v>42</v>
      </c>
      <c r="E1491" s="5" t="s">
        <v>1420</v>
      </c>
      <c r="F1491" s="5" t="s">
        <v>1421</v>
      </c>
      <c r="G1491" s="5" t="s">
        <v>1422</v>
      </c>
      <c r="H1491" s="5" t="s">
        <v>1390</v>
      </c>
      <c r="I1491" s="5">
        <v>0</v>
      </c>
      <c r="J1491" s="5" t="s">
        <v>1423</v>
      </c>
      <c r="K1491" s="5">
        <v>0</v>
      </c>
      <c r="L1491" s="5" t="s">
        <v>1399</v>
      </c>
      <c r="M1491" s="5" t="s">
        <v>1400</v>
      </c>
      <c r="N1491" s="19" t="s">
        <v>1401</v>
      </c>
    </row>
    <row r="1492" spans="1:14" ht="15.75" customHeight="1" x14ac:dyDescent="0.2">
      <c r="A1492" s="15">
        <v>10</v>
      </c>
      <c r="B1492" s="16">
        <v>210</v>
      </c>
      <c r="C1492" s="15" t="s">
        <v>1424</v>
      </c>
      <c r="D1492" s="18">
        <v>45</v>
      </c>
      <c r="E1492" s="5" t="s">
        <v>1425</v>
      </c>
      <c r="F1492" s="5" t="s">
        <v>1426</v>
      </c>
      <c r="G1492" s="5" t="s">
        <v>811</v>
      </c>
      <c r="H1492" s="5" t="s">
        <v>1390</v>
      </c>
      <c r="I1492" s="5">
        <v>0</v>
      </c>
      <c r="J1492" s="5" t="s">
        <v>1423</v>
      </c>
      <c r="K1492" s="5">
        <v>0</v>
      </c>
      <c r="L1492" s="5" t="s">
        <v>1399</v>
      </c>
      <c r="M1492" s="5" t="s">
        <v>1400</v>
      </c>
      <c r="N1492" s="19" t="s">
        <v>1401</v>
      </c>
    </row>
    <row r="1493" spans="1:14" ht="15.75" customHeight="1" x14ac:dyDescent="0.2">
      <c r="A1493" s="15">
        <v>11</v>
      </c>
      <c r="B1493" s="16">
        <v>210</v>
      </c>
      <c r="C1493" s="15" t="s">
        <v>1427</v>
      </c>
      <c r="D1493" s="18">
        <v>16</v>
      </c>
      <c r="E1493" s="5" t="s">
        <v>1428</v>
      </c>
      <c r="F1493" s="5" t="s">
        <v>1429</v>
      </c>
      <c r="G1493" s="5" t="s">
        <v>1430</v>
      </c>
      <c r="H1493" s="5" t="s">
        <v>1390</v>
      </c>
      <c r="I1493" s="5">
        <v>0</v>
      </c>
      <c r="J1493" s="5" t="s">
        <v>1431</v>
      </c>
      <c r="K1493" s="5">
        <v>0</v>
      </c>
      <c r="L1493" s="5" t="s">
        <v>1399</v>
      </c>
      <c r="M1493" s="5" t="s">
        <v>1400</v>
      </c>
      <c r="N1493" s="19" t="s">
        <v>1401</v>
      </c>
    </row>
    <row r="1494" spans="1:14" ht="15.75" customHeight="1" x14ac:dyDescent="0.2">
      <c r="A1494" s="15">
        <v>12</v>
      </c>
      <c r="B1494" s="16">
        <v>210</v>
      </c>
      <c r="C1494" s="15" t="s">
        <v>1432</v>
      </c>
      <c r="D1494" s="18">
        <v>2</v>
      </c>
      <c r="E1494" s="5" t="s">
        <v>1433</v>
      </c>
      <c r="F1494" s="5" t="s">
        <v>1434</v>
      </c>
      <c r="G1494" s="5" t="s">
        <v>1435</v>
      </c>
      <c r="H1494" s="5" t="s">
        <v>1398</v>
      </c>
      <c r="I1494" s="5">
        <v>0</v>
      </c>
      <c r="J1494" s="5">
        <v>2010</v>
      </c>
      <c r="K1494" s="5">
        <v>0</v>
      </c>
      <c r="L1494" s="5" t="s">
        <v>1399</v>
      </c>
      <c r="M1494" s="5" t="s">
        <v>1400</v>
      </c>
      <c r="N1494" s="19" t="s">
        <v>1401</v>
      </c>
    </row>
    <row r="1495" spans="1:14" ht="15.75" customHeight="1" x14ac:dyDescent="0.2">
      <c r="A1495" s="15">
        <v>13</v>
      </c>
      <c r="B1495" s="16">
        <v>210</v>
      </c>
      <c r="C1495" s="15" t="s">
        <v>1436</v>
      </c>
      <c r="D1495" s="18">
        <v>5</v>
      </c>
      <c r="E1495" s="5" t="s">
        <v>1437</v>
      </c>
      <c r="F1495" s="5" t="s">
        <v>1438</v>
      </c>
      <c r="G1495" s="5" t="s">
        <v>1439</v>
      </c>
      <c r="H1495" s="5" t="s">
        <v>1390</v>
      </c>
      <c r="I1495" s="5">
        <v>0</v>
      </c>
      <c r="J1495" s="5" t="s">
        <v>1423</v>
      </c>
      <c r="K1495" s="5">
        <v>0</v>
      </c>
      <c r="L1495" s="5" t="s">
        <v>1399</v>
      </c>
      <c r="M1495" s="5" t="s">
        <v>1400</v>
      </c>
      <c r="N1495" s="19" t="s">
        <v>1401</v>
      </c>
    </row>
    <row r="1496" spans="1:14" ht="15.75" customHeight="1" x14ac:dyDescent="0.2">
      <c r="A1496" s="15">
        <v>14</v>
      </c>
      <c r="B1496" s="16">
        <v>210</v>
      </c>
      <c r="C1496" s="15" t="s">
        <v>1440</v>
      </c>
      <c r="D1496" s="18">
        <v>27</v>
      </c>
      <c r="E1496" s="5" t="s">
        <v>1441</v>
      </c>
      <c r="F1496" s="5" t="s">
        <v>1442</v>
      </c>
      <c r="G1496" s="5" t="s">
        <v>1443</v>
      </c>
      <c r="H1496" s="5" t="s">
        <v>1390</v>
      </c>
      <c r="I1496" s="5">
        <v>0</v>
      </c>
      <c r="J1496" s="5" t="s">
        <v>1444</v>
      </c>
      <c r="K1496" s="5">
        <v>0</v>
      </c>
      <c r="L1496" s="5" t="s">
        <v>1399</v>
      </c>
      <c r="M1496" s="5" t="s">
        <v>1400</v>
      </c>
      <c r="N1496" s="19" t="s">
        <v>1401</v>
      </c>
    </row>
    <row r="1497" spans="1:14" ht="15.75" customHeight="1" x14ac:dyDescent="0.2">
      <c r="A1497" s="15">
        <v>15</v>
      </c>
      <c r="B1497" s="16">
        <v>210</v>
      </c>
      <c r="C1497" s="15" t="s">
        <v>1445</v>
      </c>
      <c r="D1497" s="18">
        <v>26</v>
      </c>
      <c r="E1497" s="5" t="s">
        <v>1446</v>
      </c>
      <c r="F1497" s="5" t="s">
        <v>1447</v>
      </c>
      <c r="G1497" s="5" t="s">
        <v>1448</v>
      </c>
      <c r="H1497" s="5" t="s">
        <v>1390</v>
      </c>
      <c r="I1497" s="5">
        <v>0</v>
      </c>
      <c r="J1497" s="5" t="s">
        <v>1449</v>
      </c>
      <c r="K1497" s="5">
        <v>0</v>
      </c>
      <c r="L1497" s="5" t="s">
        <v>1450</v>
      </c>
      <c r="M1497" s="5" t="s">
        <v>1400</v>
      </c>
      <c r="N1497" s="19" t="s">
        <v>1451</v>
      </c>
    </row>
    <row r="1498" spans="1:14" ht="15.75" customHeight="1" x14ac:dyDescent="0.2">
      <c r="A1498" s="15">
        <v>16</v>
      </c>
      <c r="B1498" s="16">
        <v>210</v>
      </c>
      <c r="C1498" s="15" t="s">
        <v>1452</v>
      </c>
      <c r="D1498" s="18">
        <v>10</v>
      </c>
      <c r="E1498" s="5" t="s">
        <v>1453</v>
      </c>
      <c r="F1498" s="5" t="s">
        <v>1454</v>
      </c>
      <c r="G1498" s="5" t="s">
        <v>1455</v>
      </c>
      <c r="H1498" s="5" t="s">
        <v>1390</v>
      </c>
      <c r="I1498" s="5">
        <v>0</v>
      </c>
      <c r="J1498" s="5" t="s">
        <v>1456</v>
      </c>
      <c r="K1498" s="5">
        <v>0</v>
      </c>
      <c r="L1498" s="5" t="s">
        <v>1457</v>
      </c>
      <c r="M1498" s="5" t="s">
        <v>1400</v>
      </c>
      <c r="N1498" s="19" t="s">
        <v>1401</v>
      </c>
    </row>
    <row r="1499" spans="1:14" ht="15.75" customHeight="1" x14ac:dyDescent="0.2">
      <c r="A1499" s="15">
        <v>17</v>
      </c>
      <c r="B1499" s="16">
        <v>210</v>
      </c>
      <c r="C1499" s="15" t="s">
        <v>1458</v>
      </c>
      <c r="D1499" s="18">
        <v>33</v>
      </c>
      <c r="E1499" s="5" t="s">
        <v>1459</v>
      </c>
      <c r="F1499" s="5" t="s">
        <v>1460</v>
      </c>
      <c r="G1499" s="5" t="s">
        <v>1461</v>
      </c>
      <c r="H1499" s="5" t="s">
        <v>1390</v>
      </c>
      <c r="I1499" s="5">
        <v>0</v>
      </c>
      <c r="J1499" s="5">
        <v>2007</v>
      </c>
      <c r="K1499" s="5">
        <v>0</v>
      </c>
      <c r="L1499" s="5" t="s">
        <v>1399</v>
      </c>
      <c r="M1499" s="5" t="s">
        <v>1400</v>
      </c>
      <c r="N1499" s="19" t="s">
        <v>1401</v>
      </c>
    </row>
    <row r="1500" spans="1:14" ht="15.75" customHeight="1" x14ac:dyDescent="0.2">
      <c r="A1500" s="15">
        <v>18</v>
      </c>
      <c r="B1500" s="16">
        <v>210</v>
      </c>
      <c r="C1500" s="15" t="s">
        <v>1462</v>
      </c>
      <c r="D1500" s="18">
        <v>21</v>
      </c>
      <c r="E1500" s="5" t="s">
        <v>1463</v>
      </c>
      <c r="F1500" s="5" t="s">
        <v>1464</v>
      </c>
      <c r="G1500" s="5" t="s">
        <v>1465</v>
      </c>
      <c r="H1500" s="5" t="s">
        <v>1390</v>
      </c>
      <c r="I1500" s="5">
        <v>0</v>
      </c>
      <c r="J1500" s="5">
        <v>2004</v>
      </c>
      <c r="K1500" s="5">
        <v>0</v>
      </c>
      <c r="L1500" s="5" t="s">
        <v>1450</v>
      </c>
      <c r="M1500" s="5" t="s">
        <v>1400</v>
      </c>
      <c r="N1500" s="19" t="s">
        <v>1401</v>
      </c>
    </row>
    <row r="1501" spans="1:14" ht="15.75" customHeight="1" x14ac:dyDescent="0.2">
      <c r="A1501" s="15">
        <v>19</v>
      </c>
      <c r="B1501" s="16">
        <v>210</v>
      </c>
      <c r="C1501" s="15" t="s">
        <v>1466</v>
      </c>
      <c r="D1501" s="18">
        <v>26</v>
      </c>
      <c r="E1501" s="5" t="s">
        <v>1467</v>
      </c>
      <c r="F1501" s="5" t="s">
        <v>1468</v>
      </c>
      <c r="G1501" s="5" t="s">
        <v>1413</v>
      </c>
      <c r="H1501" s="5" t="s">
        <v>1390</v>
      </c>
      <c r="I1501" s="5">
        <v>0</v>
      </c>
      <c r="J1501" s="5">
        <v>2007</v>
      </c>
      <c r="K1501" s="5">
        <v>0</v>
      </c>
      <c r="L1501" s="5" t="s">
        <v>1450</v>
      </c>
      <c r="M1501" s="5" t="s">
        <v>1400</v>
      </c>
      <c r="N1501" s="19" t="s">
        <v>1401</v>
      </c>
    </row>
    <row r="1502" spans="1:14" ht="15.75" customHeight="1" x14ac:dyDescent="0.2">
      <c r="A1502" s="15">
        <v>20</v>
      </c>
      <c r="B1502" s="16">
        <v>210</v>
      </c>
      <c r="C1502" s="15" t="s">
        <v>1469</v>
      </c>
      <c r="D1502" s="18">
        <v>34</v>
      </c>
      <c r="E1502" s="5" t="s">
        <v>785</v>
      </c>
      <c r="F1502" s="5" t="s">
        <v>785</v>
      </c>
      <c r="G1502" s="5" t="s">
        <v>1413</v>
      </c>
      <c r="H1502" s="5" t="s">
        <v>1390</v>
      </c>
      <c r="I1502" s="5">
        <v>0</v>
      </c>
      <c r="J1502" s="5">
        <v>2008</v>
      </c>
      <c r="K1502" s="5">
        <v>0</v>
      </c>
      <c r="L1502" s="5" t="s">
        <v>1450</v>
      </c>
      <c r="M1502" s="5" t="s">
        <v>1400</v>
      </c>
      <c r="N1502" s="19" t="s">
        <v>1401</v>
      </c>
    </row>
    <row r="1503" spans="1:14" ht="15.75" customHeight="1" x14ac:dyDescent="0.2">
      <c r="A1503" s="15">
        <v>21</v>
      </c>
      <c r="B1503" s="16">
        <v>210</v>
      </c>
      <c r="C1503" s="15" t="s">
        <v>1470</v>
      </c>
      <c r="D1503" s="18">
        <v>21</v>
      </c>
      <c r="E1503" s="5" t="s">
        <v>1471</v>
      </c>
      <c r="F1503" s="5">
        <v>0</v>
      </c>
      <c r="G1503" s="5">
        <v>0</v>
      </c>
      <c r="H1503" s="5" t="s">
        <v>1390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19">
        <v>0</v>
      </c>
    </row>
    <row r="1504" spans="1:14" ht="15.75" customHeight="1" x14ac:dyDescent="0.2">
      <c r="A1504" s="15">
        <v>22</v>
      </c>
      <c r="B1504" s="16">
        <v>210</v>
      </c>
      <c r="C1504" s="15" t="s">
        <v>1472</v>
      </c>
      <c r="D1504" s="18">
        <v>25</v>
      </c>
      <c r="E1504" s="5" t="s">
        <v>1473</v>
      </c>
      <c r="F1504" s="5" t="s">
        <v>772</v>
      </c>
      <c r="G1504" s="5">
        <v>0</v>
      </c>
      <c r="H1504" s="5" t="s">
        <v>1398</v>
      </c>
      <c r="I1504" s="5">
        <v>0</v>
      </c>
      <c r="J1504" s="5">
        <v>0</v>
      </c>
      <c r="K1504" s="5">
        <v>0</v>
      </c>
      <c r="L1504" s="5" t="s">
        <v>1399</v>
      </c>
      <c r="M1504" s="5" t="s">
        <v>1400</v>
      </c>
      <c r="N1504" s="19" t="s">
        <v>1474</v>
      </c>
    </row>
    <row r="1505" spans="1:14" ht="15.75" customHeight="1" x14ac:dyDescent="0.2">
      <c r="A1505" s="15">
        <v>23</v>
      </c>
      <c r="B1505" s="16">
        <v>210</v>
      </c>
      <c r="C1505" s="15" t="s">
        <v>1475</v>
      </c>
      <c r="D1505" s="18">
        <v>9</v>
      </c>
      <c r="E1505" s="5" t="s">
        <v>1476</v>
      </c>
      <c r="F1505" s="5">
        <v>0</v>
      </c>
      <c r="G1505" s="5">
        <v>0</v>
      </c>
      <c r="H1505" s="5" t="s">
        <v>1390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19">
        <v>0</v>
      </c>
    </row>
    <row r="1506" spans="1:14" ht="15.75" customHeight="1" x14ac:dyDescent="0.2">
      <c r="A1506" s="15">
        <v>24</v>
      </c>
      <c r="B1506" s="16">
        <v>210</v>
      </c>
      <c r="C1506" s="15" t="s">
        <v>1477</v>
      </c>
      <c r="D1506" s="18">
        <v>7</v>
      </c>
      <c r="E1506" s="5" t="s">
        <v>1478</v>
      </c>
      <c r="F1506" s="5">
        <v>0</v>
      </c>
      <c r="G1506" s="5">
        <v>0</v>
      </c>
      <c r="H1506" s="5" t="s">
        <v>1390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19">
        <v>0</v>
      </c>
    </row>
    <row r="1507" spans="1:14" ht="15.75" customHeight="1" x14ac:dyDescent="0.2">
      <c r="A1507" s="15">
        <v>25</v>
      </c>
      <c r="B1507" s="16">
        <v>210</v>
      </c>
      <c r="C1507" s="15" t="s">
        <v>1479</v>
      </c>
      <c r="D1507" s="18">
        <v>14</v>
      </c>
      <c r="E1507" s="5" t="s">
        <v>1480</v>
      </c>
      <c r="F1507" s="5">
        <v>0</v>
      </c>
      <c r="G1507" s="5">
        <v>0</v>
      </c>
      <c r="H1507" s="5" t="s">
        <v>1390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19">
        <v>0</v>
      </c>
    </row>
    <row r="1508" spans="1:14" ht="15.75" customHeight="1" x14ac:dyDescent="0.2">
      <c r="A1508" s="15">
        <v>26</v>
      </c>
      <c r="B1508" s="16">
        <v>210</v>
      </c>
      <c r="C1508" s="15" t="s">
        <v>1481</v>
      </c>
      <c r="D1508" s="18">
        <v>35</v>
      </c>
      <c r="E1508" s="5" t="s">
        <v>1482</v>
      </c>
      <c r="F1508" s="5" t="s">
        <v>1483</v>
      </c>
      <c r="G1508" s="5" t="s">
        <v>1484</v>
      </c>
      <c r="H1508" s="5" t="s">
        <v>1390</v>
      </c>
      <c r="I1508" s="5">
        <v>0</v>
      </c>
      <c r="J1508" s="5">
        <v>2009</v>
      </c>
      <c r="K1508" s="5">
        <v>0</v>
      </c>
      <c r="L1508" s="5" t="s">
        <v>1399</v>
      </c>
      <c r="M1508" s="5" t="s">
        <v>1400</v>
      </c>
      <c r="N1508" s="19" t="s">
        <v>1401</v>
      </c>
    </row>
    <row r="1509" spans="1:14" ht="15.75" customHeight="1" x14ac:dyDescent="0.2">
      <c r="A1509" s="15">
        <v>27</v>
      </c>
      <c r="B1509" s="16">
        <v>210</v>
      </c>
      <c r="C1509" s="15" t="s">
        <v>1485</v>
      </c>
      <c r="D1509" s="18">
        <v>96</v>
      </c>
      <c r="E1509" s="5" t="s">
        <v>1486</v>
      </c>
      <c r="F1509" s="5" t="s">
        <v>772</v>
      </c>
      <c r="G1509" s="5" t="s">
        <v>1487</v>
      </c>
      <c r="H1509" s="5" t="s">
        <v>1390</v>
      </c>
      <c r="I1509" s="5">
        <v>0</v>
      </c>
      <c r="J1509" s="5">
        <v>2009</v>
      </c>
      <c r="K1509" s="5">
        <v>0</v>
      </c>
      <c r="L1509" s="5" t="s">
        <v>1399</v>
      </c>
      <c r="M1509" s="5" t="s">
        <v>1400</v>
      </c>
      <c r="N1509" s="19" t="s">
        <v>1474</v>
      </c>
    </row>
    <row r="1510" spans="1:14" ht="15.75" customHeight="1" x14ac:dyDescent="0.2">
      <c r="A1510" s="15">
        <v>28</v>
      </c>
      <c r="B1510" s="16">
        <v>210</v>
      </c>
      <c r="C1510" s="15" t="s">
        <v>1488</v>
      </c>
      <c r="D1510" s="18">
        <v>47</v>
      </c>
      <c r="E1510" s="5" t="s">
        <v>1489</v>
      </c>
      <c r="F1510" s="5" t="s">
        <v>1490</v>
      </c>
      <c r="G1510" s="5" t="s">
        <v>1491</v>
      </c>
      <c r="H1510" s="5" t="s">
        <v>1390</v>
      </c>
      <c r="I1510" s="5">
        <v>0</v>
      </c>
      <c r="J1510" s="5" t="s">
        <v>1492</v>
      </c>
      <c r="K1510" s="5">
        <v>0</v>
      </c>
      <c r="L1510" s="5" t="s">
        <v>1399</v>
      </c>
      <c r="M1510" s="5" t="s">
        <v>1400</v>
      </c>
      <c r="N1510" s="19" t="s">
        <v>1493</v>
      </c>
    </row>
    <row r="1511" spans="1:14" ht="15.75" customHeight="1" x14ac:dyDescent="0.2">
      <c r="A1511" s="15">
        <v>29</v>
      </c>
      <c r="B1511" s="16">
        <v>210</v>
      </c>
      <c r="C1511" s="15" t="s">
        <v>1494</v>
      </c>
      <c r="D1511" s="18">
        <v>91</v>
      </c>
      <c r="E1511" s="5" t="s">
        <v>1495</v>
      </c>
      <c r="F1511" s="5" t="s">
        <v>1496</v>
      </c>
      <c r="G1511" s="5" t="s">
        <v>1497</v>
      </c>
      <c r="H1511" s="5" t="s">
        <v>1398</v>
      </c>
      <c r="I1511" s="5">
        <v>0</v>
      </c>
      <c r="J1511" s="5" t="s">
        <v>1498</v>
      </c>
      <c r="K1511" s="5">
        <v>0</v>
      </c>
      <c r="L1511" s="5" t="s">
        <v>1399</v>
      </c>
      <c r="M1511" s="5" t="s">
        <v>1400</v>
      </c>
      <c r="N1511" s="19" t="s">
        <v>1474</v>
      </c>
    </row>
    <row r="1512" spans="1:14" ht="15.75" customHeight="1" x14ac:dyDescent="0.2">
      <c r="A1512" s="15">
        <v>30</v>
      </c>
      <c r="B1512" s="16">
        <v>210</v>
      </c>
      <c r="C1512" s="15" t="s">
        <v>1499</v>
      </c>
      <c r="D1512" s="18">
        <v>2</v>
      </c>
      <c r="E1512" s="5" t="s">
        <v>1500</v>
      </c>
      <c r="F1512" s="5">
        <v>0</v>
      </c>
      <c r="G1512" s="5">
        <v>0</v>
      </c>
      <c r="H1512" s="5" t="s">
        <v>1398</v>
      </c>
      <c r="I1512" s="5">
        <v>0</v>
      </c>
      <c r="J1512" s="5">
        <v>0</v>
      </c>
      <c r="K1512" s="5">
        <v>0</v>
      </c>
      <c r="L1512" s="5" t="s">
        <v>1399</v>
      </c>
      <c r="M1512" s="5" t="s">
        <v>1400</v>
      </c>
      <c r="N1512" s="19" t="s">
        <v>1501</v>
      </c>
    </row>
    <row r="1513" spans="1:14" ht="15.75" customHeight="1" x14ac:dyDescent="0.2">
      <c r="A1513" s="15">
        <v>31</v>
      </c>
      <c r="B1513" s="16">
        <v>210</v>
      </c>
      <c r="C1513" s="15" t="s">
        <v>1502</v>
      </c>
      <c r="D1513" s="18">
        <v>13</v>
      </c>
      <c r="E1513" s="5" t="s">
        <v>1503</v>
      </c>
      <c r="F1513" s="5">
        <v>0</v>
      </c>
      <c r="G1513" s="5" t="s">
        <v>1504</v>
      </c>
      <c r="H1513" s="5" t="s">
        <v>1390</v>
      </c>
      <c r="I1513" s="5">
        <v>0</v>
      </c>
      <c r="J1513" s="5">
        <v>2006</v>
      </c>
      <c r="K1513" s="5">
        <v>0</v>
      </c>
      <c r="L1513" s="5" t="s">
        <v>1399</v>
      </c>
      <c r="M1513" s="5" t="s">
        <v>1400</v>
      </c>
      <c r="N1513" s="19" t="s">
        <v>1401</v>
      </c>
    </row>
    <row r="1514" spans="1:14" ht="15.75" customHeight="1" x14ac:dyDescent="0.2">
      <c r="A1514" s="15">
        <v>32</v>
      </c>
      <c r="B1514" s="16">
        <v>210</v>
      </c>
      <c r="C1514" s="15" t="s">
        <v>1505</v>
      </c>
      <c r="D1514" s="18">
        <v>14</v>
      </c>
      <c r="E1514" s="5" t="s">
        <v>1506</v>
      </c>
      <c r="F1514" s="5">
        <v>0</v>
      </c>
      <c r="G1514" s="5" t="s">
        <v>1507</v>
      </c>
      <c r="H1514" s="5" t="s">
        <v>1390</v>
      </c>
      <c r="I1514" s="5">
        <v>0</v>
      </c>
      <c r="J1514" s="5">
        <v>2006</v>
      </c>
      <c r="K1514" s="5">
        <v>0</v>
      </c>
      <c r="L1514" s="5" t="s">
        <v>1399</v>
      </c>
      <c r="M1514" s="5" t="s">
        <v>1400</v>
      </c>
      <c r="N1514" s="19" t="s">
        <v>1401</v>
      </c>
    </row>
    <row r="1515" spans="1:14" ht="15.75" customHeight="1" x14ac:dyDescent="0.2">
      <c r="A1515" s="15">
        <v>33</v>
      </c>
      <c r="B1515" s="16">
        <v>210</v>
      </c>
      <c r="C1515" s="15" t="s">
        <v>1508</v>
      </c>
      <c r="D1515" s="18">
        <v>19</v>
      </c>
      <c r="E1515" s="5" t="s">
        <v>1509</v>
      </c>
      <c r="F1515" s="5">
        <v>0</v>
      </c>
      <c r="G1515" s="5" t="s">
        <v>1510</v>
      </c>
      <c r="H1515" s="5" t="s">
        <v>1390</v>
      </c>
      <c r="I1515" s="5">
        <v>0</v>
      </c>
      <c r="J1515" s="5">
        <v>2015</v>
      </c>
      <c r="K1515" s="5">
        <v>0</v>
      </c>
      <c r="L1515" s="5" t="s">
        <v>1399</v>
      </c>
      <c r="M1515" s="5" t="s">
        <v>1400</v>
      </c>
      <c r="N1515" s="19" t="s">
        <v>1401</v>
      </c>
    </row>
    <row r="1516" spans="1:14" ht="15.75" customHeight="1" x14ac:dyDescent="0.2">
      <c r="A1516" s="15">
        <v>34</v>
      </c>
      <c r="B1516" s="16">
        <v>210</v>
      </c>
      <c r="C1516" s="15" t="s">
        <v>1511</v>
      </c>
      <c r="D1516" s="18">
        <v>28</v>
      </c>
      <c r="E1516" s="5" t="s">
        <v>1512</v>
      </c>
      <c r="F1516" s="5">
        <v>0</v>
      </c>
      <c r="G1516" s="5" t="s">
        <v>1510</v>
      </c>
      <c r="H1516" s="5" t="s">
        <v>1390</v>
      </c>
      <c r="I1516" s="5">
        <v>0</v>
      </c>
      <c r="J1516" s="5">
        <v>2015</v>
      </c>
      <c r="K1516" s="5">
        <v>0</v>
      </c>
      <c r="L1516" s="5" t="s">
        <v>1399</v>
      </c>
      <c r="M1516" s="5" t="s">
        <v>1400</v>
      </c>
      <c r="N1516" s="19" t="s">
        <v>1401</v>
      </c>
    </row>
    <row r="1517" spans="1:14" ht="15.75" customHeight="1" x14ac:dyDescent="0.2">
      <c r="A1517" s="15">
        <v>35</v>
      </c>
      <c r="B1517" s="16">
        <v>210</v>
      </c>
      <c r="C1517" s="15" t="s">
        <v>1513</v>
      </c>
      <c r="D1517" s="18">
        <v>34</v>
      </c>
      <c r="E1517" s="5" t="s">
        <v>1514</v>
      </c>
      <c r="F1517" s="5">
        <v>0</v>
      </c>
      <c r="G1517" s="5" t="s">
        <v>1515</v>
      </c>
      <c r="H1517" s="5" t="s">
        <v>1398</v>
      </c>
      <c r="I1517" s="5">
        <v>0</v>
      </c>
      <c r="J1517" s="5">
        <v>2015</v>
      </c>
      <c r="K1517" s="5">
        <v>0</v>
      </c>
      <c r="L1517" s="5" t="s">
        <v>1450</v>
      </c>
      <c r="M1517" s="5" t="s">
        <v>1400</v>
      </c>
      <c r="N1517" s="19" t="s">
        <v>1474</v>
      </c>
    </row>
    <row r="1518" spans="1:14" ht="15.75" customHeight="1" x14ac:dyDescent="0.2">
      <c r="A1518" s="15">
        <v>36</v>
      </c>
      <c r="B1518" s="16">
        <v>210</v>
      </c>
      <c r="C1518" s="15" t="s">
        <v>1516</v>
      </c>
      <c r="D1518" s="18">
        <v>53</v>
      </c>
      <c r="E1518" s="5" t="s">
        <v>1517</v>
      </c>
      <c r="F1518" s="5">
        <v>0</v>
      </c>
      <c r="G1518" s="5" t="s">
        <v>1518</v>
      </c>
      <c r="H1518" s="5" t="s">
        <v>1398</v>
      </c>
      <c r="I1518" s="5">
        <v>0</v>
      </c>
      <c r="J1518" s="5">
        <v>2015</v>
      </c>
      <c r="K1518" s="5">
        <v>0</v>
      </c>
      <c r="L1518" s="5" t="s">
        <v>1399</v>
      </c>
      <c r="M1518" s="5" t="s">
        <v>1400</v>
      </c>
      <c r="N1518" s="19" t="s">
        <v>1474</v>
      </c>
    </row>
    <row r="1519" spans="1:14" ht="15.75" customHeight="1" x14ac:dyDescent="0.2">
      <c r="A1519" s="15">
        <v>37</v>
      </c>
      <c r="B1519" s="16">
        <v>210</v>
      </c>
      <c r="C1519" s="15" t="s">
        <v>1519</v>
      </c>
      <c r="D1519" s="18">
        <v>47</v>
      </c>
      <c r="E1519" s="5" t="s">
        <v>1520</v>
      </c>
      <c r="F1519" s="5">
        <v>0</v>
      </c>
      <c r="G1519" s="5" t="s">
        <v>1521</v>
      </c>
      <c r="H1519" s="5" t="s">
        <v>1398</v>
      </c>
      <c r="I1519" s="5">
        <v>0</v>
      </c>
      <c r="J1519" s="5">
        <v>2015</v>
      </c>
      <c r="K1519" s="5">
        <v>0</v>
      </c>
      <c r="L1519" s="5" t="s">
        <v>1399</v>
      </c>
      <c r="M1519" s="5" t="s">
        <v>1400</v>
      </c>
      <c r="N1519" s="19" t="s">
        <v>1522</v>
      </c>
    </row>
    <row r="1520" spans="1:14" ht="15.75" customHeight="1" x14ac:dyDescent="0.2">
      <c r="A1520" s="15">
        <v>38</v>
      </c>
      <c r="B1520" s="16">
        <v>210</v>
      </c>
      <c r="C1520" s="15" t="s">
        <v>1523</v>
      </c>
      <c r="D1520" s="18">
        <v>26</v>
      </c>
      <c r="E1520" s="5" t="s">
        <v>1524</v>
      </c>
      <c r="F1520" s="5">
        <v>0</v>
      </c>
      <c r="G1520" s="5" t="s">
        <v>1525</v>
      </c>
      <c r="H1520" s="5" t="s">
        <v>1390</v>
      </c>
      <c r="I1520" s="5">
        <v>0</v>
      </c>
      <c r="J1520" s="5">
        <v>2015</v>
      </c>
      <c r="K1520" s="5">
        <v>0</v>
      </c>
      <c r="L1520" s="5" t="s">
        <v>1399</v>
      </c>
      <c r="M1520" s="5" t="s">
        <v>1400</v>
      </c>
      <c r="N1520" s="19" t="s">
        <v>1526</v>
      </c>
    </row>
    <row r="1521" spans="1:14" ht="15.75" customHeight="1" x14ac:dyDescent="0.2">
      <c r="A1521" s="15">
        <v>39</v>
      </c>
      <c r="B1521" s="16">
        <v>210</v>
      </c>
      <c r="C1521" s="15" t="s">
        <v>1527</v>
      </c>
      <c r="D1521" s="18">
        <v>6</v>
      </c>
      <c r="E1521" s="5" t="s">
        <v>1528</v>
      </c>
      <c r="F1521" s="5">
        <v>0</v>
      </c>
      <c r="G1521" s="5" t="s">
        <v>811</v>
      </c>
      <c r="H1521" s="5" t="s">
        <v>1390</v>
      </c>
      <c r="I1521" s="5">
        <v>0</v>
      </c>
      <c r="J1521" s="5">
        <v>2015</v>
      </c>
      <c r="K1521" s="5">
        <v>0</v>
      </c>
      <c r="L1521" s="5" t="s">
        <v>1399</v>
      </c>
      <c r="M1521" s="5" t="s">
        <v>1400</v>
      </c>
      <c r="N1521" s="19" t="s">
        <v>1401</v>
      </c>
    </row>
    <row r="1522" spans="1:14" ht="15.75" customHeight="1" x14ac:dyDescent="0.2">
      <c r="A1522" s="15">
        <v>40</v>
      </c>
      <c r="B1522" s="16">
        <v>210</v>
      </c>
      <c r="C1522" s="15" t="s">
        <v>1529</v>
      </c>
      <c r="D1522" s="18">
        <v>20</v>
      </c>
      <c r="E1522" s="5" t="s">
        <v>1530</v>
      </c>
      <c r="F1522" s="5">
        <v>0</v>
      </c>
      <c r="G1522" s="5" t="s">
        <v>1531</v>
      </c>
      <c r="H1522" s="5" t="s">
        <v>1398</v>
      </c>
      <c r="I1522" s="5">
        <v>0</v>
      </c>
      <c r="J1522" s="5">
        <v>2016</v>
      </c>
      <c r="K1522" s="5">
        <v>0</v>
      </c>
      <c r="L1522" s="5" t="s">
        <v>1399</v>
      </c>
      <c r="M1522" s="5" t="s">
        <v>1400</v>
      </c>
      <c r="N1522" s="19" t="s">
        <v>1532</v>
      </c>
    </row>
    <row r="1523" spans="1:14" ht="15.75" customHeight="1" x14ac:dyDescent="0.2">
      <c r="A1523" s="15">
        <v>41</v>
      </c>
      <c r="B1523" s="16">
        <v>210</v>
      </c>
      <c r="C1523" s="15" t="s">
        <v>1533</v>
      </c>
      <c r="D1523" s="18">
        <v>17</v>
      </c>
      <c r="E1523" s="5" t="s">
        <v>1534</v>
      </c>
      <c r="F1523" s="5">
        <v>0</v>
      </c>
      <c r="G1523" s="5" t="s">
        <v>1535</v>
      </c>
      <c r="H1523" s="5" t="s">
        <v>1390</v>
      </c>
      <c r="I1523" s="5">
        <v>0</v>
      </c>
      <c r="J1523" s="5">
        <v>2016</v>
      </c>
      <c r="K1523" s="5">
        <v>0</v>
      </c>
      <c r="L1523" s="5" t="s">
        <v>1399</v>
      </c>
      <c r="M1523" s="5" t="s">
        <v>1400</v>
      </c>
      <c r="N1523" s="19" t="s">
        <v>1401</v>
      </c>
    </row>
    <row r="1524" spans="1:14" ht="15.75" customHeight="1" x14ac:dyDescent="0.2">
      <c r="A1524" s="15">
        <v>42</v>
      </c>
      <c r="B1524" s="16">
        <v>210</v>
      </c>
      <c r="C1524" s="15" t="s">
        <v>1536</v>
      </c>
      <c r="D1524" s="18">
        <v>60</v>
      </c>
      <c r="E1524" s="5" t="s">
        <v>1537</v>
      </c>
      <c r="F1524" s="5" t="s">
        <v>1538</v>
      </c>
      <c r="G1524" s="5" t="s">
        <v>1539</v>
      </c>
      <c r="H1524" s="5" t="s">
        <v>1390</v>
      </c>
      <c r="I1524" s="5">
        <v>0</v>
      </c>
      <c r="J1524" s="5">
        <v>2015</v>
      </c>
      <c r="K1524" s="5">
        <v>0</v>
      </c>
      <c r="L1524" s="5" t="s">
        <v>1540</v>
      </c>
      <c r="M1524" s="5" t="s">
        <v>1400</v>
      </c>
      <c r="N1524" s="19" t="s">
        <v>1401</v>
      </c>
    </row>
    <row r="1525" spans="1:14" ht="15.75" customHeight="1" x14ac:dyDescent="0.2">
      <c r="A1525" s="15">
        <v>43</v>
      </c>
      <c r="B1525" s="16">
        <v>210</v>
      </c>
      <c r="C1525" s="15" t="s">
        <v>1541</v>
      </c>
      <c r="D1525" s="18">
        <v>19</v>
      </c>
      <c r="E1525" s="5" t="s">
        <v>1542</v>
      </c>
      <c r="F1525" s="5" t="s">
        <v>1543</v>
      </c>
      <c r="G1525" s="5" t="s">
        <v>1544</v>
      </c>
      <c r="H1525" s="5" t="s">
        <v>1390</v>
      </c>
      <c r="I1525" s="5">
        <v>0</v>
      </c>
      <c r="J1525" s="5">
        <v>2015</v>
      </c>
      <c r="K1525" s="5">
        <v>0</v>
      </c>
      <c r="L1525" s="5" t="s">
        <v>1399</v>
      </c>
      <c r="M1525" s="5" t="s">
        <v>1400</v>
      </c>
      <c r="N1525" s="19" t="s">
        <v>1401</v>
      </c>
    </row>
    <row r="1526" spans="1:14" ht="15.75" customHeight="1" x14ac:dyDescent="0.2">
      <c r="A1526" s="15">
        <v>44</v>
      </c>
      <c r="B1526" s="16">
        <v>210</v>
      </c>
      <c r="C1526" s="15" t="s">
        <v>1545</v>
      </c>
      <c r="D1526" s="18">
        <v>10</v>
      </c>
      <c r="E1526" s="5" t="s">
        <v>1546</v>
      </c>
      <c r="F1526" s="5" t="s">
        <v>1547</v>
      </c>
      <c r="G1526" s="5" t="s">
        <v>1548</v>
      </c>
      <c r="H1526" s="5" t="s">
        <v>1390</v>
      </c>
      <c r="I1526" s="5">
        <v>0</v>
      </c>
      <c r="J1526" s="5">
        <v>2016</v>
      </c>
      <c r="K1526" s="5">
        <v>0</v>
      </c>
      <c r="L1526" s="5" t="s">
        <v>1549</v>
      </c>
      <c r="M1526" s="5" t="s">
        <v>1400</v>
      </c>
      <c r="N1526" s="19" t="s">
        <v>1474</v>
      </c>
    </row>
    <row r="1527" spans="1:14" ht="15.75" customHeight="1" x14ac:dyDescent="0.2">
      <c r="A1527" s="15">
        <v>45</v>
      </c>
      <c r="B1527" s="16">
        <v>210</v>
      </c>
      <c r="C1527" s="15" t="s">
        <v>1550</v>
      </c>
      <c r="D1527" s="18">
        <v>11</v>
      </c>
      <c r="E1527" s="5" t="s">
        <v>1551</v>
      </c>
      <c r="F1527" s="5" t="s">
        <v>1552</v>
      </c>
      <c r="G1527" s="5" t="s">
        <v>1553</v>
      </c>
      <c r="H1527" s="5" t="s">
        <v>1390</v>
      </c>
      <c r="I1527" s="5">
        <v>0</v>
      </c>
      <c r="J1527" s="5">
        <v>2016</v>
      </c>
      <c r="K1527" s="5">
        <v>1</v>
      </c>
      <c r="L1527" s="5" t="s">
        <v>1450</v>
      </c>
      <c r="M1527" s="5" t="s">
        <v>1400</v>
      </c>
      <c r="N1527" s="19" t="s">
        <v>1401</v>
      </c>
    </row>
    <row r="1528" spans="1:14" ht="15.75" customHeight="1" x14ac:dyDescent="0.2">
      <c r="A1528" s="15">
        <v>46</v>
      </c>
      <c r="B1528" s="16">
        <v>210</v>
      </c>
      <c r="C1528" s="15" t="s">
        <v>1554</v>
      </c>
      <c r="D1528" s="18">
        <v>5</v>
      </c>
      <c r="E1528" s="5" t="s">
        <v>1555</v>
      </c>
      <c r="F1528" s="5">
        <v>0</v>
      </c>
      <c r="G1528" s="5" t="s">
        <v>1497</v>
      </c>
      <c r="H1528" s="5" t="s">
        <v>1390</v>
      </c>
      <c r="I1528" s="5">
        <v>0</v>
      </c>
      <c r="J1528" s="5">
        <v>2015</v>
      </c>
      <c r="K1528" s="5">
        <v>1</v>
      </c>
      <c r="L1528" s="5" t="s">
        <v>1399</v>
      </c>
      <c r="M1528" s="5" t="s">
        <v>1400</v>
      </c>
      <c r="N1528" s="19" t="s">
        <v>1401</v>
      </c>
    </row>
    <row r="1529" spans="1:14" ht="15.75" customHeight="1" x14ac:dyDescent="0.2">
      <c r="A1529" s="15">
        <v>47</v>
      </c>
      <c r="B1529" s="16">
        <v>210</v>
      </c>
      <c r="C1529" s="15" t="s">
        <v>1556</v>
      </c>
      <c r="D1529" s="18">
        <v>1</v>
      </c>
      <c r="E1529" s="5" t="s">
        <v>1557</v>
      </c>
      <c r="F1529" s="5">
        <v>0</v>
      </c>
      <c r="G1529" s="5" t="s">
        <v>1497</v>
      </c>
      <c r="H1529" s="5" t="s">
        <v>1390</v>
      </c>
      <c r="I1529" s="5">
        <v>0</v>
      </c>
      <c r="J1529" s="5">
        <v>2017</v>
      </c>
      <c r="K1529" s="5">
        <v>1</v>
      </c>
      <c r="L1529" s="5" t="s">
        <v>1399</v>
      </c>
      <c r="M1529" s="5" t="s">
        <v>1400</v>
      </c>
      <c r="N1529" s="19" t="s">
        <v>1401</v>
      </c>
    </row>
    <row r="1530" spans="1:14" ht="15.75" customHeight="1" x14ac:dyDescent="0.2">
      <c r="A1530" s="15">
        <v>48</v>
      </c>
      <c r="B1530" s="16">
        <v>210</v>
      </c>
      <c r="C1530" s="15" t="s">
        <v>1558</v>
      </c>
      <c r="D1530" s="18">
        <v>1</v>
      </c>
      <c r="E1530" s="5" t="s">
        <v>1559</v>
      </c>
      <c r="F1530" s="5">
        <v>0</v>
      </c>
      <c r="G1530" s="5" t="s">
        <v>1497</v>
      </c>
      <c r="H1530" s="5" t="s">
        <v>1390</v>
      </c>
      <c r="I1530" s="5">
        <v>0</v>
      </c>
      <c r="J1530" s="5">
        <v>2015</v>
      </c>
      <c r="K1530" s="5">
        <v>1</v>
      </c>
      <c r="L1530" s="5" t="s">
        <v>1399</v>
      </c>
      <c r="M1530" s="5" t="s">
        <v>1400</v>
      </c>
      <c r="N1530" s="19" t="s">
        <v>1401</v>
      </c>
    </row>
    <row r="1531" spans="1:14" ht="15.75" customHeight="1" x14ac:dyDescent="0.2">
      <c r="A1531" s="15">
        <v>49</v>
      </c>
      <c r="B1531" s="16">
        <v>210</v>
      </c>
      <c r="C1531" s="15" t="s">
        <v>1560</v>
      </c>
      <c r="D1531" s="18">
        <v>18</v>
      </c>
      <c r="E1531" s="5" t="s">
        <v>1561</v>
      </c>
      <c r="F1531" s="5" t="s">
        <v>1562</v>
      </c>
      <c r="G1531" s="5" t="s">
        <v>1563</v>
      </c>
      <c r="H1531" s="5" t="s">
        <v>1390</v>
      </c>
      <c r="I1531" s="5">
        <v>0</v>
      </c>
      <c r="J1531" s="5">
        <v>2014</v>
      </c>
      <c r="K1531" s="5">
        <v>1</v>
      </c>
      <c r="L1531" s="5" t="s">
        <v>1564</v>
      </c>
      <c r="M1531" s="5" t="s">
        <v>1400</v>
      </c>
      <c r="N1531" s="19" t="s">
        <v>1474</v>
      </c>
    </row>
    <row r="1532" spans="1:14" ht="15.75" customHeight="1" x14ac:dyDescent="0.2">
      <c r="A1532" s="15">
        <v>50</v>
      </c>
      <c r="B1532" s="16">
        <v>210</v>
      </c>
      <c r="C1532" s="15" t="s">
        <v>1565</v>
      </c>
      <c r="D1532" s="18">
        <v>20</v>
      </c>
      <c r="E1532" s="5" t="s">
        <v>1566</v>
      </c>
      <c r="F1532" s="5" t="s">
        <v>1567</v>
      </c>
      <c r="G1532" s="5" t="s">
        <v>1568</v>
      </c>
      <c r="H1532" s="5" t="s">
        <v>1390</v>
      </c>
      <c r="I1532" s="5">
        <v>0</v>
      </c>
      <c r="J1532" s="5">
        <v>2011</v>
      </c>
      <c r="K1532" s="5">
        <v>1</v>
      </c>
      <c r="L1532" s="5" t="s">
        <v>1399</v>
      </c>
      <c r="M1532" s="5" t="s">
        <v>1400</v>
      </c>
      <c r="N1532" s="19" t="s">
        <v>1401</v>
      </c>
    </row>
    <row r="1533" spans="1:14" ht="15.75" customHeight="1" x14ac:dyDescent="0.2">
      <c r="A1533" s="15">
        <v>51</v>
      </c>
      <c r="B1533" s="16">
        <v>210</v>
      </c>
      <c r="C1533" s="15" t="s">
        <v>1569</v>
      </c>
      <c r="D1533" s="18">
        <v>5</v>
      </c>
      <c r="E1533" s="5" t="s">
        <v>1570</v>
      </c>
      <c r="F1533" s="5" t="s">
        <v>1571</v>
      </c>
      <c r="G1533" s="5" t="s">
        <v>1572</v>
      </c>
      <c r="H1533" s="5" t="s">
        <v>1390</v>
      </c>
      <c r="I1533" s="5">
        <v>0</v>
      </c>
      <c r="J1533" s="5">
        <v>2016</v>
      </c>
      <c r="K1533" s="5">
        <v>1</v>
      </c>
      <c r="L1533" s="5" t="s">
        <v>1399</v>
      </c>
      <c r="M1533" s="5" t="s">
        <v>1400</v>
      </c>
      <c r="N1533" s="19" t="s">
        <v>1401</v>
      </c>
    </row>
    <row r="1534" spans="1:14" ht="15.75" customHeight="1" x14ac:dyDescent="0.2">
      <c r="A1534" s="15">
        <v>52</v>
      </c>
      <c r="B1534" s="16">
        <v>210</v>
      </c>
      <c r="C1534" s="15" t="s">
        <v>1573</v>
      </c>
      <c r="D1534" s="18">
        <v>50</v>
      </c>
      <c r="E1534" s="5" t="s">
        <v>1574</v>
      </c>
      <c r="F1534" s="5" t="s">
        <v>1575</v>
      </c>
      <c r="G1534" s="5" t="s">
        <v>1576</v>
      </c>
      <c r="H1534" s="5" t="s">
        <v>1390</v>
      </c>
      <c r="I1534" s="5">
        <v>0</v>
      </c>
      <c r="J1534" s="5">
        <v>2018</v>
      </c>
      <c r="K1534" s="5">
        <v>8</v>
      </c>
      <c r="L1534" s="5" t="s">
        <v>1399</v>
      </c>
      <c r="M1534" s="5" t="s">
        <v>1400</v>
      </c>
      <c r="N1534" s="19" t="s">
        <v>1401</v>
      </c>
    </row>
    <row r="1535" spans="1:14" ht="15.75" customHeight="1" x14ac:dyDescent="0.2">
      <c r="A1535" s="15">
        <v>53</v>
      </c>
      <c r="B1535" s="16">
        <v>210</v>
      </c>
      <c r="C1535" s="15" t="s">
        <v>1577</v>
      </c>
      <c r="D1535" s="18">
        <v>13</v>
      </c>
      <c r="E1535" s="5" t="s">
        <v>1578</v>
      </c>
      <c r="F1535" s="5" t="s">
        <v>1579</v>
      </c>
      <c r="G1535" s="5" t="s">
        <v>1580</v>
      </c>
      <c r="H1535" s="5" t="s">
        <v>1390</v>
      </c>
      <c r="I1535" s="5">
        <v>0</v>
      </c>
      <c r="J1535" s="5">
        <v>2018</v>
      </c>
      <c r="K1535" s="5">
        <v>1</v>
      </c>
      <c r="L1535" s="5" t="s">
        <v>1581</v>
      </c>
      <c r="M1535" s="5" t="s">
        <v>1400</v>
      </c>
      <c r="N1535" s="19" t="s">
        <v>1401</v>
      </c>
    </row>
    <row r="1536" spans="1:14" ht="15.75" customHeight="1" x14ac:dyDescent="0.2">
      <c r="A1536" s="15">
        <v>54</v>
      </c>
      <c r="B1536" s="16">
        <v>210</v>
      </c>
      <c r="C1536" s="15" t="s">
        <v>1582</v>
      </c>
      <c r="D1536" s="18">
        <v>32</v>
      </c>
      <c r="E1536" s="5" t="s">
        <v>1583</v>
      </c>
      <c r="F1536" s="5" t="s">
        <v>1584</v>
      </c>
      <c r="G1536" s="5" t="s">
        <v>1585</v>
      </c>
      <c r="H1536" s="5" t="s">
        <v>1390</v>
      </c>
      <c r="I1536" s="5">
        <v>0</v>
      </c>
      <c r="J1536" s="5">
        <v>2017</v>
      </c>
      <c r="K1536" s="5">
        <v>1</v>
      </c>
      <c r="L1536" s="5" t="s">
        <v>1399</v>
      </c>
      <c r="M1536" s="5" t="s">
        <v>1400</v>
      </c>
      <c r="N1536" s="19" t="s">
        <v>1401</v>
      </c>
    </row>
    <row r="1537" spans="1:14" ht="15.75" customHeight="1" x14ac:dyDescent="0.2">
      <c r="A1537" s="15">
        <v>55</v>
      </c>
      <c r="B1537" s="16">
        <v>210</v>
      </c>
      <c r="C1537" s="15" t="s">
        <v>1586</v>
      </c>
      <c r="D1537" s="18">
        <v>9</v>
      </c>
      <c r="E1537" s="5" t="s">
        <v>1587</v>
      </c>
      <c r="F1537" s="5" t="s">
        <v>1588</v>
      </c>
      <c r="G1537" s="5" t="s">
        <v>811</v>
      </c>
      <c r="H1537" s="5" t="s">
        <v>1390</v>
      </c>
      <c r="I1537" s="5">
        <v>0</v>
      </c>
      <c r="J1537" s="5">
        <v>2012</v>
      </c>
      <c r="K1537" s="5">
        <v>1</v>
      </c>
      <c r="L1537" s="5" t="s">
        <v>1399</v>
      </c>
      <c r="M1537" s="5" t="s">
        <v>1400</v>
      </c>
      <c r="N1537" s="19" t="s">
        <v>1401</v>
      </c>
    </row>
    <row r="1538" spans="1:14" ht="15.75" customHeight="1" x14ac:dyDescent="0.2">
      <c r="A1538" s="15">
        <v>56</v>
      </c>
      <c r="B1538" s="16">
        <v>210</v>
      </c>
      <c r="C1538" s="15" t="s">
        <v>1589</v>
      </c>
      <c r="D1538" s="18">
        <v>38</v>
      </c>
      <c r="E1538" s="5" t="s">
        <v>1590</v>
      </c>
      <c r="F1538" s="5" t="s">
        <v>1591</v>
      </c>
      <c r="G1538" s="5" t="s">
        <v>1592</v>
      </c>
      <c r="H1538" s="5" t="s">
        <v>1390</v>
      </c>
      <c r="I1538" s="5">
        <v>0</v>
      </c>
      <c r="J1538" s="5">
        <v>2016</v>
      </c>
      <c r="K1538" s="5">
        <v>1</v>
      </c>
      <c r="L1538" s="5" t="s">
        <v>1399</v>
      </c>
      <c r="M1538" s="5" t="s">
        <v>1400</v>
      </c>
      <c r="N1538" s="19" t="s">
        <v>1401</v>
      </c>
    </row>
    <row r="1539" spans="1:14" ht="15.75" customHeight="1" x14ac:dyDescent="0.2">
      <c r="A1539" s="15">
        <v>57</v>
      </c>
      <c r="B1539" s="16">
        <v>210</v>
      </c>
      <c r="C1539" s="15" t="s">
        <v>1593</v>
      </c>
      <c r="D1539" s="18">
        <v>12</v>
      </c>
      <c r="E1539" s="5" t="s">
        <v>1594</v>
      </c>
      <c r="F1539" s="5" t="s">
        <v>1595</v>
      </c>
      <c r="G1539" s="5" t="s">
        <v>1596</v>
      </c>
      <c r="H1539" s="5" t="s">
        <v>1390</v>
      </c>
      <c r="I1539" s="5">
        <v>0</v>
      </c>
      <c r="J1539" s="5">
        <v>2019</v>
      </c>
      <c r="K1539" s="5">
        <v>1</v>
      </c>
      <c r="L1539" s="5" t="s">
        <v>1450</v>
      </c>
      <c r="M1539" s="5" t="s">
        <v>1400</v>
      </c>
      <c r="N1539" s="19" t="s">
        <v>1474</v>
      </c>
    </row>
    <row r="1540" spans="1:14" ht="15.75" customHeight="1" x14ac:dyDescent="0.2">
      <c r="A1540" s="15">
        <v>58</v>
      </c>
      <c r="B1540" s="16">
        <v>210</v>
      </c>
      <c r="C1540" s="15" t="s">
        <v>1597</v>
      </c>
      <c r="D1540" s="18">
        <v>18</v>
      </c>
      <c r="E1540" s="5" t="s">
        <v>1598</v>
      </c>
      <c r="F1540" s="5" t="s">
        <v>1599</v>
      </c>
      <c r="G1540" s="5" t="s">
        <v>1600</v>
      </c>
      <c r="H1540" s="5" t="s">
        <v>1390</v>
      </c>
      <c r="I1540" s="5">
        <v>0</v>
      </c>
      <c r="J1540" s="5">
        <v>2019</v>
      </c>
      <c r="K1540" s="5">
        <v>1</v>
      </c>
      <c r="L1540" s="5" t="s">
        <v>1399</v>
      </c>
      <c r="M1540" s="5" t="s">
        <v>1400</v>
      </c>
      <c r="N1540" s="19" t="s">
        <v>1474</v>
      </c>
    </row>
    <row r="1541" spans="1:14" ht="15.75" customHeight="1" x14ac:dyDescent="0.2">
      <c r="A1541" s="15">
        <v>59</v>
      </c>
      <c r="B1541" s="16">
        <v>210</v>
      </c>
      <c r="C1541" s="15" t="s">
        <v>1601</v>
      </c>
      <c r="D1541" s="18">
        <v>4</v>
      </c>
      <c r="E1541" s="5" t="s">
        <v>1602</v>
      </c>
      <c r="F1541" s="5" t="s">
        <v>1603</v>
      </c>
      <c r="G1541" s="5" t="s">
        <v>1604</v>
      </c>
      <c r="H1541" s="5" t="s">
        <v>1390</v>
      </c>
      <c r="I1541" s="5">
        <v>0</v>
      </c>
      <c r="J1541" s="5">
        <v>2018</v>
      </c>
      <c r="K1541" s="5">
        <v>1</v>
      </c>
      <c r="L1541" s="5" t="s">
        <v>1399</v>
      </c>
      <c r="M1541" s="5" t="s">
        <v>1400</v>
      </c>
      <c r="N1541" s="19" t="s">
        <v>1401</v>
      </c>
    </row>
    <row r="1542" spans="1:14" ht="15.75" customHeight="1" x14ac:dyDescent="0.2">
      <c r="A1542" s="15">
        <v>60</v>
      </c>
      <c r="B1542" s="16">
        <v>210</v>
      </c>
      <c r="C1542" s="15" t="s">
        <v>1605</v>
      </c>
      <c r="D1542" s="18">
        <v>4</v>
      </c>
      <c r="E1542" s="5" t="s">
        <v>1606</v>
      </c>
      <c r="F1542" s="5" t="s">
        <v>1607</v>
      </c>
      <c r="G1542" s="5" t="s">
        <v>1608</v>
      </c>
      <c r="H1542" s="5" t="s">
        <v>1390</v>
      </c>
      <c r="I1542" s="5">
        <v>0</v>
      </c>
      <c r="J1542" s="5">
        <v>2020</v>
      </c>
      <c r="K1542" s="5">
        <v>1</v>
      </c>
      <c r="L1542" s="5" t="s">
        <v>1450</v>
      </c>
      <c r="M1542" s="5" t="s">
        <v>1400</v>
      </c>
      <c r="N1542" s="19" t="s">
        <v>1474</v>
      </c>
    </row>
    <row r="1543" spans="1:14" ht="15.75" hidden="1" customHeight="1" x14ac:dyDescent="0.2">
      <c r="A1543" s="14">
        <v>0</v>
      </c>
      <c r="B1543" s="16">
        <v>0</v>
      </c>
      <c r="C1543" s="14">
        <v>0</v>
      </c>
      <c r="D1543" s="17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19">
        <v>0</v>
      </c>
    </row>
    <row r="1544" spans="1:14" ht="15.75" customHeight="1" x14ac:dyDescent="0.2">
      <c r="A1544" s="15">
        <v>1</v>
      </c>
      <c r="B1544" s="16">
        <v>220</v>
      </c>
      <c r="C1544" s="15" t="s">
        <v>1609</v>
      </c>
      <c r="D1544" s="18">
        <v>3</v>
      </c>
      <c r="E1544" s="5" t="s">
        <v>1610</v>
      </c>
      <c r="F1544" s="5" t="s">
        <v>1611</v>
      </c>
      <c r="G1544" s="5" t="s">
        <v>1612</v>
      </c>
      <c r="H1544" s="5" t="s">
        <v>1613</v>
      </c>
      <c r="I1544" s="5">
        <v>0</v>
      </c>
      <c r="J1544" s="5">
        <v>2010</v>
      </c>
      <c r="K1544" s="5">
        <v>0</v>
      </c>
      <c r="L1544" s="5" t="s">
        <v>1614</v>
      </c>
      <c r="M1544" s="5" t="s">
        <v>1400</v>
      </c>
      <c r="N1544" s="19" t="s">
        <v>1401</v>
      </c>
    </row>
    <row r="1545" spans="1:14" ht="15.75" customHeight="1" x14ac:dyDescent="0.2">
      <c r="A1545" s="15">
        <v>2</v>
      </c>
      <c r="B1545" s="16">
        <v>220</v>
      </c>
      <c r="C1545" s="15" t="s">
        <v>1615</v>
      </c>
      <c r="D1545" s="18">
        <v>5</v>
      </c>
      <c r="E1545" s="5" t="s">
        <v>1616</v>
      </c>
      <c r="F1545" s="5" t="s">
        <v>1617</v>
      </c>
      <c r="G1545" s="5" t="s">
        <v>1612</v>
      </c>
      <c r="H1545" s="5" t="s">
        <v>1613</v>
      </c>
      <c r="I1545" s="5">
        <v>0</v>
      </c>
      <c r="J1545" s="5">
        <v>2011</v>
      </c>
      <c r="K1545" s="5">
        <v>0</v>
      </c>
      <c r="L1545" s="5" t="s">
        <v>1614</v>
      </c>
      <c r="M1545" s="5" t="s">
        <v>1400</v>
      </c>
      <c r="N1545" s="19" t="s">
        <v>1401</v>
      </c>
    </row>
    <row r="1546" spans="1:14" ht="15.75" customHeight="1" x14ac:dyDescent="0.2">
      <c r="A1546" s="15">
        <v>3</v>
      </c>
      <c r="B1546" s="16">
        <v>220</v>
      </c>
      <c r="C1546" s="15" t="s">
        <v>1618</v>
      </c>
      <c r="D1546" s="18">
        <v>7</v>
      </c>
      <c r="E1546" s="5" t="s">
        <v>1619</v>
      </c>
      <c r="F1546" s="5">
        <v>0</v>
      </c>
      <c r="G1546" s="5" t="s">
        <v>1620</v>
      </c>
      <c r="H1546" s="5" t="s">
        <v>1613</v>
      </c>
      <c r="I1546" s="5">
        <v>0</v>
      </c>
      <c r="J1546" s="5" t="s">
        <v>1456</v>
      </c>
      <c r="K1546" s="5">
        <v>0</v>
      </c>
      <c r="L1546" s="5" t="s">
        <v>1614</v>
      </c>
      <c r="M1546" s="5" t="s">
        <v>1400</v>
      </c>
      <c r="N1546" s="19" t="s">
        <v>1401</v>
      </c>
    </row>
    <row r="1547" spans="1:14" ht="15.75" customHeight="1" x14ac:dyDescent="0.2">
      <c r="A1547" s="15">
        <v>4</v>
      </c>
      <c r="B1547" s="16">
        <v>220</v>
      </c>
      <c r="C1547" s="15" t="s">
        <v>1621</v>
      </c>
      <c r="D1547" s="18">
        <v>23</v>
      </c>
      <c r="E1547" s="5" t="s">
        <v>1622</v>
      </c>
      <c r="F1547" s="5" t="s">
        <v>1623</v>
      </c>
      <c r="G1547" s="5" t="s">
        <v>1624</v>
      </c>
      <c r="H1547" s="5" t="s">
        <v>1613</v>
      </c>
      <c r="I1547" s="5">
        <v>0</v>
      </c>
      <c r="J1547" s="5" t="s">
        <v>1625</v>
      </c>
      <c r="K1547" s="5">
        <v>0</v>
      </c>
      <c r="L1547" s="5" t="s">
        <v>1626</v>
      </c>
      <c r="M1547" s="5" t="s">
        <v>1400</v>
      </c>
      <c r="N1547" s="19" t="s">
        <v>1401</v>
      </c>
    </row>
    <row r="1548" spans="1:14" ht="15.75" customHeight="1" x14ac:dyDescent="0.2">
      <c r="A1548" s="15">
        <v>5</v>
      </c>
      <c r="B1548" s="16">
        <v>220</v>
      </c>
      <c r="C1548" s="15" t="s">
        <v>1627</v>
      </c>
      <c r="D1548" s="18">
        <v>7</v>
      </c>
      <c r="E1548" s="5" t="s">
        <v>1628</v>
      </c>
      <c r="F1548" s="5" t="s">
        <v>1629</v>
      </c>
      <c r="G1548" s="5" t="s">
        <v>1630</v>
      </c>
      <c r="H1548" s="5" t="s">
        <v>1613</v>
      </c>
      <c r="I1548" s="5">
        <v>0</v>
      </c>
      <c r="J1548" s="5" t="s">
        <v>1456</v>
      </c>
      <c r="K1548" s="5">
        <v>0</v>
      </c>
      <c r="L1548" s="5" t="s">
        <v>1450</v>
      </c>
      <c r="M1548" s="5" t="s">
        <v>1400</v>
      </c>
      <c r="N1548" s="19" t="s">
        <v>1401</v>
      </c>
    </row>
    <row r="1549" spans="1:14" ht="15.75" customHeight="1" x14ac:dyDescent="0.2">
      <c r="A1549" s="15">
        <v>6</v>
      </c>
      <c r="B1549" s="16">
        <v>220</v>
      </c>
      <c r="C1549" s="15" t="s">
        <v>1631</v>
      </c>
      <c r="D1549" s="18">
        <v>12</v>
      </c>
      <c r="E1549" s="5" t="s">
        <v>1632</v>
      </c>
      <c r="F1549" s="5" t="s">
        <v>1633</v>
      </c>
      <c r="G1549" s="5" t="s">
        <v>1634</v>
      </c>
      <c r="H1549" s="5" t="s">
        <v>1613</v>
      </c>
      <c r="I1549" s="5">
        <v>0</v>
      </c>
      <c r="J1549" s="5">
        <v>2006</v>
      </c>
      <c r="K1549" s="5">
        <v>0</v>
      </c>
      <c r="L1549" s="5" t="s">
        <v>1614</v>
      </c>
      <c r="M1549" s="5" t="s">
        <v>1400</v>
      </c>
      <c r="N1549" s="19" t="s">
        <v>1401</v>
      </c>
    </row>
    <row r="1550" spans="1:14" ht="15.75" customHeight="1" x14ac:dyDescent="0.2">
      <c r="A1550" s="15">
        <v>7</v>
      </c>
      <c r="B1550" s="16">
        <v>220</v>
      </c>
      <c r="C1550" s="15" t="s">
        <v>1635</v>
      </c>
      <c r="D1550" s="18">
        <v>16</v>
      </c>
      <c r="E1550" s="5" t="s">
        <v>1636</v>
      </c>
      <c r="F1550" s="5" t="s">
        <v>1637</v>
      </c>
      <c r="G1550" s="5" t="s">
        <v>1638</v>
      </c>
      <c r="H1550" s="5" t="s">
        <v>1613</v>
      </c>
      <c r="I1550" s="5">
        <v>0</v>
      </c>
      <c r="J1550" s="5">
        <v>2007</v>
      </c>
      <c r="K1550" s="5">
        <v>0</v>
      </c>
      <c r="L1550" s="5" t="s">
        <v>1450</v>
      </c>
      <c r="M1550" s="5" t="s">
        <v>1400</v>
      </c>
      <c r="N1550" s="19" t="s">
        <v>1401</v>
      </c>
    </row>
    <row r="1551" spans="1:14" ht="15.75" customHeight="1" x14ac:dyDescent="0.2">
      <c r="A1551" s="15">
        <v>8</v>
      </c>
      <c r="B1551" s="16">
        <v>220</v>
      </c>
      <c r="C1551" s="15" t="s">
        <v>1639</v>
      </c>
      <c r="D1551" s="18">
        <v>6</v>
      </c>
      <c r="E1551" s="5" t="s">
        <v>1640</v>
      </c>
      <c r="F1551" s="5" t="s">
        <v>1641</v>
      </c>
      <c r="G1551" s="5" t="s">
        <v>1642</v>
      </c>
      <c r="H1551" s="5" t="s">
        <v>1613</v>
      </c>
      <c r="I1551" s="5">
        <v>0</v>
      </c>
      <c r="J1551" s="5">
        <v>2006</v>
      </c>
      <c r="K1551" s="5">
        <v>0</v>
      </c>
      <c r="L1551" s="5" t="s">
        <v>1450</v>
      </c>
      <c r="M1551" s="5" t="s">
        <v>1400</v>
      </c>
      <c r="N1551" s="19" t="s">
        <v>1401</v>
      </c>
    </row>
    <row r="1552" spans="1:14" ht="15.75" customHeight="1" x14ac:dyDescent="0.2">
      <c r="A1552" s="15">
        <v>9</v>
      </c>
      <c r="B1552" s="16">
        <v>220</v>
      </c>
      <c r="C1552" s="15" t="s">
        <v>1643</v>
      </c>
      <c r="D1552" s="18">
        <v>5</v>
      </c>
      <c r="E1552" s="5" t="s">
        <v>1644</v>
      </c>
      <c r="F1552" s="5" t="s">
        <v>1645</v>
      </c>
      <c r="G1552" s="5" t="s">
        <v>1646</v>
      </c>
      <c r="H1552" s="5" t="s">
        <v>1613</v>
      </c>
      <c r="I1552" s="5">
        <v>0</v>
      </c>
      <c r="J1552" s="5">
        <v>2007</v>
      </c>
      <c r="K1552" s="5">
        <v>0</v>
      </c>
      <c r="L1552" s="5" t="s">
        <v>1450</v>
      </c>
      <c r="M1552" s="5" t="s">
        <v>1400</v>
      </c>
      <c r="N1552" s="19" t="s">
        <v>1401</v>
      </c>
    </row>
    <row r="1553" spans="1:14" ht="15.75" customHeight="1" x14ac:dyDescent="0.2">
      <c r="A1553" s="15">
        <v>10</v>
      </c>
      <c r="B1553" s="16">
        <v>220</v>
      </c>
      <c r="C1553" s="15" t="s">
        <v>1647</v>
      </c>
      <c r="D1553" s="18">
        <v>9</v>
      </c>
      <c r="E1553" s="5" t="s">
        <v>1648</v>
      </c>
      <c r="F1553" s="5" t="s">
        <v>1649</v>
      </c>
      <c r="G1553" s="5" t="s">
        <v>1650</v>
      </c>
      <c r="H1553" s="5" t="s">
        <v>1613</v>
      </c>
      <c r="I1553" s="5">
        <v>0</v>
      </c>
      <c r="J1553" s="5" t="s">
        <v>1651</v>
      </c>
      <c r="K1553" s="5">
        <v>0</v>
      </c>
      <c r="L1553" s="5" t="s">
        <v>1450</v>
      </c>
      <c r="M1553" s="5" t="s">
        <v>1400</v>
      </c>
      <c r="N1553" s="19" t="s">
        <v>1401</v>
      </c>
    </row>
    <row r="1554" spans="1:14" ht="15.75" customHeight="1" x14ac:dyDescent="0.2">
      <c r="A1554" s="15">
        <v>11</v>
      </c>
      <c r="B1554" s="16">
        <v>220</v>
      </c>
      <c r="C1554" s="15" t="s">
        <v>1652</v>
      </c>
      <c r="D1554" s="18">
        <v>16</v>
      </c>
      <c r="E1554" s="5" t="s">
        <v>1653</v>
      </c>
      <c r="F1554" s="5" t="s">
        <v>1654</v>
      </c>
      <c r="G1554" s="5" t="s">
        <v>1655</v>
      </c>
      <c r="H1554" s="5" t="s">
        <v>1613</v>
      </c>
      <c r="I1554" s="5">
        <v>0</v>
      </c>
      <c r="J1554" s="5" t="s">
        <v>1656</v>
      </c>
      <c r="K1554" s="5">
        <v>0</v>
      </c>
      <c r="L1554" s="5" t="s">
        <v>1614</v>
      </c>
      <c r="M1554" s="5" t="s">
        <v>1400</v>
      </c>
      <c r="N1554" s="19" t="s">
        <v>1401</v>
      </c>
    </row>
    <row r="1555" spans="1:14" ht="15.75" customHeight="1" x14ac:dyDescent="0.2">
      <c r="A1555" s="15">
        <v>12</v>
      </c>
      <c r="B1555" s="16">
        <v>220</v>
      </c>
      <c r="C1555" s="15" t="s">
        <v>1657</v>
      </c>
      <c r="D1555" s="18">
        <v>16</v>
      </c>
      <c r="E1555" s="5" t="s">
        <v>1658</v>
      </c>
      <c r="F1555" s="5">
        <v>0</v>
      </c>
      <c r="G1555" s="5">
        <v>0</v>
      </c>
      <c r="H1555" s="5" t="s">
        <v>1613</v>
      </c>
      <c r="I1555" s="5">
        <v>0</v>
      </c>
      <c r="J1555" s="5">
        <v>0</v>
      </c>
      <c r="K1555" s="5">
        <v>0</v>
      </c>
      <c r="L1555" s="5">
        <v>0</v>
      </c>
      <c r="M1555" s="5" t="s">
        <v>1400</v>
      </c>
      <c r="N1555" s="19" t="s">
        <v>1401</v>
      </c>
    </row>
    <row r="1556" spans="1:14" ht="15.75" customHeight="1" x14ac:dyDescent="0.2">
      <c r="A1556" s="15">
        <v>13</v>
      </c>
      <c r="B1556" s="16">
        <v>220</v>
      </c>
      <c r="C1556" s="15" t="s">
        <v>1659</v>
      </c>
      <c r="D1556" s="18">
        <v>4</v>
      </c>
      <c r="E1556" s="5" t="s">
        <v>1660</v>
      </c>
      <c r="F1556" s="5">
        <v>0</v>
      </c>
      <c r="G1556" s="5">
        <v>0</v>
      </c>
      <c r="H1556" s="5" t="s">
        <v>1613</v>
      </c>
      <c r="I1556" s="5">
        <v>0</v>
      </c>
      <c r="J1556" s="5">
        <v>0</v>
      </c>
      <c r="K1556" s="5">
        <v>0</v>
      </c>
      <c r="L1556" s="5">
        <v>0</v>
      </c>
      <c r="M1556" s="5" t="s">
        <v>1400</v>
      </c>
      <c r="N1556" s="19" t="s">
        <v>1401</v>
      </c>
    </row>
    <row r="1557" spans="1:14" ht="15.75" customHeight="1" x14ac:dyDescent="0.2">
      <c r="A1557" s="15">
        <v>14</v>
      </c>
      <c r="B1557" s="16">
        <v>220</v>
      </c>
      <c r="C1557" s="15" t="s">
        <v>1661</v>
      </c>
      <c r="D1557" s="18">
        <v>12</v>
      </c>
      <c r="E1557" s="5" t="s">
        <v>1662</v>
      </c>
      <c r="F1557" s="5" t="s">
        <v>1663</v>
      </c>
      <c r="G1557" s="5" t="s">
        <v>1664</v>
      </c>
      <c r="H1557" s="5" t="s">
        <v>1613</v>
      </c>
      <c r="I1557" s="5">
        <v>0</v>
      </c>
      <c r="J1557" s="5">
        <v>2015</v>
      </c>
      <c r="K1557" s="5">
        <v>0</v>
      </c>
      <c r="L1557" s="5" t="s">
        <v>1614</v>
      </c>
      <c r="M1557" s="5" t="s">
        <v>1400</v>
      </c>
      <c r="N1557" s="19" t="s">
        <v>1401</v>
      </c>
    </row>
    <row r="1558" spans="1:14" ht="15.75" customHeight="1" x14ac:dyDescent="0.2">
      <c r="A1558" s="15">
        <v>15</v>
      </c>
      <c r="B1558" s="16">
        <v>220</v>
      </c>
      <c r="C1558" s="15" t="s">
        <v>1665</v>
      </c>
      <c r="D1558" s="18">
        <v>12</v>
      </c>
      <c r="E1558" s="5" t="s">
        <v>1666</v>
      </c>
      <c r="F1558" s="5">
        <v>0</v>
      </c>
      <c r="G1558" s="5" t="s">
        <v>1510</v>
      </c>
      <c r="H1558" s="5" t="s">
        <v>1613</v>
      </c>
      <c r="I1558" s="5">
        <v>0</v>
      </c>
      <c r="J1558" s="5">
        <v>2015</v>
      </c>
      <c r="K1558" s="5">
        <v>0</v>
      </c>
      <c r="L1558" s="5" t="s">
        <v>1564</v>
      </c>
      <c r="M1558" s="5" t="s">
        <v>1400</v>
      </c>
      <c r="N1558" s="19" t="s">
        <v>1401</v>
      </c>
    </row>
    <row r="1559" spans="1:14" ht="15.75" customHeight="1" x14ac:dyDescent="0.2">
      <c r="A1559" s="15">
        <v>16</v>
      </c>
      <c r="B1559" s="16">
        <v>220</v>
      </c>
      <c r="C1559" s="15" t="s">
        <v>1667</v>
      </c>
      <c r="D1559" s="18">
        <v>15</v>
      </c>
      <c r="E1559" s="5" t="s">
        <v>1668</v>
      </c>
      <c r="F1559" s="5" t="s">
        <v>1669</v>
      </c>
      <c r="G1559" s="5" t="s">
        <v>1670</v>
      </c>
      <c r="H1559" s="5" t="s">
        <v>1613</v>
      </c>
      <c r="I1559" s="5">
        <v>0</v>
      </c>
      <c r="J1559" s="5">
        <v>2015</v>
      </c>
      <c r="K1559" s="5">
        <v>0</v>
      </c>
      <c r="L1559" s="5" t="s">
        <v>1614</v>
      </c>
      <c r="M1559" s="5" t="s">
        <v>1400</v>
      </c>
      <c r="N1559" s="19" t="s">
        <v>1401</v>
      </c>
    </row>
    <row r="1560" spans="1:14" ht="15.75" customHeight="1" x14ac:dyDescent="0.2">
      <c r="A1560" s="15">
        <v>17</v>
      </c>
      <c r="B1560" s="16">
        <v>220</v>
      </c>
      <c r="C1560" s="15" t="s">
        <v>1671</v>
      </c>
      <c r="D1560" s="18">
        <v>33</v>
      </c>
      <c r="E1560" s="5" t="s">
        <v>1672</v>
      </c>
      <c r="F1560" s="5">
        <v>0</v>
      </c>
      <c r="G1560" s="5" t="s">
        <v>1673</v>
      </c>
      <c r="H1560" s="5" t="s">
        <v>1613</v>
      </c>
      <c r="I1560" s="5">
        <v>0</v>
      </c>
      <c r="J1560" s="5">
        <v>2014</v>
      </c>
      <c r="K1560" s="5">
        <v>0</v>
      </c>
      <c r="L1560" s="5" t="s">
        <v>1614</v>
      </c>
      <c r="M1560" s="5" t="s">
        <v>1400</v>
      </c>
      <c r="N1560" s="19" t="s">
        <v>1401</v>
      </c>
    </row>
    <row r="1561" spans="1:14" ht="15.75" customHeight="1" x14ac:dyDescent="0.2">
      <c r="A1561" s="15">
        <v>18</v>
      </c>
      <c r="B1561" s="16">
        <v>220</v>
      </c>
      <c r="C1561" s="15" t="s">
        <v>1674</v>
      </c>
      <c r="D1561" s="18">
        <v>12</v>
      </c>
      <c r="E1561" s="5" t="s">
        <v>1675</v>
      </c>
      <c r="F1561" s="5">
        <v>0</v>
      </c>
      <c r="G1561" s="5" t="s">
        <v>1676</v>
      </c>
      <c r="H1561" s="5" t="s">
        <v>1677</v>
      </c>
      <c r="I1561" s="5">
        <v>0</v>
      </c>
      <c r="J1561" s="5">
        <v>2016</v>
      </c>
      <c r="K1561" s="5">
        <v>0</v>
      </c>
      <c r="L1561" s="5" t="s">
        <v>1614</v>
      </c>
      <c r="M1561" s="5" t="s">
        <v>1400</v>
      </c>
      <c r="N1561" s="19" t="s">
        <v>1474</v>
      </c>
    </row>
    <row r="1562" spans="1:14" ht="15.75" customHeight="1" x14ac:dyDescent="0.2">
      <c r="A1562" s="15">
        <v>19</v>
      </c>
      <c r="B1562" s="16">
        <v>220</v>
      </c>
      <c r="C1562" s="15" t="s">
        <v>1678</v>
      </c>
      <c r="D1562" s="18">
        <v>8</v>
      </c>
      <c r="E1562" s="5" t="s">
        <v>1679</v>
      </c>
      <c r="F1562" s="5" t="s">
        <v>1679</v>
      </c>
      <c r="G1562" s="5" t="s">
        <v>1680</v>
      </c>
      <c r="H1562" s="5" t="s">
        <v>1677</v>
      </c>
      <c r="I1562" s="5">
        <v>0</v>
      </c>
      <c r="J1562" s="5">
        <v>2015</v>
      </c>
      <c r="K1562" s="5">
        <v>0</v>
      </c>
      <c r="L1562" s="5" t="s">
        <v>1614</v>
      </c>
      <c r="M1562" s="5" t="s">
        <v>1400</v>
      </c>
      <c r="N1562" s="19" t="s">
        <v>1401</v>
      </c>
    </row>
    <row r="1563" spans="1:14" ht="15.75" customHeight="1" x14ac:dyDescent="0.2">
      <c r="A1563" s="15">
        <v>1</v>
      </c>
      <c r="B1563" s="16">
        <v>290</v>
      </c>
      <c r="C1563" s="15" t="s">
        <v>1681</v>
      </c>
      <c r="D1563" s="18">
        <v>13</v>
      </c>
      <c r="E1563" s="5" t="s">
        <v>1682</v>
      </c>
      <c r="F1563" s="5" t="s">
        <v>1683</v>
      </c>
      <c r="G1563" s="5" t="s">
        <v>1684</v>
      </c>
      <c r="H1563" s="5" t="s">
        <v>1685</v>
      </c>
      <c r="I1563" s="5">
        <v>0</v>
      </c>
      <c r="J1563" s="5">
        <v>2017</v>
      </c>
      <c r="K1563" s="5">
        <v>0</v>
      </c>
      <c r="L1563" s="5" t="s">
        <v>1399</v>
      </c>
      <c r="M1563" s="5" t="s">
        <v>1400</v>
      </c>
      <c r="N1563" s="19" t="s">
        <v>1474</v>
      </c>
    </row>
    <row r="1564" spans="1:14" ht="15.75" customHeight="1" x14ac:dyDescent="0.2">
      <c r="A1564" s="15">
        <v>2</v>
      </c>
      <c r="B1564" s="16">
        <v>290</v>
      </c>
      <c r="C1564" s="15" t="s">
        <v>1686</v>
      </c>
      <c r="D1564" s="18">
        <v>1</v>
      </c>
      <c r="E1564" s="5" t="s">
        <v>1687</v>
      </c>
      <c r="F1564" s="5" t="s">
        <v>1688</v>
      </c>
      <c r="G1564" s="5" t="s">
        <v>1689</v>
      </c>
      <c r="H1564" s="5" t="s">
        <v>1685</v>
      </c>
      <c r="I1564" s="5">
        <v>0</v>
      </c>
      <c r="J1564" s="5">
        <v>2017</v>
      </c>
      <c r="K1564" s="5">
        <v>1</v>
      </c>
      <c r="L1564" s="5" t="s">
        <v>1549</v>
      </c>
      <c r="M1564" s="5" t="s">
        <v>1400</v>
      </c>
      <c r="N1564" s="19" t="s">
        <v>1401</v>
      </c>
    </row>
    <row r="1565" spans="1:14" ht="15.75" customHeight="1" x14ac:dyDescent="0.2">
      <c r="A1565" s="15">
        <v>3</v>
      </c>
      <c r="B1565" s="16">
        <v>290</v>
      </c>
      <c r="C1565" s="15" t="s">
        <v>1690</v>
      </c>
      <c r="D1565" s="18">
        <v>3</v>
      </c>
      <c r="E1565" s="5" t="s">
        <v>1691</v>
      </c>
      <c r="F1565" s="5" t="s">
        <v>1692</v>
      </c>
      <c r="G1565" s="5" t="s">
        <v>1689</v>
      </c>
      <c r="H1565" s="5" t="s">
        <v>1685</v>
      </c>
      <c r="I1565" s="5">
        <v>3</v>
      </c>
      <c r="J1565" s="5">
        <v>2017</v>
      </c>
      <c r="K1565" s="5">
        <v>1</v>
      </c>
      <c r="L1565" s="5" t="s">
        <v>1549</v>
      </c>
      <c r="M1565" s="5" t="s">
        <v>1400</v>
      </c>
      <c r="N1565" s="19" t="s">
        <v>1401</v>
      </c>
    </row>
    <row r="1566" spans="1:14" ht="15.75" customHeight="1" x14ac:dyDescent="0.2">
      <c r="A1566" s="15">
        <v>4</v>
      </c>
      <c r="B1566" s="16">
        <v>290</v>
      </c>
      <c r="C1566" s="15" t="s">
        <v>1693</v>
      </c>
      <c r="D1566" s="18">
        <v>3</v>
      </c>
      <c r="E1566" s="5" t="s">
        <v>1694</v>
      </c>
      <c r="F1566" s="5" t="s">
        <v>1695</v>
      </c>
      <c r="G1566" s="5" t="s">
        <v>1696</v>
      </c>
      <c r="H1566" s="5" t="s">
        <v>1685</v>
      </c>
      <c r="I1566" s="5">
        <v>3</v>
      </c>
      <c r="J1566" s="5">
        <v>2017</v>
      </c>
      <c r="K1566" s="5">
        <v>1</v>
      </c>
      <c r="L1566" s="5" t="s">
        <v>1549</v>
      </c>
      <c r="M1566" s="5" t="s">
        <v>1400</v>
      </c>
      <c r="N1566" s="19" t="s">
        <v>1401</v>
      </c>
    </row>
    <row r="1567" spans="1:14" ht="15.75" customHeight="1" x14ac:dyDescent="0.2">
      <c r="A1567" s="15">
        <v>5</v>
      </c>
      <c r="B1567" s="16">
        <v>290</v>
      </c>
      <c r="C1567" s="15" t="s">
        <v>1697</v>
      </c>
      <c r="D1567" s="18">
        <v>1</v>
      </c>
      <c r="E1567" s="5" t="s">
        <v>1698</v>
      </c>
      <c r="F1567" s="5" t="s">
        <v>1699</v>
      </c>
      <c r="G1567" s="5" t="s">
        <v>1700</v>
      </c>
      <c r="H1567" s="5" t="s">
        <v>1685</v>
      </c>
      <c r="I1567" s="5">
        <v>0</v>
      </c>
      <c r="J1567" s="5">
        <v>2017</v>
      </c>
      <c r="K1567" s="5">
        <v>1</v>
      </c>
      <c r="L1567" s="5" t="s">
        <v>1549</v>
      </c>
      <c r="M1567" s="5" t="s">
        <v>1400</v>
      </c>
      <c r="N1567" s="19" t="s">
        <v>1401</v>
      </c>
    </row>
    <row r="1568" spans="1:14" ht="15.75" customHeight="1" x14ac:dyDescent="0.2">
      <c r="A1568" s="15">
        <v>6</v>
      </c>
      <c r="B1568" s="16">
        <v>290</v>
      </c>
      <c r="C1568" s="15" t="s">
        <v>1701</v>
      </c>
      <c r="D1568" s="18">
        <v>15</v>
      </c>
      <c r="E1568" s="5" t="s">
        <v>1702</v>
      </c>
      <c r="F1568" s="5" t="s">
        <v>1703</v>
      </c>
      <c r="G1568" s="5" t="s">
        <v>1704</v>
      </c>
      <c r="H1568" s="5" t="s">
        <v>1685</v>
      </c>
      <c r="I1568" s="5">
        <v>2</v>
      </c>
      <c r="J1568" s="5">
        <v>2017</v>
      </c>
      <c r="K1568" s="5">
        <v>1</v>
      </c>
      <c r="L1568" s="5" t="s">
        <v>1549</v>
      </c>
      <c r="M1568" s="5" t="s">
        <v>1400</v>
      </c>
      <c r="N1568" s="19" t="s">
        <v>1474</v>
      </c>
    </row>
    <row r="1569" spans="1:14" ht="15.75" customHeight="1" x14ac:dyDescent="0.2">
      <c r="A1569" s="15">
        <v>7</v>
      </c>
      <c r="B1569" s="16">
        <v>290</v>
      </c>
      <c r="C1569" s="15" t="s">
        <v>1705</v>
      </c>
      <c r="D1569" s="18">
        <v>1</v>
      </c>
      <c r="E1569" s="5" t="s">
        <v>1706</v>
      </c>
      <c r="F1569" s="5" t="s">
        <v>1707</v>
      </c>
      <c r="G1569" s="5" t="s">
        <v>1708</v>
      </c>
      <c r="H1569" s="5" t="s">
        <v>1685</v>
      </c>
      <c r="I1569" s="5">
        <v>0</v>
      </c>
      <c r="J1569" s="5">
        <v>2018</v>
      </c>
      <c r="K1569" s="5">
        <v>1</v>
      </c>
      <c r="L1569" s="5" t="s">
        <v>1399</v>
      </c>
      <c r="M1569" s="5" t="s">
        <v>1400</v>
      </c>
      <c r="N1569" s="19" t="s">
        <v>1401</v>
      </c>
    </row>
    <row r="1570" spans="1:14" ht="15.75" customHeight="1" x14ac:dyDescent="0.2">
      <c r="A1570" s="15">
        <v>8</v>
      </c>
      <c r="B1570" s="16">
        <v>290</v>
      </c>
      <c r="C1570" s="15" t="s">
        <v>1709</v>
      </c>
      <c r="D1570" s="18">
        <v>1</v>
      </c>
      <c r="E1570" s="5" t="s">
        <v>1710</v>
      </c>
      <c r="F1570" s="5" t="s">
        <v>1711</v>
      </c>
      <c r="G1570" s="5" t="s">
        <v>1712</v>
      </c>
      <c r="H1570" s="5" t="s">
        <v>1685</v>
      </c>
      <c r="I1570" s="5">
        <v>0</v>
      </c>
      <c r="J1570" s="5">
        <v>2018</v>
      </c>
      <c r="K1570" s="5">
        <v>1</v>
      </c>
      <c r="L1570" s="5" t="s">
        <v>1399</v>
      </c>
      <c r="M1570" s="5" t="s">
        <v>1400</v>
      </c>
      <c r="N1570" s="19" t="s">
        <v>1401</v>
      </c>
    </row>
    <row r="1571" spans="1:14" ht="15.75" customHeight="1" x14ac:dyDescent="0.2">
      <c r="A1571" s="15">
        <v>9</v>
      </c>
      <c r="B1571" s="16">
        <v>290</v>
      </c>
      <c r="C1571" s="15" t="s">
        <v>1713</v>
      </c>
      <c r="D1571" s="18">
        <v>5</v>
      </c>
      <c r="E1571" s="5" t="s">
        <v>1714</v>
      </c>
      <c r="F1571" s="5" t="s">
        <v>1715</v>
      </c>
      <c r="G1571" s="5" t="s">
        <v>1712</v>
      </c>
      <c r="H1571" s="5" t="s">
        <v>1685</v>
      </c>
      <c r="I1571" s="5">
        <v>5</v>
      </c>
      <c r="J1571" s="5">
        <v>2018</v>
      </c>
      <c r="K1571" s="5">
        <v>1</v>
      </c>
      <c r="L1571" s="5" t="s">
        <v>1399</v>
      </c>
      <c r="M1571" s="5" t="s">
        <v>1400</v>
      </c>
      <c r="N1571" s="19" t="s">
        <v>1401</v>
      </c>
    </row>
    <row r="1572" spans="1:14" ht="15.75" customHeight="1" x14ac:dyDescent="0.2">
      <c r="A1572" s="15">
        <v>10</v>
      </c>
      <c r="B1572" s="16">
        <v>290</v>
      </c>
      <c r="C1572" s="15" t="s">
        <v>1716</v>
      </c>
      <c r="D1572" s="18">
        <v>1</v>
      </c>
      <c r="E1572" s="5" t="s">
        <v>1717</v>
      </c>
      <c r="F1572" s="5" t="s">
        <v>1718</v>
      </c>
      <c r="G1572" s="5" t="s">
        <v>1719</v>
      </c>
      <c r="H1572" s="5" t="s">
        <v>1685</v>
      </c>
      <c r="I1572" s="5">
        <v>0</v>
      </c>
      <c r="J1572" s="5">
        <v>2017</v>
      </c>
      <c r="K1572" s="5">
        <v>1</v>
      </c>
      <c r="L1572" s="5" t="s">
        <v>1549</v>
      </c>
      <c r="M1572" s="5" t="s">
        <v>1400</v>
      </c>
      <c r="N1572" s="19" t="s">
        <v>1401</v>
      </c>
    </row>
    <row r="1573" spans="1:14" ht="15.75" customHeight="1" x14ac:dyDescent="0.2">
      <c r="A1573" s="15">
        <v>11</v>
      </c>
      <c r="B1573" s="16">
        <v>290</v>
      </c>
      <c r="C1573" s="15" t="s">
        <v>1720</v>
      </c>
      <c r="D1573" s="18">
        <v>2</v>
      </c>
      <c r="E1573" s="5" t="s">
        <v>1721</v>
      </c>
      <c r="F1573" s="5" t="s">
        <v>1722</v>
      </c>
      <c r="G1573" s="5" t="s">
        <v>1723</v>
      </c>
      <c r="H1573" s="5" t="s">
        <v>1685</v>
      </c>
      <c r="I1573" s="5">
        <v>2</v>
      </c>
      <c r="J1573" s="5">
        <v>2018</v>
      </c>
      <c r="K1573" s="5">
        <v>1</v>
      </c>
      <c r="L1573" s="5" t="s">
        <v>1549</v>
      </c>
      <c r="M1573" s="5" t="s">
        <v>1400</v>
      </c>
      <c r="N1573" s="19" t="s">
        <v>1474</v>
      </c>
    </row>
    <row r="1574" spans="1:14" ht="15.75" customHeight="1" x14ac:dyDescent="0.2">
      <c r="A1574" s="15">
        <v>12</v>
      </c>
      <c r="B1574" s="16">
        <v>290</v>
      </c>
      <c r="C1574" s="15" t="s">
        <v>1724</v>
      </c>
      <c r="D1574" s="18">
        <v>2</v>
      </c>
      <c r="E1574" s="5" t="s">
        <v>1725</v>
      </c>
      <c r="F1574" s="5" t="s">
        <v>1726</v>
      </c>
      <c r="G1574" s="5" t="s">
        <v>1727</v>
      </c>
      <c r="H1574" s="5" t="s">
        <v>1685</v>
      </c>
      <c r="I1574" s="5">
        <v>2</v>
      </c>
      <c r="J1574" s="5">
        <v>2018</v>
      </c>
      <c r="K1574" s="5">
        <v>1</v>
      </c>
      <c r="L1574" s="5" t="s">
        <v>1549</v>
      </c>
      <c r="M1574" s="5" t="s">
        <v>1400</v>
      </c>
      <c r="N1574" s="19" t="s">
        <v>1474</v>
      </c>
    </row>
    <row r="1575" spans="1:14" ht="15.75" customHeight="1" x14ac:dyDescent="0.2">
      <c r="A1575" s="15">
        <v>13</v>
      </c>
      <c r="B1575" s="16">
        <v>290</v>
      </c>
      <c r="C1575" s="15" t="s">
        <v>1728</v>
      </c>
      <c r="D1575" s="18">
        <v>4</v>
      </c>
      <c r="E1575" s="5" t="s">
        <v>1729</v>
      </c>
      <c r="F1575" s="5" t="s">
        <v>1730</v>
      </c>
      <c r="G1575" s="5" t="s">
        <v>1731</v>
      </c>
      <c r="H1575" s="5" t="s">
        <v>1685</v>
      </c>
      <c r="I1575" s="5">
        <v>4</v>
      </c>
      <c r="J1575" s="5">
        <v>2019</v>
      </c>
      <c r="K1575" s="5">
        <v>1</v>
      </c>
      <c r="L1575" s="5" t="s">
        <v>1549</v>
      </c>
      <c r="M1575" s="5" t="s">
        <v>1400</v>
      </c>
      <c r="N1575" s="19" t="s">
        <v>1401</v>
      </c>
    </row>
    <row r="1576" spans="1:14" ht="15.75" customHeight="1" x14ac:dyDescent="0.2">
      <c r="A1576" s="15">
        <v>13</v>
      </c>
      <c r="B1576" s="16">
        <v>290</v>
      </c>
      <c r="C1576" s="15" t="s">
        <v>1732</v>
      </c>
      <c r="D1576" s="18">
        <v>2</v>
      </c>
      <c r="E1576" s="5" t="s">
        <v>1733</v>
      </c>
      <c r="F1576" s="5" t="s">
        <v>1734</v>
      </c>
      <c r="G1576" s="5" t="s">
        <v>1735</v>
      </c>
      <c r="H1576" s="5" t="s">
        <v>1685</v>
      </c>
      <c r="I1576" s="5">
        <v>2</v>
      </c>
      <c r="J1576" s="5">
        <v>2018</v>
      </c>
      <c r="K1576" s="5">
        <v>1</v>
      </c>
      <c r="L1576" s="5" t="s">
        <v>1549</v>
      </c>
      <c r="M1576" s="5" t="s">
        <v>1400</v>
      </c>
      <c r="N1576" s="19" t="s">
        <v>1401</v>
      </c>
    </row>
    <row r="1577" spans="1:14" ht="15.75" hidden="1" customHeight="1" x14ac:dyDescent="0.2">
      <c r="A1577" s="14">
        <v>0</v>
      </c>
      <c r="B1577" s="16">
        <v>0</v>
      </c>
      <c r="C1577" s="14">
        <v>0</v>
      </c>
      <c r="D1577" s="17">
        <v>0</v>
      </c>
      <c r="E1577" s="5">
        <v>0</v>
      </c>
      <c r="F1577" s="5">
        <v>0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19">
        <v>0</v>
      </c>
    </row>
    <row r="1578" spans="1:14" ht="15.75" hidden="1" customHeight="1" x14ac:dyDescent="0.2">
      <c r="A1578" s="14">
        <v>0</v>
      </c>
      <c r="B1578" s="16">
        <v>0</v>
      </c>
      <c r="C1578" s="14">
        <v>0</v>
      </c>
      <c r="D1578" s="17">
        <v>0</v>
      </c>
      <c r="E1578" s="5">
        <v>0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19">
        <v>0</v>
      </c>
    </row>
    <row r="1579" spans="1:14" ht="15.75" hidden="1" customHeight="1" x14ac:dyDescent="0.2">
      <c r="A1579" s="14">
        <v>0</v>
      </c>
      <c r="B1579" s="16">
        <v>0</v>
      </c>
      <c r="C1579" s="14">
        <v>0</v>
      </c>
      <c r="D1579" s="17">
        <v>0</v>
      </c>
      <c r="E1579" s="5">
        <v>0</v>
      </c>
      <c r="F1579" s="5">
        <v>0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19">
        <v>0</v>
      </c>
    </row>
    <row r="1580" spans="1:14" ht="15.75" hidden="1" customHeight="1" x14ac:dyDescent="0.2">
      <c r="A1580" s="14">
        <v>0</v>
      </c>
      <c r="B1580" s="16">
        <v>0</v>
      </c>
      <c r="C1580" s="14">
        <v>0</v>
      </c>
      <c r="D1580" s="17">
        <v>0</v>
      </c>
      <c r="E1580" s="5">
        <v>0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19">
        <v>0</v>
      </c>
    </row>
    <row r="1581" spans="1:14" ht="15.75" hidden="1" customHeight="1" x14ac:dyDescent="0.2">
      <c r="A1581" s="14">
        <v>0</v>
      </c>
      <c r="B1581" s="16">
        <v>0</v>
      </c>
      <c r="C1581" s="14">
        <v>0</v>
      </c>
      <c r="D1581" s="17">
        <v>0</v>
      </c>
      <c r="E1581" s="5">
        <v>0</v>
      </c>
      <c r="F1581" s="5">
        <v>0</v>
      </c>
      <c r="G1581" s="5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19">
        <v>0</v>
      </c>
    </row>
    <row r="1582" spans="1:14" ht="15.75" hidden="1" customHeight="1" x14ac:dyDescent="0.2">
      <c r="A1582" s="14">
        <v>0</v>
      </c>
      <c r="B1582" s="16">
        <v>0</v>
      </c>
      <c r="C1582" s="14">
        <v>0</v>
      </c>
      <c r="D1582" s="17">
        <v>0</v>
      </c>
      <c r="E1582" s="5">
        <v>0</v>
      </c>
      <c r="F1582" s="5">
        <v>0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19">
        <v>0</v>
      </c>
    </row>
    <row r="1583" spans="1:14" ht="15.75" hidden="1" customHeight="1" x14ac:dyDescent="0.2">
      <c r="A1583" s="14">
        <v>0</v>
      </c>
      <c r="B1583" s="16">
        <v>0</v>
      </c>
      <c r="C1583" s="14">
        <v>0</v>
      </c>
      <c r="D1583" s="17">
        <v>0</v>
      </c>
      <c r="E1583" s="5">
        <v>0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19">
        <v>0</v>
      </c>
    </row>
    <row r="1584" spans="1:14" ht="15.75" hidden="1" customHeight="1" x14ac:dyDescent="0.2">
      <c r="A1584" s="14">
        <v>0</v>
      </c>
      <c r="B1584" s="16">
        <v>0</v>
      </c>
      <c r="C1584" s="14">
        <v>0</v>
      </c>
      <c r="D1584" s="17">
        <v>0</v>
      </c>
      <c r="E1584" s="5">
        <v>0</v>
      </c>
      <c r="F1584" s="5">
        <v>0</v>
      </c>
      <c r="G1584" s="5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19">
        <v>0</v>
      </c>
    </row>
    <row r="1585" spans="1:14" ht="15.75" hidden="1" customHeight="1" x14ac:dyDescent="0.2">
      <c r="A1585" s="14">
        <v>0</v>
      </c>
      <c r="B1585" s="16">
        <v>0</v>
      </c>
      <c r="C1585" s="14">
        <v>0</v>
      </c>
      <c r="D1585" s="17">
        <v>0</v>
      </c>
      <c r="E1585" s="5">
        <v>0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19">
        <v>0</v>
      </c>
    </row>
    <row r="1586" spans="1:14" ht="15.75" hidden="1" customHeight="1" x14ac:dyDescent="0.2">
      <c r="A1586" s="14">
        <v>0</v>
      </c>
      <c r="B1586" s="16">
        <v>0</v>
      </c>
      <c r="C1586" s="14">
        <v>0</v>
      </c>
      <c r="D1586" s="17">
        <v>0</v>
      </c>
      <c r="E1586" s="5">
        <v>0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19">
        <v>0</v>
      </c>
    </row>
    <row r="1587" spans="1:14" ht="15.75" hidden="1" customHeight="1" x14ac:dyDescent="0.2">
      <c r="A1587" s="14">
        <v>0</v>
      </c>
      <c r="B1587" s="16">
        <v>0</v>
      </c>
      <c r="C1587" s="14">
        <v>0</v>
      </c>
      <c r="D1587" s="17">
        <v>0</v>
      </c>
      <c r="E1587" s="5">
        <v>0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19">
        <v>0</v>
      </c>
    </row>
    <row r="1588" spans="1:14" ht="15.75" hidden="1" customHeight="1" x14ac:dyDescent="0.2">
      <c r="A1588" s="14">
        <v>0</v>
      </c>
      <c r="B1588" s="16">
        <v>0</v>
      </c>
      <c r="C1588" s="14">
        <v>0</v>
      </c>
      <c r="D1588" s="17">
        <v>0</v>
      </c>
      <c r="E1588" s="5">
        <v>0</v>
      </c>
      <c r="F1588" s="5">
        <v>0</v>
      </c>
      <c r="G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19">
        <v>0</v>
      </c>
    </row>
    <row r="1589" spans="1:14" ht="15.75" hidden="1" customHeight="1" x14ac:dyDescent="0.2">
      <c r="A1589" s="14">
        <v>0</v>
      </c>
      <c r="B1589" s="16">
        <v>0</v>
      </c>
      <c r="C1589" s="14">
        <v>0</v>
      </c>
      <c r="D1589" s="17">
        <v>0</v>
      </c>
      <c r="E1589" s="5">
        <v>0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19">
        <v>0</v>
      </c>
    </row>
    <row r="1590" spans="1:14" ht="15.75" hidden="1" customHeight="1" x14ac:dyDescent="0.2">
      <c r="A1590" s="14">
        <v>0</v>
      </c>
      <c r="B1590" s="16">
        <v>0</v>
      </c>
      <c r="C1590" s="14">
        <v>0</v>
      </c>
      <c r="D1590" s="17">
        <v>0</v>
      </c>
      <c r="E1590" s="5">
        <v>0</v>
      </c>
      <c r="F1590" s="5">
        <v>0</v>
      </c>
      <c r="G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19">
        <v>0</v>
      </c>
    </row>
    <row r="1591" spans="1:14" ht="15.75" hidden="1" customHeight="1" x14ac:dyDescent="0.2">
      <c r="A1591" s="14">
        <v>0</v>
      </c>
      <c r="B1591" s="16">
        <v>0</v>
      </c>
      <c r="C1591" s="14">
        <v>0</v>
      </c>
      <c r="D1591" s="17">
        <v>0</v>
      </c>
      <c r="E1591" s="5">
        <v>0</v>
      </c>
      <c r="F1591" s="5">
        <v>0</v>
      </c>
      <c r="G1591" s="5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19">
        <v>0</v>
      </c>
    </row>
    <row r="1592" spans="1:14" ht="15.75" hidden="1" customHeight="1" x14ac:dyDescent="0.2">
      <c r="A1592" s="14">
        <v>0</v>
      </c>
      <c r="B1592" s="16">
        <v>0</v>
      </c>
      <c r="C1592" s="14">
        <v>0</v>
      </c>
      <c r="D1592" s="17">
        <v>0</v>
      </c>
      <c r="E1592" s="5">
        <v>0</v>
      </c>
      <c r="F1592" s="5">
        <v>0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19">
        <v>0</v>
      </c>
    </row>
    <row r="1593" spans="1:14" ht="15.75" hidden="1" customHeight="1" x14ac:dyDescent="0.2">
      <c r="A1593" s="14">
        <v>0</v>
      </c>
      <c r="B1593" s="16">
        <v>0</v>
      </c>
      <c r="C1593" s="14">
        <v>0</v>
      </c>
      <c r="D1593" s="17">
        <v>0</v>
      </c>
      <c r="E1593" s="5">
        <v>0</v>
      </c>
      <c r="F1593" s="5">
        <v>0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19">
        <v>0</v>
      </c>
    </row>
    <row r="1594" spans="1:14" ht="15.75" hidden="1" customHeight="1" x14ac:dyDescent="0.2">
      <c r="A1594" s="14">
        <v>0</v>
      </c>
      <c r="B1594" s="16">
        <v>0</v>
      </c>
      <c r="C1594" s="14">
        <v>0</v>
      </c>
      <c r="D1594" s="17">
        <v>0</v>
      </c>
      <c r="E1594" s="5">
        <v>0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19">
        <v>0</v>
      </c>
    </row>
    <row r="1595" spans="1:14" ht="15.75" hidden="1" customHeight="1" x14ac:dyDescent="0.2">
      <c r="A1595" s="14">
        <v>0</v>
      </c>
      <c r="B1595" s="16">
        <v>0</v>
      </c>
      <c r="C1595" s="14">
        <v>0</v>
      </c>
      <c r="D1595" s="17">
        <v>0</v>
      </c>
      <c r="E1595" s="5">
        <v>0</v>
      </c>
      <c r="F1595" s="5">
        <v>0</v>
      </c>
      <c r="G1595" s="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19">
        <v>0</v>
      </c>
    </row>
    <row r="1596" spans="1:14" ht="15.75" hidden="1" customHeight="1" x14ac:dyDescent="0.2">
      <c r="A1596" s="14">
        <v>0</v>
      </c>
      <c r="B1596" s="16">
        <v>0</v>
      </c>
      <c r="C1596" s="14">
        <v>0</v>
      </c>
      <c r="D1596" s="17">
        <v>0</v>
      </c>
      <c r="E1596" s="5">
        <v>0</v>
      </c>
      <c r="F1596" s="5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19">
        <v>0</v>
      </c>
    </row>
    <row r="1597" spans="1:14" ht="15.75" hidden="1" customHeight="1" x14ac:dyDescent="0.2">
      <c r="A1597" s="14">
        <v>0</v>
      </c>
      <c r="B1597" s="16">
        <v>0</v>
      </c>
      <c r="C1597" s="14">
        <v>0</v>
      </c>
      <c r="D1597" s="17">
        <v>0</v>
      </c>
      <c r="E1597" s="5">
        <v>0</v>
      </c>
      <c r="F1597" s="5">
        <v>0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19">
        <v>0</v>
      </c>
    </row>
    <row r="1598" spans="1:14" ht="15.75" hidden="1" customHeight="1" x14ac:dyDescent="0.2">
      <c r="A1598" s="14">
        <v>0</v>
      </c>
      <c r="B1598" s="16">
        <v>0</v>
      </c>
      <c r="C1598" s="14">
        <v>0</v>
      </c>
      <c r="D1598" s="17">
        <v>0</v>
      </c>
      <c r="E1598" s="5">
        <v>0</v>
      </c>
      <c r="F1598" s="5">
        <v>0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19">
        <v>0</v>
      </c>
    </row>
    <row r="1599" spans="1:14" ht="15.75" hidden="1" customHeight="1" x14ac:dyDescent="0.2">
      <c r="A1599" s="14">
        <v>0</v>
      </c>
      <c r="B1599" s="16">
        <v>0</v>
      </c>
      <c r="C1599" s="14">
        <v>0</v>
      </c>
      <c r="D1599" s="17">
        <v>0</v>
      </c>
      <c r="E1599" s="5">
        <v>0</v>
      </c>
      <c r="F1599" s="5">
        <v>0</v>
      </c>
      <c r="G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19">
        <v>0</v>
      </c>
    </row>
    <row r="1600" spans="1:14" ht="15.75" hidden="1" customHeight="1" x14ac:dyDescent="0.2">
      <c r="A1600" s="14">
        <v>0</v>
      </c>
      <c r="B1600" s="16">
        <v>0</v>
      </c>
      <c r="C1600" s="14">
        <v>0</v>
      </c>
      <c r="D1600" s="17">
        <v>0</v>
      </c>
      <c r="E1600" s="5">
        <v>0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19">
        <v>0</v>
      </c>
    </row>
    <row r="1601" spans="1:14" ht="15.75" hidden="1" customHeight="1" x14ac:dyDescent="0.2">
      <c r="A1601" s="14">
        <v>0</v>
      </c>
      <c r="B1601" s="16">
        <v>0</v>
      </c>
      <c r="C1601" s="14">
        <v>0</v>
      </c>
      <c r="D1601" s="17">
        <v>0</v>
      </c>
      <c r="E1601" s="5">
        <v>0</v>
      </c>
      <c r="F1601" s="5">
        <v>0</v>
      </c>
      <c r="G1601" s="5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19">
        <v>0</v>
      </c>
    </row>
    <row r="1602" spans="1:14" ht="15.75" hidden="1" customHeight="1" x14ac:dyDescent="0.2">
      <c r="A1602" s="14">
        <v>0</v>
      </c>
      <c r="B1602" s="16">
        <v>0</v>
      </c>
      <c r="C1602" s="14">
        <v>0</v>
      </c>
      <c r="D1602" s="17">
        <v>0</v>
      </c>
      <c r="E1602" s="5">
        <v>0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19">
        <v>0</v>
      </c>
    </row>
    <row r="1603" spans="1:14" ht="15.75" hidden="1" customHeight="1" x14ac:dyDescent="0.2">
      <c r="A1603" s="14">
        <v>0</v>
      </c>
      <c r="B1603" s="16">
        <v>0</v>
      </c>
      <c r="C1603" s="14">
        <v>0</v>
      </c>
      <c r="D1603" s="17">
        <v>0</v>
      </c>
      <c r="E1603" s="5">
        <v>0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19">
        <v>0</v>
      </c>
    </row>
    <row r="1604" spans="1:14" ht="15.75" hidden="1" customHeight="1" x14ac:dyDescent="0.2">
      <c r="A1604" s="14">
        <v>0</v>
      </c>
      <c r="B1604" s="16">
        <v>0</v>
      </c>
      <c r="C1604" s="14">
        <v>0</v>
      </c>
      <c r="D1604" s="17">
        <v>0</v>
      </c>
      <c r="E1604" s="5">
        <v>0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19">
        <v>0</v>
      </c>
    </row>
    <row r="1605" spans="1:14" ht="15.75" hidden="1" customHeight="1" x14ac:dyDescent="0.2">
      <c r="A1605" s="14">
        <v>0</v>
      </c>
      <c r="B1605" s="16">
        <v>0</v>
      </c>
      <c r="C1605" s="14">
        <v>0</v>
      </c>
      <c r="D1605" s="17">
        <v>0</v>
      </c>
      <c r="E1605" s="5">
        <v>0</v>
      </c>
      <c r="F1605" s="5">
        <v>0</v>
      </c>
      <c r="G1605" s="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19">
        <v>0</v>
      </c>
    </row>
    <row r="1606" spans="1:14" ht="15.75" hidden="1" customHeight="1" x14ac:dyDescent="0.2">
      <c r="A1606" s="14">
        <v>0</v>
      </c>
      <c r="B1606" s="16">
        <v>0</v>
      </c>
      <c r="C1606" s="14">
        <v>0</v>
      </c>
      <c r="D1606" s="17">
        <v>0</v>
      </c>
      <c r="E1606" s="5">
        <v>0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19">
        <v>0</v>
      </c>
    </row>
    <row r="1607" spans="1:14" ht="15.75" hidden="1" customHeight="1" x14ac:dyDescent="0.2">
      <c r="A1607" s="14">
        <v>0</v>
      </c>
      <c r="B1607" s="16">
        <v>0</v>
      </c>
      <c r="C1607" s="14">
        <v>0</v>
      </c>
      <c r="D1607" s="17">
        <v>0</v>
      </c>
      <c r="E1607" s="5">
        <v>0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19">
        <v>0</v>
      </c>
    </row>
    <row r="1608" spans="1:14" ht="15.75" hidden="1" customHeight="1" x14ac:dyDescent="0.2">
      <c r="A1608" s="14">
        <v>0</v>
      </c>
      <c r="B1608" s="16">
        <v>0</v>
      </c>
      <c r="C1608" s="14">
        <v>0</v>
      </c>
      <c r="D1608" s="17">
        <v>0</v>
      </c>
      <c r="E1608" s="5">
        <v>0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19">
        <v>0</v>
      </c>
    </row>
    <row r="1609" spans="1:14" ht="15.75" hidden="1" customHeight="1" x14ac:dyDescent="0.2">
      <c r="A1609" s="14">
        <v>0</v>
      </c>
      <c r="B1609" s="16">
        <v>0</v>
      </c>
      <c r="C1609" s="14">
        <v>0</v>
      </c>
      <c r="D1609" s="17">
        <v>0</v>
      </c>
      <c r="E1609" s="5">
        <v>0</v>
      </c>
      <c r="F1609" s="5">
        <v>0</v>
      </c>
      <c r="G1609" s="5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19">
        <v>0</v>
      </c>
    </row>
    <row r="1610" spans="1:14" ht="15.75" hidden="1" customHeight="1" x14ac:dyDescent="0.2">
      <c r="A1610" s="14">
        <v>0</v>
      </c>
      <c r="B1610" s="16">
        <v>0</v>
      </c>
      <c r="C1610" s="14">
        <v>0</v>
      </c>
      <c r="D1610" s="17">
        <v>0</v>
      </c>
      <c r="E1610" s="5">
        <v>0</v>
      </c>
      <c r="F1610" s="5">
        <v>0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19">
        <v>0</v>
      </c>
    </row>
    <row r="1611" spans="1:14" ht="15.75" hidden="1" customHeight="1" x14ac:dyDescent="0.2">
      <c r="A1611" s="14">
        <v>0</v>
      </c>
      <c r="B1611" s="16">
        <v>0</v>
      </c>
      <c r="C1611" s="14">
        <v>0</v>
      </c>
      <c r="D1611" s="17">
        <v>0</v>
      </c>
      <c r="E1611" s="5">
        <v>0</v>
      </c>
      <c r="F1611" s="5">
        <v>0</v>
      </c>
      <c r="G1611" s="5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19">
        <v>0</v>
      </c>
    </row>
    <row r="1612" spans="1:14" ht="15.75" hidden="1" customHeight="1" x14ac:dyDescent="0.2">
      <c r="A1612" s="14">
        <v>0</v>
      </c>
      <c r="B1612" s="16">
        <v>0</v>
      </c>
      <c r="C1612" s="14">
        <v>0</v>
      </c>
      <c r="D1612" s="17">
        <v>0</v>
      </c>
      <c r="E1612" s="5">
        <v>0</v>
      </c>
      <c r="F1612" s="5">
        <v>0</v>
      </c>
      <c r="G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19">
        <v>0</v>
      </c>
    </row>
    <row r="1613" spans="1:14" ht="15.75" hidden="1" customHeight="1" x14ac:dyDescent="0.2">
      <c r="A1613" s="14">
        <v>0</v>
      </c>
      <c r="B1613" s="16">
        <v>0</v>
      </c>
      <c r="C1613" s="14">
        <v>0</v>
      </c>
      <c r="D1613" s="17">
        <v>0</v>
      </c>
      <c r="E1613" s="5">
        <v>0</v>
      </c>
      <c r="F1613" s="5">
        <v>0</v>
      </c>
      <c r="G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19">
        <v>0</v>
      </c>
    </row>
    <row r="1614" spans="1:14" ht="15.75" hidden="1" customHeight="1" x14ac:dyDescent="0.2">
      <c r="A1614" s="14">
        <v>0</v>
      </c>
      <c r="B1614" s="16">
        <v>0</v>
      </c>
      <c r="C1614" s="14">
        <v>0</v>
      </c>
      <c r="D1614" s="17">
        <v>0</v>
      </c>
      <c r="E1614" s="5">
        <v>0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19">
        <v>0</v>
      </c>
    </row>
    <row r="1615" spans="1:14" ht="15.75" hidden="1" customHeight="1" x14ac:dyDescent="0.2">
      <c r="A1615" s="14">
        <v>0</v>
      </c>
      <c r="B1615" s="16">
        <v>0</v>
      </c>
      <c r="C1615" s="14">
        <v>0</v>
      </c>
      <c r="D1615" s="17">
        <v>0</v>
      </c>
      <c r="E1615" s="5">
        <v>0</v>
      </c>
      <c r="F1615" s="5">
        <v>0</v>
      </c>
      <c r="G1615" s="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19">
        <v>0</v>
      </c>
    </row>
    <row r="1616" spans="1:14" ht="15.75" hidden="1" customHeight="1" x14ac:dyDescent="0.2">
      <c r="A1616" s="14">
        <v>0</v>
      </c>
      <c r="B1616" s="16">
        <v>0</v>
      </c>
      <c r="C1616" s="14">
        <v>0</v>
      </c>
      <c r="D1616" s="17">
        <v>0</v>
      </c>
      <c r="E1616" s="5">
        <v>0</v>
      </c>
      <c r="F1616" s="5">
        <v>0</v>
      </c>
      <c r="G1616" s="5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19">
        <v>0</v>
      </c>
    </row>
    <row r="1617" spans="1:14" ht="15.75" hidden="1" customHeight="1" x14ac:dyDescent="0.2">
      <c r="A1617" s="14">
        <v>0</v>
      </c>
      <c r="B1617" s="16">
        <v>0</v>
      </c>
      <c r="C1617" s="14">
        <v>0</v>
      </c>
      <c r="D1617" s="17">
        <v>0</v>
      </c>
      <c r="E1617" s="5">
        <v>0</v>
      </c>
      <c r="F1617" s="5">
        <v>0</v>
      </c>
      <c r="G1617" s="5">
        <v>0</v>
      </c>
      <c r="H1617" s="5">
        <v>0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19">
        <v>0</v>
      </c>
    </row>
    <row r="1618" spans="1:14" ht="15.75" hidden="1" customHeight="1" x14ac:dyDescent="0.2">
      <c r="A1618" s="14">
        <v>0</v>
      </c>
      <c r="B1618" s="16">
        <v>0</v>
      </c>
      <c r="C1618" s="14">
        <v>0</v>
      </c>
      <c r="D1618" s="17">
        <v>0</v>
      </c>
      <c r="E1618" s="5">
        <v>0</v>
      </c>
      <c r="F1618" s="5">
        <v>0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19">
        <v>0</v>
      </c>
    </row>
    <row r="1619" spans="1:14" ht="15.75" hidden="1" customHeight="1" x14ac:dyDescent="0.2">
      <c r="A1619" s="14">
        <v>0</v>
      </c>
      <c r="B1619" s="16">
        <v>0</v>
      </c>
      <c r="C1619" s="14">
        <v>0</v>
      </c>
      <c r="D1619" s="17">
        <v>0</v>
      </c>
      <c r="E1619" s="5">
        <v>0</v>
      </c>
      <c r="F1619" s="5">
        <v>0</v>
      </c>
      <c r="G1619" s="5">
        <v>0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19">
        <v>0</v>
      </c>
    </row>
    <row r="1620" spans="1:14" ht="15.75" hidden="1" customHeight="1" x14ac:dyDescent="0.2">
      <c r="A1620" s="14">
        <v>0</v>
      </c>
      <c r="B1620" s="16">
        <v>0</v>
      </c>
      <c r="C1620" s="14">
        <v>0</v>
      </c>
      <c r="D1620" s="17">
        <v>0</v>
      </c>
      <c r="E1620" s="5">
        <v>0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19">
        <v>0</v>
      </c>
    </row>
    <row r="1621" spans="1:14" ht="15.75" hidden="1" customHeight="1" x14ac:dyDescent="0.2">
      <c r="A1621" s="14">
        <v>0</v>
      </c>
      <c r="B1621" s="16">
        <v>0</v>
      </c>
      <c r="C1621" s="14">
        <v>0</v>
      </c>
      <c r="D1621" s="17">
        <v>0</v>
      </c>
      <c r="E1621" s="5">
        <v>0</v>
      </c>
      <c r="F1621" s="5">
        <v>0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19">
        <v>0</v>
      </c>
    </row>
    <row r="1622" spans="1:14" ht="15.75" hidden="1" customHeight="1" x14ac:dyDescent="0.2">
      <c r="A1622" s="14">
        <v>0</v>
      </c>
      <c r="B1622" s="16">
        <v>0</v>
      </c>
      <c r="C1622" s="14">
        <v>0</v>
      </c>
      <c r="D1622" s="17">
        <v>0</v>
      </c>
      <c r="E1622" s="5">
        <v>0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19">
        <v>0</v>
      </c>
    </row>
    <row r="1623" spans="1:14" ht="15.75" hidden="1" customHeight="1" x14ac:dyDescent="0.2">
      <c r="A1623" s="14">
        <v>0</v>
      </c>
      <c r="B1623" s="16">
        <v>0</v>
      </c>
      <c r="C1623" s="14">
        <v>0</v>
      </c>
      <c r="D1623" s="17">
        <v>0</v>
      </c>
      <c r="E1623" s="5">
        <v>0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19">
        <v>0</v>
      </c>
    </row>
    <row r="1624" spans="1:14" ht="15.75" hidden="1" customHeight="1" x14ac:dyDescent="0.2">
      <c r="A1624" s="14">
        <v>0</v>
      </c>
      <c r="B1624" s="16">
        <v>0</v>
      </c>
      <c r="C1624" s="14">
        <v>0</v>
      </c>
      <c r="D1624" s="17">
        <v>0</v>
      </c>
      <c r="E1624" s="5">
        <v>0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19">
        <v>0</v>
      </c>
    </row>
    <row r="1625" spans="1:14" ht="15.75" hidden="1" customHeight="1" x14ac:dyDescent="0.2">
      <c r="A1625" s="14">
        <v>0</v>
      </c>
      <c r="B1625" s="16">
        <v>0</v>
      </c>
      <c r="C1625" s="14">
        <v>0</v>
      </c>
      <c r="D1625" s="17">
        <v>0</v>
      </c>
      <c r="E1625" s="5">
        <v>0</v>
      </c>
      <c r="F1625" s="5">
        <v>0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19">
        <v>0</v>
      </c>
    </row>
    <row r="1626" spans="1:14" ht="15.75" hidden="1" customHeight="1" x14ac:dyDescent="0.2">
      <c r="A1626" s="14">
        <v>0</v>
      </c>
      <c r="B1626" s="16">
        <v>0</v>
      </c>
      <c r="C1626" s="14">
        <v>0</v>
      </c>
      <c r="D1626" s="17">
        <v>0</v>
      </c>
      <c r="E1626" s="5">
        <v>0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19">
        <v>0</v>
      </c>
    </row>
    <row r="1627" spans="1:14" ht="15.75" hidden="1" customHeight="1" x14ac:dyDescent="0.2">
      <c r="A1627" s="14">
        <v>0</v>
      </c>
      <c r="B1627" s="16">
        <v>0</v>
      </c>
      <c r="C1627" s="14">
        <v>0</v>
      </c>
      <c r="D1627" s="17">
        <v>0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19">
        <v>0</v>
      </c>
    </row>
    <row r="1628" spans="1:14" ht="15.75" hidden="1" customHeight="1" x14ac:dyDescent="0.2">
      <c r="A1628" s="14">
        <v>0</v>
      </c>
      <c r="B1628" s="16">
        <v>0</v>
      </c>
      <c r="C1628" s="14">
        <v>0</v>
      </c>
      <c r="D1628" s="17">
        <v>0</v>
      </c>
      <c r="E1628" s="5">
        <v>0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19">
        <v>0</v>
      </c>
    </row>
    <row r="1629" spans="1:14" ht="15.75" hidden="1" customHeight="1" x14ac:dyDescent="0.2">
      <c r="A1629" s="14">
        <v>0</v>
      </c>
      <c r="B1629" s="16">
        <v>0</v>
      </c>
      <c r="C1629" s="14">
        <v>0</v>
      </c>
      <c r="D1629" s="17">
        <v>0</v>
      </c>
      <c r="E1629" s="5">
        <v>0</v>
      </c>
      <c r="F1629" s="5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19">
        <v>0</v>
      </c>
    </row>
    <row r="1630" spans="1:14" ht="15.75" hidden="1" customHeight="1" x14ac:dyDescent="0.2">
      <c r="A1630" s="14">
        <v>0</v>
      </c>
      <c r="B1630" s="16">
        <v>0</v>
      </c>
      <c r="C1630" s="14">
        <v>0</v>
      </c>
      <c r="D1630" s="17">
        <v>0</v>
      </c>
      <c r="E1630" s="5">
        <v>0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19">
        <v>0</v>
      </c>
    </row>
    <row r="1631" spans="1:14" ht="15.75" hidden="1" customHeight="1" x14ac:dyDescent="0.2">
      <c r="A1631" s="14">
        <v>0</v>
      </c>
      <c r="B1631" s="16">
        <v>0</v>
      </c>
      <c r="C1631" s="14">
        <v>0</v>
      </c>
      <c r="D1631" s="17">
        <v>0</v>
      </c>
      <c r="E1631" s="5">
        <v>0</v>
      </c>
      <c r="F1631" s="5">
        <v>0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19">
        <v>0</v>
      </c>
    </row>
    <row r="1632" spans="1:14" ht="15.75" hidden="1" customHeight="1" x14ac:dyDescent="0.2">
      <c r="A1632" s="14">
        <v>0</v>
      </c>
      <c r="B1632" s="16">
        <v>0</v>
      </c>
      <c r="C1632" s="14">
        <v>0</v>
      </c>
      <c r="D1632" s="17">
        <v>0</v>
      </c>
      <c r="E1632" s="5">
        <v>0</v>
      </c>
      <c r="F1632" s="5">
        <v>0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19">
        <v>0</v>
      </c>
    </row>
    <row r="1633" spans="1:14" ht="15.75" hidden="1" customHeight="1" x14ac:dyDescent="0.2">
      <c r="A1633" s="14">
        <v>0</v>
      </c>
      <c r="B1633" s="16">
        <v>0</v>
      </c>
      <c r="C1633" s="14">
        <v>0</v>
      </c>
      <c r="D1633" s="17">
        <v>0</v>
      </c>
      <c r="E1633" s="5">
        <v>0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19">
        <v>0</v>
      </c>
    </row>
    <row r="1634" spans="1:14" ht="15.75" hidden="1" customHeight="1" x14ac:dyDescent="0.2">
      <c r="A1634" s="14">
        <v>0</v>
      </c>
      <c r="B1634" s="16">
        <v>0</v>
      </c>
      <c r="C1634" s="14">
        <v>0</v>
      </c>
      <c r="D1634" s="17">
        <v>0</v>
      </c>
      <c r="E1634" s="5">
        <v>0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19">
        <v>0</v>
      </c>
    </row>
    <row r="1635" spans="1:14" ht="15.75" hidden="1" customHeight="1" x14ac:dyDescent="0.2">
      <c r="A1635" s="14">
        <v>0</v>
      </c>
      <c r="B1635" s="16">
        <v>0</v>
      </c>
      <c r="C1635" s="14">
        <v>0</v>
      </c>
      <c r="D1635" s="17">
        <v>0</v>
      </c>
      <c r="E1635" s="5">
        <v>0</v>
      </c>
      <c r="F1635" s="5">
        <v>0</v>
      </c>
      <c r="G1635" s="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19">
        <v>0</v>
      </c>
    </row>
    <row r="1636" spans="1:14" ht="15.75" hidden="1" customHeight="1" x14ac:dyDescent="0.2">
      <c r="A1636" s="14">
        <v>0</v>
      </c>
      <c r="B1636" s="16">
        <v>0</v>
      </c>
      <c r="C1636" s="14">
        <v>0</v>
      </c>
      <c r="D1636" s="17">
        <v>0</v>
      </c>
      <c r="E1636" s="5">
        <v>0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19">
        <v>0</v>
      </c>
    </row>
    <row r="1637" spans="1:14" ht="15.75" hidden="1" customHeight="1" x14ac:dyDescent="0.2">
      <c r="A1637" s="14">
        <v>0</v>
      </c>
      <c r="B1637" s="16">
        <v>0</v>
      </c>
      <c r="C1637" s="14">
        <v>0</v>
      </c>
      <c r="D1637" s="17">
        <v>0</v>
      </c>
      <c r="E1637" s="5">
        <v>0</v>
      </c>
      <c r="F1637" s="5">
        <v>0</v>
      </c>
      <c r="G1637" s="5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19">
        <v>0</v>
      </c>
    </row>
    <row r="1638" spans="1:14" ht="15.75" hidden="1" customHeight="1" x14ac:dyDescent="0.2">
      <c r="A1638" s="14">
        <v>0</v>
      </c>
      <c r="B1638" s="16">
        <v>0</v>
      </c>
      <c r="C1638" s="14">
        <v>0</v>
      </c>
      <c r="D1638" s="17">
        <v>0</v>
      </c>
      <c r="E1638" s="5">
        <v>0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19">
        <v>0</v>
      </c>
    </row>
    <row r="1639" spans="1:14" ht="15.75" hidden="1" customHeight="1" x14ac:dyDescent="0.2">
      <c r="A1639" s="14">
        <v>0</v>
      </c>
      <c r="B1639" s="16">
        <v>0</v>
      </c>
      <c r="C1639" s="14">
        <v>0</v>
      </c>
      <c r="D1639" s="17">
        <v>0</v>
      </c>
      <c r="E1639" s="5">
        <v>0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19">
        <v>0</v>
      </c>
    </row>
    <row r="1640" spans="1:14" ht="15.75" hidden="1" customHeight="1" x14ac:dyDescent="0.2">
      <c r="A1640" s="14">
        <v>0</v>
      </c>
      <c r="B1640" s="16">
        <v>0</v>
      </c>
      <c r="C1640" s="14">
        <v>0</v>
      </c>
      <c r="D1640" s="17">
        <v>0</v>
      </c>
      <c r="E1640" s="5">
        <v>0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19">
        <v>0</v>
      </c>
    </row>
    <row r="1641" spans="1:14" ht="15.75" hidden="1" customHeight="1" x14ac:dyDescent="0.2">
      <c r="A1641" s="14">
        <v>0</v>
      </c>
      <c r="B1641" s="16">
        <v>0</v>
      </c>
      <c r="C1641" s="14">
        <v>0</v>
      </c>
      <c r="D1641" s="17">
        <v>0</v>
      </c>
      <c r="E1641" s="5">
        <v>0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19">
        <v>0</v>
      </c>
    </row>
    <row r="1642" spans="1:14" ht="15.75" hidden="1" customHeight="1" x14ac:dyDescent="0.2">
      <c r="A1642" s="14">
        <v>0</v>
      </c>
      <c r="B1642" s="16">
        <v>0</v>
      </c>
      <c r="C1642" s="14">
        <v>0</v>
      </c>
      <c r="D1642" s="17">
        <v>0</v>
      </c>
      <c r="E1642" s="5">
        <v>0</v>
      </c>
      <c r="F1642" s="5">
        <v>0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19">
        <v>0</v>
      </c>
    </row>
    <row r="1643" spans="1:14" ht="15.75" hidden="1" customHeight="1" x14ac:dyDescent="0.2">
      <c r="A1643" s="14">
        <v>0</v>
      </c>
      <c r="B1643" s="16">
        <v>0</v>
      </c>
      <c r="C1643" s="14">
        <v>0</v>
      </c>
      <c r="D1643" s="17">
        <v>0</v>
      </c>
      <c r="E1643" s="5">
        <v>0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19">
        <v>0</v>
      </c>
    </row>
    <row r="1644" spans="1:14" ht="15.75" hidden="1" customHeight="1" x14ac:dyDescent="0.2">
      <c r="A1644" s="14">
        <v>0</v>
      </c>
      <c r="B1644" s="16">
        <v>0</v>
      </c>
      <c r="C1644" s="14">
        <v>0</v>
      </c>
      <c r="D1644" s="17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19">
        <v>0</v>
      </c>
    </row>
    <row r="1645" spans="1:14" ht="15.75" hidden="1" customHeight="1" x14ac:dyDescent="0.2">
      <c r="A1645" s="14">
        <v>0</v>
      </c>
      <c r="B1645" s="16">
        <v>0</v>
      </c>
      <c r="C1645" s="14">
        <v>0</v>
      </c>
      <c r="D1645" s="17">
        <v>0</v>
      </c>
      <c r="E1645" s="5">
        <v>0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19">
        <v>0</v>
      </c>
    </row>
    <row r="1646" spans="1:14" ht="15.75" hidden="1" customHeight="1" x14ac:dyDescent="0.2">
      <c r="A1646" s="14">
        <v>0</v>
      </c>
      <c r="B1646" s="16">
        <v>0</v>
      </c>
      <c r="C1646" s="14">
        <v>0</v>
      </c>
      <c r="D1646" s="17">
        <v>0</v>
      </c>
      <c r="E1646" s="5">
        <v>0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19">
        <v>0</v>
      </c>
    </row>
    <row r="1647" spans="1:14" ht="15.75" hidden="1" customHeight="1" x14ac:dyDescent="0.2">
      <c r="A1647" s="14">
        <v>0</v>
      </c>
      <c r="B1647" s="16">
        <v>0</v>
      </c>
      <c r="C1647" s="14">
        <v>0</v>
      </c>
      <c r="D1647" s="17">
        <v>0</v>
      </c>
      <c r="E1647" s="5">
        <v>0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19">
        <v>0</v>
      </c>
    </row>
    <row r="1648" spans="1:14" ht="15.75" hidden="1" customHeight="1" x14ac:dyDescent="0.2">
      <c r="A1648" s="14">
        <v>0</v>
      </c>
      <c r="B1648" s="16">
        <v>0</v>
      </c>
      <c r="C1648" s="14">
        <v>0</v>
      </c>
      <c r="D1648" s="17">
        <v>0</v>
      </c>
      <c r="E1648" s="5">
        <v>0</v>
      </c>
      <c r="F1648" s="5">
        <v>0</v>
      </c>
      <c r="G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19">
        <v>0</v>
      </c>
    </row>
    <row r="1649" spans="1:14" ht="15.75" hidden="1" customHeight="1" x14ac:dyDescent="0.2">
      <c r="A1649" s="14">
        <v>0</v>
      </c>
      <c r="B1649" s="16">
        <v>0</v>
      </c>
      <c r="C1649" s="14">
        <v>0</v>
      </c>
      <c r="D1649" s="17">
        <v>0</v>
      </c>
      <c r="E1649" s="5">
        <v>0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19">
        <v>0</v>
      </c>
    </row>
    <row r="1650" spans="1:14" ht="15.75" hidden="1" customHeight="1" x14ac:dyDescent="0.2">
      <c r="A1650" s="14">
        <v>0</v>
      </c>
      <c r="B1650" s="16">
        <v>0</v>
      </c>
      <c r="C1650" s="14">
        <v>0</v>
      </c>
      <c r="D1650" s="17">
        <v>0</v>
      </c>
      <c r="E1650" s="5">
        <v>0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19">
        <v>0</v>
      </c>
    </row>
    <row r="1651" spans="1:14" ht="15.75" hidden="1" customHeight="1" x14ac:dyDescent="0.2">
      <c r="A1651" s="14">
        <v>0</v>
      </c>
      <c r="B1651" s="16">
        <v>0</v>
      </c>
      <c r="C1651" s="14">
        <v>0</v>
      </c>
      <c r="D1651" s="17">
        <v>0</v>
      </c>
      <c r="E1651" s="5">
        <v>0</v>
      </c>
      <c r="F1651" s="5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19">
        <v>0</v>
      </c>
    </row>
    <row r="1652" spans="1:14" ht="15.75" hidden="1" customHeight="1" x14ac:dyDescent="0.2">
      <c r="A1652" s="14">
        <v>0</v>
      </c>
      <c r="B1652" s="16">
        <v>0</v>
      </c>
      <c r="C1652" s="14">
        <v>0</v>
      </c>
      <c r="D1652" s="17">
        <v>0</v>
      </c>
      <c r="E1652" s="5">
        <v>0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19">
        <v>0</v>
      </c>
    </row>
    <row r="1653" spans="1:14" ht="15.75" hidden="1" customHeight="1" x14ac:dyDescent="0.2">
      <c r="A1653" s="14">
        <v>0</v>
      </c>
      <c r="B1653" s="16">
        <v>0</v>
      </c>
      <c r="C1653" s="14">
        <v>0</v>
      </c>
      <c r="D1653" s="17">
        <v>0</v>
      </c>
      <c r="E1653" s="5">
        <v>0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19">
        <v>0</v>
      </c>
    </row>
    <row r="1654" spans="1:14" ht="15.75" hidden="1" customHeight="1" x14ac:dyDescent="0.2">
      <c r="A1654" s="14">
        <v>0</v>
      </c>
      <c r="B1654" s="16">
        <v>0</v>
      </c>
      <c r="C1654" s="14">
        <v>0</v>
      </c>
      <c r="D1654" s="17">
        <v>0</v>
      </c>
      <c r="E1654" s="5">
        <v>0</v>
      </c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19">
        <v>0</v>
      </c>
    </row>
    <row r="1655" spans="1:14" ht="15.75" hidden="1" customHeight="1" x14ac:dyDescent="0.2">
      <c r="A1655" s="14">
        <v>0</v>
      </c>
      <c r="B1655" s="16">
        <v>0</v>
      </c>
      <c r="C1655" s="14">
        <v>0</v>
      </c>
      <c r="D1655" s="17">
        <v>0</v>
      </c>
      <c r="E1655" s="5">
        <v>0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19">
        <v>0</v>
      </c>
    </row>
    <row r="1656" spans="1:14" ht="15.75" hidden="1" customHeight="1" x14ac:dyDescent="0.2">
      <c r="A1656" s="14">
        <v>0</v>
      </c>
      <c r="B1656" s="16">
        <v>0</v>
      </c>
      <c r="C1656" s="14">
        <v>0</v>
      </c>
      <c r="D1656" s="17">
        <v>0</v>
      </c>
      <c r="E1656" s="5">
        <v>0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19">
        <v>0</v>
      </c>
    </row>
    <row r="1657" spans="1:14" ht="15.75" hidden="1" customHeight="1" x14ac:dyDescent="0.2">
      <c r="A1657" s="14">
        <v>0</v>
      </c>
      <c r="B1657" s="16">
        <v>0</v>
      </c>
      <c r="C1657" s="14">
        <v>0</v>
      </c>
      <c r="D1657" s="17">
        <v>0</v>
      </c>
      <c r="E1657" s="5">
        <v>0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19">
        <v>0</v>
      </c>
    </row>
    <row r="1658" spans="1:14" ht="15.75" hidden="1" customHeight="1" x14ac:dyDescent="0.2">
      <c r="A1658" s="14">
        <v>0</v>
      </c>
      <c r="B1658" s="16">
        <v>0</v>
      </c>
      <c r="C1658" s="14">
        <v>0</v>
      </c>
      <c r="D1658" s="17">
        <v>0</v>
      </c>
      <c r="E1658" s="5">
        <v>0</v>
      </c>
      <c r="F1658" s="5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19">
        <v>0</v>
      </c>
    </row>
    <row r="1659" spans="1:14" ht="15.75" hidden="1" customHeight="1" x14ac:dyDescent="0.2">
      <c r="A1659" s="14">
        <v>0</v>
      </c>
      <c r="B1659" s="16">
        <v>0</v>
      </c>
      <c r="C1659" s="14">
        <v>0</v>
      </c>
      <c r="D1659" s="17">
        <v>0</v>
      </c>
      <c r="E1659" s="5">
        <v>0</v>
      </c>
      <c r="F1659" s="5">
        <v>0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19">
        <v>0</v>
      </c>
    </row>
    <row r="1660" spans="1:14" ht="15.75" hidden="1" customHeight="1" x14ac:dyDescent="0.2">
      <c r="A1660" s="14">
        <v>0</v>
      </c>
      <c r="B1660" s="16">
        <v>0</v>
      </c>
      <c r="C1660" s="14">
        <v>0</v>
      </c>
      <c r="D1660" s="17">
        <v>0</v>
      </c>
      <c r="E1660" s="5">
        <v>0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19">
        <v>0</v>
      </c>
    </row>
    <row r="1661" spans="1:14" ht="15.75" hidden="1" customHeight="1" x14ac:dyDescent="0.2">
      <c r="A1661" s="14">
        <v>0</v>
      </c>
      <c r="B1661" s="16">
        <v>0</v>
      </c>
      <c r="C1661" s="14">
        <v>0</v>
      </c>
      <c r="D1661" s="17">
        <v>0</v>
      </c>
      <c r="E1661" s="5">
        <v>0</v>
      </c>
      <c r="F1661" s="5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19">
        <v>0</v>
      </c>
    </row>
    <row r="1662" spans="1:14" ht="15.75" hidden="1" customHeight="1" x14ac:dyDescent="0.2">
      <c r="A1662" s="14">
        <v>0</v>
      </c>
      <c r="B1662" s="16">
        <v>0</v>
      </c>
      <c r="C1662" s="14">
        <v>0</v>
      </c>
      <c r="D1662" s="17">
        <v>0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19">
        <v>0</v>
      </c>
    </row>
    <row r="1663" spans="1:14" ht="15.75" hidden="1" customHeight="1" x14ac:dyDescent="0.2">
      <c r="A1663" s="14">
        <v>0</v>
      </c>
      <c r="B1663" s="16">
        <v>0</v>
      </c>
      <c r="C1663" s="14">
        <v>0</v>
      </c>
      <c r="D1663" s="17">
        <v>0</v>
      </c>
      <c r="E1663" s="5">
        <v>0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19">
        <v>0</v>
      </c>
    </row>
    <row r="1664" spans="1:14" ht="15.75" hidden="1" customHeight="1" x14ac:dyDescent="0.2">
      <c r="A1664" s="14">
        <v>0</v>
      </c>
      <c r="B1664" s="16">
        <v>0</v>
      </c>
      <c r="C1664" s="14">
        <v>0</v>
      </c>
      <c r="D1664" s="17">
        <v>0</v>
      </c>
      <c r="E1664" s="5">
        <v>0</v>
      </c>
      <c r="F1664" s="5">
        <v>0</v>
      </c>
      <c r="G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19">
        <v>0</v>
      </c>
    </row>
    <row r="1665" spans="1:14" ht="15.75" hidden="1" customHeight="1" x14ac:dyDescent="0.2">
      <c r="A1665" s="14">
        <v>0</v>
      </c>
      <c r="B1665" s="16">
        <v>0</v>
      </c>
      <c r="C1665" s="14">
        <v>0</v>
      </c>
      <c r="D1665" s="17">
        <v>0</v>
      </c>
      <c r="E1665" s="5">
        <v>0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19">
        <v>0</v>
      </c>
    </row>
    <row r="1666" spans="1:14" ht="15.75" hidden="1" customHeight="1" x14ac:dyDescent="0.2">
      <c r="A1666" s="14">
        <v>0</v>
      </c>
      <c r="B1666" s="16">
        <v>0</v>
      </c>
      <c r="C1666" s="14">
        <v>0</v>
      </c>
      <c r="D1666" s="17">
        <v>0</v>
      </c>
      <c r="E1666" s="5">
        <v>0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19">
        <v>0</v>
      </c>
    </row>
    <row r="1667" spans="1:14" ht="15.75" hidden="1" customHeight="1" x14ac:dyDescent="0.2">
      <c r="A1667" s="14">
        <v>0</v>
      </c>
      <c r="B1667" s="16">
        <v>0</v>
      </c>
      <c r="C1667" s="14">
        <v>0</v>
      </c>
      <c r="D1667" s="17">
        <v>0</v>
      </c>
      <c r="E1667" s="5">
        <v>0</v>
      </c>
      <c r="F1667" s="5">
        <v>0</v>
      </c>
      <c r="G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19">
        <v>0</v>
      </c>
    </row>
    <row r="1668" spans="1:14" ht="15.75" hidden="1" customHeight="1" x14ac:dyDescent="0.2">
      <c r="A1668" s="14">
        <v>0</v>
      </c>
      <c r="B1668" s="16">
        <v>0</v>
      </c>
      <c r="C1668" s="14">
        <v>0</v>
      </c>
      <c r="D1668" s="17">
        <v>0</v>
      </c>
      <c r="E1668" s="5">
        <v>0</v>
      </c>
      <c r="F1668" s="5">
        <v>0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19">
        <v>0</v>
      </c>
    </row>
    <row r="1669" spans="1:14" ht="15.75" hidden="1" customHeight="1" x14ac:dyDescent="0.2">
      <c r="A1669" s="14">
        <v>0</v>
      </c>
      <c r="B1669" s="16">
        <v>0</v>
      </c>
      <c r="C1669" s="14">
        <v>0</v>
      </c>
      <c r="D1669" s="17">
        <v>0</v>
      </c>
      <c r="E1669" s="5">
        <v>0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19">
        <v>0</v>
      </c>
    </row>
    <row r="1670" spans="1:14" ht="15.75" hidden="1" customHeight="1" x14ac:dyDescent="0.2">
      <c r="A1670" s="14">
        <v>0</v>
      </c>
      <c r="B1670" s="16">
        <v>0</v>
      </c>
      <c r="C1670" s="14">
        <v>0</v>
      </c>
      <c r="D1670" s="17">
        <v>0</v>
      </c>
      <c r="E1670" s="5">
        <v>0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19">
        <v>0</v>
      </c>
    </row>
    <row r="1671" spans="1:14" ht="15.75" hidden="1" customHeight="1" x14ac:dyDescent="0.2">
      <c r="A1671" s="14">
        <v>0</v>
      </c>
      <c r="B1671" s="16">
        <v>0</v>
      </c>
      <c r="C1671" s="14">
        <v>0</v>
      </c>
      <c r="D1671" s="17">
        <v>0</v>
      </c>
      <c r="E1671" s="5">
        <v>0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19">
        <v>0</v>
      </c>
    </row>
    <row r="1672" spans="1:14" ht="15.75" hidden="1" customHeight="1" x14ac:dyDescent="0.2">
      <c r="A1672" s="14">
        <v>0</v>
      </c>
      <c r="B1672" s="16">
        <v>0</v>
      </c>
      <c r="C1672" s="14">
        <v>0</v>
      </c>
      <c r="D1672" s="17">
        <v>0</v>
      </c>
      <c r="E1672" s="5">
        <v>0</v>
      </c>
      <c r="F1672" s="5">
        <v>0</v>
      </c>
      <c r="G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19">
        <v>0</v>
      </c>
    </row>
    <row r="1673" spans="1:14" ht="15.75" hidden="1" customHeight="1" x14ac:dyDescent="0.2">
      <c r="A1673" s="14">
        <v>0</v>
      </c>
      <c r="B1673" s="16">
        <v>0</v>
      </c>
      <c r="C1673" s="14">
        <v>0</v>
      </c>
      <c r="D1673" s="17">
        <v>0</v>
      </c>
      <c r="E1673" s="5">
        <v>0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19">
        <v>0</v>
      </c>
    </row>
    <row r="1674" spans="1:14" ht="15.75" hidden="1" customHeight="1" x14ac:dyDescent="0.2">
      <c r="A1674" s="14">
        <v>0</v>
      </c>
      <c r="B1674" s="16">
        <v>0</v>
      </c>
      <c r="C1674" s="14">
        <v>0</v>
      </c>
      <c r="D1674" s="17">
        <v>0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19">
        <v>0</v>
      </c>
    </row>
    <row r="1675" spans="1:14" ht="15.75" hidden="1" customHeight="1" x14ac:dyDescent="0.2">
      <c r="A1675" s="14">
        <v>0</v>
      </c>
      <c r="B1675" s="16">
        <v>0</v>
      </c>
      <c r="C1675" s="14">
        <v>0</v>
      </c>
      <c r="D1675" s="17">
        <v>0</v>
      </c>
      <c r="E1675" s="5">
        <v>0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19">
        <v>0</v>
      </c>
    </row>
    <row r="1676" spans="1:14" ht="15.75" hidden="1" customHeight="1" x14ac:dyDescent="0.2">
      <c r="A1676" s="14">
        <v>0</v>
      </c>
      <c r="B1676" s="16">
        <v>0</v>
      </c>
      <c r="C1676" s="14">
        <v>0</v>
      </c>
      <c r="D1676" s="17">
        <v>0</v>
      </c>
      <c r="E1676" s="5">
        <v>0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19">
        <v>0</v>
      </c>
    </row>
    <row r="1677" spans="1:14" ht="15.75" hidden="1" customHeight="1" x14ac:dyDescent="0.2">
      <c r="A1677" s="14">
        <v>0</v>
      </c>
      <c r="B1677" s="16">
        <v>0</v>
      </c>
      <c r="C1677" s="14">
        <v>0</v>
      </c>
      <c r="D1677" s="17">
        <v>0</v>
      </c>
      <c r="E1677" s="5">
        <v>0</v>
      </c>
      <c r="F1677" s="5">
        <v>0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19">
        <v>0</v>
      </c>
    </row>
    <row r="1678" spans="1:14" ht="15.75" hidden="1" customHeight="1" x14ac:dyDescent="0.2">
      <c r="A1678" s="14">
        <v>0</v>
      </c>
      <c r="B1678" s="16">
        <v>0</v>
      </c>
      <c r="C1678" s="14">
        <v>0</v>
      </c>
      <c r="D1678" s="17">
        <v>0</v>
      </c>
      <c r="E1678" s="5">
        <v>0</v>
      </c>
      <c r="F1678" s="5">
        <v>0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19">
        <v>0</v>
      </c>
    </row>
    <row r="1679" spans="1:14" ht="15.75" hidden="1" customHeight="1" x14ac:dyDescent="0.2">
      <c r="A1679" s="14">
        <v>0</v>
      </c>
      <c r="B1679" s="16">
        <v>0</v>
      </c>
      <c r="C1679" s="14">
        <v>0</v>
      </c>
      <c r="D1679" s="17">
        <v>0</v>
      </c>
      <c r="E1679" s="5">
        <v>0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19">
        <v>0</v>
      </c>
    </row>
    <row r="1680" spans="1:14" ht="15.75" hidden="1" customHeight="1" x14ac:dyDescent="0.2">
      <c r="A1680" s="14">
        <v>0</v>
      </c>
      <c r="B1680" s="16">
        <v>0</v>
      </c>
      <c r="C1680" s="14">
        <v>0</v>
      </c>
      <c r="D1680" s="17">
        <v>0</v>
      </c>
      <c r="E1680" s="5">
        <v>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19">
        <v>0</v>
      </c>
    </row>
    <row r="1681" spans="1:14" ht="15.75" hidden="1" customHeight="1" x14ac:dyDescent="0.2">
      <c r="A1681" s="14">
        <v>0</v>
      </c>
      <c r="B1681" s="16">
        <v>0</v>
      </c>
      <c r="C1681" s="14">
        <v>0</v>
      </c>
      <c r="D1681" s="17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19">
        <v>0</v>
      </c>
    </row>
    <row r="1682" spans="1:14" ht="15.75" hidden="1" customHeight="1" x14ac:dyDescent="0.2">
      <c r="A1682" s="14">
        <v>0</v>
      </c>
      <c r="B1682" s="16">
        <v>0</v>
      </c>
      <c r="C1682" s="14">
        <v>0</v>
      </c>
      <c r="D1682" s="17">
        <v>0</v>
      </c>
      <c r="E1682" s="5">
        <v>0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19">
        <v>0</v>
      </c>
    </row>
    <row r="1683" spans="1:14" ht="15.75" hidden="1" customHeight="1" x14ac:dyDescent="0.2">
      <c r="A1683" s="14">
        <v>0</v>
      </c>
      <c r="B1683" s="16">
        <v>0</v>
      </c>
      <c r="C1683" s="14">
        <v>0</v>
      </c>
      <c r="D1683" s="17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19">
        <v>0</v>
      </c>
    </row>
    <row r="1684" spans="1:14" ht="15.75" hidden="1" customHeight="1" x14ac:dyDescent="0.2">
      <c r="A1684" s="14">
        <v>0</v>
      </c>
      <c r="B1684" s="16">
        <v>0</v>
      </c>
      <c r="C1684" s="14">
        <v>0</v>
      </c>
      <c r="D1684" s="17">
        <v>0</v>
      </c>
      <c r="E1684" s="5">
        <v>0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19">
        <v>0</v>
      </c>
    </row>
    <row r="1685" spans="1:14" ht="15.75" hidden="1" customHeight="1" x14ac:dyDescent="0.2">
      <c r="A1685" s="14">
        <v>0</v>
      </c>
      <c r="B1685" s="16">
        <v>0</v>
      </c>
      <c r="C1685" s="14">
        <v>0</v>
      </c>
      <c r="D1685" s="17">
        <v>0</v>
      </c>
      <c r="E1685" s="5">
        <v>0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19">
        <v>0</v>
      </c>
    </row>
    <row r="1686" spans="1:14" ht="15.75" hidden="1" customHeight="1" x14ac:dyDescent="0.2">
      <c r="A1686" s="14">
        <v>0</v>
      </c>
      <c r="B1686" s="16">
        <v>0</v>
      </c>
      <c r="C1686" s="14">
        <v>0</v>
      </c>
      <c r="D1686" s="17">
        <v>0</v>
      </c>
      <c r="E1686" s="5">
        <v>0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19">
        <v>0</v>
      </c>
    </row>
    <row r="1687" spans="1:14" ht="15.75" hidden="1" customHeight="1" x14ac:dyDescent="0.2">
      <c r="A1687" s="14">
        <v>0</v>
      </c>
      <c r="B1687" s="16">
        <v>0</v>
      </c>
      <c r="C1687" s="14">
        <v>0</v>
      </c>
      <c r="D1687" s="17">
        <v>0</v>
      </c>
      <c r="E1687" s="5">
        <v>0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19">
        <v>0</v>
      </c>
    </row>
    <row r="1688" spans="1:14" ht="15.75" hidden="1" customHeight="1" x14ac:dyDescent="0.2">
      <c r="A1688" s="14">
        <v>0</v>
      </c>
      <c r="B1688" s="16">
        <v>0</v>
      </c>
      <c r="C1688" s="14">
        <v>0</v>
      </c>
      <c r="D1688" s="17">
        <v>0</v>
      </c>
      <c r="E1688" s="5">
        <v>0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19">
        <v>0</v>
      </c>
    </row>
    <row r="1689" spans="1:14" ht="15.75" hidden="1" customHeight="1" x14ac:dyDescent="0.2">
      <c r="A1689" s="14">
        <v>0</v>
      </c>
      <c r="B1689" s="16">
        <v>0</v>
      </c>
      <c r="C1689" s="14">
        <v>0</v>
      </c>
      <c r="D1689" s="17">
        <v>0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19">
        <v>0</v>
      </c>
    </row>
    <row r="1690" spans="1:14" ht="15.75" hidden="1" customHeight="1" x14ac:dyDescent="0.2">
      <c r="A1690" s="14">
        <v>0</v>
      </c>
      <c r="B1690" s="16">
        <v>0</v>
      </c>
      <c r="C1690" s="14">
        <v>0</v>
      </c>
      <c r="D1690" s="17">
        <v>0</v>
      </c>
      <c r="E1690" s="5">
        <v>0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19">
        <v>0</v>
      </c>
    </row>
    <row r="1691" spans="1:14" ht="15.75" hidden="1" customHeight="1" x14ac:dyDescent="0.2">
      <c r="A1691" s="14">
        <v>0</v>
      </c>
      <c r="B1691" s="16">
        <v>0</v>
      </c>
      <c r="C1691" s="14">
        <v>0</v>
      </c>
      <c r="D1691" s="17">
        <v>0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19">
        <v>0</v>
      </c>
    </row>
    <row r="1692" spans="1:14" ht="15.75" hidden="1" customHeight="1" x14ac:dyDescent="0.2">
      <c r="A1692" s="14">
        <v>0</v>
      </c>
      <c r="B1692" s="16">
        <v>0</v>
      </c>
      <c r="C1692" s="14">
        <v>0</v>
      </c>
      <c r="D1692" s="17">
        <v>0</v>
      </c>
      <c r="E1692" s="5">
        <v>0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19">
        <v>0</v>
      </c>
    </row>
    <row r="1693" spans="1:14" ht="15.75" hidden="1" customHeight="1" x14ac:dyDescent="0.2">
      <c r="A1693" s="14">
        <v>0</v>
      </c>
      <c r="B1693" s="16">
        <v>0</v>
      </c>
      <c r="C1693" s="14">
        <v>0</v>
      </c>
      <c r="D1693" s="17">
        <v>0</v>
      </c>
      <c r="E1693" s="5">
        <v>0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19">
        <v>0</v>
      </c>
    </row>
    <row r="1694" spans="1:14" ht="15.75" hidden="1" customHeight="1" x14ac:dyDescent="0.2">
      <c r="A1694" s="14">
        <v>0</v>
      </c>
      <c r="B1694" s="16">
        <v>0</v>
      </c>
      <c r="C1694" s="14">
        <v>0</v>
      </c>
      <c r="D1694" s="17">
        <v>0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19">
        <v>0</v>
      </c>
    </row>
    <row r="1695" spans="1:14" ht="15.75" hidden="1" customHeight="1" x14ac:dyDescent="0.2">
      <c r="A1695" s="14">
        <v>0</v>
      </c>
      <c r="B1695" s="16">
        <v>0</v>
      </c>
      <c r="C1695" s="14">
        <v>0</v>
      </c>
      <c r="D1695" s="17">
        <v>0</v>
      </c>
      <c r="E1695" s="5">
        <v>0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19">
        <v>0</v>
      </c>
    </row>
    <row r="1696" spans="1:14" ht="15.75" hidden="1" customHeight="1" x14ac:dyDescent="0.2">
      <c r="A1696" s="14">
        <v>0</v>
      </c>
      <c r="B1696" s="16">
        <v>0</v>
      </c>
      <c r="C1696" s="14">
        <v>0</v>
      </c>
      <c r="D1696" s="17">
        <v>0</v>
      </c>
      <c r="E1696" s="5">
        <v>0</v>
      </c>
      <c r="F1696" s="5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19">
        <v>0</v>
      </c>
    </row>
    <row r="1697" spans="1:14" ht="15.75" hidden="1" customHeight="1" x14ac:dyDescent="0.2">
      <c r="A1697" s="14">
        <v>0</v>
      </c>
      <c r="B1697" s="16">
        <v>0</v>
      </c>
      <c r="C1697" s="14">
        <v>0</v>
      </c>
      <c r="D1697" s="17">
        <v>0</v>
      </c>
      <c r="E1697" s="5">
        <v>0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19">
        <v>0</v>
      </c>
    </row>
    <row r="1698" spans="1:14" ht="15.75" hidden="1" customHeight="1" x14ac:dyDescent="0.2">
      <c r="A1698" s="14">
        <v>0</v>
      </c>
      <c r="B1698" s="16">
        <v>0</v>
      </c>
      <c r="C1698" s="14">
        <v>0</v>
      </c>
      <c r="D1698" s="17">
        <v>0</v>
      </c>
      <c r="E1698" s="5">
        <v>0</v>
      </c>
      <c r="F1698" s="5">
        <v>0</v>
      </c>
      <c r="G1698" s="5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19">
        <v>0</v>
      </c>
    </row>
    <row r="1699" spans="1:14" ht="15.75" hidden="1" customHeight="1" x14ac:dyDescent="0.2">
      <c r="A1699" s="14">
        <v>0</v>
      </c>
      <c r="B1699" s="16">
        <v>0</v>
      </c>
      <c r="C1699" s="14">
        <v>0</v>
      </c>
      <c r="D1699" s="17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19">
        <v>0</v>
      </c>
    </row>
    <row r="1700" spans="1:14" ht="15.75" hidden="1" customHeight="1" x14ac:dyDescent="0.2">
      <c r="A1700" s="14">
        <v>0</v>
      </c>
      <c r="B1700" s="16">
        <v>0</v>
      </c>
      <c r="C1700" s="14">
        <v>0</v>
      </c>
      <c r="D1700" s="17">
        <v>0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19">
        <v>0</v>
      </c>
    </row>
    <row r="1701" spans="1:14" ht="15.75" hidden="1" customHeight="1" x14ac:dyDescent="0.2">
      <c r="A1701" s="14">
        <v>0</v>
      </c>
      <c r="B1701" s="16">
        <v>0</v>
      </c>
      <c r="C1701" s="14">
        <v>0</v>
      </c>
      <c r="D1701" s="17">
        <v>0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19">
        <v>0</v>
      </c>
    </row>
    <row r="1702" spans="1:14" ht="15.75" hidden="1" customHeight="1" x14ac:dyDescent="0.2">
      <c r="A1702" s="14">
        <v>0</v>
      </c>
      <c r="B1702" s="16">
        <v>0</v>
      </c>
      <c r="C1702" s="14">
        <v>0</v>
      </c>
      <c r="D1702" s="17">
        <v>0</v>
      </c>
      <c r="E1702" s="5">
        <v>0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19">
        <v>0</v>
      </c>
    </row>
    <row r="1703" spans="1:14" ht="15.75" hidden="1" customHeight="1" x14ac:dyDescent="0.2">
      <c r="A1703" s="14">
        <v>0</v>
      </c>
      <c r="B1703" s="16">
        <v>0</v>
      </c>
      <c r="C1703" s="14">
        <v>0</v>
      </c>
      <c r="D1703" s="17">
        <v>0</v>
      </c>
      <c r="E1703" s="5">
        <v>0</v>
      </c>
      <c r="F1703" s="5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19">
        <v>0</v>
      </c>
    </row>
    <row r="1704" spans="1:14" ht="15.75" hidden="1" customHeight="1" x14ac:dyDescent="0.2">
      <c r="A1704" s="14">
        <v>0</v>
      </c>
      <c r="B1704" s="16">
        <v>0</v>
      </c>
      <c r="C1704" s="14">
        <v>0</v>
      </c>
      <c r="D1704" s="17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19">
        <v>0</v>
      </c>
    </row>
    <row r="1705" spans="1:14" ht="15.75" hidden="1" customHeight="1" x14ac:dyDescent="0.2">
      <c r="A1705" s="14">
        <v>0</v>
      </c>
      <c r="B1705" s="16">
        <v>0</v>
      </c>
      <c r="C1705" s="14">
        <v>0</v>
      </c>
      <c r="D1705" s="17">
        <v>0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19">
        <v>0</v>
      </c>
    </row>
    <row r="1706" spans="1:14" ht="15.75" hidden="1" customHeight="1" x14ac:dyDescent="0.2">
      <c r="A1706" s="14">
        <v>0</v>
      </c>
      <c r="B1706" s="16">
        <v>0</v>
      </c>
      <c r="C1706" s="14">
        <v>0</v>
      </c>
      <c r="D1706" s="17">
        <v>0</v>
      </c>
      <c r="E1706" s="5">
        <v>0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19">
        <v>0</v>
      </c>
    </row>
    <row r="1707" spans="1:14" ht="15.75" hidden="1" customHeight="1" x14ac:dyDescent="0.2">
      <c r="A1707" s="14">
        <v>0</v>
      </c>
      <c r="B1707" s="16">
        <v>0</v>
      </c>
      <c r="C1707" s="14">
        <v>0</v>
      </c>
      <c r="D1707" s="17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19">
        <v>0</v>
      </c>
    </row>
    <row r="1708" spans="1:14" ht="15.75" hidden="1" customHeight="1" x14ac:dyDescent="0.2">
      <c r="A1708" s="14">
        <v>0</v>
      </c>
      <c r="B1708" s="16">
        <v>0</v>
      </c>
      <c r="C1708" s="14">
        <v>0</v>
      </c>
      <c r="D1708" s="17">
        <v>0</v>
      </c>
      <c r="E1708" s="5">
        <v>0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19">
        <v>0</v>
      </c>
    </row>
    <row r="1709" spans="1:14" ht="15.75" hidden="1" customHeight="1" x14ac:dyDescent="0.2">
      <c r="A1709" s="14">
        <v>0</v>
      </c>
      <c r="B1709" s="16">
        <v>0</v>
      </c>
      <c r="C1709" s="14">
        <v>0</v>
      </c>
      <c r="D1709" s="17">
        <v>0</v>
      </c>
      <c r="E1709" s="5">
        <v>0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19">
        <v>0</v>
      </c>
    </row>
    <row r="1710" spans="1:14" ht="15.75" hidden="1" customHeight="1" x14ac:dyDescent="0.2">
      <c r="A1710" s="14">
        <v>0</v>
      </c>
      <c r="B1710" s="16">
        <v>0</v>
      </c>
      <c r="C1710" s="14">
        <v>0</v>
      </c>
      <c r="D1710" s="17">
        <v>0</v>
      </c>
      <c r="E1710" s="5">
        <v>0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19">
        <v>0</v>
      </c>
    </row>
    <row r="1711" spans="1:14" ht="15.75" hidden="1" customHeight="1" x14ac:dyDescent="0.2">
      <c r="A1711" s="14">
        <v>0</v>
      </c>
      <c r="B1711" s="16">
        <v>0</v>
      </c>
      <c r="C1711" s="14">
        <v>0</v>
      </c>
      <c r="D1711" s="17">
        <v>0</v>
      </c>
      <c r="E1711" s="5">
        <v>0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19">
        <v>0</v>
      </c>
    </row>
    <row r="1712" spans="1:14" ht="15.75" hidden="1" customHeight="1" x14ac:dyDescent="0.2">
      <c r="A1712" s="14">
        <v>0</v>
      </c>
      <c r="B1712" s="16">
        <v>0</v>
      </c>
      <c r="C1712" s="14">
        <v>0</v>
      </c>
      <c r="D1712" s="17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19">
        <v>0</v>
      </c>
    </row>
    <row r="1713" spans="1:14" ht="15.75" hidden="1" customHeight="1" x14ac:dyDescent="0.2">
      <c r="A1713" s="14">
        <v>0</v>
      </c>
      <c r="B1713" s="16">
        <v>0</v>
      </c>
      <c r="C1713" s="14">
        <v>0</v>
      </c>
      <c r="D1713" s="17">
        <v>0</v>
      </c>
      <c r="E1713" s="5">
        <v>0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19">
        <v>0</v>
      </c>
    </row>
    <row r="1714" spans="1:14" ht="15.75" hidden="1" customHeight="1" x14ac:dyDescent="0.2">
      <c r="A1714" s="14">
        <v>0</v>
      </c>
      <c r="B1714" s="16">
        <v>0</v>
      </c>
      <c r="C1714" s="14">
        <v>0</v>
      </c>
      <c r="D1714" s="17">
        <v>0</v>
      </c>
      <c r="E1714" s="5">
        <v>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19">
        <v>0</v>
      </c>
    </row>
    <row r="1715" spans="1:14" ht="15.75" hidden="1" customHeight="1" x14ac:dyDescent="0.2">
      <c r="A1715" s="14">
        <v>0</v>
      </c>
      <c r="B1715" s="16">
        <v>0</v>
      </c>
      <c r="C1715" s="14">
        <v>0</v>
      </c>
      <c r="D1715" s="17">
        <v>0</v>
      </c>
      <c r="E1715" s="5">
        <v>0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19">
        <v>0</v>
      </c>
    </row>
    <row r="1716" spans="1:14" ht="15.75" hidden="1" customHeight="1" x14ac:dyDescent="0.2">
      <c r="A1716" s="14">
        <v>0</v>
      </c>
      <c r="B1716" s="16">
        <v>0</v>
      </c>
      <c r="C1716" s="14">
        <v>0</v>
      </c>
      <c r="D1716" s="17">
        <v>0</v>
      </c>
      <c r="E1716" s="5">
        <v>0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19">
        <v>0</v>
      </c>
    </row>
    <row r="1717" spans="1:14" ht="15.75" hidden="1" customHeight="1" x14ac:dyDescent="0.2">
      <c r="A1717" s="14">
        <v>0</v>
      </c>
      <c r="B1717" s="16">
        <v>0</v>
      </c>
      <c r="C1717" s="14">
        <v>0</v>
      </c>
      <c r="D1717" s="17">
        <v>0</v>
      </c>
      <c r="E1717" s="5">
        <v>0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19">
        <v>0</v>
      </c>
    </row>
    <row r="1718" spans="1:14" ht="15.75" hidden="1" customHeight="1" x14ac:dyDescent="0.2">
      <c r="A1718" s="14">
        <v>0</v>
      </c>
      <c r="B1718" s="16">
        <v>0</v>
      </c>
      <c r="C1718" s="14">
        <v>0</v>
      </c>
      <c r="D1718" s="17">
        <v>0</v>
      </c>
      <c r="E1718" s="5">
        <v>0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19">
        <v>0</v>
      </c>
    </row>
    <row r="1719" spans="1:14" ht="15.75" hidden="1" customHeight="1" x14ac:dyDescent="0.2">
      <c r="A1719" s="14">
        <v>0</v>
      </c>
      <c r="B1719" s="16">
        <v>0</v>
      </c>
      <c r="C1719" s="14">
        <v>0</v>
      </c>
      <c r="D1719" s="17">
        <v>0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19">
        <v>0</v>
      </c>
    </row>
    <row r="1720" spans="1:14" ht="15.75" hidden="1" customHeight="1" x14ac:dyDescent="0.2">
      <c r="A1720" s="14">
        <v>0</v>
      </c>
      <c r="B1720" s="16">
        <v>0</v>
      </c>
      <c r="C1720" s="14">
        <v>0</v>
      </c>
      <c r="D1720" s="17">
        <v>0</v>
      </c>
      <c r="E1720" s="5">
        <v>0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19">
        <v>0</v>
      </c>
    </row>
    <row r="1721" spans="1:14" ht="15.75" hidden="1" customHeight="1" x14ac:dyDescent="0.2">
      <c r="A1721" s="14">
        <v>0</v>
      </c>
      <c r="B1721" s="16">
        <v>0</v>
      </c>
      <c r="C1721" s="14">
        <v>0</v>
      </c>
      <c r="D1721" s="17">
        <v>0</v>
      </c>
      <c r="E1721" s="5">
        <v>0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19">
        <v>0</v>
      </c>
    </row>
    <row r="1722" spans="1:14" ht="15.75" hidden="1" customHeight="1" x14ac:dyDescent="0.2">
      <c r="A1722" s="14">
        <v>0</v>
      </c>
      <c r="B1722" s="16">
        <v>0</v>
      </c>
      <c r="C1722" s="14">
        <v>0</v>
      </c>
      <c r="D1722" s="17">
        <v>0</v>
      </c>
      <c r="E1722" s="5">
        <v>0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19">
        <v>0</v>
      </c>
    </row>
    <row r="1723" spans="1:14" ht="15.75" hidden="1" customHeight="1" x14ac:dyDescent="0.2">
      <c r="A1723" s="14">
        <v>0</v>
      </c>
      <c r="B1723" s="16">
        <v>0</v>
      </c>
      <c r="C1723" s="14">
        <v>0</v>
      </c>
      <c r="D1723" s="17">
        <v>0</v>
      </c>
      <c r="E1723" s="5">
        <v>0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19">
        <v>0</v>
      </c>
    </row>
    <row r="1724" spans="1:14" ht="15.75" hidden="1" customHeight="1" x14ac:dyDescent="0.2">
      <c r="A1724" s="14">
        <v>0</v>
      </c>
      <c r="B1724" s="16">
        <v>0</v>
      </c>
      <c r="C1724" s="14">
        <v>0</v>
      </c>
      <c r="D1724" s="17">
        <v>0</v>
      </c>
      <c r="E1724" s="5">
        <v>0</v>
      </c>
      <c r="F1724" s="5">
        <v>0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19">
        <v>0</v>
      </c>
    </row>
    <row r="1725" spans="1:14" ht="15.75" hidden="1" customHeight="1" x14ac:dyDescent="0.2">
      <c r="A1725" s="14">
        <v>0</v>
      </c>
      <c r="B1725" s="16">
        <v>0</v>
      </c>
      <c r="C1725" s="14">
        <v>0</v>
      </c>
      <c r="D1725" s="17">
        <v>0</v>
      </c>
      <c r="E1725" s="5">
        <v>0</v>
      </c>
      <c r="F1725" s="5">
        <v>0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19">
        <v>0</v>
      </c>
    </row>
    <row r="1726" spans="1:14" ht="15.75" hidden="1" customHeight="1" x14ac:dyDescent="0.2">
      <c r="A1726" s="14">
        <v>0</v>
      </c>
      <c r="B1726" s="16">
        <v>0</v>
      </c>
      <c r="C1726" s="14">
        <v>0</v>
      </c>
      <c r="D1726" s="17">
        <v>0</v>
      </c>
      <c r="E1726" s="5">
        <v>0</v>
      </c>
      <c r="F1726" s="5">
        <v>0</v>
      </c>
      <c r="G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19">
        <v>0</v>
      </c>
    </row>
    <row r="1727" spans="1:14" ht="15.75" hidden="1" customHeight="1" x14ac:dyDescent="0.2">
      <c r="A1727" s="14">
        <v>0</v>
      </c>
      <c r="B1727" s="16">
        <v>0</v>
      </c>
      <c r="C1727" s="14">
        <v>0</v>
      </c>
      <c r="D1727" s="17">
        <v>0</v>
      </c>
      <c r="E1727" s="5">
        <v>0</v>
      </c>
      <c r="F1727" s="5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19">
        <v>0</v>
      </c>
    </row>
    <row r="1728" spans="1:14" ht="15.75" hidden="1" customHeight="1" x14ac:dyDescent="0.2">
      <c r="A1728" s="14">
        <v>0</v>
      </c>
      <c r="B1728" s="16">
        <v>0</v>
      </c>
      <c r="C1728" s="14">
        <v>0</v>
      </c>
      <c r="D1728" s="17">
        <v>0</v>
      </c>
      <c r="E1728" s="5">
        <v>0</v>
      </c>
      <c r="F1728" s="5">
        <v>0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19">
        <v>0</v>
      </c>
    </row>
    <row r="1729" spans="1:14" ht="15.75" hidden="1" customHeight="1" x14ac:dyDescent="0.2">
      <c r="A1729" s="14">
        <v>0</v>
      </c>
      <c r="B1729" s="16">
        <v>0</v>
      </c>
      <c r="C1729" s="14">
        <v>0</v>
      </c>
      <c r="D1729" s="17">
        <v>0</v>
      </c>
      <c r="E1729" s="5">
        <v>0</v>
      </c>
      <c r="F1729" s="5">
        <v>0</v>
      </c>
      <c r="G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19">
        <v>0</v>
      </c>
    </row>
    <row r="1730" spans="1:14" ht="15.75" hidden="1" customHeight="1" x14ac:dyDescent="0.2">
      <c r="A1730" s="14">
        <v>0</v>
      </c>
      <c r="B1730" s="16">
        <v>0</v>
      </c>
      <c r="C1730" s="14">
        <v>0</v>
      </c>
      <c r="D1730" s="17">
        <v>0</v>
      </c>
      <c r="E1730" s="5">
        <v>0</v>
      </c>
      <c r="F1730" s="5">
        <v>0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19">
        <v>0</v>
      </c>
    </row>
    <row r="1731" spans="1:14" ht="15.75" hidden="1" customHeight="1" x14ac:dyDescent="0.2">
      <c r="A1731" s="14">
        <v>0</v>
      </c>
      <c r="B1731" s="16">
        <v>0</v>
      </c>
      <c r="C1731" s="14">
        <v>0</v>
      </c>
      <c r="D1731" s="17">
        <v>0</v>
      </c>
      <c r="E1731" s="5">
        <v>0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19">
        <v>0</v>
      </c>
    </row>
    <row r="1732" spans="1:14" ht="15.75" hidden="1" customHeight="1" x14ac:dyDescent="0.2">
      <c r="A1732" s="14">
        <v>0</v>
      </c>
      <c r="B1732" s="16">
        <v>0</v>
      </c>
      <c r="C1732" s="14">
        <v>0</v>
      </c>
      <c r="D1732" s="17">
        <v>0</v>
      </c>
      <c r="E1732" s="5">
        <v>0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19">
        <v>0</v>
      </c>
    </row>
    <row r="1733" spans="1:14" ht="15.75" hidden="1" customHeight="1" x14ac:dyDescent="0.2">
      <c r="A1733" s="14">
        <v>0</v>
      </c>
      <c r="B1733" s="16">
        <v>0</v>
      </c>
      <c r="C1733" s="14">
        <v>0</v>
      </c>
      <c r="D1733" s="17">
        <v>0</v>
      </c>
      <c r="E1733" s="5">
        <v>0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19">
        <v>0</v>
      </c>
    </row>
    <row r="1734" spans="1:14" ht="15.75" hidden="1" customHeight="1" x14ac:dyDescent="0.2">
      <c r="A1734" s="14">
        <v>0</v>
      </c>
      <c r="B1734" s="16">
        <v>0</v>
      </c>
      <c r="C1734" s="14">
        <v>0</v>
      </c>
      <c r="D1734" s="17">
        <v>0</v>
      </c>
      <c r="E1734" s="5">
        <v>0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19">
        <v>0</v>
      </c>
    </row>
    <row r="1735" spans="1:14" ht="15.75" hidden="1" customHeight="1" x14ac:dyDescent="0.2">
      <c r="A1735" s="14">
        <v>0</v>
      </c>
      <c r="B1735" s="16">
        <v>0</v>
      </c>
      <c r="C1735" s="14">
        <v>0</v>
      </c>
      <c r="D1735" s="17">
        <v>0</v>
      </c>
      <c r="E1735" s="5">
        <v>0</v>
      </c>
      <c r="F1735" s="5">
        <v>0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19">
        <v>0</v>
      </c>
    </row>
    <row r="1736" spans="1:14" ht="15.75" hidden="1" customHeight="1" x14ac:dyDescent="0.2">
      <c r="A1736" s="14">
        <v>0</v>
      </c>
      <c r="B1736" s="16">
        <v>0</v>
      </c>
      <c r="C1736" s="14">
        <v>0</v>
      </c>
      <c r="D1736" s="17">
        <v>0</v>
      </c>
      <c r="E1736" s="5">
        <v>0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19">
        <v>0</v>
      </c>
    </row>
    <row r="1737" spans="1:14" ht="15.75" hidden="1" customHeight="1" x14ac:dyDescent="0.2">
      <c r="A1737" s="14">
        <v>0</v>
      </c>
      <c r="B1737" s="16">
        <v>0</v>
      </c>
      <c r="C1737" s="14">
        <v>0</v>
      </c>
      <c r="D1737" s="17">
        <v>0</v>
      </c>
      <c r="E1737" s="5">
        <v>0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19">
        <v>0</v>
      </c>
    </row>
    <row r="1738" spans="1:14" ht="15.75" hidden="1" customHeight="1" x14ac:dyDescent="0.2">
      <c r="A1738" s="14">
        <v>0</v>
      </c>
      <c r="B1738" s="16">
        <v>0</v>
      </c>
      <c r="C1738" s="14">
        <v>0</v>
      </c>
      <c r="D1738" s="17">
        <v>0</v>
      </c>
      <c r="E1738" s="5">
        <v>0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19">
        <v>0</v>
      </c>
    </row>
    <row r="1739" spans="1:14" ht="15.75" hidden="1" customHeight="1" x14ac:dyDescent="0.2">
      <c r="A1739" s="14">
        <v>0</v>
      </c>
      <c r="B1739" s="16">
        <v>0</v>
      </c>
      <c r="C1739" s="14">
        <v>0</v>
      </c>
      <c r="D1739" s="17">
        <v>0</v>
      </c>
      <c r="E1739" s="5">
        <v>0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19">
        <v>0</v>
      </c>
    </row>
    <row r="1740" spans="1:14" ht="15.75" hidden="1" customHeight="1" x14ac:dyDescent="0.2">
      <c r="A1740" s="14">
        <v>0</v>
      </c>
      <c r="B1740" s="16">
        <v>0</v>
      </c>
      <c r="C1740" s="14">
        <v>0</v>
      </c>
      <c r="D1740" s="17">
        <v>0</v>
      </c>
      <c r="E1740" s="5">
        <v>0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19">
        <v>0</v>
      </c>
    </row>
    <row r="1741" spans="1:14" ht="15.75" hidden="1" customHeight="1" x14ac:dyDescent="0.2">
      <c r="A1741" s="14">
        <v>0</v>
      </c>
      <c r="B1741" s="16">
        <v>0</v>
      </c>
      <c r="C1741" s="14">
        <v>0</v>
      </c>
      <c r="D1741" s="17">
        <v>0</v>
      </c>
      <c r="E1741" s="5">
        <v>0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19">
        <v>0</v>
      </c>
    </row>
    <row r="1742" spans="1:14" ht="15.75" hidden="1" customHeight="1" x14ac:dyDescent="0.2">
      <c r="A1742" s="14">
        <v>0</v>
      </c>
      <c r="B1742" s="16">
        <v>0</v>
      </c>
      <c r="C1742" s="14">
        <v>0</v>
      </c>
      <c r="D1742" s="17">
        <v>0</v>
      </c>
      <c r="E1742" s="5">
        <v>0</v>
      </c>
      <c r="F1742" s="5">
        <v>0</v>
      </c>
      <c r="G1742" s="5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19">
        <v>0</v>
      </c>
    </row>
    <row r="1743" spans="1:14" ht="15.75" hidden="1" customHeight="1" x14ac:dyDescent="0.2">
      <c r="A1743" s="14">
        <v>0</v>
      </c>
      <c r="B1743" s="16">
        <v>0</v>
      </c>
      <c r="C1743" s="14">
        <v>0</v>
      </c>
      <c r="D1743" s="17">
        <v>0</v>
      </c>
      <c r="E1743" s="5">
        <v>0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19">
        <v>0</v>
      </c>
    </row>
    <row r="1744" spans="1:14" ht="15.75" hidden="1" customHeight="1" x14ac:dyDescent="0.2">
      <c r="A1744" s="14">
        <v>0</v>
      </c>
      <c r="B1744" s="16">
        <v>0</v>
      </c>
      <c r="C1744" s="14">
        <v>0</v>
      </c>
      <c r="D1744" s="17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19">
        <v>0</v>
      </c>
    </row>
    <row r="1745" spans="1:14" ht="15.75" hidden="1" customHeight="1" x14ac:dyDescent="0.2">
      <c r="A1745" s="14">
        <v>0</v>
      </c>
      <c r="B1745" s="16">
        <v>0</v>
      </c>
      <c r="C1745" s="14">
        <v>0</v>
      </c>
      <c r="D1745" s="17">
        <v>0</v>
      </c>
      <c r="E1745" s="5">
        <v>0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19">
        <v>0</v>
      </c>
    </row>
    <row r="1746" spans="1:14" ht="15.75" hidden="1" customHeight="1" x14ac:dyDescent="0.2">
      <c r="A1746" s="14">
        <v>0</v>
      </c>
      <c r="B1746" s="16">
        <v>0</v>
      </c>
      <c r="C1746" s="14">
        <v>0</v>
      </c>
      <c r="D1746" s="17">
        <v>0</v>
      </c>
      <c r="E1746" s="5">
        <v>0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19">
        <v>0</v>
      </c>
    </row>
    <row r="1747" spans="1:14" ht="15.75" hidden="1" customHeight="1" x14ac:dyDescent="0.2">
      <c r="A1747" s="14">
        <v>0</v>
      </c>
      <c r="B1747" s="16">
        <v>0</v>
      </c>
      <c r="C1747" s="14">
        <v>0</v>
      </c>
      <c r="D1747" s="17">
        <v>0</v>
      </c>
      <c r="E1747" s="5">
        <v>0</v>
      </c>
      <c r="F1747" s="5">
        <v>0</v>
      </c>
      <c r="G1747" s="5">
        <v>0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19">
        <v>0</v>
      </c>
    </row>
    <row r="1748" spans="1:14" ht="15.75" hidden="1" customHeight="1" x14ac:dyDescent="0.2">
      <c r="A1748" s="14">
        <v>0</v>
      </c>
      <c r="B1748" s="16">
        <v>0</v>
      </c>
      <c r="C1748" s="14">
        <v>0</v>
      </c>
      <c r="D1748" s="17">
        <v>0</v>
      </c>
      <c r="E1748" s="5">
        <v>0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19">
        <v>0</v>
      </c>
    </row>
    <row r="1749" spans="1:14" ht="15.75" hidden="1" customHeight="1" x14ac:dyDescent="0.2">
      <c r="A1749" s="14">
        <v>0</v>
      </c>
      <c r="B1749" s="16">
        <v>0</v>
      </c>
      <c r="C1749" s="14">
        <v>0</v>
      </c>
      <c r="D1749" s="17">
        <v>0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19">
        <v>0</v>
      </c>
    </row>
    <row r="1750" spans="1:14" ht="15.75" hidden="1" customHeight="1" x14ac:dyDescent="0.2">
      <c r="A1750" s="14">
        <v>0</v>
      </c>
      <c r="B1750" s="16">
        <v>0</v>
      </c>
      <c r="C1750" s="14">
        <v>0</v>
      </c>
      <c r="D1750" s="17">
        <v>0</v>
      </c>
      <c r="E1750" s="5">
        <v>0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19">
        <v>0</v>
      </c>
    </row>
    <row r="1751" spans="1:14" ht="15.75" hidden="1" customHeight="1" x14ac:dyDescent="0.2">
      <c r="A1751" s="14">
        <v>0</v>
      </c>
      <c r="B1751" s="16">
        <v>0</v>
      </c>
      <c r="C1751" s="14">
        <v>0</v>
      </c>
      <c r="D1751" s="17">
        <v>0</v>
      </c>
      <c r="E1751" s="5">
        <v>0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19">
        <v>0</v>
      </c>
    </row>
    <row r="1752" spans="1:14" ht="15.75" hidden="1" customHeight="1" x14ac:dyDescent="0.2">
      <c r="A1752" s="14">
        <v>0</v>
      </c>
      <c r="B1752" s="16">
        <v>0</v>
      </c>
      <c r="C1752" s="14">
        <v>0</v>
      </c>
      <c r="D1752" s="17">
        <v>0</v>
      </c>
      <c r="E1752" s="5">
        <v>0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19">
        <v>0</v>
      </c>
    </row>
    <row r="1753" spans="1:14" ht="15.75" hidden="1" customHeight="1" x14ac:dyDescent="0.2">
      <c r="A1753" s="14">
        <v>0</v>
      </c>
      <c r="B1753" s="16">
        <v>0</v>
      </c>
      <c r="C1753" s="14">
        <v>0</v>
      </c>
      <c r="D1753" s="17">
        <v>0</v>
      </c>
      <c r="E1753" s="5">
        <v>0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19">
        <v>0</v>
      </c>
    </row>
    <row r="1754" spans="1:14" ht="15.75" hidden="1" customHeight="1" x14ac:dyDescent="0.2">
      <c r="A1754" s="14">
        <v>0</v>
      </c>
      <c r="B1754" s="16">
        <v>0</v>
      </c>
      <c r="C1754" s="14">
        <v>0</v>
      </c>
      <c r="D1754" s="17">
        <v>0</v>
      </c>
      <c r="E1754" s="5">
        <v>0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19">
        <v>0</v>
      </c>
    </row>
    <row r="1755" spans="1:14" ht="15.75" hidden="1" customHeight="1" x14ac:dyDescent="0.2">
      <c r="A1755" s="14">
        <v>0</v>
      </c>
      <c r="B1755" s="16">
        <v>0</v>
      </c>
      <c r="C1755" s="14">
        <v>0</v>
      </c>
      <c r="D1755" s="17">
        <v>0</v>
      </c>
      <c r="E1755" s="5">
        <v>0</v>
      </c>
      <c r="F1755" s="5">
        <v>0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19">
        <v>0</v>
      </c>
    </row>
    <row r="1756" spans="1:14" ht="15.75" hidden="1" customHeight="1" x14ac:dyDescent="0.2">
      <c r="A1756" s="14">
        <v>0</v>
      </c>
      <c r="B1756" s="16">
        <v>0</v>
      </c>
      <c r="C1756" s="14">
        <v>0</v>
      </c>
      <c r="D1756" s="17">
        <v>0</v>
      </c>
      <c r="E1756" s="5">
        <v>0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19">
        <v>0</v>
      </c>
    </row>
    <row r="1757" spans="1:14" ht="15.75" hidden="1" customHeight="1" x14ac:dyDescent="0.2">
      <c r="A1757" s="14">
        <v>0</v>
      </c>
      <c r="B1757" s="16">
        <v>0</v>
      </c>
      <c r="C1757" s="14">
        <v>0</v>
      </c>
      <c r="D1757" s="17">
        <v>0</v>
      </c>
      <c r="E1757" s="5">
        <v>0</v>
      </c>
      <c r="F1757" s="5">
        <v>0</v>
      </c>
      <c r="G1757" s="5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19">
        <v>0</v>
      </c>
    </row>
    <row r="1758" spans="1:14" ht="15.75" hidden="1" customHeight="1" x14ac:dyDescent="0.2">
      <c r="A1758" s="14">
        <v>0</v>
      </c>
      <c r="B1758" s="16">
        <v>0</v>
      </c>
      <c r="C1758" s="14">
        <v>0</v>
      </c>
      <c r="D1758" s="17">
        <v>0</v>
      </c>
      <c r="E1758" s="5">
        <v>0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19">
        <v>0</v>
      </c>
    </row>
    <row r="1759" spans="1:14" ht="15.75" hidden="1" customHeight="1" x14ac:dyDescent="0.2">
      <c r="A1759" s="14">
        <v>0</v>
      </c>
      <c r="B1759" s="16">
        <v>0</v>
      </c>
      <c r="C1759" s="14">
        <v>0</v>
      </c>
      <c r="D1759" s="17">
        <v>0</v>
      </c>
      <c r="E1759" s="5">
        <v>0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19">
        <v>0</v>
      </c>
    </row>
    <row r="1760" spans="1:14" ht="15.75" hidden="1" customHeight="1" x14ac:dyDescent="0.2">
      <c r="A1760" s="14">
        <v>0</v>
      </c>
      <c r="B1760" s="16">
        <v>0</v>
      </c>
      <c r="C1760" s="14">
        <v>0</v>
      </c>
      <c r="D1760" s="17">
        <v>0</v>
      </c>
      <c r="E1760" s="5">
        <v>0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19">
        <v>0</v>
      </c>
    </row>
    <row r="1761" spans="1:14" ht="15.75" hidden="1" customHeight="1" x14ac:dyDescent="0.2">
      <c r="A1761" s="14">
        <v>0</v>
      </c>
      <c r="B1761" s="16">
        <v>0</v>
      </c>
      <c r="C1761" s="14">
        <v>0</v>
      </c>
      <c r="D1761" s="17">
        <v>0</v>
      </c>
      <c r="E1761" s="5">
        <v>0</v>
      </c>
      <c r="F1761" s="5">
        <v>0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19">
        <v>0</v>
      </c>
    </row>
    <row r="1762" spans="1:14" ht="15.75" hidden="1" customHeight="1" x14ac:dyDescent="0.2">
      <c r="A1762" s="14">
        <v>0</v>
      </c>
      <c r="B1762" s="16">
        <v>0</v>
      </c>
      <c r="C1762" s="14">
        <v>0</v>
      </c>
      <c r="D1762" s="17">
        <v>0</v>
      </c>
      <c r="E1762" s="5">
        <v>0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19">
        <v>0</v>
      </c>
    </row>
    <row r="1763" spans="1:14" ht="15.75" hidden="1" customHeight="1" x14ac:dyDescent="0.2">
      <c r="A1763" s="14">
        <v>0</v>
      </c>
      <c r="B1763" s="16">
        <v>0</v>
      </c>
      <c r="C1763" s="14">
        <v>0</v>
      </c>
      <c r="D1763" s="17">
        <v>0</v>
      </c>
      <c r="E1763" s="5">
        <v>0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19">
        <v>0</v>
      </c>
    </row>
    <row r="1764" spans="1:14" ht="15.75" hidden="1" customHeight="1" x14ac:dyDescent="0.2">
      <c r="A1764" s="14">
        <v>0</v>
      </c>
      <c r="B1764" s="16">
        <v>0</v>
      </c>
      <c r="C1764" s="14">
        <v>0</v>
      </c>
      <c r="D1764" s="17">
        <v>0</v>
      </c>
      <c r="E1764" s="5">
        <v>0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19">
        <v>0</v>
      </c>
    </row>
    <row r="1765" spans="1:14" ht="15.75" hidden="1" customHeight="1" x14ac:dyDescent="0.2">
      <c r="A1765" s="14">
        <v>0</v>
      </c>
      <c r="B1765" s="16">
        <v>0</v>
      </c>
      <c r="C1765" s="14">
        <v>0</v>
      </c>
      <c r="D1765" s="17">
        <v>0</v>
      </c>
      <c r="E1765" s="5">
        <v>0</v>
      </c>
      <c r="F1765" s="5">
        <v>0</v>
      </c>
      <c r="G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19">
        <v>0</v>
      </c>
    </row>
    <row r="1766" spans="1:14" ht="15.75" hidden="1" customHeight="1" x14ac:dyDescent="0.2">
      <c r="A1766" s="14">
        <v>0</v>
      </c>
      <c r="B1766" s="16">
        <v>0</v>
      </c>
      <c r="C1766" s="14">
        <v>0</v>
      </c>
      <c r="D1766" s="17">
        <v>0</v>
      </c>
      <c r="E1766" s="5">
        <v>0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19">
        <v>0</v>
      </c>
    </row>
    <row r="1767" spans="1:14" ht="15.75" hidden="1" customHeight="1" x14ac:dyDescent="0.2">
      <c r="A1767" s="14">
        <v>0</v>
      </c>
      <c r="B1767" s="16">
        <v>0</v>
      </c>
      <c r="C1767" s="14">
        <v>0</v>
      </c>
      <c r="D1767" s="17">
        <v>0</v>
      </c>
      <c r="E1767" s="5">
        <v>0</v>
      </c>
      <c r="F1767" s="5">
        <v>0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19">
        <v>0</v>
      </c>
    </row>
    <row r="1768" spans="1:14" ht="15.75" hidden="1" customHeight="1" x14ac:dyDescent="0.2">
      <c r="A1768" s="14">
        <v>0</v>
      </c>
      <c r="B1768" s="16">
        <v>0</v>
      </c>
      <c r="C1768" s="14">
        <v>0</v>
      </c>
      <c r="D1768" s="17">
        <v>0</v>
      </c>
      <c r="E1768" s="5">
        <v>0</v>
      </c>
      <c r="F1768" s="5">
        <v>0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19">
        <v>0</v>
      </c>
    </row>
    <row r="1769" spans="1:14" ht="15.75" hidden="1" customHeight="1" x14ac:dyDescent="0.2">
      <c r="A1769" s="14">
        <v>0</v>
      </c>
      <c r="B1769" s="16">
        <v>0</v>
      </c>
      <c r="C1769" s="14">
        <v>0</v>
      </c>
      <c r="D1769" s="17">
        <v>0</v>
      </c>
      <c r="E1769" s="5">
        <v>0</v>
      </c>
      <c r="F1769" s="5">
        <v>0</v>
      </c>
      <c r="G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19">
        <v>0</v>
      </c>
    </row>
    <row r="1770" spans="1:14" ht="15.75" hidden="1" customHeight="1" x14ac:dyDescent="0.2">
      <c r="A1770" s="14">
        <v>0</v>
      </c>
      <c r="B1770" s="16">
        <v>0</v>
      </c>
      <c r="C1770" s="14">
        <v>0</v>
      </c>
      <c r="D1770" s="17">
        <v>0</v>
      </c>
      <c r="E1770" s="5">
        <v>0</v>
      </c>
      <c r="F1770" s="5">
        <v>0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19">
        <v>0</v>
      </c>
    </row>
    <row r="1771" spans="1:14" ht="15.75" hidden="1" customHeight="1" x14ac:dyDescent="0.2">
      <c r="A1771" s="14">
        <v>0</v>
      </c>
      <c r="B1771" s="16">
        <v>0</v>
      </c>
      <c r="C1771" s="14">
        <v>0</v>
      </c>
      <c r="D1771" s="17">
        <v>0</v>
      </c>
      <c r="E1771" s="5">
        <v>0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19">
        <v>0</v>
      </c>
    </row>
    <row r="1772" spans="1:14" ht="15.75" hidden="1" customHeight="1" x14ac:dyDescent="0.2">
      <c r="A1772" s="14">
        <v>0</v>
      </c>
      <c r="B1772" s="16">
        <v>0</v>
      </c>
      <c r="C1772" s="14">
        <v>0</v>
      </c>
      <c r="D1772" s="17">
        <v>0</v>
      </c>
      <c r="E1772" s="5">
        <v>0</v>
      </c>
      <c r="F1772" s="5">
        <v>0</v>
      </c>
      <c r="G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19">
        <v>0</v>
      </c>
    </row>
    <row r="1773" spans="1:14" ht="15.75" hidden="1" customHeight="1" x14ac:dyDescent="0.2">
      <c r="A1773" s="14">
        <v>0</v>
      </c>
      <c r="B1773" s="16">
        <v>0</v>
      </c>
      <c r="C1773" s="14">
        <v>0</v>
      </c>
      <c r="D1773" s="17">
        <v>0</v>
      </c>
      <c r="E1773" s="5">
        <v>0</v>
      </c>
      <c r="F1773" s="5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19">
        <v>0</v>
      </c>
    </row>
    <row r="1774" spans="1:14" ht="15.75" hidden="1" customHeight="1" x14ac:dyDescent="0.2">
      <c r="A1774" s="14">
        <v>0</v>
      </c>
      <c r="B1774" s="16">
        <v>0</v>
      </c>
      <c r="C1774" s="14">
        <v>0</v>
      </c>
      <c r="D1774" s="17">
        <v>0</v>
      </c>
      <c r="E1774" s="5">
        <v>0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19">
        <v>0</v>
      </c>
    </row>
    <row r="1775" spans="1:14" ht="15.75" hidden="1" customHeight="1" x14ac:dyDescent="0.2">
      <c r="A1775" s="14">
        <v>0</v>
      </c>
      <c r="B1775" s="16">
        <v>0</v>
      </c>
      <c r="C1775" s="14">
        <v>0</v>
      </c>
      <c r="D1775" s="17">
        <v>0</v>
      </c>
      <c r="E1775" s="5">
        <v>0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19">
        <v>0</v>
      </c>
    </row>
    <row r="1776" spans="1:14" ht="15.75" hidden="1" customHeight="1" x14ac:dyDescent="0.2">
      <c r="A1776" s="14">
        <v>0</v>
      </c>
      <c r="B1776" s="16">
        <v>0</v>
      </c>
      <c r="C1776" s="14">
        <v>0</v>
      </c>
      <c r="D1776" s="17">
        <v>0</v>
      </c>
      <c r="E1776" s="5">
        <v>0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19">
        <v>0</v>
      </c>
    </row>
    <row r="1777" spans="1:14" ht="15.75" hidden="1" customHeight="1" x14ac:dyDescent="0.2">
      <c r="A1777" s="14">
        <v>0</v>
      </c>
      <c r="B1777" s="16">
        <v>0</v>
      </c>
      <c r="C1777" s="14">
        <v>0</v>
      </c>
      <c r="D1777" s="17">
        <v>0</v>
      </c>
      <c r="E1777" s="5">
        <v>0</v>
      </c>
      <c r="F1777" s="5">
        <v>0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19">
        <v>0</v>
      </c>
    </row>
    <row r="1778" spans="1:14" ht="15.75" hidden="1" customHeight="1" x14ac:dyDescent="0.2">
      <c r="A1778" s="14">
        <v>0</v>
      </c>
      <c r="B1778" s="16">
        <v>0</v>
      </c>
      <c r="C1778" s="14">
        <v>0</v>
      </c>
      <c r="D1778" s="17">
        <v>0</v>
      </c>
      <c r="E1778" s="5">
        <v>0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19">
        <v>0</v>
      </c>
    </row>
    <row r="1779" spans="1:14" ht="15.75" hidden="1" customHeight="1" x14ac:dyDescent="0.2">
      <c r="A1779" s="14">
        <v>0</v>
      </c>
      <c r="B1779" s="16">
        <v>0</v>
      </c>
      <c r="C1779" s="14">
        <v>0</v>
      </c>
      <c r="D1779" s="17">
        <v>0</v>
      </c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19">
        <v>0</v>
      </c>
    </row>
    <row r="1780" spans="1:14" ht="15.75" hidden="1" customHeight="1" x14ac:dyDescent="0.2">
      <c r="A1780" s="14">
        <v>0</v>
      </c>
      <c r="B1780" s="16">
        <v>0</v>
      </c>
      <c r="C1780" s="14">
        <v>0</v>
      </c>
      <c r="D1780" s="17">
        <v>0</v>
      </c>
      <c r="E1780" s="5">
        <v>0</v>
      </c>
      <c r="F1780" s="5">
        <v>0</v>
      </c>
      <c r="G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19">
        <v>0</v>
      </c>
    </row>
    <row r="1781" spans="1:14" ht="15.75" hidden="1" customHeight="1" x14ac:dyDescent="0.2">
      <c r="A1781" s="14">
        <v>0</v>
      </c>
      <c r="B1781" s="16">
        <v>0</v>
      </c>
      <c r="C1781" s="14">
        <v>0</v>
      </c>
      <c r="D1781" s="17">
        <v>0</v>
      </c>
      <c r="E1781" s="5">
        <v>0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19">
        <v>0</v>
      </c>
    </row>
    <row r="1782" spans="1:14" ht="15.75" hidden="1" customHeight="1" x14ac:dyDescent="0.2">
      <c r="A1782" s="14">
        <v>0</v>
      </c>
      <c r="B1782" s="16">
        <v>0</v>
      </c>
      <c r="C1782" s="14">
        <v>0</v>
      </c>
      <c r="D1782" s="17">
        <v>0</v>
      </c>
      <c r="E1782" s="5">
        <v>0</v>
      </c>
      <c r="F1782" s="5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19">
        <v>0</v>
      </c>
    </row>
    <row r="1783" spans="1:14" ht="15.75" hidden="1" customHeight="1" x14ac:dyDescent="0.2">
      <c r="A1783" s="14">
        <v>0</v>
      </c>
      <c r="B1783" s="16">
        <v>0</v>
      </c>
      <c r="C1783" s="14">
        <v>0</v>
      </c>
      <c r="D1783" s="17">
        <v>0</v>
      </c>
      <c r="E1783" s="5">
        <v>0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19">
        <v>0</v>
      </c>
    </row>
    <row r="1784" spans="1:14" ht="15.75" hidden="1" customHeight="1" x14ac:dyDescent="0.2">
      <c r="A1784" s="14">
        <v>0</v>
      </c>
      <c r="B1784" s="16">
        <v>0</v>
      </c>
      <c r="C1784" s="14">
        <v>0</v>
      </c>
      <c r="D1784" s="17">
        <v>0</v>
      </c>
      <c r="E1784" s="5">
        <v>0</v>
      </c>
      <c r="F1784" s="5">
        <v>0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19">
        <v>0</v>
      </c>
    </row>
    <row r="1785" spans="1:14" ht="15.75" hidden="1" customHeight="1" x14ac:dyDescent="0.2">
      <c r="A1785" s="14">
        <v>0</v>
      </c>
      <c r="B1785" s="16">
        <v>0</v>
      </c>
      <c r="C1785" s="14">
        <v>0</v>
      </c>
      <c r="D1785" s="17">
        <v>0</v>
      </c>
      <c r="E1785" s="5">
        <v>0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19">
        <v>0</v>
      </c>
    </row>
    <row r="1786" spans="1:14" ht="15.75" hidden="1" customHeight="1" x14ac:dyDescent="0.2">
      <c r="A1786" s="14">
        <v>0</v>
      </c>
      <c r="B1786" s="16">
        <v>0</v>
      </c>
      <c r="C1786" s="14">
        <v>0</v>
      </c>
      <c r="D1786" s="17">
        <v>0</v>
      </c>
      <c r="E1786" s="5">
        <v>0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19">
        <v>0</v>
      </c>
    </row>
    <row r="1787" spans="1:14" ht="15.75" hidden="1" customHeight="1" x14ac:dyDescent="0.2">
      <c r="A1787" s="14">
        <v>0</v>
      </c>
      <c r="B1787" s="16">
        <v>0</v>
      </c>
      <c r="C1787" s="14">
        <v>0</v>
      </c>
      <c r="D1787" s="17">
        <v>0</v>
      </c>
      <c r="E1787" s="5">
        <v>0</v>
      </c>
      <c r="F1787" s="5">
        <v>0</v>
      </c>
      <c r="G1787" s="5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19">
        <v>0</v>
      </c>
    </row>
    <row r="1788" spans="1:14" ht="15.75" hidden="1" customHeight="1" x14ac:dyDescent="0.2">
      <c r="A1788" s="14">
        <v>0</v>
      </c>
      <c r="B1788" s="16">
        <v>0</v>
      </c>
      <c r="C1788" s="14">
        <v>0</v>
      </c>
      <c r="D1788" s="17">
        <v>0</v>
      </c>
      <c r="E1788" s="5">
        <v>0</v>
      </c>
      <c r="F1788" s="5">
        <v>0</v>
      </c>
      <c r="G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19">
        <v>0</v>
      </c>
    </row>
    <row r="1789" spans="1:14" ht="15.75" hidden="1" customHeight="1" x14ac:dyDescent="0.2">
      <c r="A1789" s="14">
        <v>0</v>
      </c>
      <c r="B1789" s="16">
        <v>0</v>
      </c>
      <c r="C1789" s="14">
        <v>0</v>
      </c>
      <c r="D1789" s="17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19">
        <v>0</v>
      </c>
    </row>
    <row r="1790" spans="1:14" ht="15.75" hidden="1" customHeight="1" x14ac:dyDescent="0.2">
      <c r="A1790" s="14">
        <v>0</v>
      </c>
      <c r="B1790" s="16">
        <v>0</v>
      </c>
      <c r="C1790" s="14">
        <v>0</v>
      </c>
      <c r="D1790" s="17">
        <v>0</v>
      </c>
      <c r="E1790" s="5">
        <v>0</v>
      </c>
      <c r="F1790" s="5">
        <v>0</v>
      </c>
      <c r="G1790" s="5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19">
        <v>0</v>
      </c>
    </row>
    <row r="1791" spans="1:14" ht="15.75" hidden="1" customHeight="1" x14ac:dyDescent="0.2">
      <c r="A1791" s="14">
        <v>0</v>
      </c>
      <c r="B1791" s="16">
        <v>0</v>
      </c>
      <c r="C1791" s="14">
        <v>0</v>
      </c>
      <c r="D1791" s="17">
        <v>0</v>
      </c>
      <c r="E1791" s="5">
        <v>0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19">
        <v>0</v>
      </c>
    </row>
    <row r="1792" spans="1:14" ht="15.75" hidden="1" customHeight="1" x14ac:dyDescent="0.2">
      <c r="A1792" s="14">
        <v>0</v>
      </c>
      <c r="B1792" s="16">
        <v>0</v>
      </c>
      <c r="C1792" s="14">
        <v>0</v>
      </c>
      <c r="D1792" s="17">
        <v>0</v>
      </c>
      <c r="E1792" s="5">
        <v>0</v>
      </c>
      <c r="F1792" s="5">
        <v>0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19">
        <v>0</v>
      </c>
    </row>
    <row r="1793" spans="1:14" ht="15.75" hidden="1" customHeight="1" x14ac:dyDescent="0.2">
      <c r="A1793" s="14">
        <v>0</v>
      </c>
      <c r="B1793" s="16">
        <v>0</v>
      </c>
      <c r="C1793" s="14">
        <v>0</v>
      </c>
      <c r="D1793" s="17">
        <v>0</v>
      </c>
      <c r="E1793" s="5">
        <v>0</v>
      </c>
      <c r="F1793" s="5">
        <v>0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19">
        <v>0</v>
      </c>
    </row>
    <row r="1794" spans="1:14" ht="15.75" hidden="1" customHeight="1" x14ac:dyDescent="0.2">
      <c r="A1794" s="14">
        <v>0</v>
      </c>
      <c r="B1794" s="16">
        <v>0</v>
      </c>
      <c r="C1794" s="14">
        <v>0</v>
      </c>
      <c r="D1794" s="17">
        <v>0</v>
      </c>
      <c r="E1794" s="5">
        <v>0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19">
        <v>0</v>
      </c>
    </row>
    <row r="1795" spans="1:14" ht="15.75" hidden="1" customHeight="1" x14ac:dyDescent="0.2">
      <c r="A1795" s="14">
        <v>0</v>
      </c>
      <c r="B1795" s="16">
        <v>0</v>
      </c>
      <c r="C1795" s="14">
        <v>0</v>
      </c>
      <c r="D1795" s="17">
        <v>0</v>
      </c>
      <c r="E1795" s="5">
        <v>0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19">
        <v>0</v>
      </c>
    </row>
    <row r="1796" spans="1:14" ht="15.75" hidden="1" customHeight="1" x14ac:dyDescent="0.2">
      <c r="A1796" s="14">
        <v>0</v>
      </c>
      <c r="B1796" s="16">
        <v>0</v>
      </c>
      <c r="C1796" s="14">
        <v>0</v>
      </c>
      <c r="D1796" s="17">
        <v>0</v>
      </c>
      <c r="E1796" s="5">
        <v>0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19">
        <v>0</v>
      </c>
    </row>
    <row r="1797" spans="1:14" ht="15.75" hidden="1" customHeight="1" x14ac:dyDescent="0.2">
      <c r="A1797" s="14">
        <v>0</v>
      </c>
      <c r="B1797" s="16">
        <v>0</v>
      </c>
      <c r="C1797" s="14">
        <v>0</v>
      </c>
      <c r="D1797" s="17">
        <v>0</v>
      </c>
      <c r="E1797" s="5">
        <v>0</v>
      </c>
      <c r="F1797" s="5">
        <v>0</v>
      </c>
      <c r="G1797" s="5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19">
        <v>0</v>
      </c>
    </row>
    <row r="1798" spans="1:14" ht="15.75" hidden="1" customHeight="1" x14ac:dyDescent="0.2">
      <c r="A1798" s="14">
        <v>0</v>
      </c>
      <c r="B1798" s="16">
        <v>0</v>
      </c>
      <c r="C1798" s="14">
        <v>0</v>
      </c>
      <c r="D1798" s="17">
        <v>0</v>
      </c>
      <c r="E1798" s="5">
        <v>0</v>
      </c>
      <c r="F1798" s="5">
        <v>0</v>
      </c>
      <c r="G1798" s="5">
        <v>0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19">
        <v>0</v>
      </c>
    </row>
    <row r="1799" spans="1:14" ht="15.75" hidden="1" customHeight="1" x14ac:dyDescent="0.2">
      <c r="A1799" s="14">
        <v>0</v>
      </c>
      <c r="B1799" s="16">
        <v>0</v>
      </c>
      <c r="C1799" s="14">
        <v>0</v>
      </c>
      <c r="D1799" s="17">
        <v>0</v>
      </c>
      <c r="E1799" s="5">
        <v>0</v>
      </c>
      <c r="F1799" s="5">
        <v>0</v>
      </c>
      <c r="G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19">
        <v>0</v>
      </c>
    </row>
    <row r="1800" spans="1:14" ht="15.75" hidden="1" customHeight="1" x14ac:dyDescent="0.2">
      <c r="A1800" s="14">
        <v>0</v>
      </c>
      <c r="B1800" s="16">
        <v>0</v>
      </c>
      <c r="C1800" s="14">
        <v>0</v>
      </c>
      <c r="D1800" s="17">
        <v>0</v>
      </c>
      <c r="E1800" s="5">
        <v>0</v>
      </c>
      <c r="F1800" s="5">
        <v>0</v>
      </c>
      <c r="G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19">
        <v>0</v>
      </c>
    </row>
    <row r="1801" spans="1:14" ht="15.75" hidden="1" customHeight="1" x14ac:dyDescent="0.2">
      <c r="A1801" s="14">
        <v>0</v>
      </c>
      <c r="B1801" s="16">
        <v>0</v>
      </c>
      <c r="C1801" s="14">
        <v>0</v>
      </c>
      <c r="D1801" s="17">
        <v>0</v>
      </c>
      <c r="E1801" s="5">
        <v>0</v>
      </c>
      <c r="F1801" s="5">
        <v>0</v>
      </c>
      <c r="G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19">
        <v>0</v>
      </c>
    </row>
    <row r="1802" spans="1:14" ht="15.75" hidden="1" customHeight="1" x14ac:dyDescent="0.2">
      <c r="A1802" s="14">
        <v>0</v>
      </c>
      <c r="B1802" s="16">
        <v>0</v>
      </c>
      <c r="C1802" s="14">
        <v>0</v>
      </c>
      <c r="D1802" s="17">
        <v>0</v>
      </c>
      <c r="E1802" s="5">
        <v>0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19">
        <v>0</v>
      </c>
    </row>
    <row r="1803" spans="1:14" ht="15.75" hidden="1" customHeight="1" x14ac:dyDescent="0.2">
      <c r="A1803" s="14">
        <v>0</v>
      </c>
      <c r="B1803" s="16">
        <v>0</v>
      </c>
      <c r="C1803" s="14">
        <v>0</v>
      </c>
      <c r="D1803" s="17">
        <v>0</v>
      </c>
      <c r="E1803" s="5">
        <v>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19">
        <v>0</v>
      </c>
    </row>
    <row r="1804" spans="1:14" ht="15.75" hidden="1" customHeight="1" x14ac:dyDescent="0.2">
      <c r="A1804" s="14">
        <v>0</v>
      </c>
      <c r="B1804" s="16">
        <v>0</v>
      </c>
      <c r="C1804" s="14">
        <v>0</v>
      </c>
      <c r="D1804" s="17">
        <v>0</v>
      </c>
      <c r="E1804" s="5">
        <v>0</v>
      </c>
      <c r="F1804" s="5">
        <v>0</v>
      </c>
      <c r="G1804" s="5">
        <v>0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19">
        <v>0</v>
      </c>
    </row>
    <row r="1805" spans="1:14" ht="15.75" hidden="1" customHeight="1" x14ac:dyDescent="0.2">
      <c r="A1805" s="14">
        <v>0</v>
      </c>
      <c r="B1805" s="16">
        <v>0</v>
      </c>
      <c r="C1805" s="14">
        <v>0</v>
      </c>
      <c r="D1805" s="17">
        <v>0</v>
      </c>
      <c r="E1805" s="5">
        <v>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19">
        <v>0</v>
      </c>
    </row>
    <row r="1806" spans="1:14" ht="15.75" hidden="1" customHeight="1" x14ac:dyDescent="0.2">
      <c r="A1806" s="14">
        <v>0</v>
      </c>
      <c r="B1806" s="16">
        <v>0</v>
      </c>
      <c r="C1806" s="14">
        <v>0</v>
      </c>
      <c r="D1806" s="17">
        <v>0</v>
      </c>
      <c r="E1806" s="5">
        <v>0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19">
        <v>0</v>
      </c>
    </row>
    <row r="1807" spans="1:14" ht="15.75" hidden="1" customHeight="1" x14ac:dyDescent="0.2">
      <c r="A1807" s="14">
        <v>0</v>
      </c>
      <c r="B1807" s="16">
        <v>0</v>
      </c>
      <c r="C1807" s="14">
        <v>0</v>
      </c>
      <c r="D1807" s="17">
        <v>0</v>
      </c>
      <c r="E1807" s="5">
        <v>0</v>
      </c>
      <c r="F1807" s="5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19">
        <v>0</v>
      </c>
    </row>
    <row r="1808" spans="1:14" ht="15.75" hidden="1" customHeight="1" x14ac:dyDescent="0.2">
      <c r="A1808" s="14">
        <v>0</v>
      </c>
      <c r="B1808" s="16">
        <v>0</v>
      </c>
      <c r="C1808" s="14">
        <v>0</v>
      </c>
      <c r="D1808" s="17">
        <v>0</v>
      </c>
      <c r="E1808" s="5">
        <v>0</v>
      </c>
      <c r="F1808" s="5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19">
        <v>0</v>
      </c>
    </row>
    <row r="1809" spans="1:14" ht="15.75" hidden="1" customHeight="1" x14ac:dyDescent="0.2">
      <c r="A1809" s="14">
        <v>0</v>
      </c>
      <c r="B1809" s="16">
        <v>0</v>
      </c>
      <c r="C1809" s="14">
        <v>0</v>
      </c>
      <c r="D1809" s="17">
        <v>0</v>
      </c>
      <c r="E1809" s="5">
        <v>0</v>
      </c>
      <c r="F1809" s="5">
        <v>0</v>
      </c>
      <c r="G1809" s="5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19">
        <v>0</v>
      </c>
    </row>
    <row r="1810" spans="1:14" ht="15.75" hidden="1" customHeight="1" x14ac:dyDescent="0.2">
      <c r="A1810" s="14">
        <v>0</v>
      </c>
      <c r="B1810" s="16">
        <v>0</v>
      </c>
      <c r="C1810" s="14">
        <v>0</v>
      </c>
      <c r="D1810" s="17">
        <v>0</v>
      </c>
      <c r="E1810" s="5">
        <v>0</v>
      </c>
      <c r="F1810" s="5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19">
        <v>0</v>
      </c>
    </row>
    <row r="1811" spans="1:14" ht="15.75" hidden="1" customHeight="1" x14ac:dyDescent="0.2">
      <c r="A1811" s="14">
        <v>0</v>
      </c>
      <c r="B1811" s="16">
        <v>0</v>
      </c>
      <c r="C1811" s="14">
        <v>0</v>
      </c>
      <c r="D1811" s="17">
        <v>0</v>
      </c>
      <c r="E1811" s="5">
        <v>0</v>
      </c>
      <c r="F1811" s="5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19">
        <v>0</v>
      </c>
    </row>
    <row r="1812" spans="1:14" ht="15.75" hidden="1" customHeight="1" x14ac:dyDescent="0.2">
      <c r="A1812" s="14">
        <v>0</v>
      </c>
      <c r="B1812" s="16">
        <v>0</v>
      </c>
      <c r="C1812" s="14">
        <v>0</v>
      </c>
      <c r="D1812" s="17">
        <v>0</v>
      </c>
      <c r="E1812" s="5">
        <v>0</v>
      </c>
      <c r="F1812" s="5">
        <v>0</v>
      </c>
      <c r="G1812" s="5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19">
        <v>0</v>
      </c>
    </row>
    <row r="1813" spans="1:14" ht="15.75" hidden="1" customHeight="1" x14ac:dyDescent="0.2">
      <c r="A1813" s="14">
        <v>0</v>
      </c>
      <c r="B1813" s="16">
        <v>0</v>
      </c>
      <c r="C1813" s="14">
        <v>0</v>
      </c>
      <c r="D1813" s="17">
        <v>0</v>
      </c>
      <c r="E1813" s="5">
        <v>0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19">
        <v>0</v>
      </c>
    </row>
    <row r="1814" spans="1:14" ht="15.75" hidden="1" customHeight="1" x14ac:dyDescent="0.2">
      <c r="A1814" s="14">
        <v>0</v>
      </c>
      <c r="B1814" s="16">
        <v>0</v>
      </c>
      <c r="C1814" s="14">
        <v>0</v>
      </c>
      <c r="D1814" s="17">
        <v>0</v>
      </c>
      <c r="E1814" s="5">
        <v>0</v>
      </c>
      <c r="F1814" s="5">
        <v>0</v>
      </c>
      <c r="G1814" s="5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19">
        <v>0</v>
      </c>
    </row>
    <row r="1815" spans="1:14" ht="15.75" hidden="1" customHeight="1" x14ac:dyDescent="0.2">
      <c r="A1815" s="14">
        <v>0</v>
      </c>
      <c r="B1815" s="16">
        <v>0</v>
      </c>
      <c r="C1815" s="14">
        <v>0</v>
      </c>
      <c r="D1815" s="17">
        <v>0</v>
      </c>
      <c r="E1815" s="5">
        <v>0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19">
        <v>0</v>
      </c>
    </row>
    <row r="1816" spans="1:14" ht="15.75" hidden="1" customHeight="1" x14ac:dyDescent="0.2">
      <c r="A1816" s="14">
        <v>0</v>
      </c>
      <c r="B1816" s="16">
        <v>0</v>
      </c>
      <c r="C1816" s="14">
        <v>0</v>
      </c>
      <c r="D1816" s="17">
        <v>0</v>
      </c>
      <c r="E1816" s="5">
        <v>0</v>
      </c>
      <c r="F1816" s="5">
        <v>0</v>
      </c>
      <c r="G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19">
        <v>0</v>
      </c>
    </row>
    <row r="1817" spans="1:14" ht="15.75" hidden="1" customHeight="1" x14ac:dyDescent="0.2">
      <c r="A1817" s="14">
        <v>0</v>
      </c>
      <c r="B1817" s="16">
        <v>0</v>
      </c>
      <c r="C1817" s="14">
        <v>0</v>
      </c>
      <c r="D1817" s="17">
        <v>0</v>
      </c>
      <c r="E1817" s="5">
        <v>0</v>
      </c>
      <c r="F1817" s="5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19">
        <v>0</v>
      </c>
    </row>
    <row r="1818" spans="1:14" ht="15.75" hidden="1" customHeight="1" x14ac:dyDescent="0.2">
      <c r="A1818" s="14">
        <v>0</v>
      </c>
      <c r="B1818" s="16">
        <v>0</v>
      </c>
      <c r="C1818" s="14">
        <v>0</v>
      </c>
      <c r="D1818" s="17">
        <v>0</v>
      </c>
      <c r="E1818" s="5">
        <v>0</v>
      </c>
      <c r="F1818" s="5">
        <v>0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19">
        <v>0</v>
      </c>
    </row>
    <row r="1819" spans="1:14" ht="15.75" hidden="1" customHeight="1" x14ac:dyDescent="0.2">
      <c r="A1819" s="14">
        <v>0</v>
      </c>
      <c r="B1819" s="16">
        <v>0</v>
      </c>
      <c r="C1819" s="14">
        <v>0</v>
      </c>
      <c r="D1819" s="17">
        <v>0</v>
      </c>
      <c r="E1819" s="5">
        <v>0</v>
      </c>
      <c r="F1819" s="5">
        <v>0</v>
      </c>
      <c r="G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19">
        <v>0</v>
      </c>
    </row>
    <row r="1820" spans="1:14" ht="15.75" hidden="1" customHeight="1" x14ac:dyDescent="0.2">
      <c r="A1820" s="14">
        <v>0</v>
      </c>
      <c r="B1820" s="16">
        <v>0</v>
      </c>
      <c r="C1820" s="14">
        <v>0</v>
      </c>
      <c r="D1820" s="17">
        <v>0</v>
      </c>
      <c r="E1820" s="5">
        <v>0</v>
      </c>
      <c r="F1820" s="5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19">
        <v>0</v>
      </c>
    </row>
    <row r="1821" spans="1:14" ht="15.75" hidden="1" customHeight="1" x14ac:dyDescent="0.2">
      <c r="A1821" s="14">
        <v>0</v>
      </c>
      <c r="B1821" s="16">
        <v>0</v>
      </c>
      <c r="C1821" s="14">
        <v>0</v>
      </c>
      <c r="D1821" s="17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19">
        <v>0</v>
      </c>
    </row>
    <row r="1822" spans="1:14" ht="15.75" hidden="1" customHeight="1" x14ac:dyDescent="0.2">
      <c r="A1822" s="14">
        <v>0</v>
      </c>
      <c r="B1822" s="16">
        <v>0</v>
      </c>
      <c r="C1822" s="14">
        <v>0</v>
      </c>
      <c r="D1822" s="17">
        <v>0</v>
      </c>
      <c r="E1822" s="5">
        <v>0</v>
      </c>
      <c r="F1822" s="5">
        <v>0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19">
        <v>0</v>
      </c>
    </row>
    <row r="1823" spans="1:14" ht="15.75" hidden="1" customHeight="1" x14ac:dyDescent="0.2">
      <c r="A1823" s="14">
        <v>0</v>
      </c>
      <c r="B1823" s="16">
        <v>0</v>
      </c>
      <c r="C1823" s="14">
        <v>0</v>
      </c>
      <c r="D1823" s="17">
        <v>0</v>
      </c>
      <c r="E1823" s="5">
        <v>0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19">
        <v>0</v>
      </c>
    </row>
    <row r="1824" spans="1:14" ht="15.75" hidden="1" customHeight="1" x14ac:dyDescent="0.2">
      <c r="A1824" s="14">
        <v>0</v>
      </c>
      <c r="B1824" s="16">
        <v>0</v>
      </c>
      <c r="C1824" s="14">
        <v>0</v>
      </c>
      <c r="D1824" s="17">
        <v>0</v>
      </c>
      <c r="E1824" s="5">
        <v>0</v>
      </c>
      <c r="F1824" s="5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19">
        <v>0</v>
      </c>
    </row>
    <row r="1825" spans="1:14" ht="15.75" hidden="1" customHeight="1" x14ac:dyDescent="0.2">
      <c r="A1825" s="14">
        <v>0</v>
      </c>
      <c r="B1825" s="16">
        <v>0</v>
      </c>
      <c r="C1825" s="14">
        <v>0</v>
      </c>
      <c r="D1825" s="17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19">
        <v>0</v>
      </c>
    </row>
    <row r="1826" spans="1:14" ht="15.75" hidden="1" customHeight="1" x14ac:dyDescent="0.2">
      <c r="A1826" s="14">
        <v>0</v>
      </c>
      <c r="B1826" s="16">
        <v>0</v>
      </c>
      <c r="C1826" s="14">
        <v>0</v>
      </c>
      <c r="D1826" s="17">
        <v>0</v>
      </c>
      <c r="E1826" s="5">
        <v>0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19">
        <v>0</v>
      </c>
    </row>
    <row r="1827" spans="1:14" ht="15.75" hidden="1" customHeight="1" x14ac:dyDescent="0.2">
      <c r="A1827" s="14">
        <v>0</v>
      </c>
      <c r="B1827" s="16">
        <v>0</v>
      </c>
      <c r="C1827" s="14">
        <v>0</v>
      </c>
      <c r="D1827" s="17">
        <v>0</v>
      </c>
      <c r="E1827" s="5">
        <v>0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19">
        <v>0</v>
      </c>
    </row>
    <row r="1828" spans="1:14" ht="15.75" hidden="1" customHeight="1" x14ac:dyDescent="0.2">
      <c r="A1828" s="14">
        <v>0</v>
      </c>
      <c r="B1828" s="16">
        <v>0</v>
      </c>
      <c r="C1828" s="14">
        <v>0</v>
      </c>
      <c r="D1828" s="17">
        <v>0</v>
      </c>
      <c r="E1828" s="5">
        <v>0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19">
        <v>0</v>
      </c>
    </row>
    <row r="1829" spans="1:14" ht="15.75" hidden="1" customHeight="1" x14ac:dyDescent="0.2">
      <c r="A1829" s="14">
        <v>0</v>
      </c>
      <c r="B1829" s="16">
        <v>0</v>
      </c>
      <c r="C1829" s="14">
        <v>0</v>
      </c>
      <c r="D1829" s="17">
        <v>0</v>
      </c>
      <c r="E1829" s="5">
        <v>0</v>
      </c>
      <c r="F1829" s="5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19">
        <v>0</v>
      </c>
    </row>
    <row r="1830" spans="1:14" ht="15.75" hidden="1" customHeight="1" x14ac:dyDescent="0.2">
      <c r="A1830" s="14">
        <v>0</v>
      </c>
      <c r="B1830" s="16">
        <v>0</v>
      </c>
      <c r="C1830" s="14">
        <v>0</v>
      </c>
      <c r="D1830" s="17">
        <v>0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19">
        <v>0</v>
      </c>
    </row>
    <row r="1831" spans="1:14" ht="15.75" hidden="1" customHeight="1" x14ac:dyDescent="0.2">
      <c r="A1831" s="14">
        <v>0</v>
      </c>
      <c r="B1831" s="16">
        <v>0</v>
      </c>
      <c r="C1831" s="14">
        <v>0</v>
      </c>
      <c r="D1831" s="17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19">
        <v>0</v>
      </c>
    </row>
    <row r="1832" spans="1:14" ht="15.75" hidden="1" customHeight="1" x14ac:dyDescent="0.2">
      <c r="A1832" s="14">
        <v>0</v>
      </c>
      <c r="B1832" s="16">
        <v>0</v>
      </c>
      <c r="C1832" s="14">
        <v>0</v>
      </c>
      <c r="D1832" s="17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19">
        <v>0</v>
      </c>
    </row>
    <row r="1833" spans="1:14" ht="15.75" hidden="1" customHeight="1" x14ac:dyDescent="0.2">
      <c r="A1833" s="14">
        <v>0</v>
      </c>
      <c r="B1833" s="16">
        <v>0</v>
      </c>
      <c r="C1833" s="14">
        <v>0</v>
      </c>
      <c r="D1833" s="17">
        <v>0</v>
      </c>
      <c r="E1833" s="5">
        <v>0</v>
      </c>
      <c r="F1833" s="5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19">
        <v>0</v>
      </c>
    </row>
    <row r="1834" spans="1:14" ht="15.75" hidden="1" customHeight="1" x14ac:dyDescent="0.2">
      <c r="A1834" s="14">
        <v>0</v>
      </c>
      <c r="B1834" s="16">
        <v>0</v>
      </c>
      <c r="C1834" s="14">
        <v>0</v>
      </c>
      <c r="D1834" s="17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19">
        <v>0</v>
      </c>
    </row>
    <row r="1835" spans="1:14" ht="15.75" hidden="1" customHeight="1" x14ac:dyDescent="0.2">
      <c r="A1835" s="14">
        <v>0</v>
      </c>
      <c r="B1835" s="16">
        <v>0</v>
      </c>
      <c r="C1835" s="14">
        <v>0</v>
      </c>
      <c r="D1835" s="17">
        <v>0</v>
      </c>
      <c r="E1835" s="5">
        <v>0</v>
      </c>
      <c r="F1835" s="5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19">
        <v>0</v>
      </c>
    </row>
    <row r="1836" spans="1:14" ht="15.75" hidden="1" customHeight="1" x14ac:dyDescent="0.2">
      <c r="A1836" s="14">
        <v>0</v>
      </c>
      <c r="B1836" s="16">
        <v>0</v>
      </c>
      <c r="C1836" s="14">
        <v>0</v>
      </c>
      <c r="D1836" s="17">
        <v>0</v>
      </c>
      <c r="E1836" s="5">
        <v>0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19">
        <v>0</v>
      </c>
    </row>
    <row r="1837" spans="1:14" ht="15.75" hidden="1" customHeight="1" x14ac:dyDescent="0.2">
      <c r="A1837" s="14">
        <v>0</v>
      </c>
      <c r="B1837" s="16">
        <v>0</v>
      </c>
      <c r="C1837" s="14">
        <v>0</v>
      </c>
      <c r="D1837" s="17">
        <v>0</v>
      </c>
      <c r="E1837" s="5">
        <v>0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19">
        <v>0</v>
      </c>
    </row>
    <row r="1838" spans="1:14" ht="15.75" hidden="1" customHeight="1" x14ac:dyDescent="0.2">
      <c r="A1838" s="14">
        <v>0</v>
      </c>
      <c r="B1838" s="16">
        <v>0</v>
      </c>
      <c r="C1838" s="14">
        <v>0</v>
      </c>
      <c r="D1838" s="17">
        <v>0</v>
      </c>
      <c r="E1838" s="5">
        <v>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19">
        <v>0</v>
      </c>
    </row>
    <row r="1839" spans="1:14" ht="15.75" hidden="1" customHeight="1" x14ac:dyDescent="0.2">
      <c r="A1839" s="14">
        <v>0</v>
      </c>
      <c r="B1839" s="16">
        <v>0</v>
      </c>
      <c r="C1839" s="14">
        <v>0</v>
      </c>
      <c r="D1839" s="17">
        <v>0</v>
      </c>
      <c r="E1839" s="5">
        <v>0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19">
        <v>0</v>
      </c>
    </row>
    <row r="1840" spans="1:14" ht="15.75" hidden="1" customHeight="1" x14ac:dyDescent="0.2">
      <c r="A1840" s="14">
        <v>0</v>
      </c>
      <c r="B1840" s="16">
        <v>0</v>
      </c>
      <c r="C1840" s="14">
        <v>0</v>
      </c>
      <c r="D1840" s="17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19">
        <v>0</v>
      </c>
    </row>
    <row r="1841" spans="1:14" ht="15.75" hidden="1" customHeight="1" x14ac:dyDescent="0.2">
      <c r="A1841" s="14">
        <v>0</v>
      </c>
      <c r="B1841" s="16">
        <v>0</v>
      </c>
      <c r="C1841" s="14">
        <v>0</v>
      </c>
      <c r="D1841" s="17">
        <v>0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19">
        <v>0</v>
      </c>
    </row>
    <row r="1842" spans="1:14" ht="15.75" hidden="1" customHeight="1" x14ac:dyDescent="0.2">
      <c r="A1842" s="14">
        <v>0</v>
      </c>
      <c r="B1842" s="16">
        <v>0</v>
      </c>
      <c r="C1842" s="14">
        <v>0</v>
      </c>
      <c r="D1842" s="17">
        <v>0</v>
      </c>
      <c r="E1842" s="5">
        <v>0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19">
        <v>0</v>
      </c>
    </row>
    <row r="1843" spans="1:14" ht="15.75" hidden="1" customHeight="1" x14ac:dyDescent="0.2">
      <c r="A1843" s="14">
        <v>0</v>
      </c>
      <c r="B1843" s="16">
        <v>0</v>
      </c>
      <c r="C1843" s="14">
        <v>0</v>
      </c>
      <c r="D1843" s="17">
        <v>0</v>
      </c>
      <c r="E1843" s="5">
        <v>0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19">
        <v>0</v>
      </c>
    </row>
    <row r="1844" spans="1:14" ht="15.75" hidden="1" customHeight="1" x14ac:dyDescent="0.2">
      <c r="A1844" s="14">
        <v>0</v>
      </c>
      <c r="B1844" s="16">
        <v>0</v>
      </c>
      <c r="C1844" s="14">
        <v>0</v>
      </c>
      <c r="D1844" s="17">
        <v>0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19">
        <v>0</v>
      </c>
    </row>
    <row r="1845" spans="1:14" ht="15.75" hidden="1" customHeight="1" x14ac:dyDescent="0.2">
      <c r="A1845" s="14">
        <v>0</v>
      </c>
      <c r="B1845" s="16">
        <v>0</v>
      </c>
      <c r="C1845" s="14">
        <v>0</v>
      </c>
      <c r="D1845" s="17">
        <v>0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19">
        <v>0</v>
      </c>
    </row>
    <row r="1846" spans="1:14" ht="15.75" hidden="1" customHeight="1" x14ac:dyDescent="0.2">
      <c r="A1846" s="14">
        <v>0</v>
      </c>
      <c r="B1846" s="16">
        <v>0</v>
      </c>
      <c r="C1846" s="14">
        <v>0</v>
      </c>
      <c r="D1846" s="17">
        <v>0</v>
      </c>
      <c r="E1846" s="5">
        <v>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19">
        <v>0</v>
      </c>
    </row>
    <row r="1847" spans="1:14" ht="15.75" hidden="1" customHeight="1" x14ac:dyDescent="0.2">
      <c r="A1847" s="14">
        <v>0</v>
      </c>
      <c r="B1847" s="16">
        <v>0</v>
      </c>
      <c r="C1847" s="14">
        <v>0</v>
      </c>
      <c r="D1847" s="17">
        <v>0</v>
      </c>
      <c r="E1847" s="5">
        <v>0</v>
      </c>
      <c r="F1847" s="5">
        <v>0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19">
        <v>0</v>
      </c>
    </row>
    <row r="1848" spans="1:14" ht="15.75" hidden="1" customHeight="1" x14ac:dyDescent="0.2">
      <c r="A1848" s="14">
        <v>0</v>
      </c>
      <c r="B1848" s="16">
        <v>0</v>
      </c>
      <c r="C1848" s="14">
        <v>0</v>
      </c>
      <c r="D1848" s="17">
        <v>0</v>
      </c>
      <c r="E1848" s="5">
        <v>0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19">
        <v>0</v>
      </c>
    </row>
    <row r="1849" spans="1:14" ht="15.75" hidden="1" customHeight="1" x14ac:dyDescent="0.2">
      <c r="A1849" s="14">
        <v>0</v>
      </c>
      <c r="B1849" s="16">
        <v>0</v>
      </c>
      <c r="C1849" s="14">
        <v>0</v>
      </c>
      <c r="D1849" s="17">
        <v>0</v>
      </c>
      <c r="E1849" s="5">
        <v>0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19">
        <v>0</v>
      </c>
    </row>
    <row r="1850" spans="1:14" ht="15.75" hidden="1" customHeight="1" x14ac:dyDescent="0.2">
      <c r="A1850" s="14">
        <v>0</v>
      </c>
      <c r="B1850" s="16">
        <v>0</v>
      </c>
      <c r="C1850" s="14">
        <v>0</v>
      </c>
      <c r="D1850" s="17">
        <v>0</v>
      </c>
      <c r="E1850" s="5">
        <v>0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19">
        <v>0</v>
      </c>
    </row>
    <row r="1851" spans="1:14" ht="15.75" hidden="1" customHeight="1" x14ac:dyDescent="0.2">
      <c r="A1851" s="14">
        <v>0</v>
      </c>
      <c r="B1851" s="16">
        <v>0</v>
      </c>
      <c r="C1851" s="14">
        <v>0</v>
      </c>
      <c r="D1851" s="17">
        <v>0</v>
      </c>
      <c r="E1851" s="5">
        <v>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19">
        <v>0</v>
      </c>
    </row>
    <row r="1852" spans="1:14" ht="15.75" hidden="1" customHeight="1" x14ac:dyDescent="0.2">
      <c r="A1852" s="14">
        <v>0</v>
      </c>
      <c r="B1852" s="16">
        <v>0</v>
      </c>
      <c r="C1852" s="14">
        <v>0</v>
      </c>
      <c r="D1852" s="17">
        <v>0</v>
      </c>
      <c r="E1852" s="5">
        <v>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19">
        <v>0</v>
      </c>
    </row>
    <row r="1853" spans="1:14" ht="15.75" hidden="1" customHeight="1" x14ac:dyDescent="0.2">
      <c r="A1853" s="14">
        <v>0</v>
      </c>
      <c r="B1853" s="16">
        <v>0</v>
      </c>
      <c r="C1853" s="14">
        <v>0</v>
      </c>
      <c r="D1853" s="17">
        <v>0</v>
      </c>
      <c r="E1853" s="5">
        <v>0</v>
      </c>
      <c r="F1853" s="5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19">
        <v>0</v>
      </c>
    </row>
    <row r="1854" spans="1:14" ht="15.75" hidden="1" customHeight="1" x14ac:dyDescent="0.2">
      <c r="A1854" s="14">
        <v>0</v>
      </c>
      <c r="B1854" s="16">
        <v>0</v>
      </c>
      <c r="C1854" s="14">
        <v>0</v>
      </c>
      <c r="D1854" s="17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19">
        <v>0</v>
      </c>
    </row>
    <row r="1855" spans="1:14" ht="15.75" hidden="1" customHeight="1" x14ac:dyDescent="0.2">
      <c r="A1855" s="14">
        <v>0</v>
      </c>
      <c r="B1855" s="16">
        <v>0</v>
      </c>
      <c r="C1855" s="14">
        <v>0</v>
      </c>
      <c r="D1855" s="17">
        <v>0</v>
      </c>
      <c r="E1855" s="5">
        <v>0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19">
        <v>0</v>
      </c>
    </row>
    <row r="1856" spans="1:14" ht="15.75" hidden="1" customHeight="1" x14ac:dyDescent="0.2">
      <c r="A1856" s="14">
        <v>0</v>
      </c>
      <c r="B1856" s="16">
        <v>0</v>
      </c>
      <c r="C1856" s="14">
        <v>0</v>
      </c>
      <c r="D1856" s="17">
        <v>0</v>
      </c>
      <c r="E1856" s="5">
        <v>0</v>
      </c>
      <c r="F1856" s="5">
        <v>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19">
        <v>0</v>
      </c>
    </row>
    <row r="1857" spans="1:14" ht="15.75" hidden="1" customHeight="1" x14ac:dyDescent="0.2">
      <c r="A1857" s="14">
        <v>0</v>
      </c>
      <c r="B1857" s="16">
        <v>0</v>
      </c>
      <c r="C1857" s="14">
        <v>0</v>
      </c>
      <c r="D1857" s="17">
        <v>0</v>
      </c>
      <c r="E1857" s="5">
        <v>0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19">
        <v>0</v>
      </c>
    </row>
    <row r="1858" spans="1:14" ht="15.75" hidden="1" customHeight="1" x14ac:dyDescent="0.2">
      <c r="A1858" s="14">
        <v>0</v>
      </c>
      <c r="B1858" s="16">
        <v>0</v>
      </c>
      <c r="C1858" s="14">
        <v>0</v>
      </c>
      <c r="D1858" s="17">
        <v>0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19">
        <v>0</v>
      </c>
    </row>
    <row r="1859" spans="1:14" ht="15.75" hidden="1" customHeight="1" x14ac:dyDescent="0.2">
      <c r="A1859" s="14">
        <v>0</v>
      </c>
      <c r="B1859" s="16">
        <v>0</v>
      </c>
      <c r="C1859" s="14">
        <v>0</v>
      </c>
      <c r="D1859" s="17">
        <v>0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19">
        <v>0</v>
      </c>
    </row>
    <row r="1860" spans="1:14" ht="15.75" hidden="1" customHeight="1" x14ac:dyDescent="0.2">
      <c r="A1860" s="14">
        <v>0</v>
      </c>
      <c r="B1860" s="16">
        <v>0</v>
      </c>
      <c r="C1860" s="14">
        <v>0</v>
      </c>
      <c r="D1860" s="17">
        <v>0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19">
        <v>0</v>
      </c>
    </row>
    <row r="1861" spans="1:14" ht="15.75" hidden="1" customHeight="1" x14ac:dyDescent="0.2">
      <c r="A1861" s="14">
        <v>0</v>
      </c>
      <c r="B1861" s="16">
        <v>0</v>
      </c>
      <c r="C1861" s="14">
        <v>0</v>
      </c>
      <c r="D1861" s="17">
        <v>0</v>
      </c>
      <c r="E1861" s="5">
        <v>0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19">
        <v>0</v>
      </c>
    </row>
    <row r="1862" spans="1:14" ht="15.75" hidden="1" customHeight="1" x14ac:dyDescent="0.2">
      <c r="A1862" s="14">
        <v>0</v>
      </c>
      <c r="B1862" s="16">
        <v>0</v>
      </c>
      <c r="C1862" s="14">
        <v>0</v>
      </c>
      <c r="D1862" s="17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19">
        <v>0</v>
      </c>
    </row>
    <row r="1863" spans="1:14" ht="15.75" hidden="1" customHeight="1" x14ac:dyDescent="0.2">
      <c r="A1863" s="14">
        <v>0</v>
      </c>
      <c r="B1863" s="16">
        <v>0</v>
      </c>
      <c r="C1863" s="14">
        <v>0</v>
      </c>
      <c r="D1863" s="17">
        <v>0</v>
      </c>
      <c r="E1863" s="5">
        <v>0</v>
      </c>
      <c r="F1863" s="5">
        <v>0</v>
      </c>
      <c r="G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19">
        <v>0</v>
      </c>
    </row>
    <row r="1864" spans="1:14" ht="15.75" hidden="1" customHeight="1" x14ac:dyDescent="0.2">
      <c r="A1864" s="14">
        <v>0</v>
      </c>
      <c r="B1864" s="16">
        <v>0</v>
      </c>
      <c r="C1864" s="14">
        <v>0</v>
      </c>
      <c r="D1864" s="17">
        <v>0</v>
      </c>
      <c r="E1864" s="5">
        <v>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19">
        <v>0</v>
      </c>
    </row>
    <row r="1865" spans="1:14" ht="15.75" hidden="1" customHeight="1" x14ac:dyDescent="0.2">
      <c r="A1865" s="14">
        <v>0</v>
      </c>
      <c r="B1865" s="16">
        <v>0</v>
      </c>
      <c r="C1865" s="14">
        <v>0</v>
      </c>
      <c r="D1865" s="17">
        <v>0</v>
      </c>
      <c r="E1865" s="5">
        <v>0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19">
        <v>0</v>
      </c>
    </row>
    <row r="1866" spans="1:14" ht="15.75" hidden="1" customHeight="1" x14ac:dyDescent="0.2">
      <c r="A1866" s="14">
        <v>0</v>
      </c>
      <c r="B1866" s="16">
        <v>0</v>
      </c>
      <c r="C1866" s="14">
        <v>0</v>
      </c>
      <c r="D1866" s="17">
        <v>0</v>
      </c>
      <c r="E1866" s="5">
        <v>0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19">
        <v>0</v>
      </c>
    </row>
    <row r="1867" spans="1:14" ht="15.75" hidden="1" customHeight="1" x14ac:dyDescent="0.2">
      <c r="A1867" s="14">
        <v>0</v>
      </c>
      <c r="B1867" s="16">
        <v>0</v>
      </c>
      <c r="C1867" s="14">
        <v>0</v>
      </c>
      <c r="D1867" s="17">
        <v>0</v>
      </c>
      <c r="E1867" s="5">
        <v>0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19">
        <v>0</v>
      </c>
    </row>
    <row r="1868" spans="1:14" ht="15.75" hidden="1" customHeight="1" x14ac:dyDescent="0.2">
      <c r="A1868" s="14">
        <v>0</v>
      </c>
      <c r="B1868" s="16">
        <v>0</v>
      </c>
      <c r="C1868" s="14">
        <v>0</v>
      </c>
      <c r="D1868" s="17">
        <v>0</v>
      </c>
      <c r="E1868" s="5">
        <v>0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19">
        <v>0</v>
      </c>
    </row>
    <row r="1869" spans="1:14" ht="15.75" hidden="1" customHeight="1" x14ac:dyDescent="0.2">
      <c r="A1869" s="14">
        <v>0</v>
      </c>
      <c r="B1869" s="16">
        <v>0</v>
      </c>
      <c r="C1869" s="14">
        <v>0</v>
      </c>
      <c r="D1869" s="17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19">
        <v>0</v>
      </c>
    </row>
    <row r="1870" spans="1:14" ht="15.75" hidden="1" customHeight="1" x14ac:dyDescent="0.2">
      <c r="A1870" s="14">
        <v>0</v>
      </c>
      <c r="B1870" s="16">
        <v>0</v>
      </c>
      <c r="C1870" s="14">
        <v>0</v>
      </c>
      <c r="D1870" s="17">
        <v>0</v>
      </c>
      <c r="E1870" s="5">
        <v>0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19">
        <v>0</v>
      </c>
    </row>
    <row r="1871" spans="1:14" ht="15.75" hidden="1" customHeight="1" x14ac:dyDescent="0.2">
      <c r="A1871" s="14">
        <v>0</v>
      </c>
      <c r="B1871" s="16">
        <v>0</v>
      </c>
      <c r="C1871" s="14">
        <v>0</v>
      </c>
      <c r="D1871" s="17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19">
        <v>0</v>
      </c>
    </row>
    <row r="1872" spans="1:14" ht="15.75" hidden="1" customHeight="1" x14ac:dyDescent="0.2">
      <c r="A1872" s="14">
        <v>0</v>
      </c>
      <c r="B1872" s="16">
        <v>0</v>
      </c>
      <c r="C1872" s="14">
        <v>0</v>
      </c>
      <c r="D1872" s="17">
        <v>0</v>
      </c>
      <c r="E1872" s="5">
        <v>0</v>
      </c>
      <c r="F1872" s="5">
        <v>0</v>
      </c>
      <c r="G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19">
        <v>0</v>
      </c>
    </row>
    <row r="1873" spans="1:14" ht="15.75" hidden="1" customHeight="1" x14ac:dyDescent="0.2">
      <c r="A1873" s="14">
        <v>0</v>
      </c>
      <c r="B1873" s="16">
        <v>0</v>
      </c>
      <c r="C1873" s="14">
        <v>0</v>
      </c>
      <c r="D1873" s="17">
        <v>0</v>
      </c>
      <c r="E1873" s="5">
        <v>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19">
        <v>0</v>
      </c>
    </row>
    <row r="1874" spans="1:14" ht="15.75" hidden="1" customHeight="1" x14ac:dyDescent="0.2">
      <c r="A1874" s="14">
        <v>0</v>
      </c>
      <c r="B1874" s="16">
        <v>0</v>
      </c>
      <c r="C1874" s="14">
        <v>0</v>
      </c>
      <c r="D1874" s="17">
        <v>0</v>
      </c>
      <c r="E1874" s="5">
        <v>0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19">
        <v>0</v>
      </c>
    </row>
    <row r="1875" spans="1:14" ht="15.75" hidden="1" customHeight="1" x14ac:dyDescent="0.2">
      <c r="A1875" s="14">
        <v>0</v>
      </c>
      <c r="B1875" s="16">
        <v>0</v>
      </c>
      <c r="C1875" s="14">
        <v>0</v>
      </c>
      <c r="D1875" s="17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19">
        <v>0</v>
      </c>
    </row>
    <row r="1876" spans="1:14" ht="15.75" hidden="1" customHeight="1" x14ac:dyDescent="0.2">
      <c r="A1876" s="14">
        <v>0</v>
      </c>
      <c r="B1876" s="16">
        <v>0</v>
      </c>
      <c r="C1876" s="14">
        <v>0</v>
      </c>
      <c r="D1876" s="17">
        <v>0</v>
      </c>
      <c r="E1876" s="5">
        <v>0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19">
        <v>0</v>
      </c>
    </row>
    <row r="1877" spans="1:14" ht="15.75" hidden="1" customHeight="1" x14ac:dyDescent="0.2">
      <c r="A1877" s="14">
        <v>0</v>
      </c>
      <c r="B1877" s="16">
        <v>0</v>
      </c>
      <c r="C1877" s="14">
        <v>0</v>
      </c>
      <c r="D1877" s="17">
        <v>0</v>
      </c>
      <c r="E1877" s="5">
        <v>0</v>
      </c>
      <c r="F1877" s="5">
        <v>0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19">
        <v>0</v>
      </c>
    </row>
    <row r="1878" spans="1:14" ht="15.75" hidden="1" customHeight="1" x14ac:dyDescent="0.2">
      <c r="A1878" s="14">
        <v>0</v>
      </c>
      <c r="B1878" s="16">
        <v>0</v>
      </c>
      <c r="C1878" s="14">
        <v>0</v>
      </c>
      <c r="D1878" s="17">
        <v>0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19">
        <v>0</v>
      </c>
    </row>
    <row r="1879" spans="1:14" ht="15.75" hidden="1" customHeight="1" x14ac:dyDescent="0.2">
      <c r="A1879" s="14">
        <v>0</v>
      </c>
      <c r="B1879" s="16">
        <v>0</v>
      </c>
      <c r="C1879" s="14">
        <v>0</v>
      </c>
      <c r="D1879" s="17">
        <v>0</v>
      </c>
      <c r="E1879" s="5">
        <v>0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19">
        <v>0</v>
      </c>
    </row>
    <row r="1880" spans="1:14" ht="15.75" hidden="1" customHeight="1" x14ac:dyDescent="0.2">
      <c r="A1880" s="14">
        <v>0</v>
      </c>
      <c r="B1880" s="16">
        <v>0</v>
      </c>
      <c r="C1880" s="14">
        <v>0</v>
      </c>
      <c r="D1880" s="17">
        <v>0</v>
      </c>
      <c r="E1880" s="5">
        <v>0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19">
        <v>0</v>
      </c>
    </row>
    <row r="1881" spans="1:14" ht="15.75" hidden="1" customHeight="1" x14ac:dyDescent="0.2">
      <c r="A1881" s="14">
        <v>0</v>
      </c>
      <c r="B1881" s="16">
        <v>0</v>
      </c>
      <c r="C1881" s="14">
        <v>0</v>
      </c>
      <c r="D1881" s="17">
        <v>0</v>
      </c>
      <c r="E1881" s="5">
        <v>0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19">
        <v>0</v>
      </c>
    </row>
    <row r="1882" spans="1:14" ht="15.75" hidden="1" customHeight="1" x14ac:dyDescent="0.2">
      <c r="A1882" s="14">
        <v>0</v>
      </c>
      <c r="B1882" s="16">
        <v>0</v>
      </c>
      <c r="C1882" s="14">
        <v>0</v>
      </c>
      <c r="D1882" s="17">
        <v>0</v>
      </c>
      <c r="E1882" s="5">
        <v>0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19">
        <v>0</v>
      </c>
    </row>
    <row r="1883" spans="1:14" ht="15.75" hidden="1" customHeight="1" x14ac:dyDescent="0.2">
      <c r="A1883" s="14">
        <v>0</v>
      </c>
      <c r="B1883" s="16">
        <v>0</v>
      </c>
      <c r="C1883" s="14">
        <v>0</v>
      </c>
      <c r="D1883" s="17">
        <v>0</v>
      </c>
      <c r="E1883" s="5">
        <v>0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19">
        <v>0</v>
      </c>
    </row>
    <row r="1884" spans="1:14" ht="15.75" hidden="1" customHeight="1" x14ac:dyDescent="0.2">
      <c r="A1884" s="14">
        <v>0</v>
      </c>
      <c r="B1884" s="16">
        <v>0</v>
      </c>
      <c r="C1884" s="14">
        <v>0</v>
      </c>
      <c r="D1884" s="17">
        <v>0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19">
        <v>0</v>
      </c>
    </row>
    <row r="1885" spans="1:14" ht="15.75" hidden="1" customHeight="1" x14ac:dyDescent="0.2">
      <c r="A1885" s="14">
        <v>0</v>
      </c>
      <c r="B1885" s="16">
        <v>0</v>
      </c>
      <c r="C1885" s="14">
        <v>0</v>
      </c>
      <c r="D1885" s="17">
        <v>0</v>
      </c>
      <c r="E1885" s="5">
        <v>0</v>
      </c>
      <c r="F1885" s="5">
        <v>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19">
        <v>0</v>
      </c>
    </row>
    <row r="1886" spans="1:14" ht="15.75" hidden="1" customHeight="1" x14ac:dyDescent="0.2">
      <c r="A1886" s="14">
        <v>0</v>
      </c>
      <c r="B1886" s="16">
        <v>0</v>
      </c>
      <c r="C1886" s="14">
        <v>0</v>
      </c>
      <c r="D1886" s="17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19">
        <v>0</v>
      </c>
    </row>
    <row r="1887" spans="1:14" ht="15.75" hidden="1" customHeight="1" x14ac:dyDescent="0.2">
      <c r="A1887" s="14">
        <v>0</v>
      </c>
      <c r="B1887" s="16">
        <v>0</v>
      </c>
      <c r="C1887" s="14">
        <v>0</v>
      </c>
      <c r="D1887" s="17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19">
        <v>0</v>
      </c>
    </row>
    <row r="1888" spans="1:14" ht="15.75" hidden="1" customHeight="1" x14ac:dyDescent="0.2">
      <c r="A1888" s="14">
        <v>0</v>
      </c>
      <c r="B1888" s="16">
        <v>0</v>
      </c>
      <c r="C1888" s="14">
        <v>0</v>
      </c>
      <c r="D1888" s="17">
        <v>0</v>
      </c>
      <c r="E1888" s="5">
        <v>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19">
        <v>0</v>
      </c>
    </row>
    <row r="1889" spans="1:14" ht="15.75" hidden="1" customHeight="1" x14ac:dyDescent="0.2">
      <c r="A1889" s="14">
        <v>0</v>
      </c>
      <c r="B1889" s="16">
        <v>0</v>
      </c>
      <c r="C1889" s="14">
        <v>0</v>
      </c>
      <c r="D1889" s="17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19">
        <v>0</v>
      </c>
    </row>
    <row r="1890" spans="1:14" ht="15.75" hidden="1" customHeight="1" x14ac:dyDescent="0.2">
      <c r="A1890" s="14">
        <v>0</v>
      </c>
      <c r="B1890" s="16">
        <v>0</v>
      </c>
      <c r="C1890" s="14">
        <v>0</v>
      </c>
      <c r="D1890" s="17">
        <v>0</v>
      </c>
      <c r="E1890" s="5">
        <v>0</v>
      </c>
      <c r="F1890" s="5">
        <v>0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19">
        <v>0</v>
      </c>
    </row>
    <row r="1891" spans="1:14" ht="15.75" hidden="1" customHeight="1" x14ac:dyDescent="0.2">
      <c r="A1891" s="14">
        <v>0</v>
      </c>
      <c r="B1891" s="16">
        <v>0</v>
      </c>
      <c r="C1891" s="14">
        <v>0</v>
      </c>
      <c r="D1891" s="17">
        <v>0</v>
      </c>
      <c r="E1891" s="5">
        <v>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19">
        <v>0</v>
      </c>
    </row>
    <row r="1892" spans="1:14" ht="15.75" hidden="1" customHeight="1" x14ac:dyDescent="0.2">
      <c r="A1892" s="14">
        <v>0</v>
      </c>
      <c r="B1892" s="16">
        <v>0</v>
      </c>
      <c r="C1892" s="14">
        <v>0</v>
      </c>
      <c r="D1892" s="17">
        <v>0</v>
      </c>
      <c r="E1892" s="5">
        <v>0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19">
        <v>0</v>
      </c>
    </row>
    <row r="1893" spans="1:14" ht="15.75" hidden="1" customHeight="1" x14ac:dyDescent="0.2">
      <c r="A1893" s="14">
        <v>0</v>
      </c>
      <c r="B1893" s="16">
        <v>0</v>
      </c>
      <c r="C1893" s="14">
        <v>0</v>
      </c>
      <c r="D1893" s="17">
        <v>0</v>
      </c>
      <c r="E1893" s="5">
        <v>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19">
        <v>0</v>
      </c>
    </row>
    <row r="1894" spans="1:14" ht="15.75" hidden="1" customHeight="1" x14ac:dyDescent="0.2">
      <c r="A1894" s="14">
        <v>0</v>
      </c>
      <c r="B1894" s="16">
        <v>0</v>
      </c>
      <c r="C1894" s="14">
        <v>0</v>
      </c>
      <c r="D1894" s="17">
        <v>0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19">
        <v>0</v>
      </c>
    </row>
    <row r="1895" spans="1:14" ht="15.75" hidden="1" customHeight="1" x14ac:dyDescent="0.2">
      <c r="A1895" s="14">
        <v>0</v>
      </c>
      <c r="B1895" s="16">
        <v>0</v>
      </c>
      <c r="C1895" s="14">
        <v>0</v>
      </c>
      <c r="D1895" s="17">
        <v>0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19">
        <v>0</v>
      </c>
    </row>
    <row r="1896" spans="1:14" ht="15.75" hidden="1" customHeight="1" x14ac:dyDescent="0.2">
      <c r="A1896" s="14">
        <v>0</v>
      </c>
      <c r="B1896" s="16">
        <v>0</v>
      </c>
      <c r="C1896" s="14">
        <v>0</v>
      </c>
      <c r="D1896" s="17">
        <v>0</v>
      </c>
      <c r="E1896" s="5">
        <v>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19">
        <v>0</v>
      </c>
    </row>
    <row r="1897" spans="1:14" ht="15.75" hidden="1" customHeight="1" x14ac:dyDescent="0.2">
      <c r="A1897" s="14">
        <v>0</v>
      </c>
      <c r="B1897" s="16">
        <v>0</v>
      </c>
      <c r="C1897" s="14">
        <v>0</v>
      </c>
      <c r="D1897" s="17">
        <v>0</v>
      </c>
      <c r="E1897" s="5">
        <v>0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19">
        <v>0</v>
      </c>
    </row>
    <row r="1898" spans="1:14" ht="15.75" hidden="1" customHeight="1" x14ac:dyDescent="0.2">
      <c r="A1898" s="14">
        <v>0</v>
      </c>
      <c r="B1898" s="16">
        <v>0</v>
      </c>
      <c r="C1898" s="14">
        <v>0</v>
      </c>
      <c r="D1898" s="17">
        <v>0</v>
      </c>
      <c r="E1898" s="5">
        <v>0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19">
        <v>0</v>
      </c>
    </row>
    <row r="1899" spans="1:14" ht="15.75" hidden="1" customHeight="1" x14ac:dyDescent="0.2">
      <c r="A1899" s="14">
        <v>0</v>
      </c>
      <c r="B1899" s="16">
        <v>0</v>
      </c>
      <c r="C1899" s="14">
        <v>0</v>
      </c>
      <c r="D1899" s="17">
        <v>0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19">
        <v>0</v>
      </c>
    </row>
    <row r="1900" spans="1:14" ht="15.75" hidden="1" customHeight="1" x14ac:dyDescent="0.2">
      <c r="A1900" s="14">
        <v>0</v>
      </c>
      <c r="B1900" s="16">
        <v>0</v>
      </c>
      <c r="C1900" s="14">
        <v>0</v>
      </c>
      <c r="D1900" s="17">
        <v>0</v>
      </c>
      <c r="E1900" s="5">
        <v>0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19">
        <v>0</v>
      </c>
    </row>
    <row r="1901" spans="1:14" ht="15.75" hidden="1" customHeight="1" x14ac:dyDescent="0.2">
      <c r="A1901" s="14">
        <v>0</v>
      </c>
      <c r="B1901" s="16">
        <v>0</v>
      </c>
      <c r="C1901" s="14">
        <v>0</v>
      </c>
      <c r="D1901" s="17">
        <v>0</v>
      </c>
      <c r="E1901" s="5">
        <v>0</v>
      </c>
      <c r="F1901" s="5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19">
        <v>0</v>
      </c>
    </row>
    <row r="1902" spans="1:14" ht="15.75" hidden="1" customHeight="1" x14ac:dyDescent="0.2">
      <c r="A1902" s="14">
        <v>0</v>
      </c>
      <c r="B1902" s="16">
        <v>0</v>
      </c>
      <c r="C1902" s="14">
        <v>0</v>
      </c>
      <c r="D1902" s="17">
        <v>0</v>
      </c>
      <c r="E1902" s="5">
        <v>0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19">
        <v>0</v>
      </c>
    </row>
    <row r="1903" spans="1:14" ht="15.75" hidden="1" customHeight="1" x14ac:dyDescent="0.2">
      <c r="A1903" s="14">
        <v>0</v>
      </c>
      <c r="B1903" s="16">
        <v>0</v>
      </c>
      <c r="C1903" s="14">
        <v>0</v>
      </c>
      <c r="D1903" s="17">
        <v>0</v>
      </c>
      <c r="E1903" s="5">
        <v>0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19">
        <v>0</v>
      </c>
    </row>
    <row r="1904" spans="1:14" ht="15.75" hidden="1" customHeight="1" x14ac:dyDescent="0.2">
      <c r="A1904" s="14">
        <v>0</v>
      </c>
      <c r="B1904" s="16">
        <v>0</v>
      </c>
      <c r="C1904" s="14">
        <v>0</v>
      </c>
      <c r="D1904" s="17">
        <v>0</v>
      </c>
      <c r="E1904" s="5">
        <v>0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19">
        <v>0</v>
      </c>
    </row>
    <row r="1905" spans="1:14" ht="15.75" hidden="1" customHeight="1" x14ac:dyDescent="0.2">
      <c r="A1905" s="14">
        <v>0</v>
      </c>
      <c r="B1905" s="16">
        <v>0</v>
      </c>
      <c r="C1905" s="14">
        <v>0</v>
      </c>
      <c r="D1905" s="17">
        <v>0</v>
      </c>
      <c r="E1905" s="5">
        <v>0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19">
        <v>0</v>
      </c>
    </row>
    <row r="1906" spans="1:14" ht="15.75" hidden="1" customHeight="1" x14ac:dyDescent="0.2">
      <c r="A1906" s="14">
        <v>0</v>
      </c>
      <c r="B1906" s="16">
        <v>0</v>
      </c>
      <c r="C1906" s="14">
        <v>0</v>
      </c>
      <c r="D1906" s="17">
        <v>0</v>
      </c>
      <c r="E1906" s="5">
        <v>0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19">
        <v>0</v>
      </c>
    </row>
    <row r="1907" spans="1:14" ht="15.75" hidden="1" customHeight="1" x14ac:dyDescent="0.2">
      <c r="A1907" s="14">
        <v>0</v>
      </c>
      <c r="B1907" s="16">
        <v>0</v>
      </c>
      <c r="C1907" s="14">
        <v>0</v>
      </c>
      <c r="D1907" s="17">
        <v>0</v>
      </c>
      <c r="E1907" s="5">
        <v>0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19">
        <v>0</v>
      </c>
    </row>
    <row r="1908" spans="1:14" ht="15.75" hidden="1" customHeight="1" x14ac:dyDescent="0.2">
      <c r="A1908" s="14">
        <v>0</v>
      </c>
      <c r="B1908" s="16">
        <v>0</v>
      </c>
      <c r="C1908" s="14">
        <v>0</v>
      </c>
      <c r="D1908" s="17">
        <v>0</v>
      </c>
      <c r="E1908" s="5">
        <v>0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19">
        <v>0</v>
      </c>
    </row>
    <row r="1909" spans="1:14" ht="15.75" hidden="1" customHeight="1" x14ac:dyDescent="0.2">
      <c r="A1909" s="14">
        <v>0</v>
      </c>
      <c r="B1909" s="16">
        <v>0</v>
      </c>
      <c r="C1909" s="14">
        <v>0</v>
      </c>
      <c r="D1909" s="17">
        <v>0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19">
        <v>0</v>
      </c>
    </row>
    <row r="1910" spans="1:14" ht="15.75" hidden="1" customHeight="1" x14ac:dyDescent="0.2">
      <c r="A1910" s="14">
        <v>0</v>
      </c>
      <c r="B1910" s="16">
        <v>0</v>
      </c>
      <c r="C1910" s="14">
        <v>0</v>
      </c>
      <c r="D1910" s="17">
        <v>0</v>
      </c>
      <c r="E1910" s="5">
        <v>0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19">
        <v>0</v>
      </c>
    </row>
    <row r="1911" spans="1:14" ht="15.75" hidden="1" customHeight="1" x14ac:dyDescent="0.2">
      <c r="A1911" s="14">
        <v>0</v>
      </c>
      <c r="B1911" s="16">
        <v>0</v>
      </c>
      <c r="C1911" s="14">
        <v>0</v>
      </c>
      <c r="D1911" s="17">
        <v>0</v>
      </c>
      <c r="E1911" s="5">
        <v>0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19">
        <v>0</v>
      </c>
    </row>
    <row r="1912" spans="1:14" ht="15.75" hidden="1" customHeight="1" x14ac:dyDescent="0.2">
      <c r="A1912" s="14">
        <v>0</v>
      </c>
      <c r="B1912" s="16">
        <v>0</v>
      </c>
      <c r="C1912" s="14">
        <v>0</v>
      </c>
      <c r="D1912" s="17">
        <v>0</v>
      </c>
      <c r="E1912" s="5">
        <v>0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19">
        <v>0</v>
      </c>
    </row>
    <row r="1913" spans="1:14" ht="15.75" hidden="1" customHeight="1" x14ac:dyDescent="0.2">
      <c r="A1913" s="14">
        <v>0</v>
      </c>
      <c r="B1913" s="16">
        <v>0</v>
      </c>
      <c r="C1913" s="14">
        <v>0</v>
      </c>
      <c r="D1913" s="17">
        <v>0</v>
      </c>
      <c r="E1913" s="5">
        <v>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19">
        <v>0</v>
      </c>
    </row>
    <row r="1914" spans="1:14" ht="15.75" hidden="1" customHeight="1" x14ac:dyDescent="0.2">
      <c r="A1914" s="14">
        <v>0</v>
      </c>
      <c r="B1914" s="16">
        <v>0</v>
      </c>
      <c r="C1914" s="14">
        <v>0</v>
      </c>
      <c r="D1914" s="17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19">
        <v>0</v>
      </c>
    </row>
    <row r="1915" spans="1:14" ht="15.75" hidden="1" customHeight="1" x14ac:dyDescent="0.2">
      <c r="A1915" s="14">
        <v>0</v>
      </c>
      <c r="B1915" s="16">
        <v>0</v>
      </c>
      <c r="C1915" s="14">
        <v>0</v>
      </c>
      <c r="D1915" s="17">
        <v>0</v>
      </c>
      <c r="E1915" s="5">
        <v>0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19">
        <v>0</v>
      </c>
    </row>
    <row r="1916" spans="1:14" ht="15.75" hidden="1" customHeight="1" x14ac:dyDescent="0.2">
      <c r="A1916" s="14">
        <v>0</v>
      </c>
      <c r="B1916" s="16">
        <v>0</v>
      </c>
      <c r="C1916" s="14">
        <v>0</v>
      </c>
      <c r="D1916" s="17">
        <v>0</v>
      </c>
      <c r="E1916" s="5">
        <v>0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19">
        <v>0</v>
      </c>
    </row>
    <row r="1917" spans="1:14" ht="15.75" hidden="1" customHeight="1" x14ac:dyDescent="0.2">
      <c r="A1917" s="14">
        <v>0</v>
      </c>
      <c r="B1917" s="16">
        <v>0</v>
      </c>
      <c r="C1917" s="14">
        <v>0</v>
      </c>
      <c r="D1917" s="17">
        <v>0</v>
      </c>
      <c r="E1917" s="5">
        <v>0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19">
        <v>0</v>
      </c>
    </row>
    <row r="1918" spans="1:14" ht="15.75" hidden="1" customHeight="1" x14ac:dyDescent="0.2">
      <c r="A1918" s="14">
        <v>0</v>
      </c>
      <c r="B1918" s="16">
        <v>0</v>
      </c>
      <c r="C1918" s="14">
        <v>0</v>
      </c>
      <c r="D1918" s="17">
        <v>0</v>
      </c>
      <c r="E1918" s="5">
        <v>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19">
        <v>0</v>
      </c>
    </row>
    <row r="1919" spans="1:14" ht="15.75" hidden="1" customHeight="1" x14ac:dyDescent="0.2">
      <c r="A1919" s="14">
        <v>0</v>
      </c>
      <c r="B1919" s="16">
        <v>0</v>
      </c>
      <c r="C1919" s="14">
        <v>0</v>
      </c>
      <c r="D1919" s="17">
        <v>0</v>
      </c>
      <c r="E1919" s="5">
        <v>0</v>
      </c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19">
        <v>0</v>
      </c>
    </row>
    <row r="1920" spans="1:14" ht="15.75" hidden="1" customHeight="1" x14ac:dyDescent="0.2">
      <c r="A1920" s="14">
        <v>0</v>
      </c>
      <c r="B1920" s="16">
        <v>0</v>
      </c>
      <c r="C1920" s="14">
        <v>0</v>
      </c>
      <c r="D1920" s="17">
        <v>0</v>
      </c>
      <c r="E1920" s="5">
        <v>0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19">
        <v>0</v>
      </c>
    </row>
    <row r="1921" spans="1:14" ht="15.75" hidden="1" customHeight="1" x14ac:dyDescent="0.2">
      <c r="A1921" s="14">
        <v>0</v>
      </c>
      <c r="B1921" s="16">
        <v>0</v>
      </c>
      <c r="C1921" s="14">
        <v>0</v>
      </c>
      <c r="D1921" s="17">
        <v>0</v>
      </c>
      <c r="E1921" s="5">
        <v>0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19">
        <v>0</v>
      </c>
    </row>
    <row r="1922" spans="1:14" ht="15.75" hidden="1" customHeight="1" x14ac:dyDescent="0.2">
      <c r="A1922" s="14">
        <v>0</v>
      </c>
      <c r="B1922" s="16">
        <v>0</v>
      </c>
      <c r="C1922" s="14">
        <v>0</v>
      </c>
      <c r="D1922" s="17">
        <v>0</v>
      </c>
      <c r="E1922" s="5">
        <v>0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19">
        <v>0</v>
      </c>
    </row>
    <row r="1923" spans="1:14" ht="15.75" hidden="1" customHeight="1" x14ac:dyDescent="0.2">
      <c r="A1923" s="14">
        <v>0</v>
      </c>
      <c r="B1923" s="16">
        <v>0</v>
      </c>
      <c r="C1923" s="14">
        <v>0</v>
      </c>
      <c r="D1923" s="17">
        <v>0</v>
      </c>
      <c r="E1923" s="5">
        <v>0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19">
        <v>0</v>
      </c>
    </row>
    <row r="1924" spans="1:14" ht="15.75" hidden="1" customHeight="1" x14ac:dyDescent="0.2">
      <c r="A1924" s="14">
        <v>0</v>
      </c>
      <c r="B1924" s="16">
        <v>0</v>
      </c>
      <c r="C1924" s="14">
        <v>0</v>
      </c>
      <c r="D1924" s="17">
        <v>0</v>
      </c>
      <c r="E1924" s="5">
        <v>0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19">
        <v>0</v>
      </c>
    </row>
    <row r="1925" spans="1:14" ht="15.75" hidden="1" customHeight="1" x14ac:dyDescent="0.2">
      <c r="A1925" s="14">
        <v>0</v>
      </c>
      <c r="B1925" s="16">
        <v>0</v>
      </c>
      <c r="C1925" s="14">
        <v>0</v>
      </c>
      <c r="D1925" s="17">
        <v>0</v>
      </c>
      <c r="E1925" s="5">
        <v>0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19">
        <v>0</v>
      </c>
    </row>
    <row r="1926" spans="1:14" ht="15.75" hidden="1" customHeight="1" x14ac:dyDescent="0.2">
      <c r="A1926" s="14">
        <v>0</v>
      </c>
      <c r="B1926" s="16">
        <v>0</v>
      </c>
      <c r="C1926" s="14">
        <v>0</v>
      </c>
      <c r="D1926" s="17">
        <v>0</v>
      </c>
      <c r="E1926" s="5">
        <v>0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19">
        <v>0</v>
      </c>
    </row>
    <row r="1927" spans="1:14" ht="15.75" hidden="1" customHeight="1" x14ac:dyDescent="0.2">
      <c r="A1927" s="14">
        <v>0</v>
      </c>
      <c r="B1927" s="16">
        <v>0</v>
      </c>
      <c r="C1927" s="14">
        <v>0</v>
      </c>
      <c r="D1927" s="17">
        <v>0</v>
      </c>
      <c r="E1927" s="5">
        <v>0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19">
        <v>0</v>
      </c>
    </row>
    <row r="1928" spans="1:14" ht="15.75" hidden="1" customHeight="1" x14ac:dyDescent="0.2">
      <c r="A1928" s="14">
        <v>0</v>
      </c>
      <c r="B1928" s="16">
        <v>0</v>
      </c>
      <c r="C1928" s="14">
        <v>0</v>
      </c>
      <c r="D1928" s="17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19">
        <v>0</v>
      </c>
    </row>
    <row r="1929" spans="1:14" ht="15.75" hidden="1" customHeight="1" x14ac:dyDescent="0.2">
      <c r="A1929" s="14">
        <v>0</v>
      </c>
      <c r="B1929" s="16">
        <v>0</v>
      </c>
      <c r="C1929" s="14">
        <v>0</v>
      </c>
      <c r="D1929" s="17">
        <v>0</v>
      </c>
      <c r="E1929" s="5">
        <v>0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19">
        <v>0</v>
      </c>
    </row>
    <row r="1930" spans="1:14" ht="15.75" hidden="1" customHeight="1" x14ac:dyDescent="0.2">
      <c r="A1930" s="14">
        <v>0</v>
      </c>
      <c r="B1930" s="16">
        <v>0</v>
      </c>
      <c r="C1930" s="14">
        <v>0</v>
      </c>
      <c r="D1930" s="17">
        <v>0</v>
      </c>
      <c r="E1930" s="5">
        <v>0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19">
        <v>0</v>
      </c>
    </row>
    <row r="1931" spans="1:14" ht="15.75" hidden="1" customHeight="1" x14ac:dyDescent="0.2">
      <c r="A1931" s="14">
        <v>0</v>
      </c>
      <c r="B1931" s="16">
        <v>0</v>
      </c>
      <c r="C1931" s="14">
        <v>0</v>
      </c>
      <c r="D1931" s="17">
        <v>0</v>
      </c>
      <c r="E1931" s="5">
        <v>0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19">
        <v>0</v>
      </c>
    </row>
    <row r="1932" spans="1:14" ht="15.75" hidden="1" customHeight="1" x14ac:dyDescent="0.2">
      <c r="A1932" s="14">
        <v>0</v>
      </c>
      <c r="B1932" s="16">
        <v>0</v>
      </c>
      <c r="C1932" s="14">
        <v>0</v>
      </c>
      <c r="D1932" s="17">
        <v>0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19">
        <v>0</v>
      </c>
    </row>
    <row r="1933" spans="1:14" ht="15.75" hidden="1" customHeight="1" x14ac:dyDescent="0.2">
      <c r="A1933" s="14">
        <v>0</v>
      </c>
      <c r="B1933" s="16">
        <v>0</v>
      </c>
      <c r="C1933" s="14">
        <v>0</v>
      </c>
      <c r="D1933" s="17">
        <v>0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19">
        <v>0</v>
      </c>
    </row>
    <row r="1934" spans="1:14" ht="15.75" hidden="1" customHeight="1" x14ac:dyDescent="0.2">
      <c r="A1934" s="14">
        <v>0</v>
      </c>
      <c r="B1934" s="16">
        <v>0</v>
      </c>
      <c r="C1934" s="14">
        <v>0</v>
      </c>
      <c r="D1934" s="17">
        <v>0</v>
      </c>
      <c r="E1934" s="5">
        <v>0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19">
        <v>0</v>
      </c>
    </row>
    <row r="1935" spans="1:14" ht="15.75" hidden="1" customHeight="1" x14ac:dyDescent="0.2">
      <c r="A1935" s="14">
        <v>0</v>
      </c>
      <c r="B1935" s="16">
        <v>0</v>
      </c>
      <c r="C1935" s="14">
        <v>0</v>
      </c>
      <c r="D1935" s="17">
        <v>0</v>
      </c>
      <c r="E1935" s="5">
        <v>0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19">
        <v>0</v>
      </c>
    </row>
    <row r="1936" spans="1:14" ht="15.75" hidden="1" customHeight="1" x14ac:dyDescent="0.2">
      <c r="A1936" s="14">
        <v>0</v>
      </c>
      <c r="B1936" s="16">
        <v>0</v>
      </c>
      <c r="C1936" s="14">
        <v>0</v>
      </c>
      <c r="D1936" s="17">
        <v>0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19">
        <v>0</v>
      </c>
    </row>
    <row r="1937" spans="1:14" ht="15.75" hidden="1" customHeight="1" x14ac:dyDescent="0.2">
      <c r="A1937" s="14">
        <v>0</v>
      </c>
      <c r="B1937" s="16">
        <v>0</v>
      </c>
      <c r="C1937" s="14">
        <v>0</v>
      </c>
      <c r="D1937" s="17">
        <v>0</v>
      </c>
      <c r="E1937" s="5">
        <v>0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19">
        <v>0</v>
      </c>
    </row>
    <row r="1938" spans="1:14" ht="15.75" hidden="1" customHeight="1" x14ac:dyDescent="0.2">
      <c r="A1938" s="14">
        <v>0</v>
      </c>
      <c r="B1938" s="16">
        <v>0</v>
      </c>
      <c r="C1938" s="14">
        <v>0</v>
      </c>
      <c r="D1938" s="17">
        <v>0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19">
        <v>0</v>
      </c>
    </row>
    <row r="1939" spans="1:14" ht="15.75" hidden="1" customHeight="1" x14ac:dyDescent="0.2">
      <c r="A1939" s="14">
        <v>0</v>
      </c>
      <c r="B1939" s="16">
        <v>0</v>
      </c>
      <c r="C1939" s="14">
        <v>0</v>
      </c>
      <c r="D1939" s="17">
        <v>0</v>
      </c>
      <c r="E1939" s="5">
        <v>0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19">
        <v>0</v>
      </c>
    </row>
    <row r="1940" spans="1:14" ht="15.75" hidden="1" customHeight="1" x14ac:dyDescent="0.2">
      <c r="A1940" s="14">
        <v>0</v>
      </c>
      <c r="B1940" s="16">
        <v>0</v>
      </c>
      <c r="C1940" s="14">
        <v>0</v>
      </c>
      <c r="D1940" s="17">
        <v>0</v>
      </c>
      <c r="E1940" s="5">
        <v>0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19">
        <v>0</v>
      </c>
    </row>
    <row r="1941" spans="1:14" ht="15.75" hidden="1" customHeight="1" x14ac:dyDescent="0.2">
      <c r="A1941" s="14">
        <v>0</v>
      </c>
      <c r="B1941" s="16">
        <v>0</v>
      </c>
      <c r="C1941" s="14">
        <v>0</v>
      </c>
      <c r="D1941" s="17">
        <v>0</v>
      </c>
      <c r="E1941" s="5">
        <v>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19">
        <v>0</v>
      </c>
    </row>
    <row r="1942" spans="1:14" ht="15.75" hidden="1" customHeight="1" x14ac:dyDescent="0.2">
      <c r="A1942" s="14">
        <v>0</v>
      </c>
      <c r="B1942" s="16">
        <v>0</v>
      </c>
      <c r="C1942" s="14">
        <v>0</v>
      </c>
      <c r="D1942" s="17">
        <v>0</v>
      </c>
      <c r="E1942" s="5">
        <v>0</v>
      </c>
      <c r="F1942" s="5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19">
        <v>0</v>
      </c>
    </row>
    <row r="1943" spans="1:14" ht="15.75" hidden="1" customHeight="1" x14ac:dyDescent="0.2">
      <c r="A1943" s="14">
        <v>0</v>
      </c>
      <c r="B1943" s="16">
        <v>0</v>
      </c>
      <c r="C1943" s="14">
        <v>0</v>
      </c>
      <c r="D1943" s="17">
        <v>0</v>
      </c>
      <c r="E1943" s="5">
        <v>0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19">
        <v>0</v>
      </c>
    </row>
    <row r="1944" spans="1:14" ht="15.75" hidden="1" customHeight="1" x14ac:dyDescent="0.2">
      <c r="A1944" s="14">
        <v>0</v>
      </c>
      <c r="B1944" s="16">
        <v>0</v>
      </c>
      <c r="C1944" s="14">
        <v>0</v>
      </c>
      <c r="D1944" s="17">
        <v>0</v>
      </c>
      <c r="E1944" s="5">
        <v>0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19">
        <v>0</v>
      </c>
    </row>
    <row r="1945" spans="1:14" ht="15.75" hidden="1" customHeight="1" x14ac:dyDescent="0.2">
      <c r="A1945" s="14">
        <v>0</v>
      </c>
      <c r="B1945" s="16">
        <v>0</v>
      </c>
      <c r="C1945" s="14">
        <v>0</v>
      </c>
      <c r="D1945" s="17">
        <v>0</v>
      </c>
      <c r="E1945" s="5">
        <v>0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19">
        <v>0</v>
      </c>
    </row>
    <row r="1946" spans="1:14" ht="15.75" hidden="1" customHeight="1" x14ac:dyDescent="0.2">
      <c r="A1946" s="14">
        <v>0</v>
      </c>
      <c r="B1946" s="16">
        <v>0</v>
      </c>
      <c r="C1946" s="14">
        <v>0</v>
      </c>
      <c r="D1946" s="17">
        <v>0</v>
      </c>
      <c r="E1946" s="5">
        <v>0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19">
        <v>0</v>
      </c>
    </row>
    <row r="1947" spans="1:14" ht="15.75" hidden="1" customHeight="1" x14ac:dyDescent="0.2">
      <c r="A1947" s="14">
        <v>0</v>
      </c>
      <c r="B1947" s="16">
        <v>0</v>
      </c>
      <c r="C1947" s="14">
        <v>0</v>
      </c>
      <c r="D1947" s="17">
        <v>0</v>
      </c>
      <c r="E1947" s="5">
        <v>0</v>
      </c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19">
        <v>0</v>
      </c>
    </row>
    <row r="1948" spans="1:14" ht="15.75" hidden="1" customHeight="1" x14ac:dyDescent="0.2">
      <c r="A1948" s="14">
        <v>0</v>
      </c>
      <c r="B1948" s="16">
        <v>0</v>
      </c>
      <c r="C1948" s="14">
        <v>0</v>
      </c>
      <c r="D1948" s="17">
        <v>0</v>
      </c>
      <c r="E1948" s="5">
        <v>0</v>
      </c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19">
        <v>0</v>
      </c>
    </row>
    <row r="1949" spans="1:14" ht="15.75" hidden="1" customHeight="1" x14ac:dyDescent="0.2">
      <c r="A1949" s="14">
        <v>0</v>
      </c>
      <c r="B1949" s="16">
        <v>0</v>
      </c>
      <c r="C1949" s="14">
        <v>0</v>
      </c>
      <c r="D1949" s="17">
        <v>0</v>
      </c>
      <c r="E1949" s="5">
        <v>0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19">
        <v>0</v>
      </c>
    </row>
    <row r="1950" spans="1:14" ht="15.75" hidden="1" customHeight="1" x14ac:dyDescent="0.2">
      <c r="A1950" s="14">
        <v>0</v>
      </c>
      <c r="B1950" s="16">
        <v>0</v>
      </c>
      <c r="C1950" s="14">
        <v>0</v>
      </c>
      <c r="D1950" s="17">
        <v>0</v>
      </c>
      <c r="E1950" s="5">
        <v>0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19">
        <v>0</v>
      </c>
    </row>
    <row r="1951" spans="1:14" ht="15.75" hidden="1" customHeight="1" x14ac:dyDescent="0.2">
      <c r="A1951" s="14">
        <v>0</v>
      </c>
      <c r="B1951" s="16">
        <v>0</v>
      </c>
      <c r="C1951" s="14">
        <v>0</v>
      </c>
      <c r="D1951" s="17">
        <v>0</v>
      </c>
      <c r="E1951" s="5">
        <v>0</v>
      </c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19">
        <v>0</v>
      </c>
    </row>
    <row r="1952" spans="1:14" ht="15.75" hidden="1" customHeight="1" x14ac:dyDescent="0.2">
      <c r="A1952" s="14">
        <v>0</v>
      </c>
      <c r="B1952" s="16">
        <v>0</v>
      </c>
      <c r="C1952" s="14">
        <v>0</v>
      </c>
      <c r="D1952" s="17">
        <v>0</v>
      </c>
      <c r="E1952" s="5">
        <v>0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19">
        <v>0</v>
      </c>
    </row>
    <row r="1953" spans="1:14" ht="15.75" hidden="1" customHeight="1" x14ac:dyDescent="0.2">
      <c r="A1953" s="14">
        <v>0</v>
      </c>
      <c r="B1953" s="16">
        <v>0</v>
      </c>
      <c r="C1953" s="14">
        <v>0</v>
      </c>
      <c r="D1953" s="17">
        <v>0</v>
      </c>
      <c r="E1953" s="5">
        <v>0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19">
        <v>0</v>
      </c>
    </row>
    <row r="1954" spans="1:14" ht="15.75" hidden="1" customHeight="1" x14ac:dyDescent="0.2">
      <c r="A1954" s="14">
        <v>0</v>
      </c>
      <c r="B1954" s="16">
        <v>0</v>
      </c>
      <c r="C1954" s="14">
        <v>0</v>
      </c>
      <c r="D1954" s="17">
        <v>0</v>
      </c>
      <c r="E1954" s="5">
        <v>0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19">
        <v>0</v>
      </c>
    </row>
    <row r="1955" spans="1:14" ht="15.75" hidden="1" customHeight="1" x14ac:dyDescent="0.2">
      <c r="A1955" s="14">
        <v>0</v>
      </c>
      <c r="B1955" s="16">
        <v>0</v>
      </c>
      <c r="C1955" s="14">
        <v>0</v>
      </c>
      <c r="D1955" s="17">
        <v>0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19">
        <v>0</v>
      </c>
    </row>
    <row r="1956" spans="1:14" ht="15.75" hidden="1" customHeight="1" x14ac:dyDescent="0.2">
      <c r="A1956" s="14">
        <v>0</v>
      </c>
      <c r="B1956" s="16">
        <v>0</v>
      </c>
      <c r="C1956" s="14">
        <v>0</v>
      </c>
      <c r="D1956" s="17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19">
        <v>0</v>
      </c>
    </row>
    <row r="1957" spans="1:14" ht="15.75" hidden="1" customHeight="1" x14ac:dyDescent="0.2">
      <c r="A1957" s="14">
        <v>0</v>
      </c>
      <c r="B1957" s="16">
        <v>0</v>
      </c>
      <c r="C1957" s="14">
        <v>0</v>
      </c>
      <c r="D1957" s="17">
        <v>0</v>
      </c>
      <c r="E1957" s="5">
        <v>0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19">
        <v>0</v>
      </c>
    </row>
    <row r="1958" spans="1:14" ht="15.75" hidden="1" customHeight="1" x14ac:dyDescent="0.2">
      <c r="A1958" s="14">
        <v>0</v>
      </c>
      <c r="B1958" s="16">
        <v>0</v>
      </c>
      <c r="C1958" s="14">
        <v>0</v>
      </c>
      <c r="D1958" s="17">
        <v>0</v>
      </c>
      <c r="E1958" s="5">
        <v>0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19">
        <v>0</v>
      </c>
    </row>
    <row r="1959" spans="1:14" ht="15.75" hidden="1" customHeight="1" x14ac:dyDescent="0.2">
      <c r="A1959" s="14">
        <v>0</v>
      </c>
      <c r="B1959" s="16">
        <v>0</v>
      </c>
      <c r="C1959" s="14">
        <v>0</v>
      </c>
      <c r="D1959" s="17">
        <v>0</v>
      </c>
      <c r="E1959" s="5">
        <v>0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19">
        <v>0</v>
      </c>
    </row>
    <row r="1960" spans="1:14" ht="15.75" hidden="1" customHeight="1" x14ac:dyDescent="0.2">
      <c r="A1960" s="14">
        <v>0</v>
      </c>
      <c r="B1960" s="16">
        <v>0</v>
      </c>
      <c r="C1960" s="14">
        <v>0</v>
      </c>
      <c r="D1960" s="17">
        <v>0</v>
      </c>
      <c r="E1960" s="5">
        <v>0</v>
      </c>
      <c r="F1960" s="5">
        <v>0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19">
        <v>0</v>
      </c>
    </row>
    <row r="1961" spans="1:14" ht="15.75" hidden="1" customHeight="1" x14ac:dyDescent="0.2">
      <c r="A1961" s="14">
        <v>0</v>
      </c>
      <c r="B1961" s="16">
        <v>0</v>
      </c>
      <c r="C1961" s="14">
        <v>0</v>
      </c>
      <c r="D1961" s="17">
        <v>0</v>
      </c>
      <c r="E1961" s="5">
        <v>0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19">
        <v>0</v>
      </c>
    </row>
    <row r="1962" spans="1:14" ht="15.75" hidden="1" customHeight="1" x14ac:dyDescent="0.2">
      <c r="A1962" s="14">
        <v>0</v>
      </c>
      <c r="B1962" s="16">
        <v>0</v>
      </c>
      <c r="C1962" s="14">
        <v>0</v>
      </c>
      <c r="D1962" s="17">
        <v>0</v>
      </c>
      <c r="E1962" s="5">
        <v>0</v>
      </c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19">
        <v>0</v>
      </c>
    </row>
    <row r="1963" spans="1:14" ht="15.75" hidden="1" customHeight="1" x14ac:dyDescent="0.2">
      <c r="A1963" s="14">
        <v>0</v>
      </c>
      <c r="B1963" s="16">
        <v>0</v>
      </c>
      <c r="C1963" s="14">
        <v>0</v>
      </c>
      <c r="D1963" s="17">
        <v>0</v>
      </c>
      <c r="E1963" s="5">
        <v>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19">
        <v>0</v>
      </c>
    </row>
    <row r="1964" spans="1:14" ht="15.75" hidden="1" customHeight="1" x14ac:dyDescent="0.2">
      <c r="A1964" s="14">
        <v>0</v>
      </c>
      <c r="B1964" s="16">
        <v>0</v>
      </c>
      <c r="C1964" s="14">
        <v>0</v>
      </c>
      <c r="D1964" s="17">
        <v>0</v>
      </c>
      <c r="E1964" s="5">
        <v>0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19">
        <v>0</v>
      </c>
    </row>
    <row r="1965" spans="1:14" ht="15.75" hidden="1" customHeight="1" x14ac:dyDescent="0.2">
      <c r="A1965" s="14">
        <v>0</v>
      </c>
      <c r="B1965" s="16">
        <v>0</v>
      </c>
      <c r="C1965" s="14">
        <v>0</v>
      </c>
      <c r="D1965" s="17">
        <v>0</v>
      </c>
      <c r="E1965" s="5">
        <v>0</v>
      </c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19">
        <v>0</v>
      </c>
    </row>
    <row r="1966" spans="1:14" ht="15.75" hidden="1" customHeight="1" x14ac:dyDescent="0.2">
      <c r="A1966" s="14">
        <v>0</v>
      </c>
      <c r="B1966" s="16">
        <v>0</v>
      </c>
      <c r="C1966" s="14">
        <v>0</v>
      </c>
      <c r="D1966" s="17">
        <v>0</v>
      </c>
      <c r="E1966" s="5">
        <v>0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19">
        <v>0</v>
      </c>
    </row>
    <row r="1967" spans="1:14" ht="15.75" hidden="1" customHeight="1" x14ac:dyDescent="0.2">
      <c r="A1967" s="14">
        <v>0</v>
      </c>
      <c r="B1967" s="16">
        <v>0</v>
      </c>
      <c r="C1967" s="14">
        <v>0</v>
      </c>
      <c r="D1967" s="17">
        <v>0</v>
      </c>
      <c r="E1967" s="5">
        <v>0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19">
        <v>0</v>
      </c>
    </row>
    <row r="1968" spans="1:14" ht="15.75" hidden="1" customHeight="1" x14ac:dyDescent="0.2">
      <c r="A1968" s="14">
        <v>0</v>
      </c>
      <c r="B1968" s="16">
        <v>0</v>
      </c>
      <c r="C1968" s="14">
        <v>0</v>
      </c>
      <c r="D1968" s="17">
        <v>0</v>
      </c>
      <c r="E1968" s="5">
        <v>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19">
        <v>0</v>
      </c>
    </row>
    <row r="1969" spans="1:14" ht="15.75" hidden="1" customHeight="1" x14ac:dyDescent="0.2">
      <c r="A1969" s="14">
        <v>0</v>
      </c>
      <c r="B1969" s="16">
        <v>0</v>
      </c>
      <c r="C1969" s="14">
        <v>0</v>
      </c>
      <c r="D1969" s="17">
        <v>0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19">
        <v>0</v>
      </c>
    </row>
    <row r="1970" spans="1:14" ht="15.75" hidden="1" customHeight="1" x14ac:dyDescent="0.2">
      <c r="A1970" s="14">
        <v>0</v>
      </c>
      <c r="B1970" s="16">
        <v>0</v>
      </c>
      <c r="C1970" s="14">
        <v>0</v>
      </c>
      <c r="D1970" s="17">
        <v>0</v>
      </c>
      <c r="E1970" s="5">
        <v>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19">
        <v>0</v>
      </c>
    </row>
    <row r="1971" spans="1:14" ht="15.75" hidden="1" customHeight="1" x14ac:dyDescent="0.2">
      <c r="A1971" s="14">
        <v>0</v>
      </c>
      <c r="B1971" s="16">
        <v>0</v>
      </c>
      <c r="C1971" s="14">
        <v>0</v>
      </c>
      <c r="D1971" s="17">
        <v>0</v>
      </c>
      <c r="E1971" s="5">
        <v>0</v>
      </c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19">
        <v>0</v>
      </c>
    </row>
    <row r="1972" spans="1:14" ht="15.75" hidden="1" customHeight="1" x14ac:dyDescent="0.2">
      <c r="A1972" s="14">
        <v>0</v>
      </c>
      <c r="B1972" s="16">
        <v>0</v>
      </c>
      <c r="C1972" s="14">
        <v>0</v>
      </c>
      <c r="D1972" s="17">
        <v>0</v>
      </c>
      <c r="E1972" s="5">
        <v>0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19">
        <v>0</v>
      </c>
    </row>
    <row r="1973" spans="1:14" ht="15.75" hidden="1" customHeight="1" x14ac:dyDescent="0.2">
      <c r="A1973" s="14">
        <v>0</v>
      </c>
      <c r="B1973" s="16">
        <v>0</v>
      </c>
      <c r="C1973" s="14">
        <v>0</v>
      </c>
      <c r="D1973" s="17">
        <v>0</v>
      </c>
      <c r="E1973" s="5">
        <v>0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19">
        <v>0</v>
      </c>
    </row>
    <row r="1974" spans="1:14" ht="15.75" hidden="1" customHeight="1" x14ac:dyDescent="0.2">
      <c r="A1974" s="14">
        <v>0</v>
      </c>
      <c r="B1974" s="16">
        <v>0</v>
      </c>
      <c r="C1974" s="14">
        <v>0</v>
      </c>
      <c r="D1974" s="17">
        <v>0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19">
        <v>0</v>
      </c>
    </row>
    <row r="1975" spans="1:14" ht="15.75" hidden="1" customHeight="1" x14ac:dyDescent="0.2">
      <c r="A1975" s="14">
        <v>0</v>
      </c>
      <c r="B1975" s="16">
        <v>0</v>
      </c>
      <c r="C1975" s="14">
        <v>0</v>
      </c>
      <c r="D1975" s="17">
        <v>0</v>
      </c>
      <c r="E1975" s="5">
        <v>0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19">
        <v>0</v>
      </c>
    </row>
    <row r="1976" spans="1:14" ht="15.75" hidden="1" customHeight="1" x14ac:dyDescent="0.2">
      <c r="A1976" s="14">
        <v>0</v>
      </c>
      <c r="B1976" s="16">
        <v>0</v>
      </c>
      <c r="C1976" s="14">
        <v>0</v>
      </c>
      <c r="D1976" s="17">
        <v>0</v>
      </c>
      <c r="E1976" s="5">
        <v>0</v>
      </c>
      <c r="F1976" s="5">
        <v>0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19">
        <v>0</v>
      </c>
    </row>
    <row r="1977" spans="1:14" ht="15.75" hidden="1" customHeight="1" x14ac:dyDescent="0.2">
      <c r="A1977" s="14">
        <v>0</v>
      </c>
      <c r="B1977" s="16">
        <v>0</v>
      </c>
      <c r="C1977" s="14">
        <v>0</v>
      </c>
      <c r="D1977" s="17">
        <v>0</v>
      </c>
      <c r="E1977" s="5">
        <v>0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19">
        <v>0</v>
      </c>
    </row>
    <row r="1978" spans="1:14" ht="15.75" hidden="1" customHeight="1" x14ac:dyDescent="0.2">
      <c r="A1978" s="14">
        <v>0</v>
      </c>
      <c r="B1978" s="16">
        <v>0</v>
      </c>
      <c r="C1978" s="14">
        <v>0</v>
      </c>
      <c r="D1978" s="17">
        <v>0</v>
      </c>
      <c r="E1978" s="5">
        <v>0</v>
      </c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19">
        <v>0</v>
      </c>
    </row>
    <row r="1979" spans="1:14" ht="15.75" hidden="1" customHeight="1" x14ac:dyDescent="0.2">
      <c r="A1979" s="14">
        <v>0</v>
      </c>
      <c r="B1979" s="16">
        <v>0</v>
      </c>
      <c r="C1979" s="14">
        <v>0</v>
      </c>
      <c r="D1979" s="17">
        <v>0</v>
      </c>
      <c r="E1979" s="5">
        <v>0</v>
      </c>
      <c r="F1979" s="5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19">
        <v>0</v>
      </c>
    </row>
    <row r="1980" spans="1:14" ht="15.75" hidden="1" customHeight="1" x14ac:dyDescent="0.2">
      <c r="A1980" s="14">
        <v>0</v>
      </c>
      <c r="B1980" s="16">
        <v>0</v>
      </c>
      <c r="C1980" s="14">
        <v>0</v>
      </c>
      <c r="D1980" s="17">
        <v>0</v>
      </c>
      <c r="E1980" s="5">
        <v>0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19">
        <v>0</v>
      </c>
    </row>
    <row r="1981" spans="1:14" ht="15.75" hidden="1" customHeight="1" x14ac:dyDescent="0.2">
      <c r="A1981" s="14">
        <v>0</v>
      </c>
      <c r="B1981" s="16">
        <v>0</v>
      </c>
      <c r="C1981" s="14">
        <v>0</v>
      </c>
      <c r="D1981" s="17">
        <v>0</v>
      </c>
      <c r="E1981" s="5">
        <v>0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19">
        <v>0</v>
      </c>
    </row>
    <row r="1982" spans="1:14" ht="15.75" hidden="1" customHeight="1" x14ac:dyDescent="0.2">
      <c r="A1982" s="14">
        <v>0</v>
      </c>
      <c r="B1982" s="16">
        <v>0</v>
      </c>
      <c r="C1982" s="14">
        <v>0</v>
      </c>
      <c r="D1982" s="17">
        <v>0</v>
      </c>
      <c r="E1982" s="5">
        <v>0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19">
        <v>0</v>
      </c>
    </row>
    <row r="1983" spans="1:14" ht="15.75" hidden="1" customHeight="1" x14ac:dyDescent="0.2">
      <c r="A1983" s="14">
        <v>0</v>
      </c>
      <c r="B1983" s="16">
        <v>0</v>
      </c>
      <c r="C1983" s="14">
        <v>0</v>
      </c>
      <c r="D1983" s="17">
        <v>0</v>
      </c>
      <c r="E1983" s="5">
        <v>0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19">
        <v>0</v>
      </c>
    </row>
    <row r="1984" spans="1:14" ht="15.75" hidden="1" customHeight="1" x14ac:dyDescent="0.2">
      <c r="A1984" s="14">
        <v>0</v>
      </c>
      <c r="B1984" s="16">
        <v>0</v>
      </c>
      <c r="C1984" s="14">
        <v>0</v>
      </c>
      <c r="D1984" s="17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19">
        <v>0</v>
      </c>
    </row>
    <row r="1985" spans="1:14" ht="15.75" hidden="1" customHeight="1" x14ac:dyDescent="0.2">
      <c r="A1985" s="14">
        <v>0</v>
      </c>
      <c r="B1985" s="16">
        <v>0</v>
      </c>
      <c r="C1985" s="14">
        <v>0</v>
      </c>
      <c r="D1985" s="17">
        <v>0</v>
      </c>
      <c r="E1985" s="5">
        <v>0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19">
        <v>0</v>
      </c>
    </row>
    <row r="1986" spans="1:14" ht="15.75" hidden="1" customHeight="1" x14ac:dyDescent="0.2">
      <c r="A1986" s="14">
        <v>0</v>
      </c>
      <c r="B1986" s="16">
        <v>0</v>
      </c>
      <c r="C1986" s="14">
        <v>0</v>
      </c>
      <c r="D1986" s="17">
        <v>0</v>
      </c>
      <c r="E1986" s="5">
        <v>0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19">
        <v>0</v>
      </c>
    </row>
    <row r="1987" spans="1:14" ht="15.75" hidden="1" customHeight="1" x14ac:dyDescent="0.2">
      <c r="A1987" s="14">
        <v>0</v>
      </c>
      <c r="B1987" s="16">
        <v>0</v>
      </c>
      <c r="C1987" s="14">
        <v>0</v>
      </c>
      <c r="D1987" s="17">
        <v>0</v>
      </c>
      <c r="E1987" s="5">
        <v>0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19">
        <v>0</v>
      </c>
    </row>
    <row r="1988" spans="1:14" ht="15.75" hidden="1" customHeight="1" x14ac:dyDescent="0.2">
      <c r="A1988" s="14">
        <v>0</v>
      </c>
      <c r="B1988" s="16">
        <v>0</v>
      </c>
      <c r="C1988" s="14">
        <v>0</v>
      </c>
      <c r="D1988" s="17">
        <v>0</v>
      </c>
      <c r="E1988" s="5">
        <v>0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19">
        <v>0</v>
      </c>
    </row>
    <row r="1989" spans="1:14" ht="15.75" hidden="1" customHeight="1" x14ac:dyDescent="0.2">
      <c r="A1989" s="14">
        <v>0</v>
      </c>
      <c r="B1989" s="16">
        <v>0</v>
      </c>
      <c r="C1989" s="14">
        <v>0</v>
      </c>
      <c r="D1989" s="17">
        <v>0</v>
      </c>
      <c r="E1989" s="5">
        <v>0</v>
      </c>
      <c r="F1989" s="5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19">
        <v>0</v>
      </c>
    </row>
    <row r="1990" spans="1:14" ht="15.75" hidden="1" customHeight="1" x14ac:dyDescent="0.2">
      <c r="A1990" s="14">
        <v>0</v>
      </c>
      <c r="B1990" s="16">
        <v>0</v>
      </c>
      <c r="C1990" s="14">
        <v>0</v>
      </c>
      <c r="D1990" s="17">
        <v>0</v>
      </c>
      <c r="E1990" s="5">
        <v>0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19">
        <v>0</v>
      </c>
    </row>
    <row r="1991" spans="1:14" ht="15.75" hidden="1" customHeight="1" x14ac:dyDescent="0.2">
      <c r="A1991" s="14">
        <v>0</v>
      </c>
      <c r="B1991" s="16">
        <v>0</v>
      </c>
      <c r="C1991" s="14">
        <v>0</v>
      </c>
      <c r="D1991" s="17">
        <v>0</v>
      </c>
      <c r="E1991" s="5">
        <v>0</v>
      </c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19">
        <v>0</v>
      </c>
    </row>
    <row r="1992" spans="1:14" ht="15.75" hidden="1" customHeight="1" x14ac:dyDescent="0.2">
      <c r="A1992" s="14">
        <v>0</v>
      </c>
      <c r="B1992" s="16">
        <v>0</v>
      </c>
      <c r="C1992" s="14">
        <v>0</v>
      </c>
      <c r="D1992" s="17">
        <v>0</v>
      </c>
      <c r="E1992" s="5">
        <v>0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19">
        <v>0</v>
      </c>
    </row>
    <row r="1993" spans="1:14" ht="15.75" hidden="1" customHeight="1" x14ac:dyDescent="0.2">
      <c r="A1993" s="14">
        <v>0</v>
      </c>
      <c r="B1993" s="16">
        <v>0</v>
      </c>
      <c r="C1993" s="14">
        <v>0</v>
      </c>
      <c r="D1993" s="17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19">
        <v>0</v>
      </c>
    </row>
    <row r="1994" spans="1:14" ht="15.75" hidden="1" customHeight="1" x14ac:dyDescent="0.2">
      <c r="A1994" s="14">
        <v>0</v>
      </c>
      <c r="B1994" s="16">
        <v>0</v>
      </c>
      <c r="C1994" s="14">
        <v>0</v>
      </c>
      <c r="D1994" s="17">
        <v>0</v>
      </c>
      <c r="E1994" s="5">
        <v>0</v>
      </c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19">
        <v>0</v>
      </c>
    </row>
    <row r="1995" spans="1:14" ht="15.75" hidden="1" customHeight="1" x14ac:dyDescent="0.2">
      <c r="A1995" s="14">
        <v>0</v>
      </c>
      <c r="B1995" s="16">
        <v>0</v>
      </c>
      <c r="C1995" s="14">
        <v>0</v>
      </c>
      <c r="D1995" s="17">
        <v>0</v>
      </c>
      <c r="E1995" s="5">
        <v>0</v>
      </c>
      <c r="F1995" s="5">
        <v>0</v>
      </c>
      <c r="G1995" s="21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19">
        <v>0</v>
      </c>
    </row>
    <row r="1996" spans="1:14" ht="15.75" hidden="1" customHeight="1" x14ac:dyDescent="0.2">
      <c r="A1996" s="14">
        <v>0</v>
      </c>
      <c r="B1996" s="16">
        <v>0</v>
      </c>
      <c r="C1996" s="14">
        <v>0</v>
      </c>
      <c r="D1996" s="17">
        <v>0</v>
      </c>
      <c r="E1996" s="5">
        <v>0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19">
        <v>0</v>
      </c>
    </row>
    <row r="1997" spans="1:14" ht="15.75" hidden="1" customHeight="1" x14ac:dyDescent="0.2">
      <c r="A1997" s="14">
        <v>0</v>
      </c>
      <c r="B1997" s="16">
        <v>0</v>
      </c>
      <c r="C1997" s="14">
        <v>0</v>
      </c>
      <c r="D1997" s="17">
        <v>0</v>
      </c>
      <c r="E1997" s="5">
        <v>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19">
        <v>0</v>
      </c>
    </row>
    <row r="1998" spans="1:14" ht="15.75" hidden="1" customHeight="1" x14ac:dyDescent="0.2">
      <c r="A1998" s="14">
        <v>0</v>
      </c>
      <c r="B1998" s="16">
        <v>0</v>
      </c>
      <c r="C1998" s="14">
        <v>0</v>
      </c>
      <c r="D1998" s="17">
        <v>0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19">
        <v>0</v>
      </c>
    </row>
    <row r="1999" spans="1:14" ht="15.75" hidden="1" customHeight="1" x14ac:dyDescent="0.2">
      <c r="A1999" s="14">
        <v>0</v>
      </c>
      <c r="B1999" s="16">
        <v>0</v>
      </c>
      <c r="C1999" s="14">
        <v>0</v>
      </c>
      <c r="D1999" s="17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19">
        <v>0</v>
      </c>
    </row>
    <row r="2000" spans="1:14" ht="15.75" hidden="1" customHeight="1" x14ac:dyDescent="0.2">
      <c r="A2000" s="14">
        <v>0</v>
      </c>
      <c r="B2000" s="16">
        <v>0</v>
      </c>
      <c r="C2000" s="14">
        <v>0</v>
      </c>
      <c r="D2000" s="17">
        <v>0</v>
      </c>
      <c r="E2000" s="5">
        <v>0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19">
        <v>0</v>
      </c>
    </row>
    <row r="2001" spans="1:14" ht="15.75" hidden="1" customHeight="1" x14ac:dyDescent="0.2">
      <c r="A2001" s="14">
        <v>0</v>
      </c>
      <c r="B2001" s="16">
        <v>0</v>
      </c>
      <c r="C2001" s="14">
        <v>0</v>
      </c>
      <c r="D2001" s="17">
        <v>0</v>
      </c>
      <c r="E2001" s="5">
        <v>0</v>
      </c>
      <c r="F2001" s="5">
        <v>0</v>
      </c>
      <c r="G2001" s="5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19">
        <v>0</v>
      </c>
    </row>
    <row r="2002" spans="1:14" ht="15.75" hidden="1" customHeight="1" x14ac:dyDescent="0.2">
      <c r="A2002" s="14">
        <v>0</v>
      </c>
      <c r="B2002" s="16">
        <v>0</v>
      </c>
      <c r="C2002" s="14">
        <v>0</v>
      </c>
      <c r="D2002" s="17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19">
        <v>0</v>
      </c>
    </row>
    <row r="2003" spans="1:14" ht="15.75" hidden="1" customHeight="1" x14ac:dyDescent="0.2">
      <c r="A2003" s="14">
        <v>0</v>
      </c>
      <c r="B2003" s="16">
        <v>0</v>
      </c>
      <c r="C2003" s="14">
        <v>0</v>
      </c>
      <c r="D2003" s="17">
        <v>0</v>
      </c>
      <c r="E2003" s="5">
        <v>0</v>
      </c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19">
        <v>0</v>
      </c>
    </row>
    <row r="2004" spans="1:14" ht="15.75" hidden="1" customHeight="1" x14ac:dyDescent="0.2">
      <c r="A2004" s="14">
        <v>0</v>
      </c>
      <c r="B2004" s="16">
        <v>0</v>
      </c>
      <c r="C2004" s="14">
        <v>0</v>
      </c>
      <c r="D2004" s="17">
        <v>0</v>
      </c>
      <c r="E2004" s="5">
        <v>0</v>
      </c>
      <c r="F2004" s="5">
        <v>0</v>
      </c>
      <c r="G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19">
        <v>0</v>
      </c>
    </row>
    <row r="2005" spans="1:14" ht="15.75" hidden="1" customHeight="1" x14ac:dyDescent="0.2">
      <c r="A2005" s="14">
        <v>0</v>
      </c>
      <c r="B2005" s="16">
        <v>0</v>
      </c>
      <c r="C2005" s="14">
        <v>0</v>
      </c>
      <c r="D2005" s="17">
        <v>0</v>
      </c>
      <c r="E2005" s="5">
        <v>0</v>
      </c>
      <c r="F2005" s="5">
        <v>0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19">
        <v>0</v>
      </c>
    </row>
    <row r="2006" spans="1:14" ht="15.75" hidden="1" customHeight="1" x14ac:dyDescent="0.2">
      <c r="A2006" s="14">
        <v>0</v>
      </c>
      <c r="B2006" s="16">
        <v>0</v>
      </c>
      <c r="C2006" s="14">
        <v>0</v>
      </c>
      <c r="D2006" s="17">
        <v>0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19">
        <v>0</v>
      </c>
    </row>
    <row r="2007" spans="1:14" ht="15.75" hidden="1" customHeight="1" x14ac:dyDescent="0.2">
      <c r="A2007" s="14">
        <v>0</v>
      </c>
      <c r="B2007" s="16">
        <v>0</v>
      </c>
      <c r="C2007" s="14">
        <v>0</v>
      </c>
      <c r="D2007" s="17">
        <v>0</v>
      </c>
      <c r="E2007" s="5">
        <v>0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19">
        <v>0</v>
      </c>
    </row>
    <row r="2008" spans="1:14" ht="15.75" hidden="1" customHeight="1" x14ac:dyDescent="0.2">
      <c r="A2008" s="14">
        <v>0</v>
      </c>
      <c r="B2008" s="16">
        <v>0</v>
      </c>
      <c r="C2008" s="14">
        <v>0</v>
      </c>
      <c r="D2008" s="17">
        <v>0</v>
      </c>
      <c r="E2008" s="5">
        <v>0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19">
        <v>0</v>
      </c>
    </row>
    <row r="2009" spans="1:14" ht="15.75" hidden="1" customHeight="1" x14ac:dyDescent="0.2">
      <c r="A2009" s="14">
        <v>0</v>
      </c>
      <c r="B2009" s="16">
        <v>0</v>
      </c>
      <c r="C2009" s="14">
        <v>0</v>
      </c>
      <c r="D2009" s="17">
        <v>0</v>
      </c>
      <c r="E2009" s="5">
        <v>0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19">
        <v>0</v>
      </c>
    </row>
    <row r="2010" spans="1:14" ht="15.75" hidden="1" customHeight="1" x14ac:dyDescent="0.2">
      <c r="A2010" s="14">
        <v>0</v>
      </c>
      <c r="B2010" s="16">
        <v>0</v>
      </c>
      <c r="C2010" s="14">
        <v>0</v>
      </c>
      <c r="D2010" s="17">
        <v>0</v>
      </c>
      <c r="E2010" s="5">
        <v>0</v>
      </c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19">
        <v>0</v>
      </c>
    </row>
    <row r="2011" spans="1:14" ht="15.75" hidden="1" customHeight="1" x14ac:dyDescent="0.2">
      <c r="A2011" s="14">
        <v>0</v>
      </c>
      <c r="B2011" s="16">
        <v>0</v>
      </c>
      <c r="C2011" s="14">
        <v>0</v>
      </c>
      <c r="D2011" s="17">
        <v>0</v>
      </c>
      <c r="E2011" s="5">
        <v>0</v>
      </c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19">
        <v>0</v>
      </c>
    </row>
    <row r="2012" spans="1:14" ht="15.75" hidden="1" customHeight="1" x14ac:dyDescent="0.2">
      <c r="A2012" s="14">
        <v>0</v>
      </c>
      <c r="B2012" s="16">
        <v>0</v>
      </c>
      <c r="C2012" s="14">
        <v>0</v>
      </c>
      <c r="D2012" s="17">
        <v>0</v>
      </c>
      <c r="E2012" s="5">
        <v>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19">
        <v>0</v>
      </c>
    </row>
    <row r="2013" spans="1:14" ht="15.75" hidden="1" customHeight="1" x14ac:dyDescent="0.2">
      <c r="A2013" s="14">
        <v>0</v>
      </c>
      <c r="B2013" s="16">
        <v>0</v>
      </c>
      <c r="C2013" s="14">
        <v>0</v>
      </c>
      <c r="D2013" s="17">
        <v>0</v>
      </c>
      <c r="E2013" s="5">
        <v>0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19">
        <v>0</v>
      </c>
    </row>
    <row r="2014" spans="1:14" ht="15.75" hidden="1" customHeight="1" x14ac:dyDescent="0.2">
      <c r="A2014" s="14">
        <v>0</v>
      </c>
      <c r="B2014" s="16">
        <v>0</v>
      </c>
      <c r="C2014" s="14">
        <v>0</v>
      </c>
      <c r="D2014" s="17">
        <v>0</v>
      </c>
      <c r="E2014" s="5">
        <v>0</v>
      </c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19">
        <v>0</v>
      </c>
    </row>
    <row r="2015" spans="1:14" ht="15.75" hidden="1" customHeight="1" x14ac:dyDescent="0.2">
      <c r="A2015" s="14">
        <v>0</v>
      </c>
      <c r="B2015" s="16">
        <v>0</v>
      </c>
      <c r="C2015" s="14">
        <v>0</v>
      </c>
      <c r="D2015" s="17">
        <v>0</v>
      </c>
      <c r="E2015" s="5">
        <v>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19">
        <v>0</v>
      </c>
    </row>
    <row r="2016" spans="1:14" ht="15.75" hidden="1" customHeight="1" x14ac:dyDescent="0.2">
      <c r="A2016" s="14">
        <v>0</v>
      </c>
      <c r="B2016" s="16">
        <v>0</v>
      </c>
      <c r="C2016" s="14">
        <v>0</v>
      </c>
      <c r="D2016" s="17">
        <v>0</v>
      </c>
      <c r="E2016" s="5">
        <v>0</v>
      </c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19">
        <v>0</v>
      </c>
    </row>
    <row r="2017" spans="1:14" ht="15.75" hidden="1" customHeight="1" x14ac:dyDescent="0.2">
      <c r="A2017" s="14">
        <v>0</v>
      </c>
      <c r="B2017" s="16">
        <v>0</v>
      </c>
      <c r="C2017" s="14">
        <v>0</v>
      </c>
      <c r="D2017" s="17">
        <v>0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19">
        <v>0</v>
      </c>
    </row>
    <row r="2018" spans="1:14" ht="15.75" hidden="1" customHeight="1" x14ac:dyDescent="0.2">
      <c r="A2018" s="14">
        <v>0</v>
      </c>
      <c r="B2018" s="16">
        <v>0</v>
      </c>
      <c r="C2018" s="14">
        <v>0</v>
      </c>
      <c r="D2018" s="17">
        <v>0</v>
      </c>
      <c r="E2018" s="5">
        <v>0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19">
        <v>0</v>
      </c>
    </row>
    <row r="2019" spans="1:14" ht="15.75" hidden="1" customHeight="1" x14ac:dyDescent="0.2">
      <c r="A2019" s="14">
        <v>0</v>
      </c>
      <c r="B2019" s="16">
        <v>0</v>
      </c>
      <c r="C2019" s="14">
        <v>0</v>
      </c>
      <c r="D2019" s="17">
        <v>0</v>
      </c>
      <c r="E2019" s="5">
        <v>0</v>
      </c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19">
        <v>0</v>
      </c>
    </row>
    <row r="2020" spans="1:14" ht="15.75" hidden="1" customHeight="1" x14ac:dyDescent="0.2">
      <c r="A2020" s="14">
        <v>0</v>
      </c>
      <c r="B2020" s="16">
        <v>0</v>
      </c>
      <c r="C2020" s="14">
        <v>0</v>
      </c>
      <c r="D2020" s="17">
        <v>0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19">
        <v>0</v>
      </c>
    </row>
    <row r="2021" spans="1:14" ht="15.75" hidden="1" customHeight="1" x14ac:dyDescent="0.2">
      <c r="A2021" s="14">
        <v>0</v>
      </c>
      <c r="B2021" s="16">
        <v>0</v>
      </c>
      <c r="C2021" s="14">
        <v>0</v>
      </c>
      <c r="D2021" s="17">
        <v>0</v>
      </c>
      <c r="E2021" s="5">
        <v>0</v>
      </c>
      <c r="F2021" s="5">
        <v>0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19">
        <v>0</v>
      </c>
    </row>
    <row r="2022" spans="1:14" ht="15.75" hidden="1" customHeight="1" x14ac:dyDescent="0.2">
      <c r="A2022" s="14">
        <v>0</v>
      </c>
      <c r="B2022" s="16">
        <v>0</v>
      </c>
      <c r="C2022" s="14">
        <v>0</v>
      </c>
      <c r="D2022" s="17">
        <v>0</v>
      </c>
      <c r="E2022" s="5">
        <v>0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19">
        <v>0</v>
      </c>
    </row>
    <row r="2023" spans="1:14" ht="15.75" hidden="1" customHeight="1" x14ac:dyDescent="0.2">
      <c r="A2023" s="14">
        <v>0</v>
      </c>
      <c r="B2023" s="16">
        <v>0</v>
      </c>
      <c r="C2023" s="14">
        <v>0</v>
      </c>
      <c r="D2023" s="17">
        <v>0</v>
      </c>
      <c r="E2023" s="5">
        <v>0</v>
      </c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19">
        <v>0</v>
      </c>
    </row>
    <row r="2024" spans="1:14" ht="15.75" hidden="1" customHeight="1" x14ac:dyDescent="0.2">
      <c r="A2024" s="14">
        <v>0</v>
      </c>
      <c r="B2024" s="16">
        <v>0</v>
      </c>
      <c r="C2024" s="14">
        <v>0</v>
      </c>
      <c r="D2024" s="17">
        <v>0</v>
      </c>
      <c r="E2024" s="5">
        <v>0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19">
        <v>0</v>
      </c>
    </row>
    <row r="2025" spans="1:14" ht="15.75" hidden="1" customHeight="1" x14ac:dyDescent="0.2">
      <c r="A2025" s="14">
        <v>0</v>
      </c>
      <c r="B2025" s="16">
        <v>0</v>
      </c>
      <c r="C2025" s="14">
        <v>0</v>
      </c>
      <c r="D2025" s="17">
        <v>0</v>
      </c>
      <c r="E2025" s="5">
        <v>0</v>
      </c>
      <c r="F2025" s="5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19">
        <v>0</v>
      </c>
    </row>
    <row r="2026" spans="1:14" ht="15.75" hidden="1" customHeight="1" x14ac:dyDescent="0.2">
      <c r="A2026" s="14">
        <v>0</v>
      </c>
      <c r="B2026" s="16">
        <v>0</v>
      </c>
      <c r="C2026" s="14">
        <v>0</v>
      </c>
      <c r="D2026" s="17">
        <v>0</v>
      </c>
      <c r="E2026" s="5">
        <v>0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19">
        <v>0</v>
      </c>
    </row>
    <row r="2027" spans="1:14" ht="15.75" hidden="1" customHeight="1" x14ac:dyDescent="0.2">
      <c r="A2027" s="14">
        <v>0</v>
      </c>
      <c r="B2027" s="16">
        <v>0</v>
      </c>
      <c r="C2027" s="14">
        <v>0</v>
      </c>
      <c r="D2027" s="17">
        <v>0</v>
      </c>
      <c r="E2027" s="5">
        <v>0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19">
        <v>0</v>
      </c>
    </row>
    <row r="2028" spans="1:14" ht="15.75" hidden="1" customHeight="1" x14ac:dyDescent="0.2">
      <c r="A2028" s="14">
        <v>0</v>
      </c>
      <c r="B2028" s="16">
        <v>0</v>
      </c>
      <c r="C2028" s="14">
        <v>0</v>
      </c>
      <c r="D2028" s="17">
        <v>0</v>
      </c>
      <c r="E2028" s="5">
        <v>0</v>
      </c>
      <c r="F2028" s="5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19">
        <v>0</v>
      </c>
    </row>
    <row r="2029" spans="1:14" ht="15.75" hidden="1" customHeight="1" x14ac:dyDescent="0.2">
      <c r="A2029" s="14">
        <v>0</v>
      </c>
      <c r="B2029" s="16">
        <v>0</v>
      </c>
      <c r="C2029" s="14">
        <v>0</v>
      </c>
      <c r="D2029" s="17">
        <v>0</v>
      </c>
      <c r="E2029" s="5">
        <v>0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19">
        <v>0</v>
      </c>
    </row>
    <row r="2030" spans="1:14" ht="15.75" hidden="1" customHeight="1" x14ac:dyDescent="0.2">
      <c r="A2030" s="14">
        <v>0</v>
      </c>
      <c r="B2030" s="16">
        <v>0</v>
      </c>
      <c r="C2030" s="14">
        <v>0</v>
      </c>
      <c r="D2030" s="17">
        <v>0</v>
      </c>
      <c r="E2030" s="5">
        <v>0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19">
        <v>0</v>
      </c>
    </row>
    <row r="2031" spans="1:14" ht="15.75" hidden="1" customHeight="1" x14ac:dyDescent="0.2">
      <c r="A2031" s="14">
        <v>0</v>
      </c>
      <c r="B2031" s="16">
        <v>0</v>
      </c>
      <c r="C2031" s="14">
        <v>0</v>
      </c>
      <c r="D2031" s="17">
        <v>0</v>
      </c>
      <c r="E2031" s="5">
        <v>0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19">
        <v>0</v>
      </c>
    </row>
    <row r="2032" spans="1:14" ht="15.75" hidden="1" customHeight="1" x14ac:dyDescent="0.2">
      <c r="A2032" s="14">
        <v>0</v>
      </c>
      <c r="B2032" s="16">
        <v>0</v>
      </c>
      <c r="C2032" s="14">
        <v>0</v>
      </c>
      <c r="D2032" s="17">
        <v>0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19">
        <v>0</v>
      </c>
    </row>
    <row r="2033" spans="1:14" ht="15.75" hidden="1" customHeight="1" x14ac:dyDescent="0.2">
      <c r="A2033" s="14">
        <v>0</v>
      </c>
      <c r="B2033" s="16">
        <v>0</v>
      </c>
      <c r="C2033" s="14">
        <v>0</v>
      </c>
      <c r="D2033" s="17">
        <v>0</v>
      </c>
      <c r="E2033" s="5">
        <v>0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19">
        <v>0</v>
      </c>
    </row>
    <row r="2034" spans="1:14" ht="15.75" hidden="1" customHeight="1" x14ac:dyDescent="0.2">
      <c r="A2034" s="14">
        <v>0</v>
      </c>
      <c r="B2034" s="16">
        <v>0</v>
      </c>
      <c r="C2034" s="14">
        <v>0</v>
      </c>
      <c r="D2034" s="17">
        <v>0</v>
      </c>
      <c r="E2034" s="5">
        <v>0</v>
      </c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19">
        <v>0</v>
      </c>
    </row>
    <row r="2035" spans="1:14" ht="15.75" hidden="1" customHeight="1" x14ac:dyDescent="0.2">
      <c r="A2035" s="14">
        <v>0</v>
      </c>
      <c r="B2035" s="16">
        <v>0</v>
      </c>
      <c r="C2035" s="14">
        <v>0</v>
      </c>
      <c r="D2035" s="17">
        <v>0</v>
      </c>
      <c r="E2035" s="5">
        <v>0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19">
        <v>0</v>
      </c>
    </row>
    <row r="2036" spans="1:14" ht="15.75" hidden="1" customHeight="1" x14ac:dyDescent="0.2">
      <c r="A2036" s="14">
        <v>0</v>
      </c>
      <c r="B2036" s="16">
        <v>0</v>
      </c>
      <c r="C2036" s="14">
        <v>0</v>
      </c>
      <c r="D2036" s="17">
        <v>0</v>
      </c>
      <c r="E2036" s="5">
        <v>0</v>
      </c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19">
        <v>0</v>
      </c>
    </row>
    <row r="2037" spans="1:14" ht="15.75" hidden="1" customHeight="1" x14ac:dyDescent="0.2">
      <c r="A2037" s="14">
        <v>0</v>
      </c>
      <c r="B2037" s="16">
        <v>0</v>
      </c>
      <c r="C2037" s="14">
        <v>0</v>
      </c>
      <c r="D2037" s="17">
        <v>0</v>
      </c>
      <c r="E2037" s="5">
        <v>0</v>
      </c>
      <c r="F2037" s="5">
        <v>0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19">
        <v>0</v>
      </c>
    </row>
    <row r="2038" spans="1:14" ht="15.75" hidden="1" customHeight="1" x14ac:dyDescent="0.2">
      <c r="A2038" s="14">
        <v>0</v>
      </c>
      <c r="B2038" s="16">
        <v>0</v>
      </c>
      <c r="C2038" s="14">
        <v>0</v>
      </c>
      <c r="D2038" s="17">
        <v>0</v>
      </c>
      <c r="E2038" s="5">
        <v>0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19">
        <v>0</v>
      </c>
    </row>
    <row r="2039" spans="1:14" ht="15.75" hidden="1" customHeight="1" x14ac:dyDescent="0.2">
      <c r="A2039" s="14">
        <v>0</v>
      </c>
      <c r="B2039" s="16">
        <v>0</v>
      </c>
      <c r="C2039" s="14">
        <v>0</v>
      </c>
      <c r="D2039" s="17">
        <v>0</v>
      </c>
      <c r="E2039" s="5">
        <v>0</v>
      </c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19">
        <v>0</v>
      </c>
    </row>
    <row r="2040" spans="1:14" ht="15.75" hidden="1" customHeight="1" x14ac:dyDescent="0.2">
      <c r="A2040" s="14">
        <v>0</v>
      </c>
      <c r="B2040" s="16">
        <v>0</v>
      </c>
      <c r="C2040" s="14">
        <v>0</v>
      </c>
      <c r="D2040" s="17">
        <v>0</v>
      </c>
      <c r="E2040" s="5">
        <v>0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19">
        <v>0</v>
      </c>
    </row>
    <row r="2041" spans="1:14" ht="15.75" hidden="1" customHeight="1" x14ac:dyDescent="0.2">
      <c r="A2041" s="14">
        <v>0</v>
      </c>
      <c r="B2041" s="16">
        <v>0</v>
      </c>
      <c r="C2041" s="14">
        <v>0</v>
      </c>
      <c r="D2041" s="17">
        <v>0</v>
      </c>
      <c r="E2041" s="5">
        <v>0</v>
      </c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19">
        <v>0</v>
      </c>
    </row>
    <row r="2042" spans="1:14" ht="15.75" hidden="1" customHeight="1" x14ac:dyDescent="0.2">
      <c r="A2042" s="14">
        <v>0</v>
      </c>
      <c r="B2042" s="16">
        <v>0</v>
      </c>
      <c r="C2042" s="14">
        <v>0</v>
      </c>
      <c r="D2042" s="17">
        <v>0</v>
      </c>
      <c r="E2042" s="5">
        <v>0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19">
        <v>0</v>
      </c>
    </row>
    <row r="2043" spans="1:14" ht="15.75" hidden="1" customHeight="1" x14ac:dyDescent="0.2">
      <c r="A2043" s="14">
        <v>0</v>
      </c>
      <c r="B2043" s="16">
        <v>0</v>
      </c>
      <c r="C2043" s="14">
        <v>0</v>
      </c>
      <c r="D2043" s="17">
        <v>0</v>
      </c>
      <c r="E2043" s="5">
        <v>0</v>
      </c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19">
        <v>0</v>
      </c>
    </row>
    <row r="2044" spans="1:14" ht="15.75" hidden="1" customHeight="1" x14ac:dyDescent="0.2">
      <c r="A2044" s="14">
        <v>0</v>
      </c>
      <c r="B2044" s="16">
        <v>0</v>
      </c>
      <c r="C2044" s="14">
        <v>0</v>
      </c>
      <c r="D2044" s="17">
        <v>0</v>
      </c>
      <c r="E2044" s="5">
        <v>0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19">
        <v>0</v>
      </c>
    </row>
    <row r="2045" spans="1:14" ht="15.75" hidden="1" customHeight="1" x14ac:dyDescent="0.2">
      <c r="A2045" s="14">
        <v>0</v>
      </c>
      <c r="B2045" s="16">
        <v>0</v>
      </c>
      <c r="C2045" s="14">
        <v>0</v>
      </c>
      <c r="D2045" s="17">
        <v>0</v>
      </c>
      <c r="E2045" s="5">
        <v>0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19">
        <v>0</v>
      </c>
    </row>
    <row r="2046" spans="1:14" ht="15.75" hidden="1" customHeight="1" x14ac:dyDescent="0.2">
      <c r="A2046" s="14">
        <v>0</v>
      </c>
      <c r="B2046" s="16">
        <v>0</v>
      </c>
      <c r="C2046" s="14">
        <v>0</v>
      </c>
      <c r="D2046" s="17">
        <v>0</v>
      </c>
      <c r="E2046" s="5">
        <v>0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19">
        <v>0</v>
      </c>
    </row>
    <row r="2047" spans="1:14" ht="15.75" hidden="1" customHeight="1" x14ac:dyDescent="0.2">
      <c r="A2047" s="14">
        <v>0</v>
      </c>
      <c r="B2047" s="16">
        <v>0</v>
      </c>
      <c r="C2047" s="14">
        <v>0</v>
      </c>
      <c r="D2047" s="17">
        <v>0</v>
      </c>
      <c r="E2047" s="5">
        <v>0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19">
        <v>0</v>
      </c>
    </row>
    <row r="2048" spans="1:14" ht="15.75" hidden="1" customHeight="1" x14ac:dyDescent="0.2">
      <c r="A2048" s="14">
        <v>0</v>
      </c>
      <c r="B2048" s="16">
        <v>0</v>
      </c>
      <c r="C2048" s="14">
        <v>0</v>
      </c>
      <c r="D2048" s="17">
        <v>0</v>
      </c>
      <c r="E2048" s="5">
        <v>0</v>
      </c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19">
        <v>0</v>
      </c>
    </row>
    <row r="2049" spans="1:14" ht="15.75" hidden="1" customHeight="1" x14ac:dyDescent="0.2">
      <c r="A2049" s="14">
        <v>0</v>
      </c>
      <c r="B2049" s="16">
        <v>0</v>
      </c>
      <c r="C2049" s="14">
        <v>0</v>
      </c>
      <c r="D2049" s="17">
        <v>0</v>
      </c>
      <c r="E2049" s="5">
        <v>0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19">
        <v>0</v>
      </c>
    </row>
    <row r="2050" spans="1:14" ht="15.75" hidden="1" customHeight="1" x14ac:dyDescent="0.2">
      <c r="A2050" s="14">
        <v>0</v>
      </c>
      <c r="B2050" s="16">
        <v>0</v>
      </c>
      <c r="C2050" s="14">
        <v>0</v>
      </c>
      <c r="D2050" s="17">
        <v>0</v>
      </c>
      <c r="E2050" s="5">
        <v>0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19">
        <v>0</v>
      </c>
    </row>
    <row r="2051" spans="1:14" ht="15.75" hidden="1" customHeight="1" x14ac:dyDescent="0.2">
      <c r="A2051" s="14">
        <v>0</v>
      </c>
      <c r="B2051" s="16">
        <v>0</v>
      </c>
      <c r="C2051" s="14">
        <v>0</v>
      </c>
      <c r="D2051" s="17">
        <v>0</v>
      </c>
      <c r="E2051" s="5">
        <v>0</v>
      </c>
      <c r="F2051" s="5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19">
        <v>0</v>
      </c>
    </row>
    <row r="2052" spans="1:14" ht="15.75" hidden="1" customHeight="1" x14ac:dyDescent="0.2">
      <c r="A2052" s="14">
        <v>0</v>
      </c>
      <c r="B2052" s="16">
        <v>0</v>
      </c>
      <c r="C2052" s="14">
        <v>0</v>
      </c>
      <c r="D2052" s="17">
        <v>0</v>
      </c>
      <c r="E2052" s="5">
        <v>0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19">
        <v>0</v>
      </c>
    </row>
    <row r="2053" spans="1:14" ht="15.75" hidden="1" customHeight="1" x14ac:dyDescent="0.2">
      <c r="A2053" s="14">
        <v>0</v>
      </c>
      <c r="B2053" s="16">
        <v>0</v>
      </c>
      <c r="C2053" s="14">
        <v>0</v>
      </c>
      <c r="D2053" s="17">
        <v>0</v>
      </c>
      <c r="E2053" s="5">
        <v>0</v>
      </c>
      <c r="F2053" s="5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19">
        <v>0</v>
      </c>
    </row>
    <row r="2054" spans="1:14" ht="15.75" hidden="1" customHeight="1" x14ac:dyDescent="0.2">
      <c r="A2054" s="14">
        <v>0</v>
      </c>
      <c r="B2054" s="16">
        <v>0</v>
      </c>
      <c r="C2054" s="14">
        <v>0</v>
      </c>
      <c r="D2054" s="17">
        <v>0</v>
      </c>
      <c r="E2054" s="5">
        <v>0</v>
      </c>
      <c r="F2054" s="5">
        <v>0</v>
      </c>
      <c r="G2054" s="5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19">
        <v>0</v>
      </c>
    </row>
    <row r="2055" spans="1:14" ht="15.75" hidden="1" customHeight="1" x14ac:dyDescent="0.2">
      <c r="A2055" s="14">
        <v>0</v>
      </c>
      <c r="B2055" s="16">
        <v>0</v>
      </c>
      <c r="C2055" s="14">
        <v>0</v>
      </c>
      <c r="D2055" s="17">
        <v>0</v>
      </c>
      <c r="E2055" s="5">
        <v>0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19">
        <v>0</v>
      </c>
    </row>
    <row r="2056" spans="1:14" ht="15.75" hidden="1" customHeight="1" x14ac:dyDescent="0.2">
      <c r="A2056" s="14">
        <v>0</v>
      </c>
      <c r="B2056" s="16">
        <v>0</v>
      </c>
      <c r="C2056" s="14">
        <v>0</v>
      </c>
      <c r="D2056" s="17">
        <v>0</v>
      </c>
      <c r="E2056" s="5">
        <v>0</v>
      </c>
      <c r="F2056" s="5">
        <v>0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19">
        <v>0</v>
      </c>
    </row>
    <row r="2057" spans="1:14" ht="15.75" hidden="1" customHeight="1" x14ac:dyDescent="0.2">
      <c r="A2057" s="14">
        <v>0</v>
      </c>
      <c r="B2057" s="16">
        <v>0</v>
      </c>
      <c r="C2057" s="14">
        <v>0</v>
      </c>
      <c r="D2057" s="17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19">
        <v>0</v>
      </c>
    </row>
    <row r="2058" spans="1:14" ht="15.75" hidden="1" customHeight="1" x14ac:dyDescent="0.2">
      <c r="A2058" s="14">
        <v>0</v>
      </c>
      <c r="B2058" s="16">
        <v>0</v>
      </c>
      <c r="C2058" s="14">
        <v>0</v>
      </c>
      <c r="D2058" s="17">
        <v>0</v>
      </c>
      <c r="E2058" s="5">
        <v>0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19">
        <v>0</v>
      </c>
    </row>
    <row r="2059" spans="1:14" ht="15.75" hidden="1" customHeight="1" x14ac:dyDescent="0.2">
      <c r="A2059" s="14">
        <v>0</v>
      </c>
      <c r="B2059" s="16">
        <v>0</v>
      </c>
      <c r="C2059" s="14">
        <v>0</v>
      </c>
      <c r="D2059" s="17">
        <v>0</v>
      </c>
      <c r="E2059" s="5">
        <v>0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19">
        <v>0</v>
      </c>
    </row>
    <row r="2060" spans="1:14" ht="15.75" hidden="1" customHeight="1" x14ac:dyDescent="0.2">
      <c r="A2060" s="14">
        <v>0</v>
      </c>
      <c r="B2060" s="16">
        <v>0</v>
      </c>
      <c r="C2060" s="14">
        <v>0</v>
      </c>
      <c r="D2060" s="17">
        <v>0</v>
      </c>
      <c r="E2060" s="5">
        <v>0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19">
        <v>0</v>
      </c>
    </row>
    <row r="2061" spans="1:14" ht="15.75" hidden="1" customHeight="1" x14ac:dyDescent="0.2">
      <c r="A2061" s="14">
        <v>0</v>
      </c>
      <c r="B2061" s="16">
        <v>0</v>
      </c>
      <c r="C2061" s="14">
        <v>0</v>
      </c>
      <c r="D2061" s="17">
        <v>0</v>
      </c>
      <c r="E2061" s="5">
        <v>0</v>
      </c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19">
        <v>0</v>
      </c>
    </row>
    <row r="2062" spans="1:14" ht="15.75" hidden="1" customHeight="1" x14ac:dyDescent="0.2">
      <c r="A2062" s="14">
        <v>0</v>
      </c>
      <c r="B2062" s="16">
        <v>0</v>
      </c>
      <c r="C2062" s="14">
        <v>0</v>
      </c>
      <c r="D2062" s="17">
        <v>0</v>
      </c>
      <c r="E2062" s="5">
        <v>0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19">
        <v>0</v>
      </c>
    </row>
    <row r="2063" spans="1:14" ht="15.75" hidden="1" customHeight="1" x14ac:dyDescent="0.2">
      <c r="A2063" s="14">
        <v>0</v>
      </c>
      <c r="B2063" s="16">
        <v>0</v>
      </c>
      <c r="C2063" s="14">
        <v>0</v>
      </c>
      <c r="D2063" s="17">
        <v>0</v>
      </c>
      <c r="E2063" s="5">
        <v>0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19">
        <v>0</v>
      </c>
    </row>
    <row r="2064" spans="1:14" ht="15.75" hidden="1" customHeight="1" x14ac:dyDescent="0.2">
      <c r="A2064" s="14">
        <v>0</v>
      </c>
      <c r="B2064" s="16">
        <v>0</v>
      </c>
      <c r="C2064" s="14">
        <v>0</v>
      </c>
      <c r="D2064" s="17">
        <v>0</v>
      </c>
      <c r="E2064" s="5">
        <v>0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19">
        <v>0</v>
      </c>
    </row>
    <row r="2065" spans="1:14" ht="15.75" hidden="1" customHeight="1" x14ac:dyDescent="0.2">
      <c r="A2065" s="14">
        <v>0</v>
      </c>
      <c r="B2065" s="16">
        <v>0</v>
      </c>
      <c r="C2065" s="14">
        <v>0</v>
      </c>
      <c r="D2065" s="17">
        <v>0</v>
      </c>
      <c r="E2065" s="5">
        <v>0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19">
        <v>0</v>
      </c>
    </row>
    <row r="2066" spans="1:14" ht="15.75" hidden="1" customHeight="1" x14ac:dyDescent="0.2">
      <c r="A2066" s="14">
        <v>0</v>
      </c>
      <c r="B2066" s="16">
        <v>0</v>
      </c>
      <c r="C2066" s="14">
        <v>0</v>
      </c>
      <c r="D2066" s="17">
        <v>0</v>
      </c>
      <c r="E2066" s="5">
        <v>0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19">
        <v>0</v>
      </c>
    </row>
    <row r="2067" spans="1:14" ht="15.75" hidden="1" customHeight="1" x14ac:dyDescent="0.2">
      <c r="A2067" s="14">
        <v>0</v>
      </c>
      <c r="B2067" s="16">
        <v>0</v>
      </c>
      <c r="C2067" s="14">
        <v>0</v>
      </c>
      <c r="D2067" s="17">
        <v>0</v>
      </c>
      <c r="E2067" s="5">
        <v>0</v>
      </c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19">
        <v>0</v>
      </c>
    </row>
    <row r="2068" spans="1:14" ht="15.75" hidden="1" customHeight="1" x14ac:dyDescent="0.2">
      <c r="A2068" s="14">
        <v>0</v>
      </c>
      <c r="B2068" s="16">
        <v>0</v>
      </c>
      <c r="C2068" s="14">
        <v>0</v>
      </c>
      <c r="D2068" s="17">
        <v>0</v>
      </c>
      <c r="E2068" s="5">
        <v>0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19">
        <v>0</v>
      </c>
    </row>
    <row r="2069" spans="1:14" ht="15.75" hidden="1" customHeight="1" x14ac:dyDescent="0.2">
      <c r="A2069" s="14">
        <v>0</v>
      </c>
      <c r="B2069" s="16">
        <v>0</v>
      </c>
      <c r="C2069" s="14">
        <v>0</v>
      </c>
      <c r="D2069" s="17">
        <v>0</v>
      </c>
      <c r="E2069" s="5">
        <v>0</v>
      </c>
      <c r="F2069" s="5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19">
        <v>0</v>
      </c>
    </row>
    <row r="2070" spans="1:14" ht="15.75" hidden="1" customHeight="1" x14ac:dyDescent="0.2">
      <c r="A2070" s="14">
        <v>0</v>
      </c>
      <c r="B2070" s="16">
        <v>0</v>
      </c>
      <c r="C2070" s="14">
        <v>0</v>
      </c>
      <c r="D2070" s="17">
        <v>0</v>
      </c>
      <c r="E2070" s="5">
        <v>0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19">
        <v>0</v>
      </c>
    </row>
    <row r="2071" spans="1:14" ht="15.75" hidden="1" customHeight="1" x14ac:dyDescent="0.2">
      <c r="A2071" s="14">
        <v>0</v>
      </c>
      <c r="B2071" s="16">
        <v>0</v>
      </c>
      <c r="C2071" s="14">
        <v>0</v>
      </c>
      <c r="D2071" s="17">
        <v>0</v>
      </c>
      <c r="E2071" s="5">
        <v>0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19">
        <v>0</v>
      </c>
    </row>
    <row r="2072" spans="1:14" ht="15.75" hidden="1" customHeight="1" x14ac:dyDescent="0.2">
      <c r="A2072" s="14">
        <v>0</v>
      </c>
      <c r="B2072" s="16">
        <v>0</v>
      </c>
      <c r="C2072" s="14">
        <v>0</v>
      </c>
      <c r="D2072" s="17">
        <v>0</v>
      </c>
      <c r="E2072" s="5">
        <v>0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19">
        <v>0</v>
      </c>
    </row>
    <row r="2073" spans="1:14" ht="15.75" hidden="1" customHeight="1" x14ac:dyDescent="0.2">
      <c r="A2073" s="14">
        <v>0</v>
      </c>
      <c r="B2073" s="16">
        <v>0</v>
      </c>
      <c r="C2073" s="14">
        <v>0</v>
      </c>
      <c r="D2073" s="17">
        <v>0</v>
      </c>
      <c r="E2073" s="5">
        <v>0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19">
        <v>0</v>
      </c>
    </row>
    <row r="2074" spans="1:14" ht="15.75" hidden="1" customHeight="1" x14ac:dyDescent="0.2">
      <c r="A2074" s="14">
        <v>0</v>
      </c>
      <c r="B2074" s="16">
        <v>0</v>
      </c>
      <c r="C2074" s="14">
        <v>0</v>
      </c>
      <c r="D2074" s="17">
        <v>0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19">
        <v>0</v>
      </c>
    </row>
    <row r="2075" spans="1:14" ht="15.75" hidden="1" customHeight="1" x14ac:dyDescent="0.2">
      <c r="A2075" s="14">
        <v>0</v>
      </c>
      <c r="B2075" s="16">
        <v>0</v>
      </c>
      <c r="C2075" s="14">
        <v>0</v>
      </c>
      <c r="D2075" s="17">
        <v>0</v>
      </c>
      <c r="E2075" s="5">
        <v>0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19">
        <v>0</v>
      </c>
    </row>
    <row r="2076" spans="1:14" ht="15.75" hidden="1" customHeight="1" x14ac:dyDescent="0.2">
      <c r="A2076" s="14">
        <v>0</v>
      </c>
      <c r="B2076" s="16">
        <v>0</v>
      </c>
      <c r="C2076" s="14">
        <v>0</v>
      </c>
      <c r="D2076" s="17">
        <v>0</v>
      </c>
      <c r="E2076" s="5">
        <v>0</v>
      </c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19">
        <v>0</v>
      </c>
    </row>
    <row r="2077" spans="1:14" ht="15.75" hidden="1" customHeight="1" x14ac:dyDescent="0.2">
      <c r="A2077" s="14">
        <v>0</v>
      </c>
      <c r="B2077" s="16">
        <v>0</v>
      </c>
      <c r="C2077" s="14">
        <v>0</v>
      </c>
      <c r="D2077" s="17">
        <v>0</v>
      </c>
      <c r="E2077" s="5">
        <v>0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19">
        <v>0</v>
      </c>
    </row>
    <row r="2078" spans="1:14" ht="15.75" hidden="1" customHeight="1" x14ac:dyDescent="0.2">
      <c r="A2078" s="14">
        <v>0</v>
      </c>
      <c r="B2078" s="16">
        <v>0</v>
      </c>
      <c r="C2078" s="14">
        <v>0</v>
      </c>
      <c r="D2078" s="17">
        <v>0</v>
      </c>
      <c r="E2078" s="5">
        <v>0</v>
      </c>
      <c r="F2078" s="5">
        <v>0</v>
      </c>
      <c r="G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19">
        <v>0</v>
      </c>
    </row>
    <row r="2079" spans="1:14" ht="15.75" hidden="1" customHeight="1" x14ac:dyDescent="0.2">
      <c r="A2079" s="14">
        <v>0</v>
      </c>
      <c r="B2079" s="16">
        <v>0</v>
      </c>
      <c r="C2079" s="14">
        <v>0</v>
      </c>
      <c r="D2079" s="17">
        <v>0</v>
      </c>
      <c r="E2079" s="5">
        <v>0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19">
        <v>0</v>
      </c>
    </row>
    <row r="2080" spans="1:14" ht="15.75" hidden="1" customHeight="1" x14ac:dyDescent="0.2">
      <c r="A2080" s="14">
        <v>0</v>
      </c>
      <c r="B2080" s="16">
        <v>0</v>
      </c>
      <c r="C2080" s="14">
        <v>0</v>
      </c>
      <c r="D2080" s="17">
        <v>0</v>
      </c>
      <c r="E2080" s="5">
        <v>0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19">
        <v>0</v>
      </c>
    </row>
    <row r="2081" spans="1:14" ht="15.75" hidden="1" customHeight="1" x14ac:dyDescent="0.2">
      <c r="A2081" s="14">
        <v>0</v>
      </c>
      <c r="B2081" s="16">
        <v>0</v>
      </c>
      <c r="C2081" s="14">
        <v>0</v>
      </c>
      <c r="D2081" s="17">
        <v>0</v>
      </c>
      <c r="E2081" s="5">
        <v>0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19">
        <v>0</v>
      </c>
    </row>
    <row r="2082" spans="1:14" ht="15.75" hidden="1" customHeight="1" x14ac:dyDescent="0.2">
      <c r="A2082" s="14">
        <v>0</v>
      </c>
      <c r="B2082" s="16">
        <v>0</v>
      </c>
      <c r="C2082" s="14">
        <v>0</v>
      </c>
      <c r="D2082" s="17">
        <v>0</v>
      </c>
      <c r="E2082" s="5">
        <v>0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19">
        <v>0</v>
      </c>
    </row>
    <row r="2083" spans="1:14" ht="15.75" hidden="1" customHeight="1" x14ac:dyDescent="0.2">
      <c r="A2083" s="14">
        <v>0</v>
      </c>
      <c r="B2083" s="16">
        <v>0</v>
      </c>
      <c r="C2083" s="14">
        <v>0</v>
      </c>
      <c r="D2083" s="17">
        <v>0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19">
        <v>0</v>
      </c>
    </row>
    <row r="2084" spans="1:14" ht="15.75" hidden="1" customHeight="1" x14ac:dyDescent="0.2">
      <c r="A2084" s="14">
        <v>0</v>
      </c>
      <c r="B2084" s="16">
        <v>0</v>
      </c>
      <c r="C2084" s="14">
        <v>0</v>
      </c>
      <c r="D2084" s="17">
        <v>0</v>
      </c>
      <c r="E2084" s="5">
        <v>0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19">
        <v>0</v>
      </c>
    </row>
    <row r="2085" spans="1:14" ht="15.75" hidden="1" customHeight="1" x14ac:dyDescent="0.2">
      <c r="A2085" s="14">
        <v>0</v>
      </c>
      <c r="B2085" s="16">
        <v>0</v>
      </c>
      <c r="C2085" s="14">
        <v>0</v>
      </c>
      <c r="D2085" s="17">
        <v>0</v>
      </c>
      <c r="E2085" s="5">
        <v>0</v>
      </c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19">
        <v>0</v>
      </c>
    </row>
    <row r="2086" spans="1:14" ht="15.75" hidden="1" customHeight="1" x14ac:dyDescent="0.2">
      <c r="A2086" s="14">
        <v>0</v>
      </c>
      <c r="B2086" s="16">
        <v>0</v>
      </c>
      <c r="C2086" s="14">
        <v>0</v>
      </c>
      <c r="D2086" s="17">
        <v>0</v>
      </c>
      <c r="E2086" s="5">
        <v>0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19">
        <v>0</v>
      </c>
    </row>
    <row r="2087" spans="1:14" ht="15.75" hidden="1" customHeight="1" x14ac:dyDescent="0.2">
      <c r="A2087" s="14">
        <v>0</v>
      </c>
      <c r="B2087" s="16">
        <v>0</v>
      </c>
      <c r="C2087" s="14">
        <v>0</v>
      </c>
      <c r="D2087" s="17">
        <v>0</v>
      </c>
      <c r="E2087" s="5">
        <v>0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19">
        <v>0</v>
      </c>
    </row>
    <row r="2088" spans="1:14" ht="15.75" hidden="1" customHeight="1" x14ac:dyDescent="0.2">
      <c r="A2088" s="14">
        <v>0</v>
      </c>
      <c r="B2088" s="16">
        <v>0</v>
      </c>
      <c r="C2088" s="14">
        <v>0</v>
      </c>
      <c r="D2088" s="17">
        <v>0</v>
      </c>
      <c r="E2088" s="5">
        <v>0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19">
        <v>0</v>
      </c>
    </row>
    <row r="2089" spans="1:14" ht="15.75" hidden="1" customHeight="1" x14ac:dyDescent="0.2">
      <c r="A2089" s="14">
        <v>0</v>
      </c>
      <c r="B2089" s="16">
        <v>0</v>
      </c>
      <c r="C2089" s="14">
        <v>0</v>
      </c>
      <c r="D2089" s="17">
        <v>0</v>
      </c>
      <c r="E2089" s="5">
        <v>0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19">
        <v>0</v>
      </c>
    </row>
    <row r="2090" spans="1:14" ht="15.75" hidden="1" customHeight="1" x14ac:dyDescent="0.2">
      <c r="A2090" s="14">
        <v>0</v>
      </c>
      <c r="B2090" s="16">
        <v>0</v>
      </c>
      <c r="C2090" s="14">
        <v>0</v>
      </c>
      <c r="D2090" s="17">
        <v>0</v>
      </c>
      <c r="E2090" s="5">
        <v>0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19">
        <v>0</v>
      </c>
    </row>
    <row r="2091" spans="1:14" ht="15.75" hidden="1" customHeight="1" x14ac:dyDescent="0.2">
      <c r="A2091" s="14">
        <v>0</v>
      </c>
      <c r="B2091" s="16">
        <v>0</v>
      </c>
      <c r="C2091" s="14">
        <v>0</v>
      </c>
      <c r="D2091" s="17">
        <v>0</v>
      </c>
      <c r="E2091" s="5">
        <v>0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19">
        <v>0</v>
      </c>
    </row>
    <row r="2092" spans="1:14" ht="15.75" hidden="1" customHeight="1" x14ac:dyDescent="0.2">
      <c r="A2092" s="14">
        <v>0</v>
      </c>
      <c r="B2092" s="16">
        <v>0</v>
      </c>
      <c r="C2092" s="14">
        <v>0</v>
      </c>
      <c r="D2092" s="17">
        <v>0</v>
      </c>
      <c r="E2092" s="5">
        <v>0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19">
        <v>0</v>
      </c>
    </row>
    <row r="2093" spans="1:14" ht="15.75" hidden="1" customHeight="1" x14ac:dyDescent="0.2">
      <c r="A2093" s="14">
        <v>0</v>
      </c>
      <c r="B2093" s="16">
        <v>0</v>
      </c>
      <c r="C2093" s="14">
        <v>0</v>
      </c>
      <c r="D2093" s="17">
        <v>0</v>
      </c>
      <c r="E2093" s="5">
        <v>0</v>
      </c>
      <c r="F2093" s="5">
        <v>0</v>
      </c>
      <c r="G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19">
        <v>0</v>
      </c>
    </row>
    <row r="2094" spans="1:14" ht="15.75" hidden="1" customHeight="1" x14ac:dyDescent="0.2">
      <c r="A2094" s="14">
        <v>0</v>
      </c>
      <c r="B2094" s="16">
        <v>0</v>
      </c>
      <c r="C2094" s="14">
        <v>0</v>
      </c>
      <c r="D2094" s="17">
        <v>0</v>
      </c>
      <c r="E2094" s="5">
        <v>0</v>
      </c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19">
        <v>0</v>
      </c>
    </row>
    <row r="2095" spans="1:14" ht="15.75" hidden="1" customHeight="1" x14ac:dyDescent="0.2">
      <c r="A2095" s="14">
        <v>0</v>
      </c>
      <c r="B2095" s="16">
        <v>0</v>
      </c>
      <c r="C2095" s="14">
        <v>0</v>
      </c>
      <c r="D2095" s="17">
        <v>0</v>
      </c>
      <c r="E2095" s="5">
        <v>0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19">
        <v>0</v>
      </c>
    </row>
    <row r="2096" spans="1:14" ht="15.75" hidden="1" customHeight="1" x14ac:dyDescent="0.2">
      <c r="A2096" s="14">
        <v>0</v>
      </c>
      <c r="B2096" s="16">
        <v>0</v>
      </c>
      <c r="C2096" s="14">
        <v>0</v>
      </c>
      <c r="D2096" s="17">
        <v>0</v>
      </c>
      <c r="E2096" s="5">
        <v>0</v>
      </c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19">
        <v>0</v>
      </c>
    </row>
    <row r="2097" spans="1:14" ht="15.75" hidden="1" customHeight="1" x14ac:dyDescent="0.2">
      <c r="A2097" s="14">
        <v>0</v>
      </c>
      <c r="B2097" s="16">
        <v>0</v>
      </c>
      <c r="C2097" s="14">
        <v>0</v>
      </c>
      <c r="D2097" s="17">
        <v>0</v>
      </c>
      <c r="E2097" s="5">
        <v>0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19">
        <v>0</v>
      </c>
    </row>
    <row r="2098" spans="1:14" ht="15.75" hidden="1" customHeight="1" x14ac:dyDescent="0.2">
      <c r="A2098" s="14">
        <v>0</v>
      </c>
      <c r="B2098" s="16">
        <v>0</v>
      </c>
      <c r="C2098" s="14">
        <v>0</v>
      </c>
      <c r="D2098" s="17">
        <v>0</v>
      </c>
      <c r="E2098" s="5">
        <v>0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19">
        <v>0</v>
      </c>
    </row>
    <row r="2099" spans="1:14" ht="15.75" hidden="1" customHeight="1" x14ac:dyDescent="0.2">
      <c r="A2099" s="14">
        <v>0</v>
      </c>
      <c r="B2099" s="16">
        <v>0</v>
      </c>
      <c r="C2099" s="14">
        <v>0</v>
      </c>
      <c r="D2099" s="17">
        <v>0</v>
      </c>
      <c r="E2099" s="5">
        <v>0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19">
        <v>0</v>
      </c>
    </row>
    <row r="2100" spans="1:14" ht="15.75" hidden="1" customHeight="1" x14ac:dyDescent="0.2">
      <c r="A2100" s="14">
        <v>0</v>
      </c>
      <c r="B2100" s="16">
        <v>0</v>
      </c>
      <c r="C2100" s="14">
        <v>0</v>
      </c>
      <c r="D2100" s="17">
        <v>0</v>
      </c>
      <c r="E2100" s="5">
        <v>0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19">
        <v>0</v>
      </c>
    </row>
    <row r="2101" spans="1:14" ht="15.75" hidden="1" customHeight="1" x14ac:dyDescent="0.2">
      <c r="A2101" s="14">
        <v>0</v>
      </c>
      <c r="B2101" s="16">
        <v>0</v>
      </c>
      <c r="C2101" s="14">
        <v>0</v>
      </c>
      <c r="D2101" s="17">
        <v>0</v>
      </c>
      <c r="E2101" s="5">
        <v>0</v>
      </c>
      <c r="F2101" s="5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19">
        <v>0</v>
      </c>
    </row>
    <row r="2102" spans="1:14" ht="15.75" hidden="1" customHeight="1" x14ac:dyDescent="0.2">
      <c r="A2102" s="14">
        <v>0</v>
      </c>
      <c r="B2102" s="16">
        <v>0</v>
      </c>
      <c r="C2102" s="14">
        <v>0</v>
      </c>
      <c r="D2102" s="17">
        <v>0</v>
      </c>
      <c r="E2102" s="5">
        <v>0</v>
      </c>
      <c r="F2102" s="5">
        <v>0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19">
        <v>0</v>
      </c>
    </row>
    <row r="2103" spans="1:14" ht="15.75" hidden="1" customHeight="1" x14ac:dyDescent="0.2">
      <c r="A2103" s="14">
        <v>0</v>
      </c>
      <c r="B2103" s="16">
        <v>0</v>
      </c>
      <c r="C2103" s="14">
        <v>0</v>
      </c>
      <c r="D2103" s="17">
        <v>0</v>
      </c>
      <c r="E2103" s="5">
        <v>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19">
        <v>0</v>
      </c>
    </row>
    <row r="2104" spans="1:14" ht="15.75" hidden="1" customHeight="1" x14ac:dyDescent="0.2">
      <c r="A2104" s="14">
        <v>0</v>
      </c>
      <c r="B2104" s="16">
        <v>0</v>
      </c>
      <c r="C2104" s="14">
        <v>0</v>
      </c>
      <c r="D2104" s="17">
        <v>0</v>
      </c>
      <c r="E2104" s="5">
        <v>0</v>
      </c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19">
        <v>0</v>
      </c>
    </row>
    <row r="2105" spans="1:14" ht="15.75" hidden="1" customHeight="1" x14ac:dyDescent="0.2">
      <c r="A2105" s="14">
        <v>0</v>
      </c>
      <c r="B2105" s="16">
        <v>0</v>
      </c>
      <c r="C2105" s="14">
        <v>0</v>
      </c>
      <c r="D2105" s="17">
        <v>0</v>
      </c>
      <c r="E2105" s="5">
        <v>0</v>
      </c>
      <c r="F2105" s="5">
        <v>0</v>
      </c>
      <c r="G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19">
        <v>0</v>
      </c>
    </row>
    <row r="2106" spans="1:14" ht="15.75" hidden="1" customHeight="1" x14ac:dyDescent="0.2">
      <c r="A2106" s="14">
        <v>0</v>
      </c>
      <c r="B2106" s="16">
        <v>0</v>
      </c>
      <c r="C2106" s="14">
        <v>0</v>
      </c>
      <c r="D2106" s="17">
        <v>0</v>
      </c>
      <c r="E2106" s="5">
        <v>0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19">
        <v>0</v>
      </c>
    </row>
    <row r="2107" spans="1:14" ht="15.75" hidden="1" customHeight="1" x14ac:dyDescent="0.2">
      <c r="A2107" s="14">
        <v>0</v>
      </c>
      <c r="B2107" s="16">
        <v>0</v>
      </c>
      <c r="C2107" s="14">
        <v>0</v>
      </c>
      <c r="D2107" s="17">
        <v>0</v>
      </c>
      <c r="E2107" s="5">
        <v>0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19">
        <v>0</v>
      </c>
    </row>
    <row r="2108" spans="1:14" ht="15.75" hidden="1" customHeight="1" x14ac:dyDescent="0.2">
      <c r="A2108" s="14">
        <v>0</v>
      </c>
      <c r="B2108" s="16">
        <v>0</v>
      </c>
      <c r="C2108" s="14">
        <v>0</v>
      </c>
      <c r="D2108" s="17">
        <v>0</v>
      </c>
      <c r="E2108" s="5">
        <v>0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19">
        <v>0</v>
      </c>
    </row>
    <row r="2109" spans="1:14" ht="15.75" hidden="1" customHeight="1" x14ac:dyDescent="0.2">
      <c r="A2109" s="14">
        <v>0</v>
      </c>
      <c r="B2109" s="16">
        <v>0</v>
      </c>
      <c r="C2109" s="14">
        <v>0</v>
      </c>
      <c r="D2109" s="17">
        <v>0</v>
      </c>
      <c r="E2109" s="5">
        <v>0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19">
        <v>0</v>
      </c>
    </row>
    <row r="2110" spans="1:14" ht="15.75" hidden="1" customHeight="1" x14ac:dyDescent="0.2">
      <c r="A2110" s="14">
        <v>0</v>
      </c>
      <c r="B2110" s="16">
        <v>0</v>
      </c>
      <c r="C2110" s="14">
        <v>0</v>
      </c>
      <c r="D2110" s="17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19">
        <v>0</v>
      </c>
    </row>
    <row r="2111" spans="1:14" ht="15.75" hidden="1" customHeight="1" x14ac:dyDescent="0.2">
      <c r="A2111" s="14">
        <v>0</v>
      </c>
      <c r="B2111" s="16">
        <v>0</v>
      </c>
      <c r="C2111" s="14">
        <v>0</v>
      </c>
      <c r="D2111" s="17">
        <v>0</v>
      </c>
      <c r="E2111" s="5">
        <v>0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19">
        <v>0</v>
      </c>
    </row>
    <row r="2112" spans="1:14" ht="15.75" hidden="1" customHeight="1" x14ac:dyDescent="0.2">
      <c r="A2112" s="14">
        <v>0</v>
      </c>
      <c r="B2112" s="16">
        <v>0</v>
      </c>
      <c r="C2112" s="14">
        <v>0</v>
      </c>
      <c r="D2112" s="17">
        <v>0</v>
      </c>
      <c r="E2112" s="5">
        <v>0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19">
        <v>0</v>
      </c>
    </row>
    <row r="2113" spans="1:14" ht="15.75" hidden="1" customHeight="1" x14ac:dyDescent="0.2">
      <c r="A2113" s="14">
        <v>0</v>
      </c>
      <c r="B2113" s="16">
        <v>0</v>
      </c>
      <c r="C2113" s="14">
        <v>0</v>
      </c>
      <c r="D2113" s="17">
        <v>0</v>
      </c>
      <c r="E2113" s="5">
        <v>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19">
        <v>0</v>
      </c>
    </row>
    <row r="2114" spans="1:14" ht="15.75" hidden="1" customHeight="1" x14ac:dyDescent="0.2">
      <c r="A2114" s="14">
        <v>0</v>
      </c>
      <c r="B2114" s="16">
        <v>0</v>
      </c>
      <c r="C2114" s="14">
        <v>0</v>
      </c>
      <c r="D2114" s="17">
        <v>0</v>
      </c>
      <c r="E2114" s="5">
        <v>0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19">
        <v>0</v>
      </c>
    </row>
    <row r="2115" spans="1:14" ht="15.75" hidden="1" customHeight="1" x14ac:dyDescent="0.2">
      <c r="A2115" s="14">
        <v>0</v>
      </c>
      <c r="B2115" s="16">
        <v>0</v>
      </c>
      <c r="C2115" s="14">
        <v>0</v>
      </c>
      <c r="D2115" s="17">
        <v>0</v>
      </c>
      <c r="E2115" s="5">
        <v>0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19">
        <v>0</v>
      </c>
    </row>
    <row r="2116" spans="1:14" ht="15.75" hidden="1" customHeight="1" x14ac:dyDescent="0.2">
      <c r="A2116" s="14">
        <v>0</v>
      </c>
      <c r="B2116" s="16">
        <v>0</v>
      </c>
      <c r="C2116" s="14">
        <v>0</v>
      </c>
      <c r="D2116" s="17">
        <v>0</v>
      </c>
      <c r="E2116" s="5">
        <v>0</v>
      </c>
      <c r="F2116" s="5">
        <v>0</v>
      </c>
      <c r="G2116" s="5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19">
        <v>0</v>
      </c>
    </row>
    <row r="2117" spans="1:14" ht="15.75" hidden="1" customHeight="1" x14ac:dyDescent="0.2">
      <c r="A2117" s="14">
        <v>0</v>
      </c>
      <c r="B2117" s="16">
        <v>0</v>
      </c>
      <c r="C2117" s="14">
        <v>0</v>
      </c>
      <c r="D2117" s="17">
        <v>0</v>
      </c>
      <c r="E2117" s="5">
        <v>0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19">
        <v>0</v>
      </c>
    </row>
    <row r="2118" spans="1:14" ht="15.75" hidden="1" customHeight="1" x14ac:dyDescent="0.2">
      <c r="A2118" s="14">
        <v>0</v>
      </c>
      <c r="B2118" s="16">
        <v>0</v>
      </c>
      <c r="C2118" s="14">
        <v>0</v>
      </c>
      <c r="D2118" s="17">
        <v>0</v>
      </c>
      <c r="E2118" s="5">
        <v>0</v>
      </c>
      <c r="F2118" s="5">
        <v>0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19">
        <v>0</v>
      </c>
    </row>
    <row r="2119" spans="1:14" ht="15.75" hidden="1" customHeight="1" x14ac:dyDescent="0.2">
      <c r="A2119" s="14">
        <v>0</v>
      </c>
      <c r="B2119" s="16">
        <v>0</v>
      </c>
      <c r="C2119" s="14">
        <v>0</v>
      </c>
      <c r="D2119" s="17">
        <v>0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19">
        <v>0</v>
      </c>
    </row>
    <row r="2120" spans="1:14" ht="15.75" hidden="1" customHeight="1" x14ac:dyDescent="0.2">
      <c r="A2120" s="14">
        <v>0</v>
      </c>
      <c r="B2120" s="16">
        <v>0</v>
      </c>
      <c r="C2120" s="14">
        <v>0</v>
      </c>
      <c r="D2120" s="17">
        <v>0</v>
      </c>
      <c r="E2120" s="5">
        <v>0</v>
      </c>
      <c r="F2120" s="5">
        <v>0</v>
      </c>
      <c r="G2120" s="5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19">
        <v>0</v>
      </c>
    </row>
    <row r="2121" spans="1:14" ht="15.75" hidden="1" customHeight="1" x14ac:dyDescent="0.2">
      <c r="A2121" s="14">
        <v>0</v>
      </c>
      <c r="B2121" s="16">
        <v>0</v>
      </c>
      <c r="C2121" s="14">
        <v>0</v>
      </c>
      <c r="D2121" s="17">
        <v>0</v>
      </c>
      <c r="E2121" s="5">
        <v>0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19">
        <v>0</v>
      </c>
    </row>
    <row r="2122" spans="1:14" ht="15.75" hidden="1" customHeight="1" x14ac:dyDescent="0.2">
      <c r="A2122" s="14">
        <v>0</v>
      </c>
      <c r="B2122" s="16">
        <v>0</v>
      </c>
      <c r="C2122" s="14">
        <v>0</v>
      </c>
      <c r="D2122" s="17">
        <v>0</v>
      </c>
      <c r="E2122" s="5">
        <v>0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19">
        <v>0</v>
      </c>
    </row>
    <row r="2123" spans="1:14" ht="15.75" hidden="1" customHeight="1" x14ac:dyDescent="0.2">
      <c r="A2123" s="14">
        <v>0</v>
      </c>
      <c r="B2123" s="16">
        <v>0</v>
      </c>
      <c r="C2123" s="14">
        <v>0</v>
      </c>
      <c r="D2123" s="17">
        <v>0</v>
      </c>
      <c r="E2123" s="5">
        <v>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19">
        <v>0</v>
      </c>
    </row>
    <row r="2124" spans="1:14" ht="15.75" hidden="1" customHeight="1" x14ac:dyDescent="0.2">
      <c r="A2124" s="14">
        <v>0</v>
      </c>
      <c r="B2124" s="16">
        <v>0</v>
      </c>
      <c r="C2124" s="14">
        <v>0</v>
      </c>
      <c r="D2124" s="17">
        <v>0</v>
      </c>
      <c r="E2124" s="5">
        <v>0</v>
      </c>
      <c r="F2124" s="5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19">
        <v>0</v>
      </c>
    </row>
    <row r="2125" spans="1:14" ht="15.75" hidden="1" customHeight="1" x14ac:dyDescent="0.2">
      <c r="A2125" s="14">
        <v>0</v>
      </c>
      <c r="B2125" s="16">
        <v>0</v>
      </c>
      <c r="C2125" s="14">
        <v>0</v>
      </c>
      <c r="D2125" s="17">
        <v>0</v>
      </c>
      <c r="E2125" s="5">
        <v>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19">
        <v>0</v>
      </c>
    </row>
    <row r="2126" spans="1:14" ht="15.75" hidden="1" customHeight="1" x14ac:dyDescent="0.2">
      <c r="A2126" s="14">
        <v>0</v>
      </c>
      <c r="B2126" s="16">
        <v>0</v>
      </c>
      <c r="C2126" s="14">
        <v>0</v>
      </c>
      <c r="D2126" s="17">
        <v>0</v>
      </c>
      <c r="E2126" s="5">
        <v>0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19">
        <v>0</v>
      </c>
    </row>
    <row r="2127" spans="1:14" ht="15.75" hidden="1" customHeight="1" x14ac:dyDescent="0.2">
      <c r="A2127" s="14">
        <v>0</v>
      </c>
      <c r="B2127" s="16">
        <v>0</v>
      </c>
      <c r="C2127" s="14">
        <v>0</v>
      </c>
      <c r="D2127" s="17">
        <v>0</v>
      </c>
      <c r="E2127" s="5">
        <v>0</v>
      </c>
      <c r="F2127" s="5">
        <v>0</v>
      </c>
      <c r="G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19">
        <v>0</v>
      </c>
    </row>
    <row r="2128" spans="1:14" ht="15.75" hidden="1" customHeight="1" x14ac:dyDescent="0.2">
      <c r="A2128" s="14">
        <v>0</v>
      </c>
      <c r="B2128" s="16">
        <v>0</v>
      </c>
      <c r="C2128" s="14">
        <v>0</v>
      </c>
      <c r="D2128" s="17">
        <v>0</v>
      </c>
      <c r="E2128" s="5">
        <v>0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19">
        <v>0</v>
      </c>
    </row>
    <row r="2129" spans="1:14" ht="15.75" hidden="1" customHeight="1" x14ac:dyDescent="0.2">
      <c r="A2129" s="14">
        <v>0</v>
      </c>
      <c r="B2129" s="16">
        <v>0</v>
      </c>
      <c r="C2129" s="14">
        <v>0</v>
      </c>
      <c r="D2129" s="17">
        <v>0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19">
        <v>0</v>
      </c>
    </row>
    <row r="2130" spans="1:14" ht="15.75" hidden="1" customHeight="1" x14ac:dyDescent="0.2">
      <c r="A2130" s="14">
        <v>0</v>
      </c>
      <c r="B2130" s="16">
        <v>0</v>
      </c>
      <c r="C2130" s="14">
        <v>0</v>
      </c>
      <c r="D2130" s="17">
        <v>0</v>
      </c>
      <c r="E2130" s="5">
        <v>0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19">
        <v>0</v>
      </c>
    </row>
    <row r="2131" spans="1:14" ht="15.75" hidden="1" customHeight="1" x14ac:dyDescent="0.2">
      <c r="A2131" s="14">
        <v>0</v>
      </c>
      <c r="B2131" s="16">
        <v>0</v>
      </c>
      <c r="C2131" s="14">
        <v>0</v>
      </c>
      <c r="D2131" s="17">
        <v>0</v>
      </c>
      <c r="E2131" s="5">
        <v>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19">
        <v>0</v>
      </c>
    </row>
    <row r="2132" spans="1:14" ht="15.75" hidden="1" customHeight="1" x14ac:dyDescent="0.2">
      <c r="A2132" s="14">
        <v>0</v>
      </c>
      <c r="B2132" s="16">
        <v>0</v>
      </c>
      <c r="C2132" s="14">
        <v>0</v>
      </c>
      <c r="D2132" s="17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19">
        <v>0</v>
      </c>
    </row>
    <row r="2133" spans="1:14" ht="15.75" hidden="1" customHeight="1" x14ac:dyDescent="0.2">
      <c r="A2133" s="14">
        <v>0</v>
      </c>
      <c r="B2133" s="16">
        <v>0</v>
      </c>
      <c r="C2133" s="14">
        <v>0</v>
      </c>
      <c r="D2133" s="17">
        <v>0</v>
      </c>
      <c r="E2133" s="5">
        <v>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19">
        <v>0</v>
      </c>
    </row>
    <row r="2134" spans="1:14" ht="15.75" hidden="1" customHeight="1" x14ac:dyDescent="0.2">
      <c r="A2134" s="14">
        <v>0</v>
      </c>
      <c r="B2134" s="16">
        <v>0</v>
      </c>
      <c r="C2134" s="14">
        <v>0</v>
      </c>
      <c r="D2134" s="17">
        <v>0</v>
      </c>
      <c r="E2134" s="5">
        <v>0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19">
        <v>0</v>
      </c>
    </row>
    <row r="2135" spans="1:14" ht="15.75" hidden="1" customHeight="1" x14ac:dyDescent="0.2">
      <c r="A2135" s="14">
        <v>0</v>
      </c>
      <c r="B2135" s="16">
        <v>0</v>
      </c>
      <c r="C2135" s="14">
        <v>0</v>
      </c>
      <c r="D2135" s="17">
        <v>0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19">
        <v>0</v>
      </c>
    </row>
    <row r="2136" spans="1:14" ht="15.75" hidden="1" customHeight="1" x14ac:dyDescent="0.2">
      <c r="A2136" s="14">
        <v>0</v>
      </c>
      <c r="B2136" s="16">
        <v>0</v>
      </c>
      <c r="C2136" s="14">
        <v>0</v>
      </c>
      <c r="D2136" s="17">
        <v>0</v>
      </c>
      <c r="E2136" s="5">
        <v>0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19">
        <v>0</v>
      </c>
    </row>
    <row r="2137" spans="1:14" ht="15.75" hidden="1" customHeight="1" x14ac:dyDescent="0.2">
      <c r="A2137" s="14">
        <v>0</v>
      </c>
      <c r="B2137" s="16">
        <v>0</v>
      </c>
      <c r="C2137" s="14">
        <v>0</v>
      </c>
      <c r="D2137" s="17">
        <v>0</v>
      </c>
      <c r="E2137" s="5">
        <v>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19">
        <v>0</v>
      </c>
    </row>
    <row r="2138" spans="1:14" ht="15.75" hidden="1" customHeight="1" x14ac:dyDescent="0.2">
      <c r="A2138" s="14">
        <v>0</v>
      </c>
      <c r="B2138" s="16">
        <v>0</v>
      </c>
      <c r="C2138" s="14">
        <v>0</v>
      </c>
      <c r="D2138" s="17">
        <v>0</v>
      </c>
      <c r="E2138" s="5">
        <v>0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19">
        <v>0</v>
      </c>
    </row>
    <row r="2139" spans="1:14" ht="15.75" hidden="1" customHeight="1" x14ac:dyDescent="0.2">
      <c r="A2139" s="14">
        <v>0</v>
      </c>
      <c r="B2139" s="16">
        <v>0</v>
      </c>
      <c r="C2139" s="14">
        <v>0</v>
      </c>
      <c r="D2139" s="17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19">
        <v>0</v>
      </c>
    </row>
    <row r="2140" spans="1:14" ht="15.75" hidden="1" customHeight="1" x14ac:dyDescent="0.2">
      <c r="A2140" s="14">
        <v>0</v>
      </c>
      <c r="B2140" s="16">
        <v>0</v>
      </c>
      <c r="C2140" s="14">
        <v>0</v>
      </c>
      <c r="D2140" s="17">
        <v>0</v>
      </c>
      <c r="E2140" s="5">
        <v>0</v>
      </c>
      <c r="F2140" s="5">
        <v>0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19">
        <v>0</v>
      </c>
    </row>
    <row r="2141" spans="1:14" ht="15.75" hidden="1" customHeight="1" x14ac:dyDescent="0.2">
      <c r="A2141" s="14">
        <v>0</v>
      </c>
      <c r="B2141" s="16">
        <v>0</v>
      </c>
      <c r="C2141" s="14">
        <v>0</v>
      </c>
      <c r="D2141" s="17">
        <v>0</v>
      </c>
      <c r="E2141" s="5">
        <v>0</v>
      </c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19">
        <v>0</v>
      </c>
    </row>
    <row r="2142" spans="1:14" ht="15.75" hidden="1" customHeight="1" x14ac:dyDescent="0.2">
      <c r="A2142" s="14">
        <v>0</v>
      </c>
      <c r="B2142" s="16">
        <v>0</v>
      </c>
      <c r="C2142" s="14">
        <v>0</v>
      </c>
      <c r="D2142" s="17">
        <v>0</v>
      </c>
      <c r="E2142" s="5">
        <v>0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19">
        <v>0</v>
      </c>
    </row>
    <row r="2143" spans="1:14" ht="15.75" hidden="1" customHeight="1" x14ac:dyDescent="0.2">
      <c r="A2143" s="14">
        <v>0</v>
      </c>
      <c r="B2143" s="16">
        <v>0</v>
      </c>
      <c r="C2143" s="14">
        <v>0</v>
      </c>
      <c r="D2143" s="17">
        <v>0</v>
      </c>
      <c r="E2143" s="5">
        <v>0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19">
        <v>0</v>
      </c>
    </row>
    <row r="2144" spans="1:14" ht="15.75" hidden="1" customHeight="1" x14ac:dyDescent="0.2">
      <c r="A2144" s="14">
        <v>0</v>
      </c>
      <c r="B2144" s="16">
        <v>0</v>
      </c>
      <c r="C2144" s="14">
        <v>0</v>
      </c>
      <c r="D2144" s="17">
        <v>0</v>
      </c>
      <c r="E2144" s="5">
        <v>0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19">
        <v>0</v>
      </c>
    </row>
    <row r="2145" spans="1:14" ht="15.75" hidden="1" customHeight="1" x14ac:dyDescent="0.2">
      <c r="A2145" s="14">
        <v>0</v>
      </c>
      <c r="B2145" s="16">
        <v>0</v>
      </c>
      <c r="C2145" s="14">
        <v>0</v>
      </c>
      <c r="D2145" s="17">
        <v>0</v>
      </c>
      <c r="E2145" s="5">
        <v>0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19">
        <v>0</v>
      </c>
    </row>
    <row r="2146" spans="1:14" ht="15.75" hidden="1" customHeight="1" x14ac:dyDescent="0.2">
      <c r="A2146" s="14">
        <v>0</v>
      </c>
      <c r="B2146" s="16">
        <v>0</v>
      </c>
      <c r="C2146" s="14">
        <v>0</v>
      </c>
      <c r="D2146" s="17">
        <v>0</v>
      </c>
      <c r="E2146" s="5">
        <v>0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19">
        <v>0</v>
      </c>
    </row>
    <row r="2147" spans="1:14" ht="15.75" hidden="1" customHeight="1" x14ac:dyDescent="0.2">
      <c r="A2147" s="14">
        <v>0</v>
      </c>
      <c r="B2147" s="16">
        <v>0</v>
      </c>
      <c r="C2147" s="14">
        <v>0</v>
      </c>
      <c r="D2147" s="17">
        <v>0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19">
        <v>0</v>
      </c>
    </row>
    <row r="2148" spans="1:14" ht="15.75" hidden="1" customHeight="1" x14ac:dyDescent="0.2">
      <c r="A2148" s="14">
        <v>0</v>
      </c>
      <c r="B2148" s="16">
        <v>0</v>
      </c>
      <c r="C2148" s="14">
        <v>0</v>
      </c>
      <c r="D2148" s="17">
        <v>0</v>
      </c>
      <c r="E2148" s="5">
        <v>0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19">
        <v>0</v>
      </c>
    </row>
    <row r="2149" spans="1:14" ht="15.75" hidden="1" customHeight="1" x14ac:dyDescent="0.2">
      <c r="A2149" s="14">
        <v>0</v>
      </c>
      <c r="B2149" s="16">
        <v>0</v>
      </c>
      <c r="C2149" s="14">
        <v>0</v>
      </c>
      <c r="D2149" s="17">
        <v>0</v>
      </c>
      <c r="E2149" s="5">
        <v>0</v>
      </c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19">
        <v>0</v>
      </c>
    </row>
    <row r="2150" spans="1:14" ht="15.75" hidden="1" customHeight="1" x14ac:dyDescent="0.2">
      <c r="A2150" s="14">
        <v>0</v>
      </c>
      <c r="B2150" s="16">
        <v>0</v>
      </c>
      <c r="C2150" s="14">
        <v>0</v>
      </c>
      <c r="D2150" s="17">
        <v>0</v>
      </c>
      <c r="E2150" s="5">
        <v>0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19">
        <v>0</v>
      </c>
    </row>
    <row r="2151" spans="1:14" ht="15.75" hidden="1" customHeight="1" x14ac:dyDescent="0.2">
      <c r="A2151" s="14">
        <v>0</v>
      </c>
      <c r="B2151" s="16">
        <v>0</v>
      </c>
      <c r="C2151" s="14">
        <v>0</v>
      </c>
      <c r="D2151" s="17">
        <v>0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19">
        <v>0</v>
      </c>
    </row>
    <row r="2152" spans="1:14" ht="15.75" hidden="1" customHeight="1" x14ac:dyDescent="0.2">
      <c r="A2152" s="14">
        <v>0</v>
      </c>
      <c r="B2152" s="16">
        <v>0</v>
      </c>
      <c r="C2152" s="14">
        <v>0</v>
      </c>
      <c r="D2152" s="17">
        <v>0</v>
      </c>
      <c r="E2152" s="5">
        <v>0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19">
        <v>0</v>
      </c>
    </row>
    <row r="2153" spans="1:14" ht="15.75" hidden="1" customHeight="1" x14ac:dyDescent="0.2">
      <c r="A2153" s="14">
        <v>0</v>
      </c>
      <c r="B2153" s="16">
        <v>0</v>
      </c>
      <c r="C2153" s="14">
        <v>0</v>
      </c>
      <c r="D2153" s="17">
        <v>0</v>
      </c>
      <c r="E2153" s="5">
        <v>0</v>
      </c>
      <c r="F2153" s="5">
        <v>0</v>
      </c>
      <c r="G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19">
        <v>0</v>
      </c>
    </row>
    <row r="2154" spans="1:14" ht="15.75" hidden="1" customHeight="1" x14ac:dyDescent="0.2">
      <c r="A2154" s="14">
        <v>0</v>
      </c>
      <c r="B2154" s="16">
        <v>0</v>
      </c>
      <c r="C2154" s="14">
        <v>0</v>
      </c>
      <c r="D2154" s="17">
        <v>0</v>
      </c>
      <c r="E2154" s="5">
        <v>0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19">
        <v>0</v>
      </c>
    </row>
    <row r="2155" spans="1:14" ht="15.75" hidden="1" customHeight="1" x14ac:dyDescent="0.2">
      <c r="A2155" s="14">
        <v>0</v>
      </c>
      <c r="B2155" s="16">
        <v>0</v>
      </c>
      <c r="C2155" s="14">
        <v>0</v>
      </c>
      <c r="D2155" s="17">
        <v>0</v>
      </c>
      <c r="E2155" s="5">
        <v>0</v>
      </c>
      <c r="F2155" s="5">
        <v>0</v>
      </c>
      <c r="G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19">
        <v>0</v>
      </c>
    </row>
    <row r="2156" spans="1:14" ht="15.75" hidden="1" customHeight="1" x14ac:dyDescent="0.2">
      <c r="A2156" s="14">
        <v>0</v>
      </c>
      <c r="B2156" s="16">
        <v>0</v>
      </c>
      <c r="C2156" s="14">
        <v>0</v>
      </c>
      <c r="D2156" s="17">
        <v>0</v>
      </c>
      <c r="E2156" s="5">
        <v>0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19">
        <v>0</v>
      </c>
    </row>
    <row r="2157" spans="1:14" ht="15.75" hidden="1" customHeight="1" x14ac:dyDescent="0.2">
      <c r="A2157" s="14">
        <v>0</v>
      </c>
      <c r="B2157" s="16">
        <v>0</v>
      </c>
      <c r="C2157" s="14">
        <v>0</v>
      </c>
      <c r="D2157" s="17">
        <v>0</v>
      </c>
      <c r="E2157" s="5">
        <v>0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19">
        <v>0</v>
      </c>
    </row>
    <row r="2158" spans="1:14" ht="15.75" hidden="1" customHeight="1" x14ac:dyDescent="0.2">
      <c r="A2158" s="14">
        <v>0</v>
      </c>
      <c r="B2158" s="16">
        <v>0</v>
      </c>
      <c r="C2158" s="14">
        <v>0</v>
      </c>
      <c r="D2158" s="17">
        <v>0</v>
      </c>
      <c r="E2158" s="5">
        <v>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19">
        <v>0</v>
      </c>
    </row>
    <row r="2159" spans="1:14" ht="15.75" hidden="1" customHeight="1" x14ac:dyDescent="0.2">
      <c r="A2159" s="14">
        <v>0</v>
      </c>
      <c r="B2159" s="16">
        <v>0</v>
      </c>
      <c r="C2159" s="14">
        <v>0</v>
      </c>
      <c r="D2159" s="17">
        <v>0</v>
      </c>
      <c r="E2159" s="5">
        <v>0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19">
        <v>0</v>
      </c>
    </row>
    <row r="2160" spans="1:14" ht="15.75" hidden="1" customHeight="1" x14ac:dyDescent="0.2">
      <c r="A2160" s="14">
        <v>0</v>
      </c>
      <c r="B2160" s="16">
        <v>0</v>
      </c>
      <c r="C2160" s="14">
        <v>0</v>
      </c>
      <c r="D2160" s="17">
        <v>0</v>
      </c>
      <c r="E2160" s="5">
        <v>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19">
        <v>0</v>
      </c>
    </row>
    <row r="2161" spans="1:14" ht="15.75" hidden="1" customHeight="1" x14ac:dyDescent="0.2">
      <c r="A2161" s="14">
        <v>0</v>
      </c>
      <c r="B2161" s="16">
        <v>0</v>
      </c>
      <c r="C2161" s="14">
        <v>0</v>
      </c>
      <c r="D2161" s="17">
        <v>0</v>
      </c>
      <c r="E2161" s="5">
        <v>0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19">
        <v>0</v>
      </c>
    </row>
    <row r="2162" spans="1:14" ht="15.75" hidden="1" customHeight="1" x14ac:dyDescent="0.2">
      <c r="A2162" s="14">
        <v>0</v>
      </c>
      <c r="B2162" s="16">
        <v>0</v>
      </c>
      <c r="C2162" s="14">
        <v>0</v>
      </c>
      <c r="D2162" s="17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19">
        <v>0</v>
      </c>
    </row>
    <row r="2163" spans="1:14" ht="15.75" hidden="1" customHeight="1" x14ac:dyDescent="0.2">
      <c r="A2163" s="14">
        <v>0</v>
      </c>
      <c r="B2163" s="16">
        <v>0</v>
      </c>
      <c r="C2163" s="14">
        <v>0</v>
      </c>
      <c r="D2163" s="17">
        <v>0</v>
      </c>
      <c r="E2163" s="5">
        <v>0</v>
      </c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19">
        <v>0</v>
      </c>
    </row>
    <row r="2164" spans="1:14" ht="15.75" hidden="1" customHeight="1" x14ac:dyDescent="0.2">
      <c r="A2164" s="14">
        <v>0</v>
      </c>
      <c r="B2164" s="16">
        <v>0</v>
      </c>
      <c r="C2164" s="14">
        <v>0</v>
      </c>
      <c r="D2164" s="17">
        <v>0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19">
        <v>0</v>
      </c>
    </row>
    <row r="2165" spans="1:14" ht="15.75" hidden="1" customHeight="1" x14ac:dyDescent="0.2">
      <c r="A2165" s="14">
        <v>0</v>
      </c>
      <c r="B2165" s="16">
        <v>0</v>
      </c>
      <c r="C2165" s="14">
        <v>0</v>
      </c>
      <c r="D2165" s="17">
        <v>0</v>
      </c>
      <c r="E2165" s="5">
        <v>0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19">
        <v>0</v>
      </c>
    </row>
    <row r="2166" spans="1:14" ht="15.75" hidden="1" customHeight="1" x14ac:dyDescent="0.2">
      <c r="A2166" s="14">
        <v>0</v>
      </c>
      <c r="B2166" s="16">
        <v>0</v>
      </c>
      <c r="C2166" s="14">
        <v>0</v>
      </c>
      <c r="D2166" s="17">
        <v>0</v>
      </c>
      <c r="E2166" s="5">
        <v>0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19">
        <v>0</v>
      </c>
    </row>
    <row r="2167" spans="1:14" ht="15.75" hidden="1" customHeight="1" x14ac:dyDescent="0.2">
      <c r="A2167" s="14">
        <v>0</v>
      </c>
      <c r="B2167" s="16">
        <v>0</v>
      </c>
      <c r="C2167" s="14">
        <v>0</v>
      </c>
      <c r="D2167" s="17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19">
        <v>0</v>
      </c>
    </row>
    <row r="2168" spans="1:14" ht="15.75" hidden="1" customHeight="1" x14ac:dyDescent="0.2">
      <c r="A2168" s="14">
        <v>0</v>
      </c>
      <c r="B2168" s="16">
        <v>0</v>
      </c>
      <c r="C2168" s="14">
        <v>0</v>
      </c>
      <c r="D2168" s="17">
        <v>0</v>
      </c>
      <c r="E2168" s="5">
        <v>0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19">
        <v>0</v>
      </c>
    </row>
    <row r="2169" spans="1:14" ht="15.75" hidden="1" customHeight="1" x14ac:dyDescent="0.2">
      <c r="A2169" s="14">
        <v>0</v>
      </c>
      <c r="B2169" s="16">
        <v>0</v>
      </c>
      <c r="C2169" s="14">
        <v>0</v>
      </c>
      <c r="D2169" s="17">
        <v>0</v>
      </c>
      <c r="E2169" s="5">
        <v>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19">
        <v>0</v>
      </c>
    </row>
    <row r="2170" spans="1:14" ht="15.75" hidden="1" customHeight="1" x14ac:dyDescent="0.2">
      <c r="A2170" s="14">
        <v>0</v>
      </c>
      <c r="B2170" s="16">
        <v>0</v>
      </c>
      <c r="C2170" s="14">
        <v>0</v>
      </c>
      <c r="D2170" s="17">
        <v>0</v>
      </c>
      <c r="E2170" s="5">
        <v>0</v>
      </c>
      <c r="F2170" s="5">
        <v>0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19">
        <v>0</v>
      </c>
    </row>
    <row r="2171" spans="1:14" ht="15.75" hidden="1" customHeight="1" x14ac:dyDescent="0.2">
      <c r="A2171" s="14">
        <v>0</v>
      </c>
      <c r="B2171" s="16">
        <v>0</v>
      </c>
      <c r="C2171" s="14">
        <v>0</v>
      </c>
      <c r="D2171" s="17">
        <v>0</v>
      </c>
      <c r="E2171" s="5">
        <v>0</v>
      </c>
      <c r="F2171" s="5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19">
        <v>0</v>
      </c>
    </row>
    <row r="2172" spans="1:14" ht="15.75" hidden="1" customHeight="1" x14ac:dyDescent="0.2">
      <c r="A2172" s="14">
        <v>0</v>
      </c>
      <c r="B2172" s="16">
        <v>0</v>
      </c>
      <c r="C2172" s="14">
        <v>0</v>
      </c>
      <c r="D2172" s="17">
        <v>0</v>
      </c>
      <c r="E2172" s="5">
        <v>0</v>
      </c>
      <c r="F2172" s="5">
        <v>0</v>
      </c>
      <c r="G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19">
        <v>0</v>
      </c>
    </row>
    <row r="2173" spans="1:14" ht="15.75" hidden="1" customHeight="1" x14ac:dyDescent="0.2">
      <c r="A2173" s="14">
        <v>0</v>
      </c>
      <c r="B2173" s="16">
        <v>0</v>
      </c>
      <c r="C2173" s="14">
        <v>0</v>
      </c>
      <c r="D2173" s="17">
        <v>0</v>
      </c>
      <c r="E2173" s="5">
        <v>0</v>
      </c>
      <c r="F2173" s="5">
        <v>0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19">
        <v>0</v>
      </c>
    </row>
    <row r="2174" spans="1:14" ht="15.75" hidden="1" customHeight="1" x14ac:dyDescent="0.2">
      <c r="A2174" s="14">
        <v>0</v>
      </c>
      <c r="B2174" s="16">
        <v>0</v>
      </c>
      <c r="C2174" s="14">
        <v>0</v>
      </c>
      <c r="D2174" s="17">
        <v>0</v>
      </c>
      <c r="E2174" s="5">
        <v>0</v>
      </c>
      <c r="F2174" s="5">
        <v>0</v>
      </c>
      <c r="G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19">
        <v>0</v>
      </c>
    </row>
    <row r="2175" spans="1:14" ht="15.75" hidden="1" customHeight="1" x14ac:dyDescent="0.2">
      <c r="A2175" s="14">
        <v>0</v>
      </c>
      <c r="B2175" s="16">
        <v>0</v>
      </c>
      <c r="C2175" s="14">
        <v>0</v>
      </c>
      <c r="D2175" s="17">
        <v>0</v>
      </c>
      <c r="E2175" s="5">
        <v>0</v>
      </c>
      <c r="F2175" s="5">
        <v>0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19">
        <v>0</v>
      </c>
    </row>
    <row r="2176" spans="1:14" ht="15.75" hidden="1" customHeight="1" x14ac:dyDescent="0.2">
      <c r="A2176" s="14">
        <v>0</v>
      </c>
      <c r="B2176" s="16">
        <v>0</v>
      </c>
      <c r="C2176" s="14">
        <v>0</v>
      </c>
      <c r="D2176" s="17">
        <v>0</v>
      </c>
      <c r="E2176" s="5">
        <v>0</v>
      </c>
      <c r="F2176" s="5">
        <v>0</v>
      </c>
      <c r="G2176" s="5">
        <v>0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19">
        <v>0</v>
      </c>
    </row>
    <row r="2177" spans="1:14" ht="15.75" hidden="1" customHeight="1" x14ac:dyDescent="0.2">
      <c r="A2177" s="14">
        <v>0</v>
      </c>
      <c r="B2177" s="16">
        <v>0</v>
      </c>
      <c r="C2177" s="14">
        <v>0</v>
      </c>
      <c r="D2177" s="17">
        <v>0</v>
      </c>
      <c r="E2177" s="5">
        <v>0</v>
      </c>
      <c r="F2177" s="5">
        <v>0</v>
      </c>
      <c r="G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19">
        <v>0</v>
      </c>
    </row>
    <row r="2178" spans="1:14" ht="15.75" hidden="1" customHeight="1" x14ac:dyDescent="0.2">
      <c r="A2178" s="14">
        <v>0</v>
      </c>
      <c r="B2178" s="16">
        <v>0</v>
      </c>
      <c r="C2178" s="14">
        <v>0</v>
      </c>
      <c r="D2178" s="17">
        <v>0</v>
      </c>
      <c r="E2178" s="5">
        <v>0</v>
      </c>
      <c r="F2178" s="5">
        <v>0</v>
      </c>
      <c r="G2178" s="5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19">
        <v>0</v>
      </c>
    </row>
    <row r="2179" spans="1:14" ht="15.75" hidden="1" customHeight="1" x14ac:dyDescent="0.2">
      <c r="A2179" s="14">
        <v>0</v>
      </c>
      <c r="B2179" s="16">
        <v>0</v>
      </c>
      <c r="C2179" s="14">
        <v>0</v>
      </c>
      <c r="D2179" s="17">
        <v>0</v>
      </c>
      <c r="E2179" s="5">
        <v>0</v>
      </c>
      <c r="F2179" s="5">
        <v>0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19">
        <v>0</v>
      </c>
    </row>
    <row r="2180" spans="1:14" ht="15.75" hidden="1" customHeight="1" x14ac:dyDescent="0.2">
      <c r="A2180" s="14">
        <v>0</v>
      </c>
      <c r="B2180" s="16">
        <v>0</v>
      </c>
      <c r="C2180" s="14">
        <v>0</v>
      </c>
      <c r="D2180" s="17">
        <v>0</v>
      </c>
      <c r="E2180" s="5">
        <v>0</v>
      </c>
      <c r="F2180" s="5">
        <v>0</v>
      </c>
      <c r="G2180" s="5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19">
        <v>0</v>
      </c>
    </row>
    <row r="2181" spans="1:14" ht="15.75" hidden="1" customHeight="1" x14ac:dyDescent="0.2">
      <c r="A2181" s="14">
        <v>0</v>
      </c>
      <c r="B2181" s="16">
        <v>0</v>
      </c>
      <c r="C2181" s="14">
        <v>0</v>
      </c>
      <c r="D2181" s="17">
        <v>0</v>
      </c>
      <c r="E2181" s="5">
        <v>0</v>
      </c>
      <c r="F2181" s="5">
        <v>0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19">
        <v>0</v>
      </c>
    </row>
    <row r="2182" spans="1:14" ht="15.75" hidden="1" customHeight="1" x14ac:dyDescent="0.2">
      <c r="A2182" s="14">
        <v>0</v>
      </c>
      <c r="B2182" s="16">
        <v>0</v>
      </c>
      <c r="C2182" s="14">
        <v>0</v>
      </c>
      <c r="D2182" s="17">
        <v>0</v>
      </c>
      <c r="E2182" s="5">
        <v>0</v>
      </c>
      <c r="F2182" s="5">
        <v>0</v>
      </c>
      <c r="G2182" s="5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19">
        <v>0</v>
      </c>
    </row>
    <row r="2183" spans="1:14" ht="15.75" hidden="1" customHeight="1" x14ac:dyDescent="0.2">
      <c r="A2183" s="14">
        <v>0</v>
      </c>
      <c r="B2183" s="16">
        <v>0</v>
      </c>
      <c r="C2183" s="14">
        <v>0</v>
      </c>
      <c r="D2183" s="17">
        <v>0</v>
      </c>
      <c r="E2183" s="5">
        <v>0</v>
      </c>
      <c r="F2183" s="5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19">
        <v>0</v>
      </c>
    </row>
    <row r="2184" spans="1:14" ht="15.75" hidden="1" customHeight="1" x14ac:dyDescent="0.2">
      <c r="A2184" s="14">
        <v>0</v>
      </c>
      <c r="B2184" s="16">
        <v>0</v>
      </c>
      <c r="C2184" s="14">
        <v>0</v>
      </c>
      <c r="D2184" s="17">
        <v>0</v>
      </c>
      <c r="E2184" s="5">
        <v>0</v>
      </c>
      <c r="F2184" s="5">
        <v>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19">
        <v>0</v>
      </c>
    </row>
    <row r="2185" spans="1:14" ht="15.75" hidden="1" customHeight="1" x14ac:dyDescent="0.2">
      <c r="A2185" s="14">
        <v>0</v>
      </c>
      <c r="B2185" s="16">
        <v>0</v>
      </c>
      <c r="C2185" s="14">
        <v>0</v>
      </c>
      <c r="D2185" s="17">
        <v>0</v>
      </c>
      <c r="E2185" s="5">
        <v>0</v>
      </c>
      <c r="F2185" s="5">
        <v>0</v>
      </c>
      <c r="G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19">
        <v>0</v>
      </c>
    </row>
    <row r="2186" spans="1:14" ht="15.75" hidden="1" customHeight="1" x14ac:dyDescent="0.2">
      <c r="A2186" s="14">
        <v>0</v>
      </c>
      <c r="B2186" s="16">
        <v>0</v>
      </c>
      <c r="C2186" s="14">
        <v>0</v>
      </c>
      <c r="D2186" s="17">
        <v>0</v>
      </c>
      <c r="E2186" s="5">
        <v>0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19">
        <v>0</v>
      </c>
    </row>
    <row r="2187" spans="1:14" ht="15.75" hidden="1" customHeight="1" x14ac:dyDescent="0.2">
      <c r="A2187" s="14">
        <v>0</v>
      </c>
      <c r="B2187" s="16">
        <v>0</v>
      </c>
      <c r="C2187" s="14">
        <v>0</v>
      </c>
      <c r="D2187" s="17">
        <v>0</v>
      </c>
      <c r="E2187" s="5">
        <v>0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19">
        <v>0</v>
      </c>
    </row>
    <row r="2188" spans="1:14" ht="15.75" hidden="1" customHeight="1" x14ac:dyDescent="0.2">
      <c r="A2188" s="14">
        <v>0</v>
      </c>
      <c r="B2188" s="16">
        <v>0</v>
      </c>
      <c r="C2188" s="14">
        <v>0</v>
      </c>
      <c r="D2188" s="17">
        <v>0</v>
      </c>
      <c r="E2188" s="5">
        <v>0</v>
      </c>
      <c r="F2188" s="5">
        <v>0</v>
      </c>
      <c r="G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19">
        <v>0</v>
      </c>
    </row>
    <row r="2189" spans="1:14" ht="15.75" hidden="1" customHeight="1" x14ac:dyDescent="0.2">
      <c r="A2189" s="14">
        <v>0</v>
      </c>
      <c r="B2189" s="16">
        <v>0</v>
      </c>
      <c r="C2189" s="14">
        <v>0</v>
      </c>
      <c r="D2189" s="17">
        <v>0</v>
      </c>
      <c r="E2189" s="5">
        <v>0</v>
      </c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19">
        <v>0</v>
      </c>
    </row>
    <row r="2190" spans="1:14" ht="15.75" hidden="1" customHeight="1" x14ac:dyDescent="0.2">
      <c r="A2190" s="14">
        <v>0</v>
      </c>
      <c r="B2190" s="16">
        <v>0</v>
      </c>
      <c r="C2190" s="14">
        <v>0</v>
      </c>
      <c r="D2190" s="17">
        <v>0</v>
      </c>
      <c r="E2190" s="5">
        <v>0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19">
        <v>0</v>
      </c>
    </row>
    <row r="2191" spans="1:14" ht="15.75" hidden="1" customHeight="1" x14ac:dyDescent="0.2">
      <c r="A2191" s="14">
        <v>0</v>
      </c>
      <c r="B2191" s="16">
        <v>0</v>
      </c>
      <c r="C2191" s="14">
        <v>0</v>
      </c>
      <c r="D2191" s="17">
        <v>0</v>
      </c>
      <c r="E2191" s="5">
        <v>0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19">
        <v>0</v>
      </c>
    </row>
    <row r="2192" spans="1:14" ht="15.75" hidden="1" customHeight="1" x14ac:dyDescent="0.2">
      <c r="A2192" s="14">
        <v>0</v>
      </c>
      <c r="B2192" s="16">
        <v>0</v>
      </c>
      <c r="C2192" s="14">
        <v>0</v>
      </c>
      <c r="D2192" s="17">
        <v>0</v>
      </c>
      <c r="E2192" s="5">
        <v>0</v>
      </c>
      <c r="F2192" s="5">
        <v>0</v>
      </c>
      <c r="G2192" s="5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19">
        <v>0</v>
      </c>
    </row>
    <row r="2193" spans="1:14" ht="15.75" hidden="1" customHeight="1" x14ac:dyDescent="0.2">
      <c r="A2193" s="14">
        <v>0</v>
      </c>
      <c r="B2193" s="16">
        <v>0</v>
      </c>
      <c r="C2193" s="14">
        <v>0</v>
      </c>
      <c r="D2193" s="17">
        <v>0</v>
      </c>
      <c r="E2193" s="5">
        <v>0</v>
      </c>
      <c r="F2193" s="5">
        <v>0</v>
      </c>
      <c r="G2193" s="5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19">
        <v>0</v>
      </c>
    </row>
    <row r="2194" spans="1:14" ht="15.75" hidden="1" customHeight="1" x14ac:dyDescent="0.2">
      <c r="A2194" s="14">
        <v>0</v>
      </c>
      <c r="B2194" s="16">
        <v>0</v>
      </c>
      <c r="C2194" s="14">
        <v>0</v>
      </c>
      <c r="D2194" s="17">
        <v>0</v>
      </c>
      <c r="E2194" s="5">
        <v>0</v>
      </c>
      <c r="F2194" s="5">
        <v>0</v>
      </c>
      <c r="G2194" s="5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19">
        <v>0</v>
      </c>
    </row>
    <row r="2195" spans="1:14" ht="15.75" hidden="1" customHeight="1" x14ac:dyDescent="0.2">
      <c r="A2195" s="14">
        <v>0</v>
      </c>
      <c r="B2195" s="16">
        <v>0</v>
      </c>
      <c r="C2195" s="14">
        <v>0</v>
      </c>
      <c r="D2195" s="17">
        <v>0</v>
      </c>
      <c r="E2195" s="5">
        <v>0</v>
      </c>
      <c r="F2195" s="5">
        <v>0</v>
      </c>
      <c r="G2195" s="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19">
        <v>0</v>
      </c>
    </row>
    <row r="2196" spans="1:14" ht="15.75" hidden="1" customHeight="1" x14ac:dyDescent="0.2">
      <c r="A2196" s="14">
        <v>0</v>
      </c>
      <c r="B2196" s="16">
        <v>0</v>
      </c>
      <c r="C2196" s="14">
        <v>0</v>
      </c>
      <c r="D2196" s="17">
        <v>0</v>
      </c>
      <c r="E2196" s="5">
        <v>0</v>
      </c>
      <c r="F2196" s="5">
        <v>0</v>
      </c>
      <c r="G2196" s="5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19">
        <v>0</v>
      </c>
    </row>
    <row r="2197" spans="1:14" ht="15.75" hidden="1" customHeight="1" x14ac:dyDescent="0.2">
      <c r="A2197" s="14">
        <v>0</v>
      </c>
      <c r="B2197" s="16">
        <v>0</v>
      </c>
      <c r="C2197" s="14">
        <v>0</v>
      </c>
      <c r="D2197" s="17">
        <v>0</v>
      </c>
      <c r="E2197" s="5">
        <v>0</v>
      </c>
      <c r="F2197" s="5">
        <v>0</v>
      </c>
      <c r="G2197" s="5">
        <v>0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19">
        <v>0</v>
      </c>
    </row>
    <row r="2198" spans="1:14" ht="15.75" hidden="1" customHeight="1" x14ac:dyDescent="0.2">
      <c r="A2198" s="14">
        <v>0</v>
      </c>
      <c r="B2198" s="16">
        <v>0</v>
      </c>
      <c r="C2198" s="14">
        <v>0</v>
      </c>
      <c r="D2198" s="17">
        <v>0</v>
      </c>
      <c r="E2198" s="5">
        <v>0</v>
      </c>
      <c r="F2198" s="5">
        <v>0</v>
      </c>
      <c r="G2198" s="5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19">
        <v>0</v>
      </c>
    </row>
    <row r="2199" spans="1:14" ht="15.75" hidden="1" customHeight="1" x14ac:dyDescent="0.2">
      <c r="A2199" s="14">
        <v>0</v>
      </c>
      <c r="B2199" s="16">
        <v>0</v>
      </c>
      <c r="C2199" s="14">
        <v>0</v>
      </c>
      <c r="D2199" s="17">
        <v>0</v>
      </c>
      <c r="E2199" s="5">
        <v>0</v>
      </c>
      <c r="F2199" s="5">
        <v>0</v>
      </c>
      <c r="G2199" s="5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19">
        <v>0</v>
      </c>
    </row>
    <row r="2200" spans="1:14" ht="15.75" hidden="1" customHeight="1" x14ac:dyDescent="0.2">
      <c r="A2200" s="14">
        <v>0</v>
      </c>
      <c r="B2200" s="16">
        <v>0</v>
      </c>
      <c r="C2200" s="14">
        <v>0</v>
      </c>
      <c r="D2200" s="17">
        <v>0</v>
      </c>
      <c r="E2200" s="5">
        <v>0</v>
      </c>
      <c r="F2200" s="5">
        <v>0</v>
      </c>
      <c r="G2200" s="5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19">
        <v>0</v>
      </c>
    </row>
    <row r="2201" spans="1:14" ht="15.75" hidden="1" customHeight="1" x14ac:dyDescent="0.2">
      <c r="A2201" s="14">
        <v>0</v>
      </c>
      <c r="B2201" s="16">
        <v>0</v>
      </c>
      <c r="C2201" s="14">
        <v>0</v>
      </c>
      <c r="D2201" s="17">
        <v>0</v>
      </c>
      <c r="E2201" s="5">
        <v>0</v>
      </c>
      <c r="F2201" s="5">
        <v>0</v>
      </c>
      <c r="G2201" s="5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19">
        <v>0</v>
      </c>
    </row>
    <row r="2202" spans="1:14" ht="15.75" hidden="1" customHeight="1" x14ac:dyDescent="0.2">
      <c r="A2202" s="14">
        <v>0</v>
      </c>
      <c r="B2202" s="16">
        <v>0</v>
      </c>
      <c r="C2202" s="14">
        <v>0</v>
      </c>
      <c r="D2202" s="17">
        <v>0</v>
      </c>
      <c r="E2202" s="5">
        <v>0</v>
      </c>
      <c r="F2202" s="5">
        <v>0</v>
      </c>
      <c r="G2202" s="5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19">
        <v>0</v>
      </c>
    </row>
    <row r="2203" spans="1:14" ht="15.75" hidden="1" customHeight="1" x14ac:dyDescent="0.2">
      <c r="A2203" s="14">
        <v>0</v>
      </c>
      <c r="B2203" s="16">
        <v>0</v>
      </c>
      <c r="C2203" s="14">
        <v>0</v>
      </c>
      <c r="D2203" s="17">
        <v>0</v>
      </c>
      <c r="E2203" s="5">
        <v>0</v>
      </c>
      <c r="F2203" s="5">
        <v>0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19">
        <v>0</v>
      </c>
    </row>
    <row r="2204" spans="1:14" ht="15.75" hidden="1" customHeight="1" x14ac:dyDescent="0.2">
      <c r="A2204" s="14">
        <v>0</v>
      </c>
      <c r="B2204" s="16">
        <v>0</v>
      </c>
      <c r="C2204" s="14">
        <v>0</v>
      </c>
      <c r="D2204" s="17">
        <v>0</v>
      </c>
      <c r="E2204" s="5">
        <v>0</v>
      </c>
      <c r="F2204" s="5">
        <v>0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19">
        <v>0</v>
      </c>
    </row>
    <row r="2205" spans="1:14" ht="15.75" hidden="1" customHeight="1" x14ac:dyDescent="0.2">
      <c r="A2205" s="14">
        <v>0</v>
      </c>
      <c r="B2205" s="16">
        <v>0</v>
      </c>
      <c r="C2205" s="14">
        <v>0</v>
      </c>
      <c r="D2205" s="17">
        <v>0</v>
      </c>
      <c r="E2205" s="5">
        <v>0</v>
      </c>
      <c r="F2205" s="5">
        <v>0</v>
      </c>
      <c r="G2205" s="5">
        <v>0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19">
        <v>0</v>
      </c>
    </row>
    <row r="2206" spans="1:14" ht="15.75" hidden="1" customHeight="1" x14ac:dyDescent="0.2">
      <c r="A2206" s="14">
        <v>0</v>
      </c>
      <c r="B2206" s="16">
        <v>0</v>
      </c>
      <c r="C2206" s="14">
        <v>0</v>
      </c>
      <c r="D2206" s="17">
        <v>0</v>
      </c>
      <c r="E2206" s="5">
        <v>0</v>
      </c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19">
        <v>0</v>
      </c>
    </row>
    <row r="2207" spans="1:14" ht="15.75" hidden="1" customHeight="1" x14ac:dyDescent="0.2">
      <c r="A2207" s="14">
        <v>0</v>
      </c>
      <c r="B2207" s="16">
        <v>0</v>
      </c>
      <c r="C2207" s="14">
        <v>0</v>
      </c>
      <c r="D2207" s="17">
        <v>0</v>
      </c>
      <c r="E2207" s="5">
        <v>0</v>
      </c>
      <c r="F2207" s="5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19">
        <v>0</v>
      </c>
    </row>
    <row r="2208" spans="1:14" ht="15.75" hidden="1" customHeight="1" x14ac:dyDescent="0.2">
      <c r="A2208" s="14">
        <v>0</v>
      </c>
      <c r="B2208" s="16">
        <v>0</v>
      </c>
      <c r="C2208" s="14">
        <v>0</v>
      </c>
      <c r="D2208" s="17">
        <v>0</v>
      </c>
      <c r="E2208" s="5">
        <v>0</v>
      </c>
      <c r="F2208" s="5">
        <v>0</v>
      </c>
      <c r="G2208" s="5">
        <v>0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19">
        <v>0</v>
      </c>
    </row>
    <row r="2209" spans="1:14" ht="15.75" hidden="1" customHeight="1" x14ac:dyDescent="0.2">
      <c r="A2209" s="14">
        <v>0</v>
      </c>
      <c r="B2209" s="16">
        <v>0</v>
      </c>
      <c r="C2209" s="14">
        <v>0</v>
      </c>
      <c r="D2209" s="17">
        <v>0</v>
      </c>
      <c r="E2209" s="5">
        <v>0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19">
        <v>0</v>
      </c>
    </row>
    <row r="2210" spans="1:14" ht="15.75" hidden="1" customHeight="1" x14ac:dyDescent="0.2">
      <c r="A2210" s="14">
        <v>0</v>
      </c>
      <c r="B2210" s="16">
        <v>0</v>
      </c>
      <c r="C2210" s="14">
        <v>0</v>
      </c>
      <c r="D2210" s="17">
        <v>0</v>
      </c>
      <c r="E2210" s="5">
        <v>0</v>
      </c>
      <c r="F2210" s="5">
        <v>0</v>
      </c>
      <c r="G2210" s="5">
        <v>0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19">
        <v>0</v>
      </c>
    </row>
    <row r="2211" spans="1:14" ht="15.75" hidden="1" customHeight="1" x14ac:dyDescent="0.2">
      <c r="A2211" s="14">
        <v>0</v>
      </c>
      <c r="B2211" s="16">
        <v>0</v>
      </c>
      <c r="C2211" s="14">
        <v>0</v>
      </c>
      <c r="D2211" s="17">
        <v>0</v>
      </c>
      <c r="E2211" s="5">
        <v>0</v>
      </c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19">
        <v>0</v>
      </c>
    </row>
    <row r="2212" spans="1:14" ht="15.75" hidden="1" customHeight="1" x14ac:dyDescent="0.2">
      <c r="A2212" s="14">
        <v>0</v>
      </c>
      <c r="B2212" s="16">
        <v>0</v>
      </c>
      <c r="C2212" s="14">
        <v>0</v>
      </c>
      <c r="D2212" s="17">
        <v>0</v>
      </c>
      <c r="E2212" s="5">
        <v>0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19">
        <v>0</v>
      </c>
    </row>
    <row r="2213" spans="1:14" ht="15.75" hidden="1" customHeight="1" x14ac:dyDescent="0.2">
      <c r="A2213" s="14">
        <v>0</v>
      </c>
      <c r="B2213" s="16">
        <v>0</v>
      </c>
      <c r="C2213" s="14">
        <v>0</v>
      </c>
      <c r="D2213" s="17">
        <v>0</v>
      </c>
      <c r="E2213" s="5">
        <v>0</v>
      </c>
      <c r="F2213" s="5">
        <v>0</v>
      </c>
      <c r="G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19">
        <v>0</v>
      </c>
    </row>
    <row r="2214" spans="1:14" ht="15.75" hidden="1" customHeight="1" x14ac:dyDescent="0.2">
      <c r="A2214" s="14">
        <v>0</v>
      </c>
      <c r="B2214" s="16">
        <v>0</v>
      </c>
      <c r="C2214" s="14">
        <v>0</v>
      </c>
      <c r="D2214" s="17">
        <v>0</v>
      </c>
      <c r="E2214" s="5">
        <v>0</v>
      </c>
      <c r="F2214" s="5">
        <v>0</v>
      </c>
      <c r="G2214" s="5">
        <v>0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19">
        <v>0</v>
      </c>
    </row>
    <row r="2215" spans="1:14" ht="15.75" hidden="1" customHeight="1" x14ac:dyDescent="0.2">
      <c r="A2215" s="14">
        <v>0</v>
      </c>
      <c r="B2215" s="16">
        <v>0</v>
      </c>
      <c r="C2215" s="14">
        <v>0</v>
      </c>
      <c r="D2215" s="17">
        <v>0</v>
      </c>
      <c r="E2215" s="5">
        <v>0</v>
      </c>
      <c r="F2215" s="5">
        <v>0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19">
        <v>0</v>
      </c>
    </row>
    <row r="2216" spans="1:14" ht="15.75" hidden="1" customHeight="1" x14ac:dyDescent="0.2">
      <c r="A2216" s="14">
        <v>0</v>
      </c>
      <c r="B2216" s="16">
        <v>0</v>
      </c>
      <c r="C2216" s="14">
        <v>0</v>
      </c>
      <c r="D2216" s="17">
        <v>0</v>
      </c>
      <c r="E2216" s="5">
        <v>0</v>
      </c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19">
        <v>0</v>
      </c>
    </row>
    <row r="2217" spans="1:14" ht="15.75" hidden="1" customHeight="1" x14ac:dyDescent="0.2">
      <c r="A2217" s="14">
        <v>0</v>
      </c>
      <c r="B2217" s="16">
        <v>0</v>
      </c>
      <c r="C2217" s="14">
        <v>0</v>
      </c>
      <c r="D2217" s="17">
        <v>0</v>
      </c>
      <c r="E2217" s="5">
        <v>0</v>
      </c>
      <c r="F2217" s="5">
        <v>0</v>
      </c>
      <c r="G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19">
        <v>0</v>
      </c>
    </row>
    <row r="2218" spans="1:14" ht="15.75" hidden="1" customHeight="1" x14ac:dyDescent="0.2">
      <c r="A2218" s="14">
        <v>0</v>
      </c>
      <c r="B2218" s="16">
        <v>0</v>
      </c>
      <c r="C2218" s="14">
        <v>0</v>
      </c>
      <c r="D2218" s="17">
        <v>0</v>
      </c>
      <c r="E2218" s="5">
        <v>0</v>
      </c>
      <c r="F2218" s="5">
        <v>0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19">
        <v>0</v>
      </c>
    </row>
    <row r="2219" spans="1:14" ht="15.75" hidden="1" customHeight="1" x14ac:dyDescent="0.2">
      <c r="A2219" s="14">
        <v>0</v>
      </c>
      <c r="B2219" s="16">
        <v>0</v>
      </c>
      <c r="C2219" s="14">
        <v>0</v>
      </c>
      <c r="D2219" s="17">
        <v>0</v>
      </c>
      <c r="E2219" s="5">
        <v>0</v>
      </c>
      <c r="F2219" s="5">
        <v>0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19">
        <v>0</v>
      </c>
    </row>
    <row r="2220" spans="1:14" ht="15.75" hidden="1" customHeight="1" x14ac:dyDescent="0.2">
      <c r="A2220" s="14">
        <v>0</v>
      </c>
      <c r="B2220" s="16">
        <v>0</v>
      </c>
      <c r="C2220" s="14">
        <v>0</v>
      </c>
      <c r="D2220" s="17">
        <v>0</v>
      </c>
      <c r="E2220" s="5">
        <v>0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19">
        <v>0</v>
      </c>
    </row>
    <row r="2221" spans="1:14" ht="15.75" hidden="1" customHeight="1" x14ac:dyDescent="0.2">
      <c r="A2221" s="14">
        <v>0</v>
      </c>
      <c r="B2221" s="16">
        <v>0</v>
      </c>
      <c r="C2221" s="14">
        <v>0</v>
      </c>
      <c r="D2221" s="17">
        <v>0</v>
      </c>
      <c r="E2221" s="5">
        <v>0</v>
      </c>
      <c r="F2221" s="5">
        <v>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19">
        <v>0</v>
      </c>
    </row>
    <row r="2222" spans="1:14" ht="15.75" hidden="1" customHeight="1" x14ac:dyDescent="0.2">
      <c r="A2222" s="14">
        <v>0</v>
      </c>
      <c r="B2222" s="16">
        <v>0</v>
      </c>
      <c r="C2222" s="14">
        <v>0</v>
      </c>
      <c r="D2222" s="17">
        <v>0</v>
      </c>
      <c r="E2222" s="5">
        <v>0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19">
        <v>0</v>
      </c>
    </row>
    <row r="2223" spans="1:14" ht="15.75" hidden="1" customHeight="1" x14ac:dyDescent="0.2">
      <c r="A2223" s="14">
        <v>0</v>
      </c>
      <c r="B2223" s="16">
        <v>0</v>
      </c>
      <c r="C2223" s="14">
        <v>0</v>
      </c>
      <c r="D2223" s="17">
        <v>0</v>
      </c>
      <c r="E2223" s="5">
        <v>0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19">
        <v>0</v>
      </c>
    </row>
    <row r="2224" spans="1:14" ht="15.75" hidden="1" customHeight="1" x14ac:dyDescent="0.2">
      <c r="A2224" s="14">
        <v>0</v>
      </c>
      <c r="B2224" s="16">
        <v>0</v>
      </c>
      <c r="C2224" s="14">
        <v>0</v>
      </c>
      <c r="D2224" s="17">
        <v>0</v>
      </c>
      <c r="E2224" s="5">
        <v>0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19">
        <v>0</v>
      </c>
    </row>
    <row r="2225" spans="1:14" ht="15.75" hidden="1" customHeight="1" x14ac:dyDescent="0.2">
      <c r="A2225" s="14">
        <v>0</v>
      </c>
      <c r="B2225" s="16">
        <v>0</v>
      </c>
      <c r="C2225" s="14">
        <v>0</v>
      </c>
      <c r="D2225" s="17">
        <v>0</v>
      </c>
      <c r="E2225" s="5">
        <v>0</v>
      </c>
      <c r="F2225" s="5">
        <v>0</v>
      </c>
      <c r="G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19">
        <v>0</v>
      </c>
    </row>
    <row r="2226" spans="1:14" ht="15.75" hidden="1" customHeight="1" x14ac:dyDescent="0.2">
      <c r="A2226" s="14">
        <v>0</v>
      </c>
      <c r="B2226" s="16">
        <v>0</v>
      </c>
      <c r="C2226" s="14">
        <v>0</v>
      </c>
      <c r="D2226" s="17">
        <v>0</v>
      </c>
      <c r="E2226" s="5">
        <v>0</v>
      </c>
      <c r="F2226" s="5">
        <v>0</v>
      </c>
      <c r="G2226" s="5">
        <v>0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19">
        <v>0</v>
      </c>
    </row>
    <row r="2227" spans="1:14" ht="15.75" hidden="1" customHeight="1" x14ac:dyDescent="0.2">
      <c r="A2227" s="14">
        <v>0</v>
      </c>
      <c r="B2227" s="16">
        <v>0</v>
      </c>
      <c r="C2227" s="14">
        <v>0</v>
      </c>
      <c r="D2227" s="17">
        <v>0</v>
      </c>
      <c r="E2227" s="5">
        <v>0</v>
      </c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19">
        <v>0</v>
      </c>
    </row>
    <row r="2228" spans="1:14" ht="15.75" hidden="1" customHeight="1" x14ac:dyDescent="0.2">
      <c r="A2228" s="14">
        <v>0</v>
      </c>
      <c r="B2228" s="16">
        <v>0</v>
      </c>
      <c r="C2228" s="14">
        <v>0</v>
      </c>
      <c r="D2228" s="17">
        <v>0</v>
      </c>
      <c r="E2228" s="5">
        <v>0</v>
      </c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19">
        <v>0</v>
      </c>
    </row>
    <row r="2229" spans="1:14" ht="15.75" hidden="1" customHeight="1" x14ac:dyDescent="0.2">
      <c r="A2229" s="14">
        <v>0</v>
      </c>
      <c r="B2229" s="16">
        <v>0</v>
      </c>
      <c r="C2229" s="14">
        <v>0</v>
      </c>
      <c r="D2229" s="17">
        <v>0</v>
      </c>
      <c r="E2229" s="5">
        <v>0</v>
      </c>
      <c r="F2229" s="5">
        <v>0</v>
      </c>
      <c r="G2229" s="5">
        <v>0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19">
        <v>0</v>
      </c>
    </row>
    <row r="2230" spans="1:14" ht="15.75" hidden="1" customHeight="1" x14ac:dyDescent="0.2">
      <c r="A2230" s="14">
        <v>0</v>
      </c>
      <c r="B2230" s="16">
        <v>0</v>
      </c>
      <c r="C2230" s="14">
        <v>0</v>
      </c>
      <c r="D2230" s="17">
        <v>0</v>
      </c>
      <c r="E2230" s="5">
        <v>0</v>
      </c>
      <c r="F2230" s="5">
        <v>0</v>
      </c>
      <c r="G2230" s="5">
        <v>0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19">
        <v>0</v>
      </c>
    </row>
    <row r="2231" spans="1:14" ht="15.75" hidden="1" customHeight="1" x14ac:dyDescent="0.2">
      <c r="A2231" s="14">
        <v>0</v>
      </c>
      <c r="B2231" s="16">
        <v>0</v>
      </c>
      <c r="C2231" s="14">
        <v>0</v>
      </c>
      <c r="D2231" s="17">
        <v>0</v>
      </c>
      <c r="E2231" s="5">
        <v>0</v>
      </c>
      <c r="F2231" s="5">
        <v>0</v>
      </c>
      <c r="G2231" s="5">
        <v>0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19">
        <v>0</v>
      </c>
    </row>
    <row r="2232" spans="1:14" ht="15.75" hidden="1" customHeight="1" x14ac:dyDescent="0.2">
      <c r="A2232" s="14">
        <v>0</v>
      </c>
      <c r="B2232" s="16">
        <v>0</v>
      </c>
      <c r="C2232" s="14">
        <v>0</v>
      </c>
      <c r="D2232" s="17">
        <v>0</v>
      </c>
      <c r="E2232" s="5">
        <v>0</v>
      </c>
      <c r="F2232" s="5">
        <v>0</v>
      </c>
      <c r="G2232" s="5">
        <v>0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19">
        <v>0</v>
      </c>
    </row>
    <row r="2233" spans="1:14" ht="15.75" hidden="1" customHeight="1" x14ac:dyDescent="0.2">
      <c r="A2233" s="14">
        <v>0</v>
      </c>
      <c r="B2233" s="16">
        <v>0</v>
      </c>
      <c r="C2233" s="14">
        <v>0</v>
      </c>
      <c r="D2233" s="17">
        <v>0</v>
      </c>
      <c r="E2233" s="5">
        <v>0</v>
      </c>
      <c r="F2233" s="5">
        <v>0</v>
      </c>
      <c r="G2233" s="5">
        <v>0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19">
        <v>0</v>
      </c>
    </row>
    <row r="2234" spans="1:14" ht="15.75" hidden="1" customHeight="1" x14ac:dyDescent="0.2">
      <c r="A2234" s="14">
        <v>0</v>
      </c>
      <c r="B2234" s="16">
        <v>0</v>
      </c>
      <c r="C2234" s="14">
        <v>0</v>
      </c>
      <c r="D2234" s="17">
        <v>0</v>
      </c>
      <c r="E2234" s="5">
        <v>0</v>
      </c>
      <c r="F2234" s="5">
        <v>0</v>
      </c>
      <c r="G2234" s="5">
        <v>0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19">
        <v>0</v>
      </c>
    </row>
    <row r="2235" spans="1:14" ht="15.75" hidden="1" customHeight="1" x14ac:dyDescent="0.2">
      <c r="A2235" s="14">
        <v>0</v>
      </c>
      <c r="B2235" s="16">
        <v>0</v>
      </c>
      <c r="C2235" s="14">
        <v>0</v>
      </c>
      <c r="D2235" s="17">
        <v>0</v>
      </c>
      <c r="E2235" s="5">
        <v>0</v>
      </c>
      <c r="F2235" s="5">
        <v>0</v>
      </c>
      <c r="G2235" s="5">
        <v>0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19">
        <v>0</v>
      </c>
    </row>
    <row r="2236" spans="1:14" ht="15.75" hidden="1" customHeight="1" x14ac:dyDescent="0.2">
      <c r="A2236" s="14">
        <v>0</v>
      </c>
      <c r="B2236" s="16">
        <v>0</v>
      </c>
      <c r="C2236" s="14">
        <v>0</v>
      </c>
      <c r="D2236" s="17">
        <v>0</v>
      </c>
      <c r="E2236" s="5">
        <v>0</v>
      </c>
      <c r="F2236" s="5">
        <v>0</v>
      </c>
      <c r="G2236" s="5">
        <v>0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19">
        <v>0</v>
      </c>
    </row>
    <row r="2237" spans="1:14" ht="15.75" hidden="1" customHeight="1" x14ac:dyDescent="0.2">
      <c r="A2237" s="14">
        <v>0</v>
      </c>
      <c r="B2237" s="16">
        <v>0</v>
      </c>
      <c r="C2237" s="14">
        <v>0</v>
      </c>
      <c r="D2237" s="17">
        <v>0</v>
      </c>
      <c r="E2237" s="5">
        <v>0</v>
      </c>
      <c r="F2237" s="5">
        <v>0</v>
      </c>
      <c r="G2237" s="5">
        <v>0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19">
        <v>0</v>
      </c>
    </row>
    <row r="2238" spans="1:14" ht="15.75" hidden="1" customHeight="1" x14ac:dyDescent="0.2">
      <c r="A2238" s="14">
        <v>0</v>
      </c>
      <c r="B2238" s="16">
        <v>0</v>
      </c>
      <c r="C2238" s="14">
        <v>0</v>
      </c>
      <c r="D2238" s="17">
        <v>0</v>
      </c>
      <c r="E2238" s="5">
        <v>0</v>
      </c>
      <c r="F2238" s="5">
        <v>0</v>
      </c>
      <c r="G2238" s="5">
        <v>0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19">
        <v>0</v>
      </c>
    </row>
    <row r="2239" spans="1:14" ht="15.75" hidden="1" customHeight="1" x14ac:dyDescent="0.2">
      <c r="A2239" s="14">
        <v>0</v>
      </c>
      <c r="B2239" s="16">
        <v>0</v>
      </c>
      <c r="C2239" s="14">
        <v>0</v>
      </c>
      <c r="D2239" s="17">
        <v>0</v>
      </c>
      <c r="E2239" s="5">
        <v>0</v>
      </c>
      <c r="F2239" s="5">
        <v>0</v>
      </c>
      <c r="G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19">
        <v>0</v>
      </c>
    </row>
    <row r="2240" spans="1:14" ht="15.75" hidden="1" customHeight="1" x14ac:dyDescent="0.2">
      <c r="A2240" s="14">
        <v>0</v>
      </c>
      <c r="B2240" s="16">
        <v>0</v>
      </c>
      <c r="C2240" s="14">
        <v>0</v>
      </c>
      <c r="D2240" s="17">
        <v>0</v>
      </c>
      <c r="E2240" s="5">
        <v>0</v>
      </c>
      <c r="F2240" s="5">
        <v>0</v>
      </c>
      <c r="G2240" s="5">
        <v>0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19">
        <v>0</v>
      </c>
    </row>
    <row r="2241" spans="1:14" ht="15.75" hidden="1" customHeight="1" x14ac:dyDescent="0.2">
      <c r="A2241" s="14">
        <v>0</v>
      </c>
      <c r="B2241" s="16">
        <v>0</v>
      </c>
      <c r="C2241" s="14">
        <v>0</v>
      </c>
      <c r="D2241" s="17">
        <v>0</v>
      </c>
      <c r="E2241" s="5">
        <v>0</v>
      </c>
      <c r="F2241" s="5">
        <v>0</v>
      </c>
      <c r="G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19">
        <v>0</v>
      </c>
    </row>
    <row r="2242" spans="1:14" ht="15.75" hidden="1" customHeight="1" x14ac:dyDescent="0.2">
      <c r="A2242" s="14">
        <v>0</v>
      </c>
      <c r="B2242" s="16">
        <v>0</v>
      </c>
      <c r="C2242" s="14">
        <v>0</v>
      </c>
      <c r="D2242" s="17">
        <v>0</v>
      </c>
      <c r="E2242" s="5">
        <v>0</v>
      </c>
      <c r="F2242" s="5">
        <v>0</v>
      </c>
      <c r="G2242" s="5">
        <v>0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19">
        <v>0</v>
      </c>
    </row>
    <row r="2243" spans="1:14" ht="15.75" hidden="1" customHeight="1" x14ac:dyDescent="0.2">
      <c r="A2243" s="14">
        <v>0</v>
      </c>
      <c r="B2243" s="16">
        <v>0</v>
      </c>
      <c r="C2243" s="14">
        <v>0</v>
      </c>
      <c r="D2243" s="17">
        <v>0</v>
      </c>
      <c r="E2243" s="5">
        <v>0</v>
      </c>
      <c r="F2243" s="5">
        <v>0</v>
      </c>
      <c r="G2243" s="5">
        <v>0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19">
        <v>0</v>
      </c>
    </row>
    <row r="2244" spans="1:14" ht="15.75" hidden="1" customHeight="1" x14ac:dyDescent="0.2">
      <c r="A2244" s="14">
        <v>0</v>
      </c>
      <c r="B2244" s="16">
        <v>0</v>
      </c>
      <c r="C2244" s="14">
        <v>0</v>
      </c>
      <c r="D2244" s="17">
        <v>0</v>
      </c>
      <c r="E2244" s="5">
        <v>0</v>
      </c>
      <c r="F2244" s="5">
        <v>0</v>
      </c>
      <c r="G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19">
        <v>0</v>
      </c>
    </row>
    <row r="2245" spans="1:14" ht="15.75" hidden="1" customHeight="1" x14ac:dyDescent="0.2">
      <c r="A2245" s="14">
        <v>0</v>
      </c>
      <c r="B2245" s="16">
        <v>0</v>
      </c>
      <c r="C2245" s="14">
        <v>0</v>
      </c>
      <c r="D2245" s="17">
        <v>0</v>
      </c>
      <c r="E2245" s="5">
        <v>0</v>
      </c>
      <c r="F2245" s="5">
        <v>0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19">
        <v>0</v>
      </c>
    </row>
    <row r="2246" spans="1:14" ht="15.75" hidden="1" customHeight="1" x14ac:dyDescent="0.2">
      <c r="A2246" s="14">
        <v>0</v>
      </c>
      <c r="B2246" s="16">
        <v>0</v>
      </c>
      <c r="C2246" s="14">
        <v>0</v>
      </c>
      <c r="D2246" s="17">
        <v>0</v>
      </c>
      <c r="E2246" s="5">
        <v>0</v>
      </c>
      <c r="F2246" s="5">
        <v>0</v>
      </c>
      <c r="G2246" s="5">
        <v>0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19">
        <v>0</v>
      </c>
    </row>
    <row r="2247" spans="1:14" ht="15.75" hidden="1" customHeight="1" x14ac:dyDescent="0.2">
      <c r="A2247" s="14">
        <v>0</v>
      </c>
      <c r="B2247" s="16">
        <v>0</v>
      </c>
      <c r="C2247" s="14">
        <v>0</v>
      </c>
      <c r="D2247" s="17">
        <v>0</v>
      </c>
      <c r="E2247" s="5">
        <v>0</v>
      </c>
      <c r="F2247" s="5">
        <v>0</v>
      </c>
      <c r="G2247" s="5">
        <v>0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19">
        <v>0</v>
      </c>
    </row>
    <row r="2248" spans="1:14" ht="15.75" hidden="1" customHeight="1" x14ac:dyDescent="0.2">
      <c r="A2248" s="14">
        <v>0</v>
      </c>
      <c r="B2248" s="16">
        <v>0</v>
      </c>
      <c r="C2248" s="14">
        <v>0</v>
      </c>
      <c r="D2248" s="17">
        <v>0</v>
      </c>
      <c r="E2248" s="5">
        <v>0</v>
      </c>
      <c r="F2248" s="5">
        <v>0</v>
      </c>
      <c r="G2248" s="5">
        <v>0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19">
        <v>0</v>
      </c>
    </row>
    <row r="2249" spans="1:14" ht="15.75" hidden="1" customHeight="1" x14ac:dyDescent="0.2">
      <c r="A2249" s="14">
        <v>0</v>
      </c>
      <c r="B2249" s="16">
        <v>0</v>
      </c>
      <c r="C2249" s="14">
        <v>0</v>
      </c>
      <c r="D2249" s="17">
        <v>0</v>
      </c>
      <c r="E2249" s="5">
        <v>0</v>
      </c>
      <c r="F2249" s="5">
        <v>0</v>
      </c>
      <c r="G2249" s="5">
        <v>0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19">
        <v>0</v>
      </c>
    </row>
    <row r="2250" spans="1:14" ht="15.75" hidden="1" customHeight="1" x14ac:dyDescent="0.2">
      <c r="A2250" s="14">
        <v>0</v>
      </c>
      <c r="B2250" s="16">
        <v>0</v>
      </c>
      <c r="C2250" s="14">
        <v>0</v>
      </c>
      <c r="D2250" s="17">
        <v>0</v>
      </c>
      <c r="E2250" s="5">
        <v>0</v>
      </c>
      <c r="F2250" s="5">
        <v>0</v>
      </c>
      <c r="G2250" s="5">
        <v>0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19">
        <v>0</v>
      </c>
    </row>
    <row r="2251" spans="1:14" ht="15.75" hidden="1" customHeight="1" x14ac:dyDescent="0.2">
      <c r="A2251" s="14">
        <v>0</v>
      </c>
      <c r="B2251" s="16">
        <v>0</v>
      </c>
      <c r="C2251" s="14">
        <v>0</v>
      </c>
      <c r="D2251" s="17">
        <v>0</v>
      </c>
      <c r="E2251" s="5">
        <v>0</v>
      </c>
      <c r="F2251" s="5">
        <v>0</v>
      </c>
      <c r="G2251" s="5">
        <v>0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19">
        <v>0</v>
      </c>
    </row>
    <row r="2252" spans="1:14" ht="15.75" hidden="1" customHeight="1" x14ac:dyDescent="0.2">
      <c r="A2252" s="14">
        <v>0</v>
      </c>
      <c r="B2252" s="16">
        <v>0</v>
      </c>
      <c r="C2252" s="14">
        <v>0</v>
      </c>
      <c r="D2252" s="17">
        <v>0</v>
      </c>
      <c r="E2252" s="5">
        <v>0</v>
      </c>
      <c r="F2252" s="5">
        <v>0</v>
      </c>
      <c r="G2252" s="5">
        <v>0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19">
        <v>0</v>
      </c>
    </row>
    <row r="2253" spans="1:14" ht="15.75" hidden="1" customHeight="1" x14ac:dyDescent="0.2">
      <c r="A2253" s="14">
        <v>0</v>
      </c>
      <c r="B2253" s="16">
        <v>0</v>
      </c>
      <c r="C2253" s="14">
        <v>0</v>
      </c>
      <c r="D2253" s="17">
        <v>0</v>
      </c>
      <c r="E2253" s="5">
        <v>0</v>
      </c>
      <c r="F2253" s="5">
        <v>0</v>
      </c>
      <c r="G2253" s="5">
        <v>0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19">
        <v>0</v>
      </c>
    </row>
    <row r="2254" spans="1:14" ht="15.75" hidden="1" customHeight="1" x14ac:dyDescent="0.2">
      <c r="A2254" s="14">
        <v>0</v>
      </c>
      <c r="B2254" s="16">
        <v>0</v>
      </c>
      <c r="C2254" s="14">
        <v>0</v>
      </c>
      <c r="D2254" s="17">
        <v>0</v>
      </c>
      <c r="E2254" s="5">
        <v>0</v>
      </c>
      <c r="F2254" s="5">
        <v>0</v>
      </c>
      <c r="G2254" s="5">
        <v>0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19">
        <v>0</v>
      </c>
    </row>
    <row r="2255" spans="1:14" ht="15.75" hidden="1" customHeight="1" x14ac:dyDescent="0.2">
      <c r="A2255" s="14">
        <v>0</v>
      </c>
      <c r="B2255" s="16">
        <v>0</v>
      </c>
      <c r="C2255" s="14">
        <v>0</v>
      </c>
      <c r="D2255" s="17">
        <v>0</v>
      </c>
      <c r="E2255" s="5">
        <v>0</v>
      </c>
      <c r="F2255" s="5">
        <v>0</v>
      </c>
      <c r="G2255" s="5">
        <v>0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19">
        <v>0</v>
      </c>
    </row>
    <row r="2256" spans="1:14" ht="15.75" hidden="1" customHeight="1" x14ac:dyDescent="0.2">
      <c r="A2256" s="14">
        <v>0</v>
      </c>
      <c r="B2256" s="16">
        <v>0</v>
      </c>
      <c r="C2256" s="14">
        <v>0</v>
      </c>
      <c r="D2256" s="17">
        <v>0</v>
      </c>
      <c r="E2256" s="5">
        <v>0</v>
      </c>
      <c r="F2256" s="5">
        <v>0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19">
        <v>0</v>
      </c>
    </row>
    <row r="2257" spans="1:14" ht="15.75" hidden="1" customHeight="1" x14ac:dyDescent="0.2">
      <c r="A2257" s="14">
        <v>0</v>
      </c>
      <c r="B2257" s="16">
        <v>0</v>
      </c>
      <c r="C2257" s="14">
        <v>0</v>
      </c>
      <c r="D2257" s="17">
        <v>0</v>
      </c>
      <c r="E2257" s="5">
        <v>0</v>
      </c>
      <c r="F2257" s="5">
        <v>0</v>
      </c>
      <c r="G2257" s="5">
        <v>0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19">
        <v>0</v>
      </c>
    </row>
    <row r="2258" spans="1:14" ht="15.75" hidden="1" customHeight="1" x14ac:dyDescent="0.2">
      <c r="A2258" s="14">
        <v>0</v>
      </c>
      <c r="B2258" s="16">
        <v>0</v>
      </c>
      <c r="C2258" s="14">
        <v>0</v>
      </c>
      <c r="D2258" s="17">
        <v>0</v>
      </c>
      <c r="E2258" s="5">
        <v>0</v>
      </c>
      <c r="F2258" s="5">
        <v>0</v>
      </c>
      <c r="G2258" s="5">
        <v>0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19">
        <v>0</v>
      </c>
    </row>
    <row r="2259" spans="1:14" ht="15.75" hidden="1" customHeight="1" x14ac:dyDescent="0.2">
      <c r="A2259" s="14">
        <v>0</v>
      </c>
      <c r="B2259" s="16">
        <v>0</v>
      </c>
      <c r="C2259" s="14">
        <v>0</v>
      </c>
      <c r="D2259" s="17">
        <v>0</v>
      </c>
      <c r="E2259" s="5">
        <v>0</v>
      </c>
      <c r="F2259" s="5">
        <v>0</v>
      </c>
      <c r="G2259" s="5">
        <v>0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19">
        <v>0</v>
      </c>
    </row>
    <row r="2260" spans="1:14" ht="15.75" hidden="1" customHeight="1" x14ac:dyDescent="0.2">
      <c r="A2260" s="14">
        <v>0</v>
      </c>
      <c r="B2260" s="16">
        <v>0</v>
      </c>
      <c r="C2260" s="14">
        <v>0</v>
      </c>
      <c r="D2260" s="17">
        <v>0</v>
      </c>
      <c r="E2260" s="5">
        <v>0</v>
      </c>
      <c r="F2260" s="5">
        <v>0</v>
      </c>
      <c r="G2260" s="5">
        <v>0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19">
        <v>0</v>
      </c>
    </row>
    <row r="2261" spans="1:14" ht="15.75" hidden="1" customHeight="1" x14ac:dyDescent="0.2">
      <c r="A2261" s="14">
        <v>0</v>
      </c>
      <c r="B2261" s="16">
        <v>0</v>
      </c>
      <c r="C2261" s="14">
        <v>0</v>
      </c>
      <c r="D2261" s="17">
        <v>0</v>
      </c>
      <c r="E2261" s="5">
        <v>0</v>
      </c>
      <c r="F2261" s="5">
        <v>0</v>
      </c>
      <c r="G2261" s="5">
        <v>0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19">
        <v>0</v>
      </c>
    </row>
    <row r="2262" spans="1:14" ht="15.75" hidden="1" customHeight="1" x14ac:dyDescent="0.2">
      <c r="A2262" s="14">
        <v>0</v>
      </c>
      <c r="B2262" s="16">
        <v>0</v>
      </c>
      <c r="C2262" s="14">
        <v>0</v>
      </c>
      <c r="D2262" s="17">
        <v>0</v>
      </c>
      <c r="E2262" s="5">
        <v>0</v>
      </c>
      <c r="F2262" s="5">
        <v>0</v>
      </c>
      <c r="G2262" s="5">
        <v>0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19">
        <v>0</v>
      </c>
    </row>
    <row r="2263" spans="1:14" ht="15.75" hidden="1" customHeight="1" x14ac:dyDescent="0.2">
      <c r="A2263" s="14">
        <v>0</v>
      </c>
      <c r="B2263" s="16">
        <v>0</v>
      </c>
      <c r="C2263" s="14">
        <v>0</v>
      </c>
      <c r="D2263" s="17">
        <v>0</v>
      </c>
      <c r="E2263" s="5">
        <v>0</v>
      </c>
      <c r="F2263" s="5">
        <v>0</v>
      </c>
      <c r="G2263" s="5">
        <v>0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19">
        <v>0</v>
      </c>
    </row>
    <row r="2264" spans="1:14" ht="15.75" hidden="1" customHeight="1" x14ac:dyDescent="0.2">
      <c r="A2264" s="14">
        <v>0</v>
      </c>
      <c r="B2264" s="16">
        <v>0</v>
      </c>
      <c r="C2264" s="14">
        <v>0</v>
      </c>
      <c r="D2264" s="17">
        <v>0</v>
      </c>
      <c r="E2264" s="5">
        <v>0</v>
      </c>
      <c r="F2264" s="5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19">
        <v>0</v>
      </c>
    </row>
    <row r="2265" spans="1:14" ht="15.75" hidden="1" customHeight="1" x14ac:dyDescent="0.2">
      <c r="A2265" s="14">
        <v>0</v>
      </c>
      <c r="B2265" s="16">
        <v>0</v>
      </c>
      <c r="C2265" s="14">
        <v>0</v>
      </c>
      <c r="D2265" s="17">
        <v>0</v>
      </c>
      <c r="E2265" s="5">
        <v>0</v>
      </c>
      <c r="F2265" s="5">
        <v>0</v>
      </c>
      <c r="G2265" s="5">
        <v>0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19">
        <v>0</v>
      </c>
    </row>
    <row r="2266" spans="1:14" ht="15.75" hidden="1" customHeight="1" x14ac:dyDescent="0.2">
      <c r="A2266" s="14">
        <v>0</v>
      </c>
      <c r="B2266" s="16">
        <v>0</v>
      </c>
      <c r="C2266" s="14">
        <v>0</v>
      </c>
      <c r="D2266" s="17">
        <v>0</v>
      </c>
      <c r="E2266" s="5">
        <v>0</v>
      </c>
      <c r="F2266" s="5">
        <v>0</v>
      </c>
      <c r="G2266" s="5">
        <v>0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19">
        <v>0</v>
      </c>
    </row>
    <row r="2267" spans="1:14" ht="15.75" hidden="1" customHeight="1" x14ac:dyDescent="0.2">
      <c r="A2267" s="14">
        <v>0</v>
      </c>
      <c r="B2267" s="16">
        <v>0</v>
      </c>
      <c r="C2267" s="14">
        <v>0</v>
      </c>
      <c r="D2267" s="17">
        <v>0</v>
      </c>
      <c r="E2267" s="5">
        <v>0</v>
      </c>
      <c r="F2267" s="5">
        <v>0</v>
      </c>
      <c r="G2267" s="5">
        <v>0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19">
        <v>0</v>
      </c>
    </row>
    <row r="2268" spans="1:14" ht="15.75" hidden="1" customHeight="1" x14ac:dyDescent="0.2">
      <c r="A2268" s="14">
        <v>0</v>
      </c>
      <c r="B2268" s="16">
        <v>0</v>
      </c>
      <c r="C2268" s="14">
        <v>0</v>
      </c>
      <c r="D2268" s="17">
        <v>0</v>
      </c>
      <c r="E2268" s="5">
        <v>0</v>
      </c>
      <c r="F2268" s="5">
        <v>0</v>
      </c>
      <c r="G2268" s="5">
        <v>0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19">
        <v>0</v>
      </c>
    </row>
    <row r="2269" spans="1:14" ht="15.75" hidden="1" customHeight="1" x14ac:dyDescent="0.2">
      <c r="A2269" s="14">
        <v>0</v>
      </c>
      <c r="B2269" s="16">
        <v>0</v>
      </c>
      <c r="C2269" s="14">
        <v>0</v>
      </c>
      <c r="D2269" s="17">
        <v>0</v>
      </c>
      <c r="E2269" s="5">
        <v>0</v>
      </c>
      <c r="F2269" s="5">
        <v>0</v>
      </c>
      <c r="G2269" s="5">
        <v>0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19">
        <v>0</v>
      </c>
    </row>
    <row r="2270" spans="1:14" ht="15.75" hidden="1" customHeight="1" x14ac:dyDescent="0.2">
      <c r="A2270" s="14">
        <v>0</v>
      </c>
      <c r="B2270" s="16">
        <v>0</v>
      </c>
      <c r="C2270" s="14">
        <v>0</v>
      </c>
      <c r="D2270" s="17">
        <v>0</v>
      </c>
      <c r="E2270" s="5">
        <v>0</v>
      </c>
      <c r="F2270" s="5">
        <v>0</v>
      </c>
      <c r="G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19">
        <v>0</v>
      </c>
    </row>
    <row r="2271" spans="1:14" ht="15.75" hidden="1" customHeight="1" x14ac:dyDescent="0.2">
      <c r="A2271" s="14">
        <v>0</v>
      </c>
      <c r="B2271" s="16">
        <v>0</v>
      </c>
      <c r="C2271" s="14">
        <v>0</v>
      </c>
      <c r="D2271" s="17">
        <v>0</v>
      </c>
      <c r="E2271" s="5">
        <v>0</v>
      </c>
      <c r="F2271" s="5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19">
        <v>0</v>
      </c>
    </row>
    <row r="2272" spans="1:14" ht="15.75" hidden="1" customHeight="1" x14ac:dyDescent="0.2">
      <c r="A2272" s="14">
        <v>0</v>
      </c>
      <c r="B2272" s="16">
        <v>0</v>
      </c>
      <c r="C2272" s="14">
        <v>0</v>
      </c>
      <c r="D2272" s="17">
        <v>0</v>
      </c>
      <c r="E2272" s="5">
        <v>0</v>
      </c>
      <c r="F2272" s="5">
        <v>0</v>
      </c>
      <c r="G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19">
        <v>0</v>
      </c>
    </row>
    <row r="2273" spans="1:14" ht="15.75" hidden="1" customHeight="1" x14ac:dyDescent="0.2">
      <c r="A2273" s="14">
        <v>0</v>
      </c>
      <c r="B2273" s="16">
        <v>0</v>
      </c>
      <c r="C2273" s="14">
        <v>0</v>
      </c>
      <c r="D2273" s="17">
        <v>0</v>
      </c>
      <c r="E2273" s="5">
        <v>0</v>
      </c>
      <c r="F2273" s="5">
        <v>0</v>
      </c>
      <c r="G2273" s="5">
        <v>0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19">
        <v>0</v>
      </c>
    </row>
    <row r="2274" spans="1:14" ht="15.75" hidden="1" customHeight="1" x14ac:dyDescent="0.2">
      <c r="A2274" s="14">
        <v>0</v>
      </c>
      <c r="B2274" s="16">
        <v>0</v>
      </c>
      <c r="C2274" s="14">
        <v>0</v>
      </c>
      <c r="D2274" s="17">
        <v>0</v>
      </c>
      <c r="E2274" s="5">
        <v>0</v>
      </c>
      <c r="F2274" s="5">
        <v>0</v>
      </c>
      <c r="G2274" s="5">
        <v>0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19">
        <v>0</v>
      </c>
    </row>
    <row r="2275" spans="1:14" ht="15.75" hidden="1" customHeight="1" x14ac:dyDescent="0.2">
      <c r="A2275" s="14">
        <v>0</v>
      </c>
      <c r="B2275" s="16">
        <v>0</v>
      </c>
      <c r="C2275" s="14">
        <v>0</v>
      </c>
      <c r="D2275" s="17">
        <v>0</v>
      </c>
      <c r="E2275" s="5">
        <v>0</v>
      </c>
      <c r="F2275" s="5">
        <v>0</v>
      </c>
      <c r="G2275" s="5">
        <v>0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19">
        <v>0</v>
      </c>
    </row>
    <row r="2276" spans="1:14" ht="15.75" hidden="1" customHeight="1" x14ac:dyDescent="0.2">
      <c r="A2276" s="14">
        <v>0</v>
      </c>
      <c r="B2276" s="16">
        <v>0</v>
      </c>
      <c r="C2276" s="14">
        <v>0</v>
      </c>
      <c r="D2276" s="17">
        <v>0</v>
      </c>
      <c r="E2276" s="5">
        <v>0</v>
      </c>
      <c r="F2276" s="5">
        <v>0</v>
      </c>
      <c r="G2276" s="5">
        <v>0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19">
        <v>0</v>
      </c>
    </row>
    <row r="2277" spans="1:14" ht="15.75" hidden="1" customHeight="1" x14ac:dyDescent="0.2">
      <c r="A2277" s="14">
        <v>0</v>
      </c>
      <c r="B2277" s="16">
        <v>0</v>
      </c>
      <c r="C2277" s="14">
        <v>0</v>
      </c>
      <c r="D2277" s="17">
        <v>0</v>
      </c>
      <c r="E2277" s="5">
        <v>0</v>
      </c>
      <c r="F2277" s="5">
        <v>0</v>
      </c>
      <c r="G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19">
        <v>0</v>
      </c>
    </row>
    <row r="2278" spans="1:14" ht="15.75" hidden="1" customHeight="1" x14ac:dyDescent="0.2">
      <c r="A2278" s="14">
        <v>0</v>
      </c>
      <c r="B2278" s="16">
        <v>0</v>
      </c>
      <c r="C2278" s="14">
        <v>0</v>
      </c>
      <c r="D2278" s="17">
        <v>0</v>
      </c>
      <c r="E2278" s="5">
        <v>0</v>
      </c>
      <c r="F2278" s="5">
        <v>0</v>
      </c>
      <c r="G2278" s="5">
        <v>0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19">
        <v>0</v>
      </c>
    </row>
    <row r="2279" spans="1:14" ht="15.75" hidden="1" customHeight="1" x14ac:dyDescent="0.2">
      <c r="A2279" s="14">
        <v>0</v>
      </c>
      <c r="B2279" s="16">
        <v>0</v>
      </c>
      <c r="C2279" s="14">
        <v>0</v>
      </c>
      <c r="D2279" s="17">
        <v>0</v>
      </c>
      <c r="E2279" s="5">
        <v>0</v>
      </c>
      <c r="F2279" s="5">
        <v>0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19">
        <v>0</v>
      </c>
    </row>
    <row r="2280" spans="1:14" ht="15.75" hidden="1" customHeight="1" x14ac:dyDescent="0.2">
      <c r="A2280" s="14">
        <v>0</v>
      </c>
      <c r="B2280" s="16">
        <v>0</v>
      </c>
      <c r="C2280" s="14">
        <v>0</v>
      </c>
      <c r="D2280" s="17">
        <v>0</v>
      </c>
      <c r="E2280" s="5">
        <v>0</v>
      </c>
      <c r="F2280" s="5">
        <v>0</v>
      </c>
      <c r="G2280" s="5">
        <v>0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19">
        <v>0</v>
      </c>
    </row>
    <row r="2281" spans="1:14" ht="15.75" hidden="1" customHeight="1" x14ac:dyDescent="0.2">
      <c r="A2281" s="14">
        <v>0</v>
      </c>
      <c r="B2281" s="16">
        <v>0</v>
      </c>
      <c r="C2281" s="14">
        <v>0</v>
      </c>
      <c r="D2281" s="17">
        <v>0</v>
      </c>
      <c r="E2281" s="5">
        <v>0</v>
      </c>
      <c r="F2281" s="5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19">
        <v>0</v>
      </c>
    </row>
    <row r="2282" spans="1:14" ht="15.75" hidden="1" customHeight="1" x14ac:dyDescent="0.2">
      <c r="A2282" s="14">
        <v>0</v>
      </c>
      <c r="B2282" s="16">
        <v>0</v>
      </c>
      <c r="C2282" s="14">
        <v>0</v>
      </c>
      <c r="D2282" s="17">
        <v>0</v>
      </c>
      <c r="E2282" s="5">
        <v>0</v>
      </c>
      <c r="F2282" s="5">
        <v>0</v>
      </c>
      <c r="G2282" s="5">
        <v>0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19">
        <v>0</v>
      </c>
    </row>
    <row r="2283" spans="1:14" ht="15.75" hidden="1" customHeight="1" x14ac:dyDescent="0.2">
      <c r="A2283" s="14">
        <v>0</v>
      </c>
      <c r="B2283" s="16">
        <v>0</v>
      </c>
      <c r="C2283" s="14">
        <v>0</v>
      </c>
      <c r="D2283" s="17">
        <v>0</v>
      </c>
      <c r="E2283" s="5">
        <v>0</v>
      </c>
      <c r="F2283" s="5">
        <v>0</v>
      </c>
      <c r="G2283" s="5">
        <v>0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19">
        <v>0</v>
      </c>
    </row>
    <row r="2284" spans="1:14" ht="15.75" hidden="1" customHeight="1" x14ac:dyDescent="0.2">
      <c r="A2284" s="14">
        <v>0</v>
      </c>
      <c r="B2284" s="16">
        <v>0</v>
      </c>
      <c r="C2284" s="14">
        <v>0</v>
      </c>
      <c r="D2284" s="17">
        <v>0</v>
      </c>
      <c r="E2284" s="5">
        <v>0</v>
      </c>
      <c r="F2284" s="5">
        <v>0</v>
      </c>
      <c r="G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19">
        <v>0</v>
      </c>
    </row>
    <row r="2285" spans="1:14" ht="15.75" hidden="1" customHeight="1" x14ac:dyDescent="0.2">
      <c r="A2285" s="14">
        <v>0</v>
      </c>
      <c r="B2285" s="16">
        <v>0</v>
      </c>
      <c r="C2285" s="14">
        <v>0</v>
      </c>
      <c r="D2285" s="17">
        <v>0</v>
      </c>
      <c r="E2285" s="5">
        <v>0</v>
      </c>
      <c r="F2285" s="5">
        <v>0</v>
      </c>
      <c r="G2285" s="5">
        <v>0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19">
        <v>0</v>
      </c>
    </row>
    <row r="2286" spans="1:14" ht="15.75" hidden="1" customHeight="1" x14ac:dyDescent="0.2">
      <c r="A2286" s="14">
        <v>0</v>
      </c>
      <c r="B2286" s="16">
        <v>0</v>
      </c>
      <c r="C2286" s="14">
        <v>0</v>
      </c>
      <c r="D2286" s="17">
        <v>0</v>
      </c>
      <c r="E2286" s="5">
        <v>0</v>
      </c>
      <c r="F2286" s="5">
        <v>0</v>
      </c>
      <c r="G2286" s="5">
        <v>0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19">
        <v>0</v>
      </c>
    </row>
    <row r="2287" spans="1:14" ht="15.75" hidden="1" customHeight="1" x14ac:dyDescent="0.2">
      <c r="A2287" s="14">
        <v>0</v>
      </c>
      <c r="B2287" s="16">
        <v>0</v>
      </c>
      <c r="C2287" s="14">
        <v>0</v>
      </c>
      <c r="D2287" s="17">
        <v>0</v>
      </c>
      <c r="E2287" s="5">
        <v>0</v>
      </c>
      <c r="F2287" s="5">
        <v>0</v>
      </c>
      <c r="G2287" s="5">
        <v>0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19">
        <v>0</v>
      </c>
    </row>
    <row r="2288" spans="1:14" ht="15.75" hidden="1" customHeight="1" x14ac:dyDescent="0.2">
      <c r="A2288" s="14">
        <v>0</v>
      </c>
      <c r="B2288" s="16">
        <v>0</v>
      </c>
      <c r="C2288" s="14">
        <v>0</v>
      </c>
      <c r="D2288" s="17">
        <v>0</v>
      </c>
      <c r="E2288" s="5">
        <v>0</v>
      </c>
      <c r="F2288" s="5">
        <v>0</v>
      </c>
      <c r="G2288" s="5">
        <v>0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19">
        <v>0</v>
      </c>
    </row>
    <row r="2289" spans="1:14" ht="15.75" hidden="1" customHeight="1" x14ac:dyDescent="0.2">
      <c r="A2289" s="14">
        <v>0</v>
      </c>
      <c r="B2289" s="16">
        <v>0</v>
      </c>
      <c r="C2289" s="14">
        <v>0</v>
      </c>
      <c r="D2289" s="17">
        <v>0</v>
      </c>
      <c r="E2289" s="5">
        <v>0</v>
      </c>
      <c r="F2289" s="5">
        <v>0</v>
      </c>
      <c r="G2289" s="5">
        <v>0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19">
        <v>0</v>
      </c>
    </row>
    <row r="2290" spans="1:14" ht="15.75" hidden="1" customHeight="1" x14ac:dyDescent="0.2">
      <c r="A2290" s="14">
        <v>0</v>
      </c>
      <c r="B2290" s="16">
        <v>0</v>
      </c>
      <c r="C2290" s="14">
        <v>0</v>
      </c>
      <c r="D2290" s="17">
        <v>0</v>
      </c>
      <c r="E2290" s="5">
        <v>0</v>
      </c>
      <c r="F2290" s="5">
        <v>0</v>
      </c>
      <c r="G2290" s="5">
        <v>0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19">
        <v>0</v>
      </c>
    </row>
    <row r="2291" spans="1:14" ht="15.75" hidden="1" customHeight="1" x14ac:dyDescent="0.2">
      <c r="A2291" s="14">
        <v>0</v>
      </c>
      <c r="B2291" s="16">
        <v>0</v>
      </c>
      <c r="C2291" s="14">
        <v>0</v>
      </c>
      <c r="D2291" s="17">
        <v>0</v>
      </c>
      <c r="E2291" s="5">
        <v>0</v>
      </c>
      <c r="F2291" s="5">
        <v>0</v>
      </c>
      <c r="G2291" s="5">
        <v>0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19">
        <v>0</v>
      </c>
    </row>
    <row r="2292" spans="1:14" ht="15.75" hidden="1" customHeight="1" x14ac:dyDescent="0.2">
      <c r="A2292" s="14">
        <v>0</v>
      </c>
      <c r="B2292" s="16">
        <v>0</v>
      </c>
      <c r="C2292" s="14">
        <v>0</v>
      </c>
      <c r="D2292" s="17">
        <v>0</v>
      </c>
      <c r="E2292" s="5">
        <v>0</v>
      </c>
      <c r="F2292" s="5">
        <v>0</v>
      </c>
      <c r="G2292" s="5">
        <v>0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19">
        <v>0</v>
      </c>
    </row>
    <row r="2293" spans="1:14" ht="15.75" hidden="1" customHeight="1" x14ac:dyDescent="0.2">
      <c r="A2293" s="14">
        <v>0</v>
      </c>
      <c r="B2293" s="16">
        <v>0</v>
      </c>
      <c r="C2293" s="14">
        <v>0</v>
      </c>
      <c r="D2293" s="17">
        <v>0</v>
      </c>
      <c r="E2293" s="5">
        <v>0</v>
      </c>
      <c r="F2293" s="5">
        <v>0</v>
      </c>
      <c r="G2293" s="5">
        <v>0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19">
        <v>0</v>
      </c>
    </row>
    <row r="2294" spans="1:14" ht="15.75" hidden="1" customHeight="1" x14ac:dyDescent="0.2">
      <c r="A2294" s="14">
        <v>0</v>
      </c>
      <c r="B2294" s="16">
        <v>0</v>
      </c>
      <c r="C2294" s="14">
        <v>0</v>
      </c>
      <c r="D2294" s="17">
        <v>0</v>
      </c>
      <c r="E2294" s="5">
        <v>0</v>
      </c>
      <c r="F2294" s="5">
        <v>0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19">
        <v>0</v>
      </c>
    </row>
    <row r="2295" spans="1:14" ht="15.75" hidden="1" customHeight="1" x14ac:dyDescent="0.2">
      <c r="A2295" s="14">
        <v>0</v>
      </c>
      <c r="B2295" s="16">
        <v>0</v>
      </c>
      <c r="C2295" s="14">
        <v>0</v>
      </c>
      <c r="D2295" s="17">
        <v>0</v>
      </c>
      <c r="E2295" s="5">
        <v>0</v>
      </c>
      <c r="F2295" s="5">
        <v>0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19">
        <v>0</v>
      </c>
    </row>
    <row r="2296" spans="1:14" ht="15.75" hidden="1" customHeight="1" x14ac:dyDescent="0.2">
      <c r="A2296" s="14">
        <v>0</v>
      </c>
      <c r="B2296" s="16">
        <v>0</v>
      </c>
      <c r="C2296" s="14">
        <v>0</v>
      </c>
      <c r="D2296" s="17">
        <v>0</v>
      </c>
      <c r="E2296" s="5">
        <v>0</v>
      </c>
      <c r="F2296" s="5">
        <v>0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19">
        <v>0</v>
      </c>
    </row>
    <row r="2297" spans="1:14" ht="15.75" hidden="1" customHeight="1" x14ac:dyDescent="0.2">
      <c r="A2297" s="14">
        <v>0</v>
      </c>
      <c r="B2297" s="16">
        <v>0</v>
      </c>
      <c r="C2297" s="14">
        <v>0</v>
      </c>
      <c r="D2297" s="17">
        <v>0</v>
      </c>
      <c r="E2297" s="5">
        <v>0</v>
      </c>
      <c r="F2297" s="5">
        <v>0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19">
        <v>0</v>
      </c>
    </row>
    <row r="2298" spans="1:14" ht="15.75" hidden="1" customHeight="1" x14ac:dyDescent="0.2">
      <c r="A2298" s="14">
        <v>0</v>
      </c>
      <c r="B2298" s="16">
        <v>0</v>
      </c>
      <c r="C2298" s="14">
        <v>0</v>
      </c>
      <c r="D2298" s="17">
        <v>0</v>
      </c>
      <c r="E2298" s="5">
        <v>0</v>
      </c>
      <c r="F2298" s="5">
        <v>0</v>
      </c>
      <c r="G2298" s="5">
        <v>0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19">
        <v>0</v>
      </c>
    </row>
    <row r="2299" spans="1:14" ht="15.75" hidden="1" customHeight="1" x14ac:dyDescent="0.2">
      <c r="A2299" s="14">
        <v>0</v>
      </c>
      <c r="B2299" s="16">
        <v>0</v>
      </c>
      <c r="C2299" s="14">
        <v>0</v>
      </c>
      <c r="D2299" s="17">
        <v>0</v>
      </c>
      <c r="E2299" s="5">
        <v>0</v>
      </c>
      <c r="F2299" s="5">
        <v>0</v>
      </c>
      <c r="G2299" s="5">
        <v>0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19">
        <v>0</v>
      </c>
    </row>
    <row r="2300" spans="1:14" ht="15.75" hidden="1" customHeight="1" x14ac:dyDescent="0.2">
      <c r="A2300" s="14">
        <v>0</v>
      </c>
      <c r="B2300" s="16">
        <v>0</v>
      </c>
      <c r="C2300" s="14">
        <v>0</v>
      </c>
      <c r="D2300" s="17">
        <v>0</v>
      </c>
      <c r="E2300" s="5">
        <v>0</v>
      </c>
      <c r="F2300" s="5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19">
        <v>0</v>
      </c>
    </row>
    <row r="2301" spans="1:14" ht="15.75" hidden="1" customHeight="1" x14ac:dyDescent="0.2">
      <c r="A2301" s="14">
        <v>0</v>
      </c>
      <c r="B2301" s="16">
        <v>0</v>
      </c>
      <c r="C2301" s="14">
        <v>0</v>
      </c>
      <c r="D2301" s="17">
        <v>0</v>
      </c>
      <c r="E2301" s="5">
        <v>0</v>
      </c>
      <c r="F2301" s="5">
        <v>0</v>
      </c>
      <c r="G2301" s="5">
        <v>0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19">
        <v>0</v>
      </c>
    </row>
    <row r="2302" spans="1:14" ht="15.75" hidden="1" customHeight="1" x14ac:dyDescent="0.2">
      <c r="A2302" s="14">
        <v>0</v>
      </c>
      <c r="B2302" s="16">
        <v>0</v>
      </c>
      <c r="C2302" s="14">
        <v>0</v>
      </c>
      <c r="D2302" s="17">
        <v>0</v>
      </c>
      <c r="E2302" s="5">
        <v>0</v>
      </c>
      <c r="F2302" s="5">
        <v>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19">
        <v>0</v>
      </c>
    </row>
    <row r="2303" spans="1:14" ht="15.75" hidden="1" customHeight="1" x14ac:dyDescent="0.2">
      <c r="A2303" s="14">
        <v>0</v>
      </c>
      <c r="B2303" s="16">
        <v>0</v>
      </c>
      <c r="C2303" s="14">
        <v>0</v>
      </c>
      <c r="D2303" s="17">
        <v>0</v>
      </c>
      <c r="E2303" s="5">
        <v>0</v>
      </c>
      <c r="F2303" s="5">
        <v>0</v>
      </c>
      <c r="G2303" s="5">
        <v>0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19">
        <v>0</v>
      </c>
    </row>
    <row r="2304" spans="1:14" ht="15.75" hidden="1" customHeight="1" x14ac:dyDescent="0.2">
      <c r="A2304" s="14">
        <v>0</v>
      </c>
      <c r="B2304" s="16">
        <v>0</v>
      </c>
      <c r="C2304" s="14">
        <v>0</v>
      </c>
      <c r="D2304" s="17">
        <v>0</v>
      </c>
      <c r="E2304" s="5">
        <v>0</v>
      </c>
      <c r="F2304" s="5">
        <v>0</v>
      </c>
      <c r="G2304" s="5">
        <v>0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19">
        <v>0</v>
      </c>
    </row>
    <row r="2305" spans="1:14" ht="15.75" hidden="1" customHeight="1" x14ac:dyDescent="0.2">
      <c r="A2305" s="14">
        <v>0</v>
      </c>
      <c r="B2305" s="16">
        <v>0</v>
      </c>
      <c r="C2305" s="14">
        <v>0</v>
      </c>
      <c r="D2305" s="17">
        <v>0</v>
      </c>
      <c r="E2305" s="5">
        <v>0</v>
      </c>
      <c r="F2305" s="5">
        <v>0</v>
      </c>
      <c r="G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19">
        <v>0</v>
      </c>
    </row>
    <row r="2306" spans="1:14" ht="15.75" hidden="1" customHeight="1" x14ac:dyDescent="0.2">
      <c r="A2306" s="14">
        <v>0</v>
      </c>
      <c r="B2306" s="16">
        <v>0</v>
      </c>
      <c r="C2306" s="14">
        <v>0</v>
      </c>
      <c r="D2306" s="17">
        <v>0</v>
      </c>
      <c r="E2306" s="5">
        <v>0</v>
      </c>
      <c r="F2306" s="5">
        <v>0</v>
      </c>
      <c r="G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19">
        <v>0</v>
      </c>
    </row>
    <row r="2307" spans="1:14" ht="15.75" hidden="1" customHeight="1" x14ac:dyDescent="0.2">
      <c r="A2307" s="14">
        <v>0</v>
      </c>
      <c r="B2307" s="16">
        <v>0</v>
      </c>
      <c r="C2307" s="14">
        <v>0</v>
      </c>
      <c r="D2307" s="17">
        <v>0</v>
      </c>
      <c r="E2307" s="5">
        <v>0</v>
      </c>
      <c r="F2307" s="5">
        <v>0</v>
      </c>
      <c r="G2307" s="5">
        <v>0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19">
        <v>0</v>
      </c>
    </row>
    <row r="2308" spans="1:14" ht="15.75" hidden="1" customHeight="1" x14ac:dyDescent="0.2">
      <c r="A2308" s="14">
        <v>0</v>
      </c>
      <c r="B2308" s="16">
        <v>0</v>
      </c>
      <c r="C2308" s="14">
        <v>0</v>
      </c>
      <c r="D2308" s="17">
        <v>0</v>
      </c>
      <c r="E2308" s="5">
        <v>0</v>
      </c>
      <c r="F2308" s="5">
        <v>0</v>
      </c>
      <c r="G2308" s="5">
        <v>0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19">
        <v>0</v>
      </c>
    </row>
    <row r="2309" spans="1:14" ht="15.75" hidden="1" customHeight="1" x14ac:dyDescent="0.2">
      <c r="A2309" s="14">
        <v>0</v>
      </c>
      <c r="B2309" s="16">
        <v>0</v>
      </c>
      <c r="C2309" s="14">
        <v>0</v>
      </c>
      <c r="D2309" s="17">
        <v>0</v>
      </c>
      <c r="E2309" s="5">
        <v>0</v>
      </c>
      <c r="F2309" s="5">
        <v>0</v>
      </c>
      <c r="G2309" s="5">
        <v>0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19">
        <v>0</v>
      </c>
    </row>
    <row r="2310" spans="1:14" ht="15.75" hidden="1" customHeight="1" x14ac:dyDescent="0.2">
      <c r="A2310" s="14">
        <v>0</v>
      </c>
      <c r="B2310" s="16">
        <v>0</v>
      </c>
      <c r="C2310" s="14">
        <v>0</v>
      </c>
      <c r="D2310" s="17">
        <v>0</v>
      </c>
      <c r="E2310" s="5">
        <v>0</v>
      </c>
      <c r="F2310" s="5">
        <v>0</v>
      </c>
      <c r="G2310" s="5">
        <v>0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19">
        <v>0</v>
      </c>
    </row>
    <row r="2311" spans="1:14" ht="15.75" hidden="1" customHeight="1" x14ac:dyDescent="0.2">
      <c r="A2311" s="14">
        <v>0</v>
      </c>
      <c r="B2311" s="16">
        <v>0</v>
      </c>
      <c r="C2311" s="14">
        <v>0</v>
      </c>
      <c r="D2311" s="17">
        <v>0</v>
      </c>
      <c r="E2311" s="5">
        <v>0</v>
      </c>
      <c r="F2311" s="5">
        <v>0</v>
      </c>
      <c r="G2311" s="5">
        <v>0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19">
        <v>0</v>
      </c>
    </row>
    <row r="2312" spans="1:14" ht="15.75" hidden="1" customHeight="1" x14ac:dyDescent="0.2">
      <c r="A2312" s="14">
        <v>0</v>
      </c>
      <c r="B2312" s="16">
        <v>0</v>
      </c>
      <c r="C2312" s="14">
        <v>0</v>
      </c>
      <c r="D2312" s="17">
        <v>0</v>
      </c>
      <c r="E2312" s="5">
        <v>0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19">
        <v>0</v>
      </c>
    </row>
    <row r="2313" spans="1:14" ht="15.75" hidden="1" customHeight="1" x14ac:dyDescent="0.2">
      <c r="A2313" s="14">
        <v>0</v>
      </c>
      <c r="B2313" s="16">
        <v>0</v>
      </c>
      <c r="C2313" s="14">
        <v>0</v>
      </c>
      <c r="D2313" s="17">
        <v>0</v>
      </c>
      <c r="E2313" s="5">
        <v>0</v>
      </c>
      <c r="F2313" s="5">
        <v>0</v>
      </c>
      <c r="G2313" s="5">
        <v>0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19">
        <v>0</v>
      </c>
    </row>
    <row r="2314" spans="1:14" ht="15.75" hidden="1" customHeight="1" x14ac:dyDescent="0.2">
      <c r="A2314" s="14">
        <v>0</v>
      </c>
      <c r="B2314" s="16">
        <v>0</v>
      </c>
      <c r="C2314" s="14">
        <v>0</v>
      </c>
      <c r="D2314" s="17">
        <v>0</v>
      </c>
      <c r="E2314" s="5">
        <v>0</v>
      </c>
      <c r="F2314" s="5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19">
        <v>0</v>
      </c>
    </row>
    <row r="2315" spans="1:14" ht="15.75" hidden="1" customHeight="1" x14ac:dyDescent="0.2">
      <c r="A2315" s="14">
        <v>0</v>
      </c>
      <c r="B2315" s="16">
        <v>0</v>
      </c>
      <c r="C2315" s="14">
        <v>0</v>
      </c>
      <c r="D2315" s="17">
        <v>0</v>
      </c>
      <c r="E2315" s="5">
        <v>0</v>
      </c>
      <c r="F2315" s="5">
        <v>0</v>
      </c>
      <c r="G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19">
        <v>0</v>
      </c>
    </row>
    <row r="2316" spans="1:14" ht="15.75" hidden="1" customHeight="1" x14ac:dyDescent="0.2">
      <c r="A2316" s="14">
        <v>0</v>
      </c>
      <c r="B2316" s="16">
        <v>0</v>
      </c>
      <c r="C2316" s="14">
        <v>0</v>
      </c>
      <c r="D2316" s="17">
        <v>0</v>
      </c>
      <c r="E2316" s="5">
        <v>0</v>
      </c>
      <c r="F2316" s="5">
        <v>0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19">
        <v>0</v>
      </c>
    </row>
    <row r="2317" spans="1:14" ht="15.75" hidden="1" customHeight="1" x14ac:dyDescent="0.2">
      <c r="A2317" s="14">
        <v>0</v>
      </c>
      <c r="B2317" s="16">
        <v>0</v>
      </c>
      <c r="C2317" s="14">
        <v>0</v>
      </c>
      <c r="D2317" s="17">
        <v>0</v>
      </c>
      <c r="E2317" s="5">
        <v>0</v>
      </c>
      <c r="F2317" s="5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19">
        <v>0</v>
      </c>
    </row>
    <row r="2318" spans="1:14" ht="15.75" hidden="1" customHeight="1" x14ac:dyDescent="0.2">
      <c r="A2318" s="14">
        <v>0</v>
      </c>
      <c r="B2318" s="16">
        <v>0</v>
      </c>
      <c r="C2318" s="14">
        <v>0</v>
      </c>
      <c r="D2318" s="17">
        <v>0</v>
      </c>
      <c r="E2318" s="5">
        <v>0</v>
      </c>
      <c r="F2318" s="5">
        <v>0</v>
      </c>
      <c r="G2318" s="5">
        <v>0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19">
        <v>0</v>
      </c>
    </row>
    <row r="2319" spans="1:14" ht="15.75" hidden="1" customHeight="1" x14ac:dyDescent="0.2">
      <c r="A2319" s="14">
        <v>0</v>
      </c>
      <c r="B2319" s="16">
        <v>0</v>
      </c>
      <c r="C2319" s="14">
        <v>0</v>
      </c>
      <c r="D2319" s="17">
        <v>0</v>
      </c>
      <c r="E2319" s="5">
        <v>0</v>
      </c>
      <c r="F2319" s="5">
        <v>0</v>
      </c>
      <c r="G2319" s="5">
        <v>0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19">
        <v>0</v>
      </c>
    </row>
    <row r="2320" spans="1:14" ht="15.75" hidden="1" customHeight="1" x14ac:dyDescent="0.2">
      <c r="A2320" s="14">
        <v>0</v>
      </c>
      <c r="B2320" s="16">
        <v>0</v>
      </c>
      <c r="C2320" s="14">
        <v>0</v>
      </c>
      <c r="D2320" s="17">
        <v>0</v>
      </c>
      <c r="E2320" s="5">
        <v>0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19">
        <v>0</v>
      </c>
    </row>
    <row r="2321" spans="1:14" ht="15.75" hidden="1" customHeight="1" x14ac:dyDescent="0.2">
      <c r="A2321" s="14">
        <v>0</v>
      </c>
      <c r="B2321" s="16">
        <v>0</v>
      </c>
      <c r="C2321" s="14">
        <v>0</v>
      </c>
      <c r="D2321" s="17">
        <v>0</v>
      </c>
      <c r="E2321" s="5">
        <v>0</v>
      </c>
      <c r="F2321" s="5">
        <v>0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19">
        <v>0</v>
      </c>
    </row>
    <row r="2322" spans="1:14" ht="15.75" hidden="1" customHeight="1" x14ac:dyDescent="0.2">
      <c r="A2322" s="14">
        <v>0</v>
      </c>
      <c r="B2322" s="16">
        <v>0</v>
      </c>
      <c r="C2322" s="14">
        <v>0</v>
      </c>
      <c r="D2322" s="17">
        <v>0</v>
      </c>
      <c r="E2322" s="5">
        <v>0</v>
      </c>
      <c r="F2322" s="5">
        <v>0</v>
      </c>
      <c r="G2322" s="5">
        <v>0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19">
        <v>0</v>
      </c>
    </row>
    <row r="2323" spans="1:14" ht="15.75" hidden="1" customHeight="1" x14ac:dyDescent="0.2">
      <c r="A2323" s="14">
        <v>0</v>
      </c>
      <c r="B2323" s="16">
        <v>0</v>
      </c>
      <c r="C2323" s="14">
        <v>0</v>
      </c>
      <c r="D2323" s="17">
        <v>0</v>
      </c>
      <c r="E2323" s="5">
        <v>0</v>
      </c>
      <c r="F2323" s="5">
        <v>0</v>
      </c>
      <c r="G2323" s="21">
        <v>0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19">
        <v>0</v>
      </c>
    </row>
    <row r="2324" spans="1:14" ht="15.75" hidden="1" customHeight="1" x14ac:dyDescent="0.2">
      <c r="A2324" s="14">
        <v>0</v>
      </c>
      <c r="B2324" s="16">
        <v>0</v>
      </c>
      <c r="C2324" s="14">
        <v>0</v>
      </c>
      <c r="D2324" s="17">
        <v>0</v>
      </c>
      <c r="E2324" s="5">
        <v>0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19">
        <v>0</v>
      </c>
    </row>
    <row r="2325" spans="1:14" ht="15.75" hidden="1" customHeight="1" x14ac:dyDescent="0.2">
      <c r="A2325" s="14">
        <v>0</v>
      </c>
      <c r="B2325" s="16">
        <v>0</v>
      </c>
      <c r="C2325" s="14">
        <v>0</v>
      </c>
      <c r="D2325" s="17">
        <v>0</v>
      </c>
      <c r="E2325" s="5">
        <v>0</v>
      </c>
      <c r="F2325" s="5">
        <v>0</v>
      </c>
      <c r="G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19">
        <v>0</v>
      </c>
    </row>
    <row r="2326" spans="1:14" ht="15.75" hidden="1" customHeight="1" x14ac:dyDescent="0.2">
      <c r="A2326" s="14">
        <v>0</v>
      </c>
      <c r="B2326" s="16">
        <v>0</v>
      </c>
      <c r="C2326" s="14">
        <v>0</v>
      </c>
      <c r="D2326" s="17">
        <v>0</v>
      </c>
      <c r="E2326" s="5">
        <v>0</v>
      </c>
      <c r="F2326" s="5">
        <v>0</v>
      </c>
      <c r="G2326" s="5">
        <v>0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19">
        <v>0</v>
      </c>
    </row>
    <row r="2327" spans="1:14" ht="15.75" hidden="1" customHeight="1" x14ac:dyDescent="0.2">
      <c r="A2327" s="14">
        <v>0</v>
      </c>
      <c r="B2327" s="16">
        <v>0</v>
      </c>
      <c r="C2327" s="14">
        <v>0</v>
      </c>
      <c r="D2327" s="17">
        <v>0</v>
      </c>
      <c r="E2327" s="5">
        <v>0</v>
      </c>
      <c r="F2327" s="5">
        <v>0</v>
      </c>
      <c r="G2327" s="5">
        <v>0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19">
        <v>0</v>
      </c>
    </row>
    <row r="2328" spans="1:14" ht="15.75" hidden="1" customHeight="1" x14ac:dyDescent="0.2">
      <c r="A2328" s="14">
        <v>0</v>
      </c>
      <c r="B2328" s="16">
        <v>0</v>
      </c>
      <c r="C2328" s="14">
        <v>0</v>
      </c>
      <c r="D2328" s="17">
        <v>0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19">
        <v>0</v>
      </c>
    </row>
    <row r="2329" spans="1:14" ht="15.75" hidden="1" customHeight="1" x14ac:dyDescent="0.2">
      <c r="A2329" s="14">
        <v>0</v>
      </c>
      <c r="B2329" s="16">
        <v>0</v>
      </c>
      <c r="C2329" s="14">
        <v>0</v>
      </c>
      <c r="D2329" s="17">
        <v>0</v>
      </c>
      <c r="E2329" s="5">
        <v>0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19">
        <v>0</v>
      </c>
    </row>
    <row r="2330" spans="1:14" ht="15.75" hidden="1" customHeight="1" x14ac:dyDescent="0.2">
      <c r="A2330" s="14">
        <v>0</v>
      </c>
      <c r="B2330" s="16">
        <v>0</v>
      </c>
      <c r="C2330" s="14">
        <v>0</v>
      </c>
      <c r="D2330" s="17">
        <v>0</v>
      </c>
      <c r="E2330" s="5">
        <v>0</v>
      </c>
      <c r="F2330" s="5">
        <v>0</v>
      </c>
      <c r="G2330" s="5">
        <v>0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19">
        <v>0</v>
      </c>
    </row>
    <row r="2331" spans="1:14" ht="15.75" hidden="1" customHeight="1" x14ac:dyDescent="0.2">
      <c r="A2331" s="14">
        <v>0</v>
      </c>
      <c r="B2331" s="16">
        <v>0</v>
      </c>
      <c r="C2331" s="14">
        <v>0</v>
      </c>
      <c r="D2331" s="17">
        <v>0</v>
      </c>
      <c r="E2331" s="5">
        <v>0</v>
      </c>
      <c r="F2331" s="5">
        <v>0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19">
        <v>0</v>
      </c>
    </row>
    <row r="2332" spans="1:14" ht="15.75" hidden="1" customHeight="1" x14ac:dyDescent="0.2">
      <c r="A2332" s="14">
        <v>0</v>
      </c>
      <c r="B2332" s="16">
        <v>0</v>
      </c>
      <c r="C2332" s="14">
        <v>0</v>
      </c>
      <c r="D2332" s="17">
        <v>0</v>
      </c>
      <c r="E2332" s="5">
        <v>0</v>
      </c>
      <c r="F2332" s="5">
        <v>0</v>
      </c>
      <c r="G2332" s="5">
        <v>0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19">
        <v>0</v>
      </c>
    </row>
    <row r="2333" spans="1:14" ht="15.75" hidden="1" customHeight="1" x14ac:dyDescent="0.2">
      <c r="A2333" s="14">
        <v>0</v>
      </c>
      <c r="B2333" s="16">
        <v>0</v>
      </c>
      <c r="C2333" s="14">
        <v>0</v>
      </c>
      <c r="D2333" s="17">
        <v>0</v>
      </c>
      <c r="E2333" s="5">
        <v>0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19">
        <v>0</v>
      </c>
    </row>
    <row r="2334" spans="1:14" ht="15.75" hidden="1" customHeight="1" x14ac:dyDescent="0.2">
      <c r="A2334" s="14">
        <v>0</v>
      </c>
      <c r="B2334" s="16">
        <v>0</v>
      </c>
      <c r="C2334" s="14">
        <v>0</v>
      </c>
      <c r="D2334" s="17">
        <v>0</v>
      </c>
      <c r="E2334" s="5">
        <v>0</v>
      </c>
      <c r="F2334" s="5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19">
        <v>0</v>
      </c>
    </row>
    <row r="2335" spans="1:14" ht="15.75" hidden="1" customHeight="1" x14ac:dyDescent="0.2">
      <c r="A2335" s="14">
        <v>0</v>
      </c>
      <c r="B2335" s="16">
        <v>0</v>
      </c>
      <c r="C2335" s="14">
        <v>0</v>
      </c>
      <c r="D2335" s="17">
        <v>0</v>
      </c>
      <c r="E2335" s="5">
        <v>0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19">
        <v>0</v>
      </c>
    </row>
    <row r="2336" spans="1:14" ht="15.75" hidden="1" customHeight="1" x14ac:dyDescent="0.2">
      <c r="A2336" s="14">
        <v>0</v>
      </c>
      <c r="B2336" s="16">
        <v>0</v>
      </c>
      <c r="C2336" s="14">
        <v>0</v>
      </c>
      <c r="D2336" s="17">
        <v>0</v>
      </c>
      <c r="E2336" s="5">
        <v>0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19">
        <v>0</v>
      </c>
    </row>
    <row r="2337" spans="1:14" ht="15.75" hidden="1" customHeight="1" x14ac:dyDescent="0.2">
      <c r="A2337" s="14">
        <v>0</v>
      </c>
      <c r="B2337" s="16">
        <v>0</v>
      </c>
      <c r="C2337" s="14">
        <v>0</v>
      </c>
      <c r="D2337" s="17">
        <v>0</v>
      </c>
      <c r="E2337" s="5">
        <v>0</v>
      </c>
      <c r="F2337" s="5">
        <v>0</v>
      </c>
      <c r="G2337" s="5">
        <v>0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19">
        <v>0</v>
      </c>
    </row>
    <row r="2338" spans="1:14" ht="15.75" hidden="1" customHeight="1" x14ac:dyDescent="0.2">
      <c r="A2338" s="14">
        <v>0</v>
      </c>
      <c r="B2338" s="16">
        <v>0</v>
      </c>
      <c r="C2338" s="14">
        <v>0</v>
      </c>
      <c r="D2338" s="17">
        <v>0</v>
      </c>
      <c r="E2338" s="5">
        <v>0</v>
      </c>
      <c r="F2338" s="5">
        <v>0</v>
      </c>
      <c r="G2338" s="5">
        <v>0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19">
        <v>0</v>
      </c>
    </row>
    <row r="2339" spans="1:14" ht="15.75" hidden="1" customHeight="1" x14ac:dyDescent="0.2">
      <c r="A2339" s="14">
        <v>0</v>
      </c>
      <c r="B2339" s="16">
        <v>0</v>
      </c>
      <c r="C2339" s="14">
        <v>0</v>
      </c>
      <c r="D2339" s="17">
        <v>0</v>
      </c>
      <c r="E2339" s="5">
        <v>0</v>
      </c>
      <c r="F2339" s="5">
        <v>0</v>
      </c>
      <c r="G2339" s="5">
        <v>0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19">
        <v>0</v>
      </c>
    </row>
    <row r="2340" spans="1:14" ht="15.75" hidden="1" customHeight="1" x14ac:dyDescent="0.2">
      <c r="A2340" s="14">
        <v>0</v>
      </c>
      <c r="B2340" s="16">
        <v>0</v>
      </c>
      <c r="C2340" s="14">
        <v>0</v>
      </c>
      <c r="D2340" s="17">
        <v>0</v>
      </c>
      <c r="E2340" s="5">
        <v>0</v>
      </c>
      <c r="F2340" s="5">
        <v>0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19">
        <v>0</v>
      </c>
    </row>
    <row r="2341" spans="1:14" ht="15.75" hidden="1" customHeight="1" x14ac:dyDescent="0.2">
      <c r="A2341" s="14">
        <v>0</v>
      </c>
      <c r="B2341" s="16">
        <v>0</v>
      </c>
      <c r="C2341" s="14">
        <v>0</v>
      </c>
      <c r="D2341" s="17">
        <v>0</v>
      </c>
      <c r="E2341" s="5">
        <v>0</v>
      </c>
      <c r="F2341" s="5">
        <v>0</v>
      </c>
      <c r="G2341" s="5">
        <v>0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19">
        <v>0</v>
      </c>
    </row>
    <row r="2342" spans="1:14" ht="15.75" hidden="1" customHeight="1" x14ac:dyDescent="0.2">
      <c r="A2342" s="14">
        <v>0</v>
      </c>
      <c r="B2342" s="16">
        <v>0</v>
      </c>
      <c r="C2342" s="14">
        <v>0</v>
      </c>
      <c r="D2342" s="17">
        <v>0</v>
      </c>
      <c r="E2342" s="5">
        <v>0</v>
      </c>
      <c r="F2342" s="5">
        <v>0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19">
        <v>0</v>
      </c>
    </row>
    <row r="2343" spans="1:14" ht="15.75" hidden="1" customHeight="1" x14ac:dyDescent="0.2">
      <c r="A2343" s="14">
        <v>0</v>
      </c>
      <c r="B2343" s="16">
        <v>0</v>
      </c>
      <c r="C2343" s="14">
        <v>0</v>
      </c>
      <c r="D2343" s="17">
        <v>0</v>
      </c>
      <c r="E2343" s="5">
        <v>0</v>
      </c>
      <c r="F2343" s="5">
        <v>0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19">
        <v>0</v>
      </c>
    </row>
    <row r="2344" spans="1:14" ht="15.75" hidden="1" customHeight="1" x14ac:dyDescent="0.2">
      <c r="A2344" s="14">
        <v>0</v>
      </c>
      <c r="B2344" s="16">
        <v>0</v>
      </c>
      <c r="C2344" s="14">
        <v>0</v>
      </c>
      <c r="D2344" s="17">
        <v>0</v>
      </c>
      <c r="E2344" s="5">
        <v>0</v>
      </c>
      <c r="F2344" s="5">
        <v>0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19">
        <v>0</v>
      </c>
    </row>
    <row r="2345" spans="1:14" ht="15.75" hidden="1" customHeight="1" x14ac:dyDescent="0.2">
      <c r="A2345" s="14">
        <v>0</v>
      </c>
      <c r="B2345" s="16">
        <v>0</v>
      </c>
      <c r="C2345" s="14">
        <v>0</v>
      </c>
      <c r="D2345" s="17">
        <v>0</v>
      </c>
      <c r="E2345" s="5">
        <v>0</v>
      </c>
      <c r="F2345" s="5">
        <v>0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19">
        <v>0</v>
      </c>
    </row>
    <row r="2346" spans="1:14" ht="15.75" hidden="1" customHeight="1" x14ac:dyDescent="0.2">
      <c r="A2346" s="14">
        <v>0</v>
      </c>
      <c r="B2346" s="16">
        <v>0</v>
      </c>
      <c r="C2346" s="14">
        <v>0</v>
      </c>
      <c r="D2346" s="17">
        <v>0</v>
      </c>
      <c r="E2346" s="5">
        <v>0</v>
      </c>
      <c r="F2346" s="5">
        <v>0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19">
        <v>0</v>
      </c>
    </row>
    <row r="2347" spans="1:14" ht="15.75" hidden="1" customHeight="1" x14ac:dyDescent="0.2">
      <c r="A2347" s="14">
        <v>0</v>
      </c>
      <c r="B2347" s="16">
        <v>0</v>
      </c>
      <c r="C2347" s="14">
        <v>0</v>
      </c>
      <c r="D2347" s="17">
        <v>0</v>
      </c>
      <c r="E2347" s="5">
        <v>0</v>
      </c>
      <c r="F2347" s="5">
        <v>0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19">
        <v>0</v>
      </c>
    </row>
    <row r="2348" spans="1:14" ht="15.75" hidden="1" customHeight="1" x14ac:dyDescent="0.2">
      <c r="A2348" s="14">
        <v>0</v>
      </c>
      <c r="B2348" s="16">
        <v>0</v>
      </c>
      <c r="C2348" s="14">
        <v>0</v>
      </c>
      <c r="D2348" s="17">
        <v>0</v>
      </c>
      <c r="E2348" s="5">
        <v>0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19">
        <v>0</v>
      </c>
    </row>
    <row r="2349" spans="1:14" ht="15.75" hidden="1" customHeight="1" x14ac:dyDescent="0.2">
      <c r="A2349" s="14">
        <v>0</v>
      </c>
      <c r="B2349" s="16">
        <v>0</v>
      </c>
      <c r="C2349" s="14">
        <v>0</v>
      </c>
      <c r="D2349" s="17">
        <v>0</v>
      </c>
      <c r="E2349" s="5">
        <v>0</v>
      </c>
      <c r="F2349" s="5">
        <v>0</v>
      </c>
      <c r="G2349" s="5">
        <v>0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19">
        <v>0</v>
      </c>
    </row>
    <row r="2350" spans="1:14" ht="15.75" hidden="1" customHeight="1" x14ac:dyDescent="0.2">
      <c r="A2350" s="14">
        <v>0</v>
      </c>
      <c r="B2350" s="16">
        <v>0</v>
      </c>
      <c r="C2350" s="14">
        <v>0</v>
      </c>
      <c r="D2350" s="17">
        <v>0</v>
      </c>
      <c r="E2350" s="5">
        <v>0</v>
      </c>
      <c r="F2350" s="5">
        <v>0</v>
      </c>
      <c r="G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19">
        <v>0</v>
      </c>
    </row>
    <row r="2351" spans="1:14" ht="15.75" hidden="1" customHeight="1" x14ac:dyDescent="0.2">
      <c r="A2351" s="14">
        <v>0</v>
      </c>
      <c r="B2351" s="16">
        <v>0</v>
      </c>
      <c r="C2351" s="14">
        <v>0</v>
      </c>
      <c r="D2351" s="17">
        <v>0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19">
        <v>0</v>
      </c>
    </row>
    <row r="2352" spans="1:14" ht="15.75" hidden="1" customHeight="1" x14ac:dyDescent="0.2">
      <c r="A2352" s="14">
        <v>0</v>
      </c>
      <c r="B2352" s="16">
        <v>0</v>
      </c>
      <c r="C2352" s="14">
        <v>0</v>
      </c>
      <c r="D2352" s="17">
        <v>0</v>
      </c>
      <c r="E2352" s="5">
        <v>0</v>
      </c>
      <c r="F2352" s="5">
        <v>0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19">
        <v>0</v>
      </c>
    </row>
    <row r="2353" spans="1:14" ht="15.75" hidden="1" customHeight="1" x14ac:dyDescent="0.2">
      <c r="A2353" s="14">
        <v>0</v>
      </c>
      <c r="B2353" s="16">
        <v>0</v>
      </c>
      <c r="C2353" s="14">
        <v>0</v>
      </c>
      <c r="D2353" s="17">
        <v>0</v>
      </c>
      <c r="E2353" s="5">
        <v>0</v>
      </c>
      <c r="F2353" s="5">
        <v>0</v>
      </c>
      <c r="G2353" s="5">
        <v>0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19">
        <v>0</v>
      </c>
    </row>
    <row r="2354" spans="1:14" ht="15.75" hidden="1" customHeight="1" x14ac:dyDescent="0.2">
      <c r="A2354" s="14">
        <v>0</v>
      </c>
      <c r="B2354" s="16">
        <v>0</v>
      </c>
      <c r="C2354" s="14">
        <v>0</v>
      </c>
      <c r="D2354" s="17">
        <v>0</v>
      </c>
      <c r="E2354" s="5">
        <v>0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19">
        <v>0</v>
      </c>
    </row>
    <row r="2355" spans="1:14" ht="15.75" hidden="1" customHeight="1" x14ac:dyDescent="0.2">
      <c r="A2355" s="14">
        <v>0</v>
      </c>
      <c r="B2355" s="16">
        <v>0</v>
      </c>
      <c r="C2355" s="14">
        <v>0</v>
      </c>
      <c r="D2355" s="17">
        <v>0</v>
      </c>
      <c r="E2355" s="5">
        <v>0</v>
      </c>
      <c r="F2355" s="5">
        <v>0</v>
      </c>
      <c r="G2355" s="5">
        <v>0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19">
        <v>0</v>
      </c>
    </row>
    <row r="2356" spans="1:14" ht="15.75" hidden="1" customHeight="1" x14ac:dyDescent="0.2">
      <c r="A2356" s="14">
        <v>0</v>
      </c>
      <c r="B2356" s="16">
        <v>0</v>
      </c>
      <c r="C2356" s="14">
        <v>0</v>
      </c>
      <c r="D2356" s="17">
        <v>0</v>
      </c>
      <c r="E2356" s="5">
        <v>0</v>
      </c>
      <c r="F2356" s="5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19">
        <v>0</v>
      </c>
    </row>
    <row r="2357" spans="1:14" ht="15.75" hidden="1" customHeight="1" x14ac:dyDescent="0.2">
      <c r="A2357" s="14">
        <v>0</v>
      </c>
      <c r="B2357" s="16">
        <v>0</v>
      </c>
      <c r="C2357" s="14">
        <v>0</v>
      </c>
      <c r="D2357" s="17">
        <v>0</v>
      </c>
      <c r="E2357" s="5">
        <v>0</v>
      </c>
      <c r="F2357" s="5">
        <v>0</v>
      </c>
      <c r="G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19">
        <v>0</v>
      </c>
    </row>
    <row r="2358" spans="1:14" ht="15.75" hidden="1" customHeight="1" x14ac:dyDescent="0.2">
      <c r="A2358" s="14">
        <v>0</v>
      </c>
      <c r="B2358" s="16">
        <v>0</v>
      </c>
      <c r="C2358" s="14">
        <v>0</v>
      </c>
      <c r="D2358" s="17">
        <v>0</v>
      </c>
      <c r="E2358" s="5">
        <v>0</v>
      </c>
      <c r="F2358" s="5">
        <v>0</v>
      </c>
      <c r="G2358" s="5">
        <v>0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19">
        <v>0</v>
      </c>
    </row>
    <row r="2359" spans="1:14" ht="15.75" hidden="1" customHeight="1" x14ac:dyDescent="0.2">
      <c r="A2359" s="14">
        <v>0</v>
      </c>
      <c r="B2359" s="16">
        <v>0</v>
      </c>
      <c r="C2359" s="14">
        <v>0</v>
      </c>
      <c r="D2359" s="17">
        <v>0</v>
      </c>
      <c r="E2359" s="5">
        <v>0</v>
      </c>
      <c r="F2359" s="5">
        <v>0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19">
        <v>0</v>
      </c>
    </row>
    <row r="2360" spans="1:14" ht="15.75" hidden="1" customHeight="1" x14ac:dyDescent="0.2">
      <c r="A2360" s="14">
        <v>0</v>
      </c>
      <c r="B2360" s="16">
        <v>0</v>
      </c>
      <c r="C2360" s="14">
        <v>0</v>
      </c>
      <c r="D2360" s="17">
        <v>0</v>
      </c>
      <c r="E2360" s="5">
        <v>0</v>
      </c>
      <c r="F2360" s="5">
        <v>0</v>
      </c>
      <c r="G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19">
        <v>0</v>
      </c>
    </row>
    <row r="2361" spans="1:14" ht="15.75" hidden="1" customHeight="1" x14ac:dyDescent="0.2">
      <c r="A2361" s="14">
        <v>0</v>
      </c>
      <c r="B2361" s="16">
        <v>0</v>
      </c>
      <c r="C2361" s="14">
        <v>0</v>
      </c>
      <c r="D2361" s="17">
        <v>0</v>
      </c>
      <c r="E2361" s="5">
        <v>0</v>
      </c>
      <c r="F2361" s="5">
        <v>0</v>
      </c>
      <c r="G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19">
        <v>0</v>
      </c>
    </row>
    <row r="2362" spans="1:14" ht="15.75" hidden="1" customHeight="1" x14ac:dyDescent="0.2">
      <c r="A2362" s="14">
        <v>0</v>
      </c>
      <c r="B2362" s="16">
        <v>0</v>
      </c>
      <c r="C2362" s="14">
        <v>0</v>
      </c>
      <c r="D2362" s="17">
        <v>0</v>
      </c>
      <c r="E2362" s="5">
        <v>0</v>
      </c>
      <c r="F2362" s="5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19">
        <v>0</v>
      </c>
    </row>
    <row r="2363" spans="1:14" ht="15.75" hidden="1" customHeight="1" x14ac:dyDescent="0.2">
      <c r="A2363" s="14">
        <v>0</v>
      </c>
      <c r="B2363" s="16">
        <v>0</v>
      </c>
      <c r="C2363" s="14">
        <v>0</v>
      </c>
      <c r="D2363" s="17">
        <v>0</v>
      </c>
      <c r="E2363" s="5">
        <v>0</v>
      </c>
      <c r="F2363" s="5">
        <v>0</v>
      </c>
      <c r="G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19">
        <v>0</v>
      </c>
    </row>
    <row r="2364" spans="1:14" ht="15.75" hidden="1" customHeight="1" x14ac:dyDescent="0.2">
      <c r="A2364" s="14">
        <v>0</v>
      </c>
      <c r="B2364" s="16">
        <v>0</v>
      </c>
      <c r="C2364" s="14">
        <v>0</v>
      </c>
      <c r="D2364" s="17">
        <v>0</v>
      </c>
      <c r="E2364" s="5">
        <v>0</v>
      </c>
      <c r="F2364" s="5">
        <v>0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19">
        <v>0</v>
      </c>
    </row>
    <row r="2365" spans="1:14" ht="15.75" hidden="1" customHeight="1" x14ac:dyDescent="0.2">
      <c r="A2365" s="14">
        <v>0</v>
      </c>
      <c r="B2365" s="16">
        <v>0</v>
      </c>
      <c r="C2365" s="14">
        <v>0</v>
      </c>
      <c r="D2365" s="17">
        <v>0</v>
      </c>
      <c r="E2365" s="5">
        <v>0</v>
      </c>
      <c r="F2365" s="5">
        <v>0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19">
        <v>0</v>
      </c>
    </row>
    <row r="2366" spans="1:14" ht="15.75" hidden="1" customHeight="1" x14ac:dyDescent="0.2">
      <c r="A2366" s="14">
        <v>0</v>
      </c>
      <c r="B2366" s="16">
        <v>0</v>
      </c>
      <c r="C2366" s="14">
        <v>0</v>
      </c>
      <c r="D2366" s="17">
        <v>0</v>
      </c>
      <c r="E2366" s="5">
        <v>0</v>
      </c>
      <c r="F2366" s="5">
        <v>0</v>
      </c>
      <c r="G2366" s="5">
        <v>0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19">
        <v>0</v>
      </c>
    </row>
    <row r="2367" spans="1:14" ht="15.75" hidden="1" customHeight="1" x14ac:dyDescent="0.2">
      <c r="A2367" s="14">
        <v>0</v>
      </c>
      <c r="B2367" s="16">
        <v>0</v>
      </c>
      <c r="C2367" s="14">
        <v>0</v>
      </c>
      <c r="D2367" s="17">
        <v>0</v>
      </c>
      <c r="E2367" s="5">
        <v>0</v>
      </c>
      <c r="F2367" s="5">
        <v>0</v>
      </c>
      <c r="G2367" s="5">
        <v>0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19">
        <v>0</v>
      </c>
    </row>
    <row r="2368" spans="1:14" ht="15.75" hidden="1" customHeight="1" x14ac:dyDescent="0.2">
      <c r="A2368" s="14">
        <v>0</v>
      </c>
      <c r="B2368" s="16">
        <v>0</v>
      </c>
      <c r="C2368" s="14">
        <v>0</v>
      </c>
      <c r="D2368" s="17">
        <v>0</v>
      </c>
      <c r="E2368" s="5">
        <v>0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19">
        <v>0</v>
      </c>
    </row>
    <row r="2369" spans="1:14" ht="15.75" hidden="1" customHeight="1" x14ac:dyDescent="0.2">
      <c r="A2369" s="14">
        <v>0</v>
      </c>
      <c r="B2369" s="16">
        <v>0</v>
      </c>
      <c r="C2369" s="14">
        <v>0</v>
      </c>
      <c r="D2369" s="17">
        <v>0</v>
      </c>
      <c r="E2369" s="5">
        <v>0</v>
      </c>
      <c r="F2369" s="5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19">
        <v>0</v>
      </c>
    </row>
    <row r="2370" spans="1:14" ht="15.75" hidden="1" customHeight="1" x14ac:dyDescent="0.2">
      <c r="A2370" s="14">
        <v>0</v>
      </c>
      <c r="B2370" s="16">
        <v>0</v>
      </c>
      <c r="C2370" s="14">
        <v>0</v>
      </c>
      <c r="D2370" s="17">
        <v>0</v>
      </c>
      <c r="E2370" s="5">
        <v>0</v>
      </c>
      <c r="F2370" s="5">
        <v>0</v>
      </c>
      <c r="G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19">
        <v>0</v>
      </c>
    </row>
    <row r="2371" spans="1:14" ht="15.75" hidden="1" customHeight="1" x14ac:dyDescent="0.2">
      <c r="A2371" s="14">
        <v>0</v>
      </c>
      <c r="B2371" s="16">
        <v>0</v>
      </c>
      <c r="C2371" s="14">
        <v>0</v>
      </c>
      <c r="D2371" s="17">
        <v>0</v>
      </c>
      <c r="E2371" s="5">
        <v>0</v>
      </c>
      <c r="F2371" s="5">
        <v>0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19">
        <v>0</v>
      </c>
    </row>
    <row r="2372" spans="1:14" ht="15.75" hidden="1" customHeight="1" x14ac:dyDescent="0.2">
      <c r="A2372" s="14">
        <v>0</v>
      </c>
      <c r="B2372" s="16">
        <v>0</v>
      </c>
      <c r="C2372" s="14">
        <v>0</v>
      </c>
      <c r="D2372" s="17">
        <v>0</v>
      </c>
      <c r="E2372" s="5">
        <v>0</v>
      </c>
      <c r="F2372" s="5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19">
        <v>0</v>
      </c>
    </row>
    <row r="2373" spans="1:14" ht="15.75" hidden="1" customHeight="1" x14ac:dyDescent="0.2">
      <c r="A2373" s="14">
        <v>0</v>
      </c>
      <c r="B2373" s="16">
        <v>0</v>
      </c>
      <c r="C2373" s="14">
        <v>0</v>
      </c>
      <c r="D2373" s="17">
        <v>0</v>
      </c>
      <c r="E2373" s="5">
        <v>0</v>
      </c>
      <c r="F2373" s="5">
        <v>0</v>
      </c>
      <c r="G2373" s="5">
        <v>0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19">
        <v>0</v>
      </c>
    </row>
    <row r="2374" spans="1:14" ht="15.75" hidden="1" customHeight="1" x14ac:dyDescent="0.2">
      <c r="A2374" s="14">
        <v>0</v>
      </c>
      <c r="B2374" s="16">
        <v>0</v>
      </c>
      <c r="C2374" s="14">
        <v>0</v>
      </c>
      <c r="D2374" s="17">
        <v>0</v>
      </c>
      <c r="E2374" s="5">
        <v>0</v>
      </c>
      <c r="F2374" s="5">
        <v>0</v>
      </c>
      <c r="G2374" s="5">
        <v>0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19">
        <v>0</v>
      </c>
    </row>
    <row r="2375" spans="1:14" ht="15.75" hidden="1" customHeight="1" x14ac:dyDescent="0.2">
      <c r="A2375" s="14">
        <v>0</v>
      </c>
      <c r="B2375" s="16">
        <v>0</v>
      </c>
      <c r="C2375" s="14">
        <v>0</v>
      </c>
      <c r="D2375" s="17">
        <v>0</v>
      </c>
      <c r="E2375" s="5">
        <v>0</v>
      </c>
      <c r="F2375" s="5">
        <v>0</v>
      </c>
      <c r="G2375" s="5">
        <v>0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19">
        <v>0</v>
      </c>
    </row>
    <row r="2376" spans="1:14" ht="15.75" hidden="1" customHeight="1" x14ac:dyDescent="0.2">
      <c r="A2376" s="14">
        <v>0</v>
      </c>
      <c r="B2376" s="16">
        <v>0</v>
      </c>
      <c r="C2376" s="14">
        <v>0</v>
      </c>
      <c r="D2376" s="17">
        <v>0</v>
      </c>
      <c r="E2376" s="5">
        <v>0</v>
      </c>
      <c r="F2376" s="5">
        <v>0</v>
      </c>
      <c r="G2376" s="5">
        <v>0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19">
        <v>0</v>
      </c>
    </row>
    <row r="2377" spans="1:14" ht="15.75" hidden="1" customHeight="1" x14ac:dyDescent="0.2">
      <c r="A2377" s="14">
        <v>0</v>
      </c>
      <c r="B2377" s="16">
        <v>0</v>
      </c>
      <c r="C2377" s="14">
        <v>0</v>
      </c>
      <c r="D2377" s="17">
        <v>0</v>
      </c>
      <c r="E2377" s="5">
        <v>0</v>
      </c>
      <c r="F2377" s="5">
        <v>0</v>
      </c>
      <c r="G2377" s="5">
        <v>0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19">
        <v>0</v>
      </c>
    </row>
    <row r="2378" spans="1:14" ht="15.75" hidden="1" customHeight="1" x14ac:dyDescent="0.2">
      <c r="A2378" s="14">
        <v>0</v>
      </c>
      <c r="B2378" s="16">
        <v>0</v>
      </c>
      <c r="C2378" s="14">
        <v>0</v>
      </c>
      <c r="D2378" s="17">
        <v>0</v>
      </c>
      <c r="E2378" s="5">
        <v>0</v>
      </c>
      <c r="F2378" s="5">
        <v>0</v>
      </c>
      <c r="G2378" s="5">
        <v>0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19">
        <v>0</v>
      </c>
    </row>
    <row r="2379" spans="1:14" ht="15.75" hidden="1" customHeight="1" x14ac:dyDescent="0.2">
      <c r="A2379" s="14">
        <v>0</v>
      </c>
      <c r="B2379" s="16">
        <v>0</v>
      </c>
      <c r="C2379" s="14">
        <v>0</v>
      </c>
      <c r="D2379" s="17">
        <v>0</v>
      </c>
      <c r="E2379" s="5">
        <v>0</v>
      </c>
      <c r="F2379" s="5">
        <v>0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19">
        <v>0</v>
      </c>
    </row>
    <row r="2380" spans="1:14" ht="15.75" hidden="1" customHeight="1" x14ac:dyDescent="0.2">
      <c r="A2380" s="14">
        <v>0</v>
      </c>
      <c r="B2380" s="16">
        <v>0</v>
      </c>
      <c r="C2380" s="14">
        <v>0</v>
      </c>
      <c r="D2380" s="17">
        <v>0</v>
      </c>
      <c r="E2380" s="5">
        <v>0</v>
      </c>
      <c r="F2380" s="5">
        <v>0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19">
        <v>0</v>
      </c>
    </row>
    <row r="2381" spans="1:14" ht="15.75" hidden="1" customHeight="1" x14ac:dyDescent="0.2">
      <c r="A2381" s="14">
        <v>0</v>
      </c>
      <c r="B2381" s="16">
        <v>0</v>
      </c>
      <c r="C2381" s="14">
        <v>0</v>
      </c>
      <c r="D2381" s="17">
        <v>0</v>
      </c>
      <c r="E2381" s="5">
        <v>0</v>
      </c>
      <c r="F2381" s="5">
        <v>0</v>
      </c>
      <c r="G2381" s="5">
        <v>0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19">
        <v>0</v>
      </c>
    </row>
    <row r="2382" spans="1:14" ht="15.75" hidden="1" customHeight="1" x14ac:dyDescent="0.2">
      <c r="A2382" s="14">
        <v>0</v>
      </c>
      <c r="B2382" s="16">
        <v>0</v>
      </c>
      <c r="C2382" s="14">
        <v>0</v>
      </c>
      <c r="D2382" s="17">
        <v>0</v>
      </c>
      <c r="E2382" s="5">
        <v>0</v>
      </c>
      <c r="F2382" s="5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19">
        <v>0</v>
      </c>
    </row>
    <row r="2383" spans="1:14" ht="15.75" hidden="1" customHeight="1" x14ac:dyDescent="0.2">
      <c r="A2383" s="14">
        <v>0</v>
      </c>
      <c r="B2383" s="16">
        <v>0</v>
      </c>
      <c r="C2383" s="14">
        <v>0</v>
      </c>
      <c r="D2383" s="17">
        <v>0</v>
      </c>
      <c r="E2383" s="5">
        <v>0</v>
      </c>
      <c r="F2383" s="5">
        <v>0</v>
      </c>
      <c r="G2383" s="5">
        <v>0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19">
        <v>0</v>
      </c>
    </row>
    <row r="2384" spans="1:14" ht="15.75" hidden="1" customHeight="1" x14ac:dyDescent="0.2">
      <c r="A2384" s="14">
        <v>0</v>
      </c>
      <c r="B2384" s="16">
        <v>0</v>
      </c>
      <c r="C2384" s="14">
        <v>0</v>
      </c>
      <c r="D2384" s="17">
        <v>0</v>
      </c>
      <c r="E2384" s="5">
        <v>0</v>
      </c>
      <c r="F2384" s="5">
        <v>0</v>
      </c>
      <c r="G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19">
        <v>0</v>
      </c>
    </row>
    <row r="2385" spans="1:14" ht="15.75" hidden="1" customHeight="1" x14ac:dyDescent="0.2">
      <c r="A2385" s="14">
        <v>0</v>
      </c>
      <c r="B2385" s="16">
        <v>0</v>
      </c>
      <c r="C2385" s="14">
        <v>0</v>
      </c>
      <c r="D2385" s="17">
        <v>0</v>
      </c>
      <c r="E2385" s="5">
        <v>0</v>
      </c>
      <c r="F2385" s="5">
        <v>0</v>
      </c>
      <c r="G2385" s="5">
        <v>0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19">
        <v>0</v>
      </c>
    </row>
    <row r="2386" spans="1:14" ht="15.75" hidden="1" customHeight="1" x14ac:dyDescent="0.2">
      <c r="A2386" s="14">
        <v>0</v>
      </c>
      <c r="B2386" s="16">
        <v>0</v>
      </c>
      <c r="C2386" s="14">
        <v>0</v>
      </c>
      <c r="D2386" s="17">
        <v>0</v>
      </c>
      <c r="E2386" s="5">
        <v>0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19">
        <v>0</v>
      </c>
    </row>
    <row r="2387" spans="1:14" ht="15.75" hidden="1" customHeight="1" x14ac:dyDescent="0.2">
      <c r="A2387" s="14">
        <v>0</v>
      </c>
      <c r="B2387" s="16">
        <v>0</v>
      </c>
      <c r="C2387" s="14">
        <v>0</v>
      </c>
      <c r="D2387" s="17">
        <v>0</v>
      </c>
      <c r="E2387" s="5">
        <v>0</v>
      </c>
      <c r="F2387" s="5">
        <v>0</v>
      </c>
      <c r="G2387" s="5">
        <v>0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19">
        <v>0</v>
      </c>
    </row>
    <row r="2388" spans="1:14" ht="15.75" hidden="1" customHeight="1" x14ac:dyDescent="0.2">
      <c r="A2388" s="14">
        <v>0</v>
      </c>
      <c r="B2388" s="16">
        <v>0</v>
      </c>
      <c r="C2388" s="14">
        <v>0</v>
      </c>
      <c r="D2388" s="17">
        <v>0</v>
      </c>
      <c r="E2388" s="5">
        <v>0</v>
      </c>
      <c r="F2388" s="5">
        <v>0</v>
      </c>
      <c r="G2388" s="5">
        <v>0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19">
        <v>0</v>
      </c>
    </row>
    <row r="2389" spans="1:14" ht="15.75" hidden="1" customHeight="1" x14ac:dyDescent="0.2">
      <c r="A2389" s="14">
        <v>0</v>
      </c>
      <c r="B2389" s="16">
        <v>0</v>
      </c>
      <c r="C2389" s="14">
        <v>0</v>
      </c>
      <c r="D2389" s="17">
        <v>0</v>
      </c>
      <c r="E2389" s="5">
        <v>0</v>
      </c>
      <c r="F2389" s="5">
        <v>0</v>
      </c>
      <c r="G2389" s="5">
        <v>0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19">
        <v>0</v>
      </c>
    </row>
    <row r="2390" spans="1:14" ht="15.75" hidden="1" customHeight="1" x14ac:dyDescent="0.2">
      <c r="A2390" s="14">
        <v>0</v>
      </c>
      <c r="B2390" s="16">
        <v>0</v>
      </c>
      <c r="C2390" s="14">
        <v>0</v>
      </c>
      <c r="D2390" s="17">
        <v>0</v>
      </c>
      <c r="E2390" s="5">
        <v>0</v>
      </c>
      <c r="F2390" s="5">
        <v>0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19">
        <v>0</v>
      </c>
    </row>
    <row r="2391" spans="1:14" ht="15.75" hidden="1" customHeight="1" x14ac:dyDescent="0.2">
      <c r="A2391" s="14">
        <v>0</v>
      </c>
      <c r="B2391" s="16">
        <v>0</v>
      </c>
      <c r="C2391" s="14">
        <v>0</v>
      </c>
      <c r="D2391" s="17">
        <v>0</v>
      </c>
      <c r="E2391" s="5">
        <v>0</v>
      </c>
      <c r="F2391" s="5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19">
        <v>0</v>
      </c>
    </row>
    <row r="2392" spans="1:14" ht="15.75" hidden="1" customHeight="1" x14ac:dyDescent="0.2">
      <c r="A2392" s="14">
        <v>0</v>
      </c>
      <c r="B2392" s="16">
        <v>0</v>
      </c>
      <c r="C2392" s="14">
        <v>0</v>
      </c>
      <c r="D2392" s="17">
        <v>0</v>
      </c>
      <c r="E2392" s="5">
        <v>0</v>
      </c>
      <c r="F2392" s="5">
        <v>0</v>
      </c>
      <c r="G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19">
        <v>0</v>
      </c>
    </row>
    <row r="2393" spans="1:14" ht="15.75" hidden="1" customHeight="1" x14ac:dyDescent="0.2">
      <c r="A2393" s="14">
        <v>0</v>
      </c>
      <c r="B2393" s="16">
        <v>0</v>
      </c>
      <c r="C2393" s="14">
        <v>0</v>
      </c>
      <c r="D2393" s="17">
        <v>0</v>
      </c>
      <c r="E2393" s="5">
        <v>0</v>
      </c>
      <c r="F2393" s="5">
        <v>0</v>
      </c>
      <c r="G2393" s="5">
        <v>0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19">
        <v>0</v>
      </c>
    </row>
    <row r="2394" spans="1:14" ht="15.75" hidden="1" customHeight="1" x14ac:dyDescent="0.2">
      <c r="A2394" s="14">
        <v>0</v>
      </c>
      <c r="B2394" s="16">
        <v>0</v>
      </c>
      <c r="C2394" s="14">
        <v>0</v>
      </c>
      <c r="D2394" s="17">
        <v>0</v>
      </c>
      <c r="E2394" s="5">
        <v>0</v>
      </c>
      <c r="F2394" s="5">
        <v>0</v>
      </c>
      <c r="G2394" s="5">
        <v>0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19">
        <v>0</v>
      </c>
    </row>
    <row r="2395" spans="1:14" ht="15.75" hidden="1" customHeight="1" x14ac:dyDescent="0.2">
      <c r="A2395" s="14">
        <v>0</v>
      </c>
      <c r="B2395" s="16">
        <v>0</v>
      </c>
      <c r="C2395" s="14">
        <v>0</v>
      </c>
      <c r="D2395" s="17">
        <v>0</v>
      </c>
      <c r="E2395" s="5">
        <v>0</v>
      </c>
      <c r="F2395" s="5">
        <v>0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19">
        <v>0</v>
      </c>
    </row>
    <row r="2396" spans="1:14" ht="15.75" hidden="1" customHeight="1" x14ac:dyDescent="0.2">
      <c r="A2396" s="14">
        <v>0</v>
      </c>
      <c r="B2396" s="16">
        <v>0</v>
      </c>
      <c r="C2396" s="14">
        <v>0</v>
      </c>
      <c r="D2396" s="17">
        <v>0</v>
      </c>
      <c r="E2396" s="5">
        <v>0</v>
      </c>
      <c r="F2396" s="5">
        <v>0</v>
      </c>
      <c r="G2396" s="5">
        <v>0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19">
        <v>0</v>
      </c>
    </row>
    <row r="2397" spans="1:14" ht="15.75" hidden="1" customHeight="1" x14ac:dyDescent="0.2">
      <c r="A2397" s="14">
        <v>0</v>
      </c>
      <c r="B2397" s="16">
        <v>0</v>
      </c>
      <c r="C2397" s="14">
        <v>0</v>
      </c>
      <c r="D2397" s="17">
        <v>0</v>
      </c>
      <c r="E2397" s="5">
        <v>0</v>
      </c>
      <c r="F2397" s="5">
        <v>0</v>
      </c>
      <c r="G2397" s="5">
        <v>0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19">
        <v>0</v>
      </c>
    </row>
    <row r="2398" spans="1:14" ht="15.75" hidden="1" customHeight="1" x14ac:dyDescent="0.2">
      <c r="A2398" s="14">
        <v>0</v>
      </c>
      <c r="B2398" s="16">
        <v>0</v>
      </c>
      <c r="C2398" s="14">
        <v>0</v>
      </c>
      <c r="D2398" s="17">
        <v>0</v>
      </c>
      <c r="E2398" s="5">
        <v>0</v>
      </c>
      <c r="F2398" s="5">
        <v>0</v>
      </c>
      <c r="G2398" s="5">
        <v>0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19">
        <v>0</v>
      </c>
    </row>
    <row r="2399" spans="1:14" ht="15.75" hidden="1" customHeight="1" x14ac:dyDescent="0.2">
      <c r="A2399" s="14">
        <v>0</v>
      </c>
      <c r="B2399" s="16">
        <v>0</v>
      </c>
      <c r="C2399" s="14">
        <v>0</v>
      </c>
      <c r="D2399" s="17">
        <v>0</v>
      </c>
      <c r="E2399" s="5">
        <v>0</v>
      </c>
      <c r="F2399" s="5">
        <v>0</v>
      </c>
      <c r="G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19">
        <v>0</v>
      </c>
    </row>
    <row r="2400" spans="1:14" ht="15.75" hidden="1" customHeight="1" x14ac:dyDescent="0.2">
      <c r="A2400" s="14">
        <v>0</v>
      </c>
      <c r="B2400" s="16">
        <v>0</v>
      </c>
      <c r="C2400" s="14">
        <v>0</v>
      </c>
      <c r="D2400" s="17">
        <v>0</v>
      </c>
      <c r="E2400" s="5">
        <v>0</v>
      </c>
      <c r="F2400" s="5">
        <v>0</v>
      </c>
      <c r="G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19">
        <v>0</v>
      </c>
    </row>
    <row r="2401" spans="1:14" ht="15.75" hidden="1" customHeight="1" x14ac:dyDescent="0.2">
      <c r="A2401" s="14">
        <v>0</v>
      </c>
      <c r="B2401" s="16">
        <v>0</v>
      </c>
      <c r="C2401" s="14">
        <v>0</v>
      </c>
      <c r="D2401" s="17">
        <v>0</v>
      </c>
      <c r="E2401" s="5">
        <v>0</v>
      </c>
      <c r="F2401" s="5">
        <v>0</v>
      </c>
      <c r="G2401" s="5">
        <v>0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19">
        <v>0</v>
      </c>
    </row>
    <row r="2402" spans="1:14" ht="15.75" hidden="1" customHeight="1" x14ac:dyDescent="0.2">
      <c r="A2402" s="14">
        <v>0</v>
      </c>
      <c r="B2402" s="16">
        <v>0</v>
      </c>
      <c r="C2402" s="14">
        <v>0</v>
      </c>
      <c r="D2402" s="17">
        <v>0</v>
      </c>
      <c r="E2402" s="5">
        <v>0</v>
      </c>
      <c r="F2402" s="5">
        <v>0</v>
      </c>
      <c r="G2402" s="5">
        <v>0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19">
        <v>0</v>
      </c>
    </row>
    <row r="2403" spans="1:14" ht="15.75" hidden="1" customHeight="1" x14ac:dyDescent="0.2">
      <c r="A2403" s="14">
        <v>0</v>
      </c>
      <c r="B2403" s="16">
        <v>0</v>
      </c>
      <c r="C2403" s="14">
        <v>0</v>
      </c>
      <c r="D2403" s="17">
        <v>0</v>
      </c>
      <c r="E2403" s="5">
        <v>0</v>
      </c>
      <c r="F2403" s="5">
        <v>0</v>
      </c>
      <c r="G2403" s="5">
        <v>0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19">
        <v>0</v>
      </c>
    </row>
    <row r="2404" spans="1:14" ht="15.75" hidden="1" customHeight="1" x14ac:dyDescent="0.2">
      <c r="A2404" s="14">
        <v>0</v>
      </c>
      <c r="B2404" s="16">
        <v>0</v>
      </c>
      <c r="C2404" s="14">
        <v>0</v>
      </c>
      <c r="D2404" s="17">
        <v>0</v>
      </c>
      <c r="E2404" s="5">
        <v>0</v>
      </c>
      <c r="F2404" s="5">
        <v>0</v>
      </c>
      <c r="G2404" s="5">
        <v>0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19">
        <v>0</v>
      </c>
    </row>
    <row r="2405" spans="1:14" ht="15.75" hidden="1" customHeight="1" x14ac:dyDescent="0.2">
      <c r="A2405" s="14">
        <v>0</v>
      </c>
      <c r="B2405" s="16">
        <v>0</v>
      </c>
      <c r="C2405" s="14">
        <v>0</v>
      </c>
      <c r="D2405" s="17">
        <v>0</v>
      </c>
      <c r="E2405" s="5">
        <v>0</v>
      </c>
      <c r="F2405" s="5">
        <v>0</v>
      </c>
      <c r="G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19">
        <v>0</v>
      </c>
    </row>
    <row r="2406" spans="1:14" ht="15.75" hidden="1" customHeight="1" x14ac:dyDescent="0.2">
      <c r="A2406" s="14">
        <v>0</v>
      </c>
      <c r="B2406" s="16">
        <v>0</v>
      </c>
      <c r="C2406" s="14">
        <v>0</v>
      </c>
      <c r="D2406" s="17">
        <v>0</v>
      </c>
      <c r="E2406" s="5">
        <v>0</v>
      </c>
      <c r="F2406" s="5">
        <v>0</v>
      </c>
      <c r="G2406" s="5">
        <v>0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19">
        <v>0</v>
      </c>
    </row>
    <row r="2407" spans="1:14" ht="15.75" hidden="1" customHeight="1" x14ac:dyDescent="0.2">
      <c r="A2407" s="14">
        <v>0</v>
      </c>
      <c r="B2407" s="16">
        <v>0</v>
      </c>
      <c r="C2407" s="14">
        <v>0</v>
      </c>
      <c r="D2407" s="17">
        <v>0</v>
      </c>
      <c r="E2407" s="5">
        <v>0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19">
        <v>0</v>
      </c>
    </row>
    <row r="2408" spans="1:14" ht="15.75" hidden="1" customHeight="1" x14ac:dyDescent="0.2">
      <c r="A2408" s="14">
        <v>0</v>
      </c>
      <c r="B2408" s="16">
        <v>0</v>
      </c>
      <c r="C2408" s="14">
        <v>0</v>
      </c>
      <c r="D2408" s="17">
        <v>0</v>
      </c>
      <c r="E2408" s="5">
        <v>0</v>
      </c>
      <c r="F2408" s="5">
        <v>0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19">
        <v>0</v>
      </c>
    </row>
    <row r="2409" spans="1:14" ht="15.75" hidden="1" customHeight="1" x14ac:dyDescent="0.2">
      <c r="A2409" s="14">
        <v>0</v>
      </c>
      <c r="B2409" s="16">
        <v>0</v>
      </c>
      <c r="C2409" s="14">
        <v>0</v>
      </c>
      <c r="D2409" s="17">
        <v>0</v>
      </c>
      <c r="E2409" s="5">
        <v>0</v>
      </c>
      <c r="F2409" s="5">
        <v>0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19">
        <v>0</v>
      </c>
    </row>
    <row r="2410" spans="1:14" ht="15.75" hidden="1" customHeight="1" x14ac:dyDescent="0.2">
      <c r="A2410" s="14">
        <v>0</v>
      </c>
      <c r="B2410" s="16">
        <v>0</v>
      </c>
      <c r="C2410" s="14">
        <v>0</v>
      </c>
      <c r="D2410" s="17">
        <v>0</v>
      </c>
      <c r="E2410" s="5">
        <v>0</v>
      </c>
      <c r="F2410" s="5">
        <v>0</v>
      </c>
      <c r="G2410" s="5">
        <v>0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19">
        <v>0</v>
      </c>
    </row>
    <row r="2411" spans="1:14" ht="15.75" hidden="1" customHeight="1" x14ac:dyDescent="0.2">
      <c r="A2411" s="14">
        <v>0</v>
      </c>
      <c r="B2411" s="16">
        <v>0</v>
      </c>
      <c r="C2411" s="14">
        <v>0</v>
      </c>
      <c r="D2411" s="17">
        <v>0</v>
      </c>
      <c r="E2411" s="5">
        <v>0</v>
      </c>
      <c r="F2411" s="5">
        <v>0</v>
      </c>
      <c r="G2411" s="5">
        <v>0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19">
        <v>0</v>
      </c>
    </row>
    <row r="2412" spans="1:14" ht="15.75" hidden="1" customHeight="1" x14ac:dyDescent="0.2">
      <c r="A2412" s="14">
        <v>0</v>
      </c>
      <c r="B2412" s="16">
        <v>0</v>
      </c>
      <c r="C2412" s="14">
        <v>0</v>
      </c>
      <c r="D2412" s="17">
        <v>0</v>
      </c>
      <c r="E2412" s="5">
        <v>0</v>
      </c>
      <c r="F2412" s="5">
        <v>0</v>
      </c>
      <c r="G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19">
        <v>0</v>
      </c>
    </row>
    <row r="2413" spans="1:14" ht="15.75" hidden="1" customHeight="1" x14ac:dyDescent="0.2">
      <c r="A2413" s="14">
        <v>0</v>
      </c>
      <c r="B2413" s="16">
        <v>0</v>
      </c>
      <c r="C2413" s="14">
        <v>0</v>
      </c>
      <c r="D2413" s="17">
        <v>0</v>
      </c>
      <c r="E2413" s="5">
        <v>0</v>
      </c>
      <c r="F2413" s="5">
        <v>0</v>
      </c>
      <c r="G2413" s="5">
        <v>0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19">
        <v>0</v>
      </c>
    </row>
    <row r="2414" spans="1:14" ht="15.75" hidden="1" customHeight="1" x14ac:dyDescent="0.2">
      <c r="A2414" s="14">
        <v>0</v>
      </c>
      <c r="B2414" s="16">
        <v>0</v>
      </c>
      <c r="C2414" s="14">
        <v>0</v>
      </c>
      <c r="D2414" s="17">
        <v>0</v>
      </c>
      <c r="E2414" s="5">
        <v>0</v>
      </c>
      <c r="F2414" s="5">
        <v>0</v>
      </c>
      <c r="G2414" s="5">
        <v>0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19">
        <v>0</v>
      </c>
    </row>
    <row r="2415" spans="1:14" ht="15.75" hidden="1" customHeight="1" x14ac:dyDescent="0.2">
      <c r="A2415" s="14">
        <v>0</v>
      </c>
      <c r="B2415" s="16">
        <v>0</v>
      </c>
      <c r="C2415" s="14">
        <v>0</v>
      </c>
      <c r="D2415" s="17">
        <v>0</v>
      </c>
      <c r="E2415" s="5">
        <v>0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19">
        <v>0</v>
      </c>
    </row>
    <row r="2416" spans="1:14" ht="15.75" hidden="1" customHeight="1" x14ac:dyDescent="0.2">
      <c r="A2416" s="14">
        <v>0</v>
      </c>
      <c r="B2416" s="16">
        <v>0</v>
      </c>
      <c r="C2416" s="14">
        <v>0</v>
      </c>
      <c r="D2416" s="17">
        <v>0</v>
      </c>
      <c r="E2416" s="5">
        <v>0</v>
      </c>
      <c r="F2416" s="5">
        <v>0</v>
      </c>
      <c r="G2416" s="5">
        <v>0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19">
        <v>0</v>
      </c>
    </row>
    <row r="2417" spans="1:14" ht="15.75" hidden="1" customHeight="1" x14ac:dyDescent="0.2">
      <c r="A2417" s="14">
        <v>0</v>
      </c>
      <c r="B2417" s="16">
        <v>0</v>
      </c>
      <c r="C2417" s="14">
        <v>0</v>
      </c>
      <c r="D2417" s="17">
        <v>0</v>
      </c>
      <c r="E2417" s="5">
        <v>0</v>
      </c>
      <c r="F2417" s="5">
        <v>0</v>
      </c>
      <c r="G2417" s="5">
        <v>0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19">
        <v>0</v>
      </c>
    </row>
    <row r="2418" spans="1:14" ht="15.75" hidden="1" customHeight="1" x14ac:dyDescent="0.2">
      <c r="A2418" s="14">
        <v>0</v>
      </c>
      <c r="B2418" s="16">
        <v>0</v>
      </c>
      <c r="C2418" s="14">
        <v>0</v>
      </c>
      <c r="D2418" s="17">
        <v>0</v>
      </c>
      <c r="E2418" s="5">
        <v>0</v>
      </c>
      <c r="F2418" s="5">
        <v>0</v>
      </c>
      <c r="G2418" s="5">
        <v>0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19">
        <v>0</v>
      </c>
    </row>
    <row r="2419" spans="1:14" ht="15.75" hidden="1" customHeight="1" x14ac:dyDescent="0.2">
      <c r="A2419" s="14">
        <v>0</v>
      </c>
      <c r="B2419" s="16">
        <v>0</v>
      </c>
      <c r="C2419" s="14">
        <v>0</v>
      </c>
      <c r="D2419" s="17">
        <v>0</v>
      </c>
      <c r="E2419" s="5">
        <v>0</v>
      </c>
      <c r="F2419" s="5">
        <v>0</v>
      </c>
      <c r="G2419" s="5">
        <v>0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19">
        <v>0</v>
      </c>
    </row>
    <row r="2420" spans="1:14" ht="15.75" hidden="1" customHeight="1" x14ac:dyDescent="0.2">
      <c r="A2420" s="14">
        <v>0</v>
      </c>
      <c r="B2420" s="16">
        <v>0</v>
      </c>
      <c r="C2420" s="14">
        <v>0</v>
      </c>
      <c r="D2420" s="17">
        <v>0</v>
      </c>
      <c r="E2420" s="5">
        <v>0</v>
      </c>
      <c r="F2420" s="5">
        <v>0</v>
      </c>
      <c r="G2420" s="5">
        <v>0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19">
        <v>0</v>
      </c>
    </row>
    <row r="2421" spans="1:14" ht="15.75" hidden="1" customHeight="1" x14ac:dyDescent="0.2">
      <c r="A2421" s="14">
        <v>0</v>
      </c>
      <c r="B2421" s="16">
        <v>0</v>
      </c>
      <c r="C2421" s="14">
        <v>0</v>
      </c>
      <c r="D2421" s="17">
        <v>0</v>
      </c>
      <c r="E2421" s="5">
        <v>0</v>
      </c>
      <c r="F2421" s="5">
        <v>0</v>
      </c>
      <c r="G2421" s="5">
        <v>0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19">
        <v>0</v>
      </c>
    </row>
    <row r="2422" spans="1:14" ht="15.75" hidden="1" customHeight="1" x14ac:dyDescent="0.2">
      <c r="A2422" s="14">
        <v>0</v>
      </c>
      <c r="B2422" s="16">
        <v>0</v>
      </c>
      <c r="C2422" s="14">
        <v>0</v>
      </c>
      <c r="D2422" s="17">
        <v>0</v>
      </c>
      <c r="E2422" s="5">
        <v>0</v>
      </c>
      <c r="F2422" s="5">
        <v>0</v>
      </c>
      <c r="G2422" s="5">
        <v>0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19">
        <v>0</v>
      </c>
    </row>
    <row r="2423" spans="1:14" ht="15.75" hidden="1" customHeight="1" x14ac:dyDescent="0.2">
      <c r="A2423" s="14">
        <v>0</v>
      </c>
      <c r="B2423" s="16">
        <v>0</v>
      </c>
      <c r="C2423" s="14">
        <v>0</v>
      </c>
      <c r="D2423" s="17">
        <v>0</v>
      </c>
      <c r="E2423" s="5">
        <v>0</v>
      </c>
      <c r="F2423" s="5">
        <v>0</v>
      </c>
      <c r="G2423" s="5">
        <v>0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19">
        <v>0</v>
      </c>
    </row>
    <row r="2424" spans="1:14" ht="15.75" hidden="1" customHeight="1" x14ac:dyDescent="0.2">
      <c r="A2424" s="14">
        <v>0</v>
      </c>
      <c r="B2424" s="16">
        <v>0</v>
      </c>
      <c r="C2424" s="14">
        <v>0</v>
      </c>
      <c r="D2424" s="17">
        <v>0</v>
      </c>
      <c r="E2424" s="5">
        <v>0</v>
      </c>
      <c r="F2424" s="5">
        <v>0</v>
      </c>
      <c r="G2424" s="5">
        <v>0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19">
        <v>0</v>
      </c>
    </row>
    <row r="2425" spans="1:14" ht="15.75" hidden="1" customHeight="1" x14ac:dyDescent="0.2">
      <c r="A2425" s="14">
        <v>0</v>
      </c>
      <c r="B2425" s="16">
        <v>0</v>
      </c>
      <c r="C2425" s="14">
        <v>0</v>
      </c>
      <c r="D2425" s="17">
        <v>0</v>
      </c>
      <c r="E2425" s="5">
        <v>0</v>
      </c>
      <c r="F2425" s="5">
        <v>0</v>
      </c>
      <c r="G2425" s="5">
        <v>0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19">
        <v>0</v>
      </c>
    </row>
    <row r="2426" spans="1:14" ht="15.75" hidden="1" customHeight="1" x14ac:dyDescent="0.2">
      <c r="A2426" s="14">
        <v>0</v>
      </c>
      <c r="B2426" s="16">
        <v>0</v>
      </c>
      <c r="C2426" s="14">
        <v>0</v>
      </c>
      <c r="D2426" s="17">
        <v>0</v>
      </c>
      <c r="E2426" s="5">
        <v>0</v>
      </c>
      <c r="F2426" s="5">
        <v>0</v>
      </c>
      <c r="G2426" s="5">
        <v>0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19">
        <v>0</v>
      </c>
    </row>
    <row r="2427" spans="1:14" ht="15.75" hidden="1" customHeight="1" x14ac:dyDescent="0.2">
      <c r="A2427" s="14">
        <v>0</v>
      </c>
      <c r="B2427" s="16">
        <v>0</v>
      </c>
      <c r="C2427" s="14">
        <v>0</v>
      </c>
      <c r="D2427" s="17">
        <v>0</v>
      </c>
      <c r="E2427" s="5">
        <v>0</v>
      </c>
      <c r="F2427" s="5">
        <v>0</v>
      </c>
      <c r="G2427" s="5">
        <v>0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19">
        <v>0</v>
      </c>
    </row>
    <row r="2428" spans="1:14" ht="15.75" hidden="1" customHeight="1" x14ac:dyDescent="0.2">
      <c r="A2428" s="14">
        <v>0</v>
      </c>
      <c r="B2428" s="16">
        <v>0</v>
      </c>
      <c r="C2428" s="14">
        <v>0</v>
      </c>
      <c r="D2428" s="17">
        <v>0</v>
      </c>
      <c r="E2428" s="5">
        <v>0</v>
      </c>
      <c r="F2428" s="5">
        <v>0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19">
        <v>0</v>
      </c>
    </row>
    <row r="2429" spans="1:14" ht="15.75" hidden="1" customHeight="1" x14ac:dyDescent="0.2">
      <c r="A2429" s="14">
        <v>0</v>
      </c>
      <c r="B2429" s="16">
        <v>0</v>
      </c>
      <c r="C2429" s="14">
        <v>0</v>
      </c>
      <c r="D2429" s="17">
        <v>0</v>
      </c>
      <c r="E2429" s="5">
        <v>0</v>
      </c>
      <c r="F2429" s="5">
        <v>0</v>
      </c>
      <c r="G2429" s="5">
        <v>0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19">
        <v>0</v>
      </c>
    </row>
    <row r="2430" spans="1:14" ht="15.75" hidden="1" customHeight="1" x14ac:dyDescent="0.2">
      <c r="A2430" s="14">
        <v>0</v>
      </c>
      <c r="B2430" s="16">
        <v>0</v>
      </c>
      <c r="C2430" s="14">
        <v>0</v>
      </c>
      <c r="D2430" s="17">
        <v>0</v>
      </c>
      <c r="E2430" s="5">
        <v>0</v>
      </c>
      <c r="F2430" s="5">
        <v>0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19">
        <v>0</v>
      </c>
    </row>
    <row r="2431" spans="1:14" ht="15.75" hidden="1" customHeight="1" x14ac:dyDescent="0.2">
      <c r="A2431" s="14">
        <v>0</v>
      </c>
      <c r="B2431" s="16">
        <v>0</v>
      </c>
      <c r="C2431" s="14">
        <v>0</v>
      </c>
      <c r="D2431" s="17">
        <v>0</v>
      </c>
      <c r="E2431" s="5">
        <v>0</v>
      </c>
      <c r="F2431" s="5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19">
        <v>0</v>
      </c>
    </row>
    <row r="2432" spans="1:14" ht="15.75" hidden="1" customHeight="1" x14ac:dyDescent="0.2">
      <c r="A2432" s="14">
        <v>0</v>
      </c>
      <c r="B2432" s="16">
        <v>0</v>
      </c>
      <c r="C2432" s="14">
        <v>0</v>
      </c>
      <c r="D2432" s="17">
        <v>0</v>
      </c>
      <c r="E2432" s="5">
        <v>0</v>
      </c>
      <c r="F2432" s="5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19">
        <v>0</v>
      </c>
    </row>
    <row r="2433" spans="1:14" ht="15.75" hidden="1" customHeight="1" x14ac:dyDescent="0.2">
      <c r="A2433" s="14">
        <v>0</v>
      </c>
      <c r="B2433" s="16">
        <v>0</v>
      </c>
      <c r="C2433" s="14">
        <v>0</v>
      </c>
      <c r="D2433" s="17">
        <v>0</v>
      </c>
      <c r="E2433" s="5">
        <v>0</v>
      </c>
      <c r="F2433" s="5">
        <v>0</v>
      </c>
      <c r="G2433" s="5">
        <v>0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19">
        <v>0</v>
      </c>
    </row>
    <row r="2434" spans="1:14" ht="15.75" hidden="1" customHeight="1" x14ac:dyDescent="0.2">
      <c r="A2434" s="14">
        <v>0</v>
      </c>
      <c r="B2434" s="16">
        <v>0</v>
      </c>
      <c r="C2434" s="14">
        <v>0</v>
      </c>
      <c r="D2434" s="17">
        <v>0</v>
      </c>
      <c r="E2434" s="5">
        <v>0</v>
      </c>
      <c r="F2434" s="5">
        <v>0</v>
      </c>
      <c r="G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19">
        <v>0</v>
      </c>
    </row>
    <row r="2435" spans="1:14" ht="15.75" hidden="1" customHeight="1" x14ac:dyDescent="0.2">
      <c r="A2435" s="14">
        <v>0</v>
      </c>
      <c r="B2435" s="16">
        <v>0</v>
      </c>
      <c r="C2435" s="14">
        <v>0</v>
      </c>
      <c r="D2435" s="17">
        <v>0</v>
      </c>
      <c r="E2435" s="5">
        <v>0</v>
      </c>
      <c r="F2435" s="5">
        <v>0</v>
      </c>
      <c r="G2435" s="5">
        <v>0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19">
        <v>0</v>
      </c>
    </row>
    <row r="2436" spans="1:14" ht="15.75" hidden="1" customHeight="1" x14ac:dyDescent="0.2">
      <c r="A2436" s="14">
        <v>0</v>
      </c>
      <c r="B2436" s="16">
        <v>0</v>
      </c>
      <c r="C2436" s="14">
        <v>0</v>
      </c>
      <c r="D2436" s="17">
        <v>0</v>
      </c>
      <c r="E2436" s="5">
        <v>0</v>
      </c>
      <c r="F2436" s="5">
        <v>0</v>
      </c>
      <c r="G2436" s="5">
        <v>0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19">
        <v>0</v>
      </c>
    </row>
    <row r="2437" spans="1:14" ht="15.75" hidden="1" customHeight="1" x14ac:dyDescent="0.2">
      <c r="A2437" s="14">
        <v>0</v>
      </c>
      <c r="B2437" s="16">
        <v>0</v>
      </c>
      <c r="C2437" s="14">
        <v>0</v>
      </c>
      <c r="D2437" s="17">
        <v>0</v>
      </c>
      <c r="E2437" s="5">
        <v>0</v>
      </c>
      <c r="F2437" s="5">
        <v>0</v>
      </c>
      <c r="G2437" s="5">
        <v>0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19">
        <v>0</v>
      </c>
    </row>
    <row r="2438" spans="1:14" ht="15.75" hidden="1" customHeight="1" x14ac:dyDescent="0.2">
      <c r="A2438" s="14">
        <v>0</v>
      </c>
      <c r="B2438" s="16">
        <v>0</v>
      </c>
      <c r="C2438" s="14">
        <v>0</v>
      </c>
      <c r="D2438" s="17">
        <v>0</v>
      </c>
      <c r="E2438" s="5">
        <v>0</v>
      </c>
      <c r="F2438" s="5">
        <v>0</v>
      </c>
      <c r="G2438" s="5">
        <v>0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19">
        <v>0</v>
      </c>
    </row>
    <row r="2439" spans="1:14" ht="15.75" hidden="1" customHeight="1" x14ac:dyDescent="0.2">
      <c r="A2439" s="14">
        <v>0</v>
      </c>
      <c r="B2439" s="16">
        <v>0</v>
      </c>
      <c r="C2439" s="14">
        <v>0</v>
      </c>
      <c r="D2439" s="17">
        <v>0</v>
      </c>
      <c r="E2439" s="5">
        <v>0</v>
      </c>
      <c r="F2439" s="5">
        <v>0</v>
      </c>
      <c r="G2439" s="5">
        <v>0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19">
        <v>0</v>
      </c>
    </row>
    <row r="2440" spans="1:14" ht="15.75" hidden="1" customHeight="1" x14ac:dyDescent="0.2">
      <c r="A2440" s="14">
        <v>0</v>
      </c>
      <c r="B2440" s="16">
        <v>0</v>
      </c>
      <c r="C2440" s="14">
        <v>0</v>
      </c>
      <c r="D2440" s="17">
        <v>0</v>
      </c>
      <c r="E2440" s="5">
        <v>0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19">
        <v>0</v>
      </c>
    </row>
    <row r="2441" spans="1:14" ht="15.75" hidden="1" customHeight="1" x14ac:dyDescent="0.2">
      <c r="A2441" s="14">
        <v>0</v>
      </c>
      <c r="B2441" s="16">
        <v>0</v>
      </c>
      <c r="C2441" s="14">
        <v>0</v>
      </c>
      <c r="D2441" s="17">
        <v>0</v>
      </c>
      <c r="E2441" s="5">
        <v>0</v>
      </c>
      <c r="F2441" s="5">
        <v>0</v>
      </c>
      <c r="G2441" s="5">
        <v>0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19">
        <v>0</v>
      </c>
    </row>
    <row r="2442" spans="1:14" ht="15.75" hidden="1" customHeight="1" x14ac:dyDescent="0.2">
      <c r="A2442" s="14">
        <v>0</v>
      </c>
      <c r="B2442" s="16">
        <v>0</v>
      </c>
      <c r="C2442" s="14">
        <v>0</v>
      </c>
      <c r="D2442" s="17">
        <v>0</v>
      </c>
      <c r="E2442" s="5">
        <v>0</v>
      </c>
      <c r="F2442" s="5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19">
        <v>0</v>
      </c>
    </row>
    <row r="2443" spans="1:14" ht="15.75" hidden="1" customHeight="1" x14ac:dyDescent="0.2">
      <c r="A2443" s="14">
        <v>0</v>
      </c>
      <c r="B2443" s="16">
        <v>0</v>
      </c>
      <c r="C2443" s="14">
        <v>0</v>
      </c>
      <c r="D2443" s="17">
        <v>0</v>
      </c>
      <c r="E2443" s="5">
        <v>0</v>
      </c>
      <c r="F2443" s="5">
        <v>0</v>
      </c>
      <c r="G2443" s="5">
        <v>0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19">
        <v>0</v>
      </c>
    </row>
    <row r="2444" spans="1:14" ht="15.75" hidden="1" customHeight="1" x14ac:dyDescent="0.2">
      <c r="A2444" s="14">
        <v>0</v>
      </c>
      <c r="B2444" s="16">
        <v>0</v>
      </c>
      <c r="C2444" s="14">
        <v>0</v>
      </c>
      <c r="D2444" s="17">
        <v>0</v>
      </c>
      <c r="E2444" s="5">
        <v>0</v>
      </c>
      <c r="F2444" s="5">
        <v>0</v>
      </c>
      <c r="G2444" s="5">
        <v>0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19">
        <v>0</v>
      </c>
    </row>
    <row r="2445" spans="1:14" ht="15.75" hidden="1" customHeight="1" x14ac:dyDescent="0.2">
      <c r="A2445" s="14">
        <v>0</v>
      </c>
      <c r="B2445" s="16">
        <v>0</v>
      </c>
      <c r="C2445" s="14">
        <v>0</v>
      </c>
      <c r="D2445" s="17">
        <v>0</v>
      </c>
      <c r="E2445" s="5">
        <v>0</v>
      </c>
      <c r="F2445" s="5">
        <v>0</v>
      </c>
      <c r="G2445" s="5">
        <v>0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19">
        <v>0</v>
      </c>
    </row>
    <row r="2446" spans="1:14" ht="15.75" hidden="1" customHeight="1" x14ac:dyDescent="0.2">
      <c r="A2446" s="14">
        <v>0</v>
      </c>
      <c r="B2446" s="16">
        <v>0</v>
      </c>
      <c r="C2446" s="14">
        <v>0</v>
      </c>
      <c r="D2446" s="17">
        <v>0</v>
      </c>
      <c r="E2446" s="5">
        <v>0</v>
      </c>
      <c r="F2446" s="5">
        <v>0</v>
      </c>
      <c r="G2446" s="5">
        <v>0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19">
        <v>0</v>
      </c>
    </row>
    <row r="2447" spans="1:14" ht="15.75" hidden="1" customHeight="1" x14ac:dyDescent="0.2">
      <c r="A2447" s="14">
        <v>0</v>
      </c>
      <c r="B2447" s="16">
        <v>0</v>
      </c>
      <c r="C2447" s="14">
        <v>0</v>
      </c>
      <c r="D2447" s="17">
        <v>0</v>
      </c>
      <c r="E2447" s="5">
        <v>0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19">
        <v>0</v>
      </c>
    </row>
    <row r="2448" spans="1:14" ht="15.75" hidden="1" customHeight="1" x14ac:dyDescent="0.2">
      <c r="A2448" s="14">
        <v>0</v>
      </c>
      <c r="B2448" s="16">
        <v>0</v>
      </c>
      <c r="C2448" s="14">
        <v>0</v>
      </c>
      <c r="D2448" s="17">
        <v>0</v>
      </c>
      <c r="E2448" s="5">
        <v>0</v>
      </c>
      <c r="F2448" s="5">
        <v>0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19">
        <v>0</v>
      </c>
    </row>
    <row r="2449" spans="1:14" ht="15.75" hidden="1" customHeight="1" x14ac:dyDescent="0.2">
      <c r="A2449" s="14">
        <v>0</v>
      </c>
      <c r="B2449" s="16">
        <v>0</v>
      </c>
      <c r="C2449" s="14">
        <v>0</v>
      </c>
      <c r="D2449" s="17">
        <v>0</v>
      </c>
      <c r="E2449" s="5">
        <v>0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19">
        <v>0</v>
      </c>
    </row>
    <row r="2450" spans="1:14" ht="15.75" hidden="1" customHeight="1" x14ac:dyDescent="0.2">
      <c r="A2450" s="14">
        <v>0</v>
      </c>
      <c r="B2450" s="16">
        <v>0</v>
      </c>
      <c r="C2450" s="14">
        <v>0</v>
      </c>
      <c r="D2450" s="17">
        <v>0</v>
      </c>
      <c r="E2450" s="5">
        <v>0</v>
      </c>
      <c r="F2450" s="5">
        <v>0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19">
        <v>0</v>
      </c>
    </row>
    <row r="2451" spans="1:14" ht="15.75" hidden="1" customHeight="1" x14ac:dyDescent="0.2">
      <c r="A2451" s="14">
        <v>0</v>
      </c>
      <c r="B2451" s="16">
        <v>0</v>
      </c>
      <c r="C2451" s="14">
        <v>0</v>
      </c>
      <c r="D2451" s="17">
        <v>0</v>
      </c>
      <c r="E2451" s="5">
        <v>0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19">
        <v>0</v>
      </c>
    </row>
    <row r="2452" spans="1:14" ht="15.75" hidden="1" customHeight="1" x14ac:dyDescent="0.2">
      <c r="A2452" s="14">
        <v>0</v>
      </c>
      <c r="B2452" s="16">
        <v>0</v>
      </c>
      <c r="C2452" s="14">
        <v>0</v>
      </c>
      <c r="D2452" s="17">
        <v>0</v>
      </c>
      <c r="E2452" s="5">
        <v>0</v>
      </c>
      <c r="F2452" s="5">
        <v>0</v>
      </c>
      <c r="G2452" s="5">
        <v>0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19">
        <v>0</v>
      </c>
    </row>
    <row r="2453" spans="1:14" ht="15.75" hidden="1" customHeight="1" x14ac:dyDescent="0.2">
      <c r="A2453" s="14">
        <v>0</v>
      </c>
      <c r="B2453" s="16">
        <v>0</v>
      </c>
      <c r="C2453" s="14">
        <v>0</v>
      </c>
      <c r="D2453" s="17">
        <v>0</v>
      </c>
      <c r="E2453" s="5">
        <v>0</v>
      </c>
      <c r="F2453" s="5">
        <v>0</v>
      </c>
      <c r="G2453" s="5">
        <v>0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19">
        <v>0</v>
      </c>
    </row>
    <row r="2454" spans="1:14" ht="15.75" hidden="1" customHeight="1" x14ac:dyDescent="0.2">
      <c r="A2454" s="14">
        <v>0</v>
      </c>
      <c r="B2454" s="16">
        <v>0</v>
      </c>
      <c r="C2454" s="14">
        <v>0</v>
      </c>
      <c r="D2454" s="17">
        <v>0</v>
      </c>
      <c r="E2454" s="5">
        <v>0</v>
      </c>
      <c r="F2454" s="5">
        <v>0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19">
        <v>0</v>
      </c>
    </row>
    <row r="2455" spans="1:14" ht="15.75" hidden="1" customHeight="1" x14ac:dyDescent="0.2">
      <c r="A2455" s="14">
        <v>0</v>
      </c>
      <c r="B2455" s="16">
        <v>0</v>
      </c>
      <c r="C2455" s="14">
        <v>0</v>
      </c>
      <c r="D2455" s="17">
        <v>0</v>
      </c>
      <c r="E2455" s="5">
        <v>0</v>
      </c>
      <c r="F2455" s="5">
        <v>0</v>
      </c>
      <c r="G2455" s="5">
        <v>0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19">
        <v>0</v>
      </c>
    </row>
    <row r="2456" spans="1:14" ht="15.75" hidden="1" customHeight="1" x14ac:dyDescent="0.2">
      <c r="A2456" s="14">
        <v>0</v>
      </c>
      <c r="B2456" s="16">
        <v>0</v>
      </c>
      <c r="C2456" s="14">
        <v>0</v>
      </c>
      <c r="D2456" s="17">
        <v>0</v>
      </c>
      <c r="E2456" s="5">
        <v>0</v>
      </c>
      <c r="F2456" s="5">
        <v>0</v>
      </c>
      <c r="G2456" s="5">
        <v>0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19">
        <v>0</v>
      </c>
    </row>
    <row r="2457" spans="1:14" ht="15.75" hidden="1" customHeight="1" x14ac:dyDescent="0.2">
      <c r="A2457" s="14">
        <v>0</v>
      </c>
      <c r="B2457" s="16">
        <v>0</v>
      </c>
      <c r="C2457" s="14">
        <v>0</v>
      </c>
      <c r="D2457" s="17">
        <v>0</v>
      </c>
      <c r="E2457" s="5">
        <v>0</v>
      </c>
      <c r="F2457" s="5">
        <v>0</v>
      </c>
      <c r="G2457" s="5">
        <v>0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19">
        <v>0</v>
      </c>
    </row>
    <row r="2458" spans="1:14" ht="15.75" hidden="1" customHeight="1" x14ac:dyDescent="0.2">
      <c r="A2458" s="14">
        <v>0</v>
      </c>
      <c r="B2458" s="16">
        <v>0</v>
      </c>
      <c r="C2458" s="14">
        <v>0</v>
      </c>
      <c r="D2458" s="17">
        <v>0</v>
      </c>
      <c r="E2458" s="5">
        <v>0</v>
      </c>
      <c r="F2458" s="5">
        <v>0</v>
      </c>
      <c r="G2458" s="5">
        <v>0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19">
        <v>0</v>
      </c>
    </row>
    <row r="2459" spans="1:14" ht="15.75" hidden="1" customHeight="1" x14ac:dyDescent="0.2">
      <c r="A2459" s="14">
        <v>0</v>
      </c>
      <c r="B2459" s="16">
        <v>0</v>
      </c>
      <c r="C2459" s="14">
        <v>0</v>
      </c>
      <c r="D2459" s="17">
        <v>0</v>
      </c>
      <c r="E2459" s="5">
        <v>0</v>
      </c>
      <c r="F2459" s="5">
        <v>0</v>
      </c>
      <c r="G2459" s="5">
        <v>0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19">
        <v>0</v>
      </c>
    </row>
    <row r="2460" spans="1:14" ht="15.75" hidden="1" customHeight="1" x14ac:dyDescent="0.2">
      <c r="A2460" s="14">
        <v>0</v>
      </c>
      <c r="B2460" s="16">
        <v>0</v>
      </c>
      <c r="C2460" s="14">
        <v>0</v>
      </c>
      <c r="D2460" s="17">
        <v>0</v>
      </c>
      <c r="E2460" s="5">
        <v>0</v>
      </c>
      <c r="F2460" s="5">
        <v>0</v>
      </c>
      <c r="G2460" s="5">
        <v>0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19">
        <v>0</v>
      </c>
    </row>
    <row r="2461" spans="1:14" ht="15.75" hidden="1" customHeight="1" x14ac:dyDescent="0.2">
      <c r="A2461" s="14">
        <v>0</v>
      </c>
      <c r="B2461" s="16">
        <v>0</v>
      </c>
      <c r="C2461" s="14">
        <v>0</v>
      </c>
      <c r="D2461" s="17">
        <v>0</v>
      </c>
      <c r="E2461" s="5">
        <v>0</v>
      </c>
      <c r="F2461" s="5">
        <v>0</v>
      </c>
      <c r="G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19">
        <v>0</v>
      </c>
    </row>
    <row r="2462" spans="1:14" ht="15.75" hidden="1" customHeight="1" x14ac:dyDescent="0.2">
      <c r="A2462" s="14">
        <v>0</v>
      </c>
      <c r="B2462" s="16">
        <v>0</v>
      </c>
      <c r="C2462" s="14">
        <v>0</v>
      </c>
      <c r="D2462" s="17">
        <v>0</v>
      </c>
      <c r="E2462" s="5">
        <v>0</v>
      </c>
      <c r="F2462" s="5">
        <v>0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19">
        <v>0</v>
      </c>
    </row>
    <row r="2463" spans="1:14" ht="15.75" hidden="1" customHeight="1" x14ac:dyDescent="0.2">
      <c r="A2463" s="14">
        <v>0</v>
      </c>
      <c r="B2463" s="16">
        <v>0</v>
      </c>
      <c r="C2463" s="14">
        <v>0</v>
      </c>
      <c r="D2463" s="17">
        <v>0</v>
      </c>
      <c r="E2463" s="5">
        <v>0</v>
      </c>
      <c r="F2463" s="5">
        <v>0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19">
        <v>0</v>
      </c>
    </row>
    <row r="2464" spans="1:14" ht="15.75" hidden="1" customHeight="1" x14ac:dyDescent="0.2">
      <c r="A2464" s="14">
        <v>0</v>
      </c>
      <c r="B2464" s="16">
        <v>0</v>
      </c>
      <c r="C2464" s="14">
        <v>0</v>
      </c>
      <c r="D2464" s="17">
        <v>0</v>
      </c>
      <c r="E2464" s="5">
        <v>0</v>
      </c>
      <c r="F2464" s="5">
        <v>0</v>
      </c>
      <c r="G2464" s="5">
        <v>0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19">
        <v>0</v>
      </c>
    </row>
    <row r="2465" spans="1:14" ht="15.75" hidden="1" customHeight="1" x14ac:dyDescent="0.2">
      <c r="A2465" s="14">
        <v>0</v>
      </c>
      <c r="B2465" s="16">
        <v>0</v>
      </c>
      <c r="C2465" s="14">
        <v>0</v>
      </c>
      <c r="D2465" s="17">
        <v>0</v>
      </c>
      <c r="E2465" s="5">
        <v>0</v>
      </c>
      <c r="F2465" s="5">
        <v>0</v>
      </c>
      <c r="G2465" s="5">
        <v>0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19">
        <v>0</v>
      </c>
    </row>
    <row r="2466" spans="1:14" ht="15.75" hidden="1" customHeight="1" x14ac:dyDescent="0.2">
      <c r="A2466" s="14">
        <v>0</v>
      </c>
      <c r="B2466" s="16">
        <v>0</v>
      </c>
      <c r="C2466" s="14">
        <v>0</v>
      </c>
      <c r="D2466" s="17">
        <v>0</v>
      </c>
      <c r="E2466" s="5">
        <v>0</v>
      </c>
      <c r="F2466" s="5">
        <v>0</v>
      </c>
      <c r="G2466" s="5">
        <v>0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19">
        <v>0</v>
      </c>
    </row>
    <row r="2467" spans="1:14" ht="15.75" hidden="1" customHeight="1" x14ac:dyDescent="0.2">
      <c r="A2467" s="14">
        <v>0</v>
      </c>
      <c r="B2467" s="16">
        <v>0</v>
      </c>
      <c r="C2467" s="14">
        <v>0</v>
      </c>
      <c r="D2467" s="17">
        <v>0</v>
      </c>
      <c r="E2467" s="5">
        <v>0</v>
      </c>
      <c r="F2467" s="5">
        <v>0</v>
      </c>
      <c r="G2467" s="5">
        <v>0</v>
      </c>
      <c r="H2467" s="5">
        <v>0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19">
        <v>0</v>
      </c>
    </row>
    <row r="2468" spans="1:14" ht="15.75" hidden="1" customHeight="1" x14ac:dyDescent="0.2">
      <c r="A2468" s="14">
        <v>0</v>
      </c>
      <c r="B2468" s="16">
        <v>0</v>
      </c>
      <c r="C2468" s="14">
        <v>0</v>
      </c>
      <c r="D2468" s="17">
        <v>0</v>
      </c>
      <c r="E2468" s="5">
        <v>0</v>
      </c>
      <c r="F2468" s="5">
        <v>0</v>
      </c>
      <c r="G2468" s="5">
        <v>0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19">
        <v>0</v>
      </c>
    </row>
    <row r="2469" spans="1:14" ht="15.75" hidden="1" customHeight="1" x14ac:dyDescent="0.2">
      <c r="A2469" s="14">
        <v>0</v>
      </c>
      <c r="B2469" s="16">
        <v>0</v>
      </c>
      <c r="C2469" s="14">
        <v>0</v>
      </c>
      <c r="D2469" s="17">
        <v>0</v>
      </c>
      <c r="E2469" s="5">
        <v>0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19">
        <v>0</v>
      </c>
    </row>
    <row r="2470" spans="1:14" ht="15.75" hidden="1" customHeight="1" x14ac:dyDescent="0.2">
      <c r="A2470" s="14">
        <v>0</v>
      </c>
      <c r="B2470" s="16">
        <v>0</v>
      </c>
      <c r="C2470" s="14">
        <v>0</v>
      </c>
      <c r="D2470" s="17">
        <v>0</v>
      </c>
      <c r="E2470" s="5">
        <v>0</v>
      </c>
      <c r="F2470" s="5">
        <v>0</v>
      </c>
      <c r="G2470" s="5">
        <v>0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19">
        <v>0</v>
      </c>
    </row>
    <row r="2471" spans="1:14" ht="15.75" hidden="1" customHeight="1" x14ac:dyDescent="0.2">
      <c r="A2471" s="14">
        <v>0</v>
      </c>
      <c r="B2471" s="16">
        <v>0</v>
      </c>
      <c r="C2471" s="14">
        <v>0</v>
      </c>
      <c r="D2471" s="17">
        <v>0</v>
      </c>
      <c r="E2471" s="5">
        <v>0</v>
      </c>
      <c r="F2471" s="5">
        <v>0</v>
      </c>
      <c r="G2471" s="5">
        <v>0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19">
        <v>0</v>
      </c>
    </row>
    <row r="2472" spans="1:14" ht="15.75" hidden="1" customHeight="1" x14ac:dyDescent="0.2">
      <c r="A2472" s="14">
        <v>0</v>
      </c>
      <c r="B2472" s="16">
        <v>0</v>
      </c>
      <c r="C2472" s="14">
        <v>0</v>
      </c>
      <c r="D2472" s="17">
        <v>0</v>
      </c>
      <c r="E2472" s="5">
        <v>0</v>
      </c>
      <c r="F2472" s="5">
        <v>0</v>
      </c>
      <c r="G2472" s="5">
        <v>0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19">
        <v>0</v>
      </c>
    </row>
    <row r="2473" spans="1:14" ht="15.75" hidden="1" customHeight="1" x14ac:dyDescent="0.2">
      <c r="A2473" s="14">
        <v>0</v>
      </c>
      <c r="B2473" s="16">
        <v>0</v>
      </c>
      <c r="C2473" s="14">
        <v>0</v>
      </c>
      <c r="D2473" s="17">
        <v>0</v>
      </c>
      <c r="E2473" s="5">
        <v>0</v>
      </c>
      <c r="F2473" s="5">
        <v>0</v>
      </c>
      <c r="G2473" s="5">
        <v>0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19">
        <v>0</v>
      </c>
    </row>
    <row r="2474" spans="1:14" ht="15.75" hidden="1" customHeight="1" x14ac:dyDescent="0.2">
      <c r="A2474" s="14">
        <v>0</v>
      </c>
      <c r="B2474" s="16">
        <v>0</v>
      </c>
      <c r="C2474" s="14">
        <v>0</v>
      </c>
      <c r="D2474" s="17">
        <v>0</v>
      </c>
      <c r="E2474" s="5">
        <v>0</v>
      </c>
      <c r="F2474" s="5">
        <v>0</v>
      </c>
      <c r="G2474" s="5">
        <v>0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19">
        <v>0</v>
      </c>
    </row>
    <row r="2475" spans="1:14" ht="15.75" hidden="1" customHeight="1" x14ac:dyDescent="0.2">
      <c r="A2475" s="14">
        <v>0</v>
      </c>
      <c r="B2475" s="16">
        <v>0</v>
      </c>
      <c r="C2475" s="14">
        <v>0</v>
      </c>
      <c r="D2475" s="17">
        <v>0</v>
      </c>
      <c r="E2475" s="5">
        <v>0</v>
      </c>
      <c r="F2475" s="5">
        <v>0</v>
      </c>
      <c r="G2475" s="5">
        <v>0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19">
        <v>0</v>
      </c>
    </row>
    <row r="2476" spans="1:14" ht="15.75" hidden="1" customHeight="1" x14ac:dyDescent="0.2">
      <c r="A2476" s="14">
        <v>0</v>
      </c>
      <c r="B2476" s="16">
        <v>0</v>
      </c>
      <c r="C2476" s="14">
        <v>0</v>
      </c>
      <c r="D2476" s="17">
        <v>0</v>
      </c>
      <c r="E2476" s="5">
        <v>0</v>
      </c>
      <c r="F2476" s="5">
        <v>0</v>
      </c>
      <c r="G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19">
        <v>0</v>
      </c>
    </row>
    <row r="2477" spans="1:14" ht="15.75" hidden="1" customHeight="1" x14ac:dyDescent="0.2">
      <c r="A2477" s="14">
        <v>0</v>
      </c>
      <c r="B2477" s="16">
        <v>0</v>
      </c>
      <c r="C2477" s="14">
        <v>0</v>
      </c>
      <c r="D2477" s="17">
        <v>0</v>
      </c>
      <c r="E2477" s="5">
        <v>0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19">
        <v>0</v>
      </c>
    </row>
    <row r="2478" spans="1:14" ht="15.75" hidden="1" customHeight="1" x14ac:dyDescent="0.2">
      <c r="A2478" s="14">
        <v>0</v>
      </c>
      <c r="B2478" s="16">
        <v>0</v>
      </c>
      <c r="C2478" s="14">
        <v>0</v>
      </c>
      <c r="D2478" s="17">
        <v>0</v>
      </c>
      <c r="E2478" s="5">
        <v>0</v>
      </c>
      <c r="F2478" s="5">
        <v>0</v>
      </c>
      <c r="G2478" s="5">
        <v>0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19">
        <v>0</v>
      </c>
    </row>
    <row r="2479" spans="1:14" ht="15.75" hidden="1" customHeight="1" x14ac:dyDescent="0.2">
      <c r="A2479" s="14">
        <v>0</v>
      </c>
      <c r="B2479" s="16">
        <v>0</v>
      </c>
      <c r="C2479" s="14">
        <v>0</v>
      </c>
      <c r="D2479" s="17">
        <v>0</v>
      </c>
      <c r="E2479" s="5">
        <v>0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19">
        <v>0</v>
      </c>
    </row>
    <row r="2480" spans="1:14" ht="15.75" hidden="1" customHeight="1" x14ac:dyDescent="0.2">
      <c r="A2480" s="14">
        <v>0</v>
      </c>
      <c r="B2480" s="16">
        <v>0</v>
      </c>
      <c r="C2480" s="14">
        <v>0</v>
      </c>
      <c r="D2480" s="17">
        <v>0</v>
      </c>
      <c r="E2480" s="5">
        <v>0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19">
        <v>0</v>
      </c>
    </row>
    <row r="2481" spans="1:14" ht="15.75" hidden="1" customHeight="1" x14ac:dyDescent="0.2">
      <c r="A2481" s="14">
        <v>0</v>
      </c>
      <c r="B2481" s="16">
        <v>0</v>
      </c>
      <c r="C2481" s="14">
        <v>0</v>
      </c>
      <c r="D2481" s="17">
        <v>0</v>
      </c>
      <c r="E2481" s="5">
        <v>0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19">
        <v>0</v>
      </c>
    </row>
    <row r="2482" spans="1:14" ht="15.75" hidden="1" customHeight="1" x14ac:dyDescent="0.2">
      <c r="A2482" s="14">
        <v>0</v>
      </c>
      <c r="B2482" s="16">
        <v>0</v>
      </c>
      <c r="C2482" s="14">
        <v>0</v>
      </c>
      <c r="D2482" s="17">
        <v>0</v>
      </c>
      <c r="E2482" s="5">
        <v>0</v>
      </c>
      <c r="F2482" s="5">
        <v>0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19">
        <v>0</v>
      </c>
    </row>
    <row r="2483" spans="1:14" ht="15.75" hidden="1" customHeight="1" x14ac:dyDescent="0.2">
      <c r="A2483" s="14">
        <v>0</v>
      </c>
      <c r="B2483" s="16">
        <v>0</v>
      </c>
      <c r="C2483" s="14">
        <v>0</v>
      </c>
      <c r="D2483" s="17">
        <v>0</v>
      </c>
      <c r="E2483" s="5">
        <v>0</v>
      </c>
      <c r="F2483" s="5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19">
        <v>0</v>
      </c>
    </row>
    <row r="2484" spans="1:14" ht="15.75" hidden="1" customHeight="1" x14ac:dyDescent="0.2">
      <c r="A2484" s="14">
        <v>0</v>
      </c>
      <c r="B2484" s="16">
        <v>0</v>
      </c>
      <c r="C2484" s="14">
        <v>0</v>
      </c>
      <c r="D2484" s="17">
        <v>0</v>
      </c>
      <c r="E2484" s="5">
        <v>0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19">
        <v>0</v>
      </c>
    </row>
    <row r="2485" spans="1:14" ht="15.75" hidden="1" customHeight="1" x14ac:dyDescent="0.2">
      <c r="A2485" s="14">
        <v>0</v>
      </c>
      <c r="B2485" s="16">
        <v>0</v>
      </c>
      <c r="C2485" s="14">
        <v>0</v>
      </c>
      <c r="D2485" s="17">
        <v>0</v>
      </c>
      <c r="E2485" s="5">
        <v>0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19">
        <v>0</v>
      </c>
    </row>
    <row r="2486" spans="1:14" ht="15.75" hidden="1" customHeight="1" x14ac:dyDescent="0.2">
      <c r="A2486" s="14">
        <v>0</v>
      </c>
      <c r="B2486" s="16">
        <v>0</v>
      </c>
      <c r="C2486" s="14">
        <v>0</v>
      </c>
      <c r="D2486" s="17">
        <v>0</v>
      </c>
      <c r="E2486" s="5">
        <v>0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19">
        <v>0</v>
      </c>
    </row>
    <row r="2487" spans="1:14" ht="15.75" hidden="1" customHeight="1" x14ac:dyDescent="0.2">
      <c r="A2487" s="14">
        <v>0</v>
      </c>
      <c r="B2487" s="16">
        <v>0</v>
      </c>
      <c r="C2487" s="14">
        <v>0</v>
      </c>
      <c r="D2487" s="17">
        <v>0</v>
      </c>
      <c r="E2487" s="5">
        <v>0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19">
        <v>0</v>
      </c>
    </row>
    <row r="2488" spans="1:14" ht="15.75" hidden="1" customHeight="1" x14ac:dyDescent="0.2">
      <c r="A2488" s="14">
        <v>0</v>
      </c>
      <c r="B2488" s="16">
        <v>0</v>
      </c>
      <c r="C2488" s="14">
        <v>0</v>
      </c>
      <c r="D2488" s="17">
        <v>0</v>
      </c>
      <c r="E2488" s="5">
        <v>0</v>
      </c>
      <c r="F2488" s="5">
        <v>0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19">
        <v>0</v>
      </c>
    </row>
    <row r="2489" spans="1:14" ht="15.75" hidden="1" customHeight="1" x14ac:dyDescent="0.2">
      <c r="A2489" s="14">
        <v>0</v>
      </c>
      <c r="B2489" s="16">
        <v>0</v>
      </c>
      <c r="C2489" s="14">
        <v>0</v>
      </c>
      <c r="D2489" s="17">
        <v>0</v>
      </c>
      <c r="E2489" s="5">
        <v>0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19">
        <v>0</v>
      </c>
    </row>
    <row r="2490" spans="1:14" ht="15.75" hidden="1" customHeight="1" x14ac:dyDescent="0.2">
      <c r="A2490" s="14">
        <v>0</v>
      </c>
      <c r="B2490" s="16">
        <v>0</v>
      </c>
      <c r="C2490" s="14">
        <v>0</v>
      </c>
      <c r="D2490" s="17">
        <v>0</v>
      </c>
      <c r="E2490" s="5">
        <v>0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19">
        <v>0</v>
      </c>
    </row>
    <row r="2491" spans="1:14" ht="15.75" hidden="1" customHeight="1" x14ac:dyDescent="0.2">
      <c r="A2491" s="14">
        <v>0</v>
      </c>
      <c r="B2491" s="16">
        <v>0</v>
      </c>
      <c r="C2491" s="14">
        <v>0</v>
      </c>
      <c r="D2491" s="17">
        <v>0</v>
      </c>
      <c r="E2491" s="5">
        <v>0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19">
        <v>0</v>
      </c>
    </row>
    <row r="2492" spans="1:14" ht="15.75" hidden="1" customHeight="1" x14ac:dyDescent="0.2">
      <c r="A2492" s="14">
        <v>0</v>
      </c>
      <c r="B2492" s="16">
        <v>0</v>
      </c>
      <c r="C2492" s="14">
        <v>0</v>
      </c>
      <c r="D2492" s="17">
        <v>0</v>
      </c>
      <c r="E2492" s="5">
        <v>0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19">
        <v>0</v>
      </c>
    </row>
    <row r="2493" spans="1:14" ht="15.75" hidden="1" customHeight="1" x14ac:dyDescent="0.2">
      <c r="A2493" s="14">
        <v>0</v>
      </c>
      <c r="B2493" s="16">
        <v>0</v>
      </c>
      <c r="C2493" s="14">
        <v>0</v>
      </c>
      <c r="D2493" s="17">
        <v>0</v>
      </c>
      <c r="E2493" s="5">
        <v>0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19">
        <v>0</v>
      </c>
    </row>
    <row r="2494" spans="1:14" ht="15.75" hidden="1" customHeight="1" x14ac:dyDescent="0.2">
      <c r="A2494" s="14">
        <v>0</v>
      </c>
      <c r="B2494" s="16">
        <v>0</v>
      </c>
      <c r="C2494" s="14">
        <v>0</v>
      </c>
      <c r="D2494" s="17">
        <v>0</v>
      </c>
      <c r="E2494" s="5">
        <v>0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19">
        <v>0</v>
      </c>
    </row>
    <row r="2495" spans="1:14" ht="15.75" hidden="1" customHeight="1" x14ac:dyDescent="0.2">
      <c r="A2495" s="14">
        <v>0</v>
      </c>
      <c r="B2495" s="16">
        <v>0</v>
      </c>
      <c r="C2495" s="14">
        <v>0</v>
      </c>
      <c r="D2495" s="17">
        <v>0</v>
      </c>
      <c r="E2495" s="5">
        <v>0</v>
      </c>
      <c r="F2495" s="5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19">
        <v>0</v>
      </c>
    </row>
    <row r="2496" spans="1:14" ht="15.75" hidden="1" customHeight="1" x14ac:dyDescent="0.2">
      <c r="A2496" s="14">
        <v>0</v>
      </c>
      <c r="B2496" s="16">
        <v>0</v>
      </c>
      <c r="C2496" s="14">
        <v>0</v>
      </c>
      <c r="D2496" s="17">
        <v>0</v>
      </c>
      <c r="E2496" s="5">
        <v>0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19">
        <v>0</v>
      </c>
    </row>
    <row r="2497" spans="1:14" ht="15.75" hidden="1" customHeight="1" x14ac:dyDescent="0.2">
      <c r="A2497" s="14">
        <v>0</v>
      </c>
      <c r="B2497" s="16">
        <v>0</v>
      </c>
      <c r="C2497" s="14">
        <v>0</v>
      </c>
      <c r="D2497" s="17">
        <v>0</v>
      </c>
      <c r="E2497" s="5">
        <v>0</v>
      </c>
      <c r="F2497" s="5">
        <v>0</v>
      </c>
      <c r="G2497" s="5">
        <v>0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19">
        <v>0</v>
      </c>
    </row>
    <row r="2498" spans="1:14" ht="15.75" hidden="1" customHeight="1" x14ac:dyDescent="0.2">
      <c r="A2498" s="14">
        <v>0</v>
      </c>
      <c r="B2498" s="16">
        <v>0</v>
      </c>
      <c r="C2498" s="14">
        <v>0</v>
      </c>
      <c r="D2498" s="17">
        <v>0</v>
      </c>
      <c r="E2498" s="5">
        <v>0</v>
      </c>
      <c r="F2498" s="5">
        <v>0</v>
      </c>
      <c r="G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19">
        <v>0</v>
      </c>
    </row>
    <row r="2499" spans="1:14" ht="15.75" hidden="1" customHeight="1" x14ac:dyDescent="0.2">
      <c r="A2499" s="14">
        <v>0</v>
      </c>
      <c r="B2499" s="16">
        <v>0</v>
      </c>
      <c r="C2499" s="14">
        <v>0</v>
      </c>
      <c r="D2499" s="17">
        <v>0</v>
      </c>
      <c r="E2499" s="5">
        <v>0</v>
      </c>
      <c r="F2499" s="5">
        <v>0</v>
      </c>
      <c r="G2499" s="5">
        <v>0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19">
        <v>0</v>
      </c>
    </row>
    <row r="2500" spans="1:14" ht="15.75" hidden="1" customHeight="1" x14ac:dyDescent="0.2">
      <c r="A2500" s="14">
        <v>0</v>
      </c>
      <c r="B2500" s="16">
        <v>0</v>
      </c>
      <c r="C2500" s="14">
        <v>0</v>
      </c>
      <c r="D2500" s="17">
        <v>0</v>
      </c>
      <c r="E2500" s="5">
        <v>0</v>
      </c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19">
        <v>0</v>
      </c>
    </row>
    <row r="2501" spans="1:14" ht="15.75" hidden="1" customHeight="1" x14ac:dyDescent="0.2">
      <c r="A2501" s="14">
        <v>0</v>
      </c>
      <c r="B2501" s="16">
        <v>0</v>
      </c>
      <c r="C2501" s="14">
        <v>0</v>
      </c>
      <c r="D2501" s="17">
        <v>0</v>
      </c>
      <c r="E2501" s="5">
        <v>0</v>
      </c>
      <c r="F2501" s="5">
        <v>0</v>
      </c>
      <c r="G2501" s="5">
        <v>0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19">
        <v>0</v>
      </c>
    </row>
    <row r="2502" spans="1:14" ht="15.75" hidden="1" customHeight="1" x14ac:dyDescent="0.2">
      <c r="A2502" s="14">
        <v>0</v>
      </c>
      <c r="B2502" s="16">
        <v>0</v>
      </c>
      <c r="C2502" s="14">
        <v>0</v>
      </c>
      <c r="D2502" s="17">
        <v>0</v>
      </c>
      <c r="E2502" s="5">
        <v>0</v>
      </c>
      <c r="F2502" s="5">
        <v>0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19">
        <v>0</v>
      </c>
    </row>
    <row r="2503" spans="1:14" ht="15.75" hidden="1" customHeight="1" x14ac:dyDescent="0.2">
      <c r="A2503" s="14">
        <v>0</v>
      </c>
      <c r="B2503" s="16">
        <v>0</v>
      </c>
      <c r="C2503" s="14">
        <v>0</v>
      </c>
      <c r="D2503" s="17">
        <v>0</v>
      </c>
      <c r="E2503" s="5">
        <v>0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19">
        <v>0</v>
      </c>
    </row>
    <row r="2504" spans="1:14" ht="15.75" hidden="1" customHeight="1" x14ac:dyDescent="0.2">
      <c r="A2504" s="14">
        <v>0</v>
      </c>
      <c r="B2504" s="16">
        <v>0</v>
      </c>
      <c r="C2504" s="14">
        <v>0</v>
      </c>
      <c r="D2504" s="17">
        <v>0</v>
      </c>
      <c r="E2504" s="5">
        <v>0</v>
      </c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19">
        <v>0</v>
      </c>
    </row>
    <row r="2505" spans="1:14" ht="15.75" hidden="1" customHeight="1" x14ac:dyDescent="0.2">
      <c r="A2505" s="14">
        <v>0</v>
      </c>
      <c r="B2505" s="16">
        <v>0</v>
      </c>
      <c r="C2505" s="14">
        <v>0</v>
      </c>
      <c r="D2505" s="17">
        <v>0</v>
      </c>
      <c r="E2505" s="5">
        <v>0</v>
      </c>
      <c r="F2505" s="5">
        <v>0</v>
      </c>
      <c r="G2505" s="5">
        <v>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19">
        <v>0</v>
      </c>
    </row>
    <row r="2506" spans="1:14" ht="15.75" hidden="1" customHeight="1" x14ac:dyDescent="0.2">
      <c r="A2506" s="14">
        <v>0</v>
      </c>
      <c r="B2506" s="16">
        <v>0</v>
      </c>
      <c r="C2506" s="14">
        <v>0</v>
      </c>
      <c r="D2506" s="17">
        <v>0</v>
      </c>
      <c r="E2506" s="5">
        <v>0</v>
      </c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19">
        <v>0</v>
      </c>
    </row>
    <row r="2507" spans="1:14" ht="15.75" hidden="1" customHeight="1" x14ac:dyDescent="0.2">
      <c r="A2507" s="14">
        <v>0</v>
      </c>
      <c r="B2507" s="16">
        <v>0</v>
      </c>
      <c r="C2507" s="14">
        <v>0</v>
      </c>
      <c r="D2507" s="17">
        <v>0</v>
      </c>
      <c r="E2507" s="5">
        <v>0</v>
      </c>
      <c r="F2507" s="5">
        <v>0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19">
        <v>0</v>
      </c>
    </row>
    <row r="2508" spans="1:14" ht="15.75" hidden="1" customHeight="1" x14ac:dyDescent="0.2">
      <c r="A2508" s="14">
        <v>0</v>
      </c>
      <c r="B2508" s="16">
        <v>0</v>
      </c>
      <c r="C2508" s="14">
        <v>0</v>
      </c>
      <c r="D2508" s="17">
        <v>0</v>
      </c>
      <c r="E2508" s="5">
        <v>0</v>
      </c>
      <c r="F2508" s="5">
        <v>0</v>
      </c>
      <c r="G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19">
        <v>0</v>
      </c>
    </row>
    <row r="2509" spans="1:14" ht="15.75" hidden="1" customHeight="1" x14ac:dyDescent="0.2">
      <c r="A2509" s="14">
        <v>0</v>
      </c>
      <c r="B2509" s="16">
        <v>0</v>
      </c>
      <c r="C2509" s="14">
        <v>0</v>
      </c>
      <c r="D2509" s="17">
        <v>0</v>
      </c>
      <c r="E2509" s="5">
        <v>0</v>
      </c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19">
        <v>0</v>
      </c>
    </row>
    <row r="2510" spans="1:14" ht="15.75" hidden="1" customHeight="1" x14ac:dyDescent="0.2">
      <c r="A2510" s="14">
        <v>0</v>
      </c>
      <c r="B2510" s="16">
        <v>0</v>
      </c>
      <c r="C2510" s="14">
        <v>0</v>
      </c>
      <c r="D2510" s="17">
        <v>0</v>
      </c>
      <c r="E2510" s="5">
        <v>0</v>
      </c>
      <c r="F2510" s="5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19">
        <v>0</v>
      </c>
    </row>
    <row r="2511" spans="1:14" ht="15.75" hidden="1" customHeight="1" x14ac:dyDescent="0.2">
      <c r="A2511" s="14">
        <v>0</v>
      </c>
      <c r="B2511" s="16">
        <v>0</v>
      </c>
      <c r="C2511" s="14">
        <v>0</v>
      </c>
      <c r="D2511" s="17">
        <v>0</v>
      </c>
      <c r="E2511" s="5">
        <v>0</v>
      </c>
      <c r="F2511" s="5">
        <v>0</v>
      </c>
      <c r="G2511" s="5">
        <v>0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19">
        <v>0</v>
      </c>
    </row>
    <row r="2512" spans="1:14" ht="15.75" hidden="1" customHeight="1" x14ac:dyDescent="0.2">
      <c r="A2512" s="14">
        <v>0</v>
      </c>
      <c r="B2512" s="16">
        <v>0</v>
      </c>
      <c r="C2512" s="14">
        <v>0</v>
      </c>
      <c r="D2512" s="17">
        <v>0</v>
      </c>
      <c r="E2512" s="5">
        <v>0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19">
        <v>0</v>
      </c>
    </row>
    <row r="2513" spans="1:14" ht="15.75" hidden="1" customHeight="1" x14ac:dyDescent="0.2">
      <c r="A2513" s="14">
        <v>0</v>
      </c>
      <c r="B2513" s="16">
        <v>0</v>
      </c>
      <c r="C2513" s="14">
        <v>0</v>
      </c>
      <c r="D2513" s="17">
        <v>0</v>
      </c>
      <c r="E2513" s="5">
        <v>0</v>
      </c>
      <c r="F2513" s="5">
        <v>0</v>
      </c>
      <c r="G2513" s="5">
        <v>0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19">
        <v>0</v>
      </c>
    </row>
    <row r="2514" spans="1:14" ht="15.75" hidden="1" customHeight="1" x14ac:dyDescent="0.2">
      <c r="A2514" s="14">
        <v>0</v>
      </c>
      <c r="B2514" s="16">
        <v>0</v>
      </c>
      <c r="C2514" s="14">
        <v>0</v>
      </c>
      <c r="D2514" s="17">
        <v>0</v>
      </c>
      <c r="E2514" s="5">
        <v>0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19">
        <v>0</v>
      </c>
    </row>
    <row r="2515" spans="1:14" ht="15.75" hidden="1" customHeight="1" x14ac:dyDescent="0.2">
      <c r="A2515" s="14">
        <v>0</v>
      </c>
      <c r="B2515" s="16">
        <v>0</v>
      </c>
      <c r="C2515" s="14">
        <v>0</v>
      </c>
      <c r="D2515" s="17">
        <v>0</v>
      </c>
      <c r="E2515" s="5">
        <v>0</v>
      </c>
      <c r="F2515" s="5">
        <v>0</v>
      </c>
      <c r="G2515" s="5">
        <v>0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19">
        <v>0</v>
      </c>
    </row>
    <row r="2516" spans="1:14" ht="15.75" hidden="1" customHeight="1" x14ac:dyDescent="0.2">
      <c r="A2516" s="14">
        <v>0</v>
      </c>
      <c r="B2516" s="16">
        <v>0</v>
      </c>
      <c r="C2516" s="14">
        <v>0</v>
      </c>
      <c r="D2516" s="17">
        <v>0</v>
      </c>
      <c r="E2516" s="5">
        <v>0</v>
      </c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19">
        <v>0</v>
      </c>
    </row>
    <row r="2517" spans="1:14" ht="15.75" hidden="1" customHeight="1" x14ac:dyDescent="0.2">
      <c r="A2517" s="14">
        <v>0</v>
      </c>
      <c r="B2517" s="16">
        <v>0</v>
      </c>
      <c r="C2517" s="14">
        <v>0</v>
      </c>
      <c r="D2517" s="17">
        <v>0</v>
      </c>
      <c r="E2517" s="5">
        <v>0</v>
      </c>
      <c r="F2517" s="5">
        <v>0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19">
        <v>0</v>
      </c>
    </row>
    <row r="2518" spans="1:14" ht="15.75" hidden="1" customHeight="1" x14ac:dyDescent="0.2">
      <c r="A2518" s="14">
        <v>0</v>
      </c>
      <c r="B2518" s="16">
        <v>0</v>
      </c>
      <c r="C2518" s="14">
        <v>0</v>
      </c>
      <c r="D2518" s="17">
        <v>0</v>
      </c>
      <c r="E2518" s="5">
        <v>0</v>
      </c>
      <c r="F2518" s="5">
        <v>0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19">
        <v>0</v>
      </c>
    </row>
    <row r="2519" spans="1:14" ht="15.75" hidden="1" customHeight="1" x14ac:dyDescent="0.2">
      <c r="A2519" s="14">
        <v>0</v>
      </c>
      <c r="B2519" s="16">
        <v>0</v>
      </c>
      <c r="C2519" s="14">
        <v>0</v>
      </c>
      <c r="D2519" s="17">
        <v>0</v>
      </c>
      <c r="E2519" s="5">
        <v>0</v>
      </c>
      <c r="F2519" s="5">
        <v>0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19">
        <v>0</v>
      </c>
    </row>
    <row r="2520" spans="1:14" ht="15.75" hidden="1" customHeight="1" x14ac:dyDescent="0.2">
      <c r="A2520" s="14">
        <v>0</v>
      </c>
      <c r="B2520" s="16">
        <v>0</v>
      </c>
      <c r="C2520" s="14">
        <v>0</v>
      </c>
      <c r="D2520" s="17">
        <v>0</v>
      </c>
      <c r="E2520" s="5">
        <v>0</v>
      </c>
      <c r="F2520" s="5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19">
        <v>0</v>
      </c>
    </row>
    <row r="2521" spans="1:14" ht="15.75" hidden="1" customHeight="1" x14ac:dyDescent="0.2">
      <c r="A2521" s="14">
        <v>0</v>
      </c>
      <c r="B2521" s="16">
        <v>0</v>
      </c>
      <c r="C2521" s="14">
        <v>0</v>
      </c>
      <c r="D2521" s="17">
        <v>0</v>
      </c>
      <c r="E2521" s="5">
        <v>0</v>
      </c>
      <c r="F2521" s="5">
        <v>0</v>
      </c>
      <c r="G2521" s="5">
        <v>0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19">
        <v>0</v>
      </c>
    </row>
    <row r="2522" spans="1:14" ht="15.75" hidden="1" customHeight="1" x14ac:dyDescent="0.2">
      <c r="A2522" s="14">
        <v>0</v>
      </c>
      <c r="B2522" s="16">
        <v>0</v>
      </c>
      <c r="C2522" s="14">
        <v>0</v>
      </c>
      <c r="D2522" s="17">
        <v>0</v>
      </c>
      <c r="E2522" s="5">
        <v>0</v>
      </c>
      <c r="F2522" s="5">
        <v>0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19">
        <v>0</v>
      </c>
    </row>
    <row r="2523" spans="1:14" ht="15.75" hidden="1" customHeight="1" x14ac:dyDescent="0.2">
      <c r="A2523" s="14">
        <v>0</v>
      </c>
      <c r="B2523" s="16">
        <v>0</v>
      </c>
      <c r="C2523" s="14">
        <v>0</v>
      </c>
      <c r="D2523" s="17">
        <v>0</v>
      </c>
      <c r="E2523" s="5">
        <v>0</v>
      </c>
      <c r="F2523" s="5">
        <v>0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19">
        <v>0</v>
      </c>
    </row>
    <row r="2524" spans="1:14" ht="15.75" hidden="1" customHeight="1" x14ac:dyDescent="0.2">
      <c r="A2524" s="14">
        <v>0</v>
      </c>
      <c r="B2524" s="16">
        <v>0</v>
      </c>
      <c r="C2524" s="14">
        <v>0</v>
      </c>
      <c r="D2524" s="17">
        <v>0</v>
      </c>
      <c r="E2524" s="5">
        <v>0</v>
      </c>
      <c r="F2524" s="5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19">
        <v>0</v>
      </c>
    </row>
    <row r="2525" spans="1:14" ht="15.75" hidden="1" customHeight="1" x14ac:dyDescent="0.2">
      <c r="A2525" s="14">
        <v>0</v>
      </c>
      <c r="B2525" s="16">
        <v>0</v>
      </c>
      <c r="C2525" s="14">
        <v>0</v>
      </c>
      <c r="D2525" s="17">
        <v>0</v>
      </c>
      <c r="E2525" s="5">
        <v>0</v>
      </c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19">
        <v>0</v>
      </c>
    </row>
    <row r="2526" spans="1:14" ht="15.75" hidden="1" customHeight="1" x14ac:dyDescent="0.2">
      <c r="A2526" s="14">
        <v>0</v>
      </c>
      <c r="B2526" s="16">
        <v>0</v>
      </c>
      <c r="C2526" s="14">
        <v>0</v>
      </c>
      <c r="D2526" s="17">
        <v>0</v>
      </c>
      <c r="E2526" s="5">
        <v>0</v>
      </c>
      <c r="F2526" s="5">
        <v>0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19">
        <v>0</v>
      </c>
    </row>
    <row r="2527" spans="1:14" ht="15.75" hidden="1" customHeight="1" x14ac:dyDescent="0.2">
      <c r="A2527" s="14">
        <v>0</v>
      </c>
      <c r="B2527" s="16">
        <v>0</v>
      </c>
      <c r="C2527" s="14">
        <v>0</v>
      </c>
      <c r="D2527" s="17">
        <v>0</v>
      </c>
      <c r="E2527" s="5">
        <v>0</v>
      </c>
      <c r="F2527" s="5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19">
        <v>0</v>
      </c>
    </row>
    <row r="2528" spans="1:14" ht="15.75" hidden="1" customHeight="1" x14ac:dyDescent="0.2">
      <c r="A2528" s="14">
        <v>0</v>
      </c>
      <c r="B2528" s="16">
        <v>0</v>
      </c>
      <c r="C2528" s="14">
        <v>0</v>
      </c>
      <c r="D2528" s="17">
        <v>0</v>
      </c>
      <c r="E2528" s="5">
        <v>0</v>
      </c>
      <c r="F2528" s="5">
        <v>0</v>
      </c>
      <c r="G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19">
        <v>0</v>
      </c>
    </row>
    <row r="2529" spans="1:14" ht="15.75" hidden="1" customHeight="1" x14ac:dyDescent="0.2">
      <c r="A2529" s="14">
        <v>0</v>
      </c>
      <c r="B2529" s="16">
        <v>0</v>
      </c>
      <c r="C2529" s="14">
        <v>0</v>
      </c>
      <c r="D2529" s="17">
        <v>0</v>
      </c>
      <c r="E2529" s="5">
        <v>0</v>
      </c>
      <c r="F2529" s="5">
        <v>0</v>
      </c>
      <c r="G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19">
        <v>0</v>
      </c>
    </row>
    <row r="2530" spans="1:14" ht="15.75" hidden="1" customHeight="1" x14ac:dyDescent="0.2">
      <c r="A2530" s="14">
        <v>0</v>
      </c>
      <c r="B2530" s="16">
        <v>0</v>
      </c>
      <c r="C2530" s="14">
        <v>0</v>
      </c>
      <c r="D2530" s="17">
        <v>0</v>
      </c>
      <c r="E2530" s="5">
        <v>0</v>
      </c>
      <c r="F2530" s="5">
        <v>0</v>
      </c>
      <c r="G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19">
        <v>0</v>
      </c>
    </row>
    <row r="2531" spans="1:14" ht="15.75" hidden="1" customHeight="1" x14ac:dyDescent="0.2">
      <c r="A2531" s="14">
        <v>0</v>
      </c>
      <c r="B2531" s="16">
        <v>0</v>
      </c>
      <c r="C2531" s="14">
        <v>0</v>
      </c>
      <c r="D2531" s="17">
        <v>0</v>
      </c>
      <c r="E2531" s="5">
        <v>0</v>
      </c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19">
        <v>0</v>
      </c>
    </row>
    <row r="2532" spans="1:14" ht="15.75" hidden="1" customHeight="1" x14ac:dyDescent="0.2">
      <c r="A2532" s="14">
        <v>0</v>
      </c>
      <c r="B2532" s="16">
        <v>0</v>
      </c>
      <c r="C2532" s="14">
        <v>0</v>
      </c>
      <c r="D2532" s="17">
        <v>0</v>
      </c>
      <c r="E2532" s="5">
        <v>0</v>
      </c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19">
        <v>0</v>
      </c>
    </row>
    <row r="2533" spans="1:14" ht="15.75" hidden="1" customHeight="1" x14ac:dyDescent="0.2">
      <c r="A2533" s="14">
        <v>0</v>
      </c>
      <c r="B2533" s="16">
        <v>0</v>
      </c>
      <c r="C2533" s="14">
        <v>0</v>
      </c>
      <c r="D2533" s="17">
        <v>0</v>
      </c>
      <c r="E2533" s="5">
        <v>0</v>
      </c>
      <c r="F2533" s="5">
        <v>0</v>
      </c>
      <c r="G2533" s="5">
        <v>0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19">
        <v>0</v>
      </c>
    </row>
    <row r="2534" spans="1:14" ht="15.75" hidden="1" customHeight="1" x14ac:dyDescent="0.2">
      <c r="A2534" s="14">
        <v>0</v>
      </c>
      <c r="B2534" s="16">
        <v>0</v>
      </c>
      <c r="C2534" s="14">
        <v>0</v>
      </c>
      <c r="D2534" s="17">
        <v>0</v>
      </c>
      <c r="E2534" s="5">
        <v>0</v>
      </c>
      <c r="F2534" s="5">
        <v>0</v>
      </c>
      <c r="G2534" s="5">
        <v>0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19">
        <v>0</v>
      </c>
    </row>
    <row r="2535" spans="1:14" ht="15.75" hidden="1" customHeight="1" x14ac:dyDescent="0.2">
      <c r="A2535" s="14">
        <v>0</v>
      </c>
      <c r="B2535" s="16">
        <v>0</v>
      </c>
      <c r="C2535" s="14">
        <v>0</v>
      </c>
      <c r="D2535" s="17">
        <v>0</v>
      </c>
      <c r="E2535" s="5">
        <v>0</v>
      </c>
      <c r="F2535" s="5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19">
        <v>0</v>
      </c>
    </row>
    <row r="2536" spans="1:14" ht="15.75" hidden="1" customHeight="1" x14ac:dyDescent="0.2">
      <c r="A2536" s="14">
        <v>0</v>
      </c>
      <c r="B2536" s="16">
        <v>0</v>
      </c>
      <c r="C2536" s="14">
        <v>0</v>
      </c>
      <c r="D2536" s="17">
        <v>0</v>
      </c>
      <c r="E2536" s="5">
        <v>0</v>
      </c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19">
        <v>0</v>
      </c>
    </row>
    <row r="2537" spans="1:14" ht="15.75" hidden="1" customHeight="1" x14ac:dyDescent="0.2">
      <c r="A2537" s="14">
        <v>0</v>
      </c>
      <c r="B2537" s="16">
        <v>0</v>
      </c>
      <c r="C2537" s="14">
        <v>0</v>
      </c>
      <c r="D2537" s="17">
        <v>0</v>
      </c>
      <c r="E2537" s="5">
        <v>0</v>
      </c>
      <c r="F2537" s="5">
        <v>0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19">
        <v>0</v>
      </c>
    </row>
    <row r="2538" spans="1:14" ht="15.75" hidden="1" customHeight="1" x14ac:dyDescent="0.2">
      <c r="A2538" s="14">
        <v>0</v>
      </c>
      <c r="B2538" s="16">
        <v>0</v>
      </c>
      <c r="C2538" s="14">
        <v>0</v>
      </c>
      <c r="D2538" s="17">
        <v>0</v>
      </c>
      <c r="E2538" s="5">
        <v>0</v>
      </c>
      <c r="F2538" s="5">
        <v>0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19">
        <v>0</v>
      </c>
    </row>
    <row r="2539" spans="1:14" ht="15.75" hidden="1" customHeight="1" x14ac:dyDescent="0.2">
      <c r="A2539" s="14">
        <v>0</v>
      </c>
      <c r="B2539" s="16">
        <v>0</v>
      </c>
      <c r="C2539" s="14">
        <v>0</v>
      </c>
      <c r="D2539" s="17">
        <v>0</v>
      </c>
      <c r="E2539" s="5">
        <v>0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19">
        <v>0</v>
      </c>
    </row>
    <row r="2540" spans="1:14" ht="15.75" hidden="1" customHeight="1" x14ac:dyDescent="0.2">
      <c r="A2540" s="14">
        <v>0</v>
      </c>
      <c r="B2540" s="16">
        <v>0</v>
      </c>
      <c r="C2540" s="14">
        <v>0</v>
      </c>
      <c r="D2540" s="17">
        <v>0</v>
      </c>
      <c r="E2540" s="5">
        <v>0</v>
      </c>
      <c r="F2540" s="5">
        <v>0</v>
      </c>
      <c r="G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19">
        <v>0</v>
      </c>
    </row>
    <row r="2541" spans="1:14" ht="15.75" hidden="1" customHeight="1" x14ac:dyDescent="0.2">
      <c r="A2541" s="14">
        <v>0</v>
      </c>
      <c r="B2541" s="16">
        <v>0</v>
      </c>
      <c r="C2541" s="14">
        <v>0</v>
      </c>
      <c r="D2541" s="17">
        <v>0</v>
      </c>
      <c r="E2541" s="5">
        <v>0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19">
        <v>0</v>
      </c>
    </row>
    <row r="2542" spans="1:14" ht="15.75" hidden="1" customHeight="1" x14ac:dyDescent="0.2">
      <c r="A2542" s="14">
        <v>0</v>
      </c>
      <c r="B2542" s="16">
        <v>0</v>
      </c>
      <c r="C2542" s="14">
        <v>0</v>
      </c>
      <c r="D2542" s="17">
        <v>0</v>
      </c>
      <c r="E2542" s="5">
        <v>0</v>
      </c>
      <c r="F2542" s="5">
        <v>0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19">
        <v>0</v>
      </c>
    </row>
    <row r="2543" spans="1:14" ht="15.75" hidden="1" customHeight="1" x14ac:dyDescent="0.2">
      <c r="A2543" s="14">
        <v>0</v>
      </c>
      <c r="B2543" s="16">
        <v>0</v>
      </c>
      <c r="C2543" s="14">
        <v>0</v>
      </c>
      <c r="D2543" s="17">
        <v>0</v>
      </c>
      <c r="E2543" s="5">
        <v>0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19">
        <v>0</v>
      </c>
    </row>
    <row r="2544" spans="1:14" ht="15.75" hidden="1" customHeight="1" x14ac:dyDescent="0.2">
      <c r="A2544" s="14">
        <v>0</v>
      </c>
      <c r="B2544" s="16">
        <v>0</v>
      </c>
      <c r="C2544" s="14">
        <v>0</v>
      </c>
      <c r="D2544" s="17">
        <v>0</v>
      </c>
      <c r="E2544" s="5">
        <v>0</v>
      </c>
      <c r="F2544" s="5">
        <v>0</v>
      </c>
      <c r="G2544" s="5">
        <v>0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19">
        <v>0</v>
      </c>
    </row>
    <row r="2545" spans="1:14" ht="15.75" hidden="1" customHeight="1" x14ac:dyDescent="0.2">
      <c r="A2545" s="14">
        <v>0</v>
      </c>
      <c r="B2545" s="16">
        <v>0</v>
      </c>
      <c r="C2545" s="14">
        <v>0</v>
      </c>
      <c r="D2545" s="17">
        <v>0</v>
      </c>
      <c r="E2545" s="5">
        <v>0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19">
        <v>0</v>
      </c>
    </row>
    <row r="2546" spans="1:14" ht="15.75" hidden="1" customHeight="1" x14ac:dyDescent="0.2">
      <c r="A2546" s="14">
        <v>0</v>
      </c>
      <c r="B2546" s="16">
        <v>0</v>
      </c>
      <c r="C2546" s="14">
        <v>0</v>
      </c>
      <c r="D2546" s="17">
        <v>0</v>
      </c>
      <c r="E2546" s="5">
        <v>0</v>
      </c>
      <c r="F2546" s="5">
        <v>0</v>
      </c>
      <c r="G2546" s="5">
        <v>0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19">
        <v>0</v>
      </c>
    </row>
    <row r="2547" spans="1:14" ht="15.75" hidden="1" customHeight="1" x14ac:dyDescent="0.2">
      <c r="A2547" s="14">
        <v>0</v>
      </c>
      <c r="B2547" s="16">
        <v>0</v>
      </c>
      <c r="C2547" s="14">
        <v>0</v>
      </c>
      <c r="D2547" s="17">
        <v>0</v>
      </c>
      <c r="E2547" s="5">
        <v>0</v>
      </c>
      <c r="F2547" s="5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19">
        <v>0</v>
      </c>
    </row>
    <row r="2548" spans="1:14" ht="15.75" hidden="1" customHeight="1" x14ac:dyDescent="0.2">
      <c r="A2548" s="14">
        <v>0</v>
      </c>
      <c r="B2548" s="16">
        <v>0</v>
      </c>
      <c r="C2548" s="14">
        <v>0</v>
      </c>
      <c r="D2548" s="17">
        <v>0</v>
      </c>
      <c r="E2548" s="5">
        <v>0</v>
      </c>
      <c r="F2548" s="5">
        <v>0</v>
      </c>
      <c r="G2548" s="5">
        <v>0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19">
        <v>0</v>
      </c>
    </row>
    <row r="2549" spans="1:14" ht="15.75" hidden="1" customHeight="1" x14ac:dyDescent="0.2">
      <c r="A2549" s="14">
        <v>0</v>
      </c>
      <c r="B2549" s="16">
        <v>0</v>
      </c>
      <c r="C2549" s="14">
        <v>0</v>
      </c>
      <c r="D2549" s="17">
        <v>0</v>
      </c>
      <c r="E2549" s="5">
        <v>0</v>
      </c>
      <c r="F2549" s="5">
        <v>0</v>
      </c>
      <c r="G2549" s="5">
        <v>0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19">
        <v>0</v>
      </c>
    </row>
    <row r="2550" spans="1:14" ht="15.75" hidden="1" customHeight="1" x14ac:dyDescent="0.2">
      <c r="A2550" s="14">
        <v>0</v>
      </c>
      <c r="B2550" s="16">
        <v>0</v>
      </c>
      <c r="C2550" s="14">
        <v>0</v>
      </c>
      <c r="D2550" s="17">
        <v>0</v>
      </c>
      <c r="E2550" s="5">
        <v>0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19">
        <v>0</v>
      </c>
    </row>
    <row r="2551" spans="1:14" ht="15.75" hidden="1" customHeight="1" x14ac:dyDescent="0.2">
      <c r="A2551" s="14">
        <v>0</v>
      </c>
      <c r="B2551" s="16">
        <v>0</v>
      </c>
      <c r="C2551" s="14">
        <v>0</v>
      </c>
      <c r="D2551" s="17">
        <v>0</v>
      </c>
      <c r="E2551" s="5">
        <v>0</v>
      </c>
      <c r="F2551" s="5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21">
        <v>0</v>
      </c>
      <c r="M2551" s="5">
        <v>0</v>
      </c>
      <c r="N2551" s="19">
        <v>0</v>
      </c>
    </row>
    <row r="2552" spans="1:14" ht="15.75" hidden="1" customHeight="1" x14ac:dyDescent="0.2">
      <c r="A2552" s="14">
        <v>0</v>
      </c>
      <c r="B2552" s="16">
        <v>0</v>
      </c>
      <c r="C2552" s="14">
        <v>0</v>
      </c>
      <c r="D2552" s="17">
        <v>0</v>
      </c>
      <c r="E2552" s="5">
        <v>0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21">
        <v>0</v>
      </c>
      <c r="M2552" s="5">
        <v>0</v>
      </c>
      <c r="N2552" s="19">
        <v>0</v>
      </c>
    </row>
    <row r="2553" spans="1:14" ht="15.75" hidden="1" customHeight="1" x14ac:dyDescent="0.2">
      <c r="A2553" s="14">
        <v>0</v>
      </c>
      <c r="B2553" s="16">
        <v>0</v>
      </c>
      <c r="C2553" s="14">
        <v>0</v>
      </c>
      <c r="D2553" s="17">
        <v>0</v>
      </c>
      <c r="E2553" s="5">
        <v>0</v>
      </c>
      <c r="F2553" s="5">
        <v>0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21">
        <v>0</v>
      </c>
      <c r="M2553" s="5">
        <v>0</v>
      </c>
      <c r="N2553" s="19">
        <v>0</v>
      </c>
    </row>
    <row r="2554" spans="1:14" ht="15.75" hidden="1" customHeight="1" x14ac:dyDescent="0.2">
      <c r="A2554" s="14">
        <v>0</v>
      </c>
      <c r="B2554" s="16">
        <v>0</v>
      </c>
      <c r="C2554" s="14">
        <v>0</v>
      </c>
      <c r="D2554" s="17">
        <v>0</v>
      </c>
      <c r="E2554" s="5">
        <v>0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19">
        <v>0</v>
      </c>
    </row>
    <row r="2555" spans="1:14" ht="15.75" hidden="1" customHeight="1" x14ac:dyDescent="0.2">
      <c r="A2555" s="14">
        <v>0</v>
      </c>
      <c r="B2555" s="16">
        <v>0</v>
      </c>
      <c r="C2555" s="14">
        <v>0</v>
      </c>
      <c r="D2555" s="17">
        <v>0</v>
      </c>
      <c r="E2555" s="5">
        <v>0</v>
      </c>
      <c r="F2555" s="5">
        <v>0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19">
        <v>0</v>
      </c>
    </row>
    <row r="2556" spans="1:14" ht="15.75" hidden="1" customHeight="1" x14ac:dyDescent="0.2">
      <c r="A2556" s="14">
        <v>0</v>
      </c>
      <c r="B2556" s="16">
        <v>0</v>
      </c>
      <c r="C2556" s="14">
        <v>0</v>
      </c>
      <c r="D2556" s="17">
        <v>0</v>
      </c>
      <c r="E2556" s="5">
        <v>0</v>
      </c>
      <c r="F2556" s="5">
        <v>0</v>
      </c>
      <c r="G2556" s="5">
        <v>0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19">
        <v>0</v>
      </c>
    </row>
    <row r="2557" spans="1:14" ht="15.75" hidden="1" customHeight="1" x14ac:dyDescent="0.2">
      <c r="A2557" s="14">
        <v>0</v>
      </c>
      <c r="B2557" s="16">
        <v>0</v>
      </c>
      <c r="C2557" s="14">
        <v>0</v>
      </c>
      <c r="D2557" s="17">
        <v>0</v>
      </c>
      <c r="E2557" s="5">
        <v>0</v>
      </c>
      <c r="F2557" s="5">
        <v>0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19">
        <v>0</v>
      </c>
    </row>
    <row r="2558" spans="1:14" ht="15.75" hidden="1" customHeight="1" x14ac:dyDescent="0.2">
      <c r="A2558" s="14">
        <v>0</v>
      </c>
      <c r="B2558" s="16">
        <v>0</v>
      </c>
      <c r="C2558" s="14">
        <v>0</v>
      </c>
      <c r="D2558" s="17">
        <v>0</v>
      </c>
      <c r="E2558" s="5">
        <v>0</v>
      </c>
      <c r="F2558" s="5">
        <v>0</v>
      </c>
      <c r="G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19">
        <v>0</v>
      </c>
    </row>
    <row r="2559" spans="1:14" ht="15.75" hidden="1" customHeight="1" x14ac:dyDescent="0.2">
      <c r="A2559" s="14">
        <v>0</v>
      </c>
      <c r="B2559" s="16">
        <v>0</v>
      </c>
      <c r="C2559" s="14">
        <v>0</v>
      </c>
      <c r="D2559" s="17">
        <v>0</v>
      </c>
      <c r="E2559" s="5">
        <v>0</v>
      </c>
      <c r="F2559" s="5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19">
        <v>0</v>
      </c>
    </row>
    <row r="2560" spans="1:14" ht="15.75" hidden="1" customHeight="1" x14ac:dyDescent="0.2">
      <c r="A2560" s="14">
        <v>0</v>
      </c>
      <c r="B2560" s="16">
        <v>0</v>
      </c>
      <c r="C2560" s="14">
        <v>0</v>
      </c>
      <c r="D2560" s="17">
        <v>0</v>
      </c>
      <c r="E2560" s="5">
        <v>0</v>
      </c>
      <c r="F2560" s="5">
        <v>0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19">
        <v>0</v>
      </c>
    </row>
    <row r="2561" spans="1:14" ht="15.75" hidden="1" customHeight="1" x14ac:dyDescent="0.2">
      <c r="A2561" s="14">
        <v>0</v>
      </c>
      <c r="B2561" s="16">
        <v>0</v>
      </c>
      <c r="C2561" s="14">
        <v>0</v>
      </c>
      <c r="D2561" s="17">
        <v>0</v>
      </c>
      <c r="E2561" s="5">
        <v>0</v>
      </c>
      <c r="F2561" s="5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19">
        <v>0</v>
      </c>
    </row>
    <row r="2562" spans="1:14" ht="15.75" hidden="1" customHeight="1" x14ac:dyDescent="0.2">
      <c r="A2562" s="14">
        <v>0</v>
      </c>
      <c r="B2562" s="16">
        <v>0</v>
      </c>
      <c r="C2562" s="14">
        <v>0</v>
      </c>
      <c r="D2562" s="17">
        <v>0</v>
      </c>
      <c r="E2562" s="5">
        <v>0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19">
        <v>0</v>
      </c>
    </row>
    <row r="2563" spans="1:14" ht="15.75" hidden="1" customHeight="1" x14ac:dyDescent="0.2">
      <c r="A2563" s="14">
        <v>0</v>
      </c>
      <c r="B2563" s="16">
        <v>0</v>
      </c>
      <c r="C2563" s="14">
        <v>0</v>
      </c>
      <c r="D2563" s="17">
        <v>0</v>
      </c>
      <c r="E2563" s="5">
        <v>0</v>
      </c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19">
        <v>0</v>
      </c>
    </row>
    <row r="2564" spans="1:14" ht="15.75" hidden="1" customHeight="1" x14ac:dyDescent="0.2">
      <c r="A2564" s="14">
        <v>0</v>
      </c>
      <c r="B2564" s="16">
        <v>0</v>
      </c>
      <c r="C2564" s="14">
        <v>0</v>
      </c>
      <c r="D2564" s="17">
        <v>0</v>
      </c>
      <c r="E2564" s="5">
        <v>0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19">
        <v>0</v>
      </c>
    </row>
    <row r="2565" spans="1:14" ht="15.75" hidden="1" customHeight="1" x14ac:dyDescent="0.2">
      <c r="A2565" s="14">
        <v>0</v>
      </c>
      <c r="B2565" s="16">
        <v>0</v>
      </c>
      <c r="C2565" s="14">
        <v>0</v>
      </c>
      <c r="D2565" s="17">
        <v>0</v>
      </c>
      <c r="E2565" s="5">
        <v>0</v>
      </c>
      <c r="F2565" s="5">
        <v>0</v>
      </c>
      <c r="G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19">
        <v>0</v>
      </c>
    </row>
    <row r="2566" spans="1:14" ht="15.75" hidden="1" customHeight="1" x14ac:dyDescent="0.2">
      <c r="A2566" s="14">
        <v>0</v>
      </c>
      <c r="B2566" s="16">
        <v>0</v>
      </c>
      <c r="C2566" s="14">
        <v>0</v>
      </c>
      <c r="D2566" s="17">
        <v>0</v>
      </c>
      <c r="E2566" s="5">
        <v>0</v>
      </c>
      <c r="F2566" s="5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19">
        <v>0</v>
      </c>
    </row>
    <row r="2567" spans="1:14" ht="15.75" hidden="1" customHeight="1" x14ac:dyDescent="0.2">
      <c r="A2567" s="14">
        <v>0</v>
      </c>
      <c r="B2567" s="16">
        <v>0</v>
      </c>
      <c r="C2567" s="14">
        <v>0</v>
      </c>
      <c r="D2567" s="17">
        <v>0</v>
      </c>
      <c r="E2567" s="5">
        <v>0</v>
      </c>
      <c r="F2567" s="5">
        <v>0</v>
      </c>
      <c r="G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19">
        <v>0</v>
      </c>
    </row>
    <row r="2568" spans="1:14" ht="15.75" hidden="1" customHeight="1" x14ac:dyDescent="0.2">
      <c r="A2568" s="14">
        <v>0</v>
      </c>
      <c r="B2568" s="16">
        <v>0</v>
      </c>
      <c r="C2568" s="14">
        <v>0</v>
      </c>
      <c r="D2568" s="17">
        <v>0</v>
      </c>
      <c r="E2568" s="5">
        <v>0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19">
        <v>0</v>
      </c>
    </row>
    <row r="2569" spans="1:14" ht="15.75" hidden="1" customHeight="1" x14ac:dyDescent="0.2">
      <c r="A2569" s="14">
        <v>0</v>
      </c>
      <c r="B2569" s="16">
        <v>0</v>
      </c>
      <c r="C2569" s="14">
        <v>0</v>
      </c>
      <c r="D2569" s="17">
        <v>0</v>
      </c>
      <c r="E2569" s="5">
        <v>0</v>
      </c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19">
        <v>0</v>
      </c>
    </row>
    <row r="2570" spans="1:14" ht="15.75" hidden="1" customHeight="1" x14ac:dyDescent="0.2">
      <c r="A2570" s="14">
        <v>0</v>
      </c>
      <c r="B2570" s="16">
        <v>0</v>
      </c>
      <c r="C2570" s="14">
        <v>0</v>
      </c>
      <c r="D2570" s="17">
        <v>0</v>
      </c>
      <c r="E2570" s="5">
        <v>0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19">
        <v>0</v>
      </c>
    </row>
    <row r="2571" spans="1:14" ht="15.75" hidden="1" customHeight="1" x14ac:dyDescent="0.2">
      <c r="A2571" s="14">
        <v>0</v>
      </c>
      <c r="B2571" s="16">
        <v>0</v>
      </c>
      <c r="C2571" s="14">
        <v>0</v>
      </c>
      <c r="D2571" s="17">
        <v>0</v>
      </c>
      <c r="E2571" s="5">
        <v>0</v>
      </c>
      <c r="F2571" s="5">
        <v>0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19">
        <v>0</v>
      </c>
    </row>
    <row r="2572" spans="1:14" ht="15.75" hidden="1" customHeight="1" x14ac:dyDescent="0.2">
      <c r="A2572" s="14">
        <v>0</v>
      </c>
      <c r="B2572" s="16">
        <v>0</v>
      </c>
      <c r="C2572" s="14">
        <v>0</v>
      </c>
      <c r="D2572" s="17">
        <v>0</v>
      </c>
      <c r="E2572" s="5">
        <v>0</v>
      </c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19">
        <v>0</v>
      </c>
    </row>
    <row r="2573" spans="1:14" ht="15.75" hidden="1" customHeight="1" x14ac:dyDescent="0.2">
      <c r="A2573" s="14">
        <v>0</v>
      </c>
      <c r="B2573" s="16">
        <v>0</v>
      </c>
      <c r="C2573" s="14">
        <v>0</v>
      </c>
      <c r="D2573" s="17">
        <v>0</v>
      </c>
      <c r="E2573" s="5">
        <v>0</v>
      </c>
      <c r="F2573" s="5">
        <v>0</v>
      </c>
      <c r="G2573" s="5">
        <v>0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19">
        <v>0</v>
      </c>
    </row>
    <row r="2574" spans="1:14" ht="15.75" hidden="1" customHeight="1" x14ac:dyDescent="0.2">
      <c r="A2574" s="14">
        <v>0</v>
      </c>
      <c r="B2574" s="16">
        <v>0</v>
      </c>
      <c r="C2574" s="14">
        <v>0</v>
      </c>
      <c r="D2574" s="17">
        <v>0</v>
      </c>
      <c r="E2574" s="5">
        <v>0</v>
      </c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19">
        <v>0</v>
      </c>
    </row>
    <row r="2575" spans="1:14" ht="15.75" hidden="1" customHeight="1" x14ac:dyDescent="0.2">
      <c r="A2575" s="14">
        <v>0</v>
      </c>
      <c r="B2575" s="16">
        <v>0</v>
      </c>
      <c r="C2575" s="14">
        <v>0</v>
      </c>
      <c r="D2575" s="17">
        <v>0</v>
      </c>
      <c r="E2575" s="5">
        <v>0</v>
      </c>
      <c r="F2575" s="5">
        <v>0</v>
      </c>
      <c r="G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19">
        <v>0</v>
      </c>
    </row>
    <row r="2576" spans="1:14" ht="15.75" hidden="1" customHeight="1" x14ac:dyDescent="0.2">
      <c r="A2576" s="14">
        <v>0</v>
      </c>
      <c r="B2576" s="16">
        <v>0</v>
      </c>
      <c r="C2576" s="14">
        <v>0</v>
      </c>
      <c r="D2576" s="17">
        <v>0</v>
      </c>
      <c r="E2576" s="5">
        <v>0</v>
      </c>
      <c r="F2576" s="5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19">
        <v>0</v>
      </c>
    </row>
    <row r="2577" spans="1:14" ht="15.75" hidden="1" customHeight="1" x14ac:dyDescent="0.2">
      <c r="A2577" s="14">
        <v>0</v>
      </c>
      <c r="B2577" s="16">
        <v>0</v>
      </c>
      <c r="C2577" s="14">
        <v>0</v>
      </c>
      <c r="D2577" s="17">
        <v>0</v>
      </c>
      <c r="E2577" s="5">
        <v>0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19">
        <v>0</v>
      </c>
    </row>
    <row r="2578" spans="1:14" ht="15.75" hidden="1" customHeight="1" x14ac:dyDescent="0.2">
      <c r="A2578" s="14">
        <v>0</v>
      </c>
      <c r="B2578" s="16">
        <v>0</v>
      </c>
      <c r="C2578" s="14">
        <v>0</v>
      </c>
      <c r="D2578" s="17">
        <v>0</v>
      </c>
      <c r="E2578" s="5">
        <v>0</v>
      </c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19">
        <v>0</v>
      </c>
    </row>
    <row r="2579" spans="1:14" ht="15.75" hidden="1" customHeight="1" x14ac:dyDescent="0.2">
      <c r="A2579" s="14">
        <v>0</v>
      </c>
      <c r="B2579" s="16">
        <v>0</v>
      </c>
      <c r="C2579" s="14">
        <v>0</v>
      </c>
      <c r="D2579" s="17">
        <v>0</v>
      </c>
      <c r="E2579" s="5">
        <v>0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19">
        <v>0</v>
      </c>
    </row>
    <row r="2580" spans="1:14" ht="15.75" hidden="1" customHeight="1" x14ac:dyDescent="0.2">
      <c r="A2580" s="14">
        <v>0</v>
      </c>
      <c r="B2580" s="16">
        <v>0</v>
      </c>
      <c r="C2580" s="14">
        <v>0</v>
      </c>
      <c r="D2580" s="17">
        <v>0</v>
      </c>
      <c r="E2580" s="5">
        <v>0</v>
      </c>
      <c r="F2580" s="5">
        <v>0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19">
        <v>0</v>
      </c>
    </row>
    <row r="2581" spans="1:14" ht="15.75" hidden="1" customHeight="1" x14ac:dyDescent="0.2">
      <c r="A2581" s="14">
        <v>0</v>
      </c>
      <c r="B2581" s="16">
        <v>0</v>
      </c>
      <c r="C2581" s="14">
        <v>0</v>
      </c>
      <c r="D2581" s="17">
        <v>0</v>
      </c>
      <c r="E2581" s="5">
        <v>0</v>
      </c>
      <c r="F2581" s="5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19">
        <v>0</v>
      </c>
    </row>
    <row r="2582" spans="1:14" ht="15.75" hidden="1" customHeight="1" x14ac:dyDescent="0.2">
      <c r="A2582" s="14">
        <v>0</v>
      </c>
      <c r="B2582" s="16">
        <v>0</v>
      </c>
      <c r="C2582" s="14">
        <v>0</v>
      </c>
      <c r="D2582" s="17">
        <v>0</v>
      </c>
      <c r="E2582" s="5">
        <v>0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19">
        <v>0</v>
      </c>
    </row>
    <row r="2583" spans="1:14" ht="15.75" hidden="1" customHeight="1" x14ac:dyDescent="0.2">
      <c r="A2583" s="14">
        <v>0</v>
      </c>
      <c r="B2583" s="16">
        <v>0</v>
      </c>
      <c r="C2583" s="14">
        <v>0</v>
      </c>
      <c r="D2583" s="17">
        <v>0</v>
      </c>
      <c r="E2583" s="5">
        <v>0</v>
      </c>
      <c r="F2583" s="5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19">
        <v>0</v>
      </c>
    </row>
    <row r="2584" spans="1:14" ht="15.75" hidden="1" customHeight="1" x14ac:dyDescent="0.2">
      <c r="A2584" s="14">
        <v>0</v>
      </c>
      <c r="B2584" s="16">
        <v>0</v>
      </c>
      <c r="C2584" s="14">
        <v>0</v>
      </c>
      <c r="D2584" s="17">
        <v>0</v>
      </c>
      <c r="E2584" s="5">
        <v>0</v>
      </c>
      <c r="F2584" s="5">
        <v>0</v>
      </c>
      <c r="G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19">
        <v>0</v>
      </c>
    </row>
    <row r="2585" spans="1:14" ht="15.75" hidden="1" customHeight="1" x14ac:dyDescent="0.2">
      <c r="A2585" s="14">
        <v>0</v>
      </c>
      <c r="B2585" s="16">
        <v>0</v>
      </c>
      <c r="C2585" s="14">
        <v>0</v>
      </c>
      <c r="D2585" s="17">
        <v>0</v>
      </c>
      <c r="E2585" s="5">
        <v>0</v>
      </c>
      <c r="F2585" s="5">
        <v>0</v>
      </c>
      <c r="G2585" s="5">
        <v>0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19">
        <v>0</v>
      </c>
    </row>
    <row r="2586" spans="1:14" ht="15.75" hidden="1" customHeight="1" x14ac:dyDescent="0.2">
      <c r="A2586" s="14">
        <v>0</v>
      </c>
      <c r="B2586" s="16">
        <v>0</v>
      </c>
      <c r="C2586" s="14">
        <v>0</v>
      </c>
      <c r="D2586" s="17">
        <v>0</v>
      </c>
      <c r="E2586" s="5">
        <v>0</v>
      </c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19">
        <v>0</v>
      </c>
    </row>
    <row r="2587" spans="1:14" ht="15.75" hidden="1" customHeight="1" x14ac:dyDescent="0.2">
      <c r="A2587" s="14">
        <v>0</v>
      </c>
      <c r="B2587" s="16">
        <v>0</v>
      </c>
      <c r="C2587" s="14">
        <v>0</v>
      </c>
      <c r="D2587" s="17">
        <v>0</v>
      </c>
      <c r="E2587" s="5">
        <v>0</v>
      </c>
      <c r="F2587" s="5">
        <v>0</v>
      </c>
      <c r="G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19">
        <v>0</v>
      </c>
    </row>
    <row r="2588" spans="1:14" ht="15.75" hidden="1" customHeight="1" x14ac:dyDescent="0.2">
      <c r="A2588" s="14">
        <v>0</v>
      </c>
      <c r="B2588" s="16">
        <v>0</v>
      </c>
      <c r="C2588" s="14">
        <v>0</v>
      </c>
      <c r="D2588" s="17">
        <v>0</v>
      </c>
      <c r="E2588" s="5">
        <v>0</v>
      </c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19">
        <v>0</v>
      </c>
    </row>
    <row r="2589" spans="1:14" ht="15.75" hidden="1" customHeight="1" x14ac:dyDescent="0.2">
      <c r="A2589" s="14">
        <v>0</v>
      </c>
      <c r="B2589" s="16">
        <v>0</v>
      </c>
      <c r="C2589" s="14">
        <v>0</v>
      </c>
      <c r="D2589" s="17">
        <v>0</v>
      </c>
      <c r="E2589" s="5">
        <v>0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19">
        <v>0</v>
      </c>
    </row>
    <row r="2590" spans="1:14" ht="15.75" hidden="1" customHeight="1" x14ac:dyDescent="0.2">
      <c r="A2590" s="14">
        <v>0</v>
      </c>
      <c r="B2590" s="16">
        <v>0</v>
      </c>
      <c r="C2590" s="14">
        <v>0</v>
      </c>
      <c r="D2590" s="17">
        <v>0</v>
      </c>
      <c r="E2590" s="5">
        <v>0</v>
      </c>
      <c r="F2590" s="5">
        <v>0</v>
      </c>
      <c r="G2590" s="5">
        <v>0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19">
        <v>0</v>
      </c>
    </row>
    <row r="2591" spans="1:14" ht="15.75" hidden="1" customHeight="1" x14ac:dyDescent="0.2">
      <c r="A2591" s="14">
        <v>0</v>
      </c>
      <c r="B2591" s="16">
        <v>0</v>
      </c>
      <c r="C2591" s="14">
        <v>0</v>
      </c>
      <c r="D2591" s="17">
        <v>0</v>
      </c>
      <c r="E2591" s="5">
        <v>0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19">
        <v>0</v>
      </c>
    </row>
    <row r="2592" spans="1:14" ht="15.75" hidden="1" customHeight="1" x14ac:dyDescent="0.2">
      <c r="A2592" s="14">
        <v>0</v>
      </c>
      <c r="B2592" s="16">
        <v>0</v>
      </c>
      <c r="C2592" s="14">
        <v>0</v>
      </c>
      <c r="D2592" s="17">
        <v>0</v>
      </c>
      <c r="E2592" s="5">
        <v>0</v>
      </c>
      <c r="F2592" s="5">
        <v>0</v>
      </c>
      <c r="G2592" s="5">
        <v>0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19">
        <v>0</v>
      </c>
    </row>
    <row r="2593" spans="1:14" ht="15.75" hidden="1" customHeight="1" x14ac:dyDescent="0.2">
      <c r="A2593" s="14">
        <v>0</v>
      </c>
      <c r="B2593" s="16">
        <v>0</v>
      </c>
      <c r="C2593" s="14">
        <v>0</v>
      </c>
      <c r="D2593" s="17">
        <v>0</v>
      </c>
      <c r="E2593" s="5">
        <v>0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19">
        <v>0</v>
      </c>
    </row>
    <row r="2594" spans="1:14" ht="15.75" hidden="1" customHeight="1" x14ac:dyDescent="0.2">
      <c r="A2594" s="14">
        <v>0</v>
      </c>
      <c r="B2594" s="16">
        <v>0</v>
      </c>
      <c r="C2594" s="14">
        <v>0</v>
      </c>
      <c r="D2594" s="17">
        <v>0</v>
      </c>
      <c r="E2594" s="5">
        <v>0</v>
      </c>
      <c r="F2594" s="5">
        <v>0</v>
      </c>
      <c r="G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19">
        <v>0</v>
      </c>
    </row>
    <row r="2595" spans="1:14" ht="15.75" hidden="1" customHeight="1" x14ac:dyDescent="0.2">
      <c r="A2595" s="14">
        <v>0</v>
      </c>
      <c r="B2595" s="16">
        <v>0</v>
      </c>
      <c r="C2595" s="14">
        <v>0</v>
      </c>
      <c r="D2595" s="17">
        <v>0</v>
      </c>
      <c r="E2595" s="5">
        <v>0</v>
      </c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19">
        <v>0</v>
      </c>
    </row>
    <row r="2596" spans="1:14" ht="15.75" hidden="1" customHeight="1" x14ac:dyDescent="0.2">
      <c r="A2596" s="14">
        <v>0</v>
      </c>
      <c r="B2596" s="16">
        <v>0</v>
      </c>
      <c r="C2596" s="14">
        <v>0</v>
      </c>
      <c r="D2596" s="17">
        <v>0</v>
      </c>
      <c r="E2596" s="5">
        <v>0</v>
      </c>
      <c r="F2596" s="5">
        <v>0</v>
      </c>
      <c r="G2596" s="5">
        <v>0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19">
        <v>0</v>
      </c>
    </row>
    <row r="2597" spans="1:14" ht="15.75" hidden="1" customHeight="1" x14ac:dyDescent="0.2">
      <c r="A2597" s="14">
        <v>0</v>
      </c>
      <c r="B2597" s="16">
        <v>0</v>
      </c>
      <c r="C2597" s="14">
        <v>0</v>
      </c>
      <c r="D2597" s="17">
        <v>0</v>
      </c>
      <c r="E2597" s="5">
        <v>0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19">
        <v>0</v>
      </c>
    </row>
    <row r="2598" spans="1:14" ht="15.75" hidden="1" customHeight="1" x14ac:dyDescent="0.2">
      <c r="A2598" s="14">
        <v>0</v>
      </c>
      <c r="B2598" s="16">
        <v>0</v>
      </c>
      <c r="C2598" s="14">
        <v>0</v>
      </c>
      <c r="D2598" s="17">
        <v>0</v>
      </c>
      <c r="E2598" s="5">
        <v>0</v>
      </c>
      <c r="F2598" s="5">
        <v>0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19">
        <v>0</v>
      </c>
    </row>
    <row r="2599" spans="1:14" ht="15.75" hidden="1" customHeight="1" x14ac:dyDescent="0.2">
      <c r="A2599" s="14">
        <v>0</v>
      </c>
      <c r="B2599" s="16">
        <v>0</v>
      </c>
      <c r="C2599" s="14">
        <v>0</v>
      </c>
      <c r="D2599" s="17">
        <v>0</v>
      </c>
      <c r="E2599" s="5">
        <v>0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19">
        <v>0</v>
      </c>
    </row>
    <row r="2600" spans="1:14" ht="15.75" hidden="1" customHeight="1" x14ac:dyDescent="0.2">
      <c r="A2600" s="14">
        <v>0</v>
      </c>
      <c r="B2600" s="16">
        <v>0</v>
      </c>
      <c r="C2600" s="14">
        <v>0</v>
      </c>
      <c r="D2600" s="17">
        <v>0</v>
      </c>
      <c r="E2600" s="5">
        <v>0</v>
      </c>
      <c r="F2600" s="5">
        <v>0</v>
      </c>
      <c r="G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19">
        <v>0</v>
      </c>
    </row>
    <row r="2601" spans="1:14" ht="15.75" hidden="1" customHeight="1" x14ac:dyDescent="0.2">
      <c r="A2601" s="14">
        <v>0</v>
      </c>
      <c r="B2601" s="16">
        <v>0</v>
      </c>
      <c r="C2601" s="14">
        <v>0</v>
      </c>
      <c r="D2601" s="17">
        <v>0</v>
      </c>
      <c r="E2601" s="5">
        <v>0</v>
      </c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19">
        <v>0</v>
      </c>
    </row>
    <row r="2602" spans="1:14" ht="15.75" hidden="1" customHeight="1" x14ac:dyDescent="0.2">
      <c r="A2602" s="14">
        <v>0</v>
      </c>
      <c r="B2602" s="16">
        <v>0</v>
      </c>
      <c r="C2602" s="14">
        <v>0</v>
      </c>
      <c r="D2602" s="17">
        <v>0</v>
      </c>
      <c r="E2602" s="5">
        <v>0</v>
      </c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19">
        <v>0</v>
      </c>
    </row>
    <row r="2603" spans="1:14" ht="15.75" hidden="1" customHeight="1" x14ac:dyDescent="0.2">
      <c r="A2603" s="14">
        <v>0</v>
      </c>
      <c r="B2603" s="16">
        <v>0</v>
      </c>
      <c r="C2603" s="14">
        <v>0</v>
      </c>
      <c r="D2603" s="17">
        <v>0</v>
      </c>
      <c r="E2603" s="5">
        <v>0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19">
        <v>0</v>
      </c>
    </row>
    <row r="2604" spans="1:14" ht="15.75" hidden="1" customHeight="1" x14ac:dyDescent="0.2">
      <c r="A2604" s="14">
        <v>0</v>
      </c>
      <c r="B2604" s="16">
        <v>0</v>
      </c>
      <c r="C2604" s="14">
        <v>0</v>
      </c>
      <c r="D2604" s="17">
        <v>0</v>
      </c>
      <c r="E2604" s="5">
        <v>0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19">
        <v>0</v>
      </c>
    </row>
    <row r="2605" spans="1:14" ht="15.75" hidden="1" customHeight="1" x14ac:dyDescent="0.2">
      <c r="A2605" s="14">
        <v>0</v>
      </c>
      <c r="B2605" s="16">
        <v>0</v>
      </c>
      <c r="C2605" s="14">
        <v>0</v>
      </c>
      <c r="D2605" s="17">
        <v>0</v>
      </c>
      <c r="E2605" s="5">
        <v>0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19">
        <v>0</v>
      </c>
    </row>
    <row r="2606" spans="1:14" ht="15.75" hidden="1" customHeight="1" x14ac:dyDescent="0.2">
      <c r="A2606" s="14">
        <v>0</v>
      </c>
      <c r="B2606" s="16">
        <v>0</v>
      </c>
      <c r="C2606" s="14">
        <v>0</v>
      </c>
      <c r="D2606" s="17">
        <v>0</v>
      </c>
      <c r="E2606" s="5">
        <v>0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19">
        <v>0</v>
      </c>
    </row>
    <row r="2607" spans="1:14" ht="15.75" hidden="1" customHeight="1" x14ac:dyDescent="0.2">
      <c r="A2607" s="14">
        <v>0</v>
      </c>
      <c r="B2607" s="16">
        <v>0</v>
      </c>
      <c r="C2607" s="14">
        <v>0</v>
      </c>
      <c r="D2607" s="17">
        <v>0</v>
      </c>
      <c r="E2607" s="5">
        <v>0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19">
        <v>0</v>
      </c>
    </row>
    <row r="2608" spans="1:14" ht="15.75" hidden="1" customHeight="1" x14ac:dyDescent="0.2">
      <c r="A2608" s="14">
        <v>0</v>
      </c>
      <c r="B2608" s="16">
        <v>0</v>
      </c>
      <c r="C2608" s="14">
        <v>0</v>
      </c>
      <c r="D2608" s="17">
        <v>0</v>
      </c>
      <c r="E2608" s="5">
        <v>0</v>
      </c>
      <c r="F2608" s="5">
        <v>0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19">
        <v>0</v>
      </c>
    </row>
    <row r="2609" spans="1:14" ht="15.75" hidden="1" customHeight="1" x14ac:dyDescent="0.2">
      <c r="A2609" s="14">
        <v>0</v>
      </c>
      <c r="B2609" s="16">
        <v>0</v>
      </c>
      <c r="C2609" s="14">
        <v>0</v>
      </c>
      <c r="D2609" s="17">
        <v>0</v>
      </c>
      <c r="E2609" s="5">
        <v>0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19">
        <v>0</v>
      </c>
    </row>
    <row r="2610" spans="1:14" ht="15.75" hidden="1" customHeight="1" x14ac:dyDescent="0.2">
      <c r="A2610" s="14">
        <v>0</v>
      </c>
      <c r="B2610" s="16">
        <v>0</v>
      </c>
      <c r="C2610" s="14">
        <v>0</v>
      </c>
      <c r="D2610" s="17">
        <v>0</v>
      </c>
      <c r="E2610" s="5">
        <v>0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19">
        <v>0</v>
      </c>
    </row>
    <row r="2611" spans="1:14" ht="15.75" hidden="1" customHeight="1" x14ac:dyDescent="0.2">
      <c r="A2611" s="14">
        <v>0</v>
      </c>
      <c r="B2611" s="16">
        <v>0</v>
      </c>
      <c r="C2611" s="14">
        <v>0</v>
      </c>
      <c r="D2611" s="17">
        <v>0</v>
      </c>
      <c r="E2611" s="5">
        <v>0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19">
        <v>0</v>
      </c>
    </row>
    <row r="2612" spans="1:14" ht="15.75" hidden="1" customHeight="1" x14ac:dyDescent="0.2">
      <c r="A2612" s="14">
        <v>0</v>
      </c>
      <c r="B2612" s="16">
        <v>0</v>
      </c>
      <c r="C2612" s="14">
        <v>0</v>
      </c>
      <c r="D2612" s="17">
        <v>0</v>
      </c>
      <c r="E2612" s="5">
        <v>0</v>
      </c>
      <c r="F2612" s="5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19">
        <v>0</v>
      </c>
    </row>
    <row r="2613" spans="1:14" ht="15.75" hidden="1" customHeight="1" x14ac:dyDescent="0.2">
      <c r="A2613" s="14">
        <v>0</v>
      </c>
      <c r="B2613" s="16">
        <v>0</v>
      </c>
      <c r="C2613" s="14">
        <v>0</v>
      </c>
      <c r="D2613" s="17">
        <v>0</v>
      </c>
      <c r="E2613" s="5">
        <v>0</v>
      </c>
      <c r="F2613" s="5">
        <v>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19">
        <v>0</v>
      </c>
    </row>
    <row r="2614" spans="1:14" ht="15.75" hidden="1" customHeight="1" x14ac:dyDescent="0.2">
      <c r="A2614" s="14">
        <v>0</v>
      </c>
      <c r="B2614" s="16">
        <v>0</v>
      </c>
      <c r="C2614" s="14">
        <v>0</v>
      </c>
      <c r="D2614" s="17">
        <v>0</v>
      </c>
      <c r="E2614" s="5">
        <v>0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19">
        <v>0</v>
      </c>
    </row>
    <row r="2615" spans="1:14" ht="15.75" hidden="1" customHeight="1" x14ac:dyDescent="0.2">
      <c r="A2615" s="14">
        <v>0</v>
      </c>
      <c r="B2615" s="16">
        <v>0</v>
      </c>
      <c r="C2615" s="14">
        <v>0</v>
      </c>
      <c r="D2615" s="17">
        <v>0</v>
      </c>
      <c r="E2615" s="5">
        <v>0</v>
      </c>
      <c r="F2615" s="5">
        <v>0</v>
      </c>
      <c r="G2615" s="5">
        <v>0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19">
        <v>0</v>
      </c>
    </row>
    <row r="2616" spans="1:14" ht="15.75" hidden="1" customHeight="1" x14ac:dyDescent="0.2">
      <c r="A2616" s="14">
        <v>0</v>
      </c>
      <c r="B2616" s="16">
        <v>0</v>
      </c>
      <c r="C2616" s="14">
        <v>0</v>
      </c>
      <c r="D2616" s="17">
        <v>0</v>
      </c>
      <c r="E2616" s="5">
        <v>0</v>
      </c>
      <c r="F2616" s="5">
        <v>0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19">
        <v>0</v>
      </c>
    </row>
    <row r="2617" spans="1:14" ht="15.75" hidden="1" customHeight="1" x14ac:dyDescent="0.2">
      <c r="A2617" s="14">
        <v>0</v>
      </c>
      <c r="B2617" s="16">
        <v>0</v>
      </c>
      <c r="C2617" s="14">
        <v>0</v>
      </c>
      <c r="D2617" s="17">
        <v>0</v>
      </c>
      <c r="E2617" s="5">
        <v>0</v>
      </c>
      <c r="F2617" s="5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19">
        <v>0</v>
      </c>
    </row>
    <row r="2618" spans="1:14" ht="15.75" hidden="1" customHeight="1" x14ac:dyDescent="0.2">
      <c r="A2618" s="14">
        <v>0</v>
      </c>
      <c r="B2618" s="16">
        <v>0</v>
      </c>
      <c r="C2618" s="14">
        <v>0</v>
      </c>
      <c r="D2618" s="17">
        <v>0</v>
      </c>
      <c r="E2618" s="5">
        <v>0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19">
        <v>0</v>
      </c>
    </row>
    <row r="2619" spans="1:14" ht="15.75" hidden="1" customHeight="1" x14ac:dyDescent="0.2">
      <c r="A2619" s="14">
        <v>0</v>
      </c>
      <c r="B2619" s="16">
        <v>0</v>
      </c>
      <c r="C2619" s="14">
        <v>0</v>
      </c>
      <c r="D2619" s="17">
        <v>0</v>
      </c>
      <c r="E2619" s="5">
        <v>0</v>
      </c>
      <c r="F2619" s="5">
        <v>0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19">
        <v>0</v>
      </c>
    </row>
    <row r="2620" spans="1:14" ht="15.75" hidden="1" customHeight="1" x14ac:dyDescent="0.2">
      <c r="A2620" s="14">
        <v>0</v>
      </c>
      <c r="B2620" s="16">
        <v>0</v>
      </c>
      <c r="C2620" s="14">
        <v>0</v>
      </c>
      <c r="D2620" s="17">
        <v>0</v>
      </c>
      <c r="E2620" s="5">
        <v>0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19">
        <v>0</v>
      </c>
    </row>
    <row r="2621" spans="1:14" ht="15.75" hidden="1" customHeight="1" x14ac:dyDescent="0.2">
      <c r="A2621" s="14">
        <v>0</v>
      </c>
      <c r="B2621" s="16">
        <v>0</v>
      </c>
      <c r="C2621" s="14">
        <v>0</v>
      </c>
      <c r="D2621" s="17">
        <v>0</v>
      </c>
      <c r="E2621" s="5">
        <v>0</v>
      </c>
      <c r="F2621" s="5">
        <v>0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19">
        <v>0</v>
      </c>
    </row>
    <row r="2622" spans="1:14" ht="15.75" hidden="1" customHeight="1" x14ac:dyDescent="0.2">
      <c r="A2622" s="14">
        <v>0</v>
      </c>
      <c r="B2622" s="16">
        <v>0</v>
      </c>
      <c r="C2622" s="14">
        <v>0</v>
      </c>
      <c r="D2622" s="17">
        <v>0</v>
      </c>
      <c r="E2622" s="5">
        <v>0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19">
        <v>0</v>
      </c>
    </row>
    <row r="2623" spans="1:14" ht="15.75" hidden="1" customHeight="1" x14ac:dyDescent="0.2">
      <c r="A2623" s="14">
        <v>0</v>
      </c>
      <c r="B2623" s="16">
        <v>0</v>
      </c>
      <c r="C2623" s="14">
        <v>0</v>
      </c>
      <c r="D2623" s="17">
        <v>0</v>
      </c>
      <c r="E2623" s="5">
        <v>0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19">
        <v>0</v>
      </c>
    </row>
    <row r="2624" spans="1:14" ht="15.75" hidden="1" customHeight="1" x14ac:dyDescent="0.2">
      <c r="A2624" s="14">
        <v>0</v>
      </c>
      <c r="B2624" s="16">
        <v>0</v>
      </c>
      <c r="C2624" s="14">
        <v>0</v>
      </c>
      <c r="D2624" s="17">
        <v>0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19">
        <v>0</v>
      </c>
    </row>
    <row r="2625" spans="1:14" ht="15.75" hidden="1" customHeight="1" x14ac:dyDescent="0.2">
      <c r="A2625" s="14">
        <v>0</v>
      </c>
      <c r="B2625" s="16">
        <v>0</v>
      </c>
      <c r="C2625" s="14">
        <v>0</v>
      </c>
      <c r="D2625" s="17">
        <v>0</v>
      </c>
      <c r="E2625" s="5">
        <v>0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19">
        <v>0</v>
      </c>
    </row>
    <row r="2626" spans="1:14" ht="15.75" hidden="1" customHeight="1" x14ac:dyDescent="0.2">
      <c r="A2626" s="14">
        <v>0</v>
      </c>
      <c r="B2626" s="16">
        <v>0</v>
      </c>
      <c r="C2626" s="14">
        <v>0</v>
      </c>
      <c r="D2626" s="17">
        <v>0</v>
      </c>
      <c r="E2626" s="5">
        <v>0</v>
      </c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19">
        <v>0</v>
      </c>
    </row>
    <row r="2627" spans="1:14" ht="15.75" hidden="1" customHeight="1" x14ac:dyDescent="0.2">
      <c r="A2627" s="14">
        <v>0</v>
      </c>
      <c r="B2627" s="16">
        <v>0</v>
      </c>
      <c r="C2627" s="14">
        <v>0</v>
      </c>
      <c r="D2627" s="17">
        <v>0</v>
      </c>
      <c r="E2627" s="5">
        <v>0</v>
      </c>
      <c r="F2627" s="5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19">
        <v>0</v>
      </c>
    </row>
    <row r="2628" spans="1:14" ht="15.75" hidden="1" customHeight="1" x14ac:dyDescent="0.2">
      <c r="A2628" s="14">
        <v>0</v>
      </c>
      <c r="B2628" s="16">
        <v>0</v>
      </c>
      <c r="C2628" s="14">
        <v>0</v>
      </c>
      <c r="D2628" s="17">
        <v>0</v>
      </c>
      <c r="E2628" s="5">
        <v>0</v>
      </c>
      <c r="F2628" s="5">
        <v>0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19">
        <v>0</v>
      </c>
    </row>
    <row r="2629" spans="1:14" ht="15.75" hidden="1" customHeight="1" x14ac:dyDescent="0.2">
      <c r="A2629" s="14">
        <v>0</v>
      </c>
      <c r="B2629" s="16">
        <v>0</v>
      </c>
      <c r="C2629" s="14">
        <v>0</v>
      </c>
      <c r="D2629" s="17">
        <v>0</v>
      </c>
      <c r="E2629" s="5">
        <v>0</v>
      </c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19">
        <v>0</v>
      </c>
    </row>
    <row r="2630" spans="1:14" ht="15.75" hidden="1" customHeight="1" x14ac:dyDescent="0.2">
      <c r="A2630" s="14">
        <v>0</v>
      </c>
      <c r="B2630" s="16">
        <v>0</v>
      </c>
      <c r="C2630" s="14">
        <v>0</v>
      </c>
      <c r="D2630" s="17">
        <v>0</v>
      </c>
      <c r="E2630" s="5">
        <v>0</v>
      </c>
      <c r="F2630" s="5">
        <v>0</v>
      </c>
      <c r="G2630" s="5">
        <v>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19">
        <v>0</v>
      </c>
    </row>
    <row r="2631" spans="1:14" ht="15.75" hidden="1" customHeight="1" x14ac:dyDescent="0.2">
      <c r="A2631" s="14">
        <v>0</v>
      </c>
      <c r="B2631" s="16">
        <v>0</v>
      </c>
      <c r="C2631" s="14">
        <v>0</v>
      </c>
      <c r="D2631" s="17">
        <v>0</v>
      </c>
      <c r="E2631" s="5">
        <v>0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19">
        <v>0</v>
      </c>
    </row>
    <row r="2632" spans="1:14" ht="15.75" hidden="1" customHeight="1" x14ac:dyDescent="0.2">
      <c r="A2632" s="14">
        <v>0</v>
      </c>
      <c r="B2632" s="16">
        <v>0</v>
      </c>
      <c r="C2632" s="14">
        <v>0</v>
      </c>
      <c r="D2632" s="17">
        <v>0</v>
      </c>
      <c r="E2632" s="5">
        <v>0</v>
      </c>
      <c r="F2632" s="5">
        <v>0</v>
      </c>
      <c r="G2632" s="5">
        <v>0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19">
        <v>0</v>
      </c>
    </row>
    <row r="2633" spans="1:14" ht="15.75" hidden="1" customHeight="1" x14ac:dyDescent="0.2">
      <c r="A2633" s="14">
        <v>0</v>
      </c>
      <c r="B2633" s="16">
        <v>0</v>
      </c>
      <c r="C2633" s="14">
        <v>0</v>
      </c>
      <c r="D2633" s="17">
        <v>0</v>
      </c>
      <c r="E2633" s="5">
        <v>0</v>
      </c>
      <c r="F2633" s="5">
        <v>0</v>
      </c>
      <c r="G2633" s="5">
        <v>0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19">
        <v>0</v>
      </c>
    </row>
    <row r="2634" spans="1:14" ht="15.75" hidden="1" customHeight="1" x14ac:dyDescent="0.2">
      <c r="A2634" s="14">
        <v>0</v>
      </c>
      <c r="B2634" s="16">
        <v>0</v>
      </c>
      <c r="C2634" s="14">
        <v>0</v>
      </c>
      <c r="D2634" s="17">
        <v>0</v>
      </c>
      <c r="E2634" s="5">
        <v>0</v>
      </c>
      <c r="F2634" s="5">
        <v>0</v>
      </c>
      <c r="G2634" s="5">
        <v>0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19">
        <v>0</v>
      </c>
    </row>
    <row r="2635" spans="1:14" ht="15.75" hidden="1" customHeight="1" x14ac:dyDescent="0.2">
      <c r="A2635" s="14">
        <v>0</v>
      </c>
      <c r="B2635" s="16">
        <v>0</v>
      </c>
      <c r="C2635" s="14">
        <v>0</v>
      </c>
      <c r="D2635" s="17">
        <v>0</v>
      </c>
      <c r="E2635" s="5">
        <v>0</v>
      </c>
      <c r="F2635" s="5">
        <v>0</v>
      </c>
      <c r="G2635" s="5">
        <v>0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19">
        <v>0</v>
      </c>
    </row>
    <row r="2636" spans="1:14" ht="15.75" hidden="1" customHeight="1" x14ac:dyDescent="0.2">
      <c r="A2636" s="14">
        <v>0</v>
      </c>
      <c r="B2636" s="16">
        <v>0</v>
      </c>
      <c r="C2636" s="14">
        <v>0</v>
      </c>
      <c r="D2636" s="17">
        <v>0</v>
      </c>
      <c r="E2636" s="5">
        <v>0</v>
      </c>
      <c r="F2636" s="5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19">
        <v>0</v>
      </c>
    </row>
    <row r="2637" spans="1:14" ht="15.75" hidden="1" customHeight="1" x14ac:dyDescent="0.2">
      <c r="A2637" s="14">
        <v>0</v>
      </c>
      <c r="B2637" s="16">
        <v>0</v>
      </c>
      <c r="C2637" s="14">
        <v>0</v>
      </c>
      <c r="D2637" s="17">
        <v>0</v>
      </c>
      <c r="E2637" s="5">
        <v>0</v>
      </c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19">
        <v>0</v>
      </c>
    </row>
    <row r="2638" spans="1:14" ht="15.75" hidden="1" customHeight="1" x14ac:dyDescent="0.2">
      <c r="A2638" s="14">
        <v>0</v>
      </c>
      <c r="B2638" s="16">
        <v>0</v>
      </c>
      <c r="C2638" s="14">
        <v>0</v>
      </c>
      <c r="D2638" s="17">
        <v>0</v>
      </c>
      <c r="E2638" s="5">
        <v>0</v>
      </c>
      <c r="F2638" s="5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19">
        <v>0</v>
      </c>
    </row>
    <row r="2639" spans="1:14" ht="15.75" hidden="1" customHeight="1" x14ac:dyDescent="0.2">
      <c r="A2639" s="14">
        <v>0</v>
      </c>
      <c r="B2639" s="16">
        <v>0</v>
      </c>
      <c r="C2639" s="14">
        <v>0</v>
      </c>
      <c r="D2639" s="17">
        <v>0</v>
      </c>
      <c r="E2639" s="5">
        <v>0</v>
      </c>
      <c r="F2639" s="5">
        <v>0</v>
      </c>
      <c r="G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19">
        <v>0</v>
      </c>
    </row>
    <row r="2640" spans="1:14" ht="15.75" hidden="1" customHeight="1" x14ac:dyDescent="0.2">
      <c r="A2640" s="14">
        <v>0</v>
      </c>
      <c r="B2640" s="16">
        <v>0</v>
      </c>
      <c r="C2640" s="14">
        <v>0</v>
      </c>
      <c r="D2640" s="17">
        <v>0</v>
      </c>
      <c r="E2640" s="5">
        <v>0</v>
      </c>
      <c r="F2640" s="5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19">
        <v>0</v>
      </c>
    </row>
    <row r="2641" spans="1:14" ht="15.75" hidden="1" customHeight="1" x14ac:dyDescent="0.2">
      <c r="A2641" s="14">
        <v>0</v>
      </c>
      <c r="B2641" s="16">
        <v>0</v>
      </c>
      <c r="C2641" s="14">
        <v>0</v>
      </c>
      <c r="D2641" s="17">
        <v>0</v>
      </c>
      <c r="E2641" s="5">
        <v>0</v>
      </c>
      <c r="F2641" s="5">
        <v>0</v>
      </c>
      <c r="G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  <c r="N2641" s="19">
        <v>0</v>
      </c>
    </row>
    <row r="2642" spans="1:14" ht="15.75" hidden="1" customHeight="1" x14ac:dyDescent="0.2">
      <c r="A2642" s="14">
        <v>0</v>
      </c>
      <c r="B2642" s="16">
        <v>0</v>
      </c>
      <c r="C2642" s="14">
        <v>0</v>
      </c>
      <c r="D2642" s="17">
        <v>0</v>
      </c>
      <c r="E2642" s="5">
        <v>0</v>
      </c>
      <c r="F2642" s="5">
        <v>0</v>
      </c>
      <c r="G2642" s="5">
        <v>0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19">
        <v>0</v>
      </c>
    </row>
    <row r="2643" spans="1:14" ht="15.75" hidden="1" customHeight="1" x14ac:dyDescent="0.2">
      <c r="A2643" s="14">
        <v>0</v>
      </c>
      <c r="B2643" s="16">
        <v>0</v>
      </c>
      <c r="C2643" s="14">
        <v>0</v>
      </c>
      <c r="D2643" s="17">
        <v>0</v>
      </c>
      <c r="E2643" s="5">
        <v>0</v>
      </c>
      <c r="F2643" s="5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19">
        <v>0</v>
      </c>
    </row>
    <row r="2644" spans="1:14" ht="15.75" hidden="1" customHeight="1" x14ac:dyDescent="0.2">
      <c r="A2644" s="14">
        <v>0</v>
      </c>
      <c r="B2644" s="16">
        <v>0</v>
      </c>
      <c r="C2644" s="14">
        <v>0</v>
      </c>
      <c r="D2644" s="17">
        <v>0</v>
      </c>
      <c r="E2644" s="5">
        <v>0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19">
        <v>0</v>
      </c>
    </row>
    <row r="2645" spans="1:14" ht="15.75" hidden="1" customHeight="1" x14ac:dyDescent="0.2">
      <c r="A2645" s="14">
        <v>0</v>
      </c>
      <c r="B2645" s="16">
        <v>0</v>
      </c>
      <c r="C2645" s="14">
        <v>0</v>
      </c>
      <c r="D2645" s="17">
        <v>0</v>
      </c>
      <c r="E2645" s="5">
        <v>0</v>
      </c>
      <c r="F2645" s="5">
        <v>0</v>
      </c>
      <c r="G2645" s="5">
        <v>0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19">
        <v>0</v>
      </c>
    </row>
    <row r="2646" spans="1:14" ht="15.75" hidden="1" customHeight="1" x14ac:dyDescent="0.2">
      <c r="A2646" s="14">
        <v>0</v>
      </c>
      <c r="B2646" s="16">
        <v>0</v>
      </c>
      <c r="C2646" s="14">
        <v>0</v>
      </c>
      <c r="D2646" s="17">
        <v>0</v>
      </c>
      <c r="E2646" s="5">
        <v>0</v>
      </c>
      <c r="F2646" s="5">
        <v>0</v>
      </c>
      <c r="G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19">
        <v>0</v>
      </c>
    </row>
    <row r="2647" spans="1:14" ht="15.75" hidden="1" customHeight="1" x14ac:dyDescent="0.2">
      <c r="A2647" s="14">
        <v>0</v>
      </c>
      <c r="B2647" s="16">
        <v>0</v>
      </c>
      <c r="C2647" s="14">
        <v>0</v>
      </c>
      <c r="D2647" s="17">
        <v>0</v>
      </c>
      <c r="E2647" s="5">
        <v>0</v>
      </c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19">
        <v>0</v>
      </c>
    </row>
    <row r="2648" spans="1:14" ht="15.75" hidden="1" customHeight="1" x14ac:dyDescent="0.2">
      <c r="A2648" s="14">
        <v>0</v>
      </c>
      <c r="B2648" s="16">
        <v>0</v>
      </c>
      <c r="C2648" s="14">
        <v>0</v>
      </c>
      <c r="D2648" s="17">
        <v>0</v>
      </c>
      <c r="E2648" s="5">
        <v>0</v>
      </c>
      <c r="F2648" s="5">
        <v>0</v>
      </c>
      <c r="G2648" s="5">
        <v>0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19">
        <v>0</v>
      </c>
    </row>
    <row r="2649" spans="1:14" ht="15.75" hidden="1" customHeight="1" x14ac:dyDescent="0.2">
      <c r="A2649" s="14">
        <v>0</v>
      </c>
      <c r="B2649" s="16">
        <v>0</v>
      </c>
      <c r="C2649" s="14">
        <v>0</v>
      </c>
      <c r="D2649" s="17">
        <v>0</v>
      </c>
      <c r="E2649" s="5">
        <v>0</v>
      </c>
      <c r="F2649" s="5">
        <v>0</v>
      </c>
      <c r="G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19">
        <v>0</v>
      </c>
    </row>
    <row r="2650" spans="1:14" ht="15.75" hidden="1" customHeight="1" x14ac:dyDescent="0.2">
      <c r="A2650" s="14">
        <v>0</v>
      </c>
      <c r="B2650" s="16">
        <v>0</v>
      </c>
      <c r="C2650" s="14">
        <v>0</v>
      </c>
      <c r="D2650" s="17">
        <v>0</v>
      </c>
      <c r="E2650" s="5">
        <v>0</v>
      </c>
      <c r="F2650" s="5">
        <v>0</v>
      </c>
      <c r="G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19">
        <v>0</v>
      </c>
    </row>
    <row r="2651" spans="1:14" ht="15.75" hidden="1" customHeight="1" x14ac:dyDescent="0.2">
      <c r="A2651" s="14">
        <v>0</v>
      </c>
      <c r="B2651" s="16">
        <v>0</v>
      </c>
      <c r="C2651" s="14">
        <v>0</v>
      </c>
      <c r="D2651" s="17">
        <v>0</v>
      </c>
      <c r="E2651" s="5">
        <v>0</v>
      </c>
      <c r="F2651" s="5">
        <v>0</v>
      </c>
      <c r="G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19">
        <v>0</v>
      </c>
    </row>
    <row r="2652" spans="1:14" ht="15.75" hidden="1" customHeight="1" x14ac:dyDescent="0.2">
      <c r="A2652" s="14">
        <v>0</v>
      </c>
      <c r="B2652" s="16">
        <v>0</v>
      </c>
      <c r="C2652" s="14">
        <v>0</v>
      </c>
      <c r="D2652" s="17">
        <v>0</v>
      </c>
      <c r="E2652" s="5">
        <v>0</v>
      </c>
      <c r="F2652" s="5">
        <v>0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19">
        <v>0</v>
      </c>
    </row>
    <row r="2653" spans="1:14" ht="15.75" hidden="1" customHeight="1" x14ac:dyDescent="0.2">
      <c r="A2653" s="14">
        <v>0</v>
      </c>
      <c r="B2653" s="16">
        <v>0</v>
      </c>
      <c r="C2653" s="14">
        <v>0</v>
      </c>
      <c r="D2653" s="17">
        <v>0</v>
      </c>
      <c r="E2653" s="5">
        <v>0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19">
        <v>0</v>
      </c>
    </row>
    <row r="2654" spans="1:14" ht="15.75" hidden="1" customHeight="1" x14ac:dyDescent="0.2">
      <c r="A2654" s="14">
        <v>0</v>
      </c>
      <c r="B2654" s="16">
        <v>0</v>
      </c>
      <c r="C2654" s="14">
        <v>0</v>
      </c>
      <c r="D2654" s="17">
        <v>0</v>
      </c>
      <c r="E2654" s="5">
        <v>0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19">
        <v>0</v>
      </c>
    </row>
    <row r="2655" spans="1:14" ht="15.75" hidden="1" customHeight="1" x14ac:dyDescent="0.2">
      <c r="A2655" s="14">
        <v>0</v>
      </c>
      <c r="B2655" s="16">
        <v>0</v>
      </c>
      <c r="C2655" s="14">
        <v>0</v>
      </c>
      <c r="D2655" s="17">
        <v>0</v>
      </c>
      <c r="E2655" s="5">
        <v>0</v>
      </c>
      <c r="F2655" s="5">
        <v>0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19">
        <v>0</v>
      </c>
    </row>
    <row r="2656" spans="1:14" ht="15.75" hidden="1" customHeight="1" x14ac:dyDescent="0.2">
      <c r="A2656" s="14">
        <v>0</v>
      </c>
      <c r="B2656" s="16">
        <v>0</v>
      </c>
      <c r="C2656" s="14">
        <v>0</v>
      </c>
      <c r="D2656" s="17">
        <v>0</v>
      </c>
      <c r="E2656" s="5">
        <v>0</v>
      </c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19">
        <v>0</v>
      </c>
    </row>
    <row r="2657" spans="1:14" ht="15.75" hidden="1" customHeight="1" x14ac:dyDescent="0.2">
      <c r="A2657" s="14">
        <v>0</v>
      </c>
      <c r="B2657" s="16">
        <v>0</v>
      </c>
      <c r="C2657" s="14">
        <v>0</v>
      </c>
      <c r="D2657" s="17">
        <v>0</v>
      </c>
      <c r="E2657" s="5">
        <v>0</v>
      </c>
      <c r="F2657" s="5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19">
        <v>0</v>
      </c>
    </row>
    <row r="2658" spans="1:14" ht="15.75" hidden="1" customHeight="1" x14ac:dyDescent="0.2">
      <c r="A2658" s="14">
        <v>0</v>
      </c>
      <c r="B2658" s="16">
        <v>0</v>
      </c>
      <c r="C2658" s="14">
        <v>0</v>
      </c>
      <c r="D2658" s="17">
        <v>0</v>
      </c>
      <c r="E2658" s="5">
        <v>0</v>
      </c>
      <c r="F2658" s="5">
        <v>0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19">
        <v>0</v>
      </c>
    </row>
    <row r="2659" spans="1:14" ht="15.75" hidden="1" customHeight="1" x14ac:dyDescent="0.2">
      <c r="A2659" s="14">
        <v>0</v>
      </c>
      <c r="B2659" s="16">
        <v>0</v>
      </c>
      <c r="C2659" s="14">
        <v>0</v>
      </c>
      <c r="D2659" s="17">
        <v>0</v>
      </c>
      <c r="E2659" s="5">
        <v>0</v>
      </c>
      <c r="F2659" s="5">
        <v>0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19">
        <v>0</v>
      </c>
    </row>
    <row r="2660" spans="1:14" ht="15.75" hidden="1" customHeight="1" x14ac:dyDescent="0.2">
      <c r="A2660" s="14">
        <v>0</v>
      </c>
      <c r="B2660" s="16">
        <v>0</v>
      </c>
      <c r="C2660" s="14">
        <v>0</v>
      </c>
      <c r="D2660" s="17">
        <v>0</v>
      </c>
      <c r="E2660" s="5">
        <v>0</v>
      </c>
      <c r="F2660" s="5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19">
        <v>0</v>
      </c>
    </row>
    <row r="2661" spans="1:14" ht="15.75" hidden="1" customHeight="1" x14ac:dyDescent="0.2">
      <c r="A2661" s="14">
        <v>0</v>
      </c>
      <c r="B2661" s="16">
        <v>0</v>
      </c>
      <c r="C2661" s="14">
        <v>0</v>
      </c>
      <c r="D2661" s="17">
        <v>0</v>
      </c>
      <c r="E2661" s="5">
        <v>0</v>
      </c>
      <c r="F2661" s="5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19">
        <v>0</v>
      </c>
    </row>
    <row r="2662" spans="1:14" ht="15.75" hidden="1" customHeight="1" x14ac:dyDescent="0.2">
      <c r="A2662" s="14">
        <v>0</v>
      </c>
      <c r="B2662" s="16">
        <v>0</v>
      </c>
      <c r="C2662" s="14">
        <v>0</v>
      </c>
      <c r="D2662" s="17">
        <v>0</v>
      </c>
      <c r="E2662" s="5">
        <v>0</v>
      </c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19">
        <v>0</v>
      </c>
    </row>
    <row r="2663" spans="1:14" ht="15.75" hidden="1" customHeight="1" x14ac:dyDescent="0.2">
      <c r="A2663" s="14">
        <v>0</v>
      </c>
      <c r="B2663" s="16">
        <v>0</v>
      </c>
      <c r="C2663" s="14">
        <v>0</v>
      </c>
      <c r="D2663" s="17">
        <v>0</v>
      </c>
      <c r="E2663" s="5">
        <v>0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19">
        <v>0</v>
      </c>
    </row>
    <row r="2664" spans="1:14" ht="15.75" hidden="1" customHeight="1" x14ac:dyDescent="0.2">
      <c r="A2664" s="14">
        <v>0</v>
      </c>
      <c r="B2664" s="16">
        <v>0</v>
      </c>
      <c r="C2664" s="14">
        <v>0</v>
      </c>
      <c r="D2664" s="17">
        <v>0</v>
      </c>
      <c r="E2664" s="5">
        <v>0</v>
      </c>
      <c r="F2664" s="5">
        <v>0</v>
      </c>
      <c r="G2664" s="5">
        <v>0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19">
        <v>0</v>
      </c>
    </row>
    <row r="2665" spans="1:14" ht="15.75" hidden="1" customHeight="1" x14ac:dyDescent="0.2">
      <c r="A2665" s="14">
        <v>0</v>
      </c>
      <c r="B2665" s="16">
        <v>0</v>
      </c>
      <c r="C2665" s="14">
        <v>0</v>
      </c>
      <c r="D2665" s="17">
        <v>0</v>
      </c>
      <c r="E2665" s="5">
        <v>0</v>
      </c>
      <c r="F2665" s="5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19">
        <v>0</v>
      </c>
    </row>
    <row r="2666" spans="1:14" ht="15.75" hidden="1" customHeight="1" x14ac:dyDescent="0.2">
      <c r="A2666" s="14">
        <v>0</v>
      </c>
      <c r="B2666" s="16">
        <v>0</v>
      </c>
      <c r="C2666" s="14">
        <v>0</v>
      </c>
      <c r="D2666" s="17">
        <v>0</v>
      </c>
      <c r="E2666" s="5">
        <v>0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19">
        <v>0</v>
      </c>
    </row>
    <row r="2667" spans="1:14" ht="15.75" hidden="1" customHeight="1" x14ac:dyDescent="0.2">
      <c r="A2667" s="14">
        <v>0</v>
      </c>
      <c r="B2667" s="16">
        <v>0</v>
      </c>
      <c r="C2667" s="14">
        <v>0</v>
      </c>
      <c r="D2667" s="17">
        <v>0</v>
      </c>
      <c r="E2667" s="5">
        <v>0</v>
      </c>
      <c r="F2667" s="5">
        <v>0</v>
      </c>
      <c r="G2667" s="5">
        <v>0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19">
        <v>0</v>
      </c>
    </row>
    <row r="2668" spans="1:14" ht="15.75" hidden="1" customHeight="1" x14ac:dyDescent="0.2">
      <c r="A2668" s="14">
        <v>0</v>
      </c>
      <c r="B2668" s="16">
        <v>0</v>
      </c>
      <c r="C2668" s="14">
        <v>0</v>
      </c>
      <c r="D2668" s="17">
        <v>0</v>
      </c>
      <c r="E2668" s="5">
        <v>0</v>
      </c>
      <c r="F2668" s="5">
        <v>0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19">
        <v>0</v>
      </c>
    </row>
    <row r="2669" spans="1:14" ht="15.75" hidden="1" customHeight="1" x14ac:dyDescent="0.2">
      <c r="A2669" s="14">
        <v>0</v>
      </c>
      <c r="B2669" s="16">
        <v>0</v>
      </c>
      <c r="C2669" s="14">
        <v>0</v>
      </c>
      <c r="D2669" s="17">
        <v>0</v>
      </c>
      <c r="E2669" s="5">
        <v>0</v>
      </c>
      <c r="F2669" s="5">
        <v>0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19">
        <v>0</v>
      </c>
    </row>
    <row r="2670" spans="1:14" ht="15.75" hidden="1" customHeight="1" x14ac:dyDescent="0.2">
      <c r="A2670" s="14">
        <v>0</v>
      </c>
      <c r="B2670" s="16">
        <v>0</v>
      </c>
      <c r="C2670" s="14">
        <v>0</v>
      </c>
      <c r="D2670" s="17">
        <v>0</v>
      </c>
      <c r="E2670" s="5">
        <v>0</v>
      </c>
      <c r="F2670" s="5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19">
        <v>0</v>
      </c>
    </row>
    <row r="2671" spans="1:14" ht="15.75" hidden="1" customHeight="1" x14ac:dyDescent="0.2">
      <c r="A2671" s="14">
        <v>0</v>
      </c>
      <c r="B2671" s="16">
        <v>0</v>
      </c>
      <c r="C2671" s="14">
        <v>0</v>
      </c>
      <c r="D2671" s="17">
        <v>0</v>
      </c>
      <c r="E2671" s="5">
        <v>0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19">
        <v>0</v>
      </c>
    </row>
    <row r="2672" spans="1:14" ht="15.75" hidden="1" customHeight="1" x14ac:dyDescent="0.2">
      <c r="A2672" s="14">
        <v>0</v>
      </c>
      <c r="B2672" s="16">
        <v>0</v>
      </c>
      <c r="C2672" s="14">
        <v>0</v>
      </c>
      <c r="D2672" s="17">
        <v>0</v>
      </c>
      <c r="E2672" s="5">
        <v>0</v>
      </c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19">
        <v>0</v>
      </c>
    </row>
    <row r="2673" spans="1:14" ht="15.75" hidden="1" customHeight="1" x14ac:dyDescent="0.2">
      <c r="A2673" s="14">
        <v>0</v>
      </c>
      <c r="B2673" s="16">
        <v>0</v>
      </c>
      <c r="C2673" s="14">
        <v>0</v>
      </c>
      <c r="D2673" s="17">
        <v>0</v>
      </c>
      <c r="E2673" s="5">
        <v>0</v>
      </c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19">
        <v>0</v>
      </c>
    </row>
    <row r="2674" spans="1:14" ht="15.75" hidden="1" customHeight="1" x14ac:dyDescent="0.2">
      <c r="A2674" s="14">
        <v>0</v>
      </c>
      <c r="B2674" s="16">
        <v>0</v>
      </c>
      <c r="C2674" s="14">
        <v>0</v>
      </c>
      <c r="D2674" s="17">
        <v>0</v>
      </c>
      <c r="E2674" s="5">
        <v>0</v>
      </c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19">
        <v>0</v>
      </c>
    </row>
    <row r="2675" spans="1:14" ht="15.75" hidden="1" customHeight="1" x14ac:dyDescent="0.2">
      <c r="A2675" s="14">
        <v>0</v>
      </c>
      <c r="B2675" s="16">
        <v>0</v>
      </c>
      <c r="C2675" s="14">
        <v>0</v>
      </c>
      <c r="D2675" s="17">
        <v>0</v>
      </c>
      <c r="E2675" s="5">
        <v>0</v>
      </c>
      <c r="F2675" s="5">
        <v>0</v>
      </c>
      <c r="G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19">
        <v>0</v>
      </c>
    </row>
    <row r="2676" spans="1:14" ht="15.75" hidden="1" customHeight="1" x14ac:dyDescent="0.2">
      <c r="A2676" s="14">
        <v>0</v>
      </c>
      <c r="B2676" s="16">
        <v>0</v>
      </c>
      <c r="C2676" s="14">
        <v>0</v>
      </c>
      <c r="D2676" s="17">
        <v>0</v>
      </c>
      <c r="E2676" s="5">
        <v>0</v>
      </c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19">
        <v>0</v>
      </c>
    </row>
    <row r="2677" spans="1:14" ht="15.75" hidden="1" customHeight="1" x14ac:dyDescent="0.2">
      <c r="A2677" s="14">
        <v>0</v>
      </c>
      <c r="B2677" s="16">
        <v>0</v>
      </c>
      <c r="C2677" s="14">
        <v>0</v>
      </c>
      <c r="D2677" s="17">
        <v>0</v>
      </c>
      <c r="E2677" s="5">
        <v>0</v>
      </c>
      <c r="F2677" s="5">
        <v>0</v>
      </c>
      <c r="G2677" s="21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19">
        <v>0</v>
      </c>
    </row>
    <row r="2678" spans="1:14" ht="15.75" hidden="1" customHeight="1" x14ac:dyDescent="0.2">
      <c r="A2678" s="14">
        <v>0</v>
      </c>
      <c r="B2678" s="16">
        <v>0</v>
      </c>
      <c r="C2678" s="14">
        <v>0</v>
      </c>
      <c r="D2678" s="17">
        <v>0</v>
      </c>
      <c r="E2678" s="5">
        <v>0</v>
      </c>
      <c r="F2678" s="5">
        <v>0</v>
      </c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19">
        <v>0</v>
      </c>
    </row>
    <row r="2679" spans="1:14" ht="15.75" hidden="1" customHeight="1" x14ac:dyDescent="0.2">
      <c r="A2679" s="14">
        <v>0</v>
      </c>
      <c r="B2679" s="16">
        <v>0</v>
      </c>
      <c r="C2679" s="14">
        <v>0</v>
      </c>
      <c r="D2679" s="17">
        <v>0</v>
      </c>
      <c r="E2679" s="5">
        <v>0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19">
        <v>0</v>
      </c>
    </row>
    <row r="2680" spans="1:14" ht="15.75" hidden="1" customHeight="1" x14ac:dyDescent="0.2">
      <c r="A2680" s="14">
        <v>0</v>
      </c>
      <c r="B2680" s="16">
        <v>0</v>
      </c>
      <c r="C2680" s="14">
        <v>0</v>
      </c>
      <c r="D2680" s="17">
        <v>0</v>
      </c>
      <c r="E2680" s="5">
        <v>0</v>
      </c>
      <c r="F2680" s="5">
        <v>0</v>
      </c>
      <c r="G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19">
        <v>0</v>
      </c>
    </row>
    <row r="2681" spans="1:14" ht="15.75" hidden="1" customHeight="1" x14ac:dyDescent="0.2">
      <c r="A2681" s="14">
        <v>0</v>
      </c>
      <c r="B2681" s="16">
        <v>0</v>
      </c>
      <c r="C2681" s="14">
        <v>0</v>
      </c>
      <c r="D2681" s="17">
        <v>0</v>
      </c>
      <c r="E2681" s="5">
        <v>0</v>
      </c>
      <c r="F2681" s="5">
        <v>0</v>
      </c>
      <c r="G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19">
        <v>0</v>
      </c>
    </row>
    <row r="2682" spans="1:14" ht="15.75" hidden="1" customHeight="1" x14ac:dyDescent="0.2">
      <c r="A2682" s="14">
        <v>0</v>
      </c>
      <c r="B2682" s="16">
        <v>0</v>
      </c>
      <c r="C2682" s="14">
        <v>0</v>
      </c>
      <c r="D2682" s="17">
        <v>0</v>
      </c>
      <c r="E2682" s="5">
        <v>0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19">
        <v>0</v>
      </c>
    </row>
    <row r="2683" spans="1:14" ht="15.75" hidden="1" customHeight="1" x14ac:dyDescent="0.2">
      <c r="A2683" s="14">
        <v>0</v>
      </c>
      <c r="B2683" s="16">
        <v>0</v>
      </c>
      <c r="C2683" s="14">
        <v>0</v>
      </c>
      <c r="D2683" s="17">
        <v>0</v>
      </c>
      <c r="E2683" s="5">
        <v>0</v>
      </c>
      <c r="F2683" s="5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19">
        <v>0</v>
      </c>
    </row>
    <row r="2684" spans="1:14" ht="15.75" hidden="1" customHeight="1" x14ac:dyDescent="0.2">
      <c r="A2684" s="14">
        <v>0</v>
      </c>
      <c r="B2684" s="16">
        <v>0</v>
      </c>
      <c r="C2684" s="14">
        <v>0</v>
      </c>
      <c r="D2684" s="17">
        <v>0</v>
      </c>
      <c r="E2684" s="5">
        <v>0</v>
      </c>
      <c r="F2684" s="5">
        <v>0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19">
        <v>0</v>
      </c>
    </row>
    <row r="2685" spans="1:14" ht="15.75" hidden="1" customHeight="1" x14ac:dyDescent="0.2">
      <c r="A2685" s="14">
        <v>0</v>
      </c>
      <c r="B2685" s="16">
        <v>0</v>
      </c>
      <c r="C2685" s="14">
        <v>0</v>
      </c>
      <c r="D2685" s="17">
        <v>0</v>
      </c>
      <c r="E2685" s="5">
        <v>0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19">
        <v>0</v>
      </c>
    </row>
    <row r="2686" spans="1:14" ht="15.75" hidden="1" customHeight="1" x14ac:dyDescent="0.2">
      <c r="A2686" s="14">
        <v>0</v>
      </c>
      <c r="B2686" s="16">
        <v>0</v>
      </c>
      <c r="C2686" s="14">
        <v>0</v>
      </c>
      <c r="D2686" s="17">
        <v>0</v>
      </c>
      <c r="E2686" s="5">
        <v>0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19">
        <v>0</v>
      </c>
    </row>
    <row r="2687" spans="1:14" ht="15.75" hidden="1" customHeight="1" x14ac:dyDescent="0.2">
      <c r="A2687" s="14">
        <v>0</v>
      </c>
      <c r="B2687" s="16">
        <v>0</v>
      </c>
      <c r="C2687" s="14">
        <v>0</v>
      </c>
      <c r="D2687" s="17">
        <v>0</v>
      </c>
      <c r="E2687" s="5">
        <v>0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19">
        <v>0</v>
      </c>
    </row>
    <row r="2688" spans="1:14" ht="15.75" hidden="1" customHeight="1" x14ac:dyDescent="0.2">
      <c r="A2688" s="14">
        <v>0</v>
      </c>
      <c r="B2688" s="16">
        <v>0</v>
      </c>
      <c r="C2688" s="14">
        <v>0</v>
      </c>
      <c r="D2688" s="17">
        <v>0</v>
      </c>
      <c r="E2688" s="5">
        <v>0</v>
      </c>
      <c r="F2688" s="5">
        <v>0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19">
        <v>0</v>
      </c>
    </row>
    <row r="2689" spans="1:14" ht="15.75" hidden="1" customHeight="1" x14ac:dyDescent="0.2">
      <c r="A2689" s="14">
        <v>0</v>
      </c>
      <c r="B2689" s="16">
        <v>0</v>
      </c>
      <c r="C2689" s="14">
        <v>0</v>
      </c>
      <c r="D2689" s="17">
        <v>0</v>
      </c>
      <c r="E2689" s="5">
        <v>0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19">
        <v>0</v>
      </c>
    </row>
    <row r="2690" spans="1:14" ht="15.75" hidden="1" customHeight="1" x14ac:dyDescent="0.2">
      <c r="A2690" s="14">
        <v>0</v>
      </c>
      <c r="B2690" s="16">
        <v>0</v>
      </c>
      <c r="C2690" s="14">
        <v>0</v>
      </c>
      <c r="D2690" s="17">
        <v>0</v>
      </c>
      <c r="E2690" s="5">
        <v>0</v>
      </c>
      <c r="F2690" s="5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19">
        <v>0</v>
      </c>
    </row>
    <row r="2691" spans="1:14" ht="15.75" hidden="1" customHeight="1" x14ac:dyDescent="0.2">
      <c r="A2691" s="14">
        <v>0</v>
      </c>
      <c r="B2691" s="16">
        <v>0</v>
      </c>
      <c r="C2691" s="14">
        <v>0</v>
      </c>
      <c r="D2691" s="17">
        <v>0</v>
      </c>
      <c r="E2691" s="5">
        <v>0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19">
        <v>0</v>
      </c>
    </row>
    <row r="2692" spans="1:14" ht="15.75" hidden="1" customHeight="1" x14ac:dyDescent="0.2">
      <c r="A2692" s="14">
        <v>0</v>
      </c>
      <c r="B2692" s="16">
        <v>0</v>
      </c>
      <c r="C2692" s="14">
        <v>0</v>
      </c>
      <c r="D2692" s="17">
        <v>0</v>
      </c>
      <c r="E2692" s="5">
        <v>0</v>
      </c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19">
        <v>0</v>
      </c>
    </row>
    <row r="2693" spans="1:14" ht="15.75" hidden="1" customHeight="1" x14ac:dyDescent="0.2">
      <c r="A2693" s="14">
        <v>0</v>
      </c>
      <c r="B2693" s="16">
        <v>0</v>
      </c>
      <c r="C2693" s="14">
        <v>0</v>
      </c>
      <c r="D2693" s="17">
        <v>0</v>
      </c>
      <c r="E2693" s="5">
        <v>0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19">
        <v>0</v>
      </c>
    </row>
    <row r="2694" spans="1:14" ht="15.75" hidden="1" customHeight="1" x14ac:dyDescent="0.2">
      <c r="A2694" s="14">
        <v>0</v>
      </c>
      <c r="B2694" s="16">
        <v>0</v>
      </c>
      <c r="C2694" s="14">
        <v>0</v>
      </c>
      <c r="D2694" s="17">
        <v>0</v>
      </c>
      <c r="E2694" s="5">
        <v>0</v>
      </c>
      <c r="F2694" s="5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19">
        <v>0</v>
      </c>
    </row>
    <row r="2695" spans="1:14" ht="15.75" hidden="1" customHeight="1" x14ac:dyDescent="0.2">
      <c r="A2695" s="14">
        <v>0</v>
      </c>
      <c r="B2695" s="16">
        <v>0</v>
      </c>
      <c r="C2695" s="14">
        <v>0</v>
      </c>
      <c r="D2695" s="17">
        <v>0</v>
      </c>
      <c r="E2695" s="5">
        <v>0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19">
        <v>0</v>
      </c>
    </row>
    <row r="2696" spans="1:14" ht="15.75" hidden="1" customHeight="1" x14ac:dyDescent="0.2">
      <c r="A2696" s="14">
        <v>0</v>
      </c>
      <c r="B2696" s="16">
        <v>0</v>
      </c>
      <c r="C2696" s="14">
        <v>0</v>
      </c>
      <c r="D2696" s="17">
        <v>0</v>
      </c>
      <c r="E2696" s="5">
        <v>0</v>
      </c>
      <c r="F2696" s="5">
        <v>0</v>
      </c>
      <c r="G2696" s="5">
        <v>0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19">
        <v>0</v>
      </c>
    </row>
    <row r="2697" spans="1:14" ht="15.75" hidden="1" customHeight="1" x14ac:dyDescent="0.2">
      <c r="A2697" s="14">
        <v>0</v>
      </c>
      <c r="B2697" s="16">
        <v>0</v>
      </c>
      <c r="C2697" s="14">
        <v>0</v>
      </c>
      <c r="D2697" s="17">
        <v>0</v>
      </c>
      <c r="E2697" s="5">
        <v>0</v>
      </c>
      <c r="F2697" s="5">
        <v>0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19">
        <v>0</v>
      </c>
    </row>
    <row r="2698" spans="1:14" ht="15.75" hidden="1" customHeight="1" x14ac:dyDescent="0.2">
      <c r="A2698" s="14">
        <v>0</v>
      </c>
      <c r="B2698" s="16">
        <v>0</v>
      </c>
      <c r="C2698" s="14">
        <v>0</v>
      </c>
      <c r="D2698" s="17">
        <v>0</v>
      </c>
      <c r="E2698" s="5">
        <v>0</v>
      </c>
      <c r="F2698" s="5">
        <v>0</v>
      </c>
      <c r="G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19">
        <v>0</v>
      </c>
    </row>
    <row r="2699" spans="1:14" ht="15.75" hidden="1" customHeight="1" x14ac:dyDescent="0.2">
      <c r="A2699" s="14">
        <v>0</v>
      </c>
      <c r="B2699" s="16">
        <v>0</v>
      </c>
      <c r="C2699" s="14">
        <v>0</v>
      </c>
      <c r="D2699" s="17">
        <v>0</v>
      </c>
      <c r="E2699" s="5">
        <v>0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19">
        <v>0</v>
      </c>
    </row>
    <row r="2700" spans="1:14" ht="15.75" hidden="1" customHeight="1" x14ac:dyDescent="0.2">
      <c r="A2700" s="14">
        <v>0</v>
      </c>
      <c r="B2700" s="16">
        <v>0</v>
      </c>
      <c r="C2700" s="14">
        <v>0</v>
      </c>
      <c r="D2700" s="17">
        <v>0</v>
      </c>
      <c r="E2700" s="5">
        <v>0</v>
      </c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19">
        <v>0</v>
      </c>
    </row>
    <row r="2701" spans="1:14" ht="15.75" hidden="1" customHeight="1" x14ac:dyDescent="0.2">
      <c r="A2701" s="14">
        <v>0</v>
      </c>
      <c r="B2701" s="16">
        <v>0</v>
      </c>
      <c r="C2701" s="14">
        <v>0</v>
      </c>
      <c r="D2701" s="17">
        <v>0</v>
      </c>
      <c r="E2701" s="5">
        <v>0</v>
      </c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19">
        <v>0</v>
      </c>
    </row>
    <row r="2702" spans="1:14" ht="15.75" hidden="1" customHeight="1" x14ac:dyDescent="0.2">
      <c r="A2702" s="14">
        <v>0</v>
      </c>
      <c r="B2702" s="16">
        <v>0</v>
      </c>
      <c r="C2702" s="14">
        <v>0</v>
      </c>
      <c r="D2702" s="17">
        <v>0</v>
      </c>
      <c r="E2702" s="5">
        <v>0</v>
      </c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19">
        <v>0</v>
      </c>
    </row>
    <row r="2703" spans="1:14" ht="15.75" hidden="1" customHeight="1" x14ac:dyDescent="0.2">
      <c r="A2703" s="14">
        <v>0</v>
      </c>
      <c r="B2703" s="16">
        <v>0</v>
      </c>
      <c r="C2703" s="14">
        <v>0</v>
      </c>
      <c r="D2703" s="17">
        <v>0</v>
      </c>
      <c r="E2703" s="5">
        <v>0</v>
      </c>
      <c r="F2703" s="5">
        <v>0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19">
        <v>0</v>
      </c>
    </row>
    <row r="2704" spans="1:14" ht="15.75" hidden="1" customHeight="1" x14ac:dyDescent="0.2">
      <c r="A2704" s="14">
        <v>0</v>
      </c>
      <c r="B2704" s="16">
        <v>0</v>
      </c>
      <c r="C2704" s="14">
        <v>0</v>
      </c>
      <c r="D2704" s="17">
        <v>0</v>
      </c>
      <c r="E2704" s="5">
        <v>0</v>
      </c>
      <c r="F2704" s="5">
        <v>0</v>
      </c>
      <c r="G2704" s="5">
        <v>0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19">
        <v>0</v>
      </c>
    </row>
    <row r="2705" spans="1:14" ht="15.75" hidden="1" customHeight="1" x14ac:dyDescent="0.2">
      <c r="A2705" s="14">
        <v>0</v>
      </c>
      <c r="B2705" s="16">
        <v>0</v>
      </c>
      <c r="C2705" s="14">
        <v>0</v>
      </c>
      <c r="D2705" s="17">
        <v>0</v>
      </c>
      <c r="E2705" s="5">
        <v>0</v>
      </c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19">
        <v>0</v>
      </c>
    </row>
    <row r="2706" spans="1:14" ht="15.75" hidden="1" customHeight="1" x14ac:dyDescent="0.2">
      <c r="A2706" s="14">
        <v>0</v>
      </c>
      <c r="B2706" s="16">
        <v>0</v>
      </c>
      <c r="C2706" s="14">
        <v>0</v>
      </c>
      <c r="D2706" s="17">
        <v>0</v>
      </c>
      <c r="E2706" s="5">
        <v>0</v>
      </c>
      <c r="F2706" s="5">
        <v>0</v>
      </c>
      <c r="G2706" s="5">
        <v>0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19">
        <v>0</v>
      </c>
    </row>
    <row r="2707" spans="1:14" ht="15.75" hidden="1" customHeight="1" x14ac:dyDescent="0.2">
      <c r="A2707" s="14">
        <v>0</v>
      </c>
      <c r="B2707" s="16">
        <v>0</v>
      </c>
      <c r="C2707" s="14">
        <v>0</v>
      </c>
      <c r="D2707" s="17">
        <v>0</v>
      </c>
      <c r="E2707" s="5">
        <v>0</v>
      </c>
      <c r="F2707" s="5">
        <v>0</v>
      </c>
      <c r="G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19">
        <v>0</v>
      </c>
    </row>
    <row r="2708" spans="1:14" ht="15.75" hidden="1" customHeight="1" x14ac:dyDescent="0.2">
      <c r="A2708" s="14">
        <v>0</v>
      </c>
      <c r="B2708" s="16">
        <v>0</v>
      </c>
      <c r="C2708" s="14">
        <v>0</v>
      </c>
      <c r="D2708" s="17">
        <v>0</v>
      </c>
      <c r="E2708" s="5">
        <v>0</v>
      </c>
      <c r="F2708" s="5">
        <v>0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19">
        <v>0</v>
      </c>
    </row>
    <row r="2709" spans="1:14" ht="15.75" hidden="1" customHeight="1" x14ac:dyDescent="0.2">
      <c r="A2709" s="14">
        <v>0</v>
      </c>
      <c r="B2709" s="16">
        <v>0</v>
      </c>
      <c r="C2709" s="14">
        <v>0</v>
      </c>
      <c r="D2709" s="17">
        <v>0</v>
      </c>
      <c r="E2709" s="5">
        <v>0</v>
      </c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19">
        <v>0</v>
      </c>
    </row>
    <row r="2710" spans="1:14" ht="15.75" hidden="1" customHeight="1" x14ac:dyDescent="0.2">
      <c r="A2710" s="14">
        <v>0</v>
      </c>
      <c r="B2710" s="16">
        <v>0</v>
      </c>
      <c r="C2710" s="14">
        <v>0</v>
      </c>
      <c r="D2710" s="17">
        <v>0</v>
      </c>
      <c r="E2710" s="5">
        <v>0</v>
      </c>
      <c r="F2710" s="5">
        <v>0</v>
      </c>
      <c r="G2710" s="5">
        <v>0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19">
        <v>0</v>
      </c>
    </row>
    <row r="2711" spans="1:14" ht="15.75" hidden="1" customHeight="1" x14ac:dyDescent="0.2">
      <c r="A2711" s="14">
        <v>0</v>
      </c>
      <c r="B2711" s="16">
        <v>0</v>
      </c>
      <c r="C2711" s="14">
        <v>0</v>
      </c>
      <c r="D2711" s="17">
        <v>0</v>
      </c>
      <c r="E2711" s="5">
        <v>0</v>
      </c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19">
        <v>0</v>
      </c>
    </row>
    <row r="2712" spans="1:14" ht="15.75" hidden="1" customHeight="1" x14ac:dyDescent="0.2">
      <c r="A2712" s="14">
        <v>0</v>
      </c>
      <c r="B2712" s="16">
        <v>0</v>
      </c>
      <c r="C2712" s="14">
        <v>0</v>
      </c>
      <c r="D2712" s="17">
        <v>0</v>
      </c>
      <c r="E2712" s="5">
        <v>0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19">
        <v>0</v>
      </c>
    </row>
    <row r="2713" spans="1:14" ht="15.75" hidden="1" customHeight="1" x14ac:dyDescent="0.2">
      <c r="A2713" s="14">
        <v>0</v>
      </c>
      <c r="B2713" s="16">
        <v>0</v>
      </c>
      <c r="C2713" s="14">
        <v>0</v>
      </c>
      <c r="D2713" s="17">
        <v>0</v>
      </c>
      <c r="E2713" s="5">
        <v>0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19">
        <v>0</v>
      </c>
    </row>
    <row r="2714" spans="1:14" ht="15.75" hidden="1" customHeight="1" x14ac:dyDescent="0.2">
      <c r="A2714" s="14">
        <v>0</v>
      </c>
      <c r="B2714" s="16">
        <v>0</v>
      </c>
      <c r="C2714" s="14">
        <v>0</v>
      </c>
      <c r="D2714" s="17">
        <v>0</v>
      </c>
      <c r="E2714" s="5">
        <v>0</v>
      </c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19">
        <v>0</v>
      </c>
    </row>
    <row r="2715" spans="1:14" ht="15.75" hidden="1" customHeight="1" x14ac:dyDescent="0.2">
      <c r="A2715" s="14">
        <v>0</v>
      </c>
      <c r="B2715" s="16">
        <v>0</v>
      </c>
      <c r="C2715" s="14">
        <v>0</v>
      </c>
      <c r="D2715" s="17">
        <v>0</v>
      </c>
      <c r="E2715" s="5">
        <v>0</v>
      </c>
      <c r="F2715" s="5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19">
        <v>0</v>
      </c>
    </row>
    <row r="2716" spans="1:14" ht="15.75" hidden="1" customHeight="1" x14ac:dyDescent="0.2">
      <c r="A2716" s="14">
        <v>0</v>
      </c>
      <c r="B2716" s="16">
        <v>0</v>
      </c>
      <c r="C2716" s="14">
        <v>0</v>
      </c>
      <c r="D2716" s="17">
        <v>0</v>
      </c>
      <c r="E2716" s="5">
        <v>0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19">
        <v>0</v>
      </c>
    </row>
    <row r="2717" spans="1:14" ht="15.75" hidden="1" customHeight="1" x14ac:dyDescent="0.2">
      <c r="A2717" s="14">
        <v>0</v>
      </c>
      <c r="B2717" s="16">
        <v>0</v>
      </c>
      <c r="C2717" s="14">
        <v>0</v>
      </c>
      <c r="D2717" s="17">
        <v>0</v>
      </c>
      <c r="E2717" s="5">
        <v>0</v>
      </c>
      <c r="F2717" s="5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19">
        <v>0</v>
      </c>
    </row>
    <row r="2718" spans="1:14" ht="15.75" hidden="1" customHeight="1" x14ac:dyDescent="0.2">
      <c r="A2718" s="14">
        <v>0</v>
      </c>
      <c r="B2718" s="16">
        <v>0</v>
      </c>
      <c r="C2718" s="14">
        <v>0</v>
      </c>
      <c r="D2718" s="17">
        <v>0</v>
      </c>
      <c r="E2718" s="5">
        <v>0</v>
      </c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19">
        <v>0</v>
      </c>
    </row>
    <row r="2719" spans="1:14" ht="15.75" hidden="1" customHeight="1" x14ac:dyDescent="0.2">
      <c r="A2719" s="14">
        <v>0</v>
      </c>
      <c r="B2719" s="16">
        <v>0</v>
      </c>
      <c r="C2719" s="14">
        <v>0</v>
      </c>
      <c r="D2719" s="17">
        <v>0</v>
      </c>
      <c r="E2719" s="5">
        <v>0</v>
      </c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19">
        <v>0</v>
      </c>
    </row>
    <row r="2720" spans="1:14" ht="15.75" hidden="1" customHeight="1" x14ac:dyDescent="0.2">
      <c r="A2720" s="14">
        <v>0</v>
      </c>
      <c r="B2720" s="16">
        <v>0</v>
      </c>
      <c r="C2720" s="14">
        <v>0</v>
      </c>
      <c r="D2720" s="17">
        <v>0</v>
      </c>
      <c r="E2720" s="5">
        <v>0</v>
      </c>
      <c r="F2720" s="5">
        <v>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19">
        <v>0</v>
      </c>
    </row>
    <row r="2721" spans="1:14" ht="15.75" hidden="1" customHeight="1" x14ac:dyDescent="0.2">
      <c r="A2721" s="14">
        <v>0</v>
      </c>
      <c r="B2721" s="16">
        <v>0</v>
      </c>
      <c r="C2721" s="14">
        <v>0</v>
      </c>
      <c r="D2721" s="17">
        <v>0</v>
      </c>
      <c r="E2721" s="5">
        <v>0</v>
      </c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19">
        <v>0</v>
      </c>
    </row>
    <row r="2722" spans="1:14" ht="15.75" hidden="1" customHeight="1" x14ac:dyDescent="0.2">
      <c r="A2722" s="14">
        <v>0</v>
      </c>
      <c r="B2722" s="16">
        <v>0</v>
      </c>
      <c r="C2722" s="14">
        <v>0</v>
      </c>
      <c r="D2722" s="17">
        <v>0</v>
      </c>
      <c r="E2722" s="5">
        <v>0</v>
      </c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19">
        <v>0</v>
      </c>
    </row>
    <row r="2723" spans="1:14" ht="15.75" hidden="1" customHeight="1" x14ac:dyDescent="0.2">
      <c r="A2723" s="14">
        <v>0</v>
      </c>
      <c r="B2723" s="16">
        <v>0</v>
      </c>
      <c r="C2723" s="14">
        <v>0</v>
      </c>
      <c r="D2723" s="17">
        <v>0</v>
      </c>
      <c r="E2723" s="5">
        <v>0</v>
      </c>
      <c r="F2723" s="5">
        <v>0</v>
      </c>
      <c r="G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19">
        <v>0</v>
      </c>
    </row>
    <row r="2724" spans="1:14" ht="15.75" hidden="1" customHeight="1" x14ac:dyDescent="0.2">
      <c r="A2724" s="14">
        <v>0</v>
      </c>
      <c r="B2724" s="16">
        <v>0</v>
      </c>
      <c r="C2724" s="14">
        <v>0</v>
      </c>
      <c r="D2724" s="17">
        <v>0</v>
      </c>
      <c r="E2724" s="5">
        <v>0</v>
      </c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19">
        <v>0</v>
      </c>
    </row>
    <row r="2725" spans="1:14" ht="15.75" hidden="1" customHeight="1" x14ac:dyDescent="0.2">
      <c r="A2725" s="14">
        <v>0</v>
      </c>
      <c r="B2725" s="16">
        <v>0</v>
      </c>
      <c r="C2725" s="14">
        <v>0</v>
      </c>
      <c r="D2725" s="17">
        <v>0</v>
      </c>
      <c r="E2725" s="5">
        <v>0</v>
      </c>
      <c r="F2725" s="5">
        <v>0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19">
        <v>0</v>
      </c>
    </row>
    <row r="2726" spans="1:14" ht="15.75" hidden="1" customHeight="1" x14ac:dyDescent="0.2">
      <c r="A2726" s="14">
        <v>0</v>
      </c>
      <c r="B2726" s="16">
        <v>0</v>
      </c>
      <c r="C2726" s="14">
        <v>0</v>
      </c>
      <c r="D2726" s="17">
        <v>0</v>
      </c>
      <c r="E2726" s="5">
        <v>0</v>
      </c>
      <c r="F2726" s="5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19">
        <v>0</v>
      </c>
    </row>
    <row r="2727" spans="1:14" ht="15.75" hidden="1" customHeight="1" x14ac:dyDescent="0.2">
      <c r="A2727" s="14">
        <v>0</v>
      </c>
      <c r="B2727" s="16">
        <v>0</v>
      </c>
      <c r="C2727" s="14">
        <v>0</v>
      </c>
      <c r="D2727" s="17">
        <v>0</v>
      </c>
      <c r="E2727" s="5">
        <v>0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19">
        <v>0</v>
      </c>
    </row>
    <row r="2728" spans="1:14" ht="15.75" hidden="1" customHeight="1" x14ac:dyDescent="0.2">
      <c r="A2728" s="14">
        <v>0</v>
      </c>
      <c r="B2728" s="16">
        <v>0</v>
      </c>
      <c r="C2728" s="14">
        <v>0</v>
      </c>
      <c r="D2728" s="17">
        <v>0</v>
      </c>
      <c r="E2728" s="5">
        <v>0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19">
        <v>0</v>
      </c>
    </row>
    <row r="2729" spans="1:14" ht="15.75" hidden="1" customHeight="1" x14ac:dyDescent="0.2">
      <c r="A2729" s="14">
        <v>0</v>
      </c>
      <c r="B2729" s="16">
        <v>0</v>
      </c>
      <c r="C2729" s="14">
        <v>0</v>
      </c>
      <c r="D2729" s="17">
        <v>0</v>
      </c>
      <c r="E2729" s="5">
        <v>0</v>
      </c>
      <c r="F2729" s="5">
        <v>0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19">
        <v>0</v>
      </c>
    </row>
    <row r="2730" spans="1:14" ht="15.75" hidden="1" customHeight="1" x14ac:dyDescent="0.2">
      <c r="A2730" s="14">
        <v>0</v>
      </c>
      <c r="B2730" s="16">
        <v>0</v>
      </c>
      <c r="C2730" s="14">
        <v>0</v>
      </c>
      <c r="D2730" s="17">
        <v>0</v>
      </c>
      <c r="E2730" s="5">
        <v>0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19">
        <v>0</v>
      </c>
    </row>
    <row r="2731" spans="1:14" ht="15.75" hidden="1" customHeight="1" x14ac:dyDescent="0.2">
      <c r="A2731" s="14">
        <v>0</v>
      </c>
      <c r="B2731" s="16">
        <v>0</v>
      </c>
      <c r="C2731" s="14">
        <v>0</v>
      </c>
      <c r="D2731" s="17">
        <v>0</v>
      </c>
      <c r="E2731" s="5">
        <v>0</v>
      </c>
      <c r="F2731" s="5">
        <v>0</v>
      </c>
      <c r="G2731" s="5">
        <v>0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19">
        <v>0</v>
      </c>
    </row>
    <row r="2732" spans="1:14" ht="15.75" hidden="1" customHeight="1" x14ac:dyDescent="0.2">
      <c r="A2732" s="14">
        <v>0</v>
      </c>
      <c r="B2732" s="16">
        <v>0</v>
      </c>
      <c r="C2732" s="14">
        <v>0</v>
      </c>
      <c r="D2732" s="17">
        <v>0</v>
      </c>
      <c r="E2732" s="5">
        <v>0</v>
      </c>
      <c r="F2732" s="5">
        <v>0</v>
      </c>
      <c r="G2732" s="5">
        <v>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19">
        <v>0</v>
      </c>
    </row>
    <row r="2733" spans="1:14" ht="15.75" hidden="1" customHeight="1" x14ac:dyDescent="0.2">
      <c r="A2733" s="14">
        <v>0</v>
      </c>
      <c r="B2733" s="16">
        <v>0</v>
      </c>
      <c r="C2733" s="14">
        <v>0</v>
      </c>
      <c r="D2733" s="17">
        <v>0</v>
      </c>
      <c r="E2733" s="5">
        <v>0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19">
        <v>0</v>
      </c>
    </row>
    <row r="2734" spans="1:14" ht="15.75" hidden="1" customHeight="1" x14ac:dyDescent="0.2">
      <c r="A2734" s="14">
        <v>0</v>
      </c>
      <c r="B2734" s="16">
        <v>0</v>
      </c>
      <c r="C2734" s="14">
        <v>0</v>
      </c>
      <c r="D2734" s="17">
        <v>0</v>
      </c>
      <c r="E2734" s="5">
        <v>0</v>
      </c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19">
        <v>0</v>
      </c>
    </row>
    <row r="2735" spans="1:14" ht="15.75" hidden="1" customHeight="1" x14ac:dyDescent="0.2">
      <c r="A2735" s="14">
        <v>0</v>
      </c>
      <c r="B2735" s="16">
        <v>0</v>
      </c>
      <c r="C2735" s="14">
        <v>0</v>
      </c>
      <c r="D2735" s="17">
        <v>0</v>
      </c>
      <c r="E2735" s="5">
        <v>0</v>
      </c>
      <c r="F2735" s="5">
        <v>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19">
        <v>0</v>
      </c>
    </row>
    <row r="2736" spans="1:14" ht="15.75" hidden="1" customHeight="1" x14ac:dyDescent="0.2">
      <c r="A2736" s="14">
        <v>0</v>
      </c>
      <c r="B2736" s="16">
        <v>0</v>
      </c>
      <c r="C2736" s="14">
        <v>0</v>
      </c>
      <c r="D2736" s="17">
        <v>0</v>
      </c>
      <c r="E2736" s="5">
        <v>0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19">
        <v>0</v>
      </c>
    </row>
    <row r="2737" spans="1:14" ht="15.75" hidden="1" customHeight="1" x14ac:dyDescent="0.2">
      <c r="A2737" s="14">
        <v>0</v>
      </c>
      <c r="B2737" s="16">
        <v>0</v>
      </c>
      <c r="C2737" s="14">
        <v>0</v>
      </c>
      <c r="D2737" s="17">
        <v>0</v>
      </c>
      <c r="E2737" s="5">
        <v>0</v>
      </c>
      <c r="F2737" s="5">
        <v>0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19">
        <v>0</v>
      </c>
    </row>
    <row r="2738" spans="1:14" ht="15.75" hidden="1" customHeight="1" x14ac:dyDescent="0.2">
      <c r="A2738" s="14">
        <v>0</v>
      </c>
      <c r="B2738" s="16">
        <v>0</v>
      </c>
      <c r="C2738" s="14">
        <v>0</v>
      </c>
      <c r="D2738" s="17">
        <v>0</v>
      </c>
      <c r="E2738" s="5">
        <v>0</v>
      </c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19">
        <v>0</v>
      </c>
    </row>
    <row r="2739" spans="1:14" ht="15.75" hidden="1" customHeight="1" x14ac:dyDescent="0.2">
      <c r="A2739" s="14">
        <v>0</v>
      </c>
      <c r="B2739" s="16">
        <v>0</v>
      </c>
      <c r="C2739" s="14">
        <v>0</v>
      </c>
      <c r="D2739" s="17">
        <v>0</v>
      </c>
      <c r="E2739" s="5">
        <v>0</v>
      </c>
      <c r="F2739" s="5">
        <v>0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19">
        <v>0</v>
      </c>
    </row>
    <row r="2740" spans="1:14" ht="15.75" hidden="1" customHeight="1" x14ac:dyDescent="0.2">
      <c r="A2740" s="14">
        <v>0</v>
      </c>
      <c r="B2740" s="16">
        <v>0</v>
      </c>
      <c r="C2740" s="14">
        <v>0</v>
      </c>
      <c r="D2740" s="17">
        <v>0</v>
      </c>
      <c r="E2740" s="5">
        <v>0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19">
        <v>0</v>
      </c>
    </row>
    <row r="2741" spans="1:14" ht="15.75" hidden="1" customHeight="1" x14ac:dyDescent="0.2">
      <c r="A2741" s="14">
        <v>0</v>
      </c>
      <c r="B2741" s="16">
        <v>0</v>
      </c>
      <c r="C2741" s="14">
        <v>0</v>
      </c>
      <c r="D2741" s="17">
        <v>0</v>
      </c>
      <c r="E2741" s="5">
        <v>0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19">
        <v>0</v>
      </c>
    </row>
    <row r="2742" spans="1:14" ht="15.75" hidden="1" customHeight="1" x14ac:dyDescent="0.2">
      <c r="A2742" s="14">
        <v>0</v>
      </c>
      <c r="B2742" s="16">
        <v>0</v>
      </c>
      <c r="C2742" s="14">
        <v>0</v>
      </c>
      <c r="D2742" s="17">
        <v>0</v>
      </c>
      <c r="E2742" s="5">
        <v>0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19">
        <v>0</v>
      </c>
    </row>
    <row r="2743" spans="1:14" ht="15.75" hidden="1" customHeight="1" x14ac:dyDescent="0.2">
      <c r="A2743" s="14">
        <v>0</v>
      </c>
      <c r="B2743" s="16">
        <v>0</v>
      </c>
      <c r="C2743" s="14">
        <v>0</v>
      </c>
      <c r="D2743" s="17">
        <v>0</v>
      </c>
      <c r="E2743" s="5">
        <v>0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19">
        <v>0</v>
      </c>
    </row>
    <row r="2744" spans="1:14" ht="15.75" hidden="1" customHeight="1" x14ac:dyDescent="0.2">
      <c r="A2744" s="14">
        <v>0</v>
      </c>
      <c r="B2744" s="16">
        <v>0</v>
      </c>
      <c r="C2744" s="14">
        <v>0</v>
      </c>
      <c r="D2744" s="17">
        <v>0</v>
      </c>
      <c r="E2744" s="5">
        <v>0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19">
        <v>0</v>
      </c>
    </row>
    <row r="2745" spans="1:14" ht="15.75" hidden="1" customHeight="1" x14ac:dyDescent="0.2">
      <c r="A2745" s="14">
        <v>0</v>
      </c>
      <c r="B2745" s="16">
        <v>0</v>
      </c>
      <c r="C2745" s="14">
        <v>0</v>
      </c>
      <c r="D2745" s="17">
        <v>0</v>
      </c>
      <c r="E2745" s="5">
        <v>0</v>
      </c>
      <c r="F2745" s="5">
        <v>0</v>
      </c>
      <c r="G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19">
        <v>0</v>
      </c>
    </row>
    <row r="2746" spans="1:14" ht="15.75" hidden="1" customHeight="1" x14ac:dyDescent="0.2">
      <c r="A2746" s="14">
        <v>0</v>
      </c>
      <c r="B2746" s="16">
        <v>0</v>
      </c>
      <c r="C2746" s="14">
        <v>0</v>
      </c>
      <c r="D2746" s="17">
        <v>0</v>
      </c>
      <c r="E2746" s="5">
        <v>0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19">
        <v>0</v>
      </c>
    </row>
    <row r="2747" spans="1:14" ht="15.75" hidden="1" customHeight="1" x14ac:dyDescent="0.2">
      <c r="A2747" s="14">
        <v>0</v>
      </c>
      <c r="B2747" s="16">
        <v>0</v>
      </c>
      <c r="C2747" s="14">
        <v>0</v>
      </c>
      <c r="D2747" s="17">
        <v>0</v>
      </c>
      <c r="E2747" s="5">
        <v>0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19">
        <v>0</v>
      </c>
    </row>
    <row r="2748" spans="1:14" ht="15.75" hidden="1" customHeight="1" x14ac:dyDescent="0.2">
      <c r="A2748" s="14">
        <v>0</v>
      </c>
      <c r="B2748" s="16">
        <v>0</v>
      </c>
      <c r="C2748" s="14">
        <v>0</v>
      </c>
      <c r="D2748" s="17">
        <v>0</v>
      </c>
      <c r="E2748" s="5">
        <v>0</v>
      </c>
      <c r="F2748" s="5">
        <v>0</v>
      </c>
      <c r="G2748" s="5">
        <v>0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19">
        <v>0</v>
      </c>
    </row>
    <row r="2749" spans="1:14" ht="15.75" hidden="1" customHeight="1" x14ac:dyDescent="0.2">
      <c r="A2749" s="14">
        <v>0</v>
      </c>
      <c r="B2749" s="16">
        <v>0</v>
      </c>
      <c r="C2749" s="14">
        <v>0</v>
      </c>
      <c r="D2749" s="17">
        <v>0</v>
      </c>
      <c r="E2749" s="5">
        <v>0</v>
      </c>
      <c r="F2749" s="5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19">
        <v>0</v>
      </c>
    </row>
    <row r="2750" spans="1:14" ht="15.75" hidden="1" customHeight="1" x14ac:dyDescent="0.2">
      <c r="A2750" s="14">
        <v>0</v>
      </c>
      <c r="B2750" s="16">
        <v>0</v>
      </c>
      <c r="C2750" s="14">
        <v>0</v>
      </c>
      <c r="D2750" s="17">
        <v>0</v>
      </c>
      <c r="E2750" s="5">
        <v>0</v>
      </c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19">
        <v>0</v>
      </c>
    </row>
    <row r="2751" spans="1:14" ht="15.75" hidden="1" customHeight="1" x14ac:dyDescent="0.2">
      <c r="A2751" s="14">
        <v>0</v>
      </c>
      <c r="B2751" s="16">
        <v>0</v>
      </c>
      <c r="C2751" s="14">
        <v>0</v>
      </c>
      <c r="D2751" s="17">
        <v>0</v>
      </c>
      <c r="E2751" s="5">
        <v>0</v>
      </c>
      <c r="F2751" s="5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19">
        <v>0</v>
      </c>
    </row>
    <row r="2752" spans="1:14" ht="15.75" hidden="1" customHeight="1" x14ac:dyDescent="0.2">
      <c r="A2752" s="14">
        <v>0</v>
      </c>
      <c r="B2752" s="16">
        <v>0</v>
      </c>
      <c r="C2752" s="14">
        <v>0</v>
      </c>
      <c r="D2752" s="17">
        <v>0</v>
      </c>
      <c r="E2752" s="5">
        <v>0</v>
      </c>
      <c r="F2752" s="5">
        <v>0</v>
      </c>
      <c r="G2752" s="5">
        <v>0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19">
        <v>0</v>
      </c>
    </row>
    <row r="2753" spans="1:14" ht="15.75" hidden="1" customHeight="1" x14ac:dyDescent="0.2">
      <c r="A2753" s="14">
        <v>0</v>
      </c>
      <c r="B2753" s="16">
        <v>0</v>
      </c>
      <c r="C2753" s="14">
        <v>0</v>
      </c>
      <c r="D2753" s="17">
        <v>0</v>
      </c>
      <c r="E2753" s="5">
        <v>0</v>
      </c>
      <c r="F2753" s="5">
        <v>0</v>
      </c>
      <c r="G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19">
        <v>0</v>
      </c>
    </row>
    <row r="2754" spans="1:14" ht="15.75" hidden="1" customHeight="1" x14ac:dyDescent="0.2">
      <c r="A2754" s="14">
        <v>0</v>
      </c>
      <c r="B2754" s="16">
        <v>0</v>
      </c>
      <c r="C2754" s="14">
        <v>0</v>
      </c>
      <c r="D2754" s="17">
        <v>0</v>
      </c>
      <c r="E2754" s="5">
        <v>0</v>
      </c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19">
        <v>0</v>
      </c>
    </row>
    <row r="2755" spans="1:14" ht="15.75" hidden="1" customHeight="1" x14ac:dyDescent="0.2">
      <c r="A2755" s="14">
        <v>0</v>
      </c>
      <c r="B2755" s="16">
        <v>0</v>
      </c>
      <c r="C2755" s="14">
        <v>0</v>
      </c>
      <c r="D2755" s="17">
        <v>0</v>
      </c>
      <c r="E2755" s="5">
        <v>0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19">
        <v>0</v>
      </c>
    </row>
    <row r="2756" spans="1:14" ht="15.75" hidden="1" customHeight="1" x14ac:dyDescent="0.2">
      <c r="A2756" s="14">
        <v>0</v>
      </c>
      <c r="B2756" s="16">
        <v>0</v>
      </c>
      <c r="C2756" s="14">
        <v>0</v>
      </c>
      <c r="D2756" s="17">
        <v>0</v>
      </c>
      <c r="E2756" s="5">
        <v>0</v>
      </c>
      <c r="F2756" s="5">
        <v>0</v>
      </c>
      <c r="G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19">
        <v>0</v>
      </c>
    </row>
    <row r="2757" spans="1:14" ht="15.75" hidden="1" customHeight="1" x14ac:dyDescent="0.2">
      <c r="A2757" s="14">
        <v>0</v>
      </c>
      <c r="B2757" s="16">
        <v>0</v>
      </c>
      <c r="C2757" s="14">
        <v>0</v>
      </c>
      <c r="D2757" s="17">
        <v>0</v>
      </c>
      <c r="E2757" s="5">
        <v>0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21">
        <v>0</v>
      </c>
      <c r="M2757" s="5">
        <v>0</v>
      </c>
      <c r="N2757" s="19">
        <v>0</v>
      </c>
    </row>
    <row r="2758" spans="1:14" ht="15.75" hidden="1" customHeight="1" x14ac:dyDescent="0.2">
      <c r="A2758" s="14">
        <v>0</v>
      </c>
      <c r="B2758" s="16">
        <v>0</v>
      </c>
      <c r="C2758" s="14">
        <v>0</v>
      </c>
      <c r="D2758" s="17">
        <v>0</v>
      </c>
      <c r="E2758" s="5">
        <v>0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21">
        <v>0</v>
      </c>
      <c r="M2758" s="5">
        <v>0</v>
      </c>
      <c r="N2758" s="19">
        <v>0</v>
      </c>
    </row>
    <row r="2759" spans="1:14" ht="15.75" hidden="1" customHeight="1" x14ac:dyDescent="0.2">
      <c r="A2759" s="14">
        <v>0</v>
      </c>
      <c r="B2759" s="16">
        <v>0</v>
      </c>
      <c r="C2759" s="14">
        <v>0</v>
      </c>
      <c r="D2759" s="17">
        <v>0</v>
      </c>
      <c r="E2759" s="5">
        <v>0</v>
      </c>
      <c r="F2759" s="5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21">
        <v>0</v>
      </c>
      <c r="M2759" s="5">
        <v>0</v>
      </c>
      <c r="N2759" s="19">
        <v>0</v>
      </c>
    </row>
    <row r="2760" spans="1:14" ht="15.75" hidden="1" customHeight="1" x14ac:dyDescent="0.2">
      <c r="A2760" s="14">
        <v>0</v>
      </c>
      <c r="B2760" s="16">
        <v>0</v>
      </c>
      <c r="C2760" s="14">
        <v>0</v>
      </c>
      <c r="D2760" s="17">
        <v>0</v>
      </c>
      <c r="E2760" s="5">
        <v>0</v>
      </c>
      <c r="F2760" s="5">
        <v>0</v>
      </c>
      <c r="G2760" s="5">
        <v>0</v>
      </c>
      <c r="H2760" s="5">
        <v>0</v>
      </c>
      <c r="I2760" s="5">
        <v>0</v>
      </c>
      <c r="J2760" s="5">
        <v>0</v>
      </c>
      <c r="K2760" s="5">
        <v>0</v>
      </c>
      <c r="L2760" s="21">
        <v>0</v>
      </c>
      <c r="M2760" s="5">
        <v>0</v>
      </c>
      <c r="N2760" s="19">
        <v>0</v>
      </c>
    </row>
    <row r="2761" spans="1:14" ht="15.75" hidden="1" customHeight="1" x14ac:dyDescent="0.2">
      <c r="A2761" s="14">
        <v>0</v>
      </c>
      <c r="B2761" s="16">
        <v>0</v>
      </c>
      <c r="C2761" s="14">
        <v>0</v>
      </c>
      <c r="D2761" s="17">
        <v>0</v>
      </c>
      <c r="E2761" s="5">
        <v>0</v>
      </c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21">
        <v>0</v>
      </c>
      <c r="M2761" s="5">
        <v>0</v>
      </c>
      <c r="N2761" s="19">
        <v>0</v>
      </c>
    </row>
    <row r="2762" spans="1:14" ht="15.75" hidden="1" customHeight="1" x14ac:dyDescent="0.2">
      <c r="A2762" s="14">
        <v>0</v>
      </c>
      <c r="B2762" s="16">
        <v>0</v>
      </c>
      <c r="C2762" s="14">
        <v>0</v>
      </c>
      <c r="D2762" s="17">
        <v>0</v>
      </c>
      <c r="E2762" s="5">
        <v>0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19">
        <v>0</v>
      </c>
    </row>
    <row r="2763" spans="1:14" ht="15.75" hidden="1" customHeight="1" x14ac:dyDescent="0.2">
      <c r="A2763" s="14">
        <v>0</v>
      </c>
      <c r="B2763" s="16">
        <v>0</v>
      </c>
      <c r="C2763" s="14">
        <v>0</v>
      </c>
      <c r="D2763" s="17">
        <v>0</v>
      </c>
      <c r="E2763" s="5">
        <v>0</v>
      </c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19">
        <v>0</v>
      </c>
    </row>
    <row r="2764" spans="1:14" ht="15.75" hidden="1" customHeight="1" x14ac:dyDescent="0.2">
      <c r="A2764" s="14">
        <v>0</v>
      </c>
      <c r="B2764" s="16">
        <v>0</v>
      </c>
      <c r="C2764" s="14">
        <v>0</v>
      </c>
      <c r="D2764" s="17">
        <v>0</v>
      </c>
      <c r="E2764" s="5">
        <v>0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19">
        <v>0</v>
      </c>
    </row>
    <row r="2765" spans="1:14" ht="15.75" hidden="1" customHeight="1" x14ac:dyDescent="0.2">
      <c r="A2765" s="14">
        <v>0</v>
      </c>
      <c r="B2765" s="16">
        <v>0</v>
      </c>
      <c r="C2765" s="14">
        <v>0</v>
      </c>
      <c r="D2765" s="17">
        <v>0</v>
      </c>
      <c r="E2765" s="5">
        <v>0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19">
        <v>0</v>
      </c>
    </row>
    <row r="2766" spans="1:14" ht="15.75" hidden="1" customHeight="1" x14ac:dyDescent="0.2">
      <c r="A2766" s="14">
        <v>0</v>
      </c>
      <c r="B2766" s="16">
        <v>0</v>
      </c>
      <c r="C2766" s="14">
        <v>0</v>
      </c>
      <c r="D2766" s="17">
        <v>0</v>
      </c>
      <c r="E2766" s="5">
        <v>0</v>
      </c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19">
        <v>0</v>
      </c>
    </row>
    <row r="2767" spans="1:14" ht="15.75" hidden="1" customHeight="1" x14ac:dyDescent="0.2">
      <c r="A2767" s="14">
        <v>0</v>
      </c>
      <c r="B2767" s="16">
        <v>0</v>
      </c>
      <c r="C2767" s="14">
        <v>0</v>
      </c>
      <c r="D2767" s="17">
        <v>0</v>
      </c>
      <c r="E2767" s="5">
        <v>0</v>
      </c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19">
        <v>0</v>
      </c>
    </row>
    <row r="2768" spans="1:14" ht="15.75" hidden="1" customHeight="1" x14ac:dyDescent="0.2">
      <c r="A2768" s="14">
        <v>0</v>
      </c>
      <c r="B2768" s="16">
        <v>0</v>
      </c>
      <c r="C2768" s="14">
        <v>0</v>
      </c>
      <c r="D2768" s="17">
        <v>0</v>
      </c>
      <c r="E2768" s="5">
        <v>0</v>
      </c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19">
        <v>0</v>
      </c>
    </row>
    <row r="2769" spans="1:14" ht="15.75" hidden="1" customHeight="1" x14ac:dyDescent="0.2">
      <c r="A2769" s="14">
        <v>0</v>
      </c>
      <c r="B2769" s="16">
        <v>0</v>
      </c>
      <c r="C2769" s="14">
        <v>0</v>
      </c>
      <c r="D2769" s="17">
        <v>0</v>
      </c>
      <c r="E2769" s="5">
        <v>0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19">
        <v>0</v>
      </c>
    </row>
    <row r="2770" spans="1:14" ht="15.75" hidden="1" customHeight="1" x14ac:dyDescent="0.2">
      <c r="A2770" s="14">
        <v>0</v>
      </c>
      <c r="B2770" s="16">
        <v>0</v>
      </c>
      <c r="C2770" s="14">
        <v>0</v>
      </c>
      <c r="D2770" s="17">
        <v>0</v>
      </c>
      <c r="E2770" s="5">
        <v>0</v>
      </c>
      <c r="F2770" s="5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19">
        <v>0</v>
      </c>
    </row>
    <row r="2771" spans="1:14" ht="15.75" hidden="1" customHeight="1" x14ac:dyDescent="0.2">
      <c r="A2771" s="14">
        <v>0</v>
      </c>
      <c r="B2771" s="16">
        <v>0</v>
      </c>
      <c r="C2771" s="14">
        <v>0</v>
      </c>
      <c r="D2771" s="17">
        <v>0</v>
      </c>
      <c r="E2771" s="5">
        <v>0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19">
        <v>0</v>
      </c>
    </row>
    <row r="2772" spans="1:14" ht="15.75" hidden="1" customHeight="1" x14ac:dyDescent="0.2">
      <c r="A2772" s="14">
        <v>0</v>
      </c>
      <c r="B2772" s="16">
        <v>0</v>
      </c>
      <c r="C2772" s="14">
        <v>0</v>
      </c>
      <c r="D2772" s="17">
        <v>0</v>
      </c>
      <c r="E2772" s="5">
        <v>0</v>
      </c>
      <c r="F2772" s="5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19">
        <v>0</v>
      </c>
    </row>
    <row r="2773" spans="1:14" ht="15.75" hidden="1" customHeight="1" x14ac:dyDescent="0.2">
      <c r="A2773" s="14">
        <v>0</v>
      </c>
      <c r="B2773" s="16">
        <v>0</v>
      </c>
      <c r="C2773" s="14">
        <v>0</v>
      </c>
      <c r="D2773" s="17">
        <v>0</v>
      </c>
      <c r="E2773" s="5">
        <v>0</v>
      </c>
      <c r="F2773" s="5">
        <v>0</v>
      </c>
      <c r="G2773" s="5">
        <v>0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19">
        <v>0</v>
      </c>
    </row>
    <row r="2774" spans="1:14" ht="15.75" hidden="1" customHeight="1" x14ac:dyDescent="0.2">
      <c r="A2774" s="14">
        <v>0</v>
      </c>
      <c r="B2774" s="16">
        <v>0</v>
      </c>
      <c r="C2774" s="14">
        <v>0</v>
      </c>
      <c r="D2774" s="17">
        <v>0</v>
      </c>
      <c r="E2774" s="5">
        <v>0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19">
        <v>0</v>
      </c>
    </row>
    <row r="2775" spans="1:14" ht="15.75" hidden="1" customHeight="1" x14ac:dyDescent="0.2">
      <c r="A2775" s="14">
        <v>0</v>
      </c>
      <c r="B2775" s="16">
        <v>0</v>
      </c>
      <c r="C2775" s="14">
        <v>0</v>
      </c>
      <c r="D2775" s="17">
        <v>0</v>
      </c>
      <c r="E2775" s="5">
        <v>0</v>
      </c>
      <c r="F2775" s="5">
        <v>0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19">
        <v>0</v>
      </c>
    </row>
    <row r="2776" spans="1:14" ht="15.75" hidden="1" customHeight="1" x14ac:dyDescent="0.2">
      <c r="A2776" s="14">
        <v>0</v>
      </c>
      <c r="B2776" s="16">
        <v>0</v>
      </c>
      <c r="C2776" s="14">
        <v>0</v>
      </c>
      <c r="D2776" s="17">
        <v>0</v>
      </c>
      <c r="E2776" s="5">
        <v>0</v>
      </c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19">
        <v>0</v>
      </c>
    </row>
    <row r="2777" spans="1:14" ht="15.75" hidden="1" customHeight="1" x14ac:dyDescent="0.2">
      <c r="A2777" s="14">
        <v>0</v>
      </c>
      <c r="B2777" s="16">
        <v>0</v>
      </c>
      <c r="C2777" s="14">
        <v>0</v>
      </c>
      <c r="D2777" s="17">
        <v>0</v>
      </c>
      <c r="E2777" s="5">
        <v>0</v>
      </c>
      <c r="F2777" s="5">
        <v>0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19">
        <v>0</v>
      </c>
    </row>
    <row r="2778" spans="1:14" ht="15.75" hidden="1" customHeight="1" x14ac:dyDescent="0.2">
      <c r="A2778" s="14">
        <v>0</v>
      </c>
      <c r="B2778" s="16">
        <v>0</v>
      </c>
      <c r="C2778" s="14">
        <v>0</v>
      </c>
      <c r="D2778" s="17">
        <v>0</v>
      </c>
      <c r="E2778" s="5">
        <v>0</v>
      </c>
      <c r="F2778" s="5">
        <v>0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19">
        <v>0</v>
      </c>
    </row>
    <row r="2779" spans="1:14" ht="15.75" hidden="1" customHeight="1" x14ac:dyDescent="0.2">
      <c r="A2779" s="14">
        <v>0</v>
      </c>
      <c r="B2779" s="16">
        <v>0</v>
      </c>
      <c r="C2779" s="14">
        <v>0</v>
      </c>
      <c r="D2779" s="17">
        <v>0</v>
      </c>
      <c r="E2779" s="5">
        <v>0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19">
        <v>0</v>
      </c>
    </row>
    <row r="2780" spans="1:14" ht="15.75" hidden="1" customHeight="1" x14ac:dyDescent="0.2">
      <c r="A2780" s="14">
        <v>0</v>
      </c>
      <c r="B2780" s="16">
        <v>0</v>
      </c>
      <c r="C2780" s="14">
        <v>0</v>
      </c>
      <c r="D2780" s="17">
        <v>0</v>
      </c>
      <c r="E2780" s="5">
        <v>0</v>
      </c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19">
        <v>0</v>
      </c>
    </row>
    <row r="2781" spans="1:14" ht="15.75" hidden="1" customHeight="1" x14ac:dyDescent="0.2">
      <c r="A2781" s="14">
        <v>0</v>
      </c>
      <c r="B2781" s="16">
        <v>0</v>
      </c>
      <c r="C2781" s="14">
        <v>0</v>
      </c>
      <c r="D2781" s="17">
        <v>0</v>
      </c>
      <c r="E2781" s="5">
        <v>0</v>
      </c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19">
        <v>0</v>
      </c>
    </row>
    <row r="2782" spans="1:14" ht="15.75" hidden="1" customHeight="1" x14ac:dyDescent="0.2">
      <c r="A2782" s="14">
        <v>0</v>
      </c>
      <c r="B2782" s="16">
        <v>0</v>
      </c>
      <c r="C2782" s="14">
        <v>0</v>
      </c>
      <c r="D2782" s="17">
        <v>0</v>
      </c>
      <c r="E2782" s="5">
        <v>0</v>
      </c>
      <c r="F2782" s="5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19">
        <v>0</v>
      </c>
    </row>
    <row r="2783" spans="1:14" ht="15.75" hidden="1" customHeight="1" x14ac:dyDescent="0.2">
      <c r="A2783" s="14">
        <v>0</v>
      </c>
      <c r="B2783" s="16">
        <v>0</v>
      </c>
      <c r="C2783" s="14">
        <v>0</v>
      </c>
      <c r="D2783" s="17">
        <v>0</v>
      </c>
      <c r="E2783" s="5">
        <v>0</v>
      </c>
      <c r="F2783" s="5">
        <v>0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19">
        <v>0</v>
      </c>
    </row>
    <row r="2784" spans="1:14" ht="15.75" hidden="1" customHeight="1" x14ac:dyDescent="0.2">
      <c r="A2784" s="14">
        <v>0</v>
      </c>
      <c r="B2784" s="16">
        <v>0</v>
      </c>
      <c r="C2784" s="14">
        <v>0</v>
      </c>
      <c r="D2784" s="17">
        <v>0</v>
      </c>
      <c r="E2784" s="5">
        <v>0</v>
      </c>
      <c r="F2784" s="5">
        <v>0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19">
        <v>0</v>
      </c>
    </row>
    <row r="2785" spans="1:14" ht="15.75" hidden="1" customHeight="1" x14ac:dyDescent="0.2">
      <c r="A2785" s="14">
        <v>0</v>
      </c>
      <c r="B2785" s="16">
        <v>0</v>
      </c>
      <c r="C2785" s="14">
        <v>0</v>
      </c>
      <c r="D2785" s="17">
        <v>0</v>
      </c>
      <c r="E2785" s="5">
        <v>0</v>
      </c>
      <c r="F2785" s="5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19">
        <v>0</v>
      </c>
    </row>
    <row r="2786" spans="1:14" ht="15.75" hidden="1" customHeight="1" x14ac:dyDescent="0.2">
      <c r="A2786" s="14">
        <v>0</v>
      </c>
      <c r="B2786" s="16">
        <v>0</v>
      </c>
      <c r="C2786" s="14">
        <v>0</v>
      </c>
      <c r="D2786" s="17">
        <v>0</v>
      </c>
      <c r="E2786" s="5">
        <v>0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19">
        <v>0</v>
      </c>
    </row>
    <row r="2787" spans="1:14" ht="15.75" hidden="1" customHeight="1" x14ac:dyDescent="0.2">
      <c r="A2787" s="14">
        <v>0</v>
      </c>
      <c r="B2787" s="16">
        <v>0</v>
      </c>
      <c r="C2787" s="14">
        <v>0</v>
      </c>
      <c r="D2787" s="17">
        <v>0</v>
      </c>
      <c r="E2787" s="5">
        <v>0</v>
      </c>
      <c r="F2787" s="5">
        <v>0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19">
        <v>0</v>
      </c>
    </row>
    <row r="2788" spans="1:14" ht="15.75" hidden="1" customHeight="1" x14ac:dyDescent="0.2">
      <c r="A2788" s="14">
        <v>0</v>
      </c>
      <c r="B2788" s="16">
        <v>0</v>
      </c>
      <c r="C2788" s="14">
        <v>0</v>
      </c>
      <c r="D2788" s="17">
        <v>0</v>
      </c>
      <c r="E2788" s="5">
        <v>0</v>
      </c>
      <c r="F2788" s="5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19">
        <v>0</v>
      </c>
    </row>
    <row r="2789" spans="1:14" ht="15.75" hidden="1" customHeight="1" x14ac:dyDescent="0.2">
      <c r="A2789" s="14">
        <v>0</v>
      </c>
      <c r="B2789" s="16">
        <v>0</v>
      </c>
      <c r="C2789" s="14">
        <v>0</v>
      </c>
      <c r="D2789" s="17">
        <v>0</v>
      </c>
      <c r="E2789" s="5">
        <v>0</v>
      </c>
      <c r="F2789" s="5">
        <v>0</v>
      </c>
      <c r="G2789" s="5">
        <v>0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19">
        <v>0</v>
      </c>
    </row>
    <row r="2790" spans="1:14" ht="15.75" hidden="1" customHeight="1" x14ac:dyDescent="0.2">
      <c r="A2790" s="14">
        <v>0</v>
      </c>
      <c r="B2790" s="16">
        <v>0</v>
      </c>
      <c r="C2790" s="14">
        <v>0</v>
      </c>
      <c r="D2790" s="17">
        <v>0</v>
      </c>
      <c r="E2790" s="5">
        <v>0</v>
      </c>
      <c r="F2790" s="5">
        <v>0</v>
      </c>
      <c r="G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19">
        <v>0</v>
      </c>
    </row>
    <row r="2791" spans="1:14" ht="15.75" hidden="1" customHeight="1" x14ac:dyDescent="0.2">
      <c r="A2791" s="14">
        <v>0</v>
      </c>
      <c r="B2791" s="16">
        <v>0</v>
      </c>
      <c r="C2791" s="14">
        <v>0</v>
      </c>
      <c r="D2791" s="17">
        <v>0</v>
      </c>
      <c r="E2791" s="5">
        <v>0</v>
      </c>
      <c r="F2791" s="5">
        <v>0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19">
        <v>0</v>
      </c>
    </row>
    <row r="2792" spans="1:14" ht="15.75" hidden="1" customHeight="1" x14ac:dyDescent="0.2">
      <c r="A2792" s="14">
        <v>0</v>
      </c>
      <c r="B2792" s="16">
        <v>0</v>
      </c>
      <c r="C2792" s="14">
        <v>0</v>
      </c>
      <c r="D2792" s="17">
        <v>0</v>
      </c>
      <c r="E2792" s="5">
        <v>0</v>
      </c>
      <c r="F2792" s="5">
        <v>0</v>
      </c>
      <c r="G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19">
        <v>0</v>
      </c>
    </row>
    <row r="2793" spans="1:14" ht="15.75" hidden="1" customHeight="1" x14ac:dyDescent="0.2">
      <c r="A2793" s="14">
        <v>0</v>
      </c>
      <c r="B2793" s="16">
        <v>0</v>
      </c>
      <c r="C2793" s="14">
        <v>0</v>
      </c>
      <c r="D2793" s="17">
        <v>0</v>
      </c>
      <c r="E2793" s="5">
        <v>0</v>
      </c>
      <c r="F2793" s="5">
        <v>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19">
        <v>0</v>
      </c>
    </row>
    <row r="2794" spans="1:14" ht="15.75" hidden="1" customHeight="1" x14ac:dyDescent="0.2">
      <c r="A2794" s="14">
        <v>0</v>
      </c>
      <c r="B2794" s="16">
        <v>0</v>
      </c>
      <c r="C2794" s="14">
        <v>0</v>
      </c>
      <c r="D2794" s="17">
        <v>0</v>
      </c>
      <c r="E2794" s="5">
        <v>0</v>
      </c>
      <c r="F2794" s="5">
        <v>0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19">
        <v>0</v>
      </c>
    </row>
    <row r="2795" spans="1:14" ht="15.75" hidden="1" customHeight="1" x14ac:dyDescent="0.2">
      <c r="A2795" s="14">
        <v>0</v>
      </c>
      <c r="B2795" s="16">
        <v>0</v>
      </c>
      <c r="C2795" s="14">
        <v>0</v>
      </c>
      <c r="D2795" s="17">
        <v>0</v>
      </c>
      <c r="E2795" s="5">
        <v>0</v>
      </c>
      <c r="F2795" s="5">
        <v>0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19">
        <v>0</v>
      </c>
    </row>
    <row r="2796" spans="1:14" ht="15.75" hidden="1" customHeight="1" x14ac:dyDescent="0.2">
      <c r="A2796" s="14">
        <v>0</v>
      </c>
      <c r="B2796" s="16">
        <v>0</v>
      </c>
      <c r="C2796" s="14">
        <v>0</v>
      </c>
      <c r="D2796" s="17">
        <v>0</v>
      </c>
      <c r="E2796" s="5">
        <v>0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19">
        <v>0</v>
      </c>
    </row>
    <row r="2797" spans="1:14" ht="15.75" hidden="1" customHeight="1" x14ac:dyDescent="0.2">
      <c r="A2797" s="14">
        <v>0</v>
      </c>
      <c r="B2797" s="16">
        <v>0</v>
      </c>
      <c r="C2797" s="14">
        <v>0</v>
      </c>
      <c r="D2797" s="17">
        <v>0</v>
      </c>
      <c r="E2797" s="5">
        <v>0</v>
      </c>
      <c r="F2797" s="5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19">
        <v>0</v>
      </c>
    </row>
    <row r="2798" spans="1:14" ht="15.75" hidden="1" customHeight="1" x14ac:dyDescent="0.2">
      <c r="A2798" s="14">
        <v>0</v>
      </c>
      <c r="B2798" s="16">
        <v>0</v>
      </c>
      <c r="C2798" s="14">
        <v>0</v>
      </c>
      <c r="D2798" s="17">
        <v>0</v>
      </c>
      <c r="E2798" s="5">
        <v>0</v>
      </c>
      <c r="F2798" s="5">
        <v>0</v>
      </c>
      <c r="G2798" s="5">
        <v>0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19">
        <v>0</v>
      </c>
    </row>
    <row r="2799" spans="1:14" ht="15.75" hidden="1" customHeight="1" x14ac:dyDescent="0.2">
      <c r="A2799" s="14">
        <v>0</v>
      </c>
      <c r="B2799" s="16">
        <v>0</v>
      </c>
      <c r="C2799" s="14">
        <v>0</v>
      </c>
      <c r="D2799" s="17">
        <v>0</v>
      </c>
      <c r="E2799" s="5">
        <v>0</v>
      </c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19">
        <v>0</v>
      </c>
    </row>
    <row r="2800" spans="1:14" ht="15.75" hidden="1" customHeight="1" x14ac:dyDescent="0.2">
      <c r="A2800" s="14">
        <v>0</v>
      </c>
      <c r="B2800" s="16">
        <v>0</v>
      </c>
      <c r="C2800" s="14">
        <v>0</v>
      </c>
      <c r="D2800" s="17">
        <v>0</v>
      </c>
      <c r="E2800" s="5">
        <v>0</v>
      </c>
      <c r="F2800" s="5">
        <v>0</v>
      </c>
      <c r="G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19">
        <v>0</v>
      </c>
    </row>
    <row r="2801" spans="1:14" ht="15.75" hidden="1" customHeight="1" x14ac:dyDescent="0.2">
      <c r="A2801" s="14">
        <v>0</v>
      </c>
      <c r="B2801" s="16">
        <v>0</v>
      </c>
      <c r="C2801" s="14">
        <v>0</v>
      </c>
      <c r="D2801" s="17">
        <v>0</v>
      </c>
      <c r="E2801" s="5">
        <v>0</v>
      </c>
      <c r="F2801" s="5">
        <v>0</v>
      </c>
      <c r="G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19">
        <v>0</v>
      </c>
    </row>
    <row r="2802" spans="1:14" ht="15.75" hidden="1" customHeight="1" x14ac:dyDescent="0.2">
      <c r="A2802" s="14">
        <v>0</v>
      </c>
      <c r="B2802" s="16">
        <v>0</v>
      </c>
      <c r="C2802" s="14">
        <v>0</v>
      </c>
      <c r="D2802" s="17">
        <v>0</v>
      </c>
      <c r="E2802" s="5">
        <v>0</v>
      </c>
      <c r="F2802" s="5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19">
        <v>0</v>
      </c>
    </row>
    <row r="2803" spans="1:14" ht="15.75" hidden="1" customHeight="1" x14ac:dyDescent="0.2">
      <c r="A2803" s="14">
        <v>0</v>
      </c>
      <c r="B2803" s="16">
        <v>0</v>
      </c>
      <c r="C2803" s="14">
        <v>0</v>
      </c>
      <c r="D2803" s="17">
        <v>0</v>
      </c>
      <c r="E2803" s="5">
        <v>0</v>
      </c>
      <c r="F2803" s="5">
        <v>0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19">
        <v>0</v>
      </c>
    </row>
    <row r="2804" spans="1:14" ht="15.75" hidden="1" customHeight="1" x14ac:dyDescent="0.2">
      <c r="A2804" s="14">
        <v>0</v>
      </c>
      <c r="B2804" s="16">
        <v>0</v>
      </c>
      <c r="C2804" s="14">
        <v>0</v>
      </c>
      <c r="D2804" s="17">
        <v>0</v>
      </c>
      <c r="E2804" s="5">
        <v>0</v>
      </c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19">
        <v>0</v>
      </c>
    </row>
    <row r="2805" spans="1:14" ht="15.75" hidden="1" customHeight="1" x14ac:dyDescent="0.2">
      <c r="A2805" s="14">
        <v>0</v>
      </c>
      <c r="B2805" s="16">
        <v>0</v>
      </c>
      <c r="C2805" s="14">
        <v>0</v>
      </c>
      <c r="D2805" s="17">
        <v>0</v>
      </c>
      <c r="E2805" s="5">
        <v>0</v>
      </c>
      <c r="F2805" s="5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19">
        <v>0</v>
      </c>
    </row>
    <row r="2806" spans="1:14" ht="15.75" hidden="1" customHeight="1" x14ac:dyDescent="0.2">
      <c r="A2806" s="14">
        <v>0</v>
      </c>
      <c r="B2806" s="16">
        <v>0</v>
      </c>
      <c r="C2806" s="14">
        <v>0</v>
      </c>
      <c r="D2806" s="17">
        <v>0</v>
      </c>
      <c r="E2806" s="5">
        <v>0</v>
      </c>
      <c r="F2806" s="5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19">
        <v>0</v>
      </c>
    </row>
    <row r="2807" spans="1:14" ht="15.75" hidden="1" customHeight="1" x14ac:dyDescent="0.2">
      <c r="A2807" s="14">
        <v>0</v>
      </c>
      <c r="B2807" s="16">
        <v>0</v>
      </c>
      <c r="C2807" s="14">
        <v>0</v>
      </c>
      <c r="D2807" s="17">
        <v>0</v>
      </c>
      <c r="E2807" s="5">
        <v>0</v>
      </c>
      <c r="F2807" s="5">
        <v>0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19">
        <v>0</v>
      </c>
    </row>
    <row r="2808" spans="1:14" ht="15.75" hidden="1" customHeight="1" x14ac:dyDescent="0.2">
      <c r="A2808" s="14">
        <v>0</v>
      </c>
      <c r="B2808" s="16">
        <v>0</v>
      </c>
      <c r="C2808" s="14">
        <v>0</v>
      </c>
      <c r="D2808" s="17">
        <v>0</v>
      </c>
      <c r="E2808" s="5">
        <v>0</v>
      </c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19">
        <v>0</v>
      </c>
    </row>
    <row r="2809" spans="1:14" ht="15.75" hidden="1" customHeight="1" x14ac:dyDescent="0.2">
      <c r="A2809" s="14">
        <v>0</v>
      </c>
      <c r="B2809" s="16">
        <v>0</v>
      </c>
      <c r="C2809" s="14">
        <v>0</v>
      </c>
      <c r="D2809" s="17">
        <v>0</v>
      </c>
      <c r="E2809" s="5">
        <v>0</v>
      </c>
      <c r="F2809" s="5">
        <v>0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19">
        <v>0</v>
      </c>
    </row>
    <row r="2810" spans="1:14" ht="15.75" hidden="1" customHeight="1" x14ac:dyDescent="0.2">
      <c r="A2810" s="14">
        <v>0</v>
      </c>
      <c r="B2810" s="16">
        <v>0</v>
      </c>
      <c r="C2810" s="14">
        <v>0</v>
      </c>
      <c r="D2810" s="17">
        <v>0</v>
      </c>
      <c r="E2810" s="5">
        <v>0</v>
      </c>
      <c r="F2810" s="5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19">
        <v>0</v>
      </c>
    </row>
    <row r="2811" spans="1:14" ht="15.75" hidden="1" customHeight="1" x14ac:dyDescent="0.2">
      <c r="A2811" s="14">
        <v>0</v>
      </c>
      <c r="B2811" s="16">
        <v>0</v>
      </c>
      <c r="C2811" s="14">
        <v>0</v>
      </c>
      <c r="D2811" s="17">
        <v>0</v>
      </c>
      <c r="E2811" s="5">
        <v>0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19">
        <v>0</v>
      </c>
    </row>
    <row r="2812" spans="1:14" ht="15.75" hidden="1" customHeight="1" x14ac:dyDescent="0.2">
      <c r="A2812" s="14">
        <v>0</v>
      </c>
      <c r="B2812" s="16">
        <v>0</v>
      </c>
      <c r="C2812" s="14">
        <v>0</v>
      </c>
      <c r="D2812" s="17">
        <v>0</v>
      </c>
      <c r="E2812" s="5">
        <v>0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19">
        <v>0</v>
      </c>
    </row>
    <row r="2813" spans="1:14" ht="15.75" hidden="1" customHeight="1" x14ac:dyDescent="0.2">
      <c r="A2813" s="14">
        <v>0</v>
      </c>
      <c r="B2813" s="16">
        <v>0</v>
      </c>
      <c r="C2813" s="14">
        <v>0</v>
      </c>
      <c r="D2813" s="17">
        <v>0</v>
      </c>
      <c r="E2813" s="5">
        <v>0</v>
      </c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19">
        <v>0</v>
      </c>
    </row>
    <row r="2814" spans="1:14" ht="15.75" hidden="1" customHeight="1" x14ac:dyDescent="0.2">
      <c r="A2814" s="14">
        <v>0</v>
      </c>
      <c r="B2814" s="16">
        <v>0</v>
      </c>
      <c r="C2814" s="14">
        <v>0</v>
      </c>
      <c r="D2814" s="17">
        <v>0</v>
      </c>
      <c r="E2814" s="5">
        <v>0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19">
        <v>0</v>
      </c>
    </row>
    <row r="2815" spans="1:14" ht="15.75" hidden="1" customHeight="1" x14ac:dyDescent="0.2">
      <c r="A2815" s="14">
        <v>0</v>
      </c>
      <c r="B2815" s="16">
        <v>0</v>
      </c>
      <c r="C2815" s="14">
        <v>0</v>
      </c>
      <c r="D2815" s="17">
        <v>0</v>
      </c>
      <c r="E2815" s="5">
        <v>0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19">
        <v>0</v>
      </c>
    </row>
    <row r="2816" spans="1:14" ht="15.75" hidden="1" customHeight="1" x14ac:dyDescent="0.2">
      <c r="A2816" s="14">
        <v>0</v>
      </c>
      <c r="B2816" s="16">
        <v>0</v>
      </c>
      <c r="C2816" s="14">
        <v>0</v>
      </c>
      <c r="D2816" s="17">
        <v>0</v>
      </c>
      <c r="E2816" s="5">
        <v>0</v>
      </c>
      <c r="F2816" s="5">
        <v>0</v>
      </c>
      <c r="G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19">
        <v>0</v>
      </c>
    </row>
    <row r="2817" spans="1:14" ht="15.75" hidden="1" customHeight="1" x14ac:dyDescent="0.2">
      <c r="A2817" s="14">
        <v>0</v>
      </c>
      <c r="B2817" s="16">
        <v>0</v>
      </c>
      <c r="C2817" s="14">
        <v>0</v>
      </c>
      <c r="D2817" s="17">
        <v>0</v>
      </c>
      <c r="E2817" s="5">
        <v>0</v>
      </c>
      <c r="F2817" s="5">
        <v>0</v>
      </c>
      <c r="G2817" s="5">
        <v>0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19">
        <v>0</v>
      </c>
    </row>
    <row r="2818" spans="1:14" ht="15.75" hidden="1" customHeight="1" x14ac:dyDescent="0.2">
      <c r="A2818" s="14">
        <v>0</v>
      </c>
      <c r="B2818" s="16">
        <v>0</v>
      </c>
      <c r="C2818" s="14">
        <v>0</v>
      </c>
      <c r="D2818" s="17">
        <v>0</v>
      </c>
      <c r="E2818" s="5">
        <v>0</v>
      </c>
      <c r="F2818" s="5">
        <v>0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19">
        <v>0</v>
      </c>
    </row>
    <row r="2819" spans="1:14" ht="15.75" hidden="1" customHeight="1" x14ac:dyDescent="0.2">
      <c r="A2819" s="14">
        <v>0</v>
      </c>
      <c r="B2819" s="16">
        <v>0</v>
      </c>
      <c r="C2819" s="14">
        <v>0</v>
      </c>
      <c r="D2819" s="17">
        <v>0</v>
      </c>
      <c r="E2819" s="5">
        <v>0</v>
      </c>
      <c r="F2819" s="5">
        <v>0</v>
      </c>
      <c r="G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19">
        <v>0</v>
      </c>
    </row>
    <row r="2820" spans="1:14" ht="15.75" hidden="1" customHeight="1" x14ac:dyDescent="0.2">
      <c r="A2820" s="14">
        <v>0</v>
      </c>
      <c r="B2820" s="16">
        <v>0</v>
      </c>
      <c r="C2820" s="14">
        <v>0</v>
      </c>
      <c r="D2820" s="17">
        <v>0</v>
      </c>
      <c r="E2820" s="5">
        <v>0</v>
      </c>
      <c r="F2820" s="5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19">
        <v>0</v>
      </c>
    </row>
    <row r="2821" spans="1:14" ht="15.75" hidden="1" customHeight="1" x14ac:dyDescent="0.2">
      <c r="A2821" s="14">
        <v>0</v>
      </c>
      <c r="B2821" s="16">
        <v>0</v>
      </c>
      <c r="C2821" s="14">
        <v>0</v>
      </c>
      <c r="D2821" s="17">
        <v>0</v>
      </c>
      <c r="E2821" s="5">
        <v>0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19">
        <v>0</v>
      </c>
    </row>
    <row r="2822" spans="1:14" ht="15.75" hidden="1" customHeight="1" x14ac:dyDescent="0.2">
      <c r="A2822" s="14">
        <v>0</v>
      </c>
      <c r="B2822" s="16">
        <v>0</v>
      </c>
      <c r="C2822" s="14">
        <v>0</v>
      </c>
      <c r="D2822" s="17">
        <v>0</v>
      </c>
      <c r="E2822" s="5">
        <v>0</v>
      </c>
      <c r="F2822" s="5">
        <v>0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19">
        <v>0</v>
      </c>
    </row>
    <row r="2823" spans="1:14" ht="15.75" hidden="1" customHeight="1" x14ac:dyDescent="0.2">
      <c r="A2823" s="14">
        <v>0</v>
      </c>
      <c r="B2823" s="16">
        <v>0</v>
      </c>
      <c r="C2823" s="14">
        <v>0</v>
      </c>
      <c r="D2823" s="17">
        <v>0</v>
      </c>
      <c r="E2823" s="5">
        <v>0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19">
        <v>0</v>
      </c>
    </row>
    <row r="2824" spans="1:14" ht="15.75" hidden="1" customHeight="1" x14ac:dyDescent="0.2">
      <c r="A2824" s="14">
        <v>0</v>
      </c>
      <c r="B2824" s="16">
        <v>0</v>
      </c>
      <c r="C2824" s="14">
        <v>0</v>
      </c>
      <c r="D2824" s="17">
        <v>0</v>
      </c>
      <c r="E2824" s="5">
        <v>0</v>
      </c>
      <c r="F2824" s="5">
        <v>0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19">
        <v>0</v>
      </c>
    </row>
    <row r="2825" spans="1:14" ht="15.75" hidden="1" customHeight="1" x14ac:dyDescent="0.2">
      <c r="A2825" s="14">
        <v>0</v>
      </c>
      <c r="B2825" s="16">
        <v>0</v>
      </c>
      <c r="C2825" s="14">
        <v>0</v>
      </c>
      <c r="D2825" s="17">
        <v>0</v>
      </c>
      <c r="E2825" s="5">
        <v>0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19">
        <v>0</v>
      </c>
    </row>
    <row r="2826" spans="1:14" ht="15.75" hidden="1" customHeight="1" x14ac:dyDescent="0.2">
      <c r="A2826" s="14">
        <v>0</v>
      </c>
      <c r="B2826" s="16">
        <v>0</v>
      </c>
      <c r="C2826" s="14">
        <v>0</v>
      </c>
      <c r="D2826" s="17">
        <v>0</v>
      </c>
      <c r="E2826" s="5">
        <v>0</v>
      </c>
      <c r="F2826" s="5">
        <v>0</v>
      </c>
      <c r="G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19">
        <v>0</v>
      </c>
    </row>
    <row r="2827" spans="1:14" ht="15.75" hidden="1" customHeight="1" x14ac:dyDescent="0.2">
      <c r="A2827" s="14">
        <v>0</v>
      </c>
      <c r="B2827" s="16">
        <v>0</v>
      </c>
      <c r="C2827" s="14">
        <v>0</v>
      </c>
      <c r="D2827" s="17">
        <v>0</v>
      </c>
      <c r="E2827" s="5">
        <v>0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19">
        <v>0</v>
      </c>
    </row>
    <row r="2828" spans="1:14" ht="15.75" hidden="1" customHeight="1" x14ac:dyDescent="0.2">
      <c r="A2828" s="14">
        <v>0</v>
      </c>
      <c r="B2828" s="16">
        <v>0</v>
      </c>
      <c r="C2828" s="14">
        <v>0</v>
      </c>
      <c r="D2828" s="17">
        <v>0</v>
      </c>
      <c r="E2828" s="5">
        <v>0</v>
      </c>
      <c r="F2828" s="5">
        <v>0</v>
      </c>
      <c r="G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19">
        <v>0</v>
      </c>
    </row>
    <row r="2829" spans="1:14" ht="15.75" hidden="1" customHeight="1" x14ac:dyDescent="0.2">
      <c r="A2829" s="14">
        <v>0</v>
      </c>
      <c r="B2829" s="16">
        <v>0</v>
      </c>
      <c r="C2829" s="14">
        <v>0</v>
      </c>
      <c r="D2829" s="17">
        <v>0</v>
      </c>
      <c r="E2829" s="5">
        <v>0</v>
      </c>
      <c r="F2829" s="5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19">
        <v>0</v>
      </c>
    </row>
    <row r="2830" spans="1:14" ht="15.75" hidden="1" customHeight="1" x14ac:dyDescent="0.2">
      <c r="A2830" s="14">
        <v>0</v>
      </c>
      <c r="B2830" s="16">
        <v>0</v>
      </c>
      <c r="C2830" s="14">
        <v>0</v>
      </c>
      <c r="D2830" s="17">
        <v>0</v>
      </c>
      <c r="E2830" s="5">
        <v>0</v>
      </c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19">
        <v>0</v>
      </c>
    </row>
    <row r="2831" spans="1:14" ht="15.75" hidden="1" customHeight="1" x14ac:dyDescent="0.2">
      <c r="A2831" s="14">
        <v>0</v>
      </c>
      <c r="B2831" s="16">
        <v>0</v>
      </c>
      <c r="C2831" s="14">
        <v>0</v>
      </c>
      <c r="D2831" s="17">
        <v>0</v>
      </c>
      <c r="E2831" s="5">
        <v>0</v>
      </c>
      <c r="F2831" s="5">
        <v>0</v>
      </c>
      <c r="G2831" s="5">
        <v>0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19">
        <v>0</v>
      </c>
    </row>
    <row r="2832" spans="1:14" ht="15.75" hidden="1" customHeight="1" x14ac:dyDescent="0.2">
      <c r="A2832" s="14">
        <v>0</v>
      </c>
      <c r="B2832" s="16">
        <v>0</v>
      </c>
      <c r="C2832" s="14">
        <v>0</v>
      </c>
      <c r="D2832" s="17">
        <v>0</v>
      </c>
      <c r="E2832" s="5">
        <v>0</v>
      </c>
      <c r="F2832" s="5">
        <v>0</v>
      </c>
      <c r="G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19">
        <v>0</v>
      </c>
    </row>
    <row r="2833" spans="1:14" ht="15.75" hidden="1" customHeight="1" x14ac:dyDescent="0.2">
      <c r="A2833" s="14">
        <v>0</v>
      </c>
      <c r="B2833" s="16">
        <v>0</v>
      </c>
      <c r="C2833" s="14">
        <v>0</v>
      </c>
      <c r="D2833" s="17">
        <v>0</v>
      </c>
      <c r="E2833" s="5">
        <v>0</v>
      </c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19">
        <v>0</v>
      </c>
    </row>
    <row r="2834" spans="1:14" ht="15.75" hidden="1" customHeight="1" x14ac:dyDescent="0.2">
      <c r="A2834" s="14">
        <v>0</v>
      </c>
      <c r="B2834" s="16">
        <v>0</v>
      </c>
      <c r="C2834" s="14">
        <v>0</v>
      </c>
      <c r="D2834" s="17">
        <v>0</v>
      </c>
      <c r="E2834" s="5">
        <v>0</v>
      </c>
      <c r="F2834" s="5">
        <v>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19">
        <v>0</v>
      </c>
    </row>
    <row r="2835" spans="1:14" ht="15.75" hidden="1" customHeight="1" x14ac:dyDescent="0.2">
      <c r="A2835" s="14">
        <v>0</v>
      </c>
      <c r="B2835" s="16">
        <v>0</v>
      </c>
      <c r="C2835" s="14">
        <v>0</v>
      </c>
      <c r="D2835" s="17">
        <v>0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19">
        <v>0</v>
      </c>
    </row>
    <row r="2836" spans="1:14" ht="15.75" hidden="1" customHeight="1" x14ac:dyDescent="0.2">
      <c r="A2836" s="14">
        <v>0</v>
      </c>
      <c r="B2836" s="16">
        <v>0</v>
      </c>
      <c r="C2836" s="14">
        <v>0</v>
      </c>
      <c r="D2836" s="17">
        <v>0</v>
      </c>
      <c r="E2836" s="5">
        <v>0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19">
        <v>0</v>
      </c>
    </row>
    <row r="2837" spans="1:14" ht="15.75" hidden="1" customHeight="1" x14ac:dyDescent="0.2">
      <c r="A2837" s="14">
        <v>0</v>
      </c>
      <c r="B2837" s="16">
        <v>0</v>
      </c>
      <c r="C2837" s="14">
        <v>0</v>
      </c>
      <c r="D2837" s="17">
        <v>0</v>
      </c>
      <c r="E2837" s="5">
        <v>0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19">
        <v>0</v>
      </c>
    </row>
    <row r="2838" spans="1:14" ht="15.75" hidden="1" customHeight="1" x14ac:dyDescent="0.2">
      <c r="A2838" s="14">
        <v>0</v>
      </c>
      <c r="B2838" s="16">
        <v>0</v>
      </c>
      <c r="C2838" s="14">
        <v>0</v>
      </c>
      <c r="D2838" s="17">
        <v>0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19">
        <v>0</v>
      </c>
    </row>
    <row r="2839" spans="1:14" ht="15.75" hidden="1" customHeight="1" x14ac:dyDescent="0.2">
      <c r="A2839" s="14">
        <v>0</v>
      </c>
      <c r="B2839" s="16">
        <v>0</v>
      </c>
      <c r="C2839" s="14">
        <v>0</v>
      </c>
      <c r="D2839" s="17">
        <v>0</v>
      </c>
      <c r="E2839" s="5">
        <v>0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19">
        <v>0</v>
      </c>
    </row>
    <row r="2840" spans="1:14" ht="15.75" hidden="1" customHeight="1" x14ac:dyDescent="0.2">
      <c r="A2840" s="14">
        <v>0</v>
      </c>
      <c r="B2840" s="16">
        <v>0</v>
      </c>
      <c r="C2840" s="14">
        <v>0</v>
      </c>
      <c r="D2840" s="17">
        <v>0</v>
      </c>
      <c r="E2840" s="5">
        <v>0</v>
      </c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19">
        <v>0</v>
      </c>
    </row>
    <row r="2841" spans="1:14" ht="15.75" hidden="1" customHeight="1" x14ac:dyDescent="0.2">
      <c r="A2841" s="14">
        <v>0</v>
      </c>
      <c r="B2841" s="16">
        <v>0</v>
      </c>
      <c r="C2841" s="14">
        <v>0</v>
      </c>
      <c r="D2841" s="17">
        <v>0</v>
      </c>
      <c r="E2841" s="5">
        <v>0</v>
      </c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19">
        <v>0</v>
      </c>
    </row>
    <row r="2842" spans="1:14" ht="15.75" hidden="1" customHeight="1" x14ac:dyDescent="0.2">
      <c r="A2842" s="14">
        <v>0</v>
      </c>
      <c r="B2842" s="16">
        <v>0</v>
      </c>
      <c r="C2842" s="14">
        <v>0</v>
      </c>
      <c r="D2842" s="17">
        <v>0</v>
      </c>
      <c r="E2842" s="5">
        <v>0</v>
      </c>
      <c r="F2842" s="5">
        <v>0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19">
        <v>0</v>
      </c>
    </row>
    <row r="2843" spans="1:14" ht="15.75" hidden="1" customHeight="1" x14ac:dyDescent="0.2">
      <c r="A2843" s="14">
        <v>0</v>
      </c>
      <c r="B2843" s="16">
        <v>0</v>
      </c>
      <c r="C2843" s="14">
        <v>0</v>
      </c>
      <c r="D2843" s="17">
        <v>0</v>
      </c>
      <c r="E2843" s="5">
        <v>0</v>
      </c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19">
        <v>0</v>
      </c>
    </row>
    <row r="2844" spans="1:14" ht="15.75" hidden="1" customHeight="1" x14ac:dyDescent="0.2">
      <c r="A2844" s="14">
        <v>0</v>
      </c>
      <c r="B2844" s="16">
        <v>0</v>
      </c>
      <c r="C2844" s="14">
        <v>0</v>
      </c>
      <c r="D2844" s="17">
        <v>0</v>
      </c>
      <c r="E2844" s="5">
        <v>0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19">
        <v>0</v>
      </c>
    </row>
    <row r="2845" spans="1:14" ht="15.75" hidden="1" customHeight="1" x14ac:dyDescent="0.2">
      <c r="A2845" s="14">
        <v>0</v>
      </c>
      <c r="B2845" s="16">
        <v>0</v>
      </c>
      <c r="C2845" s="14">
        <v>0</v>
      </c>
      <c r="D2845" s="17">
        <v>0</v>
      </c>
      <c r="E2845" s="5">
        <v>0</v>
      </c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19">
        <v>0</v>
      </c>
    </row>
    <row r="2846" spans="1:14" ht="15.75" hidden="1" customHeight="1" x14ac:dyDescent="0.2">
      <c r="A2846" s="14">
        <v>0</v>
      </c>
      <c r="B2846" s="16">
        <v>0</v>
      </c>
      <c r="C2846" s="14">
        <v>0</v>
      </c>
      <c r="D2846" s="17">
        <v>0</v>
      </c>
      <c r="E2846" s="5">
        <v>0</v>
      </c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19">
        <v>0</v>
      </c>
    </row>
    <row r="2847" spans="1:14" ht="15.75" hidden="1" customHeight="1" x14ac:dyDescent="0.2">
      <c r="A2847" s="14">
        <v>0</v>
      </c>
      <c r="B2847" s="16">
        <v>0</v>
      </c>
      <c r="C2847" s="14">
        <v>0</v>
      </c>
      <c r="D2847" s="17">
        <v>0</v>
      </c>
      <c r="E2847" s="5">
        <v>0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19">
        <v>0</v>
      </c>
    </row>
    <row r="2848" spans="1:14" ht="15.75" hidden="1" customHeight="1" x14ac:dyDescent="0.2">
      <c r="A2848" s="14">
        <v>0</v>
      </c>
      <c r="B2848" s="16">
        <v>0</v>
      </c>
      <c r="C2848" s="14">
        <v>0</v>
      </c>
      <c r="D2848" s="17">
        <v>0</v>
      </c>
      <c r="E2848" s="5">
        <v>0</v>
      </c>
      <c r="F2848" s="5">
        <v>0</v>
      </c>
      <c r="G2848" s="5">
        <v>0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19">
        <v>0</v>
      </c>
    </row>
    <row r="2849" spans="1:14" ht="15.75" hidden="1" customHeight="1" x14ac:dyDescent="0.2">
      <c r="A2849" s="14">
        <v>0</v>
      </c>
      <c r="B2849" s="16">
        <v>0</v>
      </c>
      <c r="C2849" s="14">
        <v>0</v>
      </c>
      <c r="D2849" s="17">
        <v>0</v>
      </c>
      <c r="E2849" s="5">
        <v>0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19">
        <v>0</v>
      </c>
    </row>
    <row r="2850" spans="1:14" ht="15.75" hidden="1" customHeight="1" x14ac:dyDescent="0.2">
      <c r="A2850" s="14">
        <v>0</v>
      </c>
      <c r="B2850" s="16">
        <v>0</v>
      </c>
      <c r="C2850" s="14">
        <v>0</v>
      </c>
      <c r="D2850" s="17">
        <v>0</v>
      </c>
      <c r="E2850" s="5">
        <v>0</v>
      </c>
      <c r="F2850" s="5">
        <v>0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19">
        <v>0</v>
      </c>
    </row>
    <row r="2851" spans="1:14" ht="15.75" hidden="1" customHeight="1" x14ac:dyDescent="0.2">
      <c r="A2851" s="14">
        <v>0</v>
      </c>
      <c r="B2851" s="16">
        <v>0</v>
      </c>
      <c r="C2851" s="14">
        <v>0</v>
      </c>
      <c r="D2851" s="17">
        <v>0</v>
      </c>
      <c r="E2851" s="5">
        <v>0</v>
      </c>
      <c r="F2851" s="5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19">
        <v>0</v>
      </c>
    </row>
    <row r="2852" spans="1:14" ht="15.75" hidden="1" customHeight="1" x14ac:dyDescent="0.2">
      <c r="A2852" s="14">
        <v>0</v>
      </c>
      <c r="B2852" s="16">
        <v>0</v>
      </c>
      <c r="C2852" s="14">
        <v>0</v>
      </c>
      <c r="D2852" s="17">
        <v>0</v>
      </c>
      <c r="E2852" s="5">
        <v>0</v>
      </c>
      <c r="F2852" s="5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19">
        <v>0</v>
      </c>
    </row>
    <row r="2853" spans="1:14" ht="15.75" hidden="1" customHeight="1" x14ac:dyDescent="0.2">
      <c r="A2853" s="14">
        <v>0</v>
      </c>
      <c r="B2853" s="16">
        <v>0</v>
      </c>
      <c r="C2853" s="14">
        <v>0</v>
      </c>
      <c r="D2853" s="17">
        <v>0</v>
      </c>
      <c r="E2853" s="5">
        <v>0</v>
      </c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19">
        <v>0</v>
      </c>
    </row>
    <row r="2854" spans="1:14" ht="15.75" hidden="1" customHeight="1" x14ac:dyDescent="0.2">
      <c r="A2854" s="14">
        <v>0</v>
      </c>
      <c r="B2854" s="16">
        <v>0</v>
      </c>
      <c r="C2854" s="14">
        <v>0</v>
      </c>
      <c r="D2854" s="17">
        <v>0</v>
      </c>
      <c r="E2854" s="5">
        <v>0</v>
      </c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19">
        <v>0</v>
      </c>
    </row>
    <row r="2855" spans="1:14" ht="15.75" hidden="1" customHeight="1" x14ac:dyDescent="0.2">
      <c r="A2855" s="14">
        <v>0</v>
      </c>
      <c r="B2855" s="16">
        <v>0</v>
      </c>
      <c r="C2855" s="14">
        <v>0</v>
      </c>
      <c r="D2855" s="17">
        <v>0</v>
      </c>
      <c r="E2855" s="5">
        <v>0</v>
      </c>
      <c r="F2855" s="5">
        <v>0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  <c r="M2855" s="5">
        <v>0</v>
      </c>
      <c r="N2855" s="19">
        <v>0</v>
      </c>
    </row>
    <row r="2856" spans="1:14" ht="15.75" hidden="1" customHeight="1" x14ac:dyDescent="0.2">
      <c r="A2856" s="14">
        <v>0</v>
      </c>
      <c r="B2856" s="16">
        <v>0</v>
      </c>
      <c r="C2856" s="14">
        <v>0</v>
      </c>
      <c r="D2856" s="17">
        <v>0</v>
      </c>
      <c r="E2856" s="5">
        <v>0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19">
        <v>0</v>
      </c>
    </row>
    <row r="2857" spans="1:14" ht="15.75" hidden="1" customHeight="1" x14ac:dyDescent="0.2">
      <c r="A2857" s="14">
        <v>0</v>
      </c>
      <c r="B2857" s="16">
        <v>0</v>
      </c>
      <c r="C2857" s="14">
        <v>0</v>
      </c>
      <c r="D2857" s="17">
        <v>0</v>
      </c>
      <c r="E2857" s="5">
        <v>0</v>
      </c>
      <c r="F2857" s="5">
        <v>0</v>
      </c>
      <c r="G2857" s="5">
        <v>0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19">
        <v>0</v>
      </c>
    </row>
    <row r="2858" spans="1:14" ht="15.75" hidden="1" customHeight="1" x14ac:dyDescent="0.2">
      <c r="A2858" s="14">
        <v>0</v>
      </c>
      <c r="B2858" s="16">
        <v>0</v>
      </c>
      <c r="C2858" s="14">
        <v>0</v>
      </c>
      <c r="D2858" s="17">
        <v>0</v>
      </c>
      <c r="E2858" s="5">
        <v>0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19">
        <v>0</v>
      </c>
    </row>
    <row r="2859" spans="1:14" ht="15.75" hidden="1" customHeight="1" x14ac:dyDescent="0.2">
      <c r="A2859" s="14">
        <v>0</v>
      </c>
      <c r="B2859" s="16">
        <v>0</v>
      </c>
      <c r="C2859" s="14">
        <v>0</v>
      </c>
      <c r="D2859" s="17">
        <v>0</v>
      </c>
      <c r="E2859" s="5">
        <v>0</v>
      </c>
      <c r="F2859" s="5">
        <v>0</v>
      </c>
      <c r="G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19">
        <v>0</v>
      </c>
    </row>
    <row r="2860" spans="1:14" ht="15.75" hidden="1" customHeight="1" x14ac:dyDescent="0.2">
      <c r="A2860" s="14">
        <v>0</v>
      </c>
      <c r="B2860" s="16">
        <v>0</v>
      </c>
      <c r="C2860" s="14">
        <v>0</v>
      </c>
      <c r="D2860" s="17">
        <v>0</v>
      </c>
      <c r="E2860" s="5">
        <v>0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19">
        <v>0</v>
      </c>
    </row>
    <row r="2861" spans="1:14" ht="15.75" hidden="1" customHeight="1" x14ac:dyDescent="0.2">
      <c r="A2861" s="14">
        <v>0</v>
      </c>
      <c r="B2861" s="16">
        <v>0</v>
      </c>
      <c r="C2861" s="14">
        <v>0</v>
      </c>
      <c r="D2861" s="17">
        <v>0</v>
      </c>
      <c r="E2861" s="5">
        <v>0</v>
      </c>
      <c r="F2861" s="5">
        <v>0</v>
      </c>
      <c r="G2861" s="5">
        <v>0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19">
        <v>0</v>
      </c>
    </row>
    <row r="2862" spans="1:14" ht="15.75" hidden="1" customHeight="1" x14ac:dyDescent="0.2">
      <c r="A2862" s="14">
        <v>0</v>
      </c>
      <c r="B2862" s="16">
        <v>0</v>
      </c>
      <c r="C2862" s="14">
        <v>0</v>
      </c>
      <c r="D2862" s="17">
        <v>0</v>
      </c>
      <c r="E2862" s="5">
        <v>0</v>
      </c>
      <c r="F2862" s="5">
        <v>0</v>
      </c>
      <c r="G2862" s="5">
        <v>0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19">
        <v>0</v>
      </c>
    </row>
    <row r="2863" spans="1:14" ht="15.75" hidden="1" customHeight="1" x14ac:dyDescent="0.2">
      <c r="A2863" s="14">
        <v>0</v>
      </c>
      <c r="B2863" s="16">
        <v>0</v>
      </c>
      <c r="C2863" s="14">
        <v>0</v>
      </c>
      <c r="D2863" s="17">
        <v>0</v>
      </c>
      <c r="E2863" s="5">
        <v>0</v>
      </c>
      <c r="F2863" s="5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19">
        <v>0</v>
      </c>
    </row>
    <row r="2864" spans="1:14" ht="15.75" hidden="1" customHeight="1" x14ac:dyDescent="0.2">
      <c r="A2864" s="14">
        <v>0</v>
      </c>
      <c r="B2864" s="16">
        <v>0</v>
      </c>
      <c r="C2864" s="14">
        <v>0</v>
      </c>
      <c r="D2864" s="17">
        <v>0</v>
      </c>
      <c r="E2864" s="5">
        <v>0</v>
      </c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19">
        <v>0</v>
      </c>
    </row>
    <row r="2865" spans="1:14" ht="15.75" hidden="1" customHeight="1" x14ac:dyDescent="0.2">
      <c r="A2865" s="14">
        <v>0</v>
      </c>
      <c r="B2865" s="16">
        <v>0</v>
      </c>
      <c r="C2865" s="14">
        <v>0</v>
      </c>
      <c r="D2865" s="17">
        <v>0</v>
      </c>
      <c r="E2865" s="5">
        <v>0</v>
      </c>
      <c r="F2865" s="5">
        <v>0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19">
        <v>0</v>
      </c>
    </row>
    <row r="2866" spans="1:14" ht="15.75" hidden="1" customHeight="1" x14ac:dyDescent="0.2">
      <c r="A2866" s="14">
        <v>0</v>
      </c>
      <c r="B2866" s="16">
        <v>0</v>
      </c>
      <c r="C2866" s="14">
        <v>0</v>
      </c>
      <c r="D2866" s="17">
        <v>0</v>
      </c>
      <c r="E2866" s="5">
        <v>0</v>
      </c>
      <c r="F2866" s="5">
        <v>0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19">
        <v>0</v>
      </c>
    </row>
    <row r="2867" spans="1:14" ht="15.75" hidden="1" customHeight="1" x14ac:dyDescent="0.2">
      <c r="A2867" s="14">
        <v>0</v>
      </c>
      <c r="B2867" s="16">
        <v>0</v>
      </c>
      <c r="C2867" s="14">
        <v>0</v>
      </c>
      <c r="D2867" s="17">
        <v>0</v>
      </c>
      <c r="E2867" s="5">
        <v>0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19">
        <v>0</v>
      </c>
    </row>
    <row r="2868" spans="1:14" ht="15.75" hidden="1" customHeight="1" x14ac:dyDescent="0.2">
      <c r="A2868" s="14">
        <v>0</v>
      </c>
      <c r="B2868" s="16">
        <v>0</v>
      </c>
      <c r="C2868" s="14">
        <v>0</v>
      </c>
      <c r="D2868" s="17">
        <v>0</v>
      </c>
      <c r="E2868" s="5">
        <v>0</v>
      </c>
      <c r="F2868" s="5">
        <v>0</v>
      </c>
      <c r="G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19">
        <v>0</v>
      </c>
    </row>
    <row r="2869" spans="1:14" ht="15.75" hidden="1" customHeight="1" x14ac:dyDescent="0.2">
      <c r="A2869" s="14">
        <v>0</v>
      </c>
      <c r="B2869" s="16">
        <v>0</v>
      </c>
      <c r="C2869" s="14">
        <v>0</v>
      </c>
      <c r="D2869" s="17">
        <v>0</v>
      </c>
      <c r="E2869" s="5">
        <v>0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21">
        <v>0</v>
      </c>
      <c r="M2869" s="5">
        <v>0</v>
      </c>
      <c r="N2869" s="19">
        <v>0</v>
      </c>
    </row>
    <row r="2870" spans="1:14" ht="15.75" hidden="1" customHeight="1" x14ac:dyDescent="0.2">
      <c r="A2870" s="14">
        <v>0</v>
      </c>
      <c r="B2870" s="16">
        <v>0</v>
      </c>
      <c r="C2870" s="14">
        <v>0</v>
      </c>
      <c r="D2870" s="17">
        <v>0</v>
      </c>
      <c r="E2870" s="5">
        <v>0</v>
      </c>
      <c r="F2870" s="5">
        <v>0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21">
        <v>0</v>
      </c>
      <c r="M2870" s="5">
        <v>0</v>
      </c>
      <c r="N2870" s="19">
        <v>0</v>
      </c>
    </row>
    <row r="2871" spans="1:14" ht="15.75" hidden="1" customHeight="1" x14ac:dyDescent="0.2">
      <c r="A2871" s="14">
        <v>0</v>
      </c>
      <c r="B2871" s="16">
        <v>0</v>
      </c>
      <c r="C2871" s="14">
        <v>0</v>
      </c>
      <c r="D2871" s="17">
        <v>0</v>
      </c>
      <c r="E2871" s="5">
        <v>0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19">
        <v>0</v>
      </c>
    </row>
    <row r="2872" spans="1:14" ht="15.75" hidden="1" customHeight="1" x14ac:dyDescent="0.2">
      <c r="A2872" s="14">
        <v>0</v>
      </c>
      <c r="B2872" s="16">
        <v>0</v>
      </c>
      <c r="C2872" s="14">
        <v>0</v>
      </c>
      <c r="D2872" s="17">
        <v>0</v>
      </c>
      <c r="E2872" s="5">
        <v>0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19">
        <v>0</v>
      </c>
    </row>
    <row r="2873" spans="1:14" ht="15.75" hidden="1" customHeight="1" x14ac:dyDescent="0.2">
      <c r="A2873" s="14">
        <v>0</v>
      </c>
      <c r="B2873" s="16">
        <v>0</v>
      </c>
      <c r="C2873" s="14">
        <v>0</v>
      </c>
      <c r="D2873" s="17">
        <v>0</v>
      </c>
      <c r="E2873" s="5">
        <v>0</v>
      </c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19">
        <v>0</v>
      </c>
    </row>
    <row r="2874" spans="1:14" ht="15.75" hidden="1" customHeight="1" x14ac:dyDescent="0.2">
      <c r="A2874" s="14">
        <v>0</v>
      </c>
      <c r="B2874" s="16">
        <v>0</v>
      </c>
      <c r="C2874" s="14">
        <v>0</v>
      </c>
      <c r="D2874" s="17">
        <v>0</v>
      </c>
      <c r="E2874" s="5">
        <v>0</v>
      </c>
      <c r="F2874" s="5">
        <v>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19">
        <v>0</v>
      </c>
    </row>
    <row r="2875" spans="1:14" ht="15.75" hidden="1" customHeight="1" x14ac:dyDescent="0.2">
      <c r="A2875" s="14">
        <v>0</v>
      </c>
      <c r="B2875" s="16">
        <v>0</v>
      </c>
      <c r="C2875" s="14">
        <v>0</v>
      </c>
      <c r="D2875" s="17">
        <v>0</v>
      </c>
      <c r="E2875" s="5">
        <v>0</v>
      </c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19">
        <v>0</v>
      </c>
    </row>
    <row r="2876" spans="1:14" ht="15.75" hidden="1" customHeight="1" x14ac:dyDescent="0.2">
      <c r="A2876" s="14">
        <v>0</v>
      </c>
      <c r="B2876" s="16">
        <v>0</v>
      </c>
      <c r="C2876" s="14">
        <v>0</v>
      </c>
      <c r="D2876" s="17">
        <v>0</v>
      </c>
      <c r="E2876" s="5">
        <v>0</v>
      </c>
      <c r="F2876" s="5">
        <v>0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19">
        <v>0</v>
      </c>
    </row>
    <row r="2877" spans="1:14" ht="15.75" hidden="1" customHeight="1" x14ac:dyDescent="0.2">
      <c r="A2877" s="14">
        <v>0</v>
      </c>
      <c r="B2877" s="16">
        <v>0</v>
      </c>
      <c r="C2877" s="14">
        <v>0</v>
      </c>
      <c r="D2877" s="17">
        <v>0</v>
      </c>
      <c r="E2877" s="5">
        <v>0</v>
      </c>
      <c r="F2877" s="5">
        <v>0</v>
      </c>
      <c r="G2877" s="5">
        <v>0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19">
        <v>0</v>
      </c>
    </row>
    <row r="2878" spans="1:14" ht="15.75" hidden="1" customHeight="1" x14ac:dyDescent="0.2">
      <c r="A2878" s="14">
        <v>0</v>
      </c>
      <c r="B2878" s="16">
        <v>0</v>
      </c>
      <c r="C2878" s="14">
        <v>0</v>
      </c>
      <c r="D2878" s="17">
        <v>0</v>
      </c>
      <c r="E2878" s="5">
        <v>0</v>
      </c>
      <c r="F2878" s="5">
        <v>0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19">
        <v>0</v>
      </c>
    </row>
    <row r="2879" spans="1:14" ht="15.75" hidden="1" customHeight="1" x14ac:dyDescent="0.2">
      <c r="A2879" s="14">
        <v>0</v>
      </c>
      <c r="B2879" s="16">
        <v>0</v>
      </c>
      <c r="C2879" s="14">
        <v>0</v>
      </c>
      <c r="D2879" s="17">
        <v>0</v>
      </c>
      <c r="E2879" s="5">
        <v>0</v>
      </c>
      <c r="F2879" s="5">
        <v>0</v>
      </c>
      <c r="G2879" s="5">
        <v>0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19">
        <v>0</v>
      </c>
    </row>
    <row r="2880" spans="1:14" ht="15.75" hidden="1" customHeight="1" x14ac:dyDescent="0.2">
      <c r="A2880" s="14">
        <v>0</v>
      </c>
      <c r="B2880" s="16">
        <v>0</v>
      </c>
      <c r="C2880" s="14">
        <v>0</v>
      </c>
      <c r="D2880" s="17">
        <v>0</v>
      </c>
      <c r="E2880" s="5">
        <v>0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19">
        <v>0</v>
      </c>
    </row>
    <row r="2881" spans="1:14" ht="15.75" hidden="1" customHeight="1" x14ac:dyDescent="0.2">
      <c r="A2881" s="14">
        <v>0</v>
      </c>
      <c r="B2881" s="16">
        <v>0</v>
      </c>
      <c r="C2881" s="14">
        <v>0</v>
      </c>
      <c r="D2881" s="17">
        <v>0</v>
      </c>
      <c r="E2881" s="5">
        <v>0</v>
      </c>
      <c r="F2881" s="5">
        <v>0</v>
      </c>
      <c r="G2881" s="5">
        <v>0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19">
        <v>0</v>
      </c>
    </row>
    <row r="2882" spans="1:14" ht="15.75" hidden="1" customHeight="1" x14ac:dyDescent="0.2">
      <c r="A2882" s="14">
        <v>0</v>
      </c>
      <c r="B2882" s="16">
        <v>0</v>
      </c>
      <c r="C2882" s="14">
        <v>0</v>
      </c>
      <c r="D2882" s="17">
        <v>0</v>
      </c>
      <c r="E2882" s="5">
        <v>0</v>
      </c>
      <c r="F2882" s="5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19">
        <v>0</v>
      </c>
    </row>
    <row r="2883" spans="1:14" ht="15.75" hidden="1" customHeight="1" x14ac:dyDescent="0.2">
      <c r="A2883" s="14">
        <v>0</v>
      </c>
      <c r="B2883" s="16">
        <v>0</v>
      </c>
      <c r="C2883" s="14">
        <v>0</v>
      </c>
      <c r="D2883" s="17">
        <v>0</v>
      </c>
      <c r="E2883" s="5">
        <v>0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19">
        <v>0</v>
      </c>
    </row>
    <row r="2884" spans="1:14" ht="15.75" hidden="1" customHeight="1" x14ac:dyDescent="0.2">
      <c r="A2884" s="14">
        <v>0</v>
      </c>
      <c r="B2884" s="16">
        <v>0</v>
      </c>
      <c r="C2884" s="14">
        <v>0</v>
      </c>
      <c r="D2884" s="17">
        <v>0</v>
      </c>
      <c r="E2884" s="5">
        <v>0</v>
      </c>
      <c r="F2884" s="5">
        <v>0</v>
      </c>
      <c r="G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19">
        <v>0</v>
      </c>
    </row>
    <row r="2885" spans="1:14" ht="15.75" hidden="1" customHeight="1" x14ac:dyDescent="0.2">
      <c r="A2885" s="14">
        <v>0</v>
      </c>
      <c r="B2885" s="16">
        <v>0</v>
      </c>
      <c r="C2885" s="14">
        <v>0</v>
      </c>
      <c r="D2885" s="17">
        <v>0</v>
      </c>
      <c r="E2885" s="5">
        <v>0</v>
      </c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19">
        <v>0</v>
      </c>
    </row>
    <row r="2886" spans="1:14" ht="15.75" hidden="1" customHeight="1" x14ac:dyDescent="0.2">
      <c r="A2886" s="14">
        <v>0</v>
      </c>
      <c r="B2886" s="16">
        <v>0</v>
      </c>
      <c r="C2886" s="14">
        <v>0</v>
      </c>
      <c r="D2886" s="17">
        <v>0</v>
      </c>
      <c r="E2886" s="5">
        <v>0</v>
      </c>
      <c r="F2886" s="5">
        <v>0</v>
      </c>
      <c r="G2886" s="5">
        <v>0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19">
        <v>0</v>
      </c>
    </row>
    <row r="2887" spans="1:14" ht="15.75" hidden="1" customHeight="1" x14ac:dyDescent="0.2">
      <c r="A2887" s="14">
        <v>0</v>
      </c>
      <c r="B2887" s="16">
        <v>0</v>
      </c>
      <c r="C2887" s="14">
        <v>0</v>
      </c>
      <c r="D2887" s="17">
        <v>0</v>
      </c>
      <c r="E2887" s="5">
        <v>0</v>
      </c>
      <c r="F2887" s="5">
        <v>0</v>
      </c>
      <c r="G2887" s="5">
        <v>0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  <c r="N2887" s="19">
        <v>0</v>
      </c>
    </row>
    <row r="2888" spans="1:14" ht="15.75" hidden="1" customHeight="1" x14ac:dyDescent="0.2">
      <c r="A2888" s="14">
        <v>0</v>
      </c>
      <c r="B2888" s="16">
        <v>0</v>
      </c>
      <c r="C2888" s="14">
        <v>0</v>
      </c>
      <c r="D2888" s="17">
        <v>0</v>
      </c>
      <c r="E2888" s="5">
        <v>0</v>
      </c>
      <c r="F2888" s="5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19">
        <v>0</v>
      </c>
    </row>
    <row r="2889" spans="1:14" ht="15.75" hidden="1" customHeight="1" x14ac:dyDescent="0.2">
      <c r="A2889" s="14">
        <v>0</v>
      </c>
      <c r="B2889" s="16">
        <v>0</v>
      </c>
      <c r="C2889" s="14">
        <v>0</v>
      </c>
      <c r="D2889" s="17">
        <v>0</v>
      </c>
      <c r="E2889" s="5">
        <v>0</v>
      </c>
      <c r="F2889" s="5">
        <v>0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19">
        <v>0</v>
      </c>
    </row>
    <row r="2890" spans="1:14" ht="15.75" hidden="1" customHeight="1" x14ac:dyDescent="0.2">
      <c r="A2890" s="14">
        <v>0</v>
      </c>
      <c r="B2890" s="16">
        <v>0</v>
      </c>
      <c r="C2890" s="14">
        <v>0</v>
      </c>
      <c r="D2890" s="17">
        <v>0</v>
      </c>
      <c r="E2890" s="5">
        <v>0</v>
      </c>
      <c r="F2890" s="5">
        <v>0</v>
      </c>
      <c r="G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19">
        <v>0</v>
      </c>
    </row>
    <row r="2891" spans="1:14" ht="15.75" hidden="1" customHeight="1" x14ac:dyDescent="0.2">
      <c r="A2891" s="14">
        <v>0</v>
      </c>
      <c r="B2891" s="16">
        <v>0</v>
      </c>
      <c r="C2891" s="14">
        <v>0</v>
      </c>
      <c r="D2891" s="17">
        <v>0</v>
      </c>
      <c r="E2891" s="5">
        <v>0</v>
      </c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19">
        <v>0</v>
      </c>
    </row>
    <row r="2892" spans="1:14" ht="15.75" hidden="1" customHeight="1" x14ac:dyDescent="0.2">
      <c r="A2892" s="14">
        <v>0</v>
      </c>
      <c r="B2892" s="16">
        <v>0</v>
      </c>
      <c r="C2892" s="14">
        <v>0</v>
      </c>
      <c r="D2892" s="17">
        <v>0</v>
      </c>
      <c r="E2892" s="5">
        <v>0</v>
      </c>
      <c r="F2892" s="5">
        <v>0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19">
        <v>0</v>
      </c>
    </row>
    <row r="2893" spans="1:14" ht="15.75" hidden="1" customHeight="1" x14ac:dyDescent="0.2">
      <c r="A2893" s="14">
        <v>0</v>
      </c>
      <c r="B2893" s="16">
        <v>0</v>
      </c>
      <c r="C2893" s="14">
        <v>0</v>
      </c>
      <c r="D2893" s="17">
        <v>0</v>
      </c>
      <c r="E2893" s="5">
        <v>0</v>
      </c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19">
        <v>0</v>
      </c>
    </row>
    <row r="2894" spans="1:14" ht="15.75" hidden="1" customHeight="1" x14ac:dyDescent="0.2">
      <c r="A2894" s="14">
        <v>0</v>
      </c>
      <c r="B2894" s="16">
        <v>0</v>
      </c>
      <c r="C2894" s="14">
        <v>0</v>
      </c>
      <c r="D2894" s="17">
        <v>0</v>
      </c>
      <c r="E2894" s="5">
        <v>0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19">
        <v>0</v>
      </c>
    </row>
    <row r="2895" spans="1:14" ht="15.75" hidden="1" customHeight="1" x14ac:dyDescent="0.2">
      <c r="A2895" s="14">
        <v>0</v>
      </c>
      <c r="B2895" s="16">
        <v>0</v>
      </c>
      <c r="C2895" s="14">
        <v>0</v>
      </c>
      <c r="D2895" s="17">
        <v>0</v>
      </c>
      <c r="E2895" s="5">
        <v>0</v>
      </c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19">
        <v>0</v>
      </c>
    </row>
    <row r="2896" spans="1:14" ht="15.75" hidden="1" customHeight="1" x14ac:dyDescent="0.2">
      <c r="A2896" s="14">
        <v>0</v>
      </c>
      <c r="B2896" s="16">
        <v>0</v>
      </c>
      <c r="C2896" s="14">
        <v>0</v>
      </c>
      <c r="D2896" s="17">
        <v>0</v>
      </c>
      <c r="E2896" s="5">
        <v>0</v>
      </c>
      <c r="F2896" s="5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19">
        <v>0</v>
      </c>
    </row>
    <row r="2897" spans="1:14" ht="15.75" hidden="1" customHeight="1" x14ac:dyDescent="0.2">
      <c r="A2897" s="14">
        <v>0</v>
      </c>
      <c r="B2897" s="16">
        <v>0</v>
      </c>
      <c r="C2897" s="14">
        <v>0</v>
      </c>
      <c r="D2897" s="17">
        <v>0</v>
      </c>
      <c r="E2897" s="5">
        <v>0</v>
      </c>
      <c r="F2897" s="5">
        <v>0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19">
        <v>0</v>
      </c>
    </row>
    <row r="2898" spans="1:14" ht="15.75" hidden="1" customHeight="1" x14ac:dyDescent="0.2">
      <c r="A2898" s="14">
        <v>0</v>
      </c>
      <c r="B2898" s="16">
        <v>0</v>
      </c>
      <c r="C2898" s="14">
        <v>0</v>
      </c>
      <c r="D2898" s="17">
        <v>0</v>
      </c>
      <c r="E2898" s="5">
        <v>0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19">
        <v>0</v>
      </c>
    </row>
    <row r="2899" spans="1:14" ht="15.75" hidden="1" customHeight="1" x14ac:dyDescent="0.2">
      <c r="A2899" s="14">
        <v>0</v>
      </c>
      <c r="B2899" s="16">
        <v>0</v>
      </c>
      <c r="C2899" s="14">
        <v>0</v>
      </c>
      <c r="D2899" s="17">
        <v>0</v>
      </c>
      <c r="E2899" s="5">
        <v>0</v>
      </c>
      <c r="F2899" s="5">
        <v>0</v>
      </c>
      <c r="G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19">
        <v>0</v>
      </c>
    </row>
    <row r="2900" spans="1:14" ht="15.75" hidden="1" customHeight="1" x14ac:dyDescent="0.2">
      <c r="A2900" s="14">
        <v>0</v>
      </c>
      <c r="B2900" s="16">
        <v>0</v>
      </c>
      <c r="C2900" s="14">
        <v>0</v>
      </c>
      <c r="D2900" s="17">
        <v>0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19">
        <v>0</v>
      </c>
    </row>
    <row r="2901" spans="1:14" ht="15.75" hidden="1" customHeight="1" x14ac:dyDescent="0.2">
      <c r="A2901" s="14">
        <v>0</v>
      </c>
      <c r="B2901" s="16">
        <v>0</v>
      </c>
      <c r="C2901" s="14">
        <v>0</v>
      </c>
      <c r="D2901" s="17">
        <v>0</v>
      </c>
      <c r="E2901" s="5">
        <v>0</v>
      </c>
      <c r="F2901" s="5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19">
        <v>0</v>
      </c>
    </row>
    <row r="2902" spans="1:14" ht="15.75" hidden="1" customHeight="1" x14ac:dyDescent="0.2">
      <c r="A2902" s="14">
        <v>0</v>
      </c>
      <c r="B2902" s="16">
        <v>0</v>
      </c>
      <c r="C2902" s="14">
        <v>0</v>
      </c>
      <c r="D2902" s="17">
        <v>0</v>
      </c>
      <c r="E2902" s="5">
        <v>0</v>
      </c>
      <c r="F2902" s="5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19">
        <v>0</v>
      </c>
    </row>
    <row r="2903" spans="1:14" ht="15.75" hidden="1" customHeight="1" x14ac:dyDescent="0.2">
      <c r="A2903" s="14">
        <v>0</v>
      </c>
      <c r="B2903" s="16">
        <v>0</v>
      </c>
      <c r="C2903" s="14">
        <v>0</v>
      </c>
      <c r="D2903" s="17">
        <v>0</v>
      </c>
      <c r="E2903" s="5">
        <v>0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19">
        <v>0</v>
      </c>
    </row>
    <row r="2904" spans="1:14" ht="15.75" hidden="1" customHeight="1" x14ac:dyDescent="0.2">
      <c r="A2904" s="14">
        <v>0</v>
      </c>
      <c r="B2904" s="16">
        <v>0</v>
      </c>
      <c r="C2904" s="14">
        <v>0</v>
      </c>
      <c r="D2904" s="17">
        <v>0</v>
      </c>
      <c r="E2904" s="5">
        <v>0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19">
        <v>0</v>
      </c>
    </row>
    <row r="2905" spans="1:14" ht="15.75" hidden="1" customHeight="1" x14ac:dyDescent="0.2">
      <c r="A2905" s="14">
        <v>0</v>
      </c>
      <c r="B2905" s="16">
        <v>0</v>
      </c>
      <c r="C2905" s="14">
        <v>0</v>
      </c>
      <c r="D2905" s="17">
        <v>0</v>
      </c>
      <c r="E2905" s="5">
        <v>0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19">
        <v>0</v>
      </c>
    </row>
    <row r="2906" spans="1:14" ht="15.75" hidden="1" customHeight="1" x14ac:dyDescent="0.2">
      <c r="A2906" s="14">
        <v>0</v>
      </c>
      <c r="B2906" s="16">
        <v>0</v>
      </c>
      <c r="C2906" s="14">
        <v>0</v>
      </c>
      <c r="D2906" s="17">
        <v>0</v>
      </c>
      <c r="E2906" s="5">
        <v>0</v>
      </c>
      <c r="F2906" s="5">
        <v>0</v>
      </c>
      <c r="G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19">
        <v>0</v>
      </c>
    </row>
    <row r="2907" spans="1:14" ht="15.75" hidden="1" customHeight="1" x14ac:dyDescent="0.2">
      <c r="A2907" s="14">
        <v>0</v>
      </c>
      <c r="B2907" s="16">
        <v>0</v>
      </c>
      <c r="C2907" s="14">
        <v>0</v>
      </c>
      <c r="D2907" s="17">
        <v>0</v>
      </c>
      <c r="E2907" s="5">
        <v>0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19">
        <v>0</v>
      </c>
    </row>
    <row r="2908" spans="1:14" ht="15.75" hidden="1" customHeight="1" x14ac:dyDescent="0.2">
      <c r="A2908" s="14">
        <v>0</v>
      </c>
      <c r="B2908" s="16">
        <v>0</v>
      </c>
      <c r="C2908" s="14">
        <v>0</v>
      </c>
      <c r="D2908" s="17">
        <v>0</v>
      </c>
      <c r="E2908" s="5">
        <v>0</v>
      </c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19">
        <v>0</v>
      </c>
    </row>
    <row r="2909" spans="1:14" ht="15.75" hidden="1" customHeight="1" x14ac:dyDescent="0.2">
      <c r="A2909" s="14">
        <v>0</v>
      </c>
      <c r="B2909" s="16">
        <v>0</v>
      </c>
      <c r="C2909" s="14">
        <v>0</v>
      </c>
      <c r="D2909" s="17">
        <v>0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19">
        <v>0</v>
      </c>
    </row>
    <row r="2910" spans="1:14" ht="15.75" hidden="1" customHeight="1" x14ac:dyDescent="0.2">
      <c r="A2910" s="14">
        <v>0</v>
      </c>
      <c r="B2910" s="16">
        <v>0</v>
      </c>
      <c r="C2910" s="14">
        <v>0</v>
      </c>
      <c r="D2910" s="17">
        <v>0</v>
      </c>
      <c r="E2910" s="5">
        <v>0</v>
      </c>
      <c r="F2910" s="5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19">
        <v>0</v>
      </c>
    </row>
    <row r="2911" spans="1:14" ht="15.75" hidden="1" customHeight="1" x14ac:dyDescent="0.2">
      <c r="A2911" s="14">
        <v>0</v>
      </c>
      <c r="B2911" s="16">
        <v>0</v>
      </c>
      <c r="C2911" s="14">
        <v>0</v>
      </c>
      <c r="D2911" s="17">
        <v>0</v>
      </c>
      <c r="E2911" s="5">
        <v>0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19">
        <v>0</v>
      </c>
    </row>
    <row r="2912" spans="1:14" ht="15.75" hidden="1" customHeight="1" x14ac:dyDescent="0.2">
      <c r="A2912" s="14">
        <v>0</v>
      </c>
      <c r="B2912" s="16">
        <v>0</v>
      </c>
      <c r="C2912" s="14">
        <v>0</v>
      </c>
      <c r="D2912" s="17">
        <v>0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19">
        <v>0</v>
      </c>
    </row>
    <row r="2913" spans="1:14" ht="15.75" hidden="1" customHeight="1" x14ac:dyDescent="0.2">
      <c r="A2913" s="14">
        <v>0</v>
      </c>
      <c r="B2913" s="16">
        <v>0</v>
      </c>
      <c r="C2913" s="14">
        <v>0</v>
      </c>
      <c r="D2913" s="17">
        <v>0</v>
      </c>
      <c r="E2913" s="5">
        <v>0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19">
        <v>0</v>
      </c>
    </row>
    <row r="2914" spans="1:14" ht="15.75" hidden="1" customHeight="1" x14ac:dyDescent="0.2">
      <c r="A2914" s="14">
        <v>0</v>
      </c>
      <c r="B2914" s="16">
        <v>0</v>
      </c>
      <c r="C2914" s="14">
        <v>0</v>
      </c>
      <c r="D2914" s="17">
        <v>0</v>
      </c>
      <c r="E2914" s="5">
        <v>0</v>
      </c>
      <c r="F2914" s="5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19">
        <v>0</v>
      </c>
    </row>
    <row r="2915" spans="1:14" ht="15.75" hidden="1" customHeight="1" x14ac:dyDescent="0.2">
      <c r="A2915" s="14">
        <v>0</v>
      </c>
      <c r="B2915" s="16">
        <v>0</v>
      </c>
      <c r="C2915" s="14">
        <v>0</v>
      </c>
      <c r="D2915" s="17">
        <v>0</v>
      </c>
      <c r="E2915" s="5">
        <v>0</v>
      </c>
      <c r="F2915" s="5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19">
        <v>0</v>
      </c>
    </row>
    <row r="2916" spans="1:14" ht="15.75" hidden="1" customHeight="1" x14ac:dyDescent="0.2">
      <c r="A2916" s="14">
        <v>0</v>
      </c>
      <c r="B2916" s="16">
        <v>0</v>
      </c>
      <c r="C2916" s="14">
        <v>0</v>
      </c>
      <c r="D2916" s="17">
        <v>0</v>
      </c>
      <c r="E2916" s="5">
        <v>0</v>
      </c>
      <c r="F2916" s="5">
        <v>0</v>
      </c>
      <c r="G2916" s="5">
        <v>0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19">
        <v>0</v>
      </c>
    </row>
    <row r="2917" spans="1:14" ht="15.75" hidden="1" customHeight="1" x14ac:dyDescent="0.2">
      <c r="A2917" s="14">
        <v>0</v>
      </c>
      <c r="B2917" s="16">
        <v>0</v>
      </c>
      <c r="C2917" s="14">
        <v>0</v>
      </c>
      <c r="D2917" s="17">
        <v>0</v>
      </c>
      <c r="E2917" s="5">
        <v>0</v>
      </c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19">
        <v>0</v>
      </c>
    </row>
    <row r="2918" spans="1:14" ht="15.75" hidden="1" customHeight="1" x14ac:dyDescent="0.2">
      <c r="A2918" s="14">
        <v>0</v>
      </c>
      <c r="B2918" s="16">
        <v>0</v>
      </c>
      <c r="C2918" s="14">
        <v>0</v>
      </c>
      <c r="D2918" s="17">
        <v>0</v>
      </c>
      <c r="E2918" s="5">
        <v>0</v>
      </c>
      <c r="F2918" s="5">
        <v>0</v>
      </c>
      <c r="G2918" s="5">
        <v>0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19">
        <v>0</v>
      </c>
    </row>
    <row r="2919" spans="1:14" ht="15.75" hidden="1" customHeight="1" x14ac:dyDescent="0.2">
      <c r="A2919" s="14">
        <v>0</v>
      </c>
      <c r="B2919" s="16">
        <v>0</v>
      </c>
      <c r="C2919" s="14">
        <v>0</v>
      </c>
      <c r="D2919" s="17">
        <v>0</v>
      </c>
      <c r="E2919" s="5">
        <v>0</v>
      </c>
      <c r="F2919" s="5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19">
        <v>0</v>
      </c>
    </row>
    <row r="2920" spans="1:14" ht="15.75" hidden="1" customHeight="1" x14ac:dyDescent="0.2">
      <c r="A2920" s="14">
        <v>0</v>
      </c>
      <c r="B2920" s="16">
        <v>0</v>
      </c>
      <c r="C2920" s="14">
        <v>0</v>
      </c>
      <c r="D2920" s="17">
        <v>0</v>
      </c>
      <c r="E2920" s="5">
        <v>0</v>
      </c>
      <c r="F2920" s="5">
        <v>0</v>
      </c>
      <c r="G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19">
        <v>0</v>
      </c>
    </row>
    <row r="2921" spans="1:14" ht="15.75" hidden="1" customHeight="1" x14ac:dyDescent="0.2">
      <c r="A2921" s="14">
        <v>0</v>
      </c>
      <c r="B2921" s="16">
        <v>0</v>
      </c>
      <c r="C2921" s="14">
        <v>0</v>
      </c>
      <c r="D2921" s="17">
        <v>0</v>
      </c>
      <c r="E2921" s="5">
        <v>0</v>
      </c>
      <c r="F2921" s="5">
        <v>0</v>
      </c>
      <c r="G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19">
        <v>0</v>
      </c>
    </row>
    <row r="2922" spans="1:14" ht="15.75" hidden="1" customHeight="1" x14ac:dyDescent="0.2">
      <c r="A2922" s="14">
        <v>0</v>
      </c>
      <c r="B2922" s="16">
        <v>0</v>
      </c>
      <c r="C2922" s="14">
        <v>0</v>
      </c>
      <c r="D2922" s="17">
        <v>0</v>
      </c>
      <c r="E2922" s="5">
        <v>0</v>
      </c>
      <c r="F2922" s="5">
        <v>0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19">
        <v>0</v>
      </c>
    </row>
    <row r="2923" spans="1:14" ht="15.75" hidden="1" customHeight="1" x14ac:dyDescent="0.2">
      <c r="A2923" s="14">
        <v>0</v>
      </c>
      <c r="B2923" s="16">
        <v>0</v>
      </c>
      <c r="C2923" s="14">
        <v>0</v>
      </c>
      <c r="D2923" s="17">
        <v>0</v>
      </c>
      <c r="E2923" s="5">
        <v>0</v>
      </c>
      <c r="F2923" s="5">
        <v>0</v>
      </c>
      <c r="G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19">
        <v>0</v>
      </c>
    </row>
    <row r="2924" spans="1:14" ht="15.75" hidden="1" customHeight="1" x14ac:dyDescent="0.2">
      <c r="A2924" s="14">
        <v>0</v>
      </c>
      <c r="B2924" s="16">
        <v>0</v>
      </c>
      <c r="C2924" s="14">
        <v>0</v>
      </c>
      <c r="D2924" s="17">
        <v>0</v>
      </c>
      <c r="E2924" s="5">
        <v>0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19">
        <v>0</v>
      </c>
    </row>
    <row r="2925" spans="1:14" ht="15.75" hidden="1" customHeight="1" x14ac:dyDescent="0.2">
      <c r="A2925" s="14">
        <v>0</v>
      </c>
      <c r="B2925" s="16">
        <v>0</v>
      </c>
      <c r="C2925" s="14">
        <v>0</v>
      </c>
      <c r="D2925" s="17">
        <v>0</v>
      </c>
      <c r="E2925" s="5">
        <v>0</v>
      </c>
      <c r="F2925" s="5">
        <v>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21">
        <v>0</v>
      </c>
      <c r="M2925" s="5">
        <v>0</v>
      </c>
      <c r="N2925" s="19">
        <v>0</v>
      </c>
    </row>
    <row r="2926" spans="1:14" ht="15.75" hidden="1" customHeight="1" x14ac:dyDescent="0.2">
      <c r="A2926" s="14">
        <v>0</v>
      </c>
      <c r="B2926" s="16">
        <v>0</v>
      </c>
      <c r="C2926" s="14">
        <v>0</v>
      </c>
      <c r="D2926" s="17">
        <v>0</v>
      </c>
      <c r="E2926" s="5">
        <v>0</v>
      </c>
      <c r="F2926" s="5">
        <v>0</v>
      </c>
      <c r="G2926" s="5">
        <v>0</v>
      </c>
      <c r="H2926" s="5">
        <v>0</v>
      </c>
      <c r="I2926" s="5">
        <v>0</v>
      </c>
      <c r="J2926" s="5">
        <v>0</v>
      </c>
      <c r="K2926" s="5">
        <v>0</v>
      </c>
      <c r="L2926" s="21">
        <v>0</v>
      </c>
      <c r="M2926" s="5">
        <v>0</v>
      </c>
      <c r="N2926" s="19">
        <v>0</v>
      </c>
    </row>
    <row r="2927" spans="1:14" ht="15.75" hidden="1" customHeight="1" x14ac:dyDescent="0.2">
      <c r="A2927" s="14">
        <v>0</v>
      </c>
      <c r="B2927" s="16">
        <v>0</v>
      </c>
      <c r="C2927" s="14">
        <v>0</v>
      </c>
      <c r="D2927" s="17">
        <v>0</v>
      </c>
      <c r="E2927" s="5">
        <v>0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19">
        <v>0</v>
      </c>
    </row>
    <row r="2928" spans="1:14" ht="15.75" hidden="1" customHeight="1" x14ac:dyDescent="0.2">
      <c r="A2928" s="14">
        <v>0</v>
      </c>
      <c r="B2928" s="16">
        <v>0</v>
      </c>
      <c r="C2928" s="14">
        <v>0</v>
      </c>
      <c r="D2928" s="17">
        <v>0</v>
      </c>
      <c r="E2928" s="5">
        <v>0</v>
      </c>
      <c r="F2928" s="5">
        <v>0</v>
      </c>
      <c r="G2928" s="5">
        <v>0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19">
        <v>0</v>
      </c>
    </row>
    <row r="2929" spans="1:14" ht="15.75" hidden="1" customHeight="1" x14ac:dyDescent="0.2">
      <c r="A2929" s="14">
        <v>0</v>
      </c>
      <c r="B2929" s="16">
        <v>0</v>
      </c>
      <c r="C2929" s="14">
        <v>0</v>
      </c>
      <c r="D2929" s="17">
        <v>0</v>
      </c>
      <c r="E2929" s="5">
        <v>0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19">
        <v>0</v>
      </c>
    </row>
    <row r="2930" spans="1:14" ht="15.75" hidden="1" customHeight="1" x14ac:dyDescent="0.2">
      <c r="A2930" s="14">
        <v>0</v>
      </c>
      <c r="B2930" s="16">
        <v>0</v>
      </c>
      <c r="C2930" s="14">
        <v>0</v>
      </c>
      <c r="D2930" s="17">
        <v>0</v>
      </c>
      <c r="E2930" s="5">
        <v>0</v>
      </c>
      <c r="F2930" s="5">
        <v>0</v>
      </c>
      <c r="G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19">
        <v>0</v>
      </c>
    </row>
    <row r="2931" spans="1:14" ht="15.75" hidden="1" customHeight="1" x14ac:dyDescent="0.2">
      <c r="A2931" s="14">
        <v>0</v>
      </c>
      <c r="B2931" s="16">
        <v>0</v>
      </c>
      <c r="C2931" s="14">
        <v>0</v>
      </c>
      <c r="D2931" s="17">
        <v>0</v>
      </c>
      <c r="E2931" s="5">
        <v>0</v>
      </c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19">
        <v>0</v>
      </c>
    </row>
    <row r="2932" spans="1:14" ht="15.75" hidden="1" customHeight="1" x14ac:dyDescent="0.2">
      <c r="A2932" s="14">
        <v>0</v>
      </c>
      <c r="B2932" s="16">
        <v>0</v>
      </c>
      <c r="C2932" s="14">
        <v>0</v>
      </c>
      <c r="D2932" s="17">
        <v>0</v>
      </c>
      <c r="E2932" s="5">
        <v>0</v>
      </c>
      <c r="F2932" s="5">
        <v>0</v>
      </c>
      <c r="G2932" s="5">
        <v>0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19">
        <v>0</v>
      </c>
    </row>
    <row r="2933" spans="1:14" ht="15.75" hidden="1" customHeight="1" x14ac:dyDescent="0.2">
      <c r="A2933" s="14">
        <v>0</v>
      </c>
      <c r="B2933" s="16">
        <v>0</v>
      </c>
      <c r="C2933" s="14">
        <v>0</v>
      </c>
      <c r="D2933" s="17">
        <v>0</v>
      </c>
      <c r="E2933" s="5">
        <v>0</v>
      </c>
      <c r="F2933" s="5">
        <v>0</v>
      </c>
      <c r="G2933" s="5">
        <v>0</v>
      </c>
      <c r="H2933" s="5">
        <v>0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19">
        <v>0</v>
      </c>
    </row>
    <row r="2934" spans="1:14" ht="15.75" hidden="1" customHeight="1" x14ac:dyDescent="0.2">
      <c r="A2934" s="14">
        <v>0</v>
      </c>
      <c r="B2934" s="16">
        <v>0</v>
      </c>
      <c r="C2934" s="14">
        <v>0</v>
      </c>
      <c r="D2934" s="17">
        <v>0</v>
      </c>
      <c r="E2934" s="5">
        <v>0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19">
        <v>0</v>
      </c>
    </row>
    <row r="2935" spans="1:14" ht="15.75" hidden="1" customHeight="1" x14ac:dyDescent="0.2">
      <c r="A2935" s="14">
        <v>0</v>
      </c>
      <c r="B2935" s="16">
        <v>0</v>
      </c>
      <c r="C2935" s="14">
        <v>0</v>
      </c>
      <c r="D2935" s="17">
        <v>0</v>
      </c>
      <c r="E2935" s="5">
        <v>0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19">
        <v>0</v>
      </c>
    </row>
    <row r="2936" spans="1:14" ht="15.75" hidden="1" customHeight="1" x14ac:dyDescent="0.2">
      <c r="A2936" s="14">
        <v>0</v>
      </c>
      <c r="B2936" s="16">
        <v>0</v>
      </c>
      <c r="C2936" s="14">
        <v>0</v>
      </c>
      <c r="D2936" s="17">
        <v>0</v>
      </c>
      <c r="E2936" s="5">
        <v>0</v>
      </c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19">
        <v>0</v>
      </c>
    </row>
    <row r="2937" spans="1:14" ht="15.75" hidden="1" customHeight="1" x14ac:dyDescent="0.2">
      <c r="A2937" s="14">
        <v>0</v>
      </c>
      <c r="B2937" s="16">
        <v>0</v>
      </c>
      <c r="C2937" s="14">
        <v>0</v>
      </c>
      <c r="D2937" s="17">
        <v>0</v>
      </c>
      <c r="E2937" s="5">
        <v>0</v>
      </c>
      <c r="F2937" s="5">
        <v>0</v>
      </c>
      <c r="G2937" s="5">
        <v>0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19">
        <v>0</v>
      </c>
    </row>
    <row r="2938" spans="1:14" ht="15.75" hidden="1" customHeight="1" x14ac:dyDescent="0.2">
      <c r="A2938" s="14">
        <v>0</v>
      </c>
      <c r="B2938" s="16">
        <v>0</v>
      </c>
      <c r="C2938" s="14">
        <v>0</v>
      </c>
      <c r="D2938" s="17">
        <v>0</v>
      </c>
      <c r="E2938" s="5">
        <v>0</v>
      </c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19">
        <v>0</v>
      </c>
    </row>
    <row r="2939" spans="1:14" ht="15.75" hidden="1" customHeight="1" x14ac:dyDescent="0.2">
      <c r="A2939" s="14">
        <v>0</v>
      </c>
      <c r="B2939" s="16">
        <v>0</v>
      </c>
      <c r="C2939" s="14">
        <v>0</v>
      </c>
      <c r="D2939" s="17">
        <v>0</v>
      </c>
      <c r="E2939" s="5">
        <v>0</v>
      </c>
      <c r="F2939" s="5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19">
        <v>0</v>
      </c>
    </row>
    <row r="2940" spans="1:14" ht="15.75" hidden="1" customHeight="1" x14ac:dyDescent="0.2">
      <c r="A2940" s="14">
        <v>0</v>
      </c>
      <c r="B2940" s="16">
        <v>0</v>
      </c>
      <c r="C2940" s="14">
        <v>0</v>
      </c>
      <c r="D2940" s="17">
        <v>0</v>
      </c>
      <c r="E2940" s="5">
        <v>0</v>
      </c>
      <c r="F2940" s="5">
        <v>0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19">
        <v>0</v>
      </c>
    </row>
    <row r="2941" spans="1:14" ht="15.75" hidden="1" customHeight="1" x14ac:dyDescent="0.2">
      <c r="A2941" s="14">
        <v>0</v>
      </c>
      <c r="B2941" s="16">
        <v>0</v>
      </c>
      <c r="C2941" s="14">
        <v>0</v>
      </c>
      <c r="D2941" s="17">
        <v>0</v>
      </c>
      <c r="E2941" s="5">
        <v>0</v>
      </c>
      <c r="F2941" s="5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19">
        <v>0</v>
      </c>
    </row>
    <row r="2942" spans="1:14" ht="15.75" hidden="1" customHeight="1" x14ac:dyDescent="0.2">
      <c r="A2942" s="14">
        <v>0</v>
      </c>
      <c r="B2942" s="16">
        <v>0</v>
      </c>
      <c r="C2942" s="14">
        <v>0</v>
      </c>
      <c r="D2942" s="17">
        <v>0</v>
      </c>
      <c r="E2942" s="5">
        <v>0</v>
      </c>
      <c r="F2942" s="5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19">
        <v>0</v>
      </c>
    </row>
    <row r="2943" spans="1:14" ht="15.75" hidden="1" customHeight="1" x14ac:dyDescent="0.2">
      <c r="A2943" s="14">
        <v>0</v>
      </c>
      <c r="B2943" s="16">
        <v>0</v>
      </c>
      <c r="C2943" s="14">
        <v>0</v>
      </c>
      <c r="D2943" s="17">
        <v>0</v>
      </c>
      <c r="E2943" s="5">
        <v>0</v>
      </c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19">
        <v>0</v>
      </c>
    </row>
    <row r="2944" spans="1:14" ht="15.75" hidden="1" customHeight="1" x14ac:dyDescent="0.2">
      <c r="A2944" s="14">
        <v>0</v>
      </c>
      <c r="B2944" s="16">
        <v>0</v>
      </c>
      <c r="C2944" s="14">
        <v>0</v>
      </c>
      <c r="D2944" s="17">
        <v>0</v>
      </c>
      <c r="E2944" s="5">
        <v>0</v>
      </c>
      <c r="F2944" s="5">
        <v>0</v>
      </c>
      <c r="G2944" s="5">
        <v>0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19">
        <v>0</v>
      </c>
    </row>
    <row r="2945" spans="1:14" ht="15.75" hidden="1" customHeight="1" x14ac:dyDescent="0.2">
      <c r="A2945" s="14">
        <v>0</v>
      </c>
      <c r="B2945" s="16">
        <v>0</v>
      </c>
      <c r="C2945" s="14">
        <v>0</v>
      </c>
      <c r="D2945" s="17">
        <v>0</v>
      </c>
      <c r="E2945" s="5">
        <v>0</v>
      </c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19">
        <v>0</v>
      </c>
    </row>
    <row r="2946" spans="1:14" ht="15.75" hidden="1" customHeight="1" x14ac:dyDescent="0.2">
      <c r="A2946" s="14">
        <v>0</v>
      </c>
      <c r="B2946" s="16">
        <v>0</v>
      </c>
      <c r="C2946" s="14">
        <v>0</v>
      </c>
      <c r="D2946" s="17">
        <v>0</v>
      </c>
      <c r="E2946" s="5">
        <v>0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19">
        <v>0</v>
      </c>
    </row>
    <row r="2947" spans="1:14" ht="15.75" hidden="1" customHeight="1" x14ac:dyDescent="0.2">
      <c r="A2947" s="14">
        <v>0</v>
      </c>
      <c r="B2947" s="16">
        <v>0</v>
      </c>
      <c r="C2947" s="14">
        <v>0</v>
      </c>
      <c r="D2947" s="17">
        <v>0</v>
      </c>
      <c r="E2947" s="5">
        <v>0</v>
      </c>
      <c r="F2947" s="5">
        <v>0</v>
      </c>
      <c r="G2947" s="5">
        <v>0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19">
        <v>0</v>
      </c>
    </row>
    <row r="2948" spans="1:14" ht="15.75" hidden="1" customHeight="1" x14ac:dyDescent="0.2">
      <c r="A2948" s="14">
        <v>0</v>
      </c>
      <c r="B2948" s="16">
        <v>0</v>
      </c>
      <c r="C2948" s="14">
        <v>0</v>
      </c>
      <c r="D2948" s="17">
        <v>0</v>
      </c>
      <c r="E2948" s="5">
        <v>0</v>
      </c>
      <c r="F2948" s="5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19">
        <v>0</v>
      </c>
    </row>
    <row r="2949" spans="1:14" ht="15.75" hidden="1" customHeight="1" x14ac:dyDescent="0.2">
      <c r="A2949" s="14">
        <v>0</v>
      </c>
      <c r="B2949" s="16">
        <v>0</v>
      </c>
      <c r="C2949" s="14">
        <v>0</v>
      </c>
      <c r="D2949" s="17">
        <v>0</v>
      </c>
      <c r="E2949" s="5">
        <v>0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19">
        <v>0</v>
      </c>
    </row>
    <row r="2950" spans="1:14" ht="15.75" hidden="1" customHeight="1" x14ac:dyDescent="0.2">
      <c r="A2950" s="14">
        <v>0</v>
      </c>
      <c r="B2950" s="16">
        <v>0</v>
      </c>
      <c r="C2950" s="14">
        <v>0</v>
      </c>
      <c r="D2950" s="17">
        <v>0</v>
      </c>
      <c r="E2950" s="5">
        <v>0</v>
      </c>
      <c r="F2950" s="5">
        <v>0</v>
      </c>
      <c r="G2950" s="5">
        <v>0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19">
        <v>0</v>
      </c>
    </row>
    <row r="2951" spans="1:14" ht="15.75" hidden="1" customHeight="1" x14ac:dyDescent="0.2">
      <c r="A2951" s="14">
        <v>0</v>
      </c>
      <c r="B2951" s="16">
        <v>0</v>
      </c>
      <c r="C2951" s="14">
        <v>0</v>
      </c>
      <c r="D2951" s="17">
        <v>0</v>
      </c>
      <c r="E2951" s="5">
        <v>0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19">
        <v>0</v>
      </c>
    </row>
    <row r="2952" spans="1:14" ht="15.75" hidden="1" customHeight="1" x14ac:dyDescent="0.2">
      <c r="A2952" s="14">
        <v>0</v>
      </c>
      <c r="B2952" s="16">
        <v>0</v>
      </c>
      <c r="C2952" s="14">
        <v>0</v>
      </c>
      <c r="D2952" s="17">
        <v>0</v>
      </c>
      <c r="E2952" s="5">
        <v>0</v>
      </c>
      <c r="F2952" s="5">
        <v>0</v>
      </c>
      <c r="G2952" s="5">
        <v>0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19">
        <v>0</v>
      </c>
    </row>
    <row r="2953" spans="1:14" ht="15.75" hidden="1" customHeight="1" x14ac:dyDescent="0.2">
      <c r="A2953" s="14">
        <v>0</v>
      </c>
      <c r="B2953" s="16">
        <v>0</v>
      </c>
      <c r="C2953" s="14">
        <v>0</v>
      </c>
      <c r="D2953" s="17">
        <v>0</v>
      </c>
      <c r="E2953" s="5">
        <v>0</v>
      </c>
      <c r="F2953" s="5">
        <v>0</v>
      </c>
      <c r="G2953" s="5">
        <v>0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19">
        <v>0</v>
      </c>
    </row>
    <row r="2954" spans="1:14" ht="15.75" hidden="1" customHeight="1" x14ac:dyDescent="0.2">
      <c r="A2954" s="14">
        <v>0</v>
      </c>
      <c r="B2954" s="16">
        <v>0</v>
      </c>
      <c r="C2954" s="14">
        <v>0</v>
      </c>
      <c r="D2954" s="17">
        <v>0</v>
      </c>
      <c r="E2954" s="5">
        <v>0</v>
      </c>
      <c r="F2954" s="5">
        <v>0</v>
      </c>
      <c r="G2954" s="5">
        <v>0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19">
        <v>0</v>
      </c>
    </row>
    <row r="2955" spans="1:14" ht="15.75" hidden="1" customHeight="1" x14ac:dyDescent="0.2">
      <c r="A2955" s="14">
        <v>0</v>
      </c>
      <c r="B2955" s="16">
        <v>0</v>
      </c>
      <c r="C2955" s="14">
        <v>0</v>
      </c>
      <c r="D2955" s="17">
        <v>0</v>
      </c>
      <c r="E2955" s="5">
        <v>0</v>
      </c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19">
        <v>0</v>
      </c>
    </row>
    <row r="2956" spans="1:14" ht="15.75" hidden="1" customHeight="1" x14ac:dyDescent="0.2">
      <c r="A2956" s="14">
        <v>0</v>
      </c>
      <c r="B2956" s="16">
        <v>0</v>
      </c>
      <c r="C2956" s="14">
        <v>0</v>
      </c>
      <c r="D2956" s="17">
        <v>0</v>
      </c>
      <c r="E2956" s="5">
        <v>0</v>
      </c>
      <c r="F2956" s="5">
        <v>0</v>
      </c>
      <c r="G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19">
        <v>0</v>
      </c>
    </row>
    <row r="2957" spans="1:14" ht="15.75" hidden="1" customHeight="1" x14ac:dyDescent="0.2">
      <c r="A2957" s="14">
        <v>0</v>
      </c>
      <c r="B2957" s="16">
        <v>0</v>
      </c>
      <c r="C2957" s="14">
        <v>0</v>
      </c>
      <c r="D2957" s="17">
        <v>0</v>
      </c>
      <c r="E2957" s="5">
        <v>0</v>
      </c>
      <c r="F2957" s="5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19">
        <v>0</v>
      </c>
    </row>
    <row r="2958" spans="1:14" ht="15.75" hidden="1" customHeight="1" x14ac:dyDescent="0.2">
      <c r="A2958" s="14">
        <v>0</v>
      </c>
      <c r="B2958" s="16">
        <v>0</v>
      </c>
      <c r="C2958" s="14">
        <v>0</v>
      </c>
      <c r="D2958" s="17">
        <v>0</v>
      </c>
      <c r="E2958" s="5">
        <v>0</v>
      </c>
      <c r="F2958" s="5">
        <v>0</v>
      </c>
      <c r="G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19">
        <v>0</v>
      </c>
    </row>
    <row r="2959" spans="1:14" ht="15.75" hidden="1" customHeight="1" x14ac:dyDescent="0.2">
      <c r="A2959" s="14">
        <v>0</v>
      </c>
      <c r="B2959" s="16">
        <v>0</v>
      </c>
      <c r="C2959" s="14">
        <v>0</v>
      </c>
      <c r="D2959" s="17">
        <v>0</v>
      </c>
      <c r="E2959" s="5">
        <v>0</v>
      </c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19">
        <v>0</v>
      </c>
    </row>
    <row r="2960" spans="1:14" ht="15.75" hidden="1" customHeight="1" x14ac:dyDescent="0.2">
      <c r="A2960" s="14">
        <v>0</v>
      </c>
      <c r="B2960" s="16">
        <v>0</v>
      </c>
      <c r="C2960" s="14">
        <v>0</v>
      </c>
      <c r="D2960" s="17">
        <v>0</v>
      </c>
      <c r="E2960" s="5">
        <v>0</v>
      </c>
      <c r="F2960" s="5">
        <v>0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19">
        <v>0</v>
      </c>
    </row>
    <row r="2961" spans="1:14" ht="15.75" hidden="1" customHeight="1" x14ac:dyDescent="0.2">
      <c r="A2961" s="14">
        <v>0</v>
      </c>
      <c r="B2961" s="16">
        <v>0</v>
      </c>
      <c r="C2961" s="14">
        <v>0</v>
      </c>
      <c r="D2961" s="17">
        <v>0</v>
      </c>
      <c r="E2961" s="5">
        <v>0</v>
      </c>
      <c r="F2961" s="5">
        <v>0</v>
      </c>
      <c r="G2961" s="5">
        <v>0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  <c r="N2961" s="19">
        <v>0</v>
      </c>
    </row>
    <row r="2962" spans="1:14" ht="15.75" hidden="1" customHeight="1" x14ac:dyDescent="0.2">
      <c r="A2962" s="14">
        <v>0</v>
      </c>
      <c r="B2962" s="16">
        <v>0</v>
      </c>
      <c r="C2962" s="14">
        <v>0</v>
      </c>
      <c r="D2962" s="17">
        <v>0</v>
      </c>
      <c r="E2962" s="5">
        <v>0</v>
      </c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19">
        <v>0</v>
      </c>
    </row>
    <row r="2963" spans="1:14" ht="15.75" hidden="1" customHeight="1" x14ac:dyDescent="0.2">
      <c r="A2963" s="14">
        <v>0</v>
      </c>
      <c r="B2963" s="16">
        <v>0</v>
      </c>
      <c r="C2963" s="14">
        <v>0</v>
      </c>
      <c r="D2963" s="17">
        <v>0</v>
      </c>
      <c r="E2963" s="5">
        <v>0</v>
      </c>
      <c r="F2963" s="5">
        <v>0</v>
      </c>
      <c r="G2963" s="5">
        <v>0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19">
        <v>0</v>
      </c>
    </row>
    <row r="2964" spans="1:14" ht="15.75" hidden="1" customHeight="1" x14ac:dyDescent="0.2">
      <c r="A2964" s="14">
        <v>0</v>
      </c>
      <c r="B2964" s="16">
        <v>0</v>
      </c>
      <c r="C2964" s="14">
        <v>0</v>
      </c>
      <c r="D2964" s="17">
        <v>0</v>
      </c>
      <c r="E2964" s="5">
        <v>0</v>
      </c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19">
        <v>0</v>
      </c>
    </row>
    <row r="2965" spans="1:14" ht="15.75" hidden="1" customHeight="1" x14ac:dyDescent="0.2">
      <c r="A2965" s="14">
        <v>0</v>
      </c>
      <c r="B2965" s="16">
        <v>0</v>
      </c>
      <c r="C2965" s="14">
        <v>0</v>
      </c>
      <c r="D2965" s="17">
        <v>0</v>
      </c>
      <c r="E2965" s="5">
        <v>0</v>
      </c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19">
        <v>0</v>
      </c>
    </row>
    <row r="2966" spans="1:14" ht="15.75" hidden="1" customHeight="1" x14ac:dyDescent="0.2">
      <c r="A2966" s="14">
        <v>0</v>
      </c>
      <c r="B2966" s="16">
        <v>0</v>
      </c>
      <c r="C2966" s="14">
        <v>0</v>
      </c>
      <c r="D2966" s="17">
        <v>0</v>
      </c>
      <c r="E2966" s="5">
        <v>0</v>
      </c>
      <c r="F2966" s="5">
        <v>0</v>
      </c>
      <c r="G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19">
        <v>0</v>
      </c>
    </row>
    <row r="2967" spans="1:14" ht="15.75" hidden="1" customHeight="1" x14ac:dyDescent="0.2">
      <c r="A2967" s="14">
        <v>0</v>
      </c>
      <c r="B2967" s="16">
        <v>0</v>
      </c>
      <c r="C2967" s="14">
        <v>0</v>
      </c>
      <c r="D2967" s="17">
        <v>0</v>
      </c>
      <c r="E2967" s="5">
        <v>0</v>
      </c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19">
        <v>0</v>
      </c>
    </row>
    <row r="2968" spans="1:14" ht="15.75" hidden="1" customHeight="1" x14ac:dyDescent="0.2">
      <c r="A2968" s="14">
        <v>0</v>
      </c>
      <c r="B2968" s="16">
        <v>0</v>
      </c>
      <c r="C2968" s="14">
        <v>0</v>
      </c>
      <c r="D2968" s="17">
        <v>0</v>
      </c>
      <c r="E2968" s="5">
        <v>0</v>
      </c>
      <c r="F2968" s="5">
        <v>0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19">
        <v>0</v>
      </c>
    </row>
    <row r="2969" spans="1:14" ht="15.75" hidden="1" customHeight="1" x14ac:dyDescent="0.2">
      <c r="A2969" s="14">
        <v>0</v>
      </c>
      <c r="B2969" s="16">
        <v>0</v>
      </c>
      <c r="C2969" s="14">
        <v>0</v>
      </c>
      <c r="D2969" s="17">
        <v>0</v>
      </c>
      <c r="E2969" s="5">
        <v>0</v>
      </c>
      <c r="F2969" s="5">
        <v>0</v>
      </c>
      <c r="G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19">
        <v>0</v>
      </c>
    </row>
    <row r="2970" spans="1:14" ht="15.75" hidden="1" customHeight="1" x14ac:dyDescent="0.2">
      <c r="A2970" s="14">
        <v>0</v>
      </c>
      <c r="B2970" s="16">
        <v>0</v>
      </c>
      <c r="C2970" s="14">
        <v>0</v>
      </c>
      <c r="D2970" s="17">
        <v>0</v>
      </c>
      <c r="E2970" s="5">
        <v>0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19">
        <v>0</v>
      </c>
    </row>
    <row r="2971" spans="1:14" ht="15.75" hidden="1" customHeight="1" x14ac:dyDescent="0.2">
      <c r="A2971" s="14">
        <v>0</v>
      </c>
      <c r="B2971" s="16">
        <v>0</v>
      </c>
      <c r="C2971" s="14">
        <v>0</v>
      </c>
      <c r="D2971" s="17">
        <v>0</v>
      </c>
      <c r="E2971" s="5">
        <v>0</v>
      </c>
      <c r="F2971" s="5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19">
        <v>0</v>
      </c>
    </row>
    <row r="2972" spans="1:14" ht="15.75" hidden="1" customHeight="1" x14ac:dyDescent="0.2">
      <c r="A2972" s="14">
        <v>0</v>
      </c>
      <c r="B2972" s="16">
        <v>0</v>
      </c>
      <c r="C2972" s="14">
        <v>0</v>
      </c>
      <c r="D2972" s="17">
        <v>0</v>
      </c>
      <c r="E2972" s="5">
        <v>0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19">
        <v>0</v>
      </c>
    </row>
    <row r="2973" spans="1:14" ht="15.75" hidden="1" customHeight="1" x14ac:dyDescent="0.2">
      <c r="A2973" s="14">
        <v>0</v>
      </c>
      <c r="B2973" s="16">
        <v>0</v>
      </c>
      <c r="C2973" s="14">
        <v>0</v>
      </c>
      <c r="D2973" s="17">
        <v>0</v>
      </c>
      <c r="E2973" s="5">
        <v>0</v>
      </c>
      <c r="F2973" s="5">
        <v>0</v>
      </c>
      <c r="G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19">
        <v>0</v>
      </c>
    </row>
    <row r="2974" spans="1:14" ht="15.75" hidden="1" customHeight="1" x14ac:dyDescent="0.2">
      <c r="A2974" s="14">
        <v>0</v>
      </c>
      <c r="B2974" s="16">
        <v>0</v>
      </c>
      <c r="C2974" s="14">
        <v>0</v>
      </c>
      <c r="D2974" s="17">
        <v>0</v>
      </c>
      <c r="E2974" s="5">
        <v>0</v>
      </c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19">
        <v>0</v>
      </c>
    </row>
    <row r="2975" spans="1:14" ht="15.75" hidden="1" customHeight="1" x14ac:dyDescent="0.2">
      <c r="A2975" s="14">
        <v>0</v>
      </c>
      <c r="B2975" s="16">
        <v>0</v>
      </c>
      <c r="C2975" s="14">
        <v>0</v>
      </c>
      <c r="D2975" s="17">
        <v>0</v>
      </c>
      <c r="E2975" s="5">
        <v>0</v>
      </c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19">
        <v>0</v>
      </c>
    </row>
    <row r="2976" spans="1:14" ht="15.75" hidden="1" customHeight="1" x14ac:dyDescent="0.2">
      <c r="A2976" s="14">
        <v>0</v>
      </c>
      <c r="B2976" s="16">
        <v>0</v>
      </c>
      <c r="C2976" s="14">
        <v>0</v>
      </c>
      <c r="D2976" s="17">
        <v>0</v>
      </c>
      <c r="E2976" s="5">
        <v>0</v>
      </c>
      <c r="F2976" s="5">
        <v>0</v>
      </c>
      <c r="G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19">
        <v>0</v>
      </c>
    </row>
    <row r="2977" spans="1:14" ht="15.75" hidden="1" customHeight="1" x14ac:dyDescent="0.2">
      <c r="A2977" s="14">
        <v>0</v>
      </c>
      <c r="B2977" s="16">
        <v>0</v>
      </c>
      <c r="C2977" s="14">
        <v>0</v>
      </c>
      <c r="D2977" s="17">
        <v>0</v>
      </c>
      <c r="E2977" s="5">
        <v>0</v>
      </c>
      <c r="F2977" s="5">
        <v>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19">
        <v>0</v>
      </c>
    </row>
    <row r="2978" spans="1:14" ht="15.75" hidden="1" customHeight="1" x14ac:dyDescent="0.2">
      <c r="A2978" s="14">
        <v>0</v>
      </c>
      <c r="B2978" s="16">
        <v>0</v>
      </c>
      <c r="C2978" s="14">
        <v>0</v>
      </c>
      <c r="D2978" s="17">
        <v>0</v>
      </c>
      <c r="E2978" s="5">
        <v>0</v>
      </c>
      <c r="F2978" s="5">
        <v>0</v>
      </c>
      <c r="G2978" s="5">
        <v>0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19">
        <v>0</v>
      </c>
    </row>
    <row r="2979" spans="1:14" ht="15.75" hidden="1" customHeight="1" x14ac:dyDescent="0.2">
      <c r="A2979" s="14">
        <v>0</v>
      </c>
      <c r="B2979" s="16">
        <v>0</v>
      </c>
      <c r="C2979" s="14">
        <v>0</v>
      </c>
      <c r="D2979" s="17">
        <v>0</v>
      </c>
      <c r="E2979" s="5">
        <v>0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19">
        <v>0</v>
      </c>
    </row>
    <row r="2980" spans="1:14" ht="15.75" hidden="1" customHeight="1" x14ac:dyDescent="0.2">
      <c r="A2980" s="14">
        <v>0</v>
      </c>
      <c r="B2980" s="16">
        <v>0</v>
      </c>
      <c r="C2980" s="14">
        <v>0</v>
      </c>
      <c r="D2980" s="17">
        <v>0</v>
      </c>
      <c r="E2980" s="5">
        <v>0</v>
      </c>
      <c r="F2980" s="5">
        <v>0</v>
      </c>
      <c r="G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19">
        <v>0</v>
      </c>
    </row>
    <row r="2981" spans="1:14" ht="15.75" hidden="1" customHeight="1" x14ac:dyDescent="0.2">
      <c r="A2981" s="14">
        <v>0</v>
      </c>
      <c r="B2981" s="16">
        <v>0</v>
      </c>
      <c r="C2981" s="14">
        <v>0</v>
      </c>
      <c r="D2981" s="17">
        <v>0</v>
      </c>
      <c r="E2981" s="5">
        <v>0</v>
      </c>
      <c r="F2981" s="5">
        <v>0</v>
      </c>
      <c r="G2981" s="5">
        <v>0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19">
        <v>0</v>
      </c>
    </row>
    <row r="2982" spans="1:14" ht="15.75" hidden="1" customHeight="1" x14ac:dyDescent="0.2">
      <c r="A2982" s="14">
        <v>0</v>
      </c>
      <c r="B2982" s="16">
        <v>0</v>
      </c>
      <c r="C2982" s="14">
        <v>0</v>
      </c>
      <c r="D2982" s="17">
        <v>0</v>
      </c>
      <c r="E2982" s="5">
        <v>0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19">
        <v>0</v>
      </c>
    </row>
    <row r="2983" spans="1:14" ht="15.75" hidden="1" customHeight="1" x14ac:dyDescent="0.2">
      <c r="A2983" s="14">
        <v>0</v>
      </c>
      <c r="B2983" s="16">
        <v>0</v>
      </c>
      <c r="C2983" s="14">
        <v>0</v>
      </c>
      <c r="D2983" s="17">
        <v>0</v>
      </c>
      <c r="E2983" s="5">
        <v>0</v>
      </c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19">
        <v>0</v>
      </c>
    </row>
    <row r="2984" spans="1:14" ht="15.75" hidden="1" customHeight="1" x14ac:dyDescent="0.2">
      <c r="A2984" s="14">
        <v>0</v>
      </c>
      <c r="B2984" s="16">
        <v>0</v>
      </c>
      <c r="C2984" s="14">
        <v>0</v>
      </c>
      <c r="D2984" s="17">
        <v>0</v>
      </c>
      <c r="E2984" s="5">
        <v>0</v>
      </c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19">
        <v>0</v>
      </c>
    </row>
    <row r="2985" spans="1:14" ht="15.75" hidden="1" customHeight="1" x14ac:dyDescent="0.2">
      <c r="A2985" s="14">
        <v>0</v>
      </c>
      <c r="B2985" s="16">
        <v>0</v>
      </c>
      <c r="C2985" s="14">
        <v>0</v>
      </c>
      <c r="D2985" s="17">
        <v>0</v>
      </c>
      <c r="E2985" s="5">
        <v>0</v>
      </c>
      <c r="F2985" s="5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21">
        <v>0</v>
      </c>
      <c r="M2985" s="5">
        <v>0</v>
      </c>
      <c r="N2985" s="19">
        <v>0</v>
      </c>
    </row>
    <row r="2986" spans="1:14" ht="15.75" hidden="1" customHeight="1" x14ac:dyDescent="0.2">
      <c r="A2986" s="14">
        <v>0</v>
      </c>
      <c r="B2986" s="16">
        <v>0</v>
      </c>
      <c r="C2986" s="14">
        <v>0</v>
      </c>
      <c r="D2986" s="17">
        <v>0</v>
      </c>
      <c r="E2986" s="5">
        <v>0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21">
        <v>0</v>
      </c>
      <c r="M2986" s="5">
        <v>0</v>
      </c>
      <c r="N2986" s="19">
        <v>0</v>
      </c>
    </row>
    <row r="2987" spans="1:14" ht="15.75" hidden="1" customHeight="1" x14ac:dyDescent="0.2">
      <c r="A2987" s="14">
        <v>0</v>
      </c>
      <c r="B2987" s="16">
        <v>0</v>
      </c>
      <c r="C2987" s="14">
        <v>0</v>
      </c>
      <c r="D2987" s="17">
        <v>0</v>
      </c>
      <c r="E2987" s="5">
        <v>0</v>
      </c>
      <c r="F2987" s="5">
        <v>0</v>
      </c>
      <c r="G2987" s="5">
        <v>0</v>
      </c>
      <c r="H2987" s="5">
        <v>0</v>
      </c>
      <c r="I2987" s="5">
        <v>0</v>
      </c>
      <c r="J2987" s="5">
        <v>0</v>
      </c>
      <c r="K2987" s="5">
        <v>0</v>
      </c>
      <c r="L2987" s="21">
        <v>0</v>
      </c>
      <c r="M2987" s="5">
        <v>0</v>
      </c>
      <c r="N2987" s="19">
        <v>0</v>
      </c>
    </row>
    <row r="2988" spans="1:14" ht="15.75" hidden="1" customHeight="1" x14ac:dyDescent="0.2">
      <c r="A2988" s="14">
        <v>0</v>
      </c>
      <c r="B2988" s="16">
        <v>0</v>
      </c>
      <c r="C2988" s="14">
        <v>0</v>
      </c>
      <c r="D2988" s="17">
        <v>0</v>
      </c>
      <c r="E2988" s="5">
        <v>0</v>
      </c>
      <c r="F2988" s="5">
        <v>0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21">
        <v>0</v>
      </c>
      <c r="M2988" s="5">
        <v>0</v>
      </c>
      <c r="N2988" s="19">
        <v>0</v>
      </c>
    </row>
    <row r="2989" spans="1:14" ht="15.75" hidden="1" customHeight="1" x14ac:dyDescent="0.2">
      <c r="A2989" s="14">
        <v>0</v>
      </c>
      <c r="B2989" s="16">
        <v>0</v>
      </c>
      <c r="C2989" s="14">
        <v>0</v>
      </c>
      <c r="D2989" s="17">
        <v>0</v>
      </c>
      <c r="E2989" s="5">
        <v>0</v>
      </c>
      <c r="F2989" s="5">
        <v>0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19">
        <v>0</v>
      </c>
    </row>
    <row r="2990" spans="1:14" ht="15.75" hidden="1" customHeight="1" x14ac:dyDescent="0.2">
      <c r="A2990" s="14">
        <v>0</v>
      </c>
      <c r="B2990" s="16">
        <v>0</v>
      </c>
      <c r="C2990" s="14">
        <v>0</v>
      </c>
      <c r="D2990" s="17">
        <v>0</v>
      </c>
      <c r="E2990" s="5">
        <v>0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19">
        <v>0</v>
      </c>
    </row>
    <row r="2991" spans="1:14" ht="15.75" hidden="1" customHeight="1" x14ac:dyDescent="0.2">
      <c r="A2991" s="14">
        <v>0</v>
      </c>
      <c r="B2991" s="16">
        <v>0</v>
      </c>
      <c r="C2991" s="14">
        <v>0</v>
      </c>
      <c r="D2991" s="17">
        <v>0</v>
      </c>
      <c r="E2991" s="5">
        <v>0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19">
        <v>0</v>
      </c>
    </row>
    <row r="2992" spans="1:14" ht="15.75" hidden="1" customHeight="1" x14ac:dyDescent="0.2">
      <c r="A2992" s="14">
        <v>0</v>
      </c>
      <c r="B2992" s="16">
        <v>0</v>
      </c>
      <c r="C2992" s="14">
        <v>0</v>
      </c>
      <c r="D2992" s="17">
        <v>0</v>
      </c>
      <c r="E2992" s="5">
        <v>0</v>
      </c>
      <c r="F2992" s="5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19">
        <v>0</v>
      </c>
    </row>
    <row r="2993" spans="1:14" ht="15.75" customHeight="1" x14ac:dyDescent="0.2">
      <c r="A2993" s="15">
        <v>1</v>
      </c>
      <c r="B2993" s="16">
        <v>310</v>
      </c>
      <c r="C2993" s="15" t="s">
        <v>1736</v>
      </c>
      <c r="D2993" s="18">
        <v>1</v>
      </c>
      <c r="E2993" s="5" t="s">
        <v>1737</v>
      </c>
      <c r="F2993" s="5">
        <v>0</v>
      </c>
      <c r="G2993" s="5">
        <v>0</v>
      </c>
      <c r="H2993" s="5" t="s">
        <v>1738</v>
      </c>
      <c r="I2993" s="5">
        <v>0</v>
      </c>
      <c r="J2993" s="5">
        <v>0</v>
      </c>
      <c r="K2993" s="5">
        <v>0</v>
      </c>
      <c r="L2993" s="5" t="s">
        <v>1739</v>
      </c>
      <c r="M2993" s="5">
        <v>0</v>
      </c>
      <c r="N2993" s="19">
        <v>9784797475036</v>
      </c>
    </row>
    <row r="2994" spans="1:14" ht="15.75" customHeight="1" x14ac:dyDescent="0.2">
      <c r="A2994" s="15">
        <v>2</v>
      </c>
      <c r="B2994" s="16">
        <v>310</v>
      </c>
      <c r="C2994" s="15" t="s">
        <v>1740</v>
      </c>
      <c r="D2994" s="18">
        <v>1</v>
      </c>
      <c r="E2994" s="5" t="s">
        <v>1741</v>
      </c>
      <c r="F2994" s="5" t="s">
        <v>1742</v>
      </c>
      <c r="G2994" s="5" t="s">
        <v>1743</v>
      </c>
      <c r="H2994" s="5" t="s">
        <v>1738</v>
      </c>
      <c r="I2994" s="5">
        <v>0</v>
      </c>
      <c r="J2994" s="5">
        <v>2002</v>
      </c>
      <c r="K2994" s="5">
        <v>1</v>
      </c>
      <c r="L2994" s="5" t="s">
        <v>1744</v>
      </c>
      <c r="M2994" s="5" t="s">
        <v>307</v>
      </c>
      <c r="N2994" s="19" t="s">
        <v>32</v>
      </c>
    </row>
    <row r="2995" spans="1:14" ht="15.75" customHeight="1" x14ac:dyDescent="0.2">
      <c r="A2995" s="15">
        <v>3</v>
      </c>
      <c r="B2995" s="16">
        <v>310</v>
      </c>
      <c r="C2995" s="15" t="s">
        <v>1745</v>
      </c>
      <c r="D2995" s="18">
        <v>1</v>
      </c>
      <c r="E2995" s="5" t="s">
        <v>1746</v>
      </c>
      <c r="F2995" s="5">
        <v>0</v>
      </c>
      <c r="G2995" s="5" t="s">
        <v>1747</v>
      </c>
      <c r="H2995" s="5" t="s">
        <v>1738</v>
      </c>
      <c r="I2995" s="5">
        <v>0</v>
      </c>
      <c r="J2995" s="5">
        <v>2008</v>
      </c>
      <c r="K2995" s="5">
        <v>95</v>
      </c>
      <c r="L2995" s="5">
        <v>4061272748</v>
      </c>
      <c r="M2995" s="5" t="s">
        <v>96</v>
      </c>
      <c r="N2995" s="19">
        <v>9784061272743</v>
      </c>
    </row>
    <row r="2996" spans="1:14" ht="15.75" customHeight="1" x14ac:dyDescent="0.2">
      <c r="A2996" s="15">
        <v>4</v>
      </c>
      <c r="B2996" s="16">
        <v>310</v>
      </c>
      <c r="C2996" s="15" t="s">
        <v>1748</v>
      </c>
      <c r="D2996" s="18">
        <v>1</v>
      </c>
      <c r="E2996" s="5" t="s">
        <v>1749</v>
      </c>
      <c r="F2996" s="5">
        <v>0</v>
      </c>
      <c r="G2996" s="5" t="s">
        <v>1750</v>
      </c>
      <c r="H2996" s="5" t="s">
        <v>1738</v>
      </c>
      <c r="I2996" s="5">
        <v>0</v>
      </c>
      <c r="J2996" s="5">
        <v>1974</v>
      </c>
      <c r="K2996" s="5">
        <v>1</v>
      </c>
      <c r="L2996" s="5" t="s">
        <v>1751</v>
      </c>
      <c r="M2996" s="5" t="s">
        <v>96</v>
      </c>
      <c r="N2996" s="19">
        <v>87984540302277</v>
      </c>
    </row>
    <row r="2997" spans="1:14" ht="15.75" customHeight="1" x14ac:dyDescent="0.2">
      <c r="A2997" s="15">
        <v>5</v>
      </c>
      <c r="B2997" s="16">
        <v>310</v>
      </c>
      <c r="C2997" s="15" t="s">
        <v>1752</v>
      </c>
      <c r="D2997" s="18">
        <v>1</v>
      </c>
      <c r="E2997" s="5" t="s">
        <v>1753</v>
      </c>
      <c r="F2997" s="5">
        <v>0</v>
      </c>
      <c r="G2997" s="5" t="s">
        <v>1754</v>
      </c>
      <c r="H2997" s="5" t="s">
        <v>1738</v>
      </c>
      <c r="I2997" s="5">
        <v>0</v>
      </c>
      <c r="J2997" s="5">
        <v>1974</v>
      </c>
      <c r="K2997" s="5">
        <v>1</v>
      </c>
      <c r="L2997" s="5">
        <v>0</v>
      </c>
      <c r="M2997" s="5" t="s">
        <v>96</v>
      </c>
      <c r="N2997" s="19">
        <v>0</v>
      </c>
    </row>
    <row r="2998" spans="1:14" ht="15.75" customHeight="1" x14ac:dyDescent="0.2">
      <c r="A2998" s="15">
        <v>6</v>
      </c>
      <c r="B2998" s="16">
        <v>310</v>
      </c>
      <c r="C2998" s="15" t="s">
        <v>1755</v>
      </c>
      <c r="D2998" s="18">
        <v>1</v>
      </c>
      <c r="E2998" s="5" t="s">
        <v>1756</v>
      </c>
      <c r="F2998" s="5">
        <v>0</v>
      </c>
      <c r="G2998" s="5" t="s">
        <v>1757</v>
      </c>
      <c r="H2998" s="5" t="s">
        <v>1738</v>
      </c>
      <c r="I2998" s="5">
        <v>0</v>
      </c>
      <c r="J2998" s="5">
        <v>2000</v>
      </c>
      <c r="K2998" s="5">
        <v>1</v>
      </c>
      <c r="L2998" s="5" t="s">
        <v>1758</v>
      </c>
      <c r="M2998" s="5" t="s">
        <v>96</v>
      </c>
      <c r="N2998" s="19">
        <v>978405201860</v>
      </c>
    </row>
    <row r="2999" spans="1:14" ht="15.75" customHeight="1" x14ac:dyDescent="0.2">
      <c r="A2999" s="15">
        <v>7</v>
      </c>
      <c r="B2999" s="16">
        <v>310</v>
      </c>
      <c r="C2999" s="15" t="s">
        <v>1759</v>
      </c>
      <c r="D2999" s="18">
        <v>1</v>
      </c>
      <c r="E2999" s="5" t="s">
        <v>1760</v>
      </c>
      <c r="F2999" s="5">
        <v>0</v>
      </c>
      <c r="G2999" s="5" t="s">
        <v>1761</v>
      </c>
      <c r="H2999" s="5" t="s">
        <v>1738</v>
      </c>
      <c r="I2999" s="5">
        <v>0</v>
      </c>
      <c r="J2999" s="5">
        <v>2008</v>
      </c>
      <c r="K2999" s="5">
        <v>1</v>
      </c>
      <c r="L2999" s="5" t="s">
        <v>409</v>
      </c>
      <c r="M2999" s="5" t="s">
        <v>96</v>
      </c>
      <c r="N2999" s="19" t="s">
        <v>1762</v>
      </c>
    </row>
    <row r="3000" spans="1:14" ht="15.75" customHeight="1" x14ac:dyDescent="0.2">
      <c r="A3000" s="15">
        <v>8</v>
      </c>
      <c r="B3000" s="16">
        <v>310</v>
      </c>
      <c r="C3000" s="15" t="s">
        <v>1763</v>
      </c>
      <c r="D3000" s="18">
        <v>1</v>
      </c>
      <c r="E3000" s="5" t="s">
        <v>1764</v>
      </c>
      <c r="F3000" s="5">
        <v>0</v>
      </c>
      <c r="G3000" s="5" t="s">
        <v>1765</v>
      </c>
      <c r="H3000" s="5" t="s">
        <v>1738</v>
      </c>
      <c r="I3000" s="5">
        <v>0</v>
      </c>
      <c r="J3000" s="5">
        <v>2008</v>
      </c>
      <c r="K3000" s="5">
        <v>1</v>
      </c>
      <c r="L3000" s="5" t="s">
        <v>1766</v>
      </c>
      <c r="M3000" s="5" t="s">
        <v>96</v>
      </c>
      <c r="N3000" s="19">
        <v>9784494001019</v>
      </c>
    </row>
    <row r="3001" spans="1:14" ht="15.75" customHeight="1" x14ac:dyDescent="0.2">
      <c r="A3001" s="15">
        <v>9</v>
      </c>
      <c r="B3001" s="16">
        <v>310</v>
      </c>
      <c r="C3001" s="15" t="s">
        <v>1767</v>
      </c>
      <c r="D3001" s="18">
        <v>1</v>
      </c>
      <c r="E3001" s="5" t="s">
        <v>1768</v>
      </c>
      <c r="F3001" s="5">
        <v>0</v>
      </c>
      <c r="G3001" s="5" t="s">
        <v>1769</v>
      </c>
      <c r="H3001" s="5" t="s">
        <v>1738</v>
      </c>
      <c r="I3001" s="5">
        <v>0</v>
      </c>
      <c r="J3001" s="5">
        <v>2012</v>
      </c>
      <c r="K3001" s="5">
        <v>9</v>
      </c>
      <c r="L3001" s="5" t="s">
        <v>1770</v>
      </c>
      <c r="M3001" s="5" t="s">
        <v>96</v>
      </c>
      <c r="N3001" s="19">
        <v>9784893095237</v>
      </c>
    </row>
    <row r="3002" spans="1:14" ht="15.75" customHeight="1" x14ac:dyDescent="0.2">
      <c r="A3002" s="15">
        <v>10</v>
      </c>
      <c r="B3002" s="16">
        <v>310</v>
      </c>
      <c r="C3002" s="15" t="s">
        <v>1771</v>
      </c>
      <c r="D3002" s="18">
        <v>1</v>
      </c>
      <c r="E3002" s="5" t="s">
        <v>1772</v>
      </c>
      <c r="F3002" s="5">
        <v>0</v>
      </c>
      <c r="G3002" s="5" t="s">
        <v>1773</v>
      </c>
      <c r="H3002" s="5" t="s">
        <v>1738</v>
      </c>
      <c r="I3002" s="5">
        <v>0</v>
      </c>
      <c r="J3002" s="5">
        <v>1992</v>
      </c>
      <c r="K3002" s="5">
        <v>1</v>
      </c>
      <c r="L3002" s="5" t="s">
        <v>1774</v>
      </c>
      <c r="M3002" s="5" t="s">
        <v>96</v>
      </c>
      <c r="N3002" s="19">
        <v>4591037150</v>
      </c>
    </row>
    <row r="3003" spans="1:14" ht="15.75" customHeight="1" x14ac:dyDescent="0.2">
      <c r="A3003" s="15">
        <v>11</v>
      </c>
      <c r="B3003" s="16">
        <v>310</v>
      </c>
      <c r="C3003" s="15" t="s">
        <v>1775</v>
      </c>
      <c r="D3003" s="18">
        <v>1</v>
      </c>
      <c r="E3003" s="5" t="s">
        <v>1776</v>
      </c>
      <c r="F3003" s="5">
        <v>0</v>
      </c>
      <c r="G3003" s="5" t="s">
        <v>1777</v>
      </c>
      <c r="H3003" s="5" t="s">
        <v>1738</v>
      </c>
      <c r="I3003" s="5">
        <v>0</v>
      </c>
      <c r="J3003" s="5">
        <v>1993</v>
      </c>
      <c r="K3003" s="5">
        <v>2</v>
      </c>
      <c r="L3003" s="5" t="s">
        <v>1774</v>
      </c>
      <c r="M3003" s="5" t="s">
        <v>96</v>
      </c>
      <c r="N3003" s="19" t="s">
        <v>1778</v>
      </c>
    </row>
    <row r="3004" spans="1:14" ht="15.75" customHeight="1" x14ac:dyDescent="0.2">
      <c r="A3004" s="15">
        <v>12</v>
      </c>
      <c r="B3004" s="16">
        <v>310</v>
      </c>
      <c r="C3004" s="15" t="s">
        <v>1779</v>
      </c>
      <c r="D3004" s="18">
        <v>1</v>
      </c>
      <c r="E3004" s="5" t="s">
        <v>1780</v>
      </c>
      <c r="F3004" s="5">
        <v>0</v>
      </c>
      <c r="G3004" s="5" t="s">
        <v>1781</v>
      </c>
      <c r="H3004" s="5" t="s">
        <v>1738</v>
      </c>
      <c r="I3004" s="5">
        <v>0</v>
      </c>
      <c r="J3004" s="5">
        <v>2000</v>
      </c>
      <c r="K3004" s="5">
        <v>1</v>
      </c>
      <c r="L3004" s="5" t="s">
        <v>1782</v>
      </c>
      <c r="M3004" s="5" t="s">
        <v>96</v>
      </c>
      <c r="N3004" s="19">
        <v>9784522181140</v>
      </c>
    </row>
    <row r="3005" spans="1:14" ht="15.75" customHeight="1" x14ac:dyDescent="0.2">
      <c r="A3005" s="15">
        <v>13</v>
      </c>
      <c r="B3005" s="16">
        <v>310</v>
      </c>
      <c r="C3005" s="15" t="s">
        <v>1783</v>
      </c>
      <c r="D3005" s="18">
        <v>1</v>
      </c>
      <c r="E3005" s="5" t="s">
        <v>1784</v>
      </c>
      <c r="F3005" s="5">
        <v>0</v>
      </c>
      <c r="G3005" s="5" t="s">
        <v>1785</v>
      </c>
      <c r="H3005" s="5" t="s">
        <v>1738</v>
      </c>
      <c r="I3005" s="5">
        <v>0</v>
      </c>
      <c r="J3005" s="5">
        <v>1997</v>
      </c>
      <c r="K3005" s="5">
        <v>1</v>
      </c>
      <c r="L3005" s="5" t="s">
        <v>1782</v>
      </c>
      <c r="M3005" s="5" t="s">
        <v>96</v>
      </c>
      <c r="N3005" s="19">
        <v>4522181159</v>
      </c>
    </row>
    <row r="3006" spans="1:14" ht="15.75" customHeight="1" x14ac:dyDescent="0.2">
      <c r="A3006" s="15">
        <v>14</v>
      </c>
      <c r="B3006" s="16">
        <v>310</v>
      </c>
      <c r="C3006" s="15" t="s">
        <v>1786</v>
      </c>
      <c r="D3006" s="18">
        <v>1</v>
      </c>
      <c r="E3006" s="5" t="s">
        <v>1787</v>
      </c>
      <c r="F3006" s="5">
        <v>0</v>
      </c>
      <c r="G3006" s="5" t="s">
        <v>1788</v>
      </c>
      <c r="H3006" s="5" t="s">
        <v>1738</v>
      </c>
      <c r="I3006" s="5">
        <v>24</v>
      </c>
      <c r="J3006" s="5">
        <v>1999</v>
      </c>
      <c r="K3006" s="5">
        <v>0</v>
      </c>
      <c r="L3006" s="5" t="s">
        <v>1782</v>
      </c>
      <c r="M3006" s="5" t="s">
        <v>96</v>
      </c>
      <c r="N3006" s="19">
        <v>9784522181249</v>
      </c>
    </row>
    <row r="3007" spans="1:14" ht="15.75" customHeight="1" x14ac:dyDescent="0.2">
      <c r="A3007" s="15">
        <v>15</v>
      </c>
      <c r="B3007" s="16">
        <v>310</v>
      </c>
      <c r="C3007" s="15" t="s">
        <v>1789</v>
      </c>
      <c r="D3007" s="18">
        <v>1</v>
      </c>
      <c r="E3007" s="5" t="s">
        <v>1790</v>
      </c>
      <c r="F3007" s="5">
        <v>0</v>
      </c>
      <c r="G3007" s="5" t="s">
        <v>1781</v>
      </c>
      <c r="H3007" s="5" t="s">
        <v>1738</v>
      </c>
      <c r="I3007" s="5">
        <v>0</v>
      </c>
      <c r="J3007" s="5">
        <v>2001</v>
      </c>
      <c r="K3007" s="5">
        <v>1</v>
      </c>
      <c r="L3007" s="5" t="s">
        <v>1782</v>
      </c>
      <c r="M3007" s="5" t="s">
        <v>96</v>
      </c>
      <c r="N3007" s="19">
        <v>9784522181294</v>
      </c>
    </row>
    <row r="3008" spans="1:14" ht="15.75" customHeight="1" x14ac:dyDescent="0.2">
      <c r="A3008" s="15">
        <v>16</v>
      </c>
      <c r="B3008" s="16">
        <v>310</v>
      </c>
      <c r="C3008" s="15" t="s">
        <v>1791</v>
      </c>
      <c r="D3008" s="18">
        <v>1</v>
      </c>
      <c r="E3008" s="5" t="s">
        <v>1792</v>
      </c>
      <c r="F3008" s="5">
        <v>0</v>
      </c>
      <c r="G3008" s="5" t="s">
        <v>1793</v>
      </c>
      <c r="H3008" s="5" t="s">
        <v>1738</v>
      </c>
      <c r="I3008" s="5">
        <v>0</v>
      </c>
      <c r="J3008" s="5">
        <v>2009</v>
      </c>
      <c r="K3008" s="5">
        <v>1</v>
      </c>
      <c r="L3008" s="5" t="s">
        <v>1794</v>
      </c>
      <c r="M3008" s="5" t="s">
        <v>96</v>
      </c>
      <c r="N3008" s="19" t="s">
        <v>32</v>
      </c>
    </row>
    <row r="3009" spans="1:14" ht="15.75" customHeight="1" x14ac:dyDescent="0.2">
      <c r="A3009" s="15">
        <v>17</v>
      </c>
      <c r="B3009" s="16">
        <v>310</v>
      </c>
      <c r="C3009" s="15" t="s">
        <v>1795</v>
      </c>
      <c r="D3009" s="18">
        <v>1</v>
      </c>
      <c r="E3009" s="5" t="s">
        <v>1796</v>
      </c>
      <c r="F3009" s="5">
        <v>0</v>
      </c>
      <c r="G3009" s="5" t="s">
        <v>1797</v>
      </c>
      <c r="H3009" s="5" t="s">
        <v>1738</v>
      </c>
      <c r="I3009" s="5">
        <v>0</v>
      </c>
      <c r="J3009" s="5">
        <v>1992</v>
      </c>
      <c r="K3009" s="5">
        <v>4</v>
      </c>
      <c r="L3009" s="5" t="s">
        <v>1798</v>
      </c>
      <c r="M3009" s="5" t="s">
        <v>96</v>
      </c>
      <c r="N3009" s="19">
        <v>4805479558</v>
      </c>
    </row>
    <row r="3010" spans="1:14" ht="15.75" customHeight="1" x14ac:dyDescent="0.2">
      <c r="A3010" s="15">
        <v>18</v>
      </c>
      <c r="B3010" s="16">
        <v>310</v>
      </c>
      <c r="C3010" s="15" t="s">
        <v>1799</v>
      </c>
      <c r="D3010" s="18">
        <v>1</v>
      </c>
      <c r="E3010" s="5" t="s">
        <v>1800</v>
      </c>
      <c r="F3010" s="5">
        <v>0</v>
      </c>
      <c r="G3010" s="5" t="s">
        <v>1801</v>
      </c>
      <c r="H3010" s="5" t="s">
        <v>1738</v>
      </c>
      <c r="I3010" s="5">
        <v>0</v>
      </c>
      <c r="J3010" s="5">
        <v>1999</v>
      </c>
      <c r="K3010" s="5">
        <v>1</v>
      </c>
      <c r="L3010" s="5" t="s">
        <v>1782</v>
      </c>
      <c r="M3010" s="5" t="s">
        <v>96</v>
      </c>
      <c r="N3010" s="19">
        <v>9784522182147</v>
      </c>
    </row>
    <row r="3011" spans="1:14" ht="15.75" customHeight="1" x14ac:dyDescent="0.2">
      <c r="A3011" s="15">
        <v>19</v>
      </c>
      <c r="B3011" s="16">
        <v>310</v>
      </c>
      <c r="C3011" s="15" t="s">
        <v>1802</v>
      </c>
      <c r="D3011" s="18">
        <v>1</v>
      </c>
      <c r="E3011" s="5" t="s">
        <v>1803</v>
      </c>
      <c r="F3011" s="5">
        <v>0</v>
      </c>
      <c r="G3011" s="5" t="s">
        <v>1804</v>
      </c>
      <c r="H3011" s="5" t="s">
        <v>1738</v>
      </c>
      <c r="I3011" s="5">
        <v>0</v>
      </c>
      <c r="J3011" s="5">
        <v>2004</v>
      </c>
      <c r="K3011" s="5">
        <v>1</v>
      </c>
      <c r="L3011" s="5" t="s">
        <v>1782</v>
      </c>
      <c r="M3011" s="5" t="s">
        <v>96</v>
      </c>
      <c r="N3011" s="19">
        <v>9784522182055</v>
      </c>
    </row>
    <row r="3012" spans="1:14" ht="15.75" customHeight="1" x14ac:dyDescent="0.2">
      <c r="A3012" s="15">
        <v>20</v>
      </c>
      <c r="B3012" s="16">
        <v>310</v>
      </c>
      <c r="C3012" s="15" t="s">
        <v>1805</v>
      </c>
      <c r="D3012" s="18">
        <v>1</v>
      </c>
      <c r="E3012" s="5" t="s">
        <v>1806</v>
      </c>
      <c r="F3012" s="5">
        <v>0</v>
      </c>
      <c r="G3012" s="5" t="s">
        <v>1807</v>
      </c>
      <c r="H3012" s="5" t="s">
        <v>1738</v>
      </c>
      <c r="I3012" s="5">
        <v>0</v>
      </c>
      <c r="J3012" s="5">
        <v>1993</v>
      </c>
      <c r="K3012" s="5">
        <v>2</v>
      </c>
      <c r="L3012" s="5" t="s">
        <v>1808</v>
      </c>
      <c r="M3012" s="5" t="s">
        <v>96</v>
      </c>
      <c r="N3012" s="19">
        <v>4034491701</v>
      </c>
    </row>
    <row r="3013" spans="1:14" ht="15.75" customHeight="1" x14ac:dyDescent="0.2">
      <c r="A3013" s="15">
        <v>21</v>
      </c>
      <c r="B3013" s="16">
        <v>310</v>
      </c>
      <c r="C3013" s="15" t="s">
        <v>1809</v>
      </c>
      <c r="D3013" s="18">
        <v>1</v>
      </c>
      <c r="E3013" s="5" t="s">
        <v>1810</v>
      </c>
      <c r="F3013" s="5">
        <v>0</v>
      </c>
      <c r="G3013" s="5" t="s">
        <v>1811</v>
      </c>
      <c r="H3013" s="5" t="s">
        <v>1738</v>
      </c>
      <c r="I3013" s="5">
        <v>0</v>
      </c>
      <c r="J3013" s="5">
        <v>1990</v>
      </c>
      <c r="K3013" s="5">
        <v>1</v>
      </c>
      <c r="L3013" s="5" t="s">
        <v>1808</v>
      </c>
      <c r="M3013" s="5" t="s">
        <v>96</v>
      </c>
      <c r="N3013" s="19">
        <v>403449190</v>
      </c>
    </row>
    <row r="3014" spans="1:14" ht="15.75" customHeight="1" x14ac:dyDescent="0.2">
      <c r="A3014" s="15">
        <v>22</v>
      </c>
      <c r="B3014" s="16">
        <v>310</v>
      </c>
      <c r="C3014" s="15" t="s">
        <v>1812</v>
      </c>
      <c r="D3014" s="18">
        <v>1</v>
      </c>
      <c r="E3014" s="5" t="s">
        <v>1813</v>
      </c>
      <c r="F3014" s="5">
        <v>0</v>
      </c>
      <c r="G3014" s="5" t="s">
        <v>1814</v>
      </c>
      <c r="H3014" s="5" t="s">
        <v>1738</v>
      </c>
      <c r="I3014" s="5">
        <v>0</v>
      </c>
      <c r="J3014" s="5">
        <v>1990</v>
      </c>
      <c r="K3014" s="5">
        <v>1</v>
      </c>
      <c r="L3014" s="5" t="s">
        <v>1808</v>
      </c>
      <c r="M3014" s="5" t="s">
        <v>96</v>
      </c>
      <c r="N3014" s="19">
        <v>4034490705</v>
      </c>
    </row>
    <row r="3015" spans="1:14" ht="15.75" customHeight="1" x14ac:dyDescent="0.2">
      <c r="A3015" s="15">
        <v>23</v>
      </c>
      <c r="B3015" s="16">
        <v>310</v>
      </c>
      <c r="C3015" s="15" t="s">
        <v>1815</v>
      </c>
      <c r="D3015" s="18">
        <v>1</v>
      </c>
      <c r="E3015" s="5" t="s">
        <v>1816</v>
      </c>
      <c r="F3015" s="5">
        <v>0</v>
      </c>
      <c r="G3015" s="5" t="s">
        <v>1817</v>
      </c>
      <c r="H3015" s="5" t="s">
        <v>1738</v>
      </c>
      <c r="I3015" s="5">
        <v>0</v>
      </c>
      <c r="J3015" s="5">
        <v>1977</v>
      </c>
      <c r="K3015" s="5">
        <v>1</v>
      </c>
      <c r="L3015" s="5" t="s">
        <v>1818</v>
      </c>
      <c r="M3015" s="5" t="s">
        <v>96</v>
      </c>
      <c r="N3015" s="19" t="s">
        <v>32</v>
      </c>
    </row>
    <row r="3016" spans="1:14" ht="15.75" customHeight="1" x14ac:dyDescent="0.2">
      <c r="A3016" s="15">
        <v>24</v>
      </c>
      <c r="B3016" s="16">
        <v>310</v>
      </c>
      <c r="C3016" s="15" t="s">
        <v>1819</v>
      </c>
      <c r="D3016" s="18">
        <v>1</v>
      </c>
      <c r="E3016" s="5" t="s">
        <v>1820</v>
      </c>
      <c r="F3016" s="5">
        <v>0</v>
      </c>
      <c r="G3016" s="5" t="s">
        <v>1821</v>
      </c>
      <c r="H3016" s="5" t="s">
        <v>1738</v>
      </c>
      <c r="I3016" s="5">
        <v>0</v>
      </c>
      <c r="J3016" s="5">
        <v>1998</v>
      </c>
      <c r="K3016" s="5">
        <v>32</v>
      </c>
      <c r="L3016" s="5" t="s">
        <v>414</v>
      </c>
      <c r="M3016" s="5" t="s">
        <v>96</v>
      </c>
      <c r="N3016" s="19">
        <v>9784061272802</v>
      </c>
    </row>
    <row r="3017" spans="1:14" ht="15.75" customHeight="1" x14ac:dyDescent="0.2">
      <c r="A3017" s="15">
        <v>25</v>
      </c>
      <c r="B3017" s="16">
        <v>310</v>
      </c>
      <c r="C3017" s="15" t="s">
        <v>1822</v>
      </c>
      <c r="D3017" s="18">
        <v>1</v>
      </c>
      <c r="E3017" s="5" t="s">
        <v>1823</v>
      </c>
      <c r="F3017" s="5">
        <v>0</v>
      </c>
      <c r="G3017" s="5">
        <v>0</v>
      </c>
      <c r="H3017" s="5" t="s">
        <v>1738</v>
      </c>
      <c r="I3017" s="5">
        <v>0</v>
      </c>
      <c r="J3017" s="5">
        <v>0</v>
      </c>
      <c r="K3017" s="5">
        <v>1</v>
      </c>
      <c r="L3017" s="5">
        <v>0</v>
      </c>
      <c r="M3017" s="5" t="s">
        <v>96</v>
      </c>
      <c r="N3017" s="19">
        <v>0</v>
      </c>
    </row>
    <row r="3018" spans="1:14" ht="15.75" customHeight="1" x14ac:dyDescent="0.2">
      <c r="A3018" s="15">
        <v>27</v>
      </c>
      <c r="B3018" s="16">
        <v>310</v>
      </c>
      <c r="C3018" s="15" t="s">
        <v>1824</v>
      </c>
      <c r="D3018" s="18">
        <v>1</v>
      </c>
      <c r="E3018" s="5" t="s">
        <v>1825</v>
      </c>
      <c r="F3018" s="5">
        <v>0</v>
      </c>
      <c r="G3018" s="5" t="s">
        <v>1826</v>
      </c>
      <c r="H3018" s="5" t="s">
        <v>1738</v>
      </c>
      <c r="I3018" s="5">
        <v>0</v>
      </c>
      <c r="J3018" s="5">
        <v>1979</v>
      </c>
      <c r="K3018" s="5">
        <v>0</v>
      </c>
      <c r="L3018" s="5" t="s">
        <v>1827</v>
      </c>
      <c r="M3018" s="5">
        <v>0</v>
      </c>
      <c r="N3018" s="19">
        <v>4834003841</v>
      </c>
    </row>
    <row r="3019" spans="1:14" ht="15.75" customHeight="1" x14ac:dyDescent="0.2">
      <c r="A3019" s="15">
        <v>28</v>
      </c>
      <c r="B3019" s="16">
        <v>310</v>
      </c>
      <c r="C3019" s="15" t="s">
        <v>1828</v>
      </c>
      <c r="D3019" s="18">
        <v>1</v>
      </c>
      <c r="E3019" s="5" t="s">
        <v>1829</v>
      </c>
      <c r="F3019" s="5">
        <v>0</v>
      </c>
      <c r="G3019" s="5" t="s">
        <v>1830</v>
      </c>
      <c r="H3019" s="5" t="s">
        <v>1738</v>
      </c>
      <c r="I3019" s="5">
        <v>0</v>
      </c>
      <c r="J3019" s="5">
        <v>2008</v>
      </c>
      <c r="K3019" s="5">
        <v>1</v>
      </c>
      <c r="L3019" s="5" t="s">
        <v>862</v>
      </c>
      <c r="M3019" s="5" t="s">
        <v>96</v>
      </c>
      <c r="N3019" s="19">
        <v>9784592761310</v>
      </c>
    </row>
    <row r="3020" spans="1:14" ht="15.75" customHeight="1" x14ac:dyDescent="0.2">
      <c r="A3020" s="15">
        <v>29</v>
      </c>
      <c r="B3020" s="16">
        <v>310</v>
      </c>
      <c r="C3020" s="15" t="s">
        <v>1831</v>
      </c>
      <c r="D3020" s="18">
        <v>1</v>
      </c>
      <c r="E3020" s="5" t="s">
        <v>1832</v>
      </c>
      <c r="F3020" s="5">
        <v>0</v>
      </c>
      <c r="G3020" s="5" t="s">
        <v>1833</v>
      </c>
      <c r="H3020" s="5" t="s">
        <v>1738</v>
      </c>
      <c r="I3020" s="5">
        <v>0</v>
      </c>
      <c r="J3020" s="5">
        <v>2007</v>
      </c>
      <c r="K3020" s="5">
        <v>17</v>
      </c>
      <c r="L3020" s="21" t="s">
        <v>1827</v>
      </c>
      <c r="M3020" s="5" t="s">
        <v>96</v>
      </c>
      <c r="N3020" s="19">
        <v>9784834009668</v>
      </c>
    </row>
    <row r="3021" spans="1:14" ht="15.75" customHeight="1" x14ac:dyDescent="0.2">
      <c r="A3021" s="15">
        <v>30</v>
      </c>
      <c r="B3021" s="16">
        <v>310</v>
      </c>
      <c r="C3021" s="15" t="s">
        <v>1834</v>
      </c>
      <c r="D3021" s="18">
        <v>1</v>
      </c>
      <c r="E3021" s="5" t="s">
        <v>1835</v>
      </c>
      <c r="F3021" s="5">
        <v>0</v>
      </c>
      <c r="G3021" s="5" t="s">
        <v>1836</v>
      </c>
      <c r="H3021" s="5" t="s">
        <v>1738</v>
      </c>
      <c r="I3021" s="5">
        <v>0</v>
      </c>
      <c r="J3021" s="5">
        <v>2013</v>
      </c>
      <c r="K3021" s="5">
        <v>2</v>
      </c>
      <c r="L3021" s="5" t="s">
        <v>1827</v>
      </c>
      <c r="M3021" s="5" t="s">
        <v>96</v>
      </c>
      <c r="N3021" s="19">
        <v>9784834027112</v>
      </c>
    </row>
    <row r="3022" spans="1:14" ht="15.75" customHeight="1" x14ac:dyDescent="0.2">
      <c r="A3022" s="15">
        <v>31</v>
      </c>
      <c r="B3022" s="16">
        <v>310</v>
      </c>
      <c r="C3022" s="15" t="s">
        <v>1837</v>
      </c>
      <c r="D3022" s="18">
        <v>1</v>
      </c>
      <c r="E3022" s="5" t="s">
        <v>1838</v>
      </c>
      <c r="F3022" s="5">
        <v>0</v>
      </c>
      <c r="G3022" s="5" t="s">
        <v>1836</v>
      </c>
      <c r="H3022" s="5" t="s">
        <v>1738</v>
      </c>
      <c r="I3022" s="5">
        <v>0</v>
      </c>
      <c r="J3022" s="5">
        <v>2017</v>
      </c>
      <c r="K3022" s="5">
        <v>9</v>
      </c>
      <c r="L3022" s="5" t="s">
        <v>1827</v>
      </c>
      <c r="M3022" s="5" t="s">
        <v>96</v>
      </c>
      <c r="N3022" s="19">
        <v>9784834014884</v>
      </c>
    </row>
    <row r="3023" spans="1:14" ht="15.75" customHeight="1" x14ac:dyDescent="0.2">
      <c r="A3023" s="15">
        <v>32</v>
      </c>
      <c r="B3023" s="16">
        <v>310</v>
      </c>
      <c r="C3023" s="15" t="s">
        <v>1839</v>
      </c>
      <c r="D3023" s="18">
        <v>1</v>
      </c>
      <c r="E3023" s="5" t="s">
        <v>1840</v>
      </c>
      <c r="F3023" s="5">
        <v>0</v>
      </c>
      <c r="G3023" s="5" t="s">
        <v>1836</v>
      </c>
      <c r="H3023" s="5" t="s">
        <v>1738</v>
      </c>
      <c r="I3023" s="5">
        <v>0</v>
      </c>
      <c r="J3023" s="5">
        <v>2018</v>
      </c>
      <c r="K3023" s="5">
        <v>39</v>
      </c>
      <c r="L3023" s="5" t="s">
        <v>1827</v>
      </c>
      <c r="M3023" s="5" t="s">
        <v>96</v>
      </c>
      <c r="N3023" s="19">
        <v>9784834008470</v>
      </c>
    </row>
    <row r="3024" spans="1:14" ht="15.75" customHeight="1" x14ac:dyDescent="0.2">
      <c r="A3024" s="15">
        <v>33</v>
      </c>
      <c r="B3024" s="16">
        <v>310</v>
      </c>
      <c r="C3024" s="15" t="s">
        <v>1841</v>
      </c>
      <c r="D3024" s="18">
        <v>1</v>
      </c>
      <c r="E3024" s="5" t="s">
        <v>1842</v>
      </c>
      <c r="F3024" s="5">
        <v>0</v>
      </c>
      <c r="G3024" s="5" t="s">
        <v>1833</v>
      </c>
      <c r="H3024" s="5" t="s">
        <v>1738</v>
      </c>
      <c r="I3024" s="5">
        <v>0</v>
      </c>
      <c r="J3024" s="5">
        <v>2018</v>
      </c>
      <c r="K3024" s="5">
        <v>50</v>
      </c>
      <c r="L3024" s="5" t="s">
        <v>1827</v>
      </c>
      <c r="M3024" s="5" t="s">
        <v>96</v>
      </c>
      <c r="N3024" s="19">
        <v>9784834009439</v>
      </c>
    </row>
    <row r="3025" spans="1:14" ht="15.75" customHeight="1" x14ac:dyDescent="0.2">
      <c r="A3025" s="15">
        <v>34</v>
      </c>
      <c r="B3025" s="16">
        <v>310</v>
      </c>
      <c r="C3025" s="15" t="s">
        <v>1843</v>
      </c>
      <c r="D3025" s="18">
        <v>1</v>
      </c>
      <c r="E3025" s="5" t="s">
        <v>1844</v>
      </c>
      <c r="F3025" s="5">
        <v>0</v>
      </c>
      <c r="G3025" s="5" t="s">
        <v>1845</v>
      </c>
      <c r="H3025" s="5" t="s">
        <v>1738</v>
      </c>
      <c r="I3025" s="5">
        <v>0</v>
      </c>
      <c r="J3025" s="5">
        <v>2018</v>
      </c>
      <c r="K3025" s="5">
        <v>112</v>
      </c>
      <c r="L3025" s="5" t="s">
        <v>1827</v>
      </c>
      <c r="M3025" s="5" t="s">
        <v>96</v>
      </c>
      <c r="N3025" s="19">
        <v>9784834003789</v>
      </c>
    </row>
    <row r="3026" spans="1:14" ht="15.75" customHeight="1" x14ac:dyDescent="0.2">
      <c r="A3026" s="15">
        <v>35</v>
      </c>
      <c r="B3026" s="16">
        <v>310</v>
      </c>
      <c r="C3026" s="15" t="s">
        <v>1846</v>
      </c>
      <c r="D3026" s="18">
        <v>1</v>
      </c>
      <c r="E3026" s="5" t="s">
        <v>1847</v>
      </c>
      <c r="F3026" s="5">
        <v>0</v>
      </c>
      <c r="G3026" s="5" t="s">
        <v>1845</v>
      </c>
      <c r="H3026" s="5" t="s">
        <v>1738</v>
      </c>
      <c r="I3026" s="5">
        <v>0</v>
      </c>
      <c r="J3026" s="5">
        <v>2016</v>
      </c>
      <c r="K3026" s="5">
        <v>28</v>
      </c>
      <c r="L3026" s="5" t="s">
        <v>1827</v>
      </c>
      <c r="M3026" s="5" t="s">
        <v>96</v>
      </c>
      <c r="N3026" s="19">
        <v>9784834009446</v>
      </c>
    </row>
    <row r="3027" spans="1:14" ht="15.75" customHeight="1" x14ac:dyDescent="0.2">
      <c r="A3027" s="15">
        <v>36</v>
      </c>
      <c r="B3027" s="16">
        <v>310</v>
      </c>
      <c r="C3027" s="15" t="s">
        <v>1848</v>
      </c>
      <c r="D3027" s="18">
        <v>1</v>
      </c>
      <c r="E3027" s="5" t="s">
        <v>1849</v>
      </c>
      <c r="F3027" s="5">
        <v>0</v>
      </c>
      <c r="G3027" s="5" t="s">
        <v>1850</v>
      </c>
      <c r="H3027" s="5" t="s">
        <v>1738</v>
      </c>
      <c r="I3027" s="5">
        <v>0</v>
      </c>
      <c r="J3027" s="5">
        <v>2018</v>
      </c>
      <c r="K3027" s="5">
        <v>83</v>
      </c>
      <c r="L3027" s="5" t="s">
        <v>1827</v>
      </c>
      <c r="M3027" s="5" t="s">
        <v>96</v>
      </c>
      <c r="N3027" s="19">
        <v>9784834000887</v>
      </c>
    </row>
    <row r="3028" spans="1:14" ht="15.75" customHeight="1" x14ac:dyDescent="0.2">
      <c r="A3028" s="15">
        <v>37</v>
      </c>
      <c r="B3028" s="16">
        <v>310</v>
      </c>
      <c r="C3028" s="15" t="s">
        <v>1851</v>
      </c>
      <c r="D3028" s="18">
        <v>1</v>
      </c>
      <c r="E3028" s="5" t="s">
        <v>1852</v>
      </c>
      <c r="F3028" s="5">
        <v>0</v>
      </c>
      <c r="G3028" s="5" t="s">
        <v>1853</v>
      </c>
      <c r="H3028" s="5" t="s">
        <v>1738</v>
      </c>
      <c r="I3028" s="5">
        <v>0</v>
      </c>
      <c r="J3028" s="5">
        <v>2018</v>
      </c>
      <c r="K3028" s="5">
        <v>115</v>
      </c>
      <c r="L3028" s="5" t="s">
        <v>1827</v>
      </c>
      <c r="M3028" s="5" t="s">
        <v>96</v>
      </c>
      <c r="N3028" s="19">
        <v>9784834000856</v>
      </c>
    </row>
    <row r="3029" spans="1:14" ht="15.75" customHeight="1" x14ac:dyDescent="0.2">
      <c r="A3029" s="15">
        <v>38</v>
      </c>
      <c r="B3029" s="16">
        <v>310</v>
      </c>
      <c r="C3029" s="15" t="s">
        <v>1854</v>
      </c>
      <c r="D3029" s="18">
        <v>1</v>
      </c>
      <c r="E3029" s="5" t="s">
        <v>1855</v>
      </c>
      <c r="F3029" s="5">
        <v>0</v>
      </c>
      <c r="G3029" s="5" t="s">
        <v>1853</v>
      </c>
      <c r="H3029" s="5" t="s">
        <v>1738</v>
      </c>
      <c r="I3029" s="5">
        <v>0</v>
      </c>
      <c r="J3029" s="5">
        <v>2017</v>
      </c>
      <c r="K3029" s="5">
        <v>33</v>
      </c>
      <c r="L3029" s="5" t="s">
        <v>1827</v>
      </c>
      <c r="M3029" s="5" t="s">
        <v>96</v>
      </c>
      <c r="N3029" s="19">
        <v>9784834007886</v>
      </c>
    </row>
    <row r="3030" spans="1:14" ht="15.75" customHeight="1" x14ac:dyDescent="0.2">
      <c r="A3030" s="15">
        <v>39</v>
      </c>
      <c r="B3030" s="16">
        <v>310</v>
      </c>
      <c r="C3030" s="15" t="s">
        <v>1856</v>
      </c>
      <c r="D3030" s="18">
        <v>1</v>
      </c>
      <c r="E3030" s="5" t="s">
        <v>1857</v>
      </c>
      <c r="F3030" s="5">
        <v>0</v>
      </c>
      <c r="G3030" s="5" t="s">
        <v>1858</v>
      </c>
      <c r="H3030" s="5" t="s">
        <v>1738</v>
      </c>
      <c r="I3030" s="5">
        <v>0</v>
      </c>
      <c r="J3030" s="5">
        <v>2017</v>
      </c>
      <c r="K3030" s="5">
        <v>16</v>
      </c>
      <c r="L3030" s="5" t="s">
        <v>1827</v>
      </c>
      <c r="M3030" s="5" t="s">
        <v>96</v>
      </c>
      <c r="N3030" s="19">
        <v>9784834012262</v>
      </c>
    </row>
    <row r="3031" spans="1:14" ht="15.75" customHeight="1" x14ac:dyDescent="0.2">
      <c r="A3031" s="15">
        <v>40</v>
      </c>
      <c r="B3031" s="16">
        <v>310</v>
      </c>
      <c r="C3031" s="15" t="s">
        <v>1859</v>
      </c>
      <c r="D3031" s="18">
        <v>1</v>
      </c>
      <c r="E3031" s="5" t="s">
        <v>1860</v>
      </c>
      <c r="F3031" s="5">
        <v>0</v>
      </c>
      <c r="G3031" s="5" t="s">
        <v>1861</v>
      </c>
      <c r="H3031" s="5" t="s">
        <v>1738</v>
      </c>
      <c r="I3031" s="5">
        <v>0</v>
      </c>
      <c r="J3031" s="5">
        <v>2017</v>
      </c>
      <c r="K3031" s="5">
        <v>34</v>
      </c>
      <c r="L3031" s="5" t="s">
        <v>1827</v>
      </c>
      <c r="M3031" s="5" t="s">
        <v>96</v>
      </c>
      <c r="N3031" s="19">
        <v>9784834007893</v>
      </c>
    </row>
    <row r="3032" spans="1:14" ht="15.75" customHeight="1" x14ac:dyDescent="0.2">
      <c r="A3032" s="15">
        <v>41</v>
      </c>
      <c r="B3032" s="16">
        <v>310</v>
      </c>
      <c r="C3032" s="15" t="s">
        <v>1862</v>
      </c>
      <c r="D3032" s="18">
        <v>1</v>
      </c>
      <c r="E3032" s="5" t="s">
        <v>1863</v>
      </c>
      <c r="F3032" s="5">
        <v>0</v>
      </c>
      <c r="G3032" s="5" t="s">
        <v>1864</v>
      </c>
      <c r="H3032" s="5" t="s">
        <v>1738</v>
      </c>
      <c r="I3032" s="5">
        <v>0</v>
      </c>
      <c r="J3032" s="5">
        <v>2018</v>
      </c>
      <c r="K3032" s="5">
        <v>105</v>
      </c>
      <c r="L3032" s="5" t="s">
        <v>1827</v>
      </c>
      <c r="M3032" s="5" t="s">
        <v>96</v>
      </c>
      <c r="N3032" s="19">
        <v>9784834000719</v>
      </c>
    </row>
    <row r="3033" spans="1:14" ht="15.75" customHeight="1" x14ac:dyDescent="0.2">
      <c r="A3033" s="15">
        <v>42</v>
      </c>
      <c r="B3033" s="16">
        <v>310</v>
      </c>
      <c r="C3033" s="15" t="s">
        <v>1865</v>
      </c>
      <c r="D3033" s="18">
        <v>1</v>
      </c>
      <c r="E3033" s="5" t="s">
        <v>1866</v>
      </c>
      <c r="F3033" s="5">
        <v>0</v>
      </c>
      <c r="G3033" s="5" t="s">
        <v>1864</v>
      </c>
      <c r="H3033" s="5" t="s">
        <v>1738</v>
      </c>
      <c r="I3033" s="5">
        <v>0</v>
      </c>
      <c r="J3033" s="5">
        <v>2017</v>
      </c>
      <c r="K3033" s="5">
        <v>4</v>
      </c>
      <c r="L3033" s="5" t="s">
        <v>1827</v>
      </c>
      <c r="M3033" s="5" t="s">
        <v>96</v>
      </c>
      <c r="N3033" s="19">
        <v>9784834024371</v>
      </c>
    </row>
    <row r="3034" spans="1:14" ht="15.75" customHeight="1" x14ac:dyDescent="0.2">
      <c r="A3034" s="15">
        <v>43</v>
      </c>
      <c r="B3034" s="16">
        <v>310</v>
      </c>
      <c r="C3034" s="15" t="s">
        <v>1867</v>
      </c>
      <c r="D3034" s="18">
        <v>1</v>
      </c>
      <c r="E3034" s="5" t="s">
        <v>1868</v>
      </c>
      <c r="F3034" s="5">
        <v>0</v>
      </c>
      <c r="G3034" s="5" t="s">
        <v>1869</v>
      </c>
      <c r="H3034" s="5" t="s">
        <v>1738</v>
      </c>
      <c r="I3034" s="5">
        <v>0</v>
      </c>
      <c r="J3034" s="5">
        <v>2018</v>
      </c>
      <c r="K3034" s="5">
        <v>36</v>
      </c>
      <c r="L3034" s="5" t="s">
        <v>1827</v>
      </c>
      <c r="M3034" s="5" t="s">
        <v>96</v>
      </c>
      <c r="N3034" s="19">
        <v>9784834007572</v>
      </c>
    </row>
    <row r="3035" spans="1:14" ht="15.75" customHeight="1" x14ac:dyDescent="0.2">
      <c r="A3035" s="15">
        <v>44</v>
      </c>
      <c r="B3035" s="16">
        <v>310</v>
      </c>
      <c r="C3035" s="15" t="s">
        <v>1870</v>
      </c>
      <c r="D3035" s="18">
        <v>1</v>
      </c>
      <c r="E3035" s="5" t="s">
        <v>1871</v>
      </c>
      <c r="F3035" s="5">
        <v>0</v>
      </c>
      <c r="G3035" s="5" t="s">
        <v>1872</v>
      </c>
      <c r="H3035" s="5" t="s">
        <v>1738</v>
      </c>
      <c r="I3035" s="5">
        <v>0</v>
      </c>
      <c r="J3035" s="5">
        <v>2014</v>
      </c>
      <c r="K3035" s="5">
        <v>27</v>
      </c>
      <c r="L3035" s="5" t="s">
        <v>1827</v>
      </c>
      <c r="M3035" s="5" t="s">
        <v>96</v>
      </c>
      <c r="N3035" s="19">
        <v>9784834008098</v>
      </c>
    </row>
    <row r="3036" spans="1:14" ht="15.75" customHeight="1" x14ac:dyDescent="0.2">
      <c r="A3036" s="15">
        <v>45</v>
      </c>
      <c r="B3036" s="16">
        <v>310</v>
      </c>
      <c r="C3036" s="15" t="s">
        <v>1873</v>
      </c>
      <c r="D3036" s="18">
        <v>1</v>
      </c>
      <c r="E3036" s="5" t="s">
        <v>1874</v>
      </c>
      <c r="F3036" s="5">
        <v>0</v>
      </c>
      <c r="G3036" s="5" t="s">
        <v>1872</v>
      </c>
      <c r="H3036" s="5" t="s">
        <v>1738</v>
      </c>
      <c r="I3036" s="5">
        <v>0</v>
      </c>
      <c r="J3036" s="5">
        <v>2017</v>
      </c>
      <c r="K3036" s="5">
        <v>31</v>
      </c>
      <c r="L3036" s="5" t="s">
        <v>1827</v>
      </c>
      <c r="M3036" s="5" t="s">
        <v>96</v>
      </c>
      <c r="N3036" s="19">
        <v>9784834007695</v>
      </c>
    </row>
    <row r="3037" spans="1:14" ht="15.75" customHeight="1" x14ac:dyDescent="0.2">
      <c r="A3037" s="15">
        <v>46</v>
      </c>
      <c r="B3037" s="16">
        <v>310</v>
      </c>
      <c r="C3037" s="15" t="s">
        <v>1875</v>
      </c>
      <c r="D3037" s="18">
        <v>1</v>
      </c>
      <c r="E3037" s="5" t="s">
        <v>1876</v>
      </c>
      <c r="F3037" s="5">
        <v>0</v>
      </c>
      <c r="G3037" s="5" t="s">
        <v>1877</v>
      </c>
      <c r="H3037" s="5" t="s">
        <v>1738</v>
      </c>
      <c r="I3037" s="5">
        <v>0</v>
      </c>
      <c r="J3037" s="5">
        <v>2017</v>
      </c>
      <c r="K3037" s="5">
        <v>36</v>
      </c>
      <c r="L3037" s="5" t="s">
        <v>1827</v>
      </c>
      <c r="M3037" s="5" t="s">
        <v>96</v>
      </c>
      <c r="N3037" s="19">
        <v>9784834008883</v>
      </c>
    </row>
    <row r="3038" spans="1:14" ht="15.75" customHeight="1" x14ac:dyDescent="0.2">
      <c r="A3038" s="15">
        <v>47</v>
      </c>
      <c r="B3038" s="16">
        <v>310</v>
      </c>
      <c r="C3038" s="15" t="s">
        <v>1878</v>
      </c>
      <c r="D3038" s="18">
        <v>1</v>
      </c>
      <c r="E3038" s="5" t="s">
        <v>1820</v>
      </c>
      <c r="F3038" s="5">
        <v>0</v>
      </c>
      <c r="G3038" s="5" t="s">
        <v>1853</v>
      </c>
      <c r="H3038" s="5" t="s">
        <v>1738</v>
      </c>
      <c r="I3038" s="5">
        <v>0</v>
      </c>
      <c r="J3038" s="5">
        <v>2018</v>
      </c>
      <c r="K3038" s="5">
        <v>133</v>
      </c>
      <c r="L3038" s="5" t="s">
        <v>1827</v>
      </c>
      <c r="M3038" s="5" t="s">
        <v>96</v>
      </c>
      <c r="N3038" s="19">
        <v>9784834000399</v>
      </c>
    </row>
    <row r="3039" spans="1:14" ht="15.75" customHeight="1" x14ac:dyDescent="0.2">
      <c r="A3039" s="15">
        <v>48</v>
      </c>
      <c r="B3039" s="16">
        <v>310</v>
      </c>
      <c r="C3039" s="15" t="s">
        <v>1879</v>
      </c>
      <c r="D3039" s="18">
        <v>1</v>
      </c>
      <c r="E3039" s="5" t="s">
        <v>1880</v>
      </c>
      <c r="F3039" s="5">
        <v>0</v>
      </c>
      <c r="G3039" s="5" t="s">
        <v>1881</v>
      </c>
      <c r="H3039" s="5" t="s">
        <v>1738</v>
      </c>
      <c r="I3039" s="5">
        <v>40</v>
      </c>
      <c r="J3039" s="5">
        <v>1979</v>
      </c>
      <c r="K3039" s="5">
        <v>14</v>
      </c>
      <c r="L3039" s="5" t="s">
        <v>1882</v>
      </c>
      <c r="M3039" s="5" t="s">
        <v>96</v>
      </c>
      <c r="N3039" s="19">
        <v>0</v>
      </c>
    </row>
    <row r="3040" spans="1:14" ht="15.75" customHeight="1" x14ac:dyDescent="0.2">
      <c r="A3040" s="15">
        <v>49</v>
      </c>
      <c r="B3040" s="16">
        <v>310</v>
      </c>
      <c r="C3040" s="15" t="s">
        <v>1883</v>
      </c>
      <c r="D3040" s="18">
        <v>1</v>
      </c>
      <c r="E3040" s="5" t="s">
        <v>1884</v>
      </c>
      <c r="F3040" s="5">
        <v>0</v>
      </c>
      <c r="G3040" s="5" t="s">
        <v>1881</v>
      </c>
      <c r="H3040" s="5" t="s">
        <v>1738</v>
      </c>
      <c r="I3040" s="5">
        <v>29</v>
      </c>
      <c r="J3040" s="5">
        <v>1979</v>
      </c>
      <c r="K3040" s="5">
        <v>16</v>
      </c>
      <c r="L3040" s="5" t="s">
        <v>1882</v>
      </c>
      <c r="M3040" s="5" t="s">
        <v>96</v>
      </c>
      <c r="N3040" s="19">
        <v>0</v>
      </c>
    </row>
    <row r="3041" spans="1:14" ht="15.75" customHeight="1" x14ac:dyDescent="0.2">
      <c r="A3041" s="15">
        <v>50</v>
      </c>
      <c r="B3041" s="16">
        <v>310</v>
      </c>
      <c r="C3041" s="15" t="s">
        <v>1885</v>
      </c>
      <c r="D3041" s="18">
        <v>1</v>
      </c>
      <c r="E3041" s="5" t="s">
        <v>1876</v>
      </c>
      <c r="F3041" s="5">
        <v>0</v>
      </c>
      <c r="G3041" s="5" t="s">
        <v>1881</v>
      </c>
      <c r="H3041" s="5" t="s">
        <v>1738</v>
      </c>
      <c r="I3041" s="5">
        <v>28</v>
      </c>
      <c r="J3041" s="5">
        <v>1979</v>
      </c>
      <c r="K3041" s="5">
        <v>16</v>
      </c>
      <c r="L3041" s="5" t="s">
        <v>1882</v>
      </c>
      <c r="M3041" s="5" t="s">
        <v>96</v>
      </c>
      <c r="N3041" s="19">
        <v>0</v>
      </c>
    </row>
    <row r="3042" spans="1:14" ht="15.75" customHeight="1" x14ac:dyDescent="0.2">
      <c r="A3042" s="15">
        <v>51</v>
      </c>
      <c r="B3042" s="16">
        <v>310</v>
      </c>
      <c r="C3042" s="15" t="s">
        <v>1886</v>
      </c>
      <c r="D3042" s="18">
        <v>1</v>
      </c>
      <c r="E3042" s="5" t="s">
        <v>1887</v>
      </c>
      <c r="F3042" s="5">
        <v>0</v>
      </c>
      <c r="G3042" s="5" t="s">
        <v>1881</v>
      </c>
      <c r="H3042" s="5" t="s">
        <v>1738</v>
      </c>
      <c r="I3042" s="5">
        <v>27</v>
      </c>
      <c r="J3042" s="5">
        <v>1979</v>
      </c>
      <c r="K3042" s="5">
        <v>16</v>
      </c>
      <c r="L3042" s="5" t="s">
        <v>1882</v>
      </c>
      <c r="M3042" s="5" t="s">
        <v>96</v>
      </c>
      <c r="N3042" s="19">
        <v>0</v>
      </c>
    </row>
    <row r="3043" spans="1:14" ht="15.75" customHeight="1" x14ac:dyDescent="0.2">
      <c r="A3043" s="15">
        <v>52</v>
      </c>
      <c r="B3043" s="16">
        <v>310</v>
      </c>
      <c r="C3043" s="15" t="s">
        <v>1888</v>
      </c>
      <c r="D3043" s="18">
        <v>1</v>
      </c>
      <c r="E3043" s="5" t="s">
        <v>1889</v>
      </c>
      <c r="F3043" s="5">
        <v>0</v>
      </c>
      <c r="G3043" s="5" t="s">
        <v>1881</v>
      </c>
      <c r="H3043" s="5" t="s">
        <v>1738</v>
      </c>
      <c r="I3043" s="5">
        <v>26</v>
      </c>
      <c r="J3043" s="5">
        <v>1979</v>
      </c>
      <c r="K3043" s="5">
        <v>16</v>
      </c>
      <c r="L3043" s="5" t="s">
        <v>1882</v>
      </c>
      <c r="M3043" s="5" t="s">
        <v>96</v>
      </c>
      <c r="N3043" s="19">
        <v>0</v>
      </c>
    </row>
    <row r="3044" spans="1:14" ht="15.75" customHeight="1" x14ac:dyDescent="0.2">
      <c r="A3044" s="15">
        <v>53</v>
      </c>
      <c r="B3044" s="16">
        <v>310</v>
      </c>
      <c r="C3044" s="15" t="s">
        <v>1890</v>
      </c>
      <c r="D3044" s="18">
        <v>1</v>
      </c>
      <c r="E3044" s="5" t="s">
        <v>1891</v>
      </c>
      <c r="F3044" s="5">
        <v>0</v>
      </c>
      <c r="G3044" s="5" t="s">
        <v>1881</v>
      </c>
      <c r="H3044" s="5" t="s">
        <v>1738</v>
      </c>
      <c r="I3044" s="5">
        <v>25</v>
      </c>
      <c r="J3044" s="5">
        <v>1979</v>
      </c>
      <c r="K3044" s="5">
        <v>16</v>
      </c>
      <c r="L3044" s="5" t="s">
        <v>1882</v>
      </c>
      <c r="M3044" s="5" t="s">
        <v>96</v>
      </c>
      <c r="N3044" s="19">
        <v>0</v>
      </c>
    </row>
    <row r="3045" spans="1:14" ht="15.75" customHeight="1" x14ac:dyDescent="0.2">
      <c r="A3045" s="15">
        <v>54</v>
      </c>
      <c r="B3045" s="16">
        <v>310</v>
      </c>
      <c r="C3045" s="15" t="s">
        <v>1892</v>
      </c>
      <c r="D3045" s="18">
        <v>1</v>
      </c>
      <c r="E3045" s="5" t="s">
        <v>1893</v>
      </c>
      <c r="F3045" s="5">
        <v>0</v>
      </c>
      <c r="G3045" s="5" t="s">
        <v>1881</v>
      </c>
      <c r="H3045" s="5" t="s">
        <v>1738</v>
      </c>
      <c r="I3045" s="5">
        <v>24</v>
      </c>
      <c r="J3045" s="5">
        <v>1979</v>
      </c>
      <c r="K3045" s="5">
        <v>16</v>
      </c>
      <c r="L3045" s="5" t="s">
        <v>1882</v>
      </c>
      <c r="M3045" s="5" t="s">
        <v>96</v>
      </c>
      <c r="N3045" s="19">
        <v>0</v>
      </c>
    </row>
    <row r="3046" spans="1:14" ht="15.75" customHeight="1" x14ac:dyDescent="0.2">
      <c r="A3046" s="15">
        <v>55</v>
      </c>
      <c r="B3046" s="16">
        <v>310</v>
      </c>
      <c r="C3046" s="15" t="s">
        <v>1894</v>
      </c>
      <c r="D3046" s="18">
        <v>1</v>
      </c>
      <c r="E3046" s="5" t="s">
        <v>1895</v>
      </c>
      <c r="F3046" s="5">
        <v>0</v>
      </c>
      <c r="G3046" s="5" t="s">
        <v>1881</v>
      </c>
      <c r="H3046" s="5" t="s">
        <v>1738</v>
      </c>
      <c r="I3046" s="5">
        <v>23</v>
      </c>
      <c r="J3046" s="5">
        <v>1979</v>
      </c>
      <c r="K3046" s="5">
        <v>16</v>
      </c>
      <c r="L3046" s="5" t="s">
        <v>1882</v>
      </c>
      <c r="M3046" s="5" t="s">
        <v>96</v>
      </c>
      <c r="N3046" s="19">
        <v>0</v>
      </c>
    </row>
    <row r="3047" spans="1:14" ht="15.75" customHeight="1" x14ac:dyDescent="0.2">
      <c r="A3047" s="15">
        <v>56</v>
      </c>
      <c r="B3047" s="16">
        <v>310</v>
      </c>
      <c r="C3047" s="15" t="s">
        <v>1896</v>
      </c>
      <c r="D3047" s="18">
        <v>1</v>
      </c>
      <c r="E3047" s="5" t="s">
        <v>1897</v>
      </c>
      <c r="F3047" s="5">
        <v>0</v>
      </c>
      <c r="G3047" s="5" t="s">
        <v>1881</v>
      </c>
      <c r="H3047" s="5" t="s">
        <v>1738</v>
      </c>
      <c r="I3047" s="5">
        <v>22</v>
      </c>
      <c r="J3047" s="5">
        <v>1979</v>
      </c>
      <c r="K3047" s="5">
        <v>16</v>
      </c>
      <c r="L3047" s="5" t="s">
        <v>1882</v>
      </c>
      <c r="M3047" s="5" t="s">
        <v>96</v>
      </c>
      <c r="N3047" s="19">
        <v>0</v>
      </c>
    </row>
    <row r="3048" spans="1:14" ht="15.75" customHeight="1" x14ac:dyDescent="0.2">
      <c r="A3048" s="15">
        <v>57</v>
      </c>
      <c r="B3048" s="16">
        <v>310</v>
      </c>
      <c r="C3048" s="15" t="s">
        <v>1898</v>
      </c>
      <c r="D3048" s="18">
        <v>1</v>
      </c>
      <c r="E3048" s="5" t="s">
        <v>1899</v>
      </c>
      <c r="F3048" s="5">
        <v>0</v>
      </c>
      <c r="G3048" s="5" t="s">
        <v>1881</v>
      </c>
      <c r="H3048" s="5" t="s">
        <v>1738</v>
      </c>
      <c r="I3048" s="5">
        <v>21</v>
      </c>
      <c r="J3048" s="5">
        <v>1979</v>
      </c>
      <c r="K3048" s="5">
        <v>16</v>
      </c>
      <c r="L3048" s="5" t="s">
        <v>1882</v>
      </c>
      <c r="M3048" s="5" t="s">
        <v>96</v>
      </c>
      <c r="N3048" s="19">
        <v>0</v>
      </c>
    </row>
    <row r="3049" spans="1:14" ht="15.75" customHeight="1" x14ac:dyDescent="0.2">
      <c r="A3049" s="15">
        <v>58</v>
      </c>
      <c r="B3049" s="16">
        <v>310</v>
      </c>
      <c r="C3049" s="15" t="s">
        <v>1900</v>
      </c>
      <c r="D3049" s="18">
        <v>1</v>
      </c>
      <c r="E3049" s="5" t="s">
        <v>1901</v>
      </c>
      <c r="F3049" s="5">
        <v>0</v>
      </c>
      <c r="G3049" s="5" t="s">
        <v>1881</v>
      </c>
      <c r="H3049" s="5" t="s">
        <v>1738</v>
      </c>
      <c r="I3049" s="5">
        <v>20</v>
      </c>
      <c r="J3049" s="5">
        <v>1978</v>
      </c>
      <c r="K3049" s="5">
        <v>14</v>
      </c>
      <c r="L3049" s="5" t="s">
        <v>1882</v>
      </c>
      <c r="M3049" s="5" t="s">
        <v>96</v>
      </c>
      <c r="N3049" s="19">
        <v>0</v>
      </c>
    </row>
    <row r="3050" spans="1:14" ht="15.75" customHeight="1" x14ac:dyDescent="0.2">
      <c r="A3050" s="15">
        <v>59</v>
      </c>
      <c r="B3050" s="16">
        <v>310</v>
      </c>
      <c r="C3050" s="15" t="s">
        <v>1902</v>
      </c>
      <c r="D3050" s="18">
        <v>1</v>
      </c>
      <c r="E3050" s="5" t="s">
        <v>1903</v>
      </c>
      <c r="F3050" s="5">
        <v>0</v>
      </c>
      <c r="G3050" s="5" t="s">
        <v>1881</v>
      </c>
      <c r="H3050" s="5" t="s">
        <v>1738</v>
      </c>
      <c r="I3050" s="5">
        <v>39</v>
      </c>
      <c r="J3050" s="5">
        <v>1978</v>
      </c>
      <c r="K3050" s="5">
        <v>12</v>
      </c>
      <c r="L3050" s="5" t="s">
        <v>1882</v>
      </c>
      <c r="M3050" s="5" t="s">
        <v>96</v>
      </c>
      <c r="N3050" s="19">
        <v>0</v>
      </c>
    </row>
    <row r="3051" spans="1:14" ht="15.75" customHeight="1" x14ac:dyDescent="0.2">
      <c r="A3051" s="15">
        <v>60</v>
      </c>
      <c r="B3051" s="16">
        <v>310</v>
      </c>
      <c r="C3051" s="15" t="s">
        <v>1904</v>
      </c>
      <c r="D3051" s="18">
        <v>1</v>
      </c>
      <c r="E3051" s="5" t="s">
        <v>1905</v>
      </c>
      <c r="F3051" s="5">
        <v>0</v>
      </c>
      <c r="G3051" s="5" t="s">
        <v>1881</v>
      </c>
      <c r="H3051" s="5" t="s">
        <v>1738</v>
      </c>
      <c r="I3051" s="5">
        <v>18</v>
      </c>
      <c r="J3051" s="5">
        <v>1978</v>
      </c>
      <c r="K3051" s="5">
        <v>14</v>
      </c>
      <c r="L3051" s="5" t="s">
        <v>1882</v>
      </c>
      <c r="M3051" s="5" t="s">
        <v>96</v>
      </c>
      <c r="N3051" s="19">
        <v>0</v>
      </c>
    </row>
    <row r="3052" spans="1:14" ht="15.75" customHeight="1" x14ac:dyDescent="0.2">
      <c r="A3052" s="15">
        <v>61</v>
      </c>
      <c r="B3052" s="16">
        <v>310</v>
      </c>
      <c r="C3052" s="15" t="s">
        <v>1906</v>
      </c>
      <c r="D3052" s="18">
        <v>1</v>
      </c>
      <c r="E3052" s="5" t="s">
        <v>1796</v>
      </c>
      <c r="F3052" s="5">
        <v>0</v>
      </c>
      <c r="G3052" s="5" t="s">
        <v>1881</v>
      </c>
      <c r="H3052" s="5" t="s">
        <v>1738</v>
      </c>
      <c r="I3052" s="5">
        <v>17</v>
      </c>
      <c r="J3052" s="5">
        <v>1978</v>
      </c>
      <c r="K3052" s="5">
        <v>14</v>
      </c>
      <c r="L3052" s="5" t="s">
        <v>1882</v>
      </c>
      <c r="M3052" s="5" t="s">
        <v>96</v>
      </c>
      <c r="N3052" s="19">
        <v>0</v>
      </c>
    </row>
    <row r="3053" spans="1:14" ht="15.75" customHeight="1" x14ac:dyDescent="0.2">
      <c r="A3053" s="15">
        <v>62</v>
      </c>
      <c r="B3053" s="16">
        <v>310</v>
      </c>
      <c r="C3053" s="15" t="s">
        <v>1907</v>
      </c>
      <c r="D3053" s="18">
        <v>1</v>
      </c>
      <c r="E3053" s="5" t="s">
        <v>1908</v>
      </c>
      <c r="F3053" s="5">
        <v>0</v>
      </c>
      <c r="G3053" s="5" t="s">
        <v>1881</v>
      </c>
      <c r="H3053" s="5" t="s">
        <v>1738</v>
      </c>
      <c r="I3053" s="5">
        <v>16</v>
      </c>
      <c r="J3053" s="5">
        <v>1979</v>
      </c>
      <c r="K3053" s="5">
        <v>17</v>
      </c>
      <c r="L3053" s="5" t="s">
        <v>1882</v>
      </c>
      <c r="M3053" s="5" t="s">
        <v>96</v>
      </c>
      <c r="N3053" s="19">
        <v>0</v>
      </c>
    </row>
    <row r="3054" spans="1:14" ht="15.75" customHeight="1" x14ac:dyDescent="0.2">
      <c r="A3054" s="15">
        <v>63</v>
      </c>
      <c r="B3054" s="16">
        <v>310</v>
      </c>
      <c r="C3054" s="15" t="s">
        <v>1909</v>
      </c>
      <c r="D3054" s="18">
        <v>1</v>
      </c>
      <c r="E3054" s="5" t="s">
        <v>1820</v>
      </c>
      <c r="F3054" s="5">
        <v>0</v>
      </c>
      <c r="G3054" s="5" t="s">
        <v>1881</v>
      </c>
      <c r="H3054" s="5" t="s">
        <v>1738</v>
      </c>
      <c r="I3054" s="5">
        <v>15</v>
      </c>
      <c r="J3054" s="5">
        <v>1979</v>
      </c>
      <c r="K3054" s="5">
        <v>17</v>
      </c>
      <c r="L3054" s="5" t="s">
        <v>1882</v>
      </c>
      <c r="M3054" s="5" t="s">
        <v>96</v>
      </c>
      <c r="N3054" s="19">
        <v>0</v>
      </c>
    </row>
    <row r="3055" spans="1:14" ht="15.75" customHeight="1" x14ac:dyDescent="0.2">
      <c r="A3055" s="15">
        <v>64</v>
      </c>
      <c r="B3055" s="16">
        <v>310</v>
      </c>
      <c r="C3055" s="15" t="s">
        <v>1910</v>
      </c>
      <c r="D3055" s="18">
        <v>1</v>
      </c>
      <c r="E3055" s="5" t="s">
        <v>1911</v>
      </c>
      <c r="F3055" s="5">
        <v>0</v>
      </c>
      <c r="G3055" s="5" t="s">
        <v>1881</v>
      </c>
      <c r="H3055" s="5" t="s">
        <v>1738</v>
      </c>
      <c r="I3055" s="5">
        <v>14</v>
      </c>
      <c r="J3055" s="5">
        <v>1979</v>
      </c>
      <c r="K3055" s="5">
        <v>17</v>
      </c>
      <c r="L3055" s="5" t="s">
        <v>1882</v>
      </c>
      <c r="M3055" s="5" t="s">
        <v>96</v>
      </c>
      <c r="N3055" s="19">
        <v>0</v>
      </c>
    </row>
    <row r="3056" spans="1:14" ht="15.75" customHeight="1" x14ac:dyDescent="0.2">
      <c r="A3056" s="15">
        <v>65</v>
      </c>
      <c r="B3056" s="16">
        <v>310</v>
      </c>
      <c r="C3056" s="15" t="s">
        <v>1912</v>
      </c>
      <c r="D3056" s="18">
        <v>1</v>
      </c>
      <c r="E3056" s="5" t="s">
        <v>1913</v>
      </c>
      <c r="F3056" s="5">
        <v>0</v>
      </c>
      <c r="G3056" s="5" t="s">
        <v>1881</v>
      </c>
      <c r="H3056" s="5" t="s">
        <v>1738</v>
      </c>
      <c r="I3056" s="5">
        <v>12</v>
      </c>
      <c r="J3056" s="5">
        <v>1979</v>
      </c>
      <c r="K3056" s="5">
        <v>19</v>
      </c>
      <c r="L3056" s="5" t="s">
        <v>1882</v>
      </c>
      <c r="M3056" s="5" t="s">
        <v>96</v>
      </c>
      <c r="N3056" s="19">
        <v>0</v>
      </c>
    </row>
    <row r="3057" spans="1:14" ht="15.75" customHeight="1" x14ac:dyDescent="0.2">
      <c r="A3057" s="15">
        <v>66</v>
      </c>
      <c r="B3057" s="16">
        <v>310</v>
      </c>
      <c r="C3057" s="15" t="s">
        <v>1914</v>
      </c>
      <c r="D3057" s="18">
        <v>1</v>
      </c>
      <c r="E3057" s="5" t="s">
        <v>1874</v>
      </c>
      <c r="F3057" s="5">
        <v>0</v>
      </c>
      <c r="G3057" s="5" t="s">
        <v>1881</v>
      </c>
      <c r="H3057" s="5" t="s">
        <v>1738</v>
      </c>
      <c r="I3057" s="5">
        <v>10</v>
      </c>
      <c r="J3057" s="5">
        <v>1979</v>
      </c>
      <c r="K3057" s="5">
        <v>19</v>
      </c>
      <c r="L3057" s="5" t="s">
        <v>1882</v>
      </c>
      <c r="M3057" s="5" t="s">
        <v>96</v>
      </c>
      <c r="N3057" s="19">
        <v>0</v>
      </c>
    </row>
    <row r="3058" spans="1:14" ht="15.75" customHeight="1" x14ac:dyDescent="0.2">
      <c r="A3058" s="15">
        <v>67</v>
      </c>
      <c r="B3058" s="16">
        <v>310</v>
      </c>
      <c r="C3058" s="15" t="s">
        <v>1915</v>
      </c>
      <c r="D3058" s="18">
        <v>1</v>
      </c>
      <c r="E3058" s="5" t="s">
        <v>1916</v>
      </c>
      <c r="F3058" s="5">
        <v>0</v>
      </c>
      <c r="G3058" s="5" t="s">
        <v>1881</v>
      </c>
      <c r="H3058" s="5" t="s">
        <v>1738</v>
      </c>
      <c r="I3058" s="5">
        <v>9</v>
      </c>
      <c r="J3058" s="5">
        <v>1979</v>
      </c>
      <c r="K3058" s="5">
        <v>19</v>
      </c>
      <c r="L3058" s="5" t="s">
        <v>1882</v>
      </c>
      <c r="M3058" s="5" t="s">
        <v>96</v>
      </c>
      <c r="N3058" s="19">
        <v>0</v>
      </c>
    </row>
    <row r="3059" spans="1:14" ht="15.75" customHeight="1" x14ac:dyDescent="0.2">
      <c r="A3059" s="15">
        <v>68</v>
      </c>
      <c r="B3059" s="16">
        <v>310</v>
      </c>
      <c r="C3059" s="15" t="s">
        <v>1917</v>
      </c>
      <c r="D3059" s="18">
        <v>1</v>
      </c>
      <c r="E3059" s="5" t="s">
        <v>1918</v>
      </c>
      <c r="F3059" s="5">
        <v>0</v>
      </c>
      <c r="G3059" s="5" t="s">
        <v>1881</v>
      </c>
      <c r="H3059" s="5" t="s">
        <v>1738</v>
      </c>
      <c r="I3059" s="5">
        <v>8</v>
      </c>
      <c r="J3059" s="5">
        <v>1979</v>
      </c>
      <c r="K3059" s="5">
        <v>20</v>
      </c>
      <c r="L3059" s="5" t="s">
        <v>1882</v>
      </c>
      <c r="M3059" s="5" t="s">
        <v>96</v>
      </c>
      <c r="N3059" s="19">
        <v>0</v>
      </c>
    </row>
    <row r="3060" spans="1:14" ht="15.75" customHeight="1" x14ac:dyDescent="0.2">
      <c r="A3060" s="15">
        <v>69</v>
      </c>
      <c r="B3060" s="16">
        <v>310</v>
      </c>
      <c r="C3060" s="15" t="s">
        <v>1919</v>
      </c>
      <c r="D3060" s="18">
        <v>1</v>
      </c>
      <c r="E3060" s="5" t="s">
        <v>1920</v>
      </c>
      <c r="F3060" s="5">
        <v>0</v>
      </c>
      <c r="G3060" s="5" t="s">
        <v>1881</v>
      </c>
      <c r="H3060" s="5" t="s">
        <v>1738</v>
      </c>
      <c r="I3060" s="5">
        <v>7</v>
      </c>
      <c r="J3060" s="5">
        <v>1979</v>
      </c>
      <c r="K3060" s="5">
        <v>20</v>
      </c>
      <c r="L3060" s="5" t="s">
        <v>1882</v>
      </c>
      <c r="M3060" s="5" t="s">
        <v>96</v>
      </c>
      <c r="N3060" s="19">
        <v>0</v>
      </c>
    </row>
    <row r="3061" spans="1:14" ht="15.75" customHeight="1" x14ac:dyDescent="0.2">
      <c r="A3061" s="15">
        <v>70</v>
      </c>
      <c r="B3061" s="16">
        <v>310</v>
      </c>
      <c r="C3061" s="15" t="s">
        <v>1921</v>
      </c>
      <c r="D3061" s="18">
        <v>1</v>
      </c>
      <c r="E3061" s="5" t="s">
        <v>1922</v>
      </c>
      <c r="F3061" s="5">
        <v>0</v>
      </c>
      <c r="G3061" s="5" t="s">
        <v>1881</v>
      </c>
      <c r="H3061" s="5" t="s">
        <v>1738</v>
      </c>
      <c r="I3061" s="5">
        <v>38</v>
      </c>
      <c r="J3061" s="5">
        <v>1979</v>
      </c>
      <c r="K3061" s="5">
        <v>14</v>
      </c>
      <c r="L3061" s="5" t="s">
        <v>1882</v>
      </c>
      <c r="M3061" s="5" t="s">
        <v>96</v>
      </c>
      <c r="N3061" s="19">
        <v>0</v>
      </c>
    </row>
    <row r="3062" spans="1:14" ht="15.75" customHeight="1" x14ac:dyDescent="0.2">
      <c r="A3062" s="15">
        <v>71</v>
      </c>
      <c r="B3062" s="16">
        <v>310</v>
      </c>
      <c r="C3062" s="15" t="s">
        <v>1923</v>
      </c>
      <c r="D3062" s="18">
        <v>1</v>
      </c>
      <c r="E3062" s="5" t="s">
        <v>1924</v>
      </c>
      <c r="F3062" s="5">
        <v>0</v>
      </c>
      <c r="G3062" s="5" t="s">
        <v>1881</v>
      </c>
      <c r="H3062" s="5" t="s">
        <v>1738</v>
      </c>
      <c r="I3062" s="5">
        <v>5</v>
      </c>
      <c r="J3062" s="5">
        <v>1979</v>
      </c>
      <c r="K3062" s="5">
        <v>20</v>
      </c>
      <c r="L3062" s="5" t="s">
        <v>1882</v>
      </c>
      <c r="M3062" s="5" t="s">
        <v>96</v>
      </c>
      <c r="N3062" s="19">
        <v>0</v>
      </c>
    </row>
    <row r="3063" spans="1:14" ht="15.75" customHeight="1" x14ac:dyDescent="0.2">
      <c r="A3063" s="15">
        <v>72</v>
      </c>
      <c r="B3063" s="16">
        <v>310</v>
      </c>
      <c r="C3063" s="15" t="s">
        <v>1925</v>
      </c>
      <c r="D3063" s="18">
        <v>1</v>
      </c>
      <c r="E3063" s="5" t="s">
        <v>1926</v>
      </c>
      <c r="F3063" s="5">
        <v>0</v>
      </c>
      <c r="G3063" s="21" t="s">
        <v>1881</v>
      </c>
      <c r="H3063" s="5" t="s">
        <v>1738</v>
      </c>
      <c r="I3063" s="5">
        <v>4</v>
      </c>
      <c r="J3063" s="5">
        <v>1979</v>
      </c>
      <c r="K3063" s="5">
        <v>22</v>
      </c>
      <c r="L3063" s="5" t="s">
        <v>1882</v>
      </c>
      <c r="M3063" s="5" t="s">
        <v>96</v>
      </c>
      <c r="N3063" s="19">
        <v>0</v>
      </c>
    </row>
    <row r="3064" spans="1:14" ht="15.75" customHeight="1" x14ac:dyDescent="0.2">
      <c r="A3064" s="15">
        <v>73</v>
      </c>
      <c r="B3064" s="16">
        <v>310</v>
      </c>
      <c r="C3064" s="15" t="s">
        <v>1927</v>
      </c>
      <c r="D3064" s="18">
        <v>1</v>
      </c>
      <c r="E3064" s="5" t="s">
        <v>1928</v>
      </c>
      <c r="F3064" s="5">
        <v>0</v>
      </c>
      <c r="G3064" s="5" t="s">
        <v>1881</v>
      </c>
      <c r="H3064" s="5" t="s">
        <v>1738</v>
      </c>
      <c r="I3064" s="5">
        <v>3</v>
      </c>
      <c r="J3064" s="5">
        <v>1979</v>
      </c>
      <c r="K3064" s="5">
        <v>22</v>
      </c>
      <c r="L3064" s="5" t="s">
        <v>1882</v>
      </c>
      <c r="M3064" s="5" t="s">
        <v>96</v>
      </c>
      <c r="N3064" s="19">
        <v>0</v>
      </c>
    </row>
    <row r="3065" spans="1:14" ht="15.75" customHeight="1" x14ac:dyDescent="0.2">
      <c r="A3065" s="15">
        <v>74</v>
      </c>
      <c r="B3065" s="16">
        <v>310</v>
      </c>
      <c r="C3065" s="15" t="s">
        <v>1929</v>
      </c>
      <c r="D3065" s="18">
        <v>1</v>
      </c>
      <c r="E3065" s="5" t="s">
        <v>1760</v>
      </c>
      <c r="F3065" s="5">
        <v>0</v>
      </c>
      <c r="G3065" s="5" t="s">
        <v>1881</v>
      </c>
      <c r="H3065" s="5" t="s">
        <v>1738</v>
      </c>
      <c r="I3065" s="5">
        <v>37</v>
      </c>
      <c r="J3065" s="5">
        <v>1978</v>
      </c>
      <c r="K3065" s="5">
        <v>12</v>
      </c>
      <c r="L3065" s="5" t="s">
        <v>1882</v>
      </c>
      <c r="M3065" s="5" t="s">
        <v>96</v>
      </c>
      <c r="N3065" s="19">
        <v>0</v>
      </c>
    </row>
    <row r="3066" spans="1:14" ht="15.75" customHeight="1" x14ac:dyDescent="0.2">
      <c r="A3066" s="15">
        <v>75</v>
      </c>
      <c r="B3066" s="16">
        <v>310</v>
      </c>
      <c r="C3066" s="15" t="s">
        <v>1930</v>
      </c>
      <c r="D3066" s="18">
        <v>1</v>
      </c>
      <c r="E3066" s="5" t="s">
        <v>1931</v>
      </c>
      <c r="F3066" s="5">
        <v>0</v>
      </c>
      <c r="G3066" s="5" t="s">
        <v>1881</v>
      </c>
      <c r="H3066" s="5" t="s">
        <v>1738</v>
      </c>
      <c r="I3066" s="5">
        <v>36</v>
      </c>
      <c r="J3066" s="5">
        <v>1979</v>
      </c>
      <c r="K3066" s="5">
        <v>14</v>
      </c>
      <c r="L3066" s="5" t="s">
        <v>1882</v>
      </c>
      <c r="M3066" s="5" t="s">
        <v>96</v>
      </c>
      <c r="N3066" s="19">
        <v>0</v>
      </c>
    </row>
    <row r="3067" spans="1:14" ht="15.75" customHeight="1" x14ac:dyDescent="0.2">
      <c r="A3067" s="15">
        <v>76</v>
      </c>
      <c r="B3067" s="16">
        <v>310</v>
      </c>
      <c r="C3067" s="15" t="s">
        <v>1932</v>
      </c>
      <c r="D3067" s="18">
        <v>1</v>
      </c>
      <c r="E3067" s="5" t="s">
        <v>1933</v>
      </c>
      <c r="F3067" s="5">
        <v>0</v>
      </c>
      <c r="G3067" s="5" t="s">
        <v>1881</v>
      </c>
      <c r="H3067" s="5" t="s">
        <v>1738</v>
      </c>
      <c r="I3067" s="5">
        <v>35</v>
      </c>
      <c r="J3067" s="5">
        <v>1979</v>
      </c>
      <c r="K3067" s="5">
        <v>14</v>
      </c>
      <c r="L3067" s="5" t="s">
        <v>1882</v>
      </c>
      <c r="M3067" s="5" t="s">
        <v>96</v>
      </c>
      <c r="N3067" s="19">
        <v>0</v>
      </c>
    </row>
    <row r="3068" spans="1:14" ht="15.75" customHeight="1" x14ac:dyDescent="0.2">
      <c r="A3068" s="15">
        <v>77</v>
      </c>
      <c r="B3068" s="16">
        <v>310</v>
      </c>
      <c r="C3068" s="15" t="s">
        <v>1934</v>
      </c>
      <c r="D3068" s="18">
        <v>1</v>
      </c>
      <c r="E3068" s="5" t="s">
        <v>1816</v>
      </c>
      <c r="F3068" s="5">
        <v>0</v>
      </c>
      <c r="G3068" s="5" t="s">
        <v>1881</v>
      </c>
      <c r="H3068" s="5" t="s">
        <v>1738</v>
      </c>
      <c r="I3068" s="5">
        <v>32</v>
      </c>
      <c r="J3068" s="5">
        <v>1979</v>
      </c>
      <c r="K3068" s="5">
        <v>16</v>
      </c>
      <c r="L3068" s="5" t="s">
        <v>1882</v>
      </c>
      <c r="M3068" s="5" t="s">
        <v>96</v>
      </c>
      <c r="N3068" s="19">
        <v>0</v>
      </c>
    </row>
    <row r="3069" spans="1:14" ht="15.75" customHeight="1" x14ac:dyDescent="0.2">
      <c r="A3069" s="15">
        <v>78</v>
      </c>
      <c r="B3069" s="16">
        <v>310</v>
      </c>
      <c r="C3069" s="15" t="s">
        <v>1935</v>
      </c>
      <c r="D3069" s="18">
        <v>1</v>
      </c>
      <c r="E3069" s="5" t="s">
        <v>1936</v>
      </c>
      <c r="F3069" s="5">
        <v>0</v>
      </c>
      <c r="G3069" s="5" t="s">
        <v>1881</v>
      </c>
      <c r="H3069" s="5" t="s">
        <v>1738</v>
      </c>
      <c r="I3069" s="5">
        <v>31</v>
      </c>
      <c r="J3069" s="5">
        <v>1979</v>
      </c>
      <c r="K3069" s="5">
        <v>16</v>
      </c>
      <c r="L3069" s="5" t="s">
        <v>1882</v>
      </c>
      <c r="M3069" s="5" t="s">
        <v>96</v>
      </c>
      <c r="N3069" s="19">
        <v>0</v>
      </c>
    </row>
    <row r="3070" spans="1:14" ht="15.75" customHeight="1" x14ac:dyDescent="0.2">
      <c r="A3070" s="15">
        <v>79</v>
      </c>
      <c r="B3070" s="16">
        <v>310</v>
      </c>
      <c r="C3070" s="15" t="s">
        <v>1937</v>
      </c>
      <c r="D3070" s="18">
        <v>1</v>
      </c>
      <c r="E3070" s="5" t="s">
        <v>1938</v>
      </c>
      <c r="F3070" s="5">
        <v>0</v>
      </c>
      <c r="G3070" s="5" t="s">
        <v>1881</v>
      </c>
      <c r="H3070" s="5" t="s">
        <v>1738</v>
      </c>
      <c r="I3070" s="5">
        <v>30</v>
      </c>
      <c r="J3070" s="5">
        <v>1979</v>
      </c>
      <c r="K3070" s="5">
        <v>16</v>
      </c>
      <c r="L3070" s="5" t="s">
        <v>1882</v>
      </c>
      <c r="M3070" s="5" t="s">
        <v>96</v>
      </c>
      <c r="N3070" s="19">
        <v>0</v>
      </c>
    </row>
    <row r="3071" spans="1:14" ht="15.75" customHeight="1" x14ac:dyDescent="0.2">
      <c r="A3071" s="15">
        <v>80</v>
      </c>
      <c r="B3071" s="16">
        <v>310</v>
      </c>
      <c r="C3071" s="15" t="s">
        <v>1939</v>
      </c>
      <c r="D3071" s="18">
        <v>1</v>
      </c>
      <c r="E3071" s="5" t="s">
        <v>1940</v>
      </c>
      <c r="F3071" s="5">
        <v>0</v>
      </c>
      <c r="G3071" s="5">
        <v>0</v>
      </c>
      <c r="H3071" s="5" t="s">
        <v>1738</v>
      </c>
      <c r="I3071" s="5">
        <v>2</v>
      </c>
      <c r="J3071" s="5">
        <v>1993</v>
      </c>
      <c r="K3071" s="5">
        <v>1</v>
      </c>
      <c r="L3071" s="5">
        <v>0</v>
      </c>
      <c r="M3071" s="5" t="s">
        <v>96</v>
      </c>
      <c r="N3071" s="19">
        <v>0</v>
      </c>
    </row>
    <row r="3072" spans="1:14" ht="15.75" customHeight="1" x14ac:dyDescent="0.2">
      <c r="A3072" s="15">
        <v>81</v>
      </c>
      <c r="B3072" s="16">
        <v>310</v>
      </c>
      <c r="C3072" s="15" t="s">
        <v>1941</v>
      </c>
      <c r="D3072" s="18">
        <v>1</v>
      </c>
      <c r="E3072" s="5" t="s">
        <v>1942</v>
      </c>
      <c r="F3072" s="5">
        <v>0</v>
      </c>
      <c r="G3072" s="5">
        <v>0</v>
      </c>
      <c r="H3072" s="5" t="s">
        <v>1738</v>
      </c>
      <c r="I3072" s="5">
        <v>9</v>
      </c>
      <c r="J3072" s="5">
        <v>1993</v>
      </c>
      <c r="K3072" s="5">
        <v>1</v>
      </c>
      <c r="L3072" s="5">
        <v>0</v>
      </c>
      <c r="M3072" s="5" t="s">
        <v>96</v>
      </c>
      <c r="N3072" s="19">
        <v>0</v>
      </c>
    </row>
    <row r="3073" spans="1:14" ht="15.75" customHeight="1" x14ac:dyDescent="0.2">
      <c r="A3073" s="15">
        <v>82</v>
      </c>
      <c r="B3073" s="16">
        <v>310</v>
      </c>
      <c r="C3073" s="15" t="s">
        <v>1943</v>
      </c>
      <c r="D3073" s="18">
        <v>1</v>
      </c>
      <c r="E3073" s="5" t="s">
        <v>1944</v>
      </c>
      <c r="F3073" s="5">
        <v>0</v>
      </c>
      <c r="G3073" s="5">
        <v>0</v>
      </c>
      <c r="H3073" s="5" t="s">
        <v>1738</v>
      </c>
      <c r="I3073" s="5">
        <v>10</v>
      </c>
      <c r="J3073" s="5">
        <v>1993</v>
      </c>
      <c r="K3073" s="5">
        <v>1</v>
      </c>
      <c r="L3073" s="5">
        <v>0</v>
      </c>
      <c r="M3073" s="5" t="s">
        <v>96</v>
      </c>
      <c r="N3073" s="19">
        <v>0</v>
      </c>
    </row>
    <row r="3074" spans="1:14" ht="15.75" customHeight="1" x14ac:dyDescent="0.2">
      <c r="A3074" s="15">
        <v>83</v>
      </c>
      <c r="B3074" s="16">
        <v>310</v>
      </c>
      <c r="C3074" s="15" t="s">
        <v>1945</v>
      </c>
      <c r="D3074" s="18">
        <v>1</v>
      </c>
      <c r="E3074" s="5" t="s">
        <v>1946</v>
      </c>
      <c r="F3074" s="5">
        <v>0</v>
      </c>
      <c r="G3074" s="5">
        <v>0</v>
      </c>
      <c r="H3074" s="5" t="s">
        <v>1738</v>
      </c>
      <c r="I3074" s="5">
        <v>11</v>
      </c>
      <c r="J3074" s="5">
        <v>1993</v>
      </c>
      <c r="K3074" s="5">
        <v>1</v>
      </c>
      <c r="L3074" s="5">
        <v>0</v>
      </c>
      <c r="M3074" s="5" t="s">
        <v>96</v>
      </c>
      <c r="N3074" s="19">
        <v>0</v>
      </c>
    </row>
    <row r="3075" spans="1:14" ht="15.75" customHeight="1" x14ac:dyDescent="0.2">
      <c r="A3075" s="15">
        <v>84</v>
      </c>
      <c r="B3075" s="16">
        <v>310</v>
      </c>
      <c r="C3075" s="15" t="s">
        <v>1947</v>
      </c>
      <c r="D3075" s="18">
        <v>1</v>
      </c>
      <c r="E3075" s="5" t="s">
        <v>1948</v>
      </c>
      <c r="F3075" s="5">
        <v>0</v>
      </c>
      <c r="G3075" s="5">
        <v>0</v>
      </c>
      <c r="H3075" s="5" t="s">
        <v>1738</v>
      </c>
      <c r="I3075" s="5">
        <v>1</v>
      </c>
      <c r="J3075" s="5">
        <v>1993</v>
      </c>
      <c r="K3075" s="5">
        <v>1</v>
      </c>
      <c r="L3075" s="5">
        <v>0</v>
      </c>
      <c r="M3075" s="5" t="s">
        <v>96</v>
      </c>
      <c r="N3075" s="19">
        <v>0</v>
      </c>
    </row>
    <row r="3076" spans="1:14" ht="15.75" customHeight="1" x14ac:dyDescent="0.2">
      <c r="A3076" s="15">
        <v>85</v>
      </c>
      <c r="B3076" s="16">
        <v>310</v>
      </c>
      <c r="C3076" s="15" t="s">
        <v>1949</v>
      </c>
      <c r="D3076" s="18">
        <v>1</v>
      </c>
      <c r="E3076" s="5" t="s">
        <v>1950</v>
      </c>
      <c r="F3076" s="5">
        <v>0</v>
      </c>
      <c r="G3076" s="5">
        <v>0</v>
      </c>
      <c r="H3076" s="5" t="s">
        <v>1738</v>
      </c>
      <c r="I3076" s="5">
        <v>2</v>
      </c>
      <c r="J3076" s="5">
        <v>1993</v>
      </c>
      <c r="K3076" s="5">
        <v>1</v>
      </c>
      <c r="L3076" s="5">
        <v>0</v>
      </c>
      <c r="M3076" s="5" t="s">
        <v>96</v>
      </c>
      <c r="N3076" s="19">
        <v>0</v>
      </c>
    </row>
    <row r="3077" spans="1:14" ht="15.75" customHeight="1" x14ac:dyDescent="0.2">
      <c r="A3077" s="15">
        <v>86</v>
      </c>
      <c r="B3077" s="16">
        <v>310</v>
      </c>
      <c r="C3077" s="15" t="s">
        <v>1951</v>
      </c>
      <c r="D3077" s="18">
        <v>1</v>
      </c>
      <c r="E3077" s="5" t="s">
        <v>1952</v>
      </c>
      <c r="F3077" s="5">
        <v>0</v>
      </c>
      <c r="G3077" s="5">
        <v>0</v>
      </c>
      <c r="H3077" s="5" t="s">
        <v>1738</v>
      </c>
      <c r="I3077" s="5">
        <v>3</v>
      </c>
      <c r="J3077" s="5">
        <v>1993</v>
      </c>
      <c r="K3077" s="5">
        <v>1</v>
      </c>
      <c r="L3077" s="5">
        <v>0</v>
      </c>
      <c r="M3077" s="5" t="s">
        <v>96</v>
      </c>
      <c r="N3077" s="19">
        <v>0</v>
      </c>
    </row>
    <row r="3078" spans="1:14" ht="15.75" customHeight="1" x14ac:dyDescent="0.2">
      <c r="A3078" s="15">
        <v>87</v>
      </c>
      <c r="B3078" s="16">
        <v>310</v>
      </c>
      <c r="C3078" s="15" t="s">
        <v>1953</v>
      </c>
      <c r="D3078" s="18">
        <v>1</v>
      </c>
      <c r="E3078" s="5" t="s">
        <v>1954</v>
      </c>
      <c r="F3078" s="5">
        <v>0</v>
      </c>
      <c r="G3078" s="5">
        <v>0</v>
      </c>
      <c r="H3078" s="5" t="s">
        <v>1738</v>
      </c>
      <c r="I3078" s="5">
        <v>4</v>
      </c>
      <c r="J3078" s="5">
        <v>1993</v>
      </c>
      <c r="K3078" s="5">
        <v>1</v>
      </c>
      <c r="L3078" s="5">
        <v>0</v>
      </c>
      <c r="M3078" s="5" t="s">
        <v>96</v>
      </c>
      <c r="N3078" s="19">
        <v>0</v>
      </c>
    </row>
    <row r="3079" spans="1:14" ht="15.75" customHeight="1" x14ac:dyDescent="0.2">
      <c r="A3079" s="15">
        <v>88</v>
      </c>
      <c r="B3079" s="16">
        <v>310</v>
      </c>
      <c r="C3079" s="15" t="s">
        <v>1955</v>
      </c>
      <c r="D3079" s="18">
        <v>1</v>
      </c>
      <c r="E3079" s="5" t="s">
        <v>1956</v>
      </c>
      <c r="F3079" s="5">
        <v>0</v>
      </c>
      <c r="G3079" s="5">
        <v>0</v>
      </c>
      <c r="H3079" s="5" t="s">
        <v>1738</v>
      </c>
      <c r="I3079" s="5">
        <v>5</v>
      </c>
      <c r="J3079" s="5">
        <v>1993</v>
      </c>
      <c r="K3079" s="5">
        <v>1</v>
      </c>
      <c r="L3079" s="5">
        <v>0</v>
      </c>
      <c r="M3079" s="5" t="s">
        <v>96</v>
      </c>
      <c r="N3079" s="19">
        <v>0</v>
      </c>
    </row>
    <row r="3080" spans="1:14" ht="15.75" customHeight="1" x14ac:dyDescent="0.2">
      <c r="A3080" s="15">
        <v>89</v>
      </c>
      <c r="B3080" s="16">
        <v>310</v>
      </c>
      <c r="C3080" s="15" t="s">
        <v>1957</v>
      </c>
      <c r="D3080" s="18">
        <v>1</v>
      </c>
      <c r="E3080" s="5" t="s">
        <v>1958</v>
      </c>
      <c r="F3080" s="5">
        <v>0</v>
      </c>
      <c r="G3080" s="5">
        <v>0</v>
      </c>
      <c r="H3080" s="5" t="s">
        <v>1738</v>
      </c>
      <c r="I3080" s="5">
        <v>6</v>
      </c>
      <c r="J3080" s="5">
        <v>1993</v>
      </c>
      <c r="K3080" s="5">
        <v>1</v>
      </c>
      <c r="L3080" s="5">
        <v>0</v>
      </c>
      <c r="M3080" s="5" t="s">
        <v>96</v>
      </c>
      <c r="N3080" s="19">
        <v>0</v>
      </c>
    </row>
    <row r="3081" spans="1:14" ht="15.75" customHeight="1" x14ac:dyDescent="0.2">
      <c r="A3081" s="15">
        <v>90</v>
      </c>
      <c r="B3081" s="16">
        <v>310</v>
      </c>
      <c r="C3081" s="15" t="s">
        <v>1959</v>
      </c>
      <c r="D3081" s="18">
        <v>1</v>
      </c>
      <c r="E3081" s="5" t="s">
        <v>1960</v>
      </c>
      <c r="F3081" s="5">
        <v>0</v>
      </c>
      <c r="G3081" s="5">
        <v>0</v>
      </c>
      <c r="H3081" s="5" t="s">
        <v>1738</v>
      </c>
      <c r="I3081" s="5">
        <v>7</v>
      </c>
      <c r="J3081" s="5">
        <v>1993</v>
      </c>
      <c r="K3081" s="5">
        <v>1</v>
      </c>
      <c r="L3081" s="5">
        <v>0</v>
      </c>
      <c r="M3081" s="5" t="s">
        <v>96</v>
      </c>
      <c r="N3081" s="19">
        <v>0</v>
      </c>
    </row>
    <row r="3082" spans="1:14" ht="15.75" customHeight="1" x14ac:dyDescent="0.2">
      <c r="A3082" s="15">
        <v>91</v>
      </c>
      <c r="B3082" s="16">
        <v>310</v>
      </c>
      <c r="C3082" s="15" t="s">
        <v>1961</v>
      </c>
      <c r="D3082" s="18">
        <v>1</v>
      </c>
      <c r="E3082" s="5" t="s">
        <v>1962</v>
      </c>
      <c r="F3082" s="5">
        <v>0</v>
      </c>
      <c r="G3082" s="5">
        <v>0</v>
      </c>
      <c r="H3082" s="5" t="s">
        <v>1738</v>
      </c>
      <c r="I3082" s="5">
        <v>8</v>
      </c>
      <c r="J3082" s="5">
        <v>1993</v>
      </c>
      <c r="K3082" s="5">
        <v>1</v>
      </c>
      <c r="L3082" s="5">
        <v>0</v>
      </c>
      <c r="M3082" s="5" t="s">
        <v>96</v>
      </c>
      <c r="N3082" s="19">
        <v>0</v>
      </c>
    </row>
    <row r="3083" spans="1:14" ht="15.75" customHeight="1" x14ac:dyDescent="0.2">
      <c r="A3083" s="15">
        <v>92</v>
      </c>
      <c r="B3083" s="16">
        <v>310</v>
      </c>
      <c r="C3083" s="15" t="s">
        <v>1963</v>
      </c>
      <c r="D3083" s="18">
        <v>1</v>
      </c>
      <c r="E3083" s="5" t="s">
        <v>1964</v>
      </c>
      <c r="F3083" s="5">
        <v>0</v>
      </c>
      <c r="G3083" s="5" t="s">
        <v>1965</v>
      </c>
      <c r="H3083" s="5" t="s">
        <v>1738</v>
      </c>
      <c r="I3083" s="5">
        <v>0</v>
      </c>
      <c r="J3083" s="5">
        <v>2009</v>
      </c>
      <c r="K3083" s="5">
        <v>48</v>
      </c>
      <c r="L3083" s="5" t="s">
        <v>1966</v>
      </c>
      <c r="M3083" s="5" t="s">
        <v>96</v>
      </c>
      <c r="N3083" s="19">
        <v>9784772100182</v>
      </c>
    </row>
    <row r="3084" spans="1:14" ht="15.75" customHeight="1" x14ac:dyDescent="0.2">
      <c r="A3084" s="15">
        <v>93</v>
      </c>
      <c r="B3084" s="16">
        <v>310</v>
      </c>
      <c r="C3084" s="15" t="s">
        <v>1967</v>
      </c>
      <c r="D3084" s="18">
        <v>1</v>
      </c>
      <c r="E3084" s="5" t="s">
        <v>1968</v>
      </c>
      <c r="F3084" s="5">
        <v>0</v>
      </c>
      <c r="G3084" s="5" t="s">
        <v>1743</v>
      </c>
      <c r="H3084" s="5" t="s">
        <v>1738</v>
      </c>
      <c r="I3084" s="5">
        <v>0</v>
      </c>
      <c r="J3084" s="5">
        <v>2003</v>
      </c>
      <c r="K3084" s="5">
        <v>1</v>
      </c>
      <c r="L3084" s="5" t="s">
        <v>1744</v>
      </c>
      <c r="M3084" s="5" t="s">
        <v>307</v>
      </c>
      <c r="N3084" s="19" t="s">
        <v>32</v>
      </c>
    </row>
    <row r="3085" spans="1:14" ht="15.75" customHeight="1" x14ac:dyDescent="0.2">
      <c r="A3085" s="15">
        <v>94</v>
      </c>
      <c r="B3085" s="16">
        <v>310</v>
      </c>
      <c r="C3085" s="15" t="s">
        <v>1969</v>
      </c>
      <c r="D3085" s="18">
        <v>1</v>
      </c>
      <c r="E3085" s="5" t="s">
        <v>1970</v>
      </c>
      <c r="F3085" s="5">
        <v>0</v>
      </c>
      <c r="G3085" s="5" t="s">
        <v>1971</v>
      </c>
      <c r="H3085" s="5" t="s">
        <v>1738</v>
      </c>
      <c r="I3085" s="5">
        <v>0</v>
      </c>
      <c r="J3085" s="5">
        <v>2007</v>
      </c>
      <c r="K3085" s="5">
        <v>0</v>
      </c>
      <c r="L3085" s="5">
        <v>0</v>
      </c>
      <c r="M3085" s="5" t="s">
        <v>96</v>
      </c>
      <c r="N3085" s="19">
        <v>0</v>
      </c>
    </row>
    <row r="3086" spans="1:14" ht="15.75" customHeight="1" x14ac:dyDescent="0.2">
      <c r="A3086" s="15">
        <v>95</v>
      </c>
      <c r="B3086" s="16">
        <v>310</v>
      </c>
      <c r="C3086" s="15" t="s">
        <v>1972</v>
      </c>
      <c r="D3086" s="18">
        <v>1</v>
      </c>
      <c r="E3086" s="5" t="s">
        <v>1973</v>
      </c>
      <c r="F3086" s="5">
        <v>0</v>
      </c>
      <c r="G3086" s="5" t="s">
        <v>1971</v>
      </c>
      <c r="H3086" s="5" t="s">
        <v>1738</v>
      </c>
      <c r="I3086" s="5">
        <v>0</v>
      </c>
      <c r="J3086" s="5">
        <v>2007</v>
      </c>
      <c r="K3086" s="5">
        <v>0</v>
      </c>
      <c r="L3086" s="5">
        <v>0</v>
      </c>
      <c r="M3086" s="5" t="s">
        <v>96</v>
      </c>
      <c r="N3086" s="19">
        <v>0</v>
      </c>
    </row>
    <row r="3087" spans="1:14" ht="15.75" customHeight="1" x14ac:dyDescent="0.2">
      <c r="A3087" s="15">
        <v>96</v>
      </c>
      <c r="B3087" s="16">
        <v>310</v>
      </c>
      <c r="C3087" s="15" t="s">
        <v>1974</v>
      </c>
      <c r="D3087" s="18">
        <v>1</v>
      </c>
      <c r="E3087" s="5" t="s">
        <v>1975</v>
      </c>
      <c r="F3087" s="5">
        <v>0</v>
      </c>
      <c r="G3087" s="5" t="s">
        <v>1976</v>
      </c>
      <c r="H3087" s="5" t="s">
        <v>1738</v>
      </c>
      <c r="I3087" s="5">
        <v>0</v>
      </c>
      <c r="J3087" s="5">
        <v>2013</v>
      </c>
      <c r="K3087" s="5">
        <v>1</v>
      </c>
      <c r="L3087" s="5" t="s">
        <v>1977</v>
      </c>
      <c r="M3087" s="5" t="s">
        <v>96</v>
      </c>
      <c r="N3087" s="19">
        <v>9784286141718</v>
      </c>
    </row>
    <row r="3088" spans="1:14" ht="15.75" customHeight="1" x14ac:dyDescent="0.2">
      <c r="A3088" s="15">
        <v>97</v>
      </c>
      <c r="B3088" s="16">
        <v>310</v>
      </c>
      <c r="C3088" s="15" t="s">
        <v>1978</v>
      </c>
      <c r="D3088" s="18">
        <v>6</v>
      </c>
      <c r="E3088" s="5" t="s">
        <v>1979</v>
      </c>
      <c r="F3088" s="5">
        <v>0</v>
      </c>
      <c r="G3088" s="5" t="s">
        <v>1980</v>
      </c>
      <c r="H3088" s="5" t="s">
        <v>1738</v>
      </c>
      <c r="I3088" s="5">
        <v>0</v>
      </c>
      <c r="J3088" s="5">
        <v>2015</v>
      </c>
      <c r="K3088" s="5">
        <v>0</v>
      </c>
      <c r="L3088" s="5">
        <v>0</v>
      </c>
      <c r="M3088" s="5" t="s">
        <v>96</v>
      </c>
      <c r="N3088" s="19">
        <v>0</v>
      </c>
    </row>
    <row r="3089" spans="1:14" ht="15.75" customHeight="1" x14ac:dyDescent="0.2">
      <c r="A3089" s="15">
        <v>98</v>
      </c>
      <c r="B3089" s="16">
        <v>310</v>
      </c>
      <c r="C3089" s="15" t="s">
        <v>1981</v>
      </c>
      <c r="D3089" s="18">
        <v>6</v>
      </c>
      <c r="E3089" s="5" t="s">
        <v>1982</v>
      </c>
      <c r="F3089" s="5">
        <v>0</v>
      </c>
      <c r="G3089" s="5" t="s">
        <v>1983</v>
      </c>
      <c r="H3089" s="5" t="s">
        <v>1738</v>
      </c>
      <c r="I3089" s="5">
        <v>0</v>
      </c>
      <c r="J3089" s="5">
        <v>2015</v>
      </c>
      <c r="K3089" s="5">
        <v>0</v>
      </c>
      <c r="L3089" s="5">
        <v>0</v>
      </c>
      <c r="M3089" s="5" t="s">
        <v>96</v>
      </c>
      <c r="N3089" s="19">
        <v>0</v>
      </c>
    </row>
    <row r="3090" spans="1:14" ht="15.75" customHeight="1" x14ac:dyDescent="0.2">
      <c r="A3090" s="15">
        <v>99</v>
      </c>
      <c r="B3090" s="16">
        <v>310</v>
      </c>
      <c r="C3090" s="15" t="s">
        <v>1984</v>
      </c>
      <c r="D3090" s="18">
        <v>6</v>
      </c>
      <c r="E3090" s="5" t="s">
        <v>1985</v>
      </c>
      <c r="F3090" s="5">
        <v>0</v>
      </c>
      <c r="G3090" s="5" t="s">
        <v>1983</v>
      </c>
      <c r="H3090" s="5" t="s">
        <v>1738</v>
      </c>
      <c r="I3090" s="5">
        <v>0</v>
      </c>
      <c r="J3090" s="5">
        <v>2015</v>
      </c>
      <c r="K3090" s="5">
        <v>0</v>
      </c>
      <c r="L3090" s="5">
        <v>0</v>
      </c>
      <c r="M3090" s="5" t="s">
        <v>96</v>
      </c>
      <c r="N3090" s="19">
        <v>0</v>
      </c>
    </row>
    <row r="3091" spans="1:14" ht="15.75" customHeight="1" x14ac:dyDescent="0.2">
      <c r="A3091" s="15">
        <v>100</v>
      </c>
      <c r="B3091" s="16">
        <v>310</v>
      </c>
      <c r="C3091" s="15" t="s">
        <v>1986</v>
      </c>
      <c r="D3091" s="18">
        <v>1</v>
      </c>
      <c r="E3091" s="5" t="s">
        <v>1987</v>
      </c>
      <c r="F3091" s="5">
        <v>0</v>
      </c>
      <c r="G3091" s="5" t="s">
        <v>1988</v>
      </c>
      <c r="H3091" s="5" t="s">
        <v>1738</v>
      </c>
      <c r="I3091" s="5">
        <v>0</v>
      </c>
      <c r="J3091" s="5">
        <v>2018</v>
      </c>
      <c r="K3091" s="5">
        <v>15</v>
      </c>
      <c r="L3091" s="5" t="s">
        <v>1827</v>
      </c>
      <c r="M3091" s="5" t="s">
        <v>96</v>
      </c>
      <c r="N3091" s="19">
        <v>9784834015393</v>
      </c>
    </row>
    <row r="3092" spans="1:14" ht="15.75" customHeight="1" x14ac:dyDescent="0.2">
      <c r="A3092" s="15">
        <v>101</v>
      </c>
      <c r="B3092" s="16">
        <v>310</v>
      </c>
      <c r="C3092" s="15" t="s">
        <v>1989</v>
      </c>
      <c r="D3092" s="18">
        <v>1</v>
      </c>
      <c r="E3092" s="5" t="s">
        <v>1990</v>
      </c>
      <c r="F3092" s="5" t="s">
        <v>1991</v>
      </c>
      <c r="G3092" s="5" t="s">
        <v>1988</v>
      </c>
      <c r="H3092" s="5" t="s">
        <v>1738</v>
      </c>
      <c r="I3092" s="5">
        <v>0</v>
      </c>
      <c r="J3092" s="5">
        <v>2017</v>
      </c>
      <c r="K3092" s="5">
        <v>36</v>
      </c>
      <c r="L3092" s="5" t="s">
        <v>1827</v>
      </c>
      <c r="M3092" s="5" t="s">
        <v>96</v>
      </c>
      <c r="N3092" s="19">
        <v>9784834009217</v>
      </c>
    </row>
    <row r="3093" spans="1:14" ht="15.75" customHeight="1" x14ac:dyDescent="0.2">
      <c r="A3093" s="15">
        <v>102</v>
      </c>
      <c r="B3093" s="16">
        <v>310</v>
      </c>
      <c r="C3093" s="15" t="s">
        <v>1992</v>
      </c>
      <c r="D3093" s="18">
        <v>1</v>
      </c>
      <c r="E3093" s="5" t="s">
        <v>1993</v>
      </c>
      <c r="F3093" s="5">
        <v>0</v>
      </c>
      <c r="G3093" s="5" t="s">
        <v>1988</v>
      </c>
      <c r="H3093" s="5" t="s">
        <v>1738</v>
      </c>
      <c r="I3093" s="5">
        <v>0</v>
      </c>
      <c r="J3093" s="5">
        <v>2018</v>
      </c>
      <c r="K3093" s="5">
        <v>6</v>
      </c>
      <c r="L3093" s="5" t="s">
        <v>1827</v>
      </c>
      <c r="M3093" s="5" t="s">
        <v>96</v>
      </c>
      <c r="N3093" s="19">
        <v>9784834083262</v>
      </c>
    </row>
    <row r="3094" spans="1:14" ht="15.75" customHeight="1" x14ac:dyDescent="0.2">
      <c r="A3094" s="15">
        <v>103</v>
      </c>
      <c r="B3094" s="16">
        <v>310</v>
      </c>
      <c r="C3094" s="15" t="s">
        <v>1994</v>
      </c>
      <c r="D3094" s="18">
        <v>1</v>
      </c>
      <c r="E3094" s="5" t="s">
        <v>1995</v>
      </c>
      <c r="F3094" s="5">
        <v>0</v>
      </c>
      <c r="G3094" s="5">
        <v>0</v>
      </c>
      <c r="H3094" s="5" t="s">
        <v>1738</v>
      </c>
      <c r="I3094" s="5">
        <v>0</v>
      </c>
      <c r="J3094" s="5">
        <v>1980</v>
      </c>
      <c r="K3094" s="5">
        <v>1</v>
      </c>
      <c r="L3094" s="5" t="s">
        <v>1774</v>
      </c>
      <c r="M3094" s="5" t="s">
        <v>96</v>
      </c>
      <c r="N3094" s="19">
        <v>0</v>
      </c>
    </row>
    <row r="3095" spans="1:14" ht="15.75" customHeight="1" x14ac:dyDescent="0.2">
      <c r="A3095" s="15">
        <v>104</v>
      </c>
      <c r="B3095" s="16">
        <v>310</v>
      </c>
      <c r="C3095" s="15" t="s">
        <v>1996</v>
      </c>
      <c r="D3095" s="18">
        <v>1</v>
      </c>
      <c r="E3095" s="5" t="s">
        <v>1997</v>
      </c>
      <c r="F3095" s="5">
        <v>0</v>
      </c>
      <c r="G3095" s="5" t="s">
        <v>1998</v>
      </c>
      <c r="H3095" s="5" t="s">
        <v>1738</v>
      </c>
      <c r="I3095" s="5">
        <v>0</v>
      </c>
      <c r="J3095" s="5">
        <v>2009</v>
      </c>
      <c r="K3095" s="5">
        <v>1</v>
      </c>
      <c r="L3095" s="5" t="s">
        <v>1999</v>
      </c>
      <c r="M3095" s="5" t="s">
        <v>96</v>
      </c>
      <c r="N3095" s="19">
        <v>9784577036747</v>
      </c>
    </row>
    <row r="3096" spans="1:14" ht="15.75" customHeight="1" x14ac:dyDescent="0.2">
      <c r="A3096" s="15">
        <v>105</v>
      </c>
      <c r="B3096" s="16">
        <v>310</v>
      </c>
      <c r="C3096" s="15" t="s">
        <v>2000</v>
      </c>
      <c r="D3096" s="18">
        <v>1</v>
      </c>
      <c r="E3096" s="5" t="s">
        <v>2001</v>
      </c>
      <c r="F3096" s="5">
        <v>0</v>
      </c>
      <c r="G3096" s="5" t="s">
        <v>2002</v>
      </c>
      <c r="H3096" s="5" t="s">
        <v>1738</v>
      </c>
      <c r="I3096" s="5">
        <v>0</v>
      </c>
      <c r="J3096" s="5">
        <v>2004</v>
      </c>
      <c r="K3096" s="5">
        <v>1</v>
      </c>
      <c r="L3096" s="5" t="s">
        <v>2003</v>
      </c>
      <c r="M3096" s="5" t="s">
        <v>96</v>
      </c>
      <c r="N3096" s="19">
        <v>9784894443471</v>
      </c>
    </row>
    <row r="3097" spans="1:14" ht="15.75" customHeight="1" x14ac:dyDescent="0.2">
      <c r="A3097" s="15">
        <v>106</v>
      </c>
      <c r="B3097" s="16">
        <v>310</v>
      </c>
      <c r="C3097" s="15" t="s">
        <v>2004</v>
      </c>
      <c r="D3097" s="18">
        <v>1</v>
      </c>
      <c r="E3097" s="5" t="s">
        <v>2005</v>
      </c>
      <c r="F3097" s="5">
        <v>0</v>
      </c>
      <c r="G3097" s="5" t="s">
        <v>2006</v>
      </c>
      <c r="H3097" s="5" t="s">
        <v>1738</v>
      </c>
      <c r="I3097" s="5">
        <v>0</v>
      </c>
      <c r="J3097" s="5">
        <v>2008</v>
      </c>
      <c r="K3097" s="5">
        <v>1</v>
      </c>
      <c r="L3097" s="5" t="s">
        <v>2007</v>
      </c>
      <c r="M3097" s="5" t="s">
        <v>96</v>
      </c>
      <c r="N3097" s="19">
        <v>9784895881173</v>
      </c>
    </row>
    <row r="3098" spans="1:14" ht="15.75" customHeight="1" x14ac:dyDescent="0.2">
      <c r="A3098" s="15">
        <v>107</v>
      </c>
      <c r="B3098" s="16">
        <v>310</v>
      </c>
      <c r="C3098" s="15" t="s">
        <v>2008</v>
      </c>
      <c r="D3098" s="18">
        <v>1</v>
      </c>
      <c r="E3098" s="5" t="s">
        <v>2009</v>
      </c>
      <c r="F3098" s="5">
        <v>0</v>
      </c>
      <c r="G3098" s="5" t="s">
        <v>2010</v>
      </c>
      <c r="H3098" s="5" t="s">
        <v>1738</v>
      </c>
      <c r="I3098" s="5">
        <v>0</v>
      </c>
      <c r="J3098" s="5">
        <v>2018</v>
      </c>
      <c r="K3098" s="5">
        <v>102</v>
      </c>
      <c r="L3098" s="5" t="s">
        <v>1827</v>
      </c>
      <c r="M3098" s="5" t="s">
        <v>96</v>
      </c>
      <c r="N3098" s="19">
        <v>9784834008302</v>
      </c>
    </row>
    <row r="3099" spans="1:14" ht="15.75" customHeight="1" x14ac:dyDescent="0.2">
      <c r="A3099" s="15">
        <v>108</v>
      </c>
      <c r="B3099" s="16">
        <v>310</v>
      </c>
      <c r="C3099" s="15" t="s">
        <v>2011</v>
      </c>
      <c r="D3099" s="18">
        <v>1</v>
      </c>
      <c r="E3099" s="5" t="s">
        <v>2012</v>
      </c>
      <c r="F3099" s="5">
        <v>0</v>
      </c>
      <c r="G3099" s="5" t="s">
        <v>2013</v>
      </c>
      <c r="H3099" s="5" t="s">
        <v>1738</v>
      </c>
      <c r="I3099" s="5">
        <v>0</v>
      </c>
      <c r="J3099" s="5">
        <v>2018</v>
      </c>
      <c r="K3099" s="5">
        <v>62</v>
      </c>
      <c r="L3099" s="5" t="s">
        <v>1827</v>
      </c>
      <c r="M3099" s="5" t="s">
        <v>96</v>
      </c>
      <c r="N3099" s="19">
        <v>9784834001617</v>
      </c>
    </row>
    <row r="3100" spans="1:14" ht="15.75" customHeight="1" x14ac:dyDescent="0.2">
      <c r="A3100" s="15">
        <v>109</v>
      </c>
      <c r="B3100" s="16">
        <v>310</v>
      </c>
      <c r="C3100" s="15" t="s">
        <v>2014</v>
      </c>
      <c r="D3100" s="18">
        <v>1</v>
      </c>
      <c r="E3100" s="5" t="s">
        <v>2015</v>
      </c>
      <c r="F3100" s="5">
        <v>0</v>
      </c>
      <c r="G3100" s="5" t="s">
        <v>2013</v>
      </c>
      <c r="H3100" s="5" t="s">
        <v>1738</v>
      </c>
      <c r="I3100" s="5">
        <v>0</v>
      </c>
      <c r="J3100" s="5">
        <v>2018</v>
      </c>
      <c r="K3100" s="5">
        <v>61</v>
      </c>
      <c r="L3100" s="5" t="s">
        <v>1827</v>
      </c>
      <c r="M3100" s="5" t="s">
        <v>96</v>
      </c>
      <c r="N3100" s="19">
        <v>9784834007657</v>
      </c>
    </row>
    <row r="3101" spans="1:14" ht="15.75" customHeight="1" x14ac:dyDescent="0.2">
      <c r="A3101" s="15">
        <v>110</v>
      </c>
      <c r="B3101" s="16">
        <v>310</v>
      </c>
      <c r="C3101" s="15" t="s">
        <v>2016</v>
      </c>
      <c r="D3101" s="18">
        <v>1</v>
      </c>
      <c r="E3101" s="5" t="s">
        <v>2017</v>
      </c>
      <c r="F3101" s="5">
        <v>0</v>
      </c>
      <c r="G3101" s="5" t="s">
        <v>2013</v>
      </c>
      <c r="H3101" s="5" t="s">
        <v>1738</v>
      </c>
      <c r="I3101" s="5">
        <v>0</v>
      </c>
      <c r="J3101" s="5">
        <v>2018</v>
      </c>
      <c r="K3101" s="5">
        <v>100</v>
      </c>
      <c r="L3101" s="5" t="s">
        <v>1827</v>
      </c>
      <c r="M3101" s="5" t="s">
        <v>96</v>
      </c>
      <c r="N3101" s="19">
        <v>9784834008746</v>
      </c>
    </row>
    <row r="3102" spans="1:14" ht="15.75" customHeight="1" x14ac:dyDescent="0.2">
      <c r="A3102" s="15">
        <v>111</v>
      </c>
      <c r="B3102" s="16">
        <v>310</v>
      </c>
      <c r="C3102" s="15" t="s">
        <v>2018</v>
      </c>
      <c r="D3102" s="18">
        <v>1</v>
      </c>
      <c r="E3102" s="5" t="s">
        <v>2019</v>
      </c>
      <c r="F3102" s="5">
        <v>0</v>
      </c>
      <c r="G3102" s="5" t="s">
        <v>2013</v>
      </c>
      <c r="H3102" s="5" t="s">
        <v>1738</v>
      </c>
      <c r="I3102" s="5">
        <v>0</v>
      </c>
      <c r="J3102" s="5">
        <v>2018</v>
      </c>
      <c r="K3102" s="5">
        <v>144</v>
      </c>
      <c r="L3102" s="5" t="s">
        <v>1827</v>
      </c>
      <c r="M3102" s="5" t="s">
        <v>96</v>
      </c>
      <c r="N3102" s="19">
        <v>9784834005257</v>
      </c>
    </row>
    <row r="3103" spans="1:14" ht="15.75" customHeight="1" x14ac:dyDescent="0.2">
      <c r="A3103" s="15">
        <v>112</v>
      </c>
      <c r="B3103" s="16">
        <v>310</v>
      </c>
      <c r="C3103" s="15" t="s">
        <v>2020</v>
      </c>
      <c r="D3103" s="18">
        <v>1</v>
      </c>
      <c r="E3103" s="5" t="s">
        <v>2021</v>
      </c>
      <c r="F3103" s="5">
        <v>0</v>
      </c>
      <c r="G3103" s="5" t="s">
        <v>2013</v>
      </c>
      <c r="H3103" s="5" t="s">
        <v>1738</v>
      </c>
      <c r="I3103" s="5">
        <v>0</v>
      </c>
      <c r="J3103" s="5">
        <v>2018</v>
      </c>
      <c r="K3103" s="5">
        <v>98</v>
      </c>
      <c r="L3103" s="5" t="s">
        <v>1827</v>
      </c>
      <c r="M3103" s="5" t="s">
        <v>96</v>
      </c>
      <c r="N3103" s="19">
        <v>9784834008548</v>
      </c>
    </row>
    <row r="3104" spans="1:14" ht="15.75" customHeight="1" x14ac:dyDescent="0.2">
      <c r="A3104" s="15">
        <v>113</v>
      </c>
      <c r="B3104" s="16">
        <v>310</v>
      </c>
      <c r="C3104" s="15" t="s">
        <v>2022</v>
      </c>
      <c r="D3104" s="18">
        <v>1</v>
      </c>
      <c r="E3104" s="5" t="s">
        <v>2023</v>
      </c>
      <c r="F3104" s="5">
        <v>0</v>
      </c>
      <c r="G3104" s="5" t="s">
        <v>2024</v>
      </c>
      <c r="H3104" s="5" t="s">
        <v>1738</v>
      </c>
      <c r="I3104" s="5">
        <v>0</v>
      </c>
      <c r="J3104" s="5">
        <v>2018</v>
      </c>
      <c r="K3104" s="5">
        <v>99</v>
      </c>
      <c r="L3104" s="5" t="s">
        <v>1827</v>
      </c>
      <c r="M3104" s="5" t="s">
        <v>96</v>
      </c>
      <c r="N3104" s="19">
        <v>9784834007527</v>
      </c>
    </row>
    <row r="3105" spans="1:14" ht="15.75" customHeight="1" x14ac:dyDescent="0.2">
      <c r="A3105" s="15">
        <v>114</v>
      </c>
      <c r="B3105" s="16">
        <v>310</v>
      </c>
      <c r="C3105" s="15" t="s">
        <v>2025</v>
      </c>
      <c r="D3105" s="18">
        <v>1</v>
      </c>
      <c r="E3105" s="5" t="s">
        <v>2026</v>
      </c>
      <c r="F3105" s="5">
        <v>0</v>
      </c>
      <c r="G3105" s="5" t="s">
        <v>2027</v>
      </c>
      <c r="H3105" s="5" t="s">
        <v>1738</v>
      </c>
      <c r="I3105" s="5">
        <v>0</v>
      </c>
      <c r="J3105" s="5">
        <v>2018</v>
      </c>
      <c r="K3105" s="5">
        <v>37</v>
      </c>
      <c r="L3105" s="5" t="s">
        <v>1827</v>
      </c>
      <c r="M3105" s="5" t="s">
        <v>96</v>
      </c>
      <c r="N3105" s="19">
        <v>9784834008494</v>
      </c>
    </row>
    <row r="3106" spans="1:14" ht="15.75" customHeight="1" x14ac:dyDescent="0.2">
      <c r="A3106" s="15">
        <v>115</v>
      </c>
      <c r="B3106" s="16">
        <v>310</v>
      </c>
      <c r="C3106" s="15" t="s">
        <v>2028</v>
      </c>
      <c r="D3106" s="18">
        <v>1</v>
      </c>
      <c r="E3106" s="5" t="s">
        <v>2029</v>
      </c>
      <c r="F3106" s="5">
        <v>0</v>
      </c>
      <c r="G3106" s="5" t="s">
        <v>2027</v>
      </c>
      <c r="H3106" s="5" t="s">
        <v>1738</v>
      </c>
      <c r="I3106" s="5">
        <v>0</v>
      </c>
      <c r="J3106" s="5">
        <v>2017</v>
      </c>
      <c r="K3106" s="5">
        <v>18</v>
      </c>
      <c r="L3106" s="5" t="s">
        <v>1827</v>
      </c>
      <c r="M3106" s="5" t="s">
        <v>96</v>
      </c>
      <c r="N3106" s="19">
        <v>9784834001822</v>
      </c>
    </row>
    <row r="3107" spans="1:14" ht="15.75" customHeight="1" x14ac:dyDescent="0.2">
      <c r="A3107" s="15">
        <v>116</v>
      </c>
      <c r="B3107" s="16">
        <v>310</v>
      </c>
      <c r="C3107" s="15" t="s">
        <v>2030</v>
      </c>
      <c r="D3107" s="18">
        <v>1</v>
      </c>
      <c r="E3107" s="5" t="s">
        <v>2031</v>
      </c>
      <c r="F3107" s="5">
        <v>0</v>
      </c>
      <c r="G3107" s="5" t="s">
        <v>2032</v>
      </c>
      <c r="H3107" s="5" t="s">
        <v>1738</v>
      </c>
      <c r="I3107" s="5">
        <v>0</v>
      </c>
      <c r="J3107" s="5">
        <v>2016</v>
      </c>
      <c r="K3107" s="5">
        <v>29</v>
      </c>
      <c r="L3107" s="5" t="s">
        <v>1827</v>
      </c>
      <c r="M3107" s="5" t="s">
        <v>96</v>
      </c>
      <c r="N3107" s="19">
        <v>9784834005103</v>
      </c>
    </row>
    <row r="3108" spans="1:14" ht="15.75" customHeight="1" x14ac:dyDescent="0.2">
      <c r="A3108" s="15">
        <v>117</v>
      </c>
      <c r="B3108" s="16">
        <v>310</v>
      </c>
      <c r="C3108" s="15" t="s">
        <v>2033</v>
      </c>
      <c r="D3108" s="18">
        <v>1</v>
      </c>
      <c r="E3108" s="5" t="s">
        <v>2034</v>
      </c>
      <c r="F3108" s="5">
        <v>0</v>
      </c>
      <c r="G3108" s="5" t="s">
        <v>2032</v>
      </c>
      <c r="H3108" s="5" t="s">
        <v>1738</v>
      </c>
      <c r="I3108" s="5">
        <v>0</v>
      </c>
      <c r="J3108" s="5">
        <v>2018</v>
      </c>
      <c r="K3108" s="5">
        <v>54</v>
      </c>
      <c r="L3108" s="5" t="s">
        <v>1827</v>
      </c>
      <c r="M3108" s="5" t="s">
        <v>96</v>
      </c>
      <c r="N3108" s="19">
        <v>9784834002966</v>
      </c>
    </row>
    <row r="3109" spans="1:14" ht="15.75" customHeight="1" x14ac:dyDescent="0.2">
      <c r="A3109" s="15">
        <v>118</v>
      </c>
      <c r="B3109" s="16">
        <v>310</v>
      </c>
      <c r="C3109" s="15" t="s">
        <v>2035</v>
      </c>
      <c r="D3109" s="18">
        <v>1</v>
      </c>
      <c r="E3109" s="5" t="s">
        <v>2036</v>
      </c>
      <c r="F3109" s="5">
        <v>0</v>
      </c>
      <c r="G3109" s="5" t="s">
        <v>2037</v>
      </c>
      <c r="H3109" s="5" t="s">
        <v>1738</v>
      </c>
      <c r="I3109" s="5">
        <v>0</v>
      </c>
      <c r="J3109" s="5">
        <v>2018</v>
      </c>
      <c r="K3109" s="5">
        <v>112</v>
      </c>
      <c r="L3109" s="5" t="s">
        <v>1827</v>
      </c>
      <c r="M3109" s="5" t="s">
        <v>96</v>
      </c>
      <c r="N3109" s="19">
        <v>9784834008739</v>
      </c>
    </row>
    <row r="3110" spans="1:14" ht="15.75" customHeight="1" x14ac:dyDescent="0.2">
      <c r="A3110" s="15">
        <v>119</v>
      </c>
      <c r="B3110" s="16">
        <v>310</v>
      </c>
      <c r="C3110" s="15" t="s">
        <v>2038</v>
      </c>
      <c r="D3110" s="18">
        <v>1</v>
      </c>
      <c r="E3110" s="5" t="s">
        <v>2039</v>
      </c>
      <c r="F3110" s="5">
        <v>0</v>
      </c>
      <c r="G3110" s="5" t="s">
        <v>2040</v>
      </c>
      <c r="H3110" s="5" t="s">
        <v>1738</v>
      </c>
      <c r="I3110" s="5">
        <v>0</v>
      </c>
      <c r="J3110" s="5">
        <v>2018</v>
      </c>
      <c r="K3110" s="5">
        <v>103</v>
      </c>
      <c r="L3110" s="5" t="s">
        <v>1827</v>
      </c>
      <c r="M3110" s="5" t="s">
        <v>96</v>
      </c>
      <c r="N3110" s="19">
        <v>9784834002393</v>
      </c>
    </row>
    <row r="3111" spans="1:14" ht="15.75" customHeight="1" x14ac:dyDescent="0.2">
      <c r="A3111" s="15">
        <v>120</v>
      </c>
      <c r="B3111" s="16">
        <v>310</v>
      </c>
      <c r="C3111" s="15" t="s">
        <v>2041</v>
      </c>
      <c r="D3111" s="18">
        <v>1</v>
      </c>
      <c r="E3111" s="5" t="s">
        <v>2042</v>
      </c>
      <c r="F3111" s="5">
        <v>0</v>
      </c>
      <c r="G3111" s="5" t="s">
        <v>2043</v>
      </c>
      <c r="H3111" s="5" t="s">
        <v>1738</v>
      </c>
      <c r="I3111" s="5">
        <v>0</v>
      </c>
      <c r="J3111" s="5">
        <v>2018</v>
      </c>
      <c r="K3111" s="5">
        <v>87</v>
      </c>
      <c r="L3111" s="5" t="s">
        <v>1827</v>
      </c>
      <c r="M3111" s="5" t="s">
        <v>96</v>
      </c>
      <c r="N3111" s="19">
        <v>9784834000672</v>
      </c>
    </row>
    <row r="3112" spans="1:14" ht="15.75" customHeight="1" x14ac:dyDescent="0.2">
      <c r="A3112" s="15">
        <v>121</v>
      </c>
      <c r="B3112" s="16">
        <v>310</v>
      </c>
      <c r="C3112" s="15" t="s">
        <v>2044</v>
      </c>
      <c r="D3112" s="18">
        <v>1</v>
      </c>
      <c r="E3112" s="5" t="s">
        <v>2045</v>
      </c>
      <c r="F3112" s="5">
        <v>0</v>
      </c>
      <c r="G3112" s="5" t="s">
        <v>2043</v>
      </c>
      <c r="H3112" s="5" t="s">
        <v>1738</v>
      </c>
      <c r="I3112" s="5">
        <v>0</v>
      </c>
      <c r="J3112" s="5">
        <v>2018</v>
      </c>
      <c r="K3112" s="5">
        <v>80</v>
      </c>
      <c r="L3112" s="5" t="s">
        <v>1827</v>
      </c>
      <c r="M3112" s="5" t="s">
        <v>96</v>
      </c>
      <c r="N3112" s="19">
        <v>9784834004502</v>
      </c>
    </row>
    <row r="3113" spans="1:14" ht="15.75" customHeight="1" x14ac:dyDescent="0.2">
      <c r="A3113" s="15">
        <v>122</v>
      </c>
      <c r="B3113" s="16">
        <v>310</v>
      </c>
      <c r="C3113" s="15" t="s">
        <v>2046</v>
      </c>
      <c r="D3113" s="18">
        <v>1</v>
      </c>
      <c r="E3113" s="5" t="s">
        <v>2047</v>
      </c>
      <c r="F3113" s="5">
        <v>0</v>
      </c>
      <c r="G3113" s="5" t="s">
        <v>2043</v>
      </c>
      <c r="H3113" s="5" t="s">
        <v>1738</v>
      </c>
      <c r="I3113" s="5">
        <v>0</v>
      </c>
      <c r="J3113" s="5">
        <v>2018</v>
      </c>
      <c r="K3113" s="5">
        <v>117</v>
      </c>
      <c r="L3113" s="5" t="s">
        <v>1827</v>
      </c>
      <c r="M3113" s="5" t="s">
        <v>96</v>
      </c>
      <c r="N3113" s="19">
        <v>9784834001594</v>
      </c>
    </row>
    <row r="3114" spans="1:14" ht="15.75" customHeight="1" x14ac:dyDescent="0.2">
      <c r="A3114" s="15">
        <v>123</v>
      </c>
      <c r="B3114" s="16">
        <v>310</v>
      </c>
      <c r="C3114" s="15" t="s">
        <v>2048</v>
      </c>
      <c r="D3114" s="18">
        <v>1</v>
      </c>
      <c r="E3114" s="5" t="s">
        <v>2049</v>
      </c>
      <c r="F3114" s="5">
        <v>0</v>
      </c>
      <c r="G3114" s="5" t="s">
        <v>2043</v>
      </c>
      <c r="H3114" s="5" t="s">
        <v>1738</v>
      </c>
      <c r="I3114" s="5">
        <v>0</v>
      </c>
      <c r="J3114" s="5">
        <v>2018</v>
      </c>
      <c r="K3114" s="5">
        <v>163</v>
      </c>
      <c r="L3114" s="5" t="s">
        <v>1827</v>
      </c>
      <c r="M3114" s="5" t="s">
        <v>96</v>
      </c>
      <c r="N3114" s="19">
        <v>9784834001242</v>
      </c>
    </row>
    <row r="3115" spans="1:14" ht="15.75" customHeight="1" x14ac:dyDescent="0.2">
      <c r="A3115" s="15">
        <v>124</v>
      </c>
      <c r="B3115" s="16">
        <v>310</v>
      </c>
      <c r="C3115" s="15" t="s">
        <v>2050</v>
      </c>
      <c r="D3115" s="18">
        <v>1</v>
      </c>
      <c r="E3115" s="5" t="s">
        <v>2051</v>
      </c>
      <c r="F3115" s="5">
        <v>0</v>
      </c>
      <c r="G3115" s="5" t="s">
        <v>2043</v>
      </c>
      <c r="H3115" s="5" t="s">
        <v>1738</v>
      </c>
      <c r="I3115" s="5">
        <v>0</v>
      </c>
      <c r="J3115" s="5">
        <v>2017</v>
      </c>
      <c r="K3115" s="5">
        <v>25</v>
      </c>
      <c r="L3115" s="5" t="s">
        <v>1827</v>
      </c>
      <c r="M3115" s="5" t="s">
        <v>96</v>
      </c>
      <c r="N3115" s="19">
        <v>9784834003512</v>
      </c>
    </row>
    <row r="3116" spans="1:14" ht="15.75" customHeight="1" x14ac:dyDescent="0.2">
      <c r="A3116" s="15">
        <v>125</v>
      </c>
      <c r="B3116" s="16">
        <v>310</v>
      </c>
      <c r="C3116" s="15" t="s">
        <v>2052</v>
      </c>
      <c r="D3116" s="18">
        <v>1</v>
      </c>
      <c r="E3116" s="5" t="s">
        <v>2053</v>
      </c>
      <c r="F3116" s="5">
        <v>0</v>
      </c>
      <c r="G3116" s="5" t="s">
        <v>2043</v>
      </c>
      <c r="H3116" s="5" t="s">
        <v>1738</v>
      </c>
      <c r="I3116" s="5">
        <v>0</v>
      </c>
      <c r="J3116" s="5">
        <v>2016</v>
      </c>
      <c r="K3116" s="5">
        <v>3</v>
      </c>
      <c r="L3116" s="5" t="s">
        <v>1827</v>
      </c>
      <c r="M3116" s="5" t="s">
        <v>96</v>
      </c>
      <c r="N3116" s="19">
        <v>9784834025859</v>
      </c>
    </row>
    <row r="3117" spans="1:14" ht="15.75" customHeight="1" x14ac:dyDescent="0.2">
      <c r="A3117" s="15">
        <v>126</v>
      </c>
      <c r="B3117" s="16">
        <v>310</v>
      </c>
      <c r="C3117" s="15" t="s">
        <v>2054</v>
      </c>
      <c r="D3117" s="18">
        <v>1</v>
      </c>
      <c r="E3117" s="5" t="s">
        <v>2055</v>
      </c>
      <c r="F3117" s="5">
        <v>0</v>
      </c>
      <c r="G3117" s="5" t="s">
        <v>2043</v>
      </c>
      <c r="H3117" s="5" t="s">
        <v>1738</v>
      </c>
      <c r="I3117" s="5">
        <v>0</v>
      </c>
      <c r="J3117" s="5">
        <v>2018</v>
      </c>
      <c r="K3117" s="5">
        <v>107</v>
      </c>
      <c r="L3117" s="5" t="s">
        <v>1827</v>
      </c>
      <c r="M3117" s="5" t="s">
        <v>96</v>
      </c>
      <c r="N3117" s="19">
        <v>9784834003192</v>
      </c>
    </row>
    <row r="3118" spans="1:14" ht="15.75" customHeight="1" x14ac:dyDescent="0.2">
      <c r="A3118" s="15">
        <v>127</v>
      </c>
      <c r="B3118" s="16">
        <v>310</v>
      </c>
      <c r="C3118" s="15" t="s">
        <v>2056</v>
      </c>
      <c r="D3118" s="18">
        <v>1</v>
      </c>
      <c r="E3118" s="5" t="s">
        <v>2057</v>
      </c>
      <c r="F3118" s="5">
        <v>0</v>
      </c>
      <c r="G3118" s="5" t="s">
        <v>2043</v>
      </c>
      <c r="H3118" s="5" t="s">
        <v>1738</v>
      </c>
      <c r="I3118" s="5">
        <v>0</v>
      </c>
      <c r="J3118" s="5">
        <v>2018</v>
      </c>
      <c r="K3118" s="5">
        <v>1</v>
      </c>
      <c r="L3118" s="5" t="s">
        <v>1827</v>
      </c>
      <c r="M3118" s="5" t="s">
        <v>96</v>
      </c>
      <c r="N3118" s="19">
        <v>9784834084320</v>
      </c>
    </row>
    <row r="3119" spans="1:14" ht="15.75" customHeight="1" x14ac:dyDescent="0.2">
      <c r="A3119" s="15">
        <v>128</v>
      </c>
      <c r="B3119" s="16">
        <v>310</v>
      </c>
      <c r="C3119" s="15" t="s">
        <v>2058</v>
      </c>
      <c r="D3119" s="18">
        <v>1</v>
      </c>
      <c r="E3119" s="5" t="s">
        <v>2059</v>
      </c>
      <c r="F3119" s="5">
        <v>0</v>
      </c>
      <c r="G3119" s="5" t="s">
        <v>2043</v>
      </c>
      <c r="H3119" s="5" t="s">
        <v>1738</v>
      </c>
      <c r="I3119" s="5">
        <v>0</v>
      </c>
      <c r="J3119" s="5">
        <v>2018</v>
      </c>
      <c r="K3119" s="5">
        <v>6</v>
      </c>
      <c r="L3119" s="5" t="s">
        <v>1827</v>
      </c>
      <c r="M3119" s="5" t="s">
        <v>96</v>
      </c>
      <c r="N3119" s="19">
        <v>9784916016355</v>
      </c>
    </row>
    <row r="3120" spans="1:14" ht="15.75" customHeight="1" x14ac:dyDescent="0.2">
      <c r="A3120" s="15">
        <v>129</v>
      </c>
      <c r="B3120" s="16">
        <v>310</v>
      </c>
      <c r="C3120" s="15" t="s">
        <v>2060</v>
      </c>
      <c r="D3120" s="18">
        <v>1</v>
      </c>
      <c r="E3120" s="5" t="s">
        <v>2061</v>
      </c>
      <c r="F3120" s="5">
        <v>0</v>
      </c>
      <c r="G3120" s="5" t="s">
        <v>2062</v>
      </c>
      <c r="H3120" s="5" t="s">
        <v>1738</v>
      </c>
      <c r="I3120" s="5">
        <v>0</v>
      </c>
      <c r="J3120" s="5">
        <v>2018</v>
      </c>
      <c r="K3120" s="5">
        <v>60</v>
      </c>
      <c r="L3120" s="5" t="s">
        <v>1827</v>
      </c>
      <c r="M3120" s="5" t="s">
        <v>96</v>
      </c>
      <c r="N3120" s="19">
        <v>9784834012408</v>
      </c>
    </row>
    <row r="3121" spans="1:14" ht="15.75" customHeight="1" x14ac:dyDescent="0.2">
      <c r="A3121" s="15">
        <v>130</v>
      </c>
      <c r="B3121" s="16">
        <v>310</v>
      </c>
      <c r="C3121" s="15" t="s">
        <v>2063</v>
      </c>
      <c r="D3121" s="18">
        <v>1</v>
      </c>
      <c r="E3121" s="5" t="s">
        <v>2064</v>
      </c>
      <c r="F3121" s="5">
        <v>0</v>
      </c>
      <c r="G3121" s="5" t="s">
        <v>2062</v>
      </c>
      <c r="H3121" s="5" t="s">
        <v>1738</v>
      </c>
      <c r="I3121" s="5">
        <v>0</v>
      </c>
      <c r="J3121" s="5">
        <v>2017</v>
      </c>
      <c r="K3121" s="5">
        <v>20</v>
      </c>
      <c r="L3121" s="5" t="s">
        <v>1827</v>
      </c>
      <c r="M3121" s="5" t="s">
        <v>96</v>
      </c>
      <c r="N3121" s="19">
        <v>9784834013887</v>
      </c>
    </row>
    <row r="3122" spans="1:14" ht="15.75" customHeight="1" x14ac:dyDescent="0.2">
      <c r="A3122" s="15">
        <v>131</v>
      </c>
      <c r="B3122" s="16">
        <v>310</v>
      </c>
      <c r="C3122" s="15" t="s">
        <v>2065</v>
      </c>
      <c r="D3122" s="18">
        <v>1</v>
      </c>
      <c r="E3122" s="5" t="s">
        <v>2066</v>
      </c>
      <c r="F3122" s="5">
        <v>0</v>
      </c>
      <c r="G3122" s="5" t="s">
        <v>2062</v>
      </c>
      <c r="H3122" s="5" t="s">
        <v>1738</v>
      </c>
      <c r="I3122" s="5">
        <v>0</v>
      </c>
      <c r="J3122" s="5">
        <v>2017</v>
      </c>
      <c r="K3122" s="5">
        <v>15</v>
      </c>
      <c r="L3122" s="5" t="s">
        <v>1827</v>
      </c>
      <c r="M3122" s="5" t="s">
        <v>96</v>
      </c>
      <c r="N3122" s="19">
        <v>9784834016277</v>
      </c>
    </row>
    <row r="3123" spans="1:14" ht="15.75" customHeight="1" x14ac:dyDescent="0.2">
      <c r="A3123" s="15">
        <v>132</v>
      </c>
      <c r="B3123" s="16">
        <v>310</v>
      </c>
      <c r="C3123" s="15" t="s">
        <v>2067</v>
      </c>
      <c r="D3123" s="18">
        <v>1</v>
      </c>
      <c r="E3123" s="5" t="s">
        <v>2068</v>
      </c>
      <c r="F3123" s="5">
        <v>0</v>
      </c>
      <c r="G3123" s="5" t="s">
        <v>2069</v>
      </c>
      <c r="H3123" s="5" t="s">
        <v>1738</v>
      </c>
      <c r="I3123" s="5">
        <v>0</v>
      </c>
      <c r="J3123" s="5">
        <v>2018</v>
      </c>
      <c r="K3123" s="5">
        <v>27</v>
      </c>
      <c r="L3123" s="5" t="s">
        <v>1827</v>
      </c>
      <c r="M3123" s="5" t="s">
        <v>96</v>
      </c>
      <c r="N3123" s="19">
        <v>9784834017397</v>
      </c>
    </row>
    <row r="3124" spans="1:14" ht="15.75" customHeight="1" x14ac:dyDescent="0.2">
      <c r="A3124" s="15">
        <v>133</v>
      </c>
      <c r="B3124" s="16">
        <v>310</v>
      </c>
      <c r="C3124" s="15" t="s">
        <v>2070</v>
      </c>
      <c r="D3124" s="18">
        <v>1</v>
      </c>
      <c r="E3124" s="5" t="s">
        <v>2071</v>
      </c>
      <c r="F3124" s="5">
        <v>0</v>
      </c>
      <c r="G3124" s="5" t="s">
        <v>2069</v>
      </c>
      <c r="H3124" s="5" t="s">
        <v>1738</v>
      </c>
      <c r="I3124" s="5">
        <v>0</v>
      </c>
      <c r="J3124" s="5">
        <v>2018</v>
      </c>
      <c r="K3124" s="5">
        <v>223</v>
      </c>
      <c r="L3124" s="5" t="s">
        <v>1827</v>
      </c>
      <c r="M3124" s="5" t="s">
        <v>96</v>
      </c>
      <c r="N3124" s="19">
        <v>9784834000825</v>
      </c>
    </row>
    <row r="3125" spans="1:14" ht="15.75" customHeight="1" x14ac:dyDescent="0.2">
      <c r="A3125" s="15">
        <v>134</v>
      </c>
      <c r="B3125" s="16">
        <v>310</v>
      </c>
      <c r="C3125" s="15" t="s">
        <v>2072</v>
      </c>
      <c r="D3125" s="18">
        <v>1</v>
      </c>
      <c r="E3125" s="5" t="s">
        <v>2073</v>
      </c>
      <c r="F3125" s="5">
        <v>0</v>
      </c>
      <c r="G3125" s="5" t="s">
        <v>2069</v>
      </c>
      <c r="H3125" s="5" t="s">
        <v>1738</v>
      </c>
      <c r="I3125" s="5">
        <v>0</v>
      </c>
      <c r="J3125" s="5">
        <v>2018</v>
      </c>
      <c r="K3125" s="5">
        <v>79</v>
      </c>
      <c r="L3125" s="5" t="s">
        <v>1827</v>
      </c>
      <c r="M3125" s="5" t="s">
        <v>96</v>
      </c>
      <c r="N3125" s="19">
        <v>9784834010756</v>
      </c>
    </row>
    <row r="3126" spans="1:14" ht="15.75" customHeight="1" x14ac:dyDescent="0.2">
      <c r="A3126" s="15">
        <v>135</v>
      </c>
      <c r="B3126" s="16">
        <v>310</v>
      </c>
      <c r="C3126" s="15" t="s">
        <v>2074</v>
      </c>
      <c r="D3126" s="18">
        <v>1</v>
      </c>
      <c r="E3126" s="5" t="s">
        <v>2075</v>
      </c>
      <c r="F3126" s="5">
        <v>0</v>
      </c>
      <c r="G3126" s="5" t="s">
        <v>2069</v>
      </c>
      <c r="H3126" s="5" t="s">
        <v>1738</v>
      </c>
      <c r="I3126" s="5">
        <v>0</v>
      </c>
      <c r="J3126" s="5">
        <v>2018</v>
      </c>
      <c r="K3126" s="5">
        <v>42</v>
      </c>
      <c r="L3126" s="5" t="s">
        <v>1827</v>
      </c>
      <c r="M3126" s="5" t="s">
        <v>96</v>
      </c>
      <c r="N3126" s="19">
        <v>9784834006339</v>
      </c>
    </row>
    <row r="3127" spans="1:14" ht="15.75" customHeight="1" x14ac:dyDescent="0.2">
      <c r="A3127" s="15">
        <v>136</v>
      </c>
      <c r="B3127" s="16">
        <v>310</v>
      </c>
      <c r="C3127" s="15" t="s">
        <v>2076</v>
      </c>
      <c r="D3127" s="18">
        <v>1</v>
      </c>
      <c r="E3127" s="5" t="s">
        <v>2077</v>
      </c>
      <c r="F3127" s="5">
        <v>0</v>
      </c>
      <c r="G3127" s="5" t="s">
        <v>2069</v>
      </c>
      <c r="H3127" s="5" t="s">
        <v>1738</v>
      </c>
      <c r="I3127" s="5">
        <v>0</v>
      </c>
      <c r="J3127" s="5">
        <v>2018</v>
      </c>
      <c r="K3127" s="5">
        <v>127</v>
      </c>
      <c r="L3127" s="5" t="s">
        <v>1827</v>
      </c>
      <c r="M3127" s="5" t="s">
        <v>96</v>
      </c>
      <c r="N3127" s="19">
        <v>9784834008920</v>
      </c>
    </row>
    <row r="3128" spans="1:14" ht="15.75" customHeight="1" x14ac:dyDescent="0.2">
      <c r="A3128" s="15">
        <v>137</v>
      </c>
      <c r="B3128" s="16">
        <v>310</v>
      </c>
      <c r="C3128" s="15" t="s">
        <v>2078</v>
      </c>
      <c r="D3128" s="18">
        <v>1</v>
      </c>
      <c r="E3128" s="5" t="s">
        <v>2079</v>
      </c>
      <c r="F3128" s="5">
        <v>0</v>
      </c>
      <c r="G3128" s="5" t="s">
        <v>2069</v>
      </c>
      <c r="H3128" s="5" t="s">
        <v>1738</v>
      </c>
      <c r="I3128" s="5">
        <v>0</v>
      </c>
      <c r="J3128" s="5">
        <v>2018</v>
      </c>
      <c r="K3128" s="5">
        <v>44</v>
      </c>
      <c r="L3128" s="5" t="s">
        <v>1827</v>
      </c>
      <c r="M3128" s="5" t="s">
        <v>96</v>
      </c>
      <c r="N3128" s="19">
        <v>9784834017960</v>
      </c>
    </row>
    <row r="3129" spans="1:14" ht="15.75" customHeight="1" x14ac:dyDescent="0.2">
      <c r="A3129" s="15">
        <v>138</v>
      </c>
      <c r="B3129" s="16">
        <v>310</v>
      </c>
      <c r="C3129" s="15" t="s">
        <v>2080</v>
      </c>
      <c r="D3129" s="18">
        <v>1</v>
      </c>
      <c r="E3129" s="5" t="s">
        <v>2081</v>
      </c>
      <c r="F3129" s="5">
        <v>0</v>
      </c>
      <c r="G3129" s="5" t="s">
        <v>2069</v>
      </c>
      <c r="H3129" s="5" t="s">
        <v>1738</v>
      </c>
      <c r="I3129" s="5">
        <v>0</v>
      </c>
      <c r="J3129" s="5">
        <v>2018</v>
      </c>
      <c r="K3129" s="5">
        <v>116</v>
      </c>
      <c r="L3129" s="5" t="s">
        <v>1827</v>
      </c>
      <c r="M3129" s="5" t="s">
        <v>96</v>
      </c>
      <c r="N3129" s="19">
        <v>9784834005288</v>
      </c>
    </row>
    <row r="3130" spans="1:14" ht="15.75" customHeight="1" x14ac:dyDescent="0.2">
      <c r="A3130" s="15">
        <v>139</v>
      </c>
      <c r="B3130" s="16">
        <v>310</v>
      </c>
      <c r="C3130" s="15" t="s">
        <v>2082</v>
      </c>
      <c r="D3130" s="18">
        <v>1</v>
      </c>
      <c r="E3130" s="5" t="s">
        <v>2083</v>
      </c>
      <c r="F3130" s="5">
        <v>0</v>
      </c>
      <c r="G3130" s="5" t="s">
        <v>2069</v>
      </c>
      <c r="H3130" s="5" t="s">
        <v>1738</v>
      </c>
      <c r="I3130" s="5">
        <v>0</v>
      </c>
      <c r="J3130" s="5">
        <v>2018</v>
      </c>
      <c r="K3130" s="5">
        <v>145</v>
      </c>
      <c r="L3130" s="5" t="s">
        <v>1827</v>
      </c>
      <c r="M3130" s="5" t="s">
        <v>96</v>
      </c>
      <c r="N3130" s="19">
        <v>9784834001013</v>
      </c>
    </row>
    <row r="3131" spans="1:14" ht="15.75" customHeight="1" x14ac:dyDescent="0.2">
      <c r="A3131" s="15">
        <v>140</v>
      </c>
      <c r="B3131" s="16">
        <v>310</v>
      </c>
      <c r="C3131" s="15" t="s">
        <v>2084</v>
      </c>
      <c r="D3131" s="18">
        <v>1</v>
      </c>
      <c r="E3131" s="5" t="s">
        <v>2085</v>
      </c>
      <c r="F3131" s="5">
        <v>0</v>
      </c>
      <c r="G3131" s="5" t="s">
        <v>2069</v>
      </c>
      <c r="H3131" s="5" t="s">
        <v>1738</v>
      </c>
      <c r="I3131" s="5">
        <v>0</v>
      </c>
      <c r="J3131" s="5">
        <v>2015</v>
      </c>
      <c r="K3131" s="5">
        <v>5</v>
      </c>
      <c r="L3131" s="5" t="s">
        <v>1827</v>
      </c>
      <c r="M3131" s="5" t="s">
        <v>96</v>
      </c>
      <c r="N3131" s="19">
        <v>9784834022384</v>
      </c>
    </row>
    <row r="3132" spans="1:14" ht="15.75" customHeight="1" x14ac:dyDescent="0.2">
      <c r="A3132" s="15">
        <v>141</v>
      </c>
      <c r="B3132" s="16">
        <v>310</v>
      </c>
      <c r="C3132" s="15" t="s">
        <v>2086</v>
      </c>
      <c r="D3132" s="18">
        <v>1</v>
      </c>
      <c r="E3132" s="5" t="s">
        <v>2087</v>
      </c>
      <c r="F3132" s="5">
        <v>0</v>
      </c>
      <c r="G3132" s="5" t="s">
        <v>2062</v>
      </c>
      <c r="H3132" s="5" t="s">
        <v>1738</v>
      </c>
      <c r="I3132" s="5">
        <v>0</v>
      </c>
      <c r="J3132" s="5">
        <v>2018</v>
      </c>
      <c r="K3132" s="5">
        <v>3</v>
      </c>
      <c r="L3132" s="5" t="s">
        <v>1827</v>
      </c>
      <c r="M3132" s="5" t="s">
        <v>96</v>
      </c>
      <c r="N3132" s="19">
        <v>9784834082333</v>
      </c>
    </row>
    <row r="3133" spans="1:14" ht="15.75" customHeight="1" x14ac:dyDescent="0.2">
      <c r="A3133" s="15">
        <v>142</v>
      </c>
      <c r="B3133" s="16">
        <v>310</v>
      </c>
      <c r="C3133" s="15" t="s">
        <v>2088</v>
      </c>
      <c r="D3133" s="18">
        <v>1</v>
      </c>
      <c r="E3133" s="5" t="s">
        <v>2089</v>
      </c>
      <c r="F3133" s="5">
        <v>0</v>
      </c>
      <c r="G3133" s="5" t="s">
        <v>2069</v>
      </c>
      <c r="H3133" s="5" t="s">
        <v>1738</v>
      </c>
      <c r="I3133" s="5">
        <v>0</v>
      </c>
      <c r="J3133" s="5">
        <v>2018</v>
      </c>
      <c r="K3133" s="5">
        <v>118</v>
      </c>
      <c r="L3133" s="5" t="s">
        <v>1827</v>
      </c>
      <c r="M3133" s="5" t="s">
        <v>96</v>
      </c>
      <c r="N3133" s="19">
        <v>9784834000849</v>
      </c>
    </row>
    <row r="3134" spans="1:14" ht="15.75" customHeight="1" x14ac:dyDescent="0.2">
      <c r="A3134" s="15">
        <v>143</v>
      </c>
      <c r="B3134" s="16">
        <v>310</v>
      </c>
      <c r="C3134" s="15" t="s">
        <v>2090</v>
      </c>
      <c r="D3134" s="18">
        <v>1</v>
      </c>
      <c r="E3134" s="5" t="s">
        <v>2091</v>
      </c>
      <c r="F3134" s="5">
        <v>0</v>
      </c>
      <c r="G3134" s="5" t="s">
        <v>2092</v>
      </c>
      <c r="H3134" s="5" t="s">
        <v>1738</v>
      </c>
      <c r="I3134" s="5">
        <v>0</v>
      </c>
      <c r="J3134" s="5">
        <v>2018</v>
      </c>
      <c r="K3134" s="5">
        <v>92</v>
      </c>
      <c r="L3134" s="5" t="s">
        <v>1827</v>
      </c>
      <c r="M3134" s="5" t="s">
        <v>96</v>
      </c>
      <c r="N3134" s="19">
        <v>9784834005134</v>
      </c>
    </row>
    <row r="3135" spans="1:14" ht="15.75" customHeight="1" x14ac:dyDescent="0.2">
      <c r="A3135" s="15">
        <v>144</v>
      </c>
      <c r="B3135" s="16">
        <v>310</v>
      </c>
      <c r="C3135" s="15" t="s">
        <v>2093</v>
      </c>
      <c r="D3135" s="18">
        <v>1</v>
      </c>
      <c r="E3135" s="5" t="s">
        <v>2094</v>
      </c>
      <c r="F3135" s="5">
        <v>0</v>
      </c>
      <c r="G3135" s="5" t="s">
        <v>2095</v>
      </c>
      <c r="H3135" s="5" t="s">
        <v>1738</v>
      </c>
      <c r="I3135" s="5">
        <v>0</v>
      </c>
      <c r="J3135" s="5">
        <v>2018</v>
      </c>
      <c r="K3135" s="5">
        <v>69</v>
      </c>
      <c r="L3135" s="5" t="s">
        <v>1827</v>
      </c>
      <c r="M3135" s="5" t="s">
        <v>96</v>
      </c>
      <c r="N3135" s="19">
        <v>9784834004618</v>
      </c>
    </row>
    <row r="3136" spans="1:14" ht="15.75" customHeight="1" x14ac:dyDescent="0.2">
      <c r="A3136" s="15">
        <v>145</v>
      </c>
      <c r="B3136" s="16">
        <v>310</v>
      </c>
      <c r="C3136" s="15" t="s">
        <v>2096</v>
      </c>
      <c r="D3136" s="18">
        <v>1</v>
      </c>
      <c r="E3136" s="5" t="s">
        <v>2097</v>
      </c>
      <c r="F3136" s="5">
        <v>0</v>
      </c>
      <c r="G3136" s="5" t="s">
        <v>2095</v>
      </c>
      <c r="H3136" s="5" t="s">
        <v>1738</v>
      </c>
      <c r="I3136" s="5">
        <v>0</v>
      </c>
      <c r="J3136" s="5">
        <v>2018</v>
      </c>
      <c r="K3136" s="5">
        <v>79</v>
      </c>
      <c r="L3136" s="5" t="s">
        <v>1827</v>
      </c>
      <c r="M3136" s="5" t="s">
        <v>96</v>
      </c>
      <c r="N3136" s="19">
        <v>9784834009088</v>
      </c>
    </row>
    <row r="3137" spans="1:14" ht="15.75" customHeight="1" x14ac:dyDescent="0.2">
      <c r="A3137" s="15">
        <v>146</v>
      </c>
      <c r="B3137" s="16">
        <v>310</v>
      </c>
      <c r="C3137" s="15" t="s">
        <v>2098</v>
      </c>
      <c r="D3137" s="18">
        <v>1</v>
      </c>
      <c r="E3137" s="5" t="s">
        <v>2099</v>
      </c>
      <c r="F3137" s="5">
        <v>0</v>
      </c>
      <c r="G3137" s="5" t="s">
        <v>2095</v>
      </c>
      <c r="H3137" s="5" t="s">
        <v>1738</v>
      </c>
      <c r="I3137" s="5">
        <v>0</v>
      </c>
      <c r="J3137" s="5">
        <v>2018</v>
      </c>
      <c r="K3137" s="5">
        <v>58</v>
      </c>
      <c r="L3137" s="5" t="s">
        <v>1827</v>
      </c>
      <c r="M3137" s="5" t="s">
        <v>96</v>
      </c>
      <c r="N3137" s="19">
        <v>9784834009095</v>
      </c>
    </row>
    <row r="3138" spans="1:14" ht="15.75" customHeight="1" x14ac:dyDescent="0.2">
      <c r="A3138" s="15">
        <v>147</v>
      </c>
      <c r="B3138" s="16">
        <v>310</v>
      </c>
      <c r="C3138" s="15" t="s">
        <v>2100</v>
      </c>
      <c r="D3138" s="18">
        <v>1</v>
      </c>
      <c r="E3138" s="5" t="s">
        <v>2101</v>
      </c>
      <c r="F3138" s="5">
        <v>0</v>
      </c>
      <c r="G3138" s="5" t="s">
        <v>2095</v>
      </c>
      <c r="H3138" s="5" t="s">
        <v>1738</v>
      </c>
      <c r="I3138" s="5">
        <v>0</v>
      </c>
      <c r="J3138" s="5">
        <v>2018</v>
      </c>
      <c r="K3138" s="5">
        <v>53</v>
      </c>
      <c r="L3138" s="5" t="s">
        <v>1827</v>
      </c>
      <c r="M3138" s="5" t="s">
        <v>96</v>
      </c>
      <c r="N3138" s="19">
        <v>9784834009101</v>
      </c>
    </row>
    <row r="3139" spans="1:14" ht="15.75" customHeight="1" x14ac:dyDescent="0.2">
      <c r="A3139" s="15">
        <v>148</v>
      </c>
      <c r="B3139" s="16">
        <v>310</v>
      </c>
      <c r="C3139" s="15" t="s">
        <v>2102</v>
      </c>
      <c r="D3139" s="18">
        <v>1</v>
      </c>
      <c r="E3139" s="5" t="s">
        <v>2103</v>
      </c>
      <c r="F3139" s="5">
        <v>0</v>
      </c>
      <c r="G3139" s="5" t="s">
        <v>2095</v>
      </c>
      <c r="H3139" s="5" t="s">
        <v>1738</v>
      </c>
      <c r="I3139" s="5">
        <v>0</v>
      </c>
      <c r="J3139" s="5">
        <v>2018</v>
      </c>
      <c r="K3139" s="5">
        <v>76</v>
      </c>
      <c r="L3139" s="5" t="s">
        <v>1827</v>
      </c>
      <c r="M3139" s="5" t="s">
        <v>96</v>
      </c>
      <c r="N3139" s="19">
        <v>9784834002584</v>
      </c>
    </row>
    <row r="3140" spans="1:14" ht="15.75" customHeight="1" x14ac:dyDescent="0.2">
      <c r="A3140" s="15">
        <v>149</v>
      </c>
      <c r="B3140" s="16">
        <v>310</v>
      </c>
      <c r="C3140" s="15" t="s">
        <v>2104</v>
      </c>
      <c r="D3140" s="18">
        <v>1</v>
      </c>
      <c r="E3140" s="5" t="s">
        <v>2105</v>
      </c>
      <c r="F3140" s="5">
        <v>0</v>
      </c>
      <c r="G3140" s="5" t="s">
        <v>2095</v>
      </c>
      <c r="H3140" s="5" t="s">
        <v>1738</v>
      </c>
      <c r="I3140" s="5">
        <v>0</v>
      </c>
      <c r="J3140" s="5">
        <v>2018</v>
      </c>
      <c r="K3140" s="5">
        <v>56</v>
      </c>
      <c r="L3140" s="5" t="s">
        <v>1827</v>
      </c>
      <c r="M3140" s="5" t="s">
        <v>96</v>
      </c>
      <c r="N3140" s="19">
        <v>9784834007992</v>
      </c>
    </row>
    <row r="3141" spans="1:14" ht="15.75" customHeight="1" x14ac:dyDescent="0.2">
      <c r="A3141" s="15">
        <v>150</v>
      </c>
      <c r="B3141" s="16">
        <v>310</v>
      </c>
      <c r="C3141" s="15" t="s">
        <v>2106</v>
      </c>
      <c r="D3141" s="18">
        <v>1</v>
      </c>
      <c r="E3141" s="5" t="s">
        <v>2107</v>
      </c>
      <c r="F3141" s="5">
        <v>0</v>
      </c>
      <c r="G3141" s="5" t="s">
        <v>2095</v>
      </c>
      <c r="H3141" s="5" t="s">
        <v>1738</v>
      </c>
      <c r="I3141" s="5">
        <v>0</v>
      </c>
      <c r="J3141" s="5">
        <v>2018</v>
      </c>
      <c r="K3141" s="5">
        <v>8</v>
      </c>
      <c r="L3141" s="5" t="s">
        <v>1827</v>
      </c>
      <c r="M3141" s="5" t="s">
        <v>96</v>
      </c>
      <c r="N3141" s="19">
        <v>9784834026917</v>
      </c>
    </row>
    <row r="3142" spans="1:14" ht="15.75" customHeight="1" x14ac:dyDescent="0.2">
      <c r="A3142" s="15">
        <v>151</v>
      </c>
      <c r="B3142" s="16">
        <v>310</v>
      </c>
      <c r="C3142" s="15" t="s">
        <v>2108</v>
      </c>
      <c r="D3142" s="18">
        <v>1</v>
      </c>
      <c r="E3142" s="5" t="s">
        <v>2109</v>
      </c>
      <c r="F3142" s="5">
        <v>0</v>
      </c>
      <c r="G3142" s="5" t="s">
        <v>2110</v>
      </c>
      <c r="H3142" s="5" t="s">
        <v>1738</v>
      </c>
      <c r="I3142" s="5">
        <v>0</v>
      </c>
      <c r="J3142" s="5">
        <v>2018</v>
      </c>
      <c r="K3142" s="5">
        <v>62</v>
      </c>
      <c r="L3142" s="5" t="s">
        <v>1827</v>
      </c>
      <c r="M3142" s="5" t="s">
        <v>96</v>
      </c>
      <c r="N3142" s="19">
        <v>9784834007299</v>
      </c>
    </row>
    <row r="3143" spans="1:14" ht="15.75" customHeight="1" x14ac:dyDescent="0.2">
      <c r="A3143" s="15">
        <v>152</v>
      </c>
      <c r="B3143" s="16">
        <v>310</v>
      </c>
      <c r="C3143" s="15" t="s">
        <v>2111</v>
      </c>
      <c r="D3143" s="18">
        <v>1</v>
      </c>
      <c r="E3143" s="5" t="s">
        <v>2112</v>
      </c>
      <c r="F3143" s="5">
        <v>0</v>
      </c>
      <c r="G3143" s="5" t="s">
        <v>2110</v>
      </c>
      <c r="H3143" s="5" t="s">
        <v>1738</v>
      </c>
      <c r="I3143" s="5">
        <v>0</v>
      </c>
      <c r="J3143" s="5">
        <v>2017</v>
      </c>
      <c r="K3143" s="5">
        <v>39</v>
      </c>
      <c r="L3143" s="5" t="s">
        <v>1827</v>
      </c>
      <c r="M3143" s="5" t="s">
        <v>96</v>
      </c>
      <c r="N3143" s="19">
        <v>9784834008647</v>
      </c>
    </row>
    <row r="3144" spans="1:14" ht="15.75" customHeight="1" x14ac:dyDescent="0.2">
      <c r="A3144" s="15">
        <v>153</v>
      </c>
      <c r="B3144" s="16">
        <v>310</v>
      </c>
      <c r="C3144" s="15" t="s">
        <v>2113</v>
      </c>
      <c r="D3144" s="18">
        <v>1</v>
      </c>
      <c r="E3144" s="5" t="s">
        <v>2114</v>
      </c>
      <c r="F3144" s="5">
        <v>0</v>
      </c>
      <c r="G3144" s="5" t="s">
        <v>1988</v>
      </c>
      <c r="H3144" s="5" t="s">
        <v>1738</v>
      </c>
      <c r="I3144" s="5">
        <v>0</v>
      </c>
      <c r="J3144" s="5">
        <v>2018</v>
      </c>
      <c r="K3144" s="5">
        <v>85</v>
      </c>
      <c r="L3144" s="5" t="s">
        <v>1827</v>
      </c>
      <c r="M3144" s="5" t="s">
        <v>96</v>
      </c>
      <c r="N3144" s="19">
        <v>9784834004014</v>
      </c>
    </row>
    <row r="3145" spans="1:14" ht="15.75" customHeight="1" x14ac:dyDescent="0.2">
      <c r="A3145" s="15">
        <v>154</v>
      </c>
      <c r="B3145" s="16">
        <v>310</v>
      </c>
      <c r="C3145" s="15" t="s">
        <v>2115</v>
      </c>
      <c r="D3145" s="18">
        <v>1</v>
      </c>
      <c r="E3145" s="5" t="s">
        <v>2116</v>
      </c>
      <c r="F3145" s="5">
        <v>0</v>
      </c>
      <c r="G3145" s="5" t="s">
        <v>1988</v>
      </c>
      <c r="H3145" s="5" t="s">
        <v>1738</v>
      </c>
      <c r="I3145" s="5">
        <v>0</v>
      </c>
      <c r="J3145" s="5">
        <v>2016</v>
      </c>
      <c r="K3145" s="5">
        <v>40</v>
      </c>
      <c r="L3145" s="5" t="s">
        <v>1827</v>
      </c>
      <c r="M3145" s="5" t="s">
        <v>96</v>
      </c>
      <c r="N3145" s="19">
        <v>9784834008401</v>
      </c>
    </row>
    <row r="3146" spans="1:14" ht="15.75" hidden="1" customHeight="1" x14ac:dyDescent="0.2">
      <c r="A3146" s="14">
        <v>0</v>
      </c>
      <c r="B3146" s="16">
        <v>0</v>
      </c>
      <c r="C3146" s="14">
        <v>0</v>
      </c>
      <c r="D3146" s="17">
        <v>0</v>
      </c>
      <c r="E3146" s="5">
        <v>0</v>
      </c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19">
        <v>0</v>
      </c>
    </row>
    <row r="3147" spans="1:14" ht="15.75" customHeight="1" x14ac:dyDescent="0.2">
      <c r="A3147" s="15">
        <v>1</v>
      </c>
      <c r="B3147" s="16">
        <v>320</v>
      </c>
      <c r="C3147" s="15" t="s">
        <v>2117</v>
      </c>
      <c r="D3147" s="18">
        <v>1</v>
      </c>
      <c r="E3147" s="5" t="s">
        <v>2118</v>
      </c>
      <c r="F3147" s="5" t="s">
        <v>32</v>
      </c>
      <c r="G3147" s="5" t="s">
        <v>2119</v>
      </c>
      <c r="H3147" s="5" t="s">
        <v>2120</v>
      </c>
      <c r="I3147" s="5">
        <v>0</v>
      </c>
      <c r="J3147" s="5">
        <v>2009</v>
      </c>
      <c r="K3147" s="5">
        <v>1</v>
      </c>
      <c r="L3147" s="5" t="s">
        <v>2119</v>
      </c>
      <c r="M3147" s="5" t="s">
        <v>1400</v>
      </c>
      <c r="N3147" s="19">
        <v>0</v>
      </c>
    </row>
    <row r="3148" spans="1:14" ht="15.75" customHeight="1" x14ac:dyDescent="0.2">
      <c r="A3148" s="15">
        <v>2</v>
      </c>
      <c r="B3148" s="16">
        <v>320</v>
      </c>
      <c r="C3148" s="15" t="s">
        <v>2121</v>
      </c>
      <c r="D3148" s="18">
        <v>1</v>
      </c>
      <c r="E3148" s="5" t="s">
        <v>2122</v>
      </c>
      <c r="F3148" s="5">
        <v>0</v>
      </c>
      <c r="G3148" s="5" t="s">
        <v>2123</v>
      </c>
      <c r="H3148" s="5" t="s">
        <v>2120</v>
      </c>
      <c r="I3148" s="5">
        <v>0</v>
      </c>
      <c r="J3148" s="5">
        <v>2013</v>
      </c>
      <c r="K3148" s="5">
        <v>1</v>
      </c>
      <c r="L3148" s="5" t="s">
        <v>1399</v>
      </c>
      <c r="M3148" s="5" t="s">
        <v>1400</v>
      </c>
      <c r="N3148" s="19">
        <v>8935036670687</v>
      </c>
    </row>
    <row r="3149" spans="1:14" ht="15.75" customHeight="1" x14ac:dyDescent="0.2">
      <c r="A3149" s="15">
        <v>3</v>
      </c>
      <c r="B3149" s="16">
        <v>320</v>
      </c>
      <c r="C3149" s="15" t="s">
        <v>2124</v>
      </c>
      <c r="D3149" s="18">
        <v>1</v>
      </c>
      <c r="E3149" s="5" t="s">
        <v>2125</v>
      </c>
      <c r="F3149" s="5">
        <v>0</v>
      </c>
      <c r="G3149" s="5" t="s">
        <v>2123</v>
      </c>
      <c r="H3149" s="5" t="s">
        <v>2120</v>
      </c>
      <c r="I3149" s="5">
        <v>0</v>
      </c>
      <c r="J3149" s="5">
        <v>2013</v>
      </c>
      <c r="K3149" s="5">
        <v>1</v>
      </c>
      <c r="L3149" s="5" t="s">
        <v>1399</v>
      </c>
      <c r="M3149" s="5" t="s">
        <v>1400</v>
      </c>
      <c r="N3149" s="19">
        <v>8935036607724</v>
      </c>
    </row>
    <row r="3150" spans="1:14" ht="15.75" customHeight="1" x14ac:dyDescent="0.2">
      <c r="A3150" s="15">
        <v>4</v>
      </c>
      <c r="B3150" s="16">
        <v>320</v>
      </c>
      <c r="C3150" s="15" t="s">
        <v>2126</v>
      </c>
      <c r="D3150" s="18">
        <v>1</v>
      </c>
      <c r="E3150" s="5" t="s">
        <v>2127</v>
      </c>
      <c r="F3150" s="5">
        <v>0</v>
      </c>
      <c r="G3150" s="5" t="s">
        <v>2123</v>
      </c>
      <c r="H3150" s="5" t="s">
        <v>2120</v>
      </c>
      <c r="I3150" s="5">
        <v>0</v>
      </c>
      <c r="J3150" s="5">
        <v>2013</v>
      </c>
      <c r="K3150" s="5">
        <v>1</v>
      </c>
      <c r="L3150" s="5" t="s">
        <v>1399</v>
      </c>
      <c r="M3150" s="5" t="s">
        <v>1400</v>
      </c>
      <c r="N3150" s="19">
        <v>8935036670717</v>
      </c>
    </row>
    <row r="3151" spans="1:14" ht="15.75" customHeight="1" x14ac:dyDescent="0.2">
      <c r="A3151" s="15">
        <v>5</v>
      </c>
      <c r="B3151" s="16">
        <v>320</v>
      </c>
      <c r="C3151" s="15" t="s">
        <v>2128</v>
      </c>
      <c r="D3151" s="18">
        <v>1</v>
      </c>
      <c r="E3151" s="5" t="s">
        <v>2129</v>
      </c>
      <c r="F3151" s="5">
        <v>0</v>
      </c>
      <c r="G3151" s="5" t="s">
        <v>2123</v>
      </c>
      <c r="H3151" s="5" t="s">
        <v>2120</v>
      </c>
      <c r="I3151" s="5">
        <v>0</v>
      </c>
      <c r="J3151" s="5">
        <v>2013</v>
      </c>
      <c r="K3151" s="5">
        <v>1</v>
      </c>
      <c r="L3151" s="5" t="s">
        <v>1399</v>
      </c>
      <c r="M3151" s="5" t="s">
        <v>1400</v>
      </c>
      <c r="N3151" s="19">
        <v>8935036670694</v>
      </c>
    </row>
    <row r="3152" spans="1:14" ht="15.75" customHeight="1" x14ac:dyDescent="0.2">
      <c r="A3152" s="15">
        <v>6</v>
      </c>
      <c r="B3152" s="16">
        <v>320</v>
      </c>
      <c r="C3152" s="15" t="s">
        <v>2130</v>
      </c>
      <c r="D3152" s="18">
        <v>1</v>
      </c>
      <c r="E3152" s="5" t="s">
        <v>2131</v>
      </c>
      <c r="F3152" s="5">
        <v>0</v>
      </c>
      <c r="G3152" s="5" t="s">
        <v>2123</v>
      </c>
      <c r="H3152" s="5" t="s">
        <v>2120</v>
      </c>
      <c r="I3152" s="5">
        <v>0</v>
      </c>
      <c r="J3152" s="5">
        <v>2013</v>
      </c>
      <c r="K3152" s="5">
        <v>1</v>
      </c>
      <c r="L3152" s="5" t="s">
        <v>1399</v>
      </c>
      <c r="M3152" s="5" t="s">
        <v>1400</v>
      </c>
      <c r="N3152" s="19">
        <v>8935036670700</v>
      </c>
    </row>
    <row r="3153" spans="1:14" ht="15.75" customHeight="1" x14ac:dyDescent="0.2">
      <c r="A3153" s="15">
        <v>7</v>
      </c>
      <c r="B3153" s="16">
        <v>320</v>
      </c>
      <c r="C3153" s="15" t="s">
        <v>2132</v>
      </c>
      <c r="D3153" s="18">
        <v>1</v>
      </c>
      <c r="E3153" s="5" t="s">
        <v>2133</v>
      </c>
      <c r="F3153" s="5">
        <v>0</v>
      </c>
      <c r="G3153" s="5" t="s">
        <v>2134</v>
      </c>
      <c r="H3153" s="5" t="s">
        <v>2120</v>
      </c>
      <c r="I3153" s="5">
        <v>1</v>
      </c>
      <c r="J3153" s="5">
        <v>2013</v>
      </c>
      <c r="K3153" s="5">
        <v>1</v>
      </c>
      <c r="L3153" s="5" t="s">
        <v>2135</v>
      </c>
      <c r="M3153" s="5" t="s">
        <v>307</v>
      </c>
      <c r="N3153" s="19">
        <v>0</v>
      </c>
    </row>
    <row r="3154" spans="1:14" ht="15.75" customHeight="1" x14ac:dyDescent="0.2">
      <c r="A3154" s="15">
        <v>8</v>
      </c>
      <c r="B3154" s="16">
        <v>320</v>
      </c>
      <c r="C3154" s="15" t="s">
        <v>2136</v>
      </c>
      <c r="D3154" s="18">
        <v>1</v>
      </c>
      <c r="E3154" s="5" t="s">
        <v>2137</v>
      </c>
      <c r="F3154" s="5">
        <v>0</v>
      </c>
      <c r="G3154" s="5" t="s">
        <v>2138</v>
      </c>
      <c r="H3154" s="5" t="s">
        <v>2120</v>
      </c>
      <c r="I3154" s="5">
        <v>1</v>
      </c>
      <c r="J3154" s="5">
        <v>2015</v>
      </c>
      <c r="K3154" s="5">
        <v>1</v>
      </c>
      <c r="L3154" s="5" t="s">
        <v>1399</v>
      </c>
      <c r="M3154" s="5" t="s">
        <v>1400</v>
      </c>
      <c r="N3154" s="19">
        <v>9786042058278</v>
      </c>
    </row>
    <row r="3155" spans="1:14" ht="15.75" customHeight="1" x14ac:dyDescent="0.2">
      <c r="A3155" s="15">
        <v>9</v>
      </c>
      <c r="B3155" s="16">
        <v>320</v>
      </c>
      <c r="C3155" s="15" t="s">
        <v>2139</v>
      </c>
      <c r="D3155" s="18">
        <v>1</v>
      </c>
      <c r="E3155" s="5" t="s">
        <v>2140</v>
      </c>
      <c r="F3155" s="5">
        <v>0</v>
      </c>
      <c r="G3155" s="5" t="s">
        <v>2138</v>
      </c>
      <c r="H3155" s="5" t="s">
        <v>2120</v>
      </c>
      <c r="I3155" s="5">
        <v>2</v>
      </c>
      <c r="J3155" s="5">
        <v>2015</v>
      </c>
      <c r="K3155" s="5">
        <v>1</v>
      </c>
      <c r="L3155" s="5" t="s">
        <v>1399</v>
      </c>
      <c r="M3155" s="5" t="s">
        <v>1400</v>
      </c>
      <c r="N3155" s="19">
        <v>9786042058285</v>
      </c>
    </row>
    <row r="3156" spans="1:14" ht="15.75" customHeight="1" x14ac:dyDescent="0.2">
      <c r="A3156" s="15">
        <v>10</v>
      </c>
      <c r="B3156" s="16">
        <v>320</v>
      </c>
      <c r="C3156" s="15" t="s">
        <v>2141</v>
      </c>
      <c r="D3156" s="18">
        <v>1</v>
      </c>
      <c r="E3156" s="5" t="s">
        <v>2142</v>
      </c>
      <c r="F3156" s="5">
        <v>0</v>
      </c>
      <c r="G3156" s="5" t="s">
        <v>2138</v>
      </c>
      <c r="H3156" s="5" t="s">
        <v>2120</v>
      </c>
      <c r="I3156" s="5">
        <v>3</v>
      </c>
      <c r="J3156" s="5">
        <v>2015</v>
      </c>
      <c r="K3156" s="5">
        <v>1</v>
      </c>
      <c r="L3156" s="5" t="s">
        <v>1399</v>
      </c>
      <c r="M3156" s="5" t="s">
        <v>1400</v>
      </c>
      <c r="N3156" s="19">
        <v>9786042058292</v>
      </c>
    </row>
    <row r="3157" spans="1:14" ht="15.75" customHeight="1" x14ac:dyDescent="0.2">
      <c r="A3157" s="15">
        <v>11</v>
      </c>
      <c r="B3157" s="16">
        <v>320</v>
      </c>
      <c r="C3157" s="15" t="s">
        <v>2143</v>
      </c>
      <c r="D3157" s="18">
        <v>1</v>
      </c>
      <c r="E3157" s="5" t="s">
        <v>2144</v>
      </c>
      <c r="F3157" s="5">
        <v>0</v>
      </c>
      <c r="G3157" s="5" t="s">
        <v>2138</v>
      </c>
      <c r="H3157" s="5" t="s">
        <v>2120</v>
      </c>
      <c r="I3157" s="5">
        <v>4</v>
      </c>
      <c r="J3157" s="5">
        <v>2015</v>
      </c>
      <c r="K3157" s="5">
        <v>1</v>
      </c>
      <c r="L3157" s="5" t="s">
        <v>1399</v>
      </c>
      <c r="M3157" s="5" t="s">
        <v>1400</v>
      </c>
      <c r="N3157" s="19">
        <v>9786042058308</v>
      </c>
    </row>
    <row r="3158" spans="1:14" ht="15.75" customHeight="1" x14ac:dyDescent="0.2">
      <c r="A3158" s="15">
        <v>12</v>
      </c>
      <c r="B3158" s="16">
        <v>320</v>
      </c>
      <c r="C3158" s="15" t="s">
        <v>2145</v>
      </c>
      <c r="D3158" s="18">
        <v>1</v>
      </c>
      <c r="E3158" s="5" t="s">
        <v>2146</v>
      </c>
      <c r="F3158" s="5">
        <v>0</v>
      </c>
      <c r="G3158" s="5" t="s">
        <v>2138</v>
      </c>
      <c r="H3158" s="5" t="s">
        <v>2120</v>
      </c>
      <c r="I3158" s="5">
        <v>5</v>
      </c>
      <c r="J3158" s="5">
        <v>2015</v>
      </c>
      <c r="K3158" s="5">
        <v>1</v>
      </c>
      <c r="L3158" s="5" t="s">
        <v>1399</v>
      </c>
      <c r="M3158" s="5" t="s">
        <v>1400</v>
      </c>
      <c r="N3158" s="19">
        <v>9786042058315</v>
      </c>
    </row>
    <row r="3159" spans="1:14" ht="15.75" customHeight="1" x14ac:dyDescent="0.2">
      <c r="A3159" s="15">
        <v>13</v>
      </c>
      <c r="B3159" s="16">
        <v>320</v>
      </c>
      <c r="C3159" s="15" t="s">
        <v>2147</v>
      </c>
      <c r="D3159" s="18">
        <v>1</v>
      </c>
      <c r="E3159" s="5" t="s">
        <v>2148</v>
      </c>
      <c r="F3159" s="5">
        <v>0</v>
      </c>
      <c r="G3159" s="5" t="s">
        <v>2149</v>
      </c>
      <c r="H3159" s="5" t="s">
        <v>2120</v>
      </c>
      <c r="I3159" s="5">
        <v>1</v>
      </c>
      <c r="J3159" s="5">
        <v>2015</v>
      </c>
      <c r="K3159" s="5">
        <v>1</v>
      </c>
      <c r="L3159" s="5" t="s">
        <v>1399</v>
      </c>
      <c r="M3159" s="5" t="s">
        <v>1400</v>
      </c>
      <c r="N3159" s="19">
        <v>9786042014847</v>
      </c>
    </row>
    <row r="3160" spans="1:14" ht="15.75" customHeight="1" x14ac:dyDescent="0.2">
      <c r="A3160" s="15">
        <v>14</v>
      </c>
      <c r="B3160" s="16">
        <v>320</v>
      </c>
      <c r="C3160" s="15" t="s">
        <v>2150</v>
      </c>
      <c r="D3160" s="18">
        <v>1</v>
      </c>
      <c r="E3160" s="5" t="s">
        <v>2151</v>
      </c>
      <c r="F3160" s="5">
        <v>0</v>
      </c>
      <c r="G3160" s="5" t="s">
        <v>2149</v>
      </c>
      <c r="H3160" s="5" t="s">
        <v>2120</v>
      </c>
      <c r="I3160" s="5">
        <v>2</v>
      </c>
      <c r="J3160" s="5">
        <v>2015</v>
      </c>
      <c r="K3160" s="5">
        <v>1</v>
      </c>
      <c r="L3160" s="5" t="s">
        <v>1399</v>
      </c>
      <c r="M3160" s="5" t="s">
        <v>1400</v>
      </c>
      <c r="N3160" s="19">
        <v>9786042049276</v>
      </c>
    </row>
    <row r="3161" spans="1:14" ht="15.75" customHeight="1" x14ac:dyDescent="0.2">
      <c r="A3161" s="15">
        <v>15</v>
      </c>
      <c r="B3161" s="16">
        <v>320</v>
      </c>
      <c r="C3161" s="15" t="s">
        <v>2152</v>
      </c>
      <c r="D3161" s="18">
        <v>1</v>
      </c>
      <c r="E3161" s="5" t="s">
        <v>2153</v>
      </c>
      <c r="F3161" s="5">
        <v>0</v>
      </c>
      <c r="G3161" s="5" t="s">
        <v>2149</v>
      </c>
      <c r="H3161" s="5" t="s">
        <v>2120</v>
      </c>
      <c r="I3161" s="5">
        <v>3</v>
      </c>
      <c r="J3161" s="5">
        <v>2015</v>
      </c>
      <c r="K3161" s="5">
        <v>1</v>
      </c>
      <c r="L3161" s="5" t="s">
        <v>1399</v>
      </c>
      <c r="M3161" s="5" t="s">
        <v>1400</v>
      </c>
      <c r="N3161" s="19">
        <v>9786042049283</v>
      </c>
    </row>
    <row r="3162" spans="1:14" ht="15.75" customHeight="1" x14ac:dyDescent="0.2">
      <c r="A3162" s="15">
        <v>16</v>
      </c>
      <c r="B3162" s="16">
        <v>320</v>
      </c>
      <c r="C3162" s="15" t="s">
        <v>2154</v>
      </c>
      <c r="D3162" s="18">
        <v>1</v>
      </c>
      <c r="E3162" s="5" t="s">
        <v>2155</v>
      </c>
      <c r="F3162" s="5">
        <v>0</v>
      </c>
      <c r="G3162" s="5" t="s">
        <v>2156</v>
      </c>
      <c r="H3162" s="5" t="s">
        <v>2120</v>
      </c>
      <c r="I3162" s="5">
        <v>0</v>
      </c>
      <c r="J3162" s="5">
        <v>2017</v>
      </c>
      <c r="K3162" s="5">
        <v>1</v>
      </c>
      <c r="L3162" s="5" t="s">
        <v>2157</v>
      </c>
      <c r="M3162" s="5" t="s">
        <v>1400</v>
      </c>
      <c r="N3162" s="19">
        <v>9786047734375</v>
      </c>
    </row>
    <row r="3163" spans="1:14" ht="15.75" customHeight="1" x14ac:dyDescent="0.2">
      <c r="A3163" s="15">
        <v>17</v>
      </c>
      <c r="B3163" s="16">
        <v>320</v>
      </c>
      <c r="C3163" s="15" t="s">
        <v>2158</v>
      </c>
      <c r="D3163" s="18">
        <v>1</v>
      </c>
      <c r="E3163" s="5" t="s">
        <v>2159</v>
      </c>
      <c r="F3163" s="5">
        <v>0</v>
      </c>
      <c r="G3163" s="5" t="s">
        <v>2160</v>
      </c>
      <c r="H3163" s="5" t="s">
        <v>2120</v>
      </c>
      <c r="I3163" s="5">
        <v>0</v>
      </c>
      <c r="J3163" s="5">
        <v>2017</v>
      </c>
      <c r="K3163" s="5">
        <v>1</v>
      </c>
      <c r="L3163" s="5" t="s">
        <v>2157</v>
      </c>
      <c r="M3163" s="5" t="s">
        <v>1400</v>
      </c>
      <c r="N3163" s="19">
        <v>9786047734368</v>
      </c>
    </row>
    <row r="3164" spans="1:14" ht="15.75" customHeight="1" x14ac:dyDescent="0.2">
      <c r="A3164" s="15">
        <v>18</v>
      </c>
      <c r="B3164" s="16">
        <v>320</v>
      </c>
      <c r="C3164" s="15" t="s">
        <v>2161</v>
      </c>
      <c r="D3164" s="18">
        <v>1</v>
      </c>
      <c r="E3164" s="5" t="s">
        <v>2162</v>
      </c>
      <c r="F3164" s="5">
        <v>0</v>
      </c>
      <c r="G3164" s="5" t="s">
        <v>2163</v>
      </c>
      <c r="H3164" s="5" t="s">
        <v>2120</v>
      </c>
      <c r="I3164" s="5">
        <v>0</v>
      </c>
      <c r="J3164" s="5">
        <v>2017</v>
      </c>
      <c r="K3164" s="5">
        <v>1</v>
      </c>
      <c r="L3164" s="5" t="e">
        <v>#REF!</v>
      </c>
      <c r="M3164" s="5" t="s">
        <v>1400</v>
      </c>
      <c r="N3164" s="19">
        <v>9786047733514</v>
      </c>
    </row>
    <row r="3165" spans="1:14" ht="15.75" customHeight="1" x14ac:dyDescent="0.2">
      <c r="A3165" s="15">
        <v>19</v>
      </c>
      <c r="B3165" s="16">
        <v>320</v>
      </c>
      <c r="C3165" s="15" t="s">
        <v>2164</v>
      </c>
      <c r="D3165" s="18">
        <v>1</v>
      </c>
      <c r="E3165" s="5" t="s">
        <v>2165</v>
      </c>
      <c r="F3165" s="5">
        <v>0</v>
      </c>
      <c r="G3165" s="5" t="s">
        <v>2166</v>
      </c>
      <c r="H3165" s="5" t="s">
        <v>2120</v>
      </c>
      <c r="I3165" s="5">
        <v>0</v>
      </c>
      <c r="J3165" s="5">
        <v>2017</v>
      </c>
      <c r="K3165" s="5">
        <v>1</v>
      </c>
      <c r="L3165" s="5">
        <v>0</v>
      </c>
      <c r="M3165" s="5" t="s">
        <v>1400</v>
      </c>
      <c r="N3165" s="19" t="s">
        <v>2167</v>
      </c>
    </row>
    <row r="3166" spans="1:14" ht="15.75" customHeight="1" x14ac:dyDescent="0.2">
      <c r="A3166" s="15">
        <v>20</v>
      </c>
      <c r="B3166" s="16">
        <v>320</v>
      </c>
      <c r="C3166" s="15" t="s">
        <v>2168</v>
      </c>
      <c r="D3166" s="18">
        <v>1</v>
      </c>
      <c r="E3166" s="5" t="s">
        <v>2169</v>
      </c>
      <c r="F3166" s="5" t="s">
        <v>2170</v>
      </c>
      <c r="G3166" s="5" t="s">
        <v>2171</v>
      </c>
      <c r="H3166" s="5" t="s">
        <v>2120</v>
      </c>
      <c r="I3166" s="5">
        <v>0</v>
      </c>
      <c r="J3166" s="5">
        <v>2017</v>
      </c>
      <c r="K3166" s="5">
        <v>1</v>
      </c>
      <c r="L3166" s="5" t="s">
        <v>2172</v>
      </c>
      <c r="M3166" s="5" t="s">
        <v>1400</v>
      </c>
      <c r="N3166" s="19">
        <v>9786045383018</v>
      </c>
    </row>
    <row r="3167" spans="1:14" ht="15.75" customHeight="1" x14ac:dyDescent="0.2">
      <c r="A3167" s="15">
        <v>21</v>
      </c>
      <c r="B3167" s="16">
        <v>320</v>
      </c>
      <c r="C3167" s="15" t="s">
        <v>2173</v>
      </c>
      <c r="D3167" s="18">
        <v>1</v>
      </c>
      <c r="E3167" s="5" t="s">
        <v>2174</v>
      </c>
      <c r="F3167" s="5" t="s">
        <v>2175</v>
      </c>
      <c r="G3167" s="5" t="s">
        <v>2176</v>
      </c>
      <c r="H3167" s="5" t="s">
        <v>2120</v>
      </c>
      <c r="I3167" s="5">
        <v>0</v>
      </c>
      <c r="J3167" s="5">
        <v>2017</v>
      </c>
      <c r="K3167" s="5">
        <v>1</v>
      </c>
      <c r="L3167" s="5" t="s">
        <v>1549</v>
      </c>
      <c r="M3167" s="5" t="s">
        <v>1400</v>
      </c>
      <c r="N3167" s="19">
        <v>9786048902636</v>
      </c>
    </row>
    <row r="3168" spans="1:14" ht="15.75" customHeight="1" x14ac:dyDescent="0.2">
      <c r="A3168" s="15">
        <v>22</v>
      </c>
      <c r="B3168" s="16">
        <v>320</v>
      </c>
      <c r="C3168" s="15" t="s">
        <v>2177</v>
      </c>
      <c r="D3168" s="18">
        <v>1</v>
      </c>
      <c r="E3168" s="5" t="s">
        <v>2178</v>
      </c>
      <c r="F3168" s="5" t="s">
        <v>2179</v>
      </c>
      <c r="G3168" s="5" t="s">
        <v>2176</v>
      </c>
      <c r="H3168" s="5" t="s">
        <v>2120</v>
      </c>
      <c r="I3168" s="5">
        <v>0</v>
      </c>
      <c r="J3168" s="5">
        <v>2017</v>
      </c>
      <c r="K3168" s="5">
        <v>1</v>
      </c>
      <c r="L3168" s="5" t="s">
        <v>1549</v>
      </c>
      <c r="M3168" s="5" t="s">
        <v>1400</v>
      </c>
      <c r="N3168" s="19">
        <v>9786048902643</v>
      </c>
    </row>
    <row r="3169" spans="1:14" ht="15.75" customHeight="1" x14ac:dyDescent="0.2">
      <c r="A3169" s="15">
        <v>1</v>
      </c>
      <c r="B3169" s="16">
        <v>330</v>
      </c>
      <c r="C3169" s="15" t="s">
        <v>2180</v>
      </c>
      <c r="D3169" s="18">
        <v>1</v>
      </c>
      <c r="E3169" s="5" t="s">
        <v>2094</v>
      </c>
      <c r="F3169" s="5" t="s">
        <v>32</v>
      </c>
      <c r="G3169" s="5" t="s">
        <v>2181</v>
      </c>
      <c r="H3169" s="5" t="s">
        <v>2182</v>
      </c>
      <c r="I3169" s="5">
        <v>0</v>
      </c>
      <c r="J3169" s="5">
        <v>2008</v>
      </c>
      <c r="K3169" s="5">
        <v>0</v>
      </c>
      <c r="L3169" s="5" t="s">
        <v>2183</v>
      </c>
      <c r="M3169" s="5" t="s">
        <v>96</v>
      </c>
      <c r="N3169" s="19" t="s">
        <v>32</v>
      </c>
    </row>
    <row r="3170" spans="1:14" ht="15.75" customHeight="1" x14ac:dyDescent="0.2">
      <c r="A3170" s="15">
        <v>2</v>
      </c>
      <c r="B3170" s="16">
        <v>330</v>
      </c>
      <c r="C3170" s="15" t="s">
        <v>2184</v>
      </c>
      <c r="D3170" s="18">
        <v>1</v>
      </c>
      <c r="E3170" s="5" t="s">
        <v>2185</v>
      </c>
      <c r="F3170" s="5" t="s">
        <v>32</v>
      </c>
      <c r="G3170" s="5" t="s">
        <v>2186</v>
      </c>
      <c r="H3170" s="5" t="s">
        <v>2182</v>
      </c>
      <c r="I3170" s="5">
        <v>0</v>
      </c>
      <c r="J3170" s="5">
        <v>2005</v>
      </c>
      <c r="K3170" s="5">
        <v>0</v>
      </c>
      <c r="L3170" s="5" t="s">
        <v>2183</v>
      </c>
      <c r="M3170" s="5" t="s">
        <v>96</v>
      </c>
      <c r="N3170" s="19" t="s">
        <v>32</v>
      </c>
    </row>
    <row r="3171" spans="1:14" ht="15.75" customHeight="1" x14ac:dyDescent="0.2">
      <c r="A3171" s="15">
        <v>3</v>
      </c>
      <c r="B3171" s="16">
        <v>330</v>
      </c>
      <c r="C3171" s="15" t="s">
        <v>2187</v>
      </c>
      <c r="D3171" s="18">
        <v>1</v>
      </c>
      <c r="E3171" s="5" t="s">
        <v>1905</v>
      </c>
      <c r="F3171" s="5" t="s">
        <v>32</v>
      </c>
      <c r="G3171" s="5" t="s">
        <v>554</v>
      </c>
      <c r="H3171" s="5" t="s">
        <v>2182</v>
      </c>
      <c r="I3171" s="5">
        <v>0</v>
      </c>
      <c r="J3171" s="5">
        <v>2007</v>
      </c>
      <c r="K3171" s="5">
        <v>0</v>
      </c>
      <c r="L3171" s="5" t="s">
        <v>2183</v>
      </c>
      <c r="M3171" s="5" t="s">
        <v>96</v>
      </c>
      <c r="N3171" s="19" t="s">
        <v>32</v>
      </c>
    </row>
    <row r="3172" spans="1:14" ht="15.75" customHeight="1" x14ac:dyDescent="0.2">
      <c r="A3172" s="15">
        <v>4</v>
      </c>
      <c r="B3172" s="16">
        <v>330</v>
      </c>
      <c r="C3172" s="15" t="s">
        <v>2188</v>
      </c>
      <c r="D3172" s="18">
        <v>1</v>
      </c>
      <c r="E3172" s="5" t="s">
        <v>2189</v>
      </c>
      <c r="F3172" s="5" t="s">
        <v>32</v>
      </c>
      <c r="G3172" s="5" t="s">
        <v>554</v>
      </c>
      <c r="H3172" s="5" t="s">
        <v>2182</v>
      </c>
      <c r="I3172" s="5">
        <v>0</v>
      </c>
      <c r="J3172" s="5">
        <v>2008</v>
      </c>
      <c r="K3172" s="5">
        <v>0</v>
      </c>
      <c r="L3172" s="5" t="s">
        <v>2183</v>
      </c>
      <c r="M3172" s="5" t="s">
        <v>96</v>
      </c>
      <c r="N3172" s="19" t="s">
        <v>32</v>
      </c>
    </row>
    <row r="3173" spans="1:14" ht="15.75" customHeight="1" x14ac:dyDescent="0.2">
      <c r="A3173" s="15">
        <v>5</v>
      </c>
      <c r="B3173" s="16">
        <v>330</v>
      </c>
      <c r="C3173" s="15" t="s">
        <v>2190</v>
      </c>
      <c r="D3173" s="18">
        <v>1</v>
      </c>
      <c r="E3173" s="5" t="s">
        <v>2191</v>
      </c>
      <c r="F3173" s="5" t="s">
        <v>32</v>
      </c>
      <c r="G3173" s="5" t="s">
        <v>2192</v>
      </c>
      <c r="H3173" s="5" t="s">
        <v>2182</v>
      </c>
      <c r="I3173" s="5">
        <v>0</v>
      </c>
      <c r="J3173" s="5">
        <v>2006</v>
      </c>
      <c r="K3173" s="5">
        <v>0</v>
      </c>
      <c r="L3173" s="5" t="s">
        <v>2183</v>
      </c>
      <c r="M3173" s="5" t="s">
        <v>96</v>
      </c>
      <c r="N3173" s="19" t="s">
        <v>32</v>
      </c>
    </row>
    <row r="3174" spans="1:14" ht="15.75" customHeight="1" x14ac:dyDescent="0.2">
      <c r="A3174" s="15">
        <v>6</v>
      </c>
      <c r="B3174" s="16">
        <v>330</v>
      </c>
      <c r="C3174" s="15" t="s">
        <v>2193</v>
      </c>
      <c r="D3174" s="18">
        <v>1</v>
      </c>
      <c r="E3174" s="5" t="s">
        <v>2194</v>
      </c>
      <c r="F3174" s="5" t="s">
        <v>32</v>
      </c>
      <c r="G3174" s="5" t="s">
        <v>2195</v>
      </c>
      <c r="H3174" s="5" t="s">
        <v>2182</v>
      </c>
      <c r="I3174" s="5">
        <v>0</v>
      </c>
      <c r="J3174" s="5">
        <v>2006</v>
      </c>
      <c r="K3174" s="5">
        <v>0</v>
      </c>
      <c r="L3174" s="5" t="s">
        <v>2183</v>
      </c>
      <c r="M3174" s="5" t="s">
        <v>96</v>
      </c>
      <c r="N3174" s="19" t="s">
        <v>32</v>
      </c>
    </row>
    <row r="3175" spans="1:14" ht="15.75" customHeight="1" x14ac:dyDescent="0.2">
      <c r="A3175" s="15">
        <v>7</v>
      </c>
      <c r="B3175" s="16">
        <v>330</v>
      </c>
      <c r="C3175" s="15" t="s">
        <v>2196</v>
      </c>
      <c r="D3175" s="18">
        <v>1</v>
      </c>
      <c r="E3175" s="5" t="s">
        <v>2197</v>
      </c>
      <c r="F3175" s="5" t="s">
        <v>32</v>
      </c>
      <c r="G3175" s="5" t="s">
        <v>554</v>
      </c>
      <c r="H3175" s="5" t="s">
        <v>2182</v>
      </c>
      <c r="I3175" s="5">
        <v>0</v>
      </c>
      <c r="J3175" s="5">
        <v>2005</v>
      </c>
      <c r="K3175" s="5">
        <v>0</v>
      </c>
      <c r="L3175" s="5" t="s">
        <v>2183</v>
      </c>
      <c r="M3175" s="5" t="s">
        <v>96</v>
      </c>
      <c r="N3175" s="19" t="s">
        <v>32</v>
      </c>
    </row>
    <row r="3176" spans="1:14" ht="15.75" customHeight="1" x14ac:dyDescent="0.2">
      <c r="A3176" s="15">
        <v>8</v>
      </c>
      <c r="B3176" s="16">
        <v>330</v>
      </c>
      <c r="C3176" s="15" t="s">
        <v>2198</v>
      </c>
      <c r="D3176" s="18">
        <v>1</v>
      </c>
      <c r="E3176" s="5" t="s">
        <v>2199</v>
      </c>
      <c r="F3176" s="5" t="s">
        <v>32</v>
      </c>
      <c r="G3176" s="5" t="s">
        <v>554</v>
      </c>
      <c r="H3176" s="5" t="s">
        <v>2182</v>
      </c>
      <c r="I3176" s="5">
        <v>0</v>
      </c>
      <c r="J3176" s="5">
        <v>2005</v>
      </c>
      <c r="K3176" s="5">
        <v>0</v>
      </c>
      <c r="L3176" s="5" t="s">
        <v>2183</v>
      </c>
      <c r="M3176" s="5" t="s">
        <v>96</v>
      </c>
      <c r="N3176" s="19" t="s">
        <v>32</v>
      </c>
    </row>
    <row r="3177" spans="1:14" ht="15.75" customHeight="1" x14ac:dyDescent="0.2">
      <c r="A3177" s="15">
        <v>9</v>
      </c>
      <c r="B3177" s="16">
        <v>330</v>
      </c>
      <c r="C3177" s="15" t="s">
        <v>2200</v>
      </c>
      <c r="D3177" s="18">
        <v>1</v>
      </c>
      <c r="E3177" s="5" t="s">
        <v>2201</v>
      </c>
      <c r="F3177" s="5" t="s">
        <v>32</v>
      </c>
      <c r="G3177" s="5" t="s">
        <v>554</v>
      </c>
      <c r="H3177" s="5" t="s">
        <v>2182</v>
      </c>
      <c r="I3177" s="5">
        <v>0</v>
      </c>
      <c r="J3177" s="5">
        <v>2005</v>
      </c>
      <c r="K3177" s="5">
        <v>0</v>
      </c>
      <c r="L3177" s="5" t="s">
        <v>2202</v>
      </c>
      <c r="M3177" s="5" t="s">
        <v>96</v>
      </c>
      <c r="N3177" s="19" t="s">
        <v>32</v>
      </c>
    </row>
    <row r="3178" spans="1:14" ht="15.75" customHeight="1" x14ac:dyDescent="0.2">
      <c r="A3178" s="15">
        <v>10</v>
      </c>
      <c r="B3178" s="16">
        <v>330</v>
      </c>
      <c r="C3178" s="15" t="s">
        <v>2203</v>
      </c>
      <c r="D3178" s="18">
        <v>1</v>
      </c>
      <c r="E3178" s="5" t="s">
        <v>2204</v>
      </c>
      <c r="F3178" s="5" t="s">
        <v>32</v>
      </c>
      <c r="G3178" s="5" t="s">
        <v>2205</v>
      </c>
      <c r="H3178" s="5" t="s">
        <v>2182</v>
      </c>
      <c r="I3178" s="5">
        <v>0</v>
      </c>
      <c r="J3178" s="5">
        <v>2009</v>
      </c>
      <c r="K3178" s="5">
        <v>0</v>
      </c>
      <c r="L3178" s="5" t="s">
        <v>2183</v>
      </c>
      <c r="M3178" s="5" t="s">
        <v>96</v>
      </c>
      <c r="N3178" s="19" t="s">
        <v>32</v>
      </c>
    </row>
    <row r="3179" spans="1:14" ht="15.75" customHeight="1" x14ac:dyDescent="0.2">
      <c r="A3179" s="15">
        <v>11</v>
      </c>
      <c r="B3179" s="16">
        <v>330</v>
      </c>
      <c r="C3179" s="15" t="s">
        <v>2206</v>
      </c>
      <c r="D3179" s="18">
        <v>1</v>
      </c>
      <c r="E3179" s="5" t="s">
        <v>2207</v>
      </c>
      <c r="F3179" s="5" t="s">
        <v>32</v>
      </c>
      <c r="G3179" s="5" t="s">
        <v>2208</v>
      </c>
      <c r="H3179" s="5" t="s">
        <v>2182</v>
      </c>
      <c r="I3179" s="5">
        <v>0</v>
      </c>
      <c r="J3179" s="5">
        <v>2006</v>
      </c>
      <c r="K3179" s="5">
        <v>0</v>
      </c>
      <c r="L3179" s="5" t="s">
        <v>2183</v>
      </c>
      <c r="M3179" s="5" t="s">
        <v>96</v>
      </c>
      <c r="N3179" s="19" t="s">
        <v>32</v>
      </c>
    </row>
    <row r="3180" spans="1:14" ht="15.75" customHeight="1" x14ac:dyDescent="0.2">
      <c r="A3180" s="15">
        <v>12</v>
      </c>
      <c r="B3180" s="16">
        <v>330</v>
      </c>
      <c r="C3180" s="15" t="s">
        <v>2209</v>
      </c>
      <c r="D3180" s="18">
        <v>1</v>
      </c>
      <c r="E3180" s="5" t="s">
        <v>2210</v>
      </c>
      <c r="F3180" s="5" t="s">
        <v>32</v>
      </c>
      <c r="G3180" s="5" t="s">
        <v>2211</v>
      </c>
      <c r="H3180" s="5" t="s">
        <v>2182</v>
      </c>
      <c r="I3180" s="5">
        <v>0</v>
      </c>
      <c r="J3180" s="5">
        <v>2003</v>
      </c>
      <c r="K3180" s="5">
        <v>0</v>
      </c>
      <c r="L3180" s="5" t="s">
        <v>2183</v>
      </c>
      <c r="M3180" s="5" t="s">
        <v>96</v>
      </c>
      <c r="N3180" s="19" t="s">
        <v>32</v>
      </c>
    </row>
    <row r="3181" spans="1:14" ht="15.75" customHeight="1" x14ac:dyDescent="0.2">
      <c r="A3181" s="15">
        <v>13</v>
      </c>
      <c r="B3181" s="16">
        <v>330</v>
      </c>
      <c r="C3181" s="15" t="s">
        <v>2212</v>
      </c>
      <c r="D3181" s="18">
        <v>1</v>
      </c>
      <c r="E3181" s="5" t="s">
        <v>2213</v>
      </c>
      <c r="F3181" s="5" t="s">
        <v>32</v>
      </c>
      <c r="G3181" s="5" t="s">
        <v>554</v>
      </c>
      <c r="H3181" s="5" t="s">
        <v>2182</v>
      </c>
      <c r="I3181" s="5">
        <v>0</v>
      </c>
      <c r="J3181" s="5">
        <v>2007</v>
      </c>
      <c r="K3181" s="5">
        <v>0</v>
      </c>
      <c r="L3181" s="5" t="s">
        <v>2183</v>
      </c>
      <c r="M3181" s="5" t="s">
        <v>96</v>
      </c>
      <c r="N3181" s="19" t="s">
        <v>32</v>
      </c>
    </row>
    <row r="3182" spans="1:14" ht="15.75" customHeight="1" x14ac:dyDescent="0.2">
      <c r="A3182" s="15">
        <v>14</v>
      </c>
      <c r="B3182" s="16">
        <v>330</v>
      </c>
      <c r="C3182" s="15" t="s">
        <v>2214</v>
      </c>
      <c r="D3182" s="18">
        <v>1</v>
      </c>
      <c r="E3182" s="5" t="s">
        <v>2215</v>
      </c>
      <c r="F3182" s="5" t="s">
        <v>32</v>
      </c>
      <c r="G3182" s="5" t="s">
        <v>2192</v>
      </c>
      <c r="H3182" s="5" t="s">
        <v>2182</v>
      </c>
      <c r="I3182" s="5">
        <v>0</v>
      </c>
      <c r="J3182" s="5">
        <v>2006</v>
      </c>
      <c r="K3182" s="5">
        <v>0</v>
      </c>
      <c r="L3182" s="5" t="s">
        <v>2183</v>
      </c>
      <c r="M3182" s="5" t="s">
        <v>96</v>
      </c>
      <c r="N3182" s="19" t="s">
        <v>32</v>
      </c>
    </row>
    <row r="3183" spans="1:14" ht="15.75" customHeight="1" x14ac:dyDescent="0.2">
      <c r="A3183" s="15">
        <v>15</v>
      </c>
      <c r="B3183" s="16">
        <v>330</v>
      </c>
      <c r="C3183" s="15" t="s">
        <v>2216</v>
      </c>
      <c r="D3183" s="18">
        <v>1</v>
      </c>
      <c r="E3183" s="5" t="s">
        <v>2217</v>
      </c>
      <c r="F3183" s="5" t="s">
        <v>32</v>
      </c>
      <c r="G3183" s="5" t="s">
        <v>2218</v>
      </c>
      <c r="H3183" s="5" t="s">
        <v>2182</v>
      </c>
      <c r="I3183" s="5">
        <v>0</v>
      </c>
      <c r="J3183" s="5">
        <v>1969</v>
      </c>
      <c r="K3183" s="5">
        <v>0</v>
      </c>
      <c r="L3183" s="5" t="s">
        <v>2183</v>
      </c>
      <c r="M3183" s="5" t="s">
        <v>96</v>
      </c>
      <c r="N3183" s="19" t="s">
        <v>32</v>
      </c>
    </row>
    <row r="3184" spans="1:14" ht="15.75" customHeight="1" x14ac:dyDescent="0.2">
      <c r="A3184" s="15">
        <v>16</v>
      </c>
      <c r="B3184" s="16">
        <v>330</v>
      </c>
      <c r="C3184" s="15" t="s">
        <v>2219</v>
      </c>
      <c r="D3184" s="18">
        <v>1</v>
      </c>
      <c r="E3184" s="5" t="s">
        <v>2220</v>
      </c>
      <c r="F3184" s="5" t="s">
        <v>32</v>
      </c>
      <c r="G3184" s="5" t="s">
        <v>1781</v>
      </c>
      <c r="H3184" s="5" t="s">
        <v>2182</v>
      </c>
      <c r="I3184" s="5">
        <v>0</v>
      </c>
      <c r="J3184" s="5">
        <v>2006</v>
      </c>
      <c r="K3184" s="5">
        <v>0</v>
      </c>
      <c r="L3184" s="5" t="s">
        <v>2183</v>
      </c>
      <c r="M3184" s="5" t="s">
        <v>96</v>
      </c>
      <c r="N3184" s="19" t="s">
        <v>32</v>
      </c>
    </row>
    <row r="3185" spans="1:14" ht="15.75" customHeight="1" x14ac:dyDescent="0.2">
      <c r="A3185" s="15">
        <v>17</v>
      </c>
      <c r="B3185" s="16">
        <v>330</v>
      </c>
      <c r="C3185" s="15" t="s">
        <v>2221</v>
      </c>
      <c r="D3185" s="18">
        <v>1</v>
      </c>
      <c r="E3185" s="5" t="s">
        <v>2222</v>
      </c>
      <c r="F3185" s="5" t="s">
        <v>32</v>
      </c>
      <c r="G3185" s="5" t="s">
        <v>2195</v>
      </c>
      <c r="H3185" s="5" t="s">
        <v>2182</v>
      </c>
      <c r="I3185" s="5">
        <v>0</v>
      </c>
      <c r="J3185" s="5">
        <v>2006</v>
      </c>
      <c r="K3185" s="5">
        <v>0</v>
      </c>
      <c r="L3185" s="5" t="s">
        <v>2183</v>
      </c>
      <c r="M3185" s="5" t="s">
        <v>96</v>
      </c>
      <c r="N3185" s="19" t="s">
        <v>32</v>
      </c>
    </row>
    <row r="3186" spans="1:14" ht="15.75" customHeight="1" x14ac:dyDescent="0.2">
      <c r="A3186" s="15">
        <v>18</v>
      </c>
      <c r="B3186" s="16">
        <v>330</v>
      </c>
      <c r="C3186" s="15" t="s">
        <v>2223</v>
      </c>
      <c r="D3186" s="18">
        <v>1</v>
      </c>
      <c r="E3186" s="5" t="s">
        <v>2224</v>
      </c>
      <c r="F3186" s="5" t="s">
        <v>32</v>
      </c>
      <c r="G3186" s="5" t="s">
        <v>554</v>
      </c>
      <c r="H3186" s="5" t="s">
        <v>2182</v>
      </c>
      <c r="I3186" s="5">
        <v>0</v>
      </c>
      <c r="J3186" s="5">
        <v>2000</v>
      </c>
      <c r="K3186" s="5">
        <v>0</v>
      </c>
      <c r="L3186" s="5" t="s">
        <v>2183</v>
      </c>
      <c r="M3186" s="5" t="s">
        <v>96</v>
      </c>
      <c r="N3186" s="19" t="s">
        <v>32</v>
      </c>
    </row>
    <row r="3187" spans="1:14" ht="15.75" customHeight="1" x14ac:dyDescent="0.2">
      <c r="A3187" s="15">
        <v>19</v>
      </c>
      <c r="B3187" s="16">
        <v>330</v>
      </c>
      <c r="C3187" s="15" t="s">
        <v>2225</v>
      </c>
      <c r="D3187" s="18">
        <v>1</v>
      </c>
      <c r="E3187" s="5" t="s">
        <v>2226</v>
      </c>
      <c r="F3187" s="5" t="s">
        <v>32</v>
      </c>
      <c r="G3187" s="5" t="s">
        <v>554</v>
      </c>
      <c r="H3187" s="5" t="s">
        <v>2182</v>
      </c>
      <c r="I3187" s="5">
        <v>0</v>
      </c>
      <c r="J3187" s="5">
        <v>2001</v>
      </c>
      <c r="K3187" s="5">
        <v>0</v>
      </c>
      <c r="L3187" s="5" t="s">
        <v>2183</v>
      </c>
      <c r="M3187" s="5" t="s">
        <v>96</v>
      </c>
      <c r="N3187" s="19" t="s">
        <v>32</v>
      </c>
    </row>
    <row r="3188" spans="1:14" ht="15.75" customHeight="1" x14ac:dyDescent="0.2">
      <c r="A3188" s="15">
        <v>20</v>
      </c>
      <c r="B3188" s="16">
        <v>330</v>
      </c>
      <c r="C3188" s="15" t="s">
        <v>2227</v>
      </c>
      <c r="D3188" s="18">
        <v>1</v>
      </c>
      <c r="E3188" s="5" t="s">
        <v>2228</v>
      </c>
      <c r="F3188" s="5" t="s">
        <v>32</v>
      </c>
      <c r="G3188" s="5" t="s">
        <v>554</v>
      </c>
      <c r="H3188" s="5" t="s">
        <v>2182</v>
      </c>
      <c r="I3188" s="5">
        <v>0</v>
      </c>
      <c r="J3188" s="5">
        <v>2000</v>
      </c>
      <c r="K3188" s="5">
        <v>0</v>
      </c>
      <c r="L3188" s="5" t="s">
        <v>2183</v>
      </c>
      <c r="M3188" s="5" t="s">
        <v>96</v>
      </c>
      <c r="N3188" s="19" t="s">
        <v>32</v>
      </c>
    </row>
    <row r="3189" spans="1:14" ht="15.75" customHeight="1" x14ac:dyDescent="0.2">
      <c r="A3189" s="15">
        <v>21</v>
      </c>
      <c r="B3189" s="16">
        <v>330</v>
      </c>
      <c r="C3189" s="15" t="s">
        <v>2229</v>
      </c>
      <c r="D3189" s="18">
        <v>1</v>
      </c>
      <c r="E3189" s="5" t="s">
        <v>2230</v>
      </c>
      <c r="F3189" s="5" t="s">
        <v>32</v>
      </c>
      <c r="G3189" s="5" t="s">
        <v>554</v>
      </c>
      <c r="H3189" s="5" t="s">
        <v>2182</v>
      </c>
      <c r="I3189" s="5">
        <v>0</v>
      </c>
      <c r="J3189" s="5">
        <v>2000</v>
      </c>
      <c r="K3189" s="5">
        <v>0</v>
      </c>
      <c r="L3189" s="5" t="s">
        <v>2183</v>
      </c>
      <c r="M3189" s="5" t="s">
        <v>96</v>
      </c>
      <c r="N3189" s="19" t="s">
        <v>32</v>
      </c>
    </row>
    <row r="3190" spans="1:14" ht="15.75" customHeight="1" x14ac:dyDescent="0.2">
      <c r="A3190" s="15">
        <v>22</v>
      </c>
      <c r="B3190" s="16">
        <v>330</v>
      </c>
      <c r="C3190" s="15" t="s">
        <v>2231</v>
      </c>
      <c r="D3190" s="18">
        <v>1</v>
      </c>
      <c r="E3190" s="5" t="s">
        <v>1897</v>
      </c>
      <c r="F3190" s="5" t="s">
        <v>32</v>
      </c>
      <c r="G3190" s="5" t="s">
        <v>1781</v>
      </c>
      <c r="H3190" s="5" t="s">
        <v>2182</v>
      </c>
      <c r="I3190" s="5">
        <v>0</v>
      </c>
      <c r="J3190" s="5">
        <v>2005</v>
      </c>
      <c r="K3190" s="5">
        <v>0</v>
      </c>
      <c r="L3190" s="5" t="s">
        <v>2183</v>
      </c>
      <c r="M3190" s="5" t="s">
        <v>96</v>
      </c>
      <c r="N3190" s="19" t="s">
        <v>32</v>
      </c>
    </row>
    <row r="3191" spans="1:14" ht="15.75" customHeight="1" x14ac:dyDescent="0.2">
      <c r="A3191" s="15">
        <v>23</v>
      </c>
      <c r="B3191" s="16">
        <v>330</v>
      </c>
      <c r="C3191" s="15" t="s">
        <v>2232</v>
      </c>
      <c r="D3191" s="18">
        <v>1</v>
      </c>
      <c r="E3191" s="5" t="s">
        <v>2233</v>
      </c>
      <c r="F3191" s="5" t="s">
        <v>32</v>
      </c>
      <c r="G3191" s="5" t="s">
        <v>2218</v>
      </c>
      <c r="H3191" s="5" t="s">
        <v>2182</v>
      </c>
      <c r="I3191" s="5">
        <v>0</v>
      </c>
      <c r="J3191" s="5">
        <v>2001</v>
      </c>
      <c r="K3191" s="5">
        <v>0</v>
      </c>
      <c r="L3191" s="5" t="s">
        <v>2183</v>
      </c>
      <c r="M3191" s="5" t="s">
        <v>96</v>
      </c>
      <c r="N3191" s="19" t="s">
        <v>32</v>
      </c>
    </row>
    <row r="3192" spans="1:14" ht="15.75" customHeight="1" x14ac:dyDescent="0.2">
      <c r="A3192" s="15">
        <v>24</v>
      </c>
      <c r="B3192" s="16">
        <v>330</v>
      </c>
      <c r="C3192" s="15" t="s">
        <v>2234</v>
      </c>
      <c r="D3192" s="18">
        <v>1</v>
      </c>
      <c r="E3192" s="5" t="s">
        <v>2235</v>
      </c>
      <c r="F3192" s="5" t="s">
        <v>32</v>
      </c>
      <c r="G3192" s="5" t="s">
        <v>554</v>
      </c>
      <c r="H3192" s="5" t="s">
        <v>2182</v>
      </c>
      <c r="I3192" s="5">
        <v>0</v>
      </c>
      <c r="J3192" s="5">
        <v>2006</v>
      </c>
      <c r="K3192" s="5">
        <v>0</v>
      </c>
      <c r="L3192" s="5" t="s">
        <v>2183</v>
      </c>
      <c r="M3192" s="5" t="s">
        <v>96</v>
      </c>
      <c r="N3192" s="19" t="s">
        <v>32</v>
      </c>
    </row>
    <row r="3193" spans="1:14" ht="15.75" customHeight="1" x14ac:dyDescent="0.2">
      <c r="A3193" s="15">
        <v>25</v>
      </c>
      <c r="B3193" s="16">
        <v>330</v>
      </c>
      <c r="C3193" s="15" t="s">
        <v>2236</v>
      </c>
      <c r="D3193" s="18">
        <v>1</v>
      </c>
      <c r="E3193" s="5" t="s">
        <v>2237</v>
      </c>
      <c r="F3193" s="5" t="s">
        <v>32</v>
      </c>
      <c r="G3193" s="5" t="s">
        <v>2238</v>
      </c>
      <c r="H3193" s="5" t="s">
        <v>2182</v>
      </c>
      <c r="I3193" s="5">
        <v>0</v>
      </c>
      <c r="J3193" s="5">
        <v>2000</v>
      </c>
      <c r="K3193" s="5">
        <v>0</v>
      </c>
      <c r="L3193" s="5" t="s">
        <v>2183</v>
      </c>
      <c r="M3193" s="5" t="s">
        <v>96</v>
      </c>
      <c r="N3193" s="19" t="s">
        <v>32</v>
      </c>
    </row>
    <row r="3194" spans="1:14" ht="15.75" customHeight="1" x14ac:dyDescent="0.2">
      <c r="A3194" s="15">
        <v>26</v>
      </c>
      <c r="B3194" s="16">
        <v>330</v>
      </c>
      <c r="C3194" s="15" t="s">
        <v>2239</v>
      </c>
      <c r="D3194" s="18">
        <v>1</v>
      </c>
      <c r="E3194" s="5" t="s">
        <v>2240</v>
      </c>
      <c r="F3194" s="5" t="s">
        <v>32</v>
      </c>
      <c r="G3194" s="5" t="s">
        <v>554</v>
      </c>
      <c r="H3194" s="5" t="s">
        <v>2182</v>
      </c>
      <c r="I3194" s="5">
        <v>0</v>
      </c>
      <c r="J3194" s="5">
        <v>2006</v>
      </c>
      <c r="K3194" s="5">
        <v>0</v>
      </c>
      <c r="L3194" s="5" t="s">
        <v>2183</v>
      </c>
      <c r="M3194" s="5" t="s">
        <v>96</v>
      </c>
      <c r="N3194" s="19" t="s">
        <v>32</v>
      </c>
    </row>
    <row r="3195" spans="1:14" ht="15.75" customHeight="1" x14ac:dyDescent="0.2">
      <c r="A3195" s="15">
        <v>27</v>
      </c>
      <c r="B3195" s="16">
        <v>330</v>
      </c>
      <c r="C3195" s="15" t="s">
        <v>2241</v>
      </c>
      <c r="D3195" s="18">
        <v>1</v>
      </c>
      <c r="E3195" s="5" t="s">
        <v>2242</v>
      </c>
      <c r="F3195" s="5" t="s">
        <v>32</v>
      </c>
      <c r="G3195" s="5" t="s">
        <v>554</v>
      </c>
      <c r="H3195" s="5" t="s">
        <v>2182</v>
      </c>
      <c r="I3195" s="5">
        <v>0</v>
      </c>
      <c r="J3195" s="5">
        <v>1997</v>
      </c>
      <c r="K3195" s="5">
        <v>0</v>
      </c>
      <c r="L3195" s="5" t="s">
        <v>2183</v>
      </c>
      <c r="M3195" s="5" t="s">
        <v>96</v>
      </c>
      <c r="N3195" s="19" t="s">
        <v>32</v>
      </c>
    </row>
    <row r="3196" spans="1:14" ht="15.75" customHeight="1" x14ac:dyDescent="0.2">
      <c r="A3196" s="15">
        <v>28</v>
      </c>
      <c r="B3196" s="16">
        <v>330</v>
      </c>
      <c r="C3196" s="15" t="s">
        <v>2243</v>
      </c>
      <c r="D3196" s="18">
        <v>1</v>
      </c>
      <c r="E3196" s="5" t="s">
        <v>2244</v>
      </c>
      <c r="F3196" s="5" t="s">
        <v>32</v>
      </c>
      <c r="G3196" s="5" t="s">
        <v>554</v>
      </c>
      <c r="H3196" s="5" t="s">
        <v>2182</v>
      </c>
      <c r="I3196" s="5">
        <v>0</v>
      </c>
      <c r="J3196" s="5">
        <v>2006</v>
      </c>
      <c r="K3196" s="5">
        <v>0</v>
      </c>
      <c r="L3196" s="5" t="s">
        <v>2183</v>
      </c>
      <c r="M3196" s="5" t="s">
        <v>96</v>
      </c>
      <c r="N3196" s="19" t="s">
        <v>32</v>
      </c>
    </row>
    <row r="3197" spans="1:14" ht="15.75" customHeight="1" x14ac:dyDescent="0.2">
      <c r="A3197" s="15">
        <v>29</v>
      </c>
      <c r="B3197" s="16">
        <v>330</v>
      </c>
      <c r="C3197" s="15" t="s">
        <v>2245</v>
      </c>
      <c r="D3197" s="18">
        <v>1</v>
      </c>
      <c r="E3197" s="5" t="s">
        <v>1903</v>
      </c>
      <c r="F3197" s="5" t="s">
        <v>32</v>
      </c>
      <c r="G3197" s="5" t="s">
        <v>2246</v>
      </c>
      <c r="H3197" s="5" t="s">
        <v>2182</v>
      </c>
      <c r="I3197" s="5">
        <v>0</v>
      </c>
      <c r="J3197" s="5">
        <v>2005</v>
      </c>
      <c r="K3197" s="5">
        <v>0</v>
      </c>
      <c r="L3197" s="5" t="s">
        <v>2183</v>
      </c>
      <c r="M3197" s="5" t="s">
        <v>96</v>
      </c>
      <c r="N3197" s="19" t="s">
        <v>32</v>
      </c>
    </row>
    <row r="3198" spans="1:14" ht="15.75" customHeight="1" x14ac:dyDescent="0.2">
      <c r="A3198" s="15">
        <v>30</v>
      </c>
      <c r="B3198" s="16">
        <v>330</v>
      </c>
      <c r="C3198" s="15" t="s">
        <v>2247</v>
      </c>
      <c r="D3198" s="18">
        <v>1</v>
      </c>
      <c r="E3198" s="5" t="s">
        <v>2248</v>
      </c>
      <c r="F3198" s="5" t="s">
        <v>32</v>
      </c>
      <c r="G3198" s="5" t="s">
        <v>2249</v>
      </c>
      <c r="H3198" s="5" t="s">
        <v>2182</v>
      </c>
      <c r="I3198" s="5">
        <v>0</v>
      </c>
      <c r="J3198" s="5">
        <v>2005</v>
      </c>
      <c r="K3198" s="5">
        <v>0</v>
      </c>
      <c r="L3198" s="5" t="s">
        <v>2183</v>
      </c>
      <c r="M3198" s="5" t="s">
        <v>96</v>
      </c>
      <c r="N3198" s="19" t="s">
        <v>32</v>
      </c>
    </row>
    <row r="3199" spans="1:14" ht="15.75" customHeight="1" x14ac:dyDescent="0.2">
      <c r="A3199" s="15">
        <v>31</v>
      </c>
      <c r="B3199" s="16">
        <v>330</v>
      </c>
      <c r="C3199" s="15" t="s">
        <v>2250</v>
      </c>
      <c r="D3199" s="18">
        <v>1</v>
      </c>
      <c r="E3199" s="5" t="s">
        <v>2251</v>
      </c>
      <c r="F3199" s="5" t="s">
        <v>32</v>
      </c>
      <c r="G3199" s="5" t="s">
        <v>554</v>
      </c>
      <c r="H3199" s="5" t="s">
        <v>2182</v>
      </c>
      <c r="I3199" s="5">
        <v>0</v>
      </c>
      <c r="J3199" s="5">
        <v>2007</v>
      </c>
      <c r="K3199" s="5">
        <v>0</v>
      </c>
      <c r="L3199" s="5" t="s">
        <v>2183</v>
      </c>
      <c r="M3199" s="5" t="s">
        <v>96</v>
      </c>
      <c r="N3199" s="19" t="s">
        <v>32</v>
      </c>
    </row>
    <row r="3200" spans="1:14" ht="15.75" customHeight="1" x14ac:dyDescent="0.2">
      <c r="A3200" s="15">
        <v>32</v>
      </c>
      <c r="B3200" s="16">
        <v>330</v>
      </c>
      <c r="C3200" s="15" t="s">
        <v>2252</v>
      </c>
      <c r="D3200" s="18">
        <v>1</v>
      </c>
      <c r="E3200" s="5" t="s">
        <v>2253</v>
      </c>
      <c r="F3200" s="5" t="s">
        <v>32</v>
      </c>
      <c r="G3200" s="5" t="s">
        <v>554</v>
      </c>
      <c r="H3200" s="5" t="s">
        <v>2182</v>
      </c>
      <c r="I3200" s="5">
        <v>0</v>
      </c>
      <c r="J3200" s="5">
        <v>2003</v>
      </c>
      <c r="K3200" s="5">
        <v>0</v>
      </c>
      <c r="L3200" s="5" t="s">
        <v>2183</v>
      </c>
      <c r="M3200" s="5" t="s">
        <v>96</v>
      </c>
      <c r="N3200" s="19" t="s">
        <v>32</v>
      </c>
    </row>
    <row r="3201" spans="1:14" ht="15.75" customHeight="1" x14ac:dyDescent="0.2">
      <c r="A3201" s="15">
        <v>33</v>
      </c>
      <c r="B3201" s="16">
        <v>330</v>
      </c>
      <c r="C3201" s="15" t="s">
        <v>2254</v>
      </c>
      <c r="D3201" s="18">
        <v>1</v>
      </c>
      <c r="E3201" s="5" t="s">
        <v>2255</v>
      </c>
      <c r="F3201" s="5" t="s">
        <v>32</v>
      </c>
      <c r="G3201" s="5" t="s">
        <v>2256</v>
      </c>
      <c r="H3201" s="5" t="s">
        <v>2182</v>
      </c>
      <c r="I3201" s="5">
        <v>0</v>
      </c>
      <c r="J3201" s="5">
        <v>2009</v>
      </c>
      <c r="K3201" s="5">
        <v>0</v>
      </c>
      <c r="L3201" s="5" t="s">
        <v>2183</v>
      </c>
      <c r="M3201" s="5" t="s">
        <v>96</v>
      </c>
      <c r="N3201" s="19" t="s">
        <v>32</v>
      </c>
    </row>
    <row r="3202" spans="1:14" ht="15.75" customHeight="1" x14ac:dyDescent="0.2">
      <c r="A3202" s="15">
        <v>34</v>
      </c>
      <c r="B3202" s="16">
        <v>330</v>
      </c>
      <c r="C3202" s="15" t="s">
        <v>2257</v>
      </c>
      <c r="D3202" s="18">
        <v>1</v>
      </c>
      <c r="E3202" s="5" t="s">
        <v>2258</v>
      </c>
      <c r="F3202" s="5" t="s">
        <v>32</v>
      </c>
      <c r="G3202" s="5" t="s">
        <v>2256</v>
      </c>
      <c r="H3202" s="5" t="s">
        <v>2182</v>
      </c>
      <c r="I3202" s="5">
        <v>0</v>
      </c>
      <c r="J3202" s="5">
        <v>2007</v>
      </c>
      <c r="K3202" s="5">
        <v>0</v>
      </c>
      <c r="L3202" s="5" t="s">
        <v>2183</v>
      </c>
      <c r="M3202" s="5" t="s">
        <v>96</v>
      </c>
      <c r="N3202" s="19" t="s">
        <v>32</v>
      </c>
    </row>
    <row r="3203" spans="1:14" ht="15.75" customHeight="1" x14ac:dyDescent="0.2">
      <c r="A3203" s="15">
        <v>35</v>
      </c>
      <c r="B3203" s="16">
        <v>330</v>
      </c>
      <c r="C3203" s="15" t="s">
        <v>2259</v>
      </c>
      <c r="D3203" s="18">
        <v>1</v>
      </c>
      <c r="E3203" s="5" t="s">
        <v>2260</v>
      </c>
      <c r="F3203" s="5" t="s">
        <v>32</v>
      </c>
      <c r="G3203" s="5" t="s">
        <v>2261</v>
      </c>
      <c r="H3203" s="5" t="s">
        <v>2182</v>
      </c>
      <c r="I3203" s="5">
        <v>0</v>
      </c>
      <c r="J3203" s="5">
        <v>1997</v>
      </c>
      <c r="K3203" s="5">
        <v>0</v>
      </c>
      <c r="L3203" s="5" t="s">
        <v>2183</v>
      </c>
      <c r="M3203" s="5" t="s">
        <v>96</v>
      </c>
      <c r="N3203" s="19" t="s">
        <v>32</v>
      </c>
    </row>
    <row r="3204" spans="1:14" ht="15.75" customHeight="1" x14ac:dyDescent="0.2">
      <c r="A3204" s="15">
        <v>36</v>
      </c>
      <c r="B3204" s="16">
        <v>330</v>
      </c>
      <c r="C3204" s="15" t="s">
        <v>2262</v>
      </c>
      <c r="D3204" s="18">
        <v>1</v>
      </c>
      <c r="E3204" s="5" t="s">
        <v>2263</v>
      </c>
      <c r="F3204" s="5" t="s">
        <v>32</v>
      </c>
      <c r="G3204" s="5" t="s">
        <v>2264</v>
      </c>
      <c r="H3204" s="5" t="s">
        <v>2182</v>
      </c>
      <c r="I3204" s="5">
        <v>0</v>
      </c>
      <c r="J3204" s="5">
        <v>2007</v>
      </c>
      <c r="K3204" s="5">
        <v>0</v>
      </c>
      <c r="L3204" s="5" t="s">
        <v>2183</v>
      </c>
      <c r="M3204" s="5" t="s">
        <v>96</v>
      </c>
      <c r="N3204" s="19" t="s">
        <v>32</v>
      </c>
    </row>
    <row r="3205" spans="1:14" ht="15.75" customHeight="1" x14ac:dyDescent="0.2">
      <c r="A3205" s="15">
        <v>37</v>
      </c>
      <c r="B3205" s="16">
        <v>330</v>
      </c>
      <c r="C3205" s="15" t="s">
        <v>2265</v>
      </c>
      <c r="D3205" s="18">
        <v>1</v>
      </c>
      <c r="E3205" s="5" t="s">
        <v>2266</v>
      </c>
      <c r="F3205" s="5" t="s">
        <v>32</v>
      </c>
      <c r="G3205" s="5" t="s">
        <v>2267</v>
      </c>
      <c r="H3205" s="5" t="s">
        <v>2182</v>
      </c>
      <c r="I3205" s="5">
        <v>0</v>
      </c>
      <c r="J3205" s="5">
        <v>1996</v>
      </c>
      <c r="K3205" s="5">
        <v>0</v>
      </c>
      <c r="L3205" s="5" t="s">
        <v>2183</v>
      </c>
      <c r="M3205" s="5" t="s">
        <v>96</v>
      </c>
      <c r="N3205" s="19" t="s">
        <v>32</v>
      </c>
    </row>
    <row r="3206" spans="1:14" ht="15.75" customHeight="1" x14ac:dyDescent="0.2">
      <c r="A3206" s="15">
        <v>38</v>
      </c>
      <c r="B3206" s="16">
        <v>330</v>
      </c>
      <c r="C3206" s="15" t="s">
        <v>2268</v>
      </c>
      <c r="D3206" s="18">
        <v>1</v>
      </c>
      <c r="E3206" s="5" t="s">
        <v>2269</v>
      </c>
      <c r="F3206" s="5" t="s">
        <v>32</v>
      </c>
      <c r="G3206" s="5" t="s">
        <v>2256</v>
      </c>
      <c r="H3206" s="5" t="s">
        <v>2182</v>
      </c>
      <c r="I3206" s="5">
        <v>0</v>
      </c>
      <c r="J3206" s="5">
        <v>2004</v>
      </c>
      <c r="K3206" s="5">
        <v>0</v>
      </c>
      <c r="L3206" s="5" t="s">
        <v>2183</v>
      </c>
      <c r="M3206" s="5" t="s">
        <v>96</v>
      </c>
      <c r="N3206" s="19" t="s">
        <v>32</v>
      </c>
    </row>
    <row r="3207" spans="1:14" ht="15.75" customHeight="1" x14ac:dyDescent="0.2">
      <c r="A3207" s="15">
        <v>39</v>
      </c>
      <c r="B3207" s="16">
        <v>330</v>
      </c>
      <c r="C3207" s="15" t="s">
        <v>2270</v>
      </c>
      <c r="D3207" s="18">
        <v>1</v>
      </c>
      <c r="E3207" s="5" t="s">
        <v>2271</v>
      </c>
      <c r="F3207" s="5" t="s">
        <v>32</v>
      </c>
      <c r="G3207" s="5" t="s">
        <v>2272</v>
      </c>
      <c r="H3207" s="5" t="s">
        <v>2182</v>
      </c>
      <c r="I3207" s="5">
        <v>0</v>
      </c>
      <c r="J3207" s="5">
        <v>2006</v>
      </c>
      <c r="K3207" s="5">
        <v>0</v>
      </c>
      <c r="L3207" s="5" t="s">
        <v>2183</v>
      </c>
      <c r="M3207" s="5" t="s">
        <v>96</v>
      </c>
      <c r="N3207" s="19" t="s">
        <v>32</v>
      </c>
    </row>
    <row r="3208" spans="1:14" ht="15.75" customHeight="1" x14ac:dyDescent="0.2">
      <c r="A3208" s="15">
        <v>40</v>
      </c>
      <c r="B3208" s="16">
        <v>330</v>
      </c>
      <c r="C3208" s="15" t="s">
        <v>2273</v>
      </c>
      <c r="D3208" s="18">
        <v>1</v>
      </c>
      <c r="E3208" s="5" t="s">
        <v>2274</v>
      </c>
      <c r="F3208" s="5" t="s">
        <v>32</v>
      </c>
      <c r="G3208" s="5" t="s">
        <v>2211</v>
      </c>
      <c r="H3208" s="5" t="s">
        <v>2182</v>
      </c>
      <c r="I3208" s="5">
        <v>0</v>
      </c>
      <c r="J3208" s="5">
        <v>2004</v>
      </c>
      <c r="K3208" s="5">
        <v>0</v>
      </c>
      <c r="L3208" s="5" t="s">
        <v>2183</v>
      </c>
      <c r="M3208" s="5" t="s">
        <v>96</v>
      </c>
      <c r="N3208" s="19" t="s">
        <v>32</v>
      </c>
    </row>
    <row r="3209" spans="1:14" ht="15.75" customHeight="1" x14ac:dyDescent="0.2">
      <c r="A3209" s="15">
        <v>41</v>
      </c>
      <c r="B3209" s="16">
        <v>330</v>
      </c>
      <c r="C3209" s="15" t="s">
        <v>2275</v>
      </c>
      <c r="D3209" s="18">
        <v>1</v>
      </c>
      <c r="E3209" s="5" t="s">
        <v>2276</v>
      </c>
      <c r="F3209" s="5" t="s">
        <v>32</v>
      </c>
      <c r="G3209" s="5" t="s">
        <v>2277</v>
      </c>
      <c r="H3209" s="5" t="s">
        <v>2182</v>
      </c>
      <c r="I3209" s="5">
        <v>0</v>
      </c>
      <c r="J3209" s="5">
        <v>2004</v>
      </c>
      <c r="K3209" s="5">
        <v>0</v>
      </c>
      <c r="L3209" s="5" t="s">
        <v>2183</v>
      </c>
      <c r="M3209" s="5" t="s">
        <v>96</v>
      </c>
      <c r="N3209" s="19" t="s">
        <v>32</v>
      </c>
    </row>
    <row r="3210" spans="1:14" ht="15.75" customHeight="1" x14ac:dyDescent="0.2">
      <c r="A3210" s="15">
        <v>42</v>
      </c>
      <c r="B3210" s="16">
        <v>330</v>
      </c>
      <c r="C3210" s="15" t="s">
        <v>2278</v>
      </c>
      <c r="D3210" s="18">
        <v>1</v>
      </c>
      <c r="E3210" s="5" t="s">
        <v>2279</v>
      </c>
      <c r="F3210" s="5" t="s">
        <v>32</v>
      </c>
      <c r="G3210" s="5" t="s">
        <v>554</v>
      </c>
      <c r="H3210" s="5" t="s">
        <v>2182</v>
      </c>
      <c r="I3210" s="5">
        <v>0</v>
      </c>
      <c r="J3210" s="5">
        <v>2004</v>
      </c>
      <c r="K3210" s="5">
        <v>0</v>
      </c>
      <c r="L3210" s="5" t="s">
        <v>2183</v>
      </c>
      <c r="M3210" s="5" t="s">
        <v>96</v>
      </c>
      <c r="N3210" s="19" t="s">
        <v>32</v>
      </c>
    </row>
    <row r="3211" spans="1:14" ht="15.75" customHeight="1" x14ac:dyDescent="0.2">
      <c r="A3211" s="15">
        <v>43</v>
      </c>
      <c r="B3211" s="16">
        <v>330</v>
      </c>
      <c r="C3211" s="15" t="s">
        <v>2280</v>
      </c>
      <c r="D3211" s="18">
        <v>1</v>
      </c>
      <c r="E3211" s="5" t="s">
        <v>2281</v>
      </c>
      <c r="F3211" s="5" t="s">
        <v>32</v>
      </c>
      <c r="G3211" s="5" t="s">
        <v>554</v>
      </c>
      <c r="H3211" s="5" t="s">
        <v>2182</v>
      </c>
      <c r="I3211" s="5">
        <v>0</v>
      </c>
      <c r="J3211" s="5">
        <v>2006</v>
      </c>
      <c r="K3211" s="5">
        <v>0</v>
      </c>
      <c r="L3211" s="5" t="s">
        <v>2183</v>
      </c>
      <c r="M3211" s="5" t="s">
        <v>96</v>
      </c>
      <c r="N3211" s="19" t="s">
        <v>32</v>
      </c>
    </row>
    <row r="3212" spans="1:14" ht="15.75" customHeight="1" x14ac:dyDescent="0.2">
      <c r="A3212" s="15">
        <v>44</v>
      </c>
      <c r="B3212" s="16">
        <v>330</v>
      </c>
      <c r="C3212" s="15" t="s">
        <v>2282</v>
      </c>
      <c r="D3212" s="18">
        <v>1</v>
      </c>
      <c r="E3212" s="5" t="s">
        <v>2283</v>
      </c>
      <c r="F3212" s="5" t="s">
        <v>32</v>
      </c>
      <c r="G3212" s="5" t="s">
        <v>554</v>
      </c>
      <c r="H3212" s="5" t="s">
        <v>2182</v>
      </c>
      <c r="I3212" s="5">
        <v>0</v>
      </c>
      <c r="J3212" s="5">
        <v>2007</v>
      </c>
      <c r="K3212" s="5">
        <v>0</v>
      </c>
      <c r="L3212" s="5" t="s">
        <v>2183</v>
      </c>
      <c r="M3212" s="5" t="s">
        <v>96</v>
      </c>
      <c r="N3212" s="19" t="s">
        <v>32</v>
      </c>
    </row>
    <row r="3213" spans="1:14" ht="15.75" customHeight="1" x14ac:dyDescent="0.2">
      <c r="A3213" s="15">
        <v>45</v>
      </c>
      <c r="B3213" s="16">
        <v>330</v>
      </c>
      <c r="C3213" s="15" t="s">
        <v>2284</v>
      </c>
      <c r="D3213" s="18">
        <v>1</v>
      </c>
      <c r="E3213" s="5" t="s">
        <v>2285</v>
      </c>
      <c r="F3213" s="5" t="s">
        <v>32</v>
      </c>
      <c r="G3213" s="5" t="s">
        <v>554</v>
      </c>
      <c r="H3213" s="5" t="s">
        <v>2182</v>
      </c>
      <c r="I3213" s="5">
        <v>0</v>
      </c>
      <c r="J3213" s="5">
        <v>2003</v>
      </c>
      <c r="K3213" s="5">
        <v>0</v>
      </c>
      <c r="L3213" s="5" t="s">
        <v>2183</v>
      </c>
      <c r="M3213" s="5" t="s">
        <v>96</v>
      </c>
      <c r="N3213" s="19" t="s">
        <v>32</v>
      </c>
    </row>
    <row r="3214" spans="1:14" ht="15.75" customHeight="1" x14ac:dyDescent="0.2">
      <c r="A3214" s="15">
        <v>46</v>
      </c>
      <c r="B3214" s="16">
        <v>330</v>
      </c>
      <c r="C3214" s="15" t="s">
        <v>2286</v>
      </c>
      <c r="D3214" s="18">
        <v>1</v>
      </c>
      <c r="E3214" s="5" t="s">
        <v>2287</v>
      </c>
      <c r="F3214" s="5" t="s">
        <v>32</v>
      </c>
      <c r="G3214" s="5" t="s">
        <v>554</v>
      </c>
      <c r="H3214" s="5" t="s">
        <v>2182</v>
      </c>
      <c r="I3214" s="5">
        <v>0</v>
      </c>
      <c r="J3214" s="5">
        <v>2004</v>
      </c>
      <c r="K3214" s="5">
        <v>0</v>
      </c>
      <c r="L3214" s="5" t="s">
        <v>2183</v>
      </c>
      <c r="M3214" s="5" t="s">
        <v>96</v>
      </c>
      <c r="N3214" s="19" t="s">
        <v>32</v>
      </c>
    </row>
    <row r="3215" spans="1:14" ht="15.75" customHeight="1" x14ac:dyDescent="0.2">
      <c r="A3215" s="15">
        <v>47</v>
      </c>
      <c r="B3215" s="16">
        <v>330</v>
      </c>
      <c r="C3215" s="15" t="s">
        <v>2288</v>
      </c>
      <c r="D3215" s="18">
        <v>1</v>
      </c>
      <c r="E3215" s="5" t="s">
        <v>2289</v>
      </c>
      <c r="F3215" s="5" t="s">
        <v>32</v>
      </c>
      <c r="G3215" s="5" t="s">
        <v>2290</v>
      </c>
      <c r="H3215" s="5" t="s">
        <v>2182</v>
      </c>
      <c r="I3215" s="5">
        <v>0</v>
      </c>
      <c r="J3215" s="5">
        <v>2001</v>
      </c>
      <c r="K3215" s="5">
        <v>0</v>
      </c>
      <c r="L3215" s="5" t="s">
        <v>2183</v>
      </c>
      <c r="M3215" s="5" t="s">
        <v>96</v>
      </c>
      <c r="N3215" s="19" t="s">
        <v>32</v>
      </c>
    </row>
    <row r="3216" spans="1:14" ht="15.75" customHeight="1" x14ac:dyDescent="0.2">
      <c r="A3216" s="15">
        <v>48</v>
      </c>
      <c r="B3216" s="16">
        <v>330</v>
      </c>
      <c r="C3216" s="15" t="s">
        <v>2291</v>
      </c>
      <c r="D3216" s="18">
        <v>1</v>
      </c>
      <c r="E3216" s="5" t="s">
        <v>2292</v>
      </c>
      <c r="F3216" s="5" t="s">
        <v>32</v>
      </c>
      <c r="G3216" s="5" t="s">
        <v>554</v>
      </c>
      <c r="H3216" s="5" t="s">
        <v>2182</v>
      </c>
      <c r="I3216" s="5">
        <v>0</v>
      </c>
      <c r="J3216" s="5">
        <v>2005</v>
      </c>
      <c r="K3216" s="5">
        <v>0</v>
      </c>
      <c r="L3216" s="5" t="s">
        <v>2183</v>
      </c>
      <c r="M3216" s="5" t="s">
        <v>96</v>
      </c>
      <c r="N3216" s="19" t="s">
        <v>32</v>
      </c>
    </row>
    <row r="3217" spans="1:14" ht="15.75" customHeight="1" x14ac:dyDescent="0.2">
      <c r="A3217" s="15">
        <v>49</v>
      </c>
      <c r="B3217" s="16">
        <v>330</v>
      </c>
      <c r="C3217" s="15" t="s">
        <v>2293</v>
      </c>
      <c r="D3217" s="18">
        <v>1</v>
      </c>
      <c r="E3217" s="5" t="s">
        <v>2294</v>
      </c>
      <c r="F3217" s="5" t="s">
        <v>32</v>
      </c>
      <c r="G3217" s="5" t="s">
        <v>554</v>
      </c>
      <c r="H3217" s="5" t="s">
        <v>2182</v>
      </c>
      <c r="I3217" s="5">
        <v>0</v>
      </c>
      <c r="J3217" s="5">
        <v>2003</v>
      </c>
      <c r="K3217" s="5">
        <v>0</v>
      </c>
      <c r="L3217" s="5" t="s">
        <v>2183</v>
      </c>
      <c r="M3217" s="5" t="s">
        <v>96</v>
      </c>
      <c r="N3217" s="19" t="s">
        <v>32</v>
      </c>
    </row>
    <row r="3218" spans="1:14" ht="15.75" customHeight="1" x14ac:dyDescent="0.2">
      <c r="A3218" s="15">
        <v>50</v>
      </c>
      <c r="B3218" s="16">
        <v>330</v>
      </c>
      <c r="C3218" s="15" t="s">
        <v>2295</v>
      </c>
      <c r="D3218" s="18">
        <v>1</v>
      </c>
      <c r="E3218" s="5" t="s">
        <v>2296</v>
      </c>
      <c r="F3218" s="5" t="s">
        <v>32</v>
      </c>
      <c r="G3218" s="5" t="s">
        <v>554</v>
      </c>
      <c r="H3218" s="5" t="s">
        <v>2182</v>
      </c>
      <c r="I3218" s="5">
        <v>0</v>
      </c>
      <c r="J3218" s="5">
        <v>2003</v>
      </c>
      <c r="K3218" s="5">
        <v>0</v>
      </c>
      <c r="L3218" s="5" t="s">
        <v>2183</v>
      </c>
      <c r="M3218" s="5" t="s">
        <v>96</v>
      </c>
      <c r="N3218" s="19" t="s">
        <v>32</v>
      </c>
    </row>
    <row r="3219" spans="1:14" ht="15.75" customHeight="1" x14ac:dyDescent="0.2">
      <c r="A3219" s="15">
        <v>51</v>
      </c>
      <c r="B3219" s="16">
        <v>330</v>
      </c>
      <c r="C3219" s="15" t="s">
        <v>2297</v>
      </c>
      <c r="D3219" s="18">
        <v>1</v>
      </c>
      <c r="E3219" s="5" t="s">
        <v>2298</v>
      </c>
      <c r="F3219" s="5" t="s">
        <v>32</v>
      </c>
      <c r="G3219" s="5" t="s">
        <v>554</v>
      </c>
      <c r="H3219" s="5" t="s">
        <v>2182</v>
      </c>
      <c r="I3219" s="5">
        <v>0</v>
      </c>
      <c r="J3219" s="5">
        <v>2008</v>
      </c>
      <c r="K3219" s="5">
        <v>0</v>
      </c>
      <c r="L3219" s="5" t="s">
        <v>2183</v>
      </c>
      <c r="M3219" s="5" t="s">
        <v>96</v>
      </c>
      <c r="N3219" s="19" t="s">
        <v>32</v>
      </c>
    </row>
    <row r="3220" spans="1:14" ht="15.75" customHeight="1" x14ac:dyDescent="0.2">
      <c r="A3220" s="15">
        <v>52</v>
      </c>
      <c r="B3220" s="16">
        <v>330</v>
      </c>
      <c r="C3220" s="15" t="s">
        <v>2299</v>
      </c>
      <c r="D3220" s="18">
        <v>1</v>
      </c>
      <c r="E3220" s="5" t="s">
        <v>2300</v>
      </c>
      <c r="F3220" s="5" t="s">
        <v>32</v>
      </c>
      <c r="G3220" s="5" t="s">
        <v>2277</v>
      </c>
      <c r="H3220" s="5" t="s">
        <v>2182</v>
      </c>
      <c r="I3220" s="5">
        <v>0</v>
      </c>
      <c r="J3220" s="5">
        <v>2005</v>
      </c>
      <c r="K3220" s="5">
        <v>0</v>
      </c>
      <c r="L3220" s="5" t="s">
        <v>2183</v>
      </c>
      <c r="M3220" s="5" t="s">
        <v>96</v>
      </c>
      <c r="N3220" s="19" t="s">
        <v>32</v>
      </c>
    </row>
    <row r="3221" spans="1:14" ht="15.75" customHeight="1" x14ac:dyDescent="0.2">
      <c r="A3221" s="15">
        <v>53</v>
      </c>
      <c r="B3221" s="16">
        <v>330</v>
      </c>
      <c r="C3221" s="15" t="s">
        <v>2301</v>
      </c>
      <c r="D3221" s="18">
        <v>1</v>
      </c>
      <c r="E3221" s="5" t="s">
        <v>2302</v>
      </c>
      <c r="F3221" s="5" t="s">
        <v>32</v>
      </c>
      <c r="G3221" s="5" t="s">
        <v>2303</v>
      </c>
      <c r="H3221" s="5" t="s">
        <v>2182</v>
      </c>
      <c r="I3221" s="5">
        <v>0</v>
      </c>
      <c r="J3221" s="5">
        <v>2003</v>
      </c>
      <c r="K3221" s="5">
        <v>0</v>
      </c>
      <c r="L3221" s="5" t="s">
        <v>2183</v>
      </c>
      <c r="M3221" s="5" t="s">
        <v>96</v>
      </c>
      <c r="N3221" s="19" t="s">
        <v>32</v>
      </c>
    </row>
    <row r="3222" spans="1:14" ht="15.75" customHeight="1" x14ac:dyDescent="0.2">
      <c r="A3222" s="15">
        <v>54</v>
      </c>
      <c r="B3222" s="16">
        <v>330</v>
      </c>
      <c r="C3222" s="15" t="s">
        <v>2304</v>
      </c>
      <c r="D3222" s="18">
        <v>1</v>
      </c>
      <c r="E3222" s="5" t="s">
        <v>2305</v>
      </c>
      <c r="F3222" s="5" t="s">
        <v>32</v>
      </c>
      <c r="G3222" s="5" t="s">
        <v>554</v>
      </c>
      <c r="H3222" s="5" t="s">
        <v>2182</v>
      </c>
      <c r="I3222" s="5">
        <v>0</v>
      </c>
      <c r="J3222" s="5">
        <v>2002</v>
      </c>
      <c r="K3222" s="5">
        <v>0</v>
      </c>
      <c r="L3222" s="5" t="s">
        <v>2183</v>
      </c>
      <c r="M3222" s="5" t="s">
        <v>96</v>
      </c>
      <c r="N3222" s="19" t="s">
        <v>32</v>
      </c>
    </row>
    <row r="3223" spans="1:14" ht="15.75" customHeight="1" x14ac:dyDescent="0.2">
      <c r="A3223" s="15">
        <v>55</v>
      </c>
      <c r="B3223" s="16">
        <v>330</v>
      </c>
      <c r="C3223" s="15" t="s">
        <v>2306</v>
      </c>
      <c r="D3223" s="18">
        <v>1</v>
      </c>
      <c r="E3223" s="5" t="s">
        <v>1924</v>
      </c>
      <c r="F3223" s="5" t="s">
        <v>32</v>
      </c>
      <c r="G3223" s="5">
        <v>90</v>
      </c>
      <c r="H3223" s="5" t="s">
        <v>2182</v>
      </c>
      <c r="I3223" s="5">
        <v>0</v>
      </c>
      <c r="J3223" s="5">
        <v>2007</v>
      </c>
      <c r="K3223" s="5">
        <v>0</v>
      </c>
      <c r="L3223" s="5" t="s">
        <v>2183</v>
      </c>
      <c r="M3223" s="5" t="s">
        <v>96</v>
      </c>
      <c r="N3223" s="19" t="s">
        <v>32</v>
      </c>
    </row>
    <row r="3224" spans="1:14" ht="15.75" customHeight="1" x14ac:dyDescent="0.2">
      <c r="A3224" s="15">
        <v>56</v>
      </c>
      <c r="B3224" s="16">
        <v>330</v>
      </c>
      <c r="C3224" s="15" t="s">
        <v>2307</v>
      </c>
      <c r="D3224" s="18">
        <v>1</v>
      </c>
      <c r="E3224" s="5" t="s">
        <v>2308</v>
      </c>
      <c r="F3224" s="5" t="s">
        <v>32</v>
      </c>
      <c r="G3224" s="5" t="s">
        <v>554</v>
      </c>
      <c r="H3224" s="5" t="s">
        <v>2182</v>
      </c>
      <c r="I3224" s="5">
        <v>0</v>
      </c>
      <c r="J3224" s="5">
        <v>2005</v>
      </c>
      <c r="K3224" s="5">
        <v>0</v>
      </c>
      <c r="L3224" s="5" t="s">
        <v>2183</v>
      </c>
      <c r="M3224" s="5" t="s">
        <v>96</v>
      </c>
      <c r="N3224" s="19" t="s">
        <v>32</v>
      </c>
    </row>
    <row r="3225" spans="1:14" ht="15.75" customHeight="1" x14ac:dyDescent="0.2">
      <c r="A3225" s="15">
        <v>57</v>
      </c>
      <c r="B3225" s="16">
        <v>330</v>
      </c>
      <c r="C3225" s="15" t="s">
        <v>2309</v>
      </c>
      <c r="D3225" s="18">
        <v>1</v>
      </c>
      <c r="E3225" s="5" t="s">
        <v>2310</v>
      </c>
      <c r="F3225" s="5" t="s">
        <v>32</v>
      </c>
      <c r="G3225" s="5" t="s">
        <v>554</v>
      </c>
      <c r="H3225" s="5" t="s">
        <v>2182</v>
      </c>
      <c r="I3225" s="5">
        <v>0</v>
      </c>
      <c r="J3225" s="5">
        <v>2003</v>
      </c>
      <c r="K3225" s="5">
        <v>0</v>
      </c>
      <c r="L3225" s="5" t="s">
        <v>2183</v>
      </c>
      <c r="M3225" s="5" t="s">
        <v>96</v>
      </c>
      <c r="N3225" s="19" t="s">
        <v>32</v>
      </c>
    </row>
    <row r="3226" spans="1:14" ht="15.75" customHeight="1" x14ac:dyDescent="0.2">
      <c r="A3226" s="15">
        <v>58</v>
      </c>
      <c r="B3226" s="16">
        <v>330</v>
      </c>
      <c r="C3226" s="15" t="s">
        <v>2311</v>
      </c>
      <c r="D3226" s="18">
        <v>1</v>
      </c>
      <c r="E3226" s="5" t="s">
        <v>2312</v>
      </c>
      <c r="F3226" s="5" t="s">
        <v>32</v>
      </c>
      <c r="G3226" s="5" t="s">
        <v>554</v>
      </c>
      <c r="H3226" s="5" t="s">
        <v>2182</v>
      </c>
      <c r="I3226" s="5">
        <v>0</v>
      </c>
      <c r="J3226" s="5">
        <v>2007</v>
      </c>
      <c r="K3226" s="5">
        <v>0</v>
      </c>
      <c r="L3226" s="5" t="s">
        <v>2183</v>
      </c>
      <c r="M3226" s="5" t="s">
        <v>96</v>
      </c>
      <c r="N3226" s="19" t="s">
        <v>32</v>
      </c>
    </row>
    <row r="3227" spans="1:14" ht="15.75" customHeight="1" x14ac:dyDescent="0.2">
      <c r="A3227" s="15">
        <v>59</v>
      </c>
      <c r="B3227" s="16">
        <v>330</v>
      </c>
      <c r="C3227" s="15" t="s">
        <v>2313</v>
      </c>
      <c r="D3227" s="18">
        <v>1</v>
      </c>
      <c r="E3227" s="5" t="s">
        <v>2314</v>
      </c>
      <c r="F3227" s="5" t="s">
        <v>32</v>
      </c>
      <c r="G3227" s="5" t="s">
        <v>2315</v>
      </c>
      <c r="H3227" s="5" t="s">
        <v>2182</v>
      </c>
      <c r="I3227" s="5">
        <v>0</v>
      </c>
      <c r="J3227" s="5">
        <v>2005</v>
      </c>
      <c r="K3227" s="5">
        <v>0</v>
      </c>
      <c r="L3227" s="5" t="s">
        <v>2183</v>
      </c>
      <c r="M3227" s="5" t="s">
        <v>96</v>
      </c>
      <c r="N3227" s="19" t="s">
        <v>32</v>
      </c>
    </row>
    <row r="3228" spans="1:14" ht="15.75" customHeight="1" x14ac:dyDescent="0.2">
      <c r="A3228" s="15">
        <v>60</v>
      </c>
      <c r="B3228" s="16">
        <v>330</v>
      </c>
      <c r="C3228" s="15" t="s">
        <v>2316</v>
      </c>
      <c r="D3228" s="18">
        <v>1</v>
      </c>
      <c r="E3228" s="5" t="s">
        <v>2317</v>
      </c>
      <c r="F3228" s="5" t="s">
        <v>32</v>
      </c>
      <c r="G3228" s="5" t="s">
        <v>2318</v>
      </c>
      <c r="H3228" s="5" t="s">
        <v>2182</v>
      </c>
      <c r="I3228" s="5">
        <v>0</v>
      </c>
      <c r="J3228" s="5">
        <v>2005</v>
      </c>
      <c r="K3228" s="5">
        <v>0</v>
      </c>
      <c r="L3228" s="5" t="s">
        <v>2183</v>
      </c>
      <c r="M3228" s="5" t="s">
        <v>96</v>
      </c>
      <c r="N3228" s="19" t="s">
        <v>32</v>
      </c>
    </row>
    <row r="3229" spans="1:14" ht="15.75" customHeight="1" x14ac:dyDescent="0.2">
      <c r="A3229" s="15">
        <v>61</v>
      </c>
      <c r="B3229" s="16">
        <v>330</v>
      </c>
      <c r="C3229" s="15" t="s">
        <v>2319</v>
      </c>
      <c r="D3229" s="18">
        <v>1</v>
      </c>
      <c r="E3229" s="5" t="s">
        <v>2320</v>
      </c>
      <c r="F3229" s="5" t="s">
        <v>32</v>
      </c>
      <c r="G3229" s="5" t="s">
        <v>554</v>
      </c>
      <c r="H3229" s="5" t="s">
        <v>2182</v>
      </c>
      <c r="I3229" s="5">
        <v>0</v>
      </c>
      <c r="J3229" s="5">
        <v>1972</v>
      </c>
      <c r="K3229" s="5">
        <v>0</v>
      </c>
      <c r="L3229" s="5" t="s">
        <v>2183</v>
      </c>
      <c r="M3229" s="5" t="s">
        <v>96</v>
      </c>
      <c r="N3229" s="19" t="s">
        <v>32</v>
      </c>
    </row>
    <row r="3230" spans="1:14" ht="15.75" customHeight="1" x14ac:dyDescent="0.2">
      <c r="A3230" s="15">
        <v>62</v>
      </c>
      <c r="B3230" s="16">
        <v>330</v>
      </c>
      <c r="C3230" s="15" t="s">
        <v>2321</v>
      </c>
      <c r="D3230" s="18">
        <v>1</v>
      </c>
      <c r="E3230" s="5" t="s">
        <v>2322</v>
      </c>
      <c r="F3230" s="5" t="s">
        <v>32</v>
      </c>
      <c r="G3230" s="5" t="s">
        <v>2323</v>
      </c>
      <c r="H3230" s="5" t="s">
        <v>2182</v>
      </c>
      <c r="I3230" s="5">
        <v>0</v>
      </c>
      <c r="J3230" s="5">
        <v>2005</v>
      </c>
      <c r="K3230" s="5">
        <v>0</v>
      </c>
      <c r="L3230" s="5" t="s">
        <v>2183</v>
      </c>
      <c r="M3230" s="5" t="s">
        <v>96</v>
      </c>
      <c r="N3230" s="19" t="s">
        <v>32</v>
      </c>
    </row>
    <row r="3231" spans="1:14" ht="15.75" customHeight="1" x14ac:dyDescent="0.2">
      <c r="A3231" s="15">
        <v>63</v>
      </c>
      <c r="B3231" s="16">
        <v>330</v>
      </c>
      <c r="C3231" s="15" t="s">
        <v>2324</v>
      </c>
      <c r="D3231" s="18">
        <v>1</v>
      </c>
      <c r="E3231" s="5" t="s">
        <v>2325</v>
      </c>
      <c r="F3231" s="5" t="s">
        <v>32</v>
      </c>
      <c r="G3231" s="5" t="s">
        <v>2256</v>
      </c>
      <c r="H3231" s="5" t="s">
        <v>2182</v>
      </c>
      <c r="I3231" s="5">
        <v>0</v>
      </c>
      <c r="J3231" s="5">
        <v>2005</v>
      </c>
      <c r="K3231" s="5">
        <v>0</v>
      </c>
      <c r="L3231" s="5" t="s">
        <v>2183</v>
      </c>
      <c r="M3231" s="5" t="s">
        <v>96</v>
      </c>
      <c r="N3231" s="19" t="s">
        <v>32</v>
      </c>
    </row>
    <row r="3232" spans="1:14" ht="15.75" customHeight="1" x14ac:dyDescent="0.2">
      <c r="A3232" s="15">
        <v>64</v>
      </c>
      <c r="B3232" s="16">
        <v>330</v>
      </c>
      <c r="C3232" s="15" t="s">
        <v>2326</v>
      </c>
      <c r="D3232" s="18">
        <v>1</v>
      </c>
      <c r="E3232" s="5" t="s">
        <v>2327</v>
      </c>
      <c r="F3232" s="5" t="s">
        <v>32</v>
      </c>
      <c r="G3232" s="5" t="s">
        <v>2328</v>
      </c>
      <c r="H3232" s="5" t="s">
        <v>2182</v>
      </c>
      <c r="I3232" s="5">
        <v>0</v>
      </c>
      <c r="J3232" s="5">
        <v>2005</v>
      </c>
      <c r="K3232" s="5">
        <v>0</v>
      </c>
      <c r="L3232" s="5" t="s">
        <v>2183</v>
      </c>
      <c r="M3232" s="5" t="s">
        <v>96</v>
      </c>
      <c r="N3232" s="19" t="s">
        <v>32</v>
      </c>
    </row>
    <row r="3233" spans="1:14" ht="15.75" customHeight="1" x14ac:dyDescent="0.2">
      <c r="A3233" s="15">
        <v>65</v>
      </c>
      <c r="B3233" s="16">
        <v>330</v>
      </c>
      <c r="C3233" s="15" t="s">
        <v>2329</v>
      </c>
      <c r="D3233" s="18">
        <v>1</v>
      </c>
      <c r="E3233" s="5" t="s">
        <v>2330</v>
      </c>
      <c r="F3233" s="5" t="s">
        <v>32</v>
      </c>
      <c r="G3233" s="5" t="s">
        <v>554</v>
      </c>
      <c r="H3233" s="5" t="s">
        <v>2182</v>
      </c>
      <c r="I3233" s="5">
        <v>0</v>
      </c>
      <c r="J3233" s="5">
        <v>2008</v>
      </c>
      <c r="K3233" s="5">
        <v>0</v>
      </c>
      <c r="L3233" s="5" t="s">
        <v>2183</v>
      </c>
      <c r="M3233" s="5" t="s">
        <v>96</v>
      </c>
      <c r="N3233" s="19" t="s">
        <v>32</v>
      </c>
    </row>
    <row r="3234" spans="1:14" ht="15.75" customHeight="1" x14ac:dyDescent="0.2">
      <c r="A3234" s="15">
        <v>66</v>
      </c>
      <c r="B3234" s="16">
        <v>330</v>
      </c>
      <c r="C3234" s="15" t="s">
        <v>2331</v>
      </c>
      <c r="D3234" s="18">
        <v>1</v>
      </c>
      <c r="E3234" s="5" t="s">
        <v>2332</v>
      </c>
      <c r="F3234" s="5" t="s">
        <v>32</v>
      </c>
      <c r="G3234" s="5" t="s">
        <v>554</v>
      </c>
      <c r="H3234" s="5" t="s">
        <v>2182</v>
      </c>
      <c r="I3234" s="5">
        <v>0</v>
      </c>
      <c r="J3234" s="5">
        <v>2004</v>
      </c>
      <c r="K3234" s="5">
        <v>0</v>
      </c>
      <c r="L3234" s="5" t="s">
        <v>2183</v>
      </c>
      <c r="M3234" s="5" t="s">
        <v>96</v>
      </c>
      <c r="N3234" s="19" t="s">
        <v>32</v>
      </c>
    </row>
    <row r="3235" spans="1:14" ht="15.75" customHeight="1" x14ac:dyDescent="0.2">
      <c r="A3235" s="15">
        <v>67</v>
      </c>
      <c r="B3235" s="16">
        <v>330</v>
      </c>
      <c r="C3235" s="15" t="s">
        <v>2333</v>
      </c>
      <c r="D3235" s="18">
        <v>1</v>
      </c>
      <c r="E3235" s="5" t="s">
        <v>2334</v>
      </c>
      <c r="F3235" s="5" t="s">
        <v>32</v>
      </c>
      <c r="G3235" s="5" t="s">
        <v>2238</v>
      </c>
      <c r="H3235" s="5" t="s">
        <v>2182</v>
      </c>
      <c r="I3235" s="5">
        <v>0</v>
      </c>
      <c r="J3235" s="5">
        <v>2000</v>
      </c>
      <c r="K3235" s="5">
        <v>0</v>
      </c>
      <c r="L3235" s="5" t="s">
        <v>2183</v>
      </c>
      <c r="M3235" s="5" t="s">
        <v>96</v>
      </c>
      <c r="N3235" s="19" t="s">
        <v>32</v>
      </c>
    </row>
    <row r="3236" spans="1:14" ht="15.75" customHeight="1" x14ac:dyDescent="0.2">
      <c r="A3236" s="15">
        <v>68</v>
      </c>
      <c r="B3236" s="16">
        <v>330</v>
      </c>
      <c r="C3236" s="15" t="s">
        <v>2335</v>
      </c>
      <c r="D3236" s="18">
        <v>1</v>
      </c>
      <c r="E3236" s="5" t="s">
        <v>2336</v>
      </c>
      <c r="F3236" s="5" t="s">
        <v>32</v>
      </c>
      <c r="G3236" s="5" t="s">
        <v>2195</v>
      </c>
      <c r="H3236" s="5" t="s">
        <v>2182</v>
      </c>
      <c r="I3236" s="5">
        <v>0</v>
      </c>
      <c r="J3236" s="5">
        <v>2006</v>
      </c>
      <c r="K3236" s="5">
        <v>0</v>
      </c>
      <c r="L3236" s="5" t="s">
        <v>2183</v>
      </c>
      <c r="M3236" s="5" t="s">
        <v>96</v>
      </c>
      <c r="N3236" s="19" t="s">
        <v>32</v>
      </c>
    </row>
    <row r="3237" spans="1:14" ht="15.75" customHeight="1" x14ac:dyDescent="0.2">
      <c r="A3237" s="15">
        <v>69</v>
      </c>
      <c r="B3237" s="16">
        <v>330</v>
      </c>
      <c r="C3237" s="15" t="s">
        <v>2337</v>
      </c>
      <c r="D3237" s="18">
        <v>1</v>
      </c>
      <c r="E3237" s="5" t="s">
        <v>2338</v>
      </c>
      <c r="F3237" s="5" t="s">
        <v>32</v>
      </c>
      <c r="G3237" s="5" t="s">
        <v>2339</v>
      </c>
      <c r="H3237" s="5" t="s">
        <v>2182</v>
      </c>
      <c r="I3237" s="5">
        <v>0</v>
      </c>
      <c r="J3237" s="5">
        <v>2007</v>
      </c>
      <c r="K3237" s="5">
        <v>0</v>
      </c>
      <c r="L3237" s="5" t="s">
        <v>2183</v>
      </c>
      <c r="M3237" s="5" t="s">
        <v>96</v>
      </c>
      <c r="N3237" s="19" t="s">
        <v>32</v>
      </c>
    </row>
    <row r="3238" spans="1:14" ht="15.75" customHeight="1" x14ac:dyDescent="0.2">
      <c r="A3238" s="15">
        <v>70</v>
      </c>
      <c r="B3238" s="16">
        <v>330</v>
      </c>
      <c r="C3238" s="15" t="s">
        <v>2340</v>
      </c>
      <c r="D3238" s="18">
        <v>1</v>
      </c>
      <c r="E3238" s="5" t="s">
        <v>2341</v>
      </c>
      <c r="F3238" s="5" t="s">
        <v>32</v>
      </c>
      <c r="G3238" s="5" t="s">
        <v>554</v>
      </c>
      <c r="H3238" s="5" t="s">
        <v>2182</v>
      </c>
      <c r="I3238" s="5">
        <v>0</v>
      </c>
      <c r="J3238" s="5">
        <v>2006</v>
      </c>
      <c r="K3238" s="5">
        <v>0</v>
      </c>
      <c r="L3238" s="5" t="s">
        <v>2183</v>
      </c>
      <c r="M3238" s="5" t="s">
        <v>96</v>
      </c>
      <c r="N3238" s="19" t="s">
        <v>32</v>
      </c>
    </row>
    <row r="3239" spans="1:14" ht="15.75" customHeight="1" x14ac:dyDescent="0.2">
      <c r="A3239" s="15">
        <v>71</v>
      </c>
      <c r="B3239" s="16">
        <v>330</v>
      </c>
      <c r="C3239" s="15" t="s">
        <v>2342</v>
      </c>
      <c r="D3239" s="18">
        <v>1</v>
      </c>
      <c r="E3239" s="5" t="s">
        <v>2343</v>
      </c>
      <c r="F3239" s="5" t="s">
        <v>32</v>
      </c>
      <c r="G3239" s="5" t="s">
        <v>554</v>
      </c>
      <c r="H3239" s="5" t="s">
        <v>2182</v>
      </c>
      <c r="I3239" s="5">
        <v>0</v>
      </c>
      <c r="J3239" s="5">
        <v>2008</v>
      </c>
      <c r="K3239" s="5">
        <v>0</v>
      </c>
      <c r="L3239" s="5" t="s">
        <v>2183</v>
      </c>
      <c r="M3239" s="5" t="s">
        <v>96</v>
      </c>
      <c r="N3239" s="19" t="s">
        <v>32</v>
      </c>
    </row>
    <row r="3240" spans="1:14" ht="15.75" customHeight="1" x14ac:dyDescent="0.2">
      <c r="A3240" s="15">
        <v>72</v>
      </c>
      <c r="B3240" s="16">
        <v>330</v>
      </c>
      <c r="C3240" s="15" t="s">
        <v>2344</v>
      </c>
      <c r="D3240" s="18">
        <v>1</v>
      </c>
      <c r="E3240" s="5" t="s">
        <v>2345</v>
      </c>
      <c r="F3240" s="5" t="s">
        <v>32</v>
      </c>
      <c r="G3240" s="5" t="s">
        <v>2346</v>
      </c>
      <c r="H3240" s="5" t="s">
        <v>2182</v>
      </c>
      <c r="I3240" s="5">
        <v>0</v>
      </c>
      <c r="J3240" s="5">
        <v>2005</v>
      </c>
      <c r="K3240" s="5">
        <v>0</v>
      </c>
      <c r="L3240" s="5" t="s">
        <v>2183</v>
      </c>
      <c r="M3240" s="5" t="s">
        <v>96</v>
      </c>
      <c r="N3240" s="19" t="s">
        <v>32</v>
      </c>
    </row>
    <row r="3241" spans="1:14" ht="15.75" customHeight="1" x14ac:dyDescent="0.2">
      <c r="A3241" s="15">
        <v>73</v>
      </c>
      <c r="B3241" s="16">
        <v>330</v>
      </c>
      <c r="C3241" s="15" t="s">
        <v>2347</v>
      </c>
      <c r="D3241" s="18">
        <v>1</v>
      </c>
      <c r="E3241" s="5" t="s">
        <v>2348</v>
      </c>
      <c r="F3241" s="5" t="s">
        <v>32</v>
      </c>
      <c r="G3241" s="5" t="s">
        <v>554</v>
      </c>
      <c r="H3241" s="5" t="s">
        <v>2182</v>
      </c>
      <c r="I3241" s="5">
        <v>0</v>
      </c>
      <c r="J3241" s="5">
        <v>2008</v>
      </c>
      <c r="K3241" s="5">
        <v>0</v>
      </c>
      <c r="L3241" s="5" t="s">
        <v>2183</v>
      </c>
      <c r="M3241" s="5" t="s">
        <v>96</v>
      </c>
      <c r="N3241" s="19" t="s">
        <v>32</v>
      </c>
    </row>
    <row r="3242" spans="1:14" ht="15.75" customHeight="1" x14ac:dyDescent="0.2">
      <c r="A3242" s="15">
        <v>74</v>
      </c>
      <c r="B3242" s="16">
        <v>330</v>
      </c>
      <c r="C3242" s="15" t="s">
        <v>2349</v>
      </c>
      <c r="D3242" s="18">
        <v>1</v>
      </c>
      <c r="E3242" s="5" t="s">
        <v>2350</v>
      </c>
      <c r="F3242" s="5" t="s">
        <v>32</v>
      </c>
      <c r="G3242" s="5" t="s">
        <v>554</v>
      </c>
      <c r="H3242" s="5" t="s">
        <v>2182</v>
      </c>
      <c r="I3242" s="5">
        <v>0</v>
      </c>
      <c r="J3242" s="5">
        <v>2007</v>
      </c>
      <c r="K3242" s="5">
        <v>0</v>
      </c>
      <c r="L3242" s="5" t="s">
        <v>2183</v>
      </c>
      <c r="M3242" s="5" t="s">
        <v>96</v>
      </c>
      <c r="N3242" s="19" t="s">
        <v>32</v>
      </c>
    </row>
    <row r="3243" spans="1:14" ht="15.75" customHeight="1" x14ac:dyDescent="0.2">
      <c r="A3243" s="15">
        <v>75</v>
      </c>
      <c r="B3243" s="16">
        <v>330</v>
      </c>
      <c r="C3243" s="15" t="s">
        <v>2351</v>
      </c>
      <c r="D3243" s="18">
        <v>1</v>
      </c>
      <c r="E3243" s="5" t="s">
        <v>2352</v>
      </c>
      <c r="F3243" s="5" t="s">
        <v>32</v>
      </c>
      <c r="G3243" s="5" t="s">
        <v>2353</v>
      </c>
      <c r="H3243" s="5" t="s">
        <v>2182</v>
      </c>
      <c r="I3243" s="5">
        <v>0</v>
      </c>
      <c r="J3243" s="5">
        <v>2004</v>
      </c>
      <c r="K3243" s="5">
        <v>0</v>
      </c>
      <c r="L3243" s="5" t="s">
        <v>2183</v>
      </c>
      <c r="M3243" s="5" t="s">
        <v>96</v>
      </c>
      <c r="N3243" s="19" t="s">
        <v>32</v>
      </c>
    </row>
    <row r="3244" spans="1:14" ht="15.75" customHeight="1" x14ac:dyDescent="0.2">
      <c r="A3244" s="15">
        <v>76</v>
      </c>
      <c r="B3244" s="16">
        <v>330</v>
      </c>
      <c r="C3244" s="15" t="s">
        <v>2354</v>
      </c>
      <c r="D3244" s="18">
        <v>1</v>
      </c>
      <c r="E3244" s="5" t="s">
        <v>2355</v>
      </c>
      <c r="F3244" s="5" t="s">
        <v>32</v>
      </c>
      <c r="G3244" s="5" t="s">
        <v>2356</v>
      </c>
      <c r="H3244" s="5" t="s">
        <v>2182</v>
      </c>
      <c r="I3244" s="5">
        <v>0</v>
      </c>
      <c r="J3244" s="5">
        <v>2006</v>
      </c>
      <c r="K3244" s="5">
        <v>0</v>
      </c>
      <c r="L3244" s="5" t="s">
        <v>2183</v>
      </c>
      <c r="M3244" s="5" t="s">
        <v>96</v>
      </c>
      <c r="N3244" s="19" t="s">
        <v>32</v>
      </c>
    </row>
    <row r="3245" spans="1:14" ht="15.75" customHeight="1" x14ac:dyDescent="0.2">
      <c r="A3245" s="15">
        <v>77</v>
      </c>
      <c r="B3245" s="16">
        <v>330</v>
      </c>
      <c r="C3245" s="15" t="s">
        <v>2357</v>
      </c>
      <c r="D3245" s="18">
        <v>1</v>
      </c>
      <c r="E3245" s="5" t="s">
        <v>2358</v>
      </c>
      <c r="F3245" s="5" t="s">
        <v>32</v>
      </c>
      <c r="G3245" s="5" t="s">
        <v>554</v>
      </c>
      <c r="H3245" s="5" t="s">
        <v>2182</v>
      </c>
      <c r="I3245" s="5">
        <v>0</v>
      </c>
      <c r="J3245" s="5">
        <v>2002</v>
      </c>
      <c r="K3245" s="5">
        <v>0</v>
      </c>
      <c r="L3245" s="5" t="s">
        <v>2183</v>
      </c>
      <c r="M3245" s="5" t="s">
        <v>96</v>
      </c>
      <c r="N3245" s="19" t="s">
        <v>32</v>
      </c>
    </row>
    <row r="3246" spans="1:14" ht="15.75" customHeight="1" x14ac:dyDescent="0.2">
      <c r="A3246" s="15">
        <v>78</v>
      </c>
      <c r="B3246" s="16">
        <v>330</v>
      </c>
      <c r="C3246" s="15" t="s">
        <v>2359</v>
      </c>
      <c r="D3246" s="18">
        <v>1</v>
      </c>
      <c r="E3246" s="5" t="s">
        <v>2360</v>
      </c>
      <c r="F3246" s="5" t="s">
        <v>32</v>
      </c>
      <c r="G3246" s="5" t="s">
        <v>554</v>
      </c>
      <c r="H3246" s="5" t="s">
        <v>2182</v>
      </c>
      <c r="I3246" s="5">
        <v>0</v>
      </c>
      <c r="J3246" s="5">
        <v>2004</v>
      </c>
      <c r="K3246" s="5">
        <v>0</v>
      </c>
      <c r="L3246" s="5" t="s">
        <v>2183</v>
      </c>
      <c r="M3246" s="5" t="s">
        <v>307</v>
      </c>
      <c r="N3246" s="19" t="s">
        <v>32</v>
      </c>
    </row>
    <row r="3247" spans="1:14" ht="15.75" customHeight="1" x14ac:dyDescent="0.2">
      <c r="A3247" s="15">
        <v>79</v>
      </c>
      <c r="B3247" s="16">
        <v>330</v>
      </c>
      <c r="C3247" s="15" t="s">
        <v>2361</v>
      </c>
      <c r="D3247" s="18">
        <v>1</v>
      </c>
      <c r="E3247" s="5" t="s">
        <v>2362</v>
      </c>
      <c r="F3247" s="5" t="s">
        <v>32</v>
      </c>
      <c r="G3247" s="5" t="s">
        <v>554</v>
      </c>
      <c r="H3247" s="5" t="s">
        <v>2182</v>
      </c>
      <c r="I3247" s="5">
        <v>0</v>
      </c>
      <c r="J3247" s="5">
        <v>2002</v>
      </c>
      <c r="K3247" s="5">
        <v>0</v>
      </c>
      <c r="L3247" s="5" t="s">
        <v>2183</v>
      </c>
      <c r="M3247" s="5" t="s">
        <v>96</v>
      </c>
      <c r="N3247" s="19" t="s">
        <v>32</v>
      </c>
    </row>
    <row r="3248" spans="1:14" ht="15.75" customHeight="1" x14ac:dyDescent="0.2">
      <c r="A3248" s="15">
        <v>80</v>
      </c>
      <c r="B3248" s="16">
        <v>330</v>
      </c>
      <c r="C3248" s="15" t="s">
        <v>2363</v>
      </c>
      <c r="D3248" s="18">
        <v>1</v>
      </c>
      <c r="E3248" s="5" t="s">
        <v>2364</v>
      </c>
      <c r="F3248" s="5" t="s">
        <v>32</v>
      </c>
      <c r="G3248" s="5" t="s">
        <v>554</v>
      </c>
      <c r="H3248" s="5" t="s">
        <v>2182</v>
      </c>
      <c r="I3248" s="5">
        <v>0</v>
      </c>
      <c r="J3248" s="5">
        <v>2004</v>
      </c>
      <c r="K3248" s="5">
        <v>0</v>
      </c>
      <c r="L3248" s="5" t="s">
        <v>2183</v>
      </c>
      <c r="M3248" s="5" t="s">
        <v>96</v>
      </c>
      <c r="N3248" s="19" t="s">
        <v>32</v>
      </c>
    </row>
    <row r="3249" spans="1:14" ht="15.75" customHeight="1" x14ac:dyDescent="0.2">
      <c r="A3249" s="15">
        <v>81</v>
      </c>
      <c r="B3249" s="16">
        <v>330</v>
      </c>
      <c r="C3249" s="15" t="s">
        <v>2365</v>
      </c>
      <c r="D3249" s="18">
        <v>1</v>
      </c>
      <c r="E3249" s="5" t="s">
        <v>2366</v>
      </c>
      <c r="F3249" s="5" t="s">
        <v>32</v>
      </c>
      <c r="G3249" s="5" t="s">
        <v>2367</v>
      </c>
      <c r="H3249" s="5" t="s">
        <v>2182</v>
      </c>
      <c r="I3249" s="5">
        <v>0</v>
      </c>
      <c r="J3249" s="5">
        <v>2007</v>
      </c>
      <c r="K3249" s="5">
        <v>0</v>
      </c>
      <c r="L3249" s="5" t="s">
        <v>2183</v>
      </c>
      <c r="M3249" s="5" t="s">
        <v>96</v>
      </c>
      <c r="N3249" s="19" t="s">
        <v>32</v>
      </c>
    </row>
    <row r="3250" spans="1:14" ht="15.75" customHeight="1" x14ac:dyDescent="0.2">
      <c r="A3250" s="15">
        <v>82</v>
      </c>
      <c r="B3250" s="16">
        <v>330</v>
      </c>
      <c r="C3250" s="15" t="s">
        <v>2368</v>
      </c>
      <c r="D3250" s="18">
        <v>1</v>
      </c>
      <c r="E3250" s="5" t="s">
        <v>2369</v>
      </c>
      <c r="F3250" s="5" t="s">
        <v>32</v>
      </c>
      <c r="G3250" s="5" t="s">
        <v>2211</v>
      </c>
      <c r="H3250" s="5" t="s">
        <v>2182</v>
      </c>
      <c r="I3250" s="5">
        <v>0</v>
      </c>
      <c r="J3250" s="5">
        <v>2008</v>
      </c>
      <c r="K3250" s="5">
        <v>0</v>
      </c>
      <c r="L3250" s="5" t="s">
        <v>2183</v>
      </c>
      <c r="M3250" s="5" t="s">
        <v>96</v>
      </c>
      <c r="N3250" s="19" t="s">
        <v>32</v>
      </c>
    </row>
    <row r="3251" spans="1:14" ht="15.75" customHeight="1" x14ac:dyDescent="0.2">
      <c r="A3251" s="15">
        <v>83</v>
      </c>
      <c r="B3251" s="16">
        <v>330</v>
      </c>
      <c r="C3251" s="15" t="s">
        <v>2370</v>
      </c>
      <c r="D3251" s="18">
        <v>1</v>
      </c>
      <c r="E3251" s="5" t="s">
        <v>2371</v>
      </c>
      <c r="F3251" s="5" t="s">
        <v>32</v>
      </c>
      <c r="G3251" s="5" t="s">
        <v>554</v>
      </c>
      <c r="H3251" s="5" t="s">
        <v>2182</v>
      </c>
      <c r="I3251" s="5">
        <v>0</v>
      </c>
      <c r="J3251" s="5">
        <v>2000</v>
      </c>
      <c r="K3251" s="5">
        <v>0</v>
      </c>
      <c r="L3251" s="5" t="s">
        <v>2183</v>
      </c>
      <c r="M3251" s="5" t="s">
        <v>96</v>
      </c>
      <c r="N3251" s="19" t="s">
        <v>32</v>
      </c>
    </row>
    <row r="3252" spans="1:14" ht="15.75" customHeight="1" x14ac:dyDescent="0.2">
      <c r="A3252" s="15">
        <v>84</v>
      </c>
      <c r="B3252" s="16">
        <v>330</v>
      </c>
      <c r="C3252" s="15" t="s">
        <v>2372</v>
      </c>
      <c r="D3252" s="18">
        <v>1</v>
      </c>
      <c r="E3252" s="5" t="s">
        <v>2373</v>
      </c>
      <c r="F3252" s="5" t="s">
        <v>32</v>
      </c>
      <c r="G3252" s="5" t="s">
        <v>2211</v>
      </c>
      <c r="H3252" s="5" t="s">
        <v>2182</v>
      </c>
      <c r="I3252" s="5">
        <v>0</v>
      </c>
      <c r="J3252" s="5">
        <v>2004</v>
      </c>
      <c r="K3252" s="5">
        <v>0</v>
      </c>
      <c r="L3252" s="5" t="s">
        <v>2183</v>
      </c>
      <c r="M3252" s="5" t="s">
        <v>96</v>
      </c>
      <c r="N3252" s="19" t="s">
        <v>32</v>
      </c>
    </row>
    <row r="3253" spans="1:14" ht="15.75" customHeight="1" x14ac:dyDescent="0.2">
      <c r="A3253" s="15">
        <v>85</v>
      </c>
      <c r="B3253" s="16">
        <v>330</v>
      </c>
      <c r="C3253" s="15" t="s">
        <v>2374</v>
      </c>
      <c r="D3253" s="18">
        <v>1</v>
      </c>
      <c r="E3253" s="5" t="s">
        <v>2375</v>
      </c>
      <c r="F3253" s="5" t="s">
        <v>2376</v>
      </c>
      <c r="G3253" s="5" t="s">
        <v>2377</v>
      </c>
      <c r="H3253" s="5" t="s">
        <v>2182</v>
      </c>
      <c r="I3253" s="5">
        <v>0</v>
      </c>
      <c r="J3253" s="5">
        <v>2007</v>
      </c>
      <c r="K3253" s="5">
        <v>0</v>
      </c>
      <c r="L3253" s="5" t="s">
        <v>2183</v>
      </c>
      <c r="M3253" s="5" t="s">
        <v>96</v>
      </c>
      <c r="N3253" s="19" t="s">
        <v>32</v>
      </c>
    </row>
    <row r="3254" spans="1:14" ht="15.75" customHeight="1" x14ac:dyDescent="0.2">
      <c r="A3254" s="15">
        <v>86</v>
      </c>
      <c r="B3254" s="16">
        <v>330</v>
      </c>
      <c r="C3254" s="15" t="s">
        <v>2378</v>
      </c>
      <c r="D3254" s="18">
        <v>2</v>
      </c>
      <c r="E3254" s="5" t="s">
        <v>2379</v>
      </c>
      <c r="F3254" s="5" t="s">
        <v>2380</v>
      </c>
      <c r="G3254" s="5" t="s">
        <v>2381</v>
      </c>
      <c r="H3254" s="5" t="s">
        <v>2182</v>
      </c>
      <c r="I3254" s="5">
        <v>0</v>
      </c>
      <c r="J3254" s="5">
        <v>2004</v>
      </c>
      <c r="K3254" s="5">
        <v>0</v>
      </c>
      <c r="L3254" s="5" t="s">
        <v>1999</v>
      </c>
      <c r="M3254" s="5" t="s">
        <v>96</v>
      </c>
      <c r="N3254" s="19" t="s">
        <v>32</v>
      </c>
    </row>
    <row r="3255" spans="1:14" ht="15.75" customHeight="1" x14ac:dyDescent="0.2">
      <c r="A3255" s="15">
        <v>87</v>
      </c>
      <c r="B3255" s="16">
        <v>330</v>
      </c>
      <c r="C3255" s="15" t="s">
        <v>2382</v>
      </c>
      <c r="D3255" s="18">
        <v>1</v>
      </c>
      <c r="E3255" s="5" t="s">
        <v>2383</v>
      </c>
      <c r="F3255" s="5" t="s">
        <v>32</v>
      </c>
      <c r="G3255" s="5" t="s">
        <v>2211</v>
      </c>
      <c r="H3255" s="5" t="s">
        <v>2182</v>
      </c>
      <c r="I3255" s="5">
        <v>0</v>
      </c>
      <c r="J3255" s="5">
        <v>2006</v>
      </c>
      <c r="K3255" s="5">
        <v>0</v>
      </c>
      <c r="L3255" s="5" t="s">
        <v>2183</v>
      </c>
      <c r="M3255" s="5" t="s">
        <v>96</v>
      </c>
      <c r="N3255" s="19" t="s">
        <v>32</v>
      </c>
    </row>
    <row r="3256" spans="1:14" ht="15.75" customHeight="1" x14ac:dyDescent="0.2">
      <c r="A3256" s="15">
        <v>88</v>
      </c>
      <c r="B3256" s="16">
        <v>330</v>
      </c>
      <c r="C3256" s="15" t="s">
        <v>2384</v>
      </c>
      <c r="D3256" s="18">
        <v>1</v>
      </c>
      <c r="E3256" s="5" t="s">
        <v>2385</v>
      </c>
      <c r="F3256" s="5" t="s">
        <v>32</v>
      </c>
      <c r="G3256" s="5" t="s">
        <v>554</v>
      </c>
      <c r="H3256" s="5" t="s">
        <v>2182</v>
      </c>
      <c r="I3256" s="5">
        <v>0</v>
      </c>
      <c r="J3256" s="5">
        <v>1997</v>
      </c>
      <c r="K3256" s="5">
        <v>0</v>
      </c>
      <c r="L3256" s="5" t="s">
        <v>2183</v>
      </c>
      <c r="M3256" s="5" t="s">
        <v>96</v>
      </c>
      <c r="N3256" s="19" t="s">
        <v>32</v>
      </c>
    </row>
    <row r="3257" spans="1:14" ht="15.75" customHeight="1" x14ac:dyDescent="0.2">
      <c r="A3257" s="15">
        <v>89</v>
      </c>
      <c r="B3257" s="16">
        <v>330</v>
      </c>
      <c r="C3257" s="15" t="s">
        <v>2386</v>
      </c>
      <c r="D3257" s="18">
        <v>1</v>
      </c>
      <c r="E3257" s="5" t="s">
        <v>2387</v>
      </c>
      <c r="F3257" s="5" t="s">
        <v>32</v>
      </c>
      <c r="G3257" s="5" t="s">
        <v>1781</v>
      </c>
      <c r="H3257" s="5" t="s">
        <v>2182</v>
      </c>
      <c r="I3257" s="5">
        <v>0</v>
      </c>
      <c r="J3257" s="5">
        <v>2008</v>
      </c>
      <c r="K3257" s="5">
        <v>0</v>
      </c>
      <c r="L3257" s="5" t="s">
        <v>2183</v>
      </c>
      <c r="M3257" s="5" t="s">
        <v>96</v>
      </c>
      <c r="N3257" s="19" t="s">
        <v>32</v>
      </c>
    </row>
    <row r="3258" spans="1:14" ht="15.75" customHeight="1" x14ac:dyDescent="0.2">
      <c r="A3258" s="15">
        <v>90</v>
      </c>
      <c r="B3258" s="16">
        <v>330</v>
      </c>
      <c r="C3258" s="15" t="s">
        <v>2388</v>
      </c>
      <c r="D3258" s="18">
        <v>1</v>
      </c>
      <c r="E3258" s="5" t="s">
        <v>2389</v>
      </c>
      <c r="F3258" s="5" t="s">
        <v>32</v>
      </c>
      <c r="G3258" s="5" t="s">
        <v>2390</v>
      </c>
      <c r="H3258" s="5" t="s">
        <v>2182</v>
      </c>
      <c r="I3258" s="5">
        <v>0</v>
      </c>
      <c r="J3258" s="5">
        <v>2004</v>
      </c>
      <c r="K3258" s="5">
        <v>0</v>
      </c>
      <c r="L3258" s="5" t="s">
        <v>2183</v>
      </c>
      <c r="M3258" s="5" t="s">
        <v>96</v>
      </c>
      <c r="N3258" s="19" t="s">
        <v>32</v>
      </c>
    </row>
    <row r="3259" spans="1:14" ht="15.75" customHeight="1" x14ac:dyDescent="0.2">
      <c r="A3259" s="15">
        <v>91</v>
      </c>
      <c r="B3259" s="16">
        <v>330</v>
      </c>
      <c r="C3259" s="15" t="s">
        <v>2391</v>
      </c>
      <c r="D3259" s="18">
        <v>1</v>
      </c>
      <c r="E3259" s="5" t="s">
        <v>2392</v>
      </c>
      <c r="F3259" s="5" t="s">
        <v>32</v>
      </c>
      <c r="G3259" s="5" t="s">
        <v>554</v>
      </c>
      <c r="H3259" s="5" t="s">
        <v>2182</v>
      </c>
      <c r="I3259" s="5">
        <v>0</v>
      </c>
      <c r="J3259" s="5">
        <v>2004</v>
      </c>
      <c r="K3259" s="5">
        <v>0</v>
      </c>
      <c r="L3259" s="5" t="s">
        <v>2183</v>
      </c>
      <c r="M3259" s="5" t="s">
        <v>96</v>
      </c>
      <c r="N3259" s="19" t="s">
        <v>32</v>
      </c>
    </row>
    <row r="3260" spans="1:14" ht="15.75" customHeight="1" x14ac:dyDescent="0.2">
      <c r="A3260" s="15">
        <v>92</v>
      </c>
      <c r="B3260" s="16">
        <v>330</v>
      </c>
      <c r="C3260" s="15" t="s">
        <v>2393</v>
      </c>
      <c r="D3260" s="18">
        <v>1</v>
      </c>
      <c r="E3260" s="5" t="s">
        <v>2394</v>
      </c>
      <c r="F3260" s="5" t="s">
        <v>32</v>
      </c>
      <c r="G3260" s="5" t="s">
        <v>554</v>
      </c>
      <c r="H3260" s="5" t="s">
        <v>2182</v>
      </c>
      <c r="I3260" s="5">
        <v>0</v>
      </c>
      <c r="J3260" s="5">
        <v>2004</v>
      </c>
      <c r="K3260" s="5">
        <v>0</v>
      </c>
      <c r="L3260" s="5" t="s">
        <v>2183</v>
      </c>
      <c r="M3260" s="5" t="s">
        <v>96</v>
      </c>
      <c r="N3260" s="19" t="s">
        <v>32</v>
      </c>
    </row>
    <row r="3261" spans="1:14" ht="15.75" customHeight="1" x14ac:dyDescent="0.2">
      <c r="A3261" s="15">
        <v>93</v>
      </c>
      <c r="B3261" s="16">
        <v>330</v>
      </c>
      <c r="C3261" s="15" t="s">
        <v>2395</v>
      </c>
      <c r="D3261" s="18">
        <v>1</v>
      </c>
      <c r="E3261" s="5" t="s">
        <v>2396</v>
      </c>
      <c r="F3261" s="5" t="s">
        <v>32</v>
      </c>
      <c r="G3261" s="5" t="s">
        <v>2397</v>
      </c>
      <c r="H3261" s="5" t="s">
        <v>2182</v>
      </c>
      <c r="I3261" s="5">
        <v>0</v>
      </c>
      <c r="J3261" s="5">
        <v>2002</v>
      </c>
      <c r="K3261" s="5">
        <v>0</v>
      </c>
      <c r="L3261" s="5" t="s">
        <v>2183</v>
      </c>
      <c r="M3261" s="5" t="s">
        <v>96</v>
      </c>
      <c r="N3261" s="19" t="s">
        <v>32</v>
      </c>
    </row>
    <row r="3262" spans="1:14" ht="15.75" customHeight="1" x14ac:dyDescent="0.2">
      <c r="A3262" s="15">
        <v>94</v>
      </c>
      <c r="B3262" s="16">
        <v>330</v>
      </c>
      <c r="C3262" s="15" t="s">
        <v>2398</v>
      </c>
      <c r="D3262" s="18">
        <v>1</v>
      </c>
      <c r="E3262" s="5" t="s">
        <v>2399</v>
      </c>
      <c r="F3262" s="5" t="s">
        <v>32</v>
      </c>
      <c r="G3262" s="5" t="s">
        <v>2397</v>
      </c>
      <c r="H3262" s="5" t="s">
        <v>2182</v>
      </c>
      <c r="I3262" s="5">
        <v>0</v>
      </c>
      <c r="J3262" s="5">
        <v>2002</v>
      </c>
      <c r="K3262" s="5">
        <v>0</v>
      </c>
      <c r="L3262" s="5" t="s">
        <v>2183</v>
      </c>
      <c r="M3262" s="5" t="s">
        <v>96</v>
      </c>
      <c r="N3262" s="19" t="s">
        <v>32</v>
      </c>
    </row>
    <row r="3263" spans="1:14" ht="15.75" customHeight="1" x14ac:dyDescent="0.2">
      <c r="A3263" s="15">
        <v>95</v>
      </c>
      <c r="B3263" s="16">
        <v>330</v>
      </c>
      <c r="C3263" s="15" t="s">
        <v>2400</v>
      </c>
      <c r="D3263" s="18">
        <v>1</v>
      </c>
      <c r="E3263" s="5" t="s">
        <v>2401</v>
      </c>
      <c r="F3263" s="5" t="s">
        <v>32</v>
      </c>
      <c r="G3263" s="5" t="s">
        <v>554</v>
      </c>
      <c r="H3263" s="5" t="s">
        <v>2182</v>
      </c>
      <c r="I3263" s="5">
        <v>0</v>
      </c>
      <c r="J3263" s="5">
        <v>2002</v>
      </c>
      <c r="K3263" s="5">
        <v>0</v>
      </c>
      <c r="L3263" s="5" t="s">
        <v>2183</v>
      </c>
      <c r="M3263" s="5" t="s">
        <v>96</v>
      </c>
      <c r="N3263" s="19" t="s">
        <v>32</v>
      </c>
    </row>
    <row r="3264" spans="1:14" ht="15.75" customHeight="1" x14ac:dyDescent="0.2">
      <c r="A3264" s="15">
        <v>96</v>
      </c>
      <c r="B3264" s="16">
        <v>330</v>
      </c>
      <c r="C3264" s="15" t="s">
        <v>2402</v>
      </c>
      <c r="D3264" s="18">
        <v>1</v>
      </c>
      <c r="E3264" s="5" t="s">
        <v>2403</v>
      </c>
      <c r="F3264" s="5" t="s">
        <v>32</v>
      </c>
      <c r="G3264" s="5" t="s">
        <v>2404</v>
      </c>
      <c r="H3264" s="5" t="s">
        <v>2182</v>
      </c>
      <c r="I3264" s="5">
        <v>0</v>
      </c>
      <c r="J3264" s="5">
        <v>2000</v>
      </c>
      <c r="K3264" s="5">
        <v>0</v>
      </c>
      <c r="L3264" s="5" t="s">
        <v>2183</v>
      </c>
      <c r="M3264" s="5" t="s">
        <v>96</v>
      </c>
      <c r="N3264" s="19" t="s">
        <v>32</v>
      </c>
    </row>
    <row r="3265" spans="1:14" ht="15.75" customHeight="1" x14ac:dyDescent="0.2">
      <c r="A3265" s="15">
        <v>97</v>
      </c>
      <c r="B3265" s="16">
        <v>330</v>
      </c>
      <c r="C3265" s="15" t="s">
        <v>2405</v>
      </c>
      <c r="D3265" s="18">
        <v>1</v>
      </c>
      <c r="E3265" s="5" t="s">
        <v>2406</v>
      </c>
      <c r="F3265" s="5" t="s">
        <v>32</v>
      </c>
      <c r="G3265" s="5" t="s">
        <v>554</v>
      </c>
      <c r="H3265" s="5" t="s">
        <v>2182</v>
      </c>
      <c r="I3265" s="5">
        <v>0</v>
      </c>
      <c r="J3265" s="5">
        <v>1998</v>
      </c>
      <c r="K3265" s="5">
        <v>0</v>
      </c>
      <c r="L3265" s="5" t="s">
        <v>2183</v>
      </c>
      <c r="M3265" s="5" t="s">
        <v>96</v>
      </c>
      <c r="N3265" s="19" t="s">
        <v>32</v>
      </c>
    </row>
    <row r="3266" spans="1:14" ht="15.75" customHeight="1" x14ac:dyDescent="0.2">
      <c r="A3266" s="15">
        <v>98</v>
      </c>
      <c r="B3266" s="16">
        <v>330</v>
      </c>
      <c r="C3266" s="15" t="s">
        <v>2407</v>
      </c>
      <c r="D3266" s="18">
        <v>1</v>
      </c>
      <c r="E3266" s="5" t="s">
        <v>2408</v>
      </c>
      <c r="F3266" s="5" t="s">
        <v>32</v>
      </c>
      <c r="G3266" s="5" t="s">
        <v>2264</v>
      </c>
      <c r="H3266" s="5" t="s">
        <v>2182</v>
      </c>
      <c r="I3266" s="5">
        <v>0</v>
      </c>
      <c r="J3266" s="5">
        <v>1991</v>
      </c>
      <c r="K3266" s="5">
        <v>0</v>
      </c>
      <c r="L3266" s="5" t="s">
        <v>2183</v>
      </c>
      <c r="M3266" s="5" t="s">
        <v>96</v>
      </c>
      <c r="N3266" s="19" t="s">
        <v>32</v>
      </c>
    </row>
    <row r="3267" spans="1:14" ht="15.75" customHeight="1" x14ac:dyDescent="0.2">
      <c r="A3267" s="15">
        <v>99</v>
      </c>
      <c r="B3267" s="16">
        <v>330</v>
      </c>
      <c r="C3267" s="15" t="s">
        <v>2409</v>
      </c>
      <c r="D3267" s="18">
        <v>1</v>
      </c>
      <c r="E3267" s="5" t="s">
        <v>2410</v>
      </c>
      <c r="F3267" s="5" t="s">
        <v>32</v>
      </c>
      <c r="G3267" s="5" t="s">
        <v>32</v>
      </c>
      <c r="H3267" s="5" t="s">
        <v>2182</v>
      </c>
      <c r="I3267" s="5">
        <v>0</v>
      </c>
      <c r="J3267" s="5">
        <v>2000</v>
      </c>
      <c r="K3267" s="5">
        <v>0</v>
      </c>
      <c r="L3267" s="5" t="s">
        <v>2183</v>
      </c>
      <c r="M3267" s="5" t="s">
        <v>96</v>
      </c>
      <c r="N3267" s="19" t="s">
        <v>32</v>
      </c>
    </row>
    <row r="3268" spans="1:14" ht="15.75" customHeight="1" x14ac:dyDescent="0.2">
      <c r="A3268" s="15">
        <v>100</v>
      </c>
      <c r="B3268" s="16">
        <v>330</v>
      </c>
      <c r="C3268" s="15" t="s">
        <v>2411</v>
      </c>
      <c r="D3268" s="18">
        <v>1</v>
      </c>
      <c r="E3268" s="5" t="s">
        <v>2380</v>
      </c>
      <c r="F3268" s="5" t="s">
        <v>32</v>
      </c>
      <c r="G3268" s="5" t="s">
        <v>2412</v>
      </c>
      <c r="H3268" s="5" t="s">
        <v>2182</v>
      </c>
      <c r="I3268" s="5">
        <v>0</v>
      </c>
      <c r="J3268" s="5">
        <v>2008</v>
      </c>
      <c r="K3268" s="5">
        <v>0</v>
      </c>
      <c r="L3268" s="5" t="s">
        <v>2413</v>
      </c>
      <c r="M3268" s="5" t="s">
        <v>1400</v>
      </c>
      <c r="N3268" s="19" t="s">
        <v>32</v>
      </c>
    </row>
    <row r="3269" spans="1:14" ht="15.75" customHeight="1" x14ac:dyDescent="0.2">
      <c r="A3269" s="15">
        <v>101</v>
      </c>
      <c r="B3269" s="16">
        <v>330</v>
      </c>
      <c r="C3269" s="15" t="s">
        <v>2414</v>
      </c>
      <c r="D3269" s="18">
        <v>1</v>
      </c>
      <c r="E3269" s="5" t="s">
        <v>2376</v>
      </c>
      <c r="F3269" s="5">
        <v>0</v>
      </c>
      <c r="G3269" s="5">
        <v>0</v>
      </c>
      <c r="H3269" s="5" t="s">
        <v>2182</v>
      </c>
      <c r="I3269" s="5">
        <v>0</v>
      </c>
      <c r="J3269" s="5">
        <v>0</v>
      </c>
      <c r="K3269" s="5">
        <v>0</v>
      </c>
      <c r="L3269" s="5" t="s">
        <v>2413</v>
      </c>
      <c r="M3269" s="5" t="s">
        <v>1400</v>
      </c>
      <c r="N3269" s="19">
        <v>9784406030724</v>
      </c>
    </row>
    <row r="3270" spans="1:14" ht="15.75" customHeight="1" x14ac:dyDescent="0.2">
      <c r="A3270" s="15">
        <v>102</v>
      </c>
      <c r="B3270" s="16">
        <v>330</v>
      </c>
      <c r="C3270" s="15" t="s">
        <v>2415</v>
      </c>
      <c r="D3270" s="18">
        <v>1</v>
      </c>
      <c r="E3270" s="5" t="s">
        <v>2416</v>
      </c>
      <c r="F3270" s="5">
        <v>0</v>
      </c>
      <c r="G3270" s="5" t="s">
        <v>2417</v>
      </c>
      <c r="H3270" s="5" t="s">
        <v>2182</v>
      </c>
      <c r="I3270" s="5">
        <v>0</v>
      </c>
      <c r="J3270" s="5">
        <v>2004</v>
      </c>
      <c r="K3270" s="5">
        <v>0</v>
      </c>
      <c r="L3270" s="5" t="s">
        <v>2418</v>
      </c>
      <c r="M3270" s="5" t="s">
        <v>96</v>
      </c>
      <c r="N3270" s="19">
        <v>0</v>
      </c>
    </row>
    <row r="3271" spans="1:14" ht="15.75" customHeight="1" x14ac:dyDescent="0.2">
      <c r="A3271" s="15">
        <v>103</v>
      </c>
      <c r="B3271" s="16">
        <v>330</v>
      </c>
      <c r="C3271" s="15" t="s">
        <v>2419</v>
      </c>
      <c r="D3271" s="18">
        <v>1</v>
      </c>
      <c r="E3271" s="5" t="s">
        <v>2420</v>
      </c>
      <c r="F3271" s="5">
        <v>0</v>
      </c>
      <c r="G3271" s="5" t="s">
        <v>2256</v>
      </c>
      <c r="H3271" s="5" t="s">
        <v>2182</v>
      </c>
      <c r="I3271" s="5">
        <v>0</v>
      </c>
      <c r="J3271" s="5">
        <v>1999</v>
      </c>
      <c r="K3271" s="5">
        <v>0</v>
      </c>
      <c r="L3271" s="5" t="s">
        <v>2256</v>
      </c>
      <c r="M3271" s="5" t="s">
        <v>96</v>
      </c>
      <c r="N3271" s="19">
        <v>9784895771801</v>
      </c>
    </row>
    <row r="3272" spans="1:14" ht="15.75" customHeight="1" x14ac:dyDescent="0.2">
      <c r="A3272" s="15">
        <v>104</v>
      </c>
      <c r="B3272" s="16">
        <v>330</v>
      </c>
      <c r="C3272" s="15" t="s">
        <v>2421</v>
      </c>
      <c r="D3272" s="18">
        <v>1</v>
      </c>
      <c r="E3272" s="5" t="s">
        <v>2422</v>
      </c>
      <c r="F3272" s="5">
        <v>0</v>
      </c>
      <c r="G3272" s="5" t="s">
        <v>2423</v>
      </c>
      <c r="H3272" s="5" t="s">
        <v>2182</v>
      </c>
      <c r="I3272" s="5">
        <v>0</v>
      </c>
      <c r="J3272" s="5">
        <v>2013</v>
      </c>
      <c r="K3272" s="5">
        <v>0</v>
      </c>
      <c r="L3272" s="5" t="s">
        <v>2424</v>
      </c>
      <c r="M3272" s="5" t="s">
        <v>96</v>
      </c>
      <c r="N3272" s="19">
        <v>9784875863595</v>
      </c>
    </row>
    <row r="3273" spans="1:14" ht="15.75" customHeight="1" x14ac:dyDescent="0.2">
      <c r="A3273" s="15">
        <v>105</v>
      </c>
      <c r="B3273" s="16">
        <v>330</v>
      </c>
      <c r="C3273" s="15" t="s">
        <v>2425</v>
      </c>
      <c r="D3273" s="18">
        <v>6</v>
      </c>
      <c r="E3273" s="5" t="s">
        <v>1979</v>
      </c>
      <c r="F3273" s="5">
        <v>0</v>
      </c>
      <c r="G3273" s="5" t="s">
        <v>1980</v>
      </c>
      <c r="H3273" s="5" t="s">
        <v>1738</v>
      </c>
      <c r="I3273" s="5">
        <v>0</v>
      </c>
      <c r="J3273" s="5">
        <v>2015</v>
      </c>
      <c r="K3273" s="5">
        <v>0</v>
      </c>
      <c r="L3273" s="5">
        <v>0</v>
      </c>
      <c r="M3273" s="5" t="s">
        <v>96</v>
      </c>
      <c r="N3273" s="19">
        <v>0</v>
      </c>
    </row>
    <row r="3274" spans="1:14" ht="15.75" customHeight="1" x14ac:dyDescent="0.2">
      <c r="A3274" s="15">
        <v>106</v>
      </c>
      <c r="B3274" s="16">
        <v>330</v>
      </c>
      <c r="C3274" s="15" t="s">
        <v>2426</v>
      </c>
      <c r="D3274" s="18">
        <v>6</v>
      </c>
      <c r="E3274" s="5" t="s">
        <v>1982</v>
      </c>
      <c r="F3274" s="5">
        <v>0</v>
      </c>
      <c r="G3274" s="5" t="s">
        <v>1983</v>
      </c>
      <c r="H3274" s="5" t="s">
        <v>1738</v>
      </c>
      <c r="I3274" s="5">
        <v>0</v>
      </c>
      <c r="J3274" s="5">
        <v>2015</v>
      </c>
      <c r="K3274" s="5">
        <v>0</v>
      </c>
      <c r="L3274" s="5">
        <v>0</v>
      </c>
      <c r="M3274" s="5" t="s">
        <v>96</v>
      </c>
      <c r="N3274" s="19">
        <v>0</v>
      </c>
    </row>
    <row r="3275" spans="1:14" ht="15.75" customHeight="1" x14ac:dyDescent="0.2">
      <c r="A3275" s="15">
        <v>107</v>
      </c>
      <c r="B3275" s="16">
        <v>330</v>
      </c>
      <c r="C3275" s="15" t="s">
        <v>2427</v>
      </c>
      <c r="D3275" s="18">
        <v>6</v>
      </c>
      <c r="E3275" s="5" t="s">
        <v>1985</v>
      </c>
      <c r="F3275" s="5">
        <v>0</v>
      </c>
      <c r="G3275" s="5" t="s">
        <v>1983</v>
      </c>
      <c r="H3275" s="5" t="s">
        <v>1738</v>
      </c>
      <c r="I3275" s="5">
        <v>0</v>
      </c>
      <c r="J3275" s="5">
        <v>2015</v>
      </c>
      <c r="K3275" s="5">
        <v>0</v>
      </c>
      <c r="L3275" s="5">
        <v>0</v>
      </c>
      <c r="M3275" s="5" t="s">
        <v>96</v>
      </c>
      <c r="N3275" s="19">
        <v>0</v>
      </c>
    </row>
    <row r="3276" spans="1:14" ht="15.75" customHeight="1" x14ac:dyDescent="0.2">
      <c r="A3276" s="15">
        <v>108</v>
      </c>
      <c r="B3276" s="16">
        <v>330</v>
      </c>
      <c r="C3276" s="15" t="s">
        <v>2428</v>
      </c>
      <c r="D3276" s="18">
        <v>1</v>
      </c>
      <c r="E3276" s="5" t="s">
        <v>2429</v>
      </c>
      <c r="F3276" s="5" t="s">
        <v>2430</v>
      </c>
      <c r="G3276" s="5" t="s">
        <v>2431</v>
      </c>
      <c r="H3276" s="5" t="s">
        <v>2182</v>
      </c>
      <c r="I3276" s="5">
        <v>0</v>
      </c>
      <c r="J3276" s="5">
        <v>2018</v>
      </c>
      <c r="K3276" s="5">
        <v>0</v>
      </c>
      <c r="L3276" s="5" t="s">
        <v>2432</v>
      </c>
      <c r="M3276" s="5" t="s">
        <v>307</v>
      </c>
      <c r="N3276" s="19" t="s">
        <v>2433</v>
      </c>
    </row>
    <row r="3277" spans="1:14" ht="15.75" customHeight="1" x14ac:dyDescent="0.2">
      <c r="A3277" s="15">
        <v>109</v>
      </c>
      <c r="B3277" s="16">
        <v>330</v>
      </c>
      <c r="C3277" s="15" t="s">
        <v>2434</v>
      </c>
      <c r="D3277" s="18">
        <v>1</v>
      </c>
      <c r="E3277" s="5" t="s">
        <v>2435</v>
      </c>
      <c r="F3277" s="5">
        <v>0</v>
      </c>
      <c r="G3277" s="5" t="s">
        <v>2436</v>
      </c>
      <c r="H3277" s="5" t="s">
        <v>2120</v>
      </c>
      <c r="I3277" s="5">
        <v>0</v>
      </c>
      <c r="J3277" s="5">
        <v>2010</v>
      </c>
      <c r="K3277" s="5">
        <v>0</v>
      </c>
      <c r="L3277" s="5" t="s">
        <v>1450</v>
      </c>
      <c r="M3277" s="5" t="s">
        <v>1400</v>
      </c>
      <c r="N3277" s="19">
        <v>0</v>
      </c>
    </row>
    <row r="3278" spans="1:14" ht="15.75" hidden="1" customHeight="1" x14ac:dyDescent="0.2">
      <c r="A3278" s="14">
        <v>0</v>
      </c>
      <c r="B3278" s="16">
        <v>0</v>
      </c>
      <c r="C3278" s="14">
        <v>0</v>
      </c>
      <c r="D3278" s="17">
        <v>0</v>
      </c>
      <c r="E3278" s="5">
        <v>0</v>
      </c>
      <c r="F3278" s="5">
        <v>0</v>
      </c>
      <c r="G3278" s="5">
        <v>0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19">
        <v>0</v>
      </c>
    </row>
    <row r="3279" spans="1:14" ht="15.75" hidden="1" customHeight="1" x14ac:dyDescent="0.2">
      <c r="A3279" s="14">
        <v>0</v>
      </c>
      <c r="B3279" s="16">
        <v>0</v>
      </c>
      <c r="C3279" s="14">
        <v>0</v>
      </c>
      <c r="D3279" s="17">
        <v>0</v>
      </c>
      <c r="E3279" s="5">
        <v>0</v>
      </c>
      <c r="F3279" s="5">
        <v>0</v>
      </c>
      <c r="G3279" s="5">
        <v>0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19">
        <v>0</v>
      </c>
    </row>
    <row r="3280" spans="1:14" ht="15.75" hidden="1" customHeight="1" x14ac:dyDescent="0.2">
      <c r="A3280" s="14">
        <v>0</v>
      </c>
      <c r="B3280" s="16">
        <v>0</v>
      </c>
      <c r="C3280" s="14">
        <v>0</v>
      </c>
      <c r="D3280" s="17">
        <v>0</v>
      </c>
      <c r="E3280" s="5">
        <v>0</v>
      </c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19">
        <v>0</v>
      </c>
    </row>
    <row r="3281" spans="1:14" ht="15.75" hidden="1" customHeight="1" x14ac:dyDescent="0.2">
      <c r="A3281" s="14">
        <v>0</v>
      </c>
      <c r="B3281" s="16">
        <v>0</v>
      </c>
      <c r="C3281" s="14">
        <v>0</v>
      </c>
      <c r="D3281" s="17">
        <v>0</v>
      </c>
      <c r="E3281" s="5">
        <v>0</v>
      </c>
      <c r="F3281" s="5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5">
        <v>0</v>
      </c>
      <c r="M3281" s="5">
        <v>0</v>
      </c>
      <c r="N3281" s="19">
        <v>0</v>
      </c>
    </row>
    <row r="3282" spans="1:14" ht="15.75" hidden="1" customHeight="1" x14ac:dyDescent="0.2">
      <c r="A3282" s="14">
        <v>0</v>
      </c>
      <c r="B3282" s="16">
        <v>0</v>
      </c>
      <c r="C3282" s="14">
        <v>0</v>
      </c>
      <c r="D3282" s="17">
        <v>0</v>
      </c>
      <c r="E3282" s="5">
        <v>0</v>
      </c>
      <c r="F3282" s="5">
        <v>0</v>
      </c>
      <c r="G3282" s="5">
        <v>0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19">
        <v>0</v>
      </c>
    </row>
    <row r="3283" spans="1:14" ht="15.75" hidden="1" customHeight="1" x14ac:dyDescent="0.2">
      <c r="A3283" s="14">
        <v>0</v>
      </c>
      <c r="B3283" s="16">
        <v>0</v>
      </c>
      <c r="C3283" s="14">
        <v>0</v>
      </c>
      <c r="D3283" s="17">
        <v>0</v>
      </c>
      <c r="E3283" s="5">
        <v>0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19">
        <v>0</v>
      </c>
    </row>
    <row r="3284" spans="1:14" ht="15.75" hidden="1" customHeight="1" x14ac:dyDescent="0.2">
      <c r="A3284" s="14">
        <v>0</v>
      </c>
      <c r="B3284" s="16">
        <v>0</v>
      </c>
      <c r="C3284" s="14">
        <v>0</v>
      </c>
      <c r="D3284" s="17">
        <v>0</v>
      </c>
      <c r="E3284" s="5">
        <v>0</v>
      </c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19">
        <v>0</v>
      </c>
    </row>
    <row r="3285" spans="1:14" ht="15.75" hidden="1" customHeight="1" x14ac:dyDescent="0.2">
      <c r="A3285" s="14">
        <v>0</v>
      </c>
      <c r="B3285" s="16">
        <v>0</v>
      </c>
      <c r="C3285" s="14">
        <v>0</v>
      </c>
      <c r="D3285" s="17">
        <v>0</v>
      </c>
      <c r="E3285" s="5">
        <v>0</v>
      </c>
      <c r="F3285" s="5">
        <v>0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19">
        <v>0</v>
      </c>
    </row>
    <row r="3286" spans="1:14" ht="15.75" hidden="1" customHeight="1" x14ac:dyDescent="0.2">
      <c r="A3286" s="14">
        <v>0</v>
      </c>
      <c r="B3286" s="16">
        <v>0</v>
      </c>
      <c r="C3286" s="14">
        <v>0</v>
      </c>
      <c r="D3286" s="17">
        <v>0</v>
      </c>
      <c r="E3286" s="5">
        <v>0</v>
      </c>
      <c r="F3286" s="5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19">
        <v>0</v>
      </c>
    </row>
    <row r="3287" spans="1:14" ht="15.75" hidden="1" customHeight="1" x14ac:dyDescent="0.2">
      <c r="A3287" s="14">
        <v>0</v>
      </c>
      <c r="B3287" s="16">
        <v>0</v>
      </c>
      <c r="C3287" s="14">
        <v>0</v>
      </c>
      <c r="D3287" s="17">
        <v>0</v>
      </c>
      <c r="E3287" s="5">
        <v>0</v>
      </c>
      <c r="F3287" s="5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19">
        <v>0</v>
      </c>
    </row>
    <row r="3288" spans="1:14" ht="15.75" hidden="1" customHeight="1" x14ac:dyDescent="0.2">
      <c r="A3288" s="14">
        <v>0</v>
      </c>
      <c r="B3288" s="16">
        <v>0</v>
      </c>
      <c r="C3288" s="14">
        <v>0</v>
      </c>
      <c r="D3288" s="17">
        <v>0</v>
      </c>
      <c r="E3288" s="5">
        <v>0</v>
      </c>
      <c r="F3288" s="5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19">
        <v>0</v>
      </c>
    </row>
    <row r="3289" spans="1:14" ht="15.75" hidden="1" customHeight="1" x14ac:dyDescent="0.2">
      <c r="A3289" s="14">
        <v>0</v>
      </c>
      <c r="B3289" s="16">
        <v>0</v>
      </c>
      <c r="C3289" s="14">
        <v>0</v>
      </c>
      <c r="D3289" s="17">
        <v>0</v>
      </c>
      <c r="E3289" s="5">
        <v>0</v>
      </c>
      <c r="F3289" s="5">
        <v>0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19">
        <v>0</v>
      </c>
    </row>
    <row r="3290" spans="1:14" ht="15.75" hidden="1" customHeight="1" x14ac:dyDescent="0.2">
      <c r="A3290" s="14">
        <v>0</v>
      </c>
      <c r="B3290" s="16">
        <v>0</v>
      </c>
      <c r="C3290" s="14">
        <v>0</v>
      </c>
      <c r="D3290" s="17">
        <v>0</v>
      </c>
      <c r="E3290" s="5">
        <v>0</v>
      </c>
      <c r="F3290" s="5">
        <v>0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19">
        <v>0</v>
      </c>
    </row>
    <row r="3291" spans="1:14" ht="15.75" hidden="1" customHeight="1" x14ac:dyDescent="0.2">
      <c r="A3291" s="14">
        <v>0</v>
      </c>
      <c r="B3291" s="16">
        <v>0</v>
      </c>
      <c r="C3291" s="14">
        <v>0</v>
      </c>
      <c r="D3291" s="17">
        <v>0</v>
      </c>
      <c r="E3291" s="5">
        <v>0</v>
      </c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19">
        <v>0</v>
      </c>
    </row>
    <row r="3292" spans="1:14" ht="15.75" hidden="1" customHeight="1" x14ac:dyDescent="0.2">
      <c r="A3292" s="14">
        <v>0</v>
      </c>
      <c r="B3292" s="16">
        <v>0</v>
      </c>
      <c r="C3292" s="14">
        <v>0</v>
      </c>
      <c r="D3292" s="17">
        <v>0</v>
      </c>
      <c r="E3292" s="5">
        <v>0</v>
      </c>
      <c r="F3292" s="5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19">
        <v>0</v>
      </c>
    </row>
    <row r="3293" spans="1:14" ht="15.75" hidden="1" customHeight="1" x14ac:dyDescent="0.2">
      <c r="A3293" s="14">
        <v>0</v>
      </c>
      <c r="B3293" s="16">
        <v>0</v>
      </c>
      <c r="C3293" s="14">
        <v>0</v>
      </c>
      <c r="D3293" s="17">
        <v>0</v>
      </c>
      <c r="E3293" s="5">
        <v>0</v>
      </c>
      <c r="F3293" s="5">
        <v>0</v>
      </c>
      <c r="G3293" s="5">
        <v>0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19">
        <v>0</v>
      </c>
    </row>
    <row r="3294" spans="1:14" ht="15.75" hidden="1" customHeight="1" x14ac:dyDescent="0.2">
      <c r="A3294" s="14">
        <v>0</v>
      </c>
      <c r="B3294" s="16">
        <v>0</v>
      </c>
      <c r="C3294" s="14">
        <v>0</v>
      </c>
      <c r="D3294" s="17">
        <v>0</v>
      </c>
      <c r="E3294" s="5">
        <v>0</v>
      </c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19">
        <v>0</v>
      </c>
    </row>
    <row r="3295" spans="1:14" ht="15.75" hidden="1" customHeight="1" x14ac:dyDescent="0.2">
      <c r="A3295" s="14">
        <v>0</v>
      </c>
      <c r="B3295" s="16">
        <v>0</v>
      </c>
      <c r="C3295" s="14">
        <v>0</v>
      </c>
      <c r="D3295" s="17">
        <v>0</v>
      </c>
      <c r="E3295" s="5">
        <v>0</v>
      </c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19">
        <v>0</v>
      </c>
    </row>
    <row r="3296" spans="1:14" ht="15.75" hidden="1" customHeight="1" x14ac:dyDescent="0.2">
      <c r="A3296" s="14">
        <v>0</v>
      </c>
      <c r="B3296" s="16">
        <v>0</v>
      </c>
      <c r="C3296" s="14">
        <v>0</v>
      </c>
      <c r="D3296" s="17">
        <v>0</v>
      </c>
      <c r="E3296" s="5">
        <v>0</v>
      </c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19">
        <v>0</v>
      </c>
    </row>
    <row r="3297" spans="1:14" ht="15.75" hidden="1" customHeight="1" x14ac:dyDescent="0.2">
      <c r="A3297" s="14">
        <v>0</v>
      </c>
      <c r="B3297" s="16">
        <v>0</v>
      </c>
      <c r="C3297" s="14">
        <v>0</v>
      </c>
      <c r="D3297" s="17">
        <v>0</v>
      </c>
      <c r="E3297" s="5">
        <v>0</v>
      </c>
      <c r="F3297" s="5">
        <v>0</v>
      </c>
      <c r="G3297" s="5">
        <v>0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19">
        <v>0</v>
      </c>
    </row>
    <row r="3298" spans="1:14" ht="15.75" hidden="1" customHeight="1" x14ac:dyDescent="0.2">
      <c r="A3298" s="14">
        <v>0</v>
      </c>
      <c r="B3298" s="16">
        <v>0</v>
      </c>
      <c r="C3298" s="14">
        <v>0</v>
      </c>
      <c r="D3298" s="17">
        <v>0</v>
      </c>
      <c r="E3298" s="5">
        <v>0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19">
        <v>0</v>
      </c>
    </row>
    <row r="3299" spans="1:14" ht="15.75" hidden="1" customHeight="1" x14ac:dyDescent="0.2">
      <c r="A3299" s="14">
        <v>0</v>
      </c>
      <c r="B3299" s="16">
        <v>0</v>
      </c>
      <c r="C3299" s="14">
        <v>0</v>
      </c>
      <c r="D3299" s="17">
        <v>0</v>
      </c>
      <c r="E3299" s="5">
        <v>0</v>
      </c>
      <c r="F3299" s="5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19">
        <v>0</v>
      </c>
    </row>
    <row r="3300" spans="1:14" ht="15.75" hidden="1" customHeight="1" x14ac:dyDescent="0.2">
      <c r="A3300" s="14">
        <v>0</v>
      </c>
      <c r="B3300" s="16">
        <v>0</v>
      </c>
      <c r="C3300" s="14">
        <v>0</v>
      </c>
      <c r="D3300" s="17">
        <v>0</v>
      </c>
      <c r="E3300" s="5">
        <v>0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19">
        <v>0</v>
      </c>
    </row>
    <row r="3301" spans="1:14" ht="15.75" hidden="1" customHeight="1" x14ac:dyDescent="0.2">
      <c r="A3301" s="14">
        <v>0</v>
      </c>
      <c r="B3301" s="16">
        <v>0</v>
      </c>
      <c r="C3301" s="14">
        <v>0</v>
      </c>
      <c r="D3301" s="17">
        <v>0</v>
      </c>
      <c r="E3301" s="5">
        <v>0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19">
        <v>0</v>
      </c>
    </row>
    <row r="3302" spans="1:14" ht="15.75" hidden="1" customHeight="1" x14ac:dyDescent="0.2">
      <c r="A3302" s="14">
        <v>0</v>
      </c>
      <c r="B3302" s="16">
        <v>0</v>
      </c>
      <c r="C3302" s="14">
        <v>0</v>
      </c>
      <c r="D3302" s="17">
        <v>0</v>
      </c>
      <c r="E3302" s="5">
        <v>0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19">
        <v>0</v>
      </c>
    </row>
    <row r="3303" spans="1:14" ht="15.75" hidden="1" customHeight="1" x14ac:dyDescent="0.2">
      <c r="A3303" s="14">
        <v>0</v>
      </c>
      <c r="B3303" s="16">
        <v>0</v>
      </c>
      <c r="C3303" s="14">
        <v>0</v>
      </c>
      <c r="D3303" s="17">
        <v>0</v>
      </c>
      <c r="E3303" s="5">
        <v>0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19">
        <v>0</v>
      </c>
    </row>
    <row r="3304" spans="1:14" ht="15.75" hidden="1" customHeight="1" x14ac:dyDescent="0.2">
      <c r="A3304" s="14">
        <v>0</v>
      </c>
      <c r="B3304" s="16">
        <v>0</v>
      </c>
      <c r="C3304" s="14">
        <v>0</v>
      </c>
      <c r="D3304" s="17">
        <v>0</v>
      </c>
      <c r="E3304" s="5">
        <v>0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19">
        <v>0</v>
      </c>
    </row>
    <row r="3305" spans="1:14" ht="15.75" hidden="1" customHeight="1" x14ac:dyDescent="0.2">
      <c r="A3305" s="14">
        <v>0</v>
      </c>
      <c r="B3305" s="16">
        <v>0</v>
      </c>
      <c r="C3305" s="14">
        <v>0</v>
      </c>
      <c r="D3305" s="17">
        <v>0</v>
      </c>
      <c r="E3305" s="5">
        <v>0</v>
      </c>
      <c r="F3305" s="5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19">
        <v>0</v>
      </c>
    </row>
    <row r="3306" spans="1:14" ht="15.75" hidden="1" customHeight="1" x14ac:dyDescent="0.2">
      <c r="A3306" s="14">
        <v>0</v>
      </c>
      <c r="B3306" s="16">
        <v>0</v>
      </c>
      <c r="C3306" s="14">
        <v>0</v>
      </c>
      <c r="D3306" s="17">
        <v>0</v>
      </c>
      <c r="E3306" s="5">
        <v>0</v>
      </c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19">
        <v>0</v>
      </c>
    </row>
    <row r="3307" spans="1:14" ht="15.75" hidden="1" customHeight="1" x14ac:dyDescent="0.2">
      <c r="A3307" s="14">
        <v>0</v>
      </c>
      <c r="B3307" s="16">
        <v>0</v>
      </c>
      <c r="C3307" s="14">
        <v>0</v>
      </c>
      <c r="D3307" s="17">
        <v>0</v>
      </c>
      <c r="E3307" s="5">
        <v>0</v>
      </c>
      <c r="F3307" s="5">
        <v>0</v>
      </c>
      <c r="G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19">
        <v>0</v>
      </c>
    </row>
    <row r="3308" spans="1:14" ht="15.75" hidden="1" customHeight="1" x14ac:dyDescent="0.2">
      <c r="A3308" s="14">
        <v>0</v>
      </c>
      <c r="B3308" s="16">
        <v>0</v>
      </c>
      <c r="C3308" s="14">
        <v>0</v>
      </c>
      <c r="D3308" s="17">
        <v>0</v>
      </c>
      <c r="E3308" s="5">
        <v>0</v>
      </c>
      <c r="F3308" s="5">
        <v>0</v>
      </c>
      <c r="G3308" s="5">
        <v>0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19">
        <v>0</v>
      </c>
    </row>
    <row r="3309" spans="1:14" ht="15.75" hidden="1" customHeight="1" x14ac:dyDescent="0.2">
      <c r="A3309" s="14">
        <v>0</v>
      </c>
      <c r="B3309" s="16">
        <v>0</v>
      </c>
      <c r="C3309" s="14">
        <v>0</v>
      </c>
      <c r="D3309" s="17">
        <v>0</v>
      </c>
      <c r="E3309" s="5">
        <v>0</v>
      </c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19">
        <v>0</v>
      </c>
    </row>
    <row r="3310" spans="1:14" ht="15.75" hidden="1" customHeight="1" x14ac:dyDescent="0.2">
      <c r="A3310" s="14">
        <v>0</v>
      </c>
      <c r="B3310" s="16">
        <v>0</v>
      </c>
      <c r="C3310" s="14">
        <v>0</v>
      </c>
      <c r="D3310" s="17">
        <v>0</v>
      </c>
      <c r="E3310" s="5">
        <v>0</v>
      </c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19">
        <v>0</v>
      </c>
    </row>
    <row r="3311" spans="1:14" ht="15.75" hidden="1" customHeight="1" x14ac:dyDescent="0.2">
      <c r="A3311" s="14">
        <v>0</v>
      </c>
      <c r="B3311" s="16">
        <v>0</v>
      </c>
      <c r="C3311" s="14">
        <v>0</v>
      </c>
      <c r="D3311" s="17">
        <v>0</v>
      </c>
      <c r="E3311" s="5">
        <v>0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19">
        <v>0</v>
      </c>
    </row>
    <row r="3312" spans="1:14" ht="15.75" hidden="1" customHeight="1" x14ac:dyDescent="0.2">
      <c r="A3312" s="14">
        <v>0</v>
      </c>
      <c r="B3312" s="16">
        <v>0</v>
      </c>
      <c r="C3312" s="14">
        <v>0</v>
      </c>
      <c r="D3312" s="17">
        <v>0</v>
      </c>
      <c r="E3312" s="5">
        <v>0</v>
      </c>
      <c r="F3312" s="5">
        <v>0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19">
        <v>0</v>
      </c>
    </row>
    <row r="3313" spans="1:14" ht="15.75" hidden="1" customHeight="1" x14ac:dyDescent="0.2">
      <c r="A3313" s="14">
        <v>0</v>
      </c>
      <c r="B3313" s="16">
        <v>0</v>
      </c>
      <c r="C3313" s="14">
        <v>0</v>
      </c>
      <c r="D3313" s="17">
        <v>0</v>
      </c>
      <c r="E3313" s="5">
        <v>0</v>
      </c>
      <c r="F3313" s="5">
        <v>0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19">
        <v>0</v>
      </c>
    </row>
    <row r="3314" spans="1:14" ht="15.75" hidden="1" customHeight="1" x14ac:dyDescent="0.2">
      <c r="A3314" s="14">
        <v>0</v>
      </c>
      <c r="B3314" s="16">
        <v>0</v>
      </c>
      <c r="C3314" s="14">
        <v>0</v>
      </c>
      <c r="D3314" s="17">
        <v>0</v>
      </c>
      <c r="E3314" s="5">
        <v>0</v>
      </c>
      <c r="F3314" s="5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19">
        <v>0</v>
      </c>
    </row>
    <row r="3315" spans="1:14" ht="15.75" hidden="1" customHeight="1" x14ac:dyDescent="0.2">
      <c r="A3315" s="14">
        <v>0</v>
      </c>
      <c r="B3315" s="16">
        <v>0</v>
      </c>
      <c r="C3315" s="14">
        <v>0</v>
      </c>
      <c r="D3315" s="17">
        <v>0</v>
      </c>
      <c r="E3315" s="5">
        <v>0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19">
        <v>0</v>
      </c>
    </row>
    <row r="3316" spans="1:14" ht="15.75" hidden="1" customHeight="1" x14ac:dyDescent="0.2">
      <c r="A3316" s="14">
        <v>0</v>
      </c>
      <c r="B3316" s="16">
        <v>0</v>
      </c>
      <c r="C3316" s="14">
        <v>0</v>
      </c>
      <c r="D3316" s="17">
        <v>0</v>
      </c>
      <c r="E3316" s="5">
        <v>0</v>
      </c>
      <c r="F3316" s="5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19">
        <v>0</v>
      </c>
    </row>
    <row r="3317" spans="1:14" ht="15.75" hidden="1" customHeight="1" x14ac:dyDescent="0.2">
      <c r="A3317" s="14">
        <v>0</v>
      </c>
      <c r="B3317" s="16">
        <v>0</v>
      </c>
      <c r="C3317" s="14">
        <v>0</v>
      </c>
      <c r="D3317" s="17">
        <v>0</v>
      </c>
      <c r="E3317" s="5">
        <v>0</v>
      </c>
      <c r="F3317" s="5">
        <v>0</v>
      </c>
      <c r="G3317" s="5">
        <v>0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19">
        <v>0</v>
      </c>
    </row>
    <row r="3318" spans="1:14" ht="15.75" hidden="1" customHeight="1" x14ac:dyDescent="0.2">
      <c r="A3318" s="14">
        <v>0</v>
      </c>
      <c r="B3318" s="16">
        <v>0</v>
      </c>
      <c r="C3318" s="14">
        <v>0</v>
      </c>
      <c r="D3318" s="17">
        <v>0</v>
      </c>
      <c r="E3318" s="5">
        <v>0</v>
      </c>
      <c r="F3318" s="5">
        <v>0</v>
      </c>
      <c r="G3318" s="5">
        <v>0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19">
        <v>0</v>
      </c>
    </row>
    <row r="3319" spans="1:14" ht="15.75" hidden="1" customHeight="1" x14ac:dyDescent="0.2">
      <c r="A3319" s="14">
        <v>0</v>
      </c>
      <c r="B3319" s="16">
        <v>0</v>
      </c>
      <c r="C3319" s="14">
        <v>0</v>
      </c>
      <c r="D3319" s="17">
        <v>0</v>
      </c>
      <c r="E3319" s="5">
        <v>0</v>
      </c>
      <c r="F3319" s="5">
        <v>0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19">
        <v>0</v>
      </c>
    </row>
    <row r="3320" spans="1:14" ht="15.75" hidden="1" customHeight="1" x14ac:dyDescent="0.2">
      <c r="A3320" s="14">
        <v>0</v>
      </c>
      <c r="B3320" s="16">
        <v>0</v>
      </c>
      <c r="C3320" s="14">
        <v>0</v>
      </c>
      <c r="D3320" s="17">
        <v>0</v>
      </c>
      <c r="E3320" s="5">
        <v>0</v>
      </c>
      <c r="F3320" s="5">
        <v>0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19">
        <v>0</v>
      </c>
    </row>
    <row r="3321" spans="1:14" ht="15.75" hidden="1" customHeight="1" x14ac:dyDescent="0.2">
      <c r="A3321" s="14">
        <v>0</v>
      </c>
      <c r="B3321" s="16">
        <v>0</v>
      </c>
      <c r="C3321" s="14">
        <v>0</v>
      </c>
      <c r="D3321" s="17">
        <v>0</v>
      </c>
      <c r="E3321" s="5">
        <v>0</v>
      </c>
      <c r="F3321" s="5">
        <v>0</v>
      </c>
      <c r="G3321" s="5">
        <v>0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19">
        <v>0</v>
      </c>
    </row>
    <row r="3322" spans="1:14" ht="15.75" hidden="1" customHeight="1" x14ac:dyDescent="0.2">
      <c r="A3322" s="14">
        <v>0</v>
      </c>
      <c r="B3322" s="16">
        <v>0</v>
      </c>
      <c r="C3322" s="14">
        <v>0</v>
      </c>
      <c r="D3322" s="17">
        <v>0</v>
      </c>
      <c r="E3322" s="5">
        <v>0</v>
      </c>
      <c r="F3322" s="5">
        <v>0</v>
      </c>
      <c r="G3322" s="5">
        <v>0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19">
        <v>0</v>
      </c>
    </row>
    <row r="3323" spans="1:14" ht="15.75" hidden="1" customHeight="1" x14ac:dyDescent="0.2">
      <c r="A3323" s="14">
        <v>0</v>
      </c>
      <c r="B3323" s="16">
        <v>0</v>
      </c>
      <c r="C3323" s="14">
        <v>0</v>
      </c>
      <c r="D3323" s="17">
        <v>0</v>
      </c>
      <c r="E3323" s="5">
        <v>0</v>
      </c>
      <c r="F3323" s="5">
        <v>0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19">
        <v>0</v>
      </c>
    </row>
    <row r="3324" spans="1:14" ht="15.75" hidden="1" customHeight="1" x14ac:dyDescent="0.2">
      <c r="A3324" s="14">
        <v>0</v>
      </c>
      <c r="B3324" s="16">
        <v>0</v>
      </c>
      <c r="C3324" s="14">
        <v>0</v>
      </c>
      <c r="D3324" s="17">
        <v>0</v>
      </c>
      <c r="E3324" s="5">
        <v>0</v>
      </c>
      <c r="F3324" s="5">
        <v>0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19">
        <v>0</v>
      </c>
    </row>
    <row r="3325" spans="1:14" ht="15.75" hidden="1" customHeight="1" x14ac:dyDescent="0.2">
      <c r="A3325" s="14">
        <v>0</v>
      </c>
      <c r="B3325" s="16">
        <v>0</v>
      </c>
      <c r="C3325" s="14">
        <v>0</v>
      </c>
      <c r="D3325" s="17">
        <v>0</v>
      </c>
      <c r="E3325" s="5">
        <v>0</v>
      </c>
      <c r="F3325" s="5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19">
        <v>0</v>
      </c>
    </row>
    <row r="3326" spans="1:14" ht="15.75" hidden="1" customHeight="1" x14ac:dyDescent="0.2">
      <c r="A3326" s="14">
        <v>0</v>
      </c>
      <c r="B3326" s="16">
        <v>0</v>
      </c>
      <c r="C3326" s="14">
        <v>0</v>
      </c>
      <c r="D3326" s="17">
        <v>0</v>
      </c>
      <c r="E3326" s="5">
        <v>0</v>
      </c>
      <c r="F3326" s="5">
        <v>0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19">
        <v>0</v>
      </c>
    </row>
    <row r="3327" spans="1:14" ht="15.75" hidden="1" customHeight="1" x14ac:dyDescent="0.2">
      <c r="A3327" s="14">
        <v>0</v>
      </c>
      <c r="B3327" s="16">
        <v>0</v>
      </c>
      <c r="C3327" s="14">
        <v>0</v>
      </c>
      <c r="D3327" s="17">
        <v>0</v>
      </c>
      <c r="E3327" s="5">
        <v>0</v>
      </c>
      <c r="F3327" s="5">
        <v>0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19">
        <v>0</v>
      </c>
    </row>
    <row r="3328" spans="1:14" ht="15.75" hidden="1" customHeight="1" x14ac:dyDescent="0.2">
      <c r="A3328" s="14">
        <v>0</v>
      </c>
      <c r="B3328" s="16">
        <v>0</v>
      </c>
      <c r="C3328" s="14">
        <v>0</v>
      </c>
      <c r="D3328" s="17">
        <v>0</v>
      </c>
      <c r="E3328" s="5">
        <v>0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19">
        <v>0</v>
      </c>
    </row>
    <row r="3329" spans="1:14" ht="15.75" hidden="1" customHeight="1" x14ac:dyDescent="0.2">
      <c r="A3329" s="14">
        <v>0</v>
      </c>
      <c r="B3329" s="16">
        <v>0</v>
      </c>
      <c r="C3329" s="14">
        <v>0</v>
      </c>
      <c r="D3329" s="17">
        <v>0</v>
      </c>
      <c r="E3329" s="5">
        <v>0</v>
      </c>
      <c r="F3329" s="5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19">
        <v>0</v>
      </c>
    </row>
    <row r="3330" spans="1:14" ht="15.75" hidden="1" customHeight="1" x14ac:dyDescent="0.2">
      <c r="A3330" s="14">
        <v>0</v>
      </c>
      <c r="B3330" s="16">
        <v>0</v>
      </c>
      <c r="C3330" s="14">
        <v>0</v>
      </c>
      <c r="D3330" s="17">
        <v>0</v>
      </c>
      <c r="E3330" s="5">
        <v>0</v>
      </c>
      <c r="F3330" s="5">
        <v>0</v>
      </c>
      <c r="G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19">
        <v>0</v>
      </c>
    </row>
    <row r="3331" spans="1:14" ht="15.75" hidden="1" customHeight="1" x14ac:dyDescent="0.2">
      <c r="A3331" s="14">
        <v>0</v>
      </c>
      <c r="B3331" s="16">
        <v>0</v>
      </c>
      <c r="C3331" s="14">
        <v>0</v>
      </c>
      <c r="D3331" s="17">
        <v>0</v>
      </c>
      <c r="E3331" s="5">
        <v>0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19">
        <v>0</v>
      </c>
    </row>
    <row r="3332" spans="1:14" ht="15.75" hidden="1" customHeight="1" x14ac:dyDescent="0.2">
      <c r="A3332" s="14">
        <v>0</v>
      </c>
      <c r="B3332" s="16">
        <v>0</v>
      </c>
      <c r="C3332" s="14">
        <v>0</v>
      </c>
      <c r="D3332" s="17">
        <v>0</v>
      </c>
      <c r="E3332" s="5">
        <v>0</v>
      </c>
      <c r="F3332" s="5">
        <v>0</v>
      </c>
      <c r="G3332" s="5">
        <v>0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19">
        <v>0</v>
      </c>
    </row>
    <row r="3333" spans="1:14" ht="15.75" hidden="1" customHeight="1" x14ac:dyDescent="0.2">
      <c r="A3333" s="14">
        <v>0</v>
      </c>
      <c r="B3333" s="16">
        <v>0</v>
      </c>
      <c r="C3333" s="14">
        <v>0</v>
      </c>
      <c r="D3333" s="17">
        <v>0</v>
      </c>
      <c r="E3333" s="5">
        <v>0</v>
      </c>
      <c r="F3333" s="5">
        <v>0</v>
      </c>
      <c r="G3333" s="5">
        <v>0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19">
        <v>0</v>
      </c>
    </row>
    <row r="3334" spans="1:14" ht="15.75" hidden="1" customHeight="1" x14ac:dyDescent="0.2">
      <c r="A3334" s="14">
        <v>0</v>
      </c>
      <c r="B3334" s="16">
        <v>0</v>
      </c>
      <c r="C3334" s="14">
        <v>0</v>
      </c>
      <c r="D3334" s="17">
        <v>0</v>
      </c>
      <c r="E3334" s="5">
        <v>0</v>
      </c>
      <c r="F3334" s="5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19">
        <v>0</v>
      </c>
    </row>
    <row r="3335" spans="1:14" ht="15.75" hidden="1" customHeight="1" x14ac:dyDescent="0.2">
      <c r="A3335" s="14">
        <v>0</v>
      </c>
      <c r="B3335" s="16">
        <v>0</v>
      </c>
      <c r="C3335" s="14">
        <v>0</v>
      </c>
      <c r="D3335" s="17">
        <v>0</v>
      </c>
      <c r="E3335" s="5">
        <v>0</v>
      </c>
      <c r="F3335" s="5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19">
        <v>0</v>
      </c>
    </row>
    <row r="3336" spans="1:14" ht="15.75" hidden="1" customHeight="1" x14ac:dyDescent="0.2">
      <c r="A3336" s="14">
        <v>0</v>
      </c>
      <c r="B3336" s="16">
        <v>0</v>
      </c>
      <c r="C3336" s="14">
        <v>0</v>
      </c>
      <c r="D3336" s="17">
        <v>0</v>
      </c>
      <c r="E3336" s="5">
        <v>0</v>
      </c>
      <c r="F3336" s="5">
        <v>0</v>
      </c>
      <c r="G3336" s="5">
        <v>0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19">
        <v>0</v>
      </c>
    </row>
    <row r="3337" spans="1:14" ht="15.75" hidden="1" customHeight="1" x14ac:dyDescent="0.2">
      <c r="A3337" s="14">
        <v>0</v>
      </c>
      <c r="B3337" s="16">
        <v>0</v>
      </c>
      <c r="C3337" s="14">
        <v>0</v>
      </c>
      <c r="D3337" s="17">
        <v>0</v>
      </c>
      <c r="E3337" s="5">
        <v>0</v>
      </c>
      <c r="F3337" s="5">
        <v>0</v>
      </c>
      <c r="G3337" s="5">
        <v>0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19">
        <v>0</v>
      </c>
    </row>
    <row r="3338" spans="1:14" ht="15.75" hidden="1" customHeight="1" x14ac:dyDescent="0.2">
      <c r="A3338" s="14">
        <v>0</v>
      </c>
      <c r="B3338" s="16">
        <v>0</v>
      </c>
      <c r="C3338" s="14">
        <v>0</v>
      </c>
      <c r="D3338" s="17">
        <v>0</v>
      </c>
      <c r="E3338" s="5">
        <v>0</v>
      </c>
      <c r="F3338" s="5">
        <v>0</v>
      </c>
      <c r="G3338" s="5">
        <v>0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19">
        <v>0</v>
      </c>
    </row>
    <row r="3339" spans="1:14" ht="15.75" hidden="1" customHeight="1" x14ac:dyDescent="0.2">
      <c r="A3339" s="14">
        <v>0</v>
      </c>
      <c r="B3339" s="16">
        <v>0</v>
      </c>
      <c r="C3339" s="14">
        <v>0</v>
      </c>
      <c r="D3339" s="17">
        <v>0</v>
      </c>
      <c r="E3339" s="5">
        <v>0</v>
      </c>
      <c r="F3339" s="5">
        <v>0</v>
      </c>
      <c r="G3339" s="5">
        <v>0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19">
        <v>0</v>
      </c>
    </row>
    <row r="3340" spans="1:14" ht="15.75" hidden="1" customHeight="1" x14ac:dyDescent="0.2">
      <c r="A3340" s="14">
        <v>0</v>
      </c>
      <c r="B3340" s="16">
        <v>0</v>
      </c>
      <c r="C3340" s="14">
        <v>0</v>
      </c>
      <c r="D3340" s="17">
        <v>0</v>
      </c>
      <c r="E3340" s="5">
        <v>0</v>
      </c>
      <c r="F3340" s="5">
        <v>0</v>
      </c>
      <c r="G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19">
        <v>0</v>
      </c>
    </row>
    <row r="3341" spans="1:14" ht="15.75" hidden="1" customHeight="1" x14ac:dyDescent="0.2">
      <c r="A3341" s="14">
        <v>0</v>
      </c>
      <c r="B3341" s="16">
        <v>0</v>
      </c>
      <c r="C3341" s="14">
        <v>0</v>
      </c>
      <c r="D3341" s="17">
        <v>0</v>
      </c>
      <c r="E3341" s="5">
        <v>0</v>
      </c>
      <c r="F3341" s="5">
        <v>0</v>
      </c>
      <c r="G3341" s="5">
        <v>0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19">
        <v>0</v>
      </c>
    </row>
    <row r="3342" spans="1:14" ht="15.75" hidden="1" customHeight="1" x14ac:dyDescent="0.2">
      <c r="A3342" s="14">
        <v>0</v>
      </c>
      <c r="B3342" s="16">
        <v>0</v>
      </c>
      <c r="C3342" s="14">
        <v>0</v>
      </c>
      <c r="D3342" s="17">
        <v>0</v>
      </c>
      <c r="E3342" s="5">
        <v>0</v>
      </c>
      <c r="F3342" s="5">
        <v>0</v>
      </c>
      <c r="G3342" s="5">
        <v>0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  <c r="N3342" s="19">
        <v>0</v>
      </c>
    </row>
    <row r="3343" spans="1:14" ht="15.75" hidden="1" customHeight="1" x14ac:dyDescent="0.2">
      <c r="A3343" s="14">
        <v>0</v>
      </c>
      <c r="B3343" s="16">
        <v>0</v>
      </c>
      <c r="C3343" s="14">
        <v>0</v>
      </c>
      <c r="D3343" s="17">
        <v>0</v>
      </c>
      <c r="E3343" s="5">
        <v>0</v>
      </c>
      <c r="F3343" s="5">
        <v>0</v>
      </c>
      <c r="G3343" s="5">
        <v>0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19">
        <v>0</v>
      </c>
    </row>
    <row r="3344" spans="1:14" ht="15.75" hidden="1" customHeight="1" x14ac:dyDescent="0.2">
      <c r="A3344" s="14">
        <v>0</v>
      </c>
      <c r="B3344" s="16">
        <v>0</v>
      </c>
      <c r="C3344" s="14">
        <v>0</v>
      </c>
      <c r="D3344" s="17">
        <v>0</v>
      </c>
      <c r="E3344" s="5">
        <v>0</v>
      </c>
      <c r="F3344" s="5">
        <v>0</v>
      </c>
      <c r="G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19">
        <v>0</v>
      </c>
    </row>
    <row r="3345" spans="1:14" ht="15.75" hidden="1" customHeight="1" x14ac:dyDescent="0.2">
      <c r="A3345" s="14">
        <v>0</v>
      </c>
      <c r="B3345" s="16">
        <v>0</v>
      </c>
      <c r="C3345" s="14">
        <v>0</v>
      </c>
      <c r="D3345" s="17">
        <v>0</v>
      </c>
      <c r="E3345" s="5">
        <v>0</v>
      </c>
      <c r="F3345" s="5">
        <v>0</v>
      </c>
      <c r="G3345" s="5">
        <v>0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19">
        <v>0</v>
      </c>
    </row>
    <row r="3346" spans="1:14" ht="15.75" hidden="1" customHeight="1" x14ac:dyDescent="0.2">
      <c r="A3346" s="14">
        <v>0</v>
      </c>
      <c r="B3346" s="16">
        <v>0</v>
      </c>
      <c r="C3346" s="14">
        <v>0</v>
      </c>
      <c r="D3346" s="17">
        <v>0</v>
      </c>
      <c r="E3346" s="5">
        <v>0</v>
      </c>
      <c r="F3346" s="5">
        <v>0</v>
      </c>
      <c r="G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19">
        <v>0</v>
      </c>
    </row>
    <row r="3347" spans="1:14" ht="15.75" hidden="1" customHeight="1" x14ac:dyDescent="0.2">
      <c r="A3347" s="14">
        <v>0</v>
      </c>
      <c r="B3347" s="16">
        <v>0</v>
      </c>
      <c r="C3347" s="14">
        <v>0</v>
      </c>
      <c r="D3347" s="17">
        <v>0</v>
      </c>
      <c r="E3347" s="5">
        <v>0</v>
      </c>
      <c r="F3347" s="5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19">
        <v>0</v>
      </c>
    </row>
    <row r="3348" spans="1:14" ht="15.75" hidden="1" customHeight="1" x14ac:dyDescent="0.2">
      <c r="A3348" s="14">
        <v>0</v>
      </c>
      <c r="B3348" s="16">
        <v>0</v>
      </c>
      <c r="C3348" s="14">
        <v>0</v>
      </c>
      <c r="D3348" s="17">
        <v>0</v>
      </c>
      <c r="E3348" s="5">
        <v>0</v>
      </c>
      <c r="F3348" s="5">
        <v>0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19">
        <v>0</v>
      </c>
    </row>
    <row r="3349" spans="1:14" ht="15.75" hidden="1" customHeight="1" x14ac:dyDescent="0.2">
      <c r="A3349" s="14">
        <v>0</v>
      </c>
      <c r="B3349" s="16">
        <v>0</v>
      </c>
      <c r="C3349" s="14">
        <v>0</v>
      </c>
      <c r="D3349" s="17">
        <v>0</v>
      </c>
      <c r="E3349" s="5">
        <v>0</v>
      </c>
      <c r="F3349" s="5">
        <v>0</v>
      </c>
      <c r="G3349" s="5">
        <v>0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19">
        <v>0</v>
      </c>
    </row>
    <row r="3350" spans="1:14" ht="15.75" hidden="1" customHeight="1" x14ac:dyDescent="0.2">
      <c r="A3350" s="14">
        <v>0</v>
      </c>
      <c r="B3350" s="16">
        <v>0</v>
      </c>
      <c r="C3350" s="14">
        <v>0</v>
      </c>
      <c r="D3350" s="17">
        <v>0</v>
      </c>
      <c r="E3350" s="5">
        <v>0</v>
      </c>
      <c r="F3350" s="5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19">
        <v>0</v>
      </c>
    </row>
    <row r="3351" spans="1:14" ht="15.75" hidden="1" customHeight="1" x14ac:dyDescent="0.2">
      <c r="A3351" s="14">
        <v>0</v>
      </c>
      <c r="B3351" s="16">
        <v>0</v>
      </c>
      <c r="C3351" s="14">
        <v>0</v>
      </c>
      <c r="D3351" s="17">
        <v>0</v>
      </c>
      <c r="E3351" s="5">
        <v>0</v>
      </c>
      <c r="F3351" s="5">
        <v>0</v>
      </c>
      <c r="G3351" s="5">
        <v>0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19">
        <v>0</v>
      </c>
    </row>
    <row r="3352" spans="1:14" ht="15.75" hidden="1" customHeight="1" x14ac:dyDescent="0.2">
      <c r="A3352" s="14">
        <v>0</v>
      </c>
      <c r="B3352" s="16">
        <v>0</v>
      </c>
      <c r="C3352" s="14">
        <v>0</v>
      </c>
      <c r="D3352" s="17">
        <v>0</v>
      </c>
      <c r="E3352" s="5">
        <v>0</v>
      </c>
      <c r="F3352" s="5">
        <v>0</v>
      </c>
      <c r="G3352" s="5">
        <v>0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19">
        <v>0</v>
      </c>
    </row>
    <row r="3353" spans="1:14" ht="15.75" hidden="1" customHeight="1" x14ac:dyDescent="0.2">
      <c r="A3353" s="14">
        <v>0</v>
      </c>
      <c r="B3353" s="16">
        <v>0</v>
      </c>
      <c r="C3353" s="14">
        <v>0</v>
      </c>
      <c r="D3353" s="17">
        <v>0</v>
      </c>
      <c r="E3353" s="5">
        <v>0</v>
      </c>
      <c r="F3353" s="5">
        <v>0</v>
      </c>
      <c r="G3353" s="5">
        <v>0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19">
        <v>0</v>
      </c>
    </row>
    <row r="3354" spans="1:14" ht="15.75" hidden="1" customHeight="1" x14ac:dyDescent="0.2">
      <c r="A3354" s="14">
        <v>0</v>
      </c>
      <c r="B3354" s="16">
        <v>0</v>
      </c>
      <c r="C3354" s="14">
        <v>0</v>
      </c>
      <c r="D3354" s="17">
        <v>0</v>
      </c>
      <c r="E3354" s="5">
        <v>0</v>
      </c>
      <c r="F3354" s="5">
        <v>0</v>
      </c>
      <c r="G3354" s="5">
        <v>0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19">
        <v>0</v>
      </c>
    </row>
    <row r="3355" spans="1:14" ht="15.75" hidden="1" customHeight="1" x14ac:dyDescent="0.2">
      <c r="A3355" s="14">
        <v>0</v>
      </c>
      <c r="B3355" s="16">
        <v>0</v>
      </c>
      <c r="C3355" s="14">
        <v>0</v>
      </c>
      <c r="D3355" s="17">
        <v>0</v>
      </c>
      <c r="E3355" s="5">
        <v>0</v>
      </c>
      <c r="F3355" s="5">
        <v>0</v>
      </c>
      <c r="G3355" s="5">
        <v>0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19">
        <v>0</v>
      </c>
    </row>
    <row r="3356" spans="1:14" ht="15.75" hidden="1" customHeight="1" x14ac:dyDescent="0.2">
      <c r="A3356" s="14">
        <v>0</v>
      </c>
      <c r="B3356" s="16">
        <v>0</v>
      </c>
      <c r="C3356" s="14">
        <v>0</v>
      </c>
      <c r="D3356" s="17">
        <v>0</v>
      </c>
      <c r="E3356" s="5">
        <v>0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19">
        <v>0</v>
      </c>
    </row>
    <row r="3357" spans="1:14" ht="15.75" hidden="1" customHeight="1" x14ac:dyDescent="0.2">
      <c r="A3357" s="14">
        <v>0</v>
      </c>
      <c r="B3357" s="16">
        <v>0</v>
      </c>
      <c r="C3357" s="14">
        <v>0</v>
      </c>
      <c r="D3357" s="17">
        <v>0</v>
      </c>
      <c r="E3357" s="5">
        <v>0</v>
      </c>
      <c r="F3357" s="5">
        <v>0</v>
      </c>
      <c r="G3357" s="5">
        <v>0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19">
        <v>0</v>
      </c>
    </row>
    <row r="3358" spans="1:14" ht="15.75" hidden="1" customHeight="1" x14ac:dyDescent="0.2">
      <c r="A3358" s="14">
        <v>0</v>
      </c>
      <c r="B3358" s="16">
        <v>0</v>
      </c>
      <c r="C3358" s="14">
        <v>0</v>
      </c>
      <c r="D3358" s="17">
        <v>0</v>
      </c>
      <c r="E3358" s="5">
        <v>0</v>
      </c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19">
        <v>0</v>
      </c>
    </row>
    <row r="3359" spans="1:14" ht="15.75" hidden="1" customHeight="1" x14ac:dyDescent="0.2">
      <c r="A3359" s="14">
        <v>0</v>
      </c>
      <c r="B3359" s="16">
        <v>0</v>
      </c>
      <c r="C3359" s="14">
        <v>0</v>
      </c>
      <c r="D3359" s="17">
        <v>0</v>
      </c>
      <c r="E3359" s="5">
        <v>0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19">
        <v>0</v>
      </c>
    </row>
    <row r="3360" spans="1:14" ht="15.75" hidden="1" customHeight="1" x14ac:dyDescent="0.2">
      <c r="A3360" s="14">
        <v>0</v>
      </c>
      <c r="B3360" s="16">
        <v>0</v>
      </c>
      <c r="C3360" s="14">
        <v>0</v>
      </c>
      <c r="D3360" s="17">
        <v>0</v>
      </c>
      <c r="E3360" s="5">
        <v>0</v>
      </c>
      <c r="F3360" s="5">
        <v>0</v>
      </c>
      <c r="G3360" s="5">
        <v>0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19">
        <v>0</v>
      </c>
    </row>
    <row r="3361" spans="1:14" ht="15.75" hidden="1" customHeight="1" x14ac:dyDescent="0.2">
      <c r="A3361" s="14">
        <v>0</v>
      </c>
      <c r="B3361" s="16">
        <v>0</v>
      </c>
      <c r="C3361" s="14">
        <v>0</v>
      </c>
      <c r="D3361" s="17">
        <v>0</v>
      </c>
      <c r="E3361" s="5">
        <v>0</v>
      </c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19">
        <v>0</v>
      </c>
    </row>
    <row r="3362" spans="1:14" ht="15.75" hidden="1" customHeight="1" x14ac:dyDescent="0.2">
      <c r="A3362" s="14">
        <v>0</v>
      </c>
      <c r="B3362" s="16">
        <v>0</v>
      </c>
      <c r="C3362" s="14">
        <v>0</v>
      </c>
      <c r="D3362" s="17">
        <v>0</v>
      </c>
      <c r="E3362" s="5">
        <v>0</v>
      </c>
      <c r="F3362" s="5">
        <v>0</v>
      </c>
      <c r="G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19">
        <v>0</v>
      </c>
    </row>
    <row r="3363" spans="1:14" ht="15.75" hidden="1" customHeight="1" x14ac:dyDescent="0.2">
      <c r="A3363" s="14">
        <v>0</v>
      </c>
      <c r="B3363" s="16">
        <v>0</v>
      </c>
      <c r="C3363" s="14">
        <v>0</v>
      </c>
      <c r="D3363" s="17">
        <v>0</v>
      </c>
      <c r="E3363" s="5">
        <v>0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19">
        <v>0</v>
      </c>
    </row>
    <row r="3364" spans="1:14" ht="15.75" hidden="1" customHeight="1" x14ac:dyDescent="0.2">
      <c r="A3364" s="14">
        <v>0</v>
      </c>
      <c r="B3364" s="16">
        <v>0</v>
      </c>
      <c r="C3364" s="14">
        <v>0</v>
      </c>
      <c r="D3364" s="17">
        <v>0</v>
      </c>
      <c r="E3364" s="5">
        <v>0</v>
      </c>
      <c r="F3364" s="5">
        <v>0</v>
      </c>
      <c r="G3364" s="5">
        <v>0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19">
        <v>0</v>
      </c>
    </row>
    <row r="3365" spans="1:14" ht="15.75" hidden="1" customHeight="1" x14ac:dyDescent="0.2">
      <c r="A3365" s="14">
        <v>0</v>
      </c>
      <c r="B3365" s="16">
        <v>0</v>
      </c>
      <c r="C3365" s="14">
        <v>0</v>
      </c>
      <c r="D3365" s="17">
        <v>0</v>
      </c>
      <c r="E3365" s="5">
        <v>0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19">
        <v>0</v>
      </c>
    </row>
    <row r="3366" spans="1:14" ht="15.75" hidden="1" customHeight="1" x14ac:dyDescent="0.2">
      <c r="A3366" s="14">
        <v>0</v>
      </c>
      <c r="B3366" s="16">
        <v>0</v>
      </c>
      <c r="C3366" s="14">
        <v>0</v>
      </c>
      <c r="D3366" s="17">
        <v>0</v>
      </c>
      <c r="E3366" s="5">
        <v>0</v>
      </c>
      <c r="F3366" s="5">
        <v>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19">
        <v>0</v>
      </c>
    </row>
    <row r="3367" spans="1:14" ht="15.75" hidden="1" customHeight="1" x14ac:dyDescent="0.2">
      <c r="A3367" s="14">
        <v>0</v>
      </c>
      <c r="B3367" s="16">
        <v>0</v>
      </c>
      <c r="C3367" s="14">
        <v>0</v>
      </c>
      <c r="D3367" s="17">
        <v>0</v>
      </c>
      <c r="E3367" s="5">
        <v>0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19">
        <v>0</v>
      </c>
    </row>
    <row r="3368" spans="1:14" ht="15.75" hidden="1" customHeight="1" x14ac:dyDescent="0.2">
      <c r="A3368" s="14">
        <v>0</v>
      </c>
      <c r="B3368" s="16">
        <v>0</v>
      </c>
      <c r="C3368" s="14">
        <v>0</v>
      </c>
      <c r="D3368" s="17">
        <v>0</v>
      </c>
      <c r="E3368" s="5">
        <v>0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19">
        <v>0</v>
      </c>
    </row>
    <row r="3369" spans="1:14" ht="15.75" hidden="1" customHeight="1" x14ac:dyDescent="0.2">
      <c r="A3369" s="14">
        <v>0</v>
      </c>
      <c r="B3369" s="16">
        <v>0</v>
      </c>
      <c r="C3369" s="14">
        <v>0</v>
      </c>
      <c r="D3369" s="17">
        <v>0</v>
      </c>
      <c r="E3369" s="5">
        <v>0</v>
      </c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19">
        <v>0</v>
      </c>
    </row>
    <row r="3370" spans="1:14" ht="15.75" hidden="1" customHeight="1" x14ac:dyDescent="0.2">
      <c r="A3370" s="14">
        <v>0</v>
      </c>
      <c r="B3370" s="16">
        <v>0</v>
      </c>
      <c r="C3370" s="14">
        <v>0</v>
      </c>
      <c r="D3370" s="17">
        <v>0</v>
      </c>
      <c r="E3370" s="5">
        <v>0</v>
      </c>
      <c r="F3370" s="5">
        <v>0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19">
        <v>0</v>
      </c>
    </row>
    <row r="3371" spans="1:14" ht="15.75" hidden="1" customHeight="1" x14ac:dyDescent="0.2">
      <c r="A3371" s="14">
        <v>0</v>
      </c>
      <c r="B3371" s="16">
        <v>0</v>
      </c>
      <c r="C3371" s="14">
        <v>0</v>
      </c>
      <c r="D3371" s="17">
        <v>0</v>
      </c>
      <c r="E3371" s="5">
        <v>0</v>
      </c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19">
        <v>0</v>
      </c>
    </row>
    <row r="3372" spans="1:14" ht="15.75" hidden="1" customHeight="1" x14ac:dyDescent="0.2">
      <c r="A3372" s="14">
        <v>0</v>
      </c>
      <c r="B3372" s="16">
        <v>0</v>
      </c>
      <c r="C3372" s="14">
        <v>0</v>
      </c>
      <c r="D3372" s="17">
        <v>0</v>
      </c>
      <c r="E3372" s="5">
        <v>0</v>
      </c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19">
        <v>0</v>
      </c>
    </row>
    <row r="3373" spans="1:14" ht="15.75" hidden="1" customHeight="1" x14ac:dyDescent="0.2">
      <c r="A3373" s="14">
        <v>0</v>
      </c>
      <c r="B3373" s="16">
        <v>0</v>
      </c>
      <c r="C3373" s="14">
        <v>0</v>
      </c>
      <c r="D3373" s="17">
        <v>0</v>
      </c>
      <c r="E3373" s="5">
        <v>0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19">
        <v>0</v>
      </c>
    </row>
    <row r="3374" spans="1:14" ht="15.75" hidden="1" customHeight="1" x14ac:dyDescent="0.2">
      <c r="A3374" s="14">
        <v>0</v>
      </c>
      <c r="B3374" s="16">
        <v>0</v>
      </c>
      <c r="C3374" s="14">
        <v>0</v>
      </c>
      <c r="D3374" s="17">
        <v>0</v>
      </c>
      <c r="E3374" s="5">
        <v>0</v>
      </c>
      <c r="F3374" s="5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19">
        <v>0</v>
      </c>
    </row>
    <row r="3375" spans="1:14" ht="15.75" hidden="1" customHeight="1" x14ac:dyDescent="0.2">
      <c r="A3375" s="14">
        <v>0</v>
      </c>
      <c r="B3375" s="16">
        <v>0</v>
      </c>
      <c r="C3375" s="14">
        <v>0</v>
      </c>
      <c r="D3375" s="17">
        <v>0</v>
      </c>
      <c r="E3375" s="5">
        <v>0</v>
      </c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19">
        <v>0</v>
      </c>
    </row>
    <row r="3376" spans="1:14" ht="15.75" hidden="1" customHeight="1" x14ac:dyDescent="0.2">
      <c r="A3376" s="14">
        <v>0</v>
      </c>
      <c r="B3376" s="16">
        <v>0</v>
      </c>
      <c r="C3376" s="14">
        <v>0</v>
      </c>
      <c r="D3376" s="17">
        <v>0</v>
      </c>
      <c r="E3376" s="5">
        <v>0</v>
      </c>
      <c r="F3376" s="5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19">
        <v>0</v>
      </c>
    </row>
    <row r="3377" spans="1:14" ht="15.75" hidden="1" customHeight="1" x14ac:dyDescent="0.2">
      <c r="A3377" s="14">
        <v>0</v>
      </c>
      <c r="B3377" s="16">
        <v>0</v>
      </c>
      <c r="C3377" s="14">
        <v>0</v>
      </c>
      <c r="D3377" s="17">
        <v>0</v>
      </c>
      <c r="E3377" s="5">
        <v>0</v>
      </c>
      <c r="F3377" s="5">
        <v>0</v>
      </c>
      <c r="G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19">
        <v>0</v>
      </c>
    </row>
    <row r="3378" spans="1:14" ht="15.75" hidden="1" customHeight="1" x14ac:dyDescent="0.2">
      <c r="A3378" s="14">
        <v>0</v>
      </c>
      <c r="B3378" s="16">
        <v>0</v>
      </c>
      <c r="C3378" s="14">
        <v>0</v>
      </c>
      <c r="D3378" s="17">
        <v>0</v>
      </c>
      <c r="E3378" s="5">
        <v>0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19">
        <v>0</v>
      </c>
    </row>
    <row r="3379" spans="1:14" ht="15.75" hidden="1" customHeight="1" x14ac:dyDescent="0.2">
      <c r="A3379" s="14">
        <v>0</v>
      </c>
      <c r="B3379" s="16">
        <v>0</v>
      </c>
      <c r="C3379" s="14">
        <v>0</v>
      </c>
      <c r="D3379" s="17">
        <v>0</v>
      </c>
      <c r="E3379" s="5">
        <v>0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19">
        <v>0</v>
      </c>
    </row>
    <row r="3380" spans="1:14" ht="15.75" hidden="1" customHeight="1" x14ac:dyDescent="0.2">
      <c r="A3380" s="14">
        <v>0</v>
      </c>
      <c r="B3380" s="16">
        <v>0</v>
      </c>
      <c r="C3380" s="14">
        <v>0</v>
      </c>
      <c r="D3380" s="17">
        <v>0</v>
      </c>
      <c r="E3380" s="5">
        <v>0</v>
      </c>
      <c r="F3380" s="5">
        <v>0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19">
        <v>0</v>
      </c>
    </row>
    <row r="3381" spans="1:14" ht="15.75" hidden="1" customHeight="1" x14ac:dyDescent="0.2">
      <c r="A3381" s="14">
        <v>0</v>
      </c>
      <c r="B3381" s="16">
        <v>0</v>
      </c>
      <c r="C3381" s="14">
        <v>0</v>
      </c>
      <c r="D3381" s="17">
        <v>0</v>
      </c>
      <c r="E3381" s="5">
        <v>0</v>
      </c>
      <c r="F3381" s="5">
        <v>0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19">
        <v>0</v>
      </c>
    </row>
    <row r="3382" spans="1:14" ht="15.75" hidden="1" customHeight="1" x14ac:dyDescent="0.2">
      <c r="A3382" s="14">
        <v>0</v>
      </c>
      <c r="B3382" s="16">
        <v>0</v>
      </c>
      <c r="C3382" s="14">
        <v>0</v>
      </c>
      <c r="D3382" s="17">
        <v>0</v>
      </c>
      <c r="E3382" s="5">
        <v>0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19">
        <v>0</v>
      </c>
    </row>
    <row r="3383" spans="1:14" ht="15.75" hidden="1" customHeight="1" x14ac:dyDescent="0.2">
      <c r="A3383" s="14">
        <v>0</v>
      </c>
      <c r="B3383" s="16">
        <v>0</v>
      </c>
      <c r="C3383" s="14">
        <v>0</v>
      </c>
      <c r="D3383" s="17">
        <v>0</v>
      </c>
      <c r="E3383" s="5">
        <v>0</v>
      </c>
      <c r="F3383" s="5">
        <v>0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19">
        <v>0</v>
      </c>
    </row>
    <row r="3384" spans="1:14" ht="15.75" hidden="1" customHeight="1" x14ac:dyDescent="0.2">
      <c r="A3384" s="14">
        <v>0</v>
      </c>
      <c r="B3384" s="16">
        <v>0</v>
      </c>
      <c r="C3384" s="14">
        <v>0</v>
      </c>
      <c r="D3384" s="17">
        <v>0</v>
      </c>
      <c r="E3384" s="5">
        <v>0</v>
      </c>
      <c r="F3384" s="5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19">
        <v>0</v>
      </c>
    </row>
    <row r="3385" spans="1:14" ht="15.75" hidden="1" customHeight="1" x14ac:dyDescent="0.2">
      <c r="A3385" s="14">
        <v>0</v>
      </c>
      <c r="B3385" s="16">
        <v>0</v>
      </c>
      <c r="C3385" s="14">
        <v>0</v>
      </c>
      <c r="D3385" s="17">
        <v>0</v>
      </c>
      <c r="E3385" s="5">
        <v>0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19">
        <v>0</v>
      </c>
    </row>
    <row r="3386" spans="1:14" ht="15.75" hidden="1" customHeight="1" x14ac:dyDescent="0.2">
      <c r="A3386" s="14">
        <v>0</v>
      </c>
      <c r="B3386" s="16">
        <v>0</v>
      </c>
      <c r="C3386" s="14">
        <v>0</v>
      </c>
      <c r="D3386" s="17">
        <v>0</v>
      </c>
      <c r="E3386" s="5">
        <v>0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19">
        <v>0</v>
      </c>
    </row>
    <row r="3387" spans="1:14" ht="15.75" hidden="1" customHeight="1" x14ac:dyDescent="0.2">
      <c r="A3387" s="14">
        <v>0</v>
      </c>
      <c r="B3387" s="16">
        <v>0</v>
      </c>
      <c r="C3387" s="14">
        <v>0</v>
      </c>
      <c r="D3387" s="17">
        <v>0</v>
      </c>
      <c r="E3387" s="5">
        <v>0</v>
      </c>
      <c r="F3387" s="5">
        <v>0</v>
      </c>
      <c r="G3387" s="5">
        <v>0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19">
        <v>0</v>
      </c>
    </row>
    <row r="3388" spans="1:14" ht="15.75" hidden="1" customHeight="1" x14ac:dyDescent="0.2">
      <c r="A3388" s="14">
        <v>0</v>
      </c>
      <c r="B3388" s="16">
        <v>0</v>
      </c>
      <c r="C3388" s="14">
        <v>0</v>
      </c>
      <c r="D3388" s="17">
        <v>0</v>
      </c>
      <c r="E3388" s="5">
        <v>0</v>
      </c>
      <c r="F3388" s="5">
        <v>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19">
        <v>0</v>
      </c>
    </row>
    <row r="3389" spans="1:14" ht="15.75" hidden="1" customHeight="1" x14ac:dyDescent="0.2">
      <c r="A3389" s="14">
        <v>0</v>
      </c>
      <c r="B3389" s="16">
        <v>0</v>
      </c>
      <c r="C3389" s="14">
        <v>0</v>
      </c>
      <c r="D3389" s="17">
        <v>0</v>
      </c>
      <c r="E3389" s="5">
        <v>0</v>
      </c>
      <c r="F3389" s="5">
        <v>0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19">
        <v>0</v>
      </c>
    </row>
    <row r="3390" spans="1:14" ht="15.75" hidden="1" customHeight="1" x14ac:dyDescent="0.2">
      <c r="A3390" s="14">
        <v>0</v>
      </c>
      <c r="B3390" s="16">
        <v>0</v>
      </c>
      <c r="C3390" s="14">
        <v>0</v>
      </c>
      <c r="D3390" s="17">
        <v>0</v>
      </c>
      <c r="E3390" s="5">
        <v>0</v>
      </c>
      <c r="F3390" s="5">
        <v>0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19">
        <v>0</v>
      </c>
    </row>
    <row r="3391" spans="1:14" ht="15.75" hidden="1" customHeight="1" x14ac:dyDescent="0.2">
      <c r="A3391" s="14">
        <v>0</v>
      </c>
      <c r="B3391" s="16">
        <v>0</v>
      </c>
      <c r="C3391" s="14">
        <v>0</v>
      </c>
      <c r="D3391" s="17">
        <v>0</v>
      </c>
      <c r="E3391" s="5">
        <v>0</v>
      </c>
      <c r="F3391" s="5">
        <v>0</v>
      </c>
      <c r="G3391" s="5">
        <v>0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19">
        <v>0</v>
      </c>
    </row>
    <row r="3392" spans="1:14" ht="15.75" hidden="1" customHeight="1" x14ac:dyDescent="0.2">
      <c r="A3392" s="14">
        <v>0</v>
      </c>
      <c r="B3392" s="16">
        <v>0</v>
      </c>
      <c r="C3392" s="14">
        <v>0</v>
      </c>
      <c r="D3392" s="17">
        <v>0</v>
      </c>
      <c r="E3392" s="5">
        <v>0</v>
      </c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19">
        <v>0</v>
      </c>
    </row>
    <row r="3393" spans="1:14" ht="15.75" hidden="1" customHeight="1" x14ac:dyDescent="0.2">
      <c r="A3393" s="14">
        <v>0</v>
      </c>
      <c r="B3393" s="16">
        <v>0</v>
      </c>
      <c r="C3393" s="14">
        <v>0</v>
      </c>
      <c r="D3393" s="17">
        <v>0</v>
      </c>
      <c r="E3393" s="5">
        <v>0</v>
      </c>
      <c r="F3393" s="5">
        <v>0</v>
      </c>
      <c r="G3393" s="5">
        <v>0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19">
        <v>0</v>
      </c>
    </row>
    <row r="3394" spans="1:14" ht="15.75" hidden="1" customHeight="1" x14ac:dyDescent="0.2">
      <c r="A3394" s="14">
        <v>0</v>
      </c>
      <c r="B3394" s="16">
        <v>0</v>
      </c>
      <c r="C3394" s="14">
        <v>0</v>
      </c>
      <c r="D3394" s="17">
        <v>0</v>
      </c>
      <c r="E3394" s="5">
        <v>0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19">
        <v>0</v>
      </c>
    </row>
    <row r="3395" spans="1:14" ht="15.75" hidden="1" customHeight="1" x14ac:dyDescent="0.2">
      <c r="A3395" s="14">
        <v>0</v>
      </c>
      <c r="B3395" s="16">
        <v>0</v>
      </c>
      <c r="C3395" s="14">
        <v>0</v>
      </c>
      <c r="D3395" s="17">
        <v>0</v>
      </c>
      <c r="E3395" s="5">
        <v>0</v>
      </c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19">
        <v>0</v>
      </c>
    </row>
    <row r="3396" spans="1:14" ht="15.75" hidden="1" customHeight="1" x14ac:dyDescent="0.2">
      <c r="A3396" s="14">
        <v>0</v>
      </c>
      <c r="B3396" s="16">
        <v>0</v>
      </c>
      <c r="C3396" s="14">
        <v>0</v>
      </c>
      <c r="D3396" s="17">
        <v>0</v>
      </c>
      <c r="E3396" s="5">
        <v>0</v>
      </c>
      <c r="F3396" s="5">
        <v>0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19">
        <v>0</v>
      </c>
    </row>
    <row r="3397" spans="1:14" ht="15.75" hidden="1" customHeight="1" x14ac:dyDescent="0.2">
      <c r="A3397" s="14">
        <v>0</v>
      </c>
      <c r="B3397" s="16">
        <v>0</v>
      </c>
      <c r="C3397" s="14">
        <v>0</v>
      </c>
      <c r="D3397" s="17">
        <v>0</v>
      </c>
      <c r="E3397" s="5">
        <v>0</v>
      </c>
      <c r="F3397" s="5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19">
        <v>0</v>
      </c>
    </row>
    <row r="3398" spans="1:14" ht="15.75" hidden="1" customHeight="1" x14ac:dyDescent="0.2">
      <c r="A3398" s="14">
        <v>0</v>
      </c>
      <c r="B3398" s="16">
        <v>0</v>
      </c>
      <c r="C3398" s="14">
        <v>0</v>
      </c>
      <c r="D3398" s="17">
        <v>0</v>
      </c>
      <c r="E3398" s="5">
        <v>0</v>
      </c>
      <c r="F3398" s="5">
        <v>0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19">
        <v>0</v>
      </c>
    </row>
    <row r="3399" spans="1:14" ht="15.75" hidden="1" customHeight="1" x14ac:dyDescent="0.2">
      <c r="A3399" s="14">
        <v>0</v>
      </c>
      <c r="B3399" s="16">
        <v>0</v>
      </c>
      <c r="C3399" s="14">
        <v>0</v>
      </c>
      <c r="D3399" s="17">
        <v>0</v>
      </c>
      <c r="E3399" s="5">
        <v>0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19">
        <v>0</v>
      </c>
    </row>
    <row r="3400" spans="1:14" ht="15.75" hidden="1" customHeight="1" x14ac:dyDescent="0.2">
      <c r="A3400" s="14">
        <v>0</v>
      </c>
      <c r="B3400" s="16">
        <v>0</v>
      </c>
      <c r="C3400" s="14">
        <v>0</v>
      </c>
      <c r="D3400" s="17">
        <v>0</v>
      </c>
      <c r="E3400" s="5">
        <v>0</v>
      </c>
      <c r="F3400" s="5">
        <v>0</v>
      </c>
      <c r="G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19">
        <v>0</v>
      </c>
    </row>
    <row r="3401" spans="1:14" ht="15.75" hidden="1" customHeight="1" x14ac:dyDescent="0.2">
      <c r="A3401" s="14">
        <v>0</v>
      </c>
      <c r="B3401" s="16">
        <v>0</v>
      </c>
      <c r="C3401" s="14">
        <v>0</v>
      </c>
      <c r="D3401" s="17">
        <v>0</v>
      </c>
      <c r="E3401" s="5">
        <v>0</v>
      </c>
      <c r="F3401" s="5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19">
        <v>0</v>
      </c>
    </row>
    <row r="3402" spans="1:14" ht="15.75" hidden="1" customHeight="1" x14ac:dyDescent="0.2">
      <c r="A3402" s="14">
        <v>0</v>
      </c>
      <c r="B3402" s="16">
        <v>0</v>
      </c>
      <c r="C3402" s="14">
        <v>0</v>
      </c>
      <c r="D3402" s="17">
        <v>0</v>
      </c>
      <c r="E3402" s="5">
        <v>0</v>
      </c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19">
        <v>0</v>
      </c>
    </row>
    <row r="3403" spans="1:14" ht="15.75" hidden="1" customHeight="1" x14ac:dyDescent="0.2">
      <c r="A3403" s="14">
        <v>0</v>
      </c>
      <c r="B3403" s="16">
        <v>0</v>
      </c>
      <c r="C3403" s="14">
        <v>0</v>
      </c>
      <c r="D3403" s="17">
        <v>0</v>
      </c>
      <c r="E3403" s="5">
        <v>0</v>
      </c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19">
        <v>0</v>
      </c>
    </row>
    <row r="3404" spans="1:14" ht="15.75" hidden="1" customHeight="1" x14ac:dyDescent="0.2">
      <c r="A3404" s="14">
        <v>0</v>
      </c>
      <c r="B3404" s="16">
        <v>0</v>
      </c>
      <c r="C3404" s="14">
        <v>0</v>
      </c>
      <c r="D3404" s="17">
        <v>0</v>
      </c>
      <c r="E3404" s="5">
        <v>0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19">
        <v>0</v>
      </c>
    </row>
    <row r="3405" spans="1:14" ht="15.75" hidden="1" customHeight="1" x14ac:dyDescent="0.2">
      <c r="A3405" s="14">
        <v>0</v>
      </c>
      <c r="B3405" s="16">
        <v>0</v>
      </c>
      <c r="C3405" s="14">
        <v>0</v>
      </c>
      <c r="D3405" s="17">
        <v>0</v>
      </c>
      <c r="E3405" s="5">
        <v>0</v>
      </c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19">
        <v>0</v>
      </c>
    </row>
    <row r="3406" spans="1:14" ht="15.75" hidden="1" customHeight="1" x14ac:dyDescent="0.2">
      <c r="A3406" s="14">
        <v>0</v>
      </c>
      <c r="B3406" s="16">
        <v>0</v>
      </c>
      <c r="C3406" s="14">
        <v>0</v>
      </c>
      <c r="D3406" s="17">
        <v>0</v>
      </c>
      <c r="E3406" s="5">
        <v>0</v>
      </c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19">
        <v>0</v>
      </c>
    </row>
    <row r="3407" spans="1:14" ht="15.75" hidden="1" customHeight="1" x14ac:dyDescent="0.2">
      <c r="A3407" s="14">
        <v>0</v>
      </c>
      <c r="B3407" s="16">
        <v>0</v>
      </c>
      <c r="C3407" s="14">
        <v>0</v>
      </c>
      <c r="D3407" s="17">
        <v>0</v>
      </c>
      <c r="E3407" s="5">
        <v>0</v>
      </c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19">
        <v>0</v>
      </c>
    </row>
    <row r="3408" spans="1:14" ht="15.75" hidden="1" customHeight="1" x14ac:dyDescent="0.2">
      <c r="A3408" s="14">
        <v>0</v>
      </c>
      <c r="B3408" s="16">
        <v>0</v>
      </c>
      <c r="C3408" s="14">
        <v>0</v>
      </c>
      <c r="D3408" s="17">
        <v>0</v>
      </c>
      <c r="E3408" s="5">
        <v>0</v>
      </c>
      <c r="F3408" s="5">
        <v>0</v>
      </c>
      <c r="G3408" s="5">
        <v>0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19">
        <v>0</v>
      </c>
    </row>
    <row r="3409" spans="1:14" ht="15.75" hidden="1" customHeight="1" x14ac:dyDescent="0.2">
      <c r="A3409" s="14">
        <v>0</v>
      </c>
      <c r="B3409" s="16">
        <v>0</v>
      </c>
      <c r="C3409" s="14">
        <v>0</v>
      </c>
      <c r="D3409" s="17">
        <v>0</v>
      </c>
      <c r="E3409" s="5">
        <v>0</v>
      </c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19">
        <v>0</v>
      </c>
    </row>
    <row r="3410" spans="1:14" ht="15.75" hidden="1" customHeight="1" x14ac:dyDescent="0.2">
      <c r="A3410" s="14">
        <v>0</v>
      </c>
      <c r="B3410" s="16">
        <v>0</v>
      </c>
      <c r="C3410" s="14">
        <v>0</v>
      </c>
      <c r="D3410" s="17">
        <v>0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19">
        <v>0</v>
      </c>
    </row>
    <row r="3411" spans="1:14" ht="15.75" hidden="1" customHeight="1" x14ac:dyDescent="0.2">
      <c r="A3411" s="14">
        <v>0</v>
      </c>
      <c r="B3411" s="16">
        <v>0</v>
      </c>
      <c r="C3411" s="14">
        <v>0</v>
      </c>
      <c r="D3411" s="17">
        <v>0</v>
      </c>
      <c r="E3411" s="5">
        <v>0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19">
        <v>0</v>
      </c>
    </row>
    <row r="3412" spans="1:14" ht="15.75" hidden="1" customHeight="1" x14ac:dyDescent="0.2">
      <c r="A3412" s="14">
        <v>0</v>
      </c>
      <c r="B3412" s="16">
        <v>0</v>
      </c>
      <c r="C3412" s="14">
        <v>0</v>
      </c>
      <c r="D3412" s="17">
        <v>0</v>
      </c>
      <c r="E3412" s="5">
        <v>0</v>
      </c>
      <c r="F3412" s="5">
        <v>0</v>
      </c>
      <c r="G3412" s="5">
        <v>0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  <c r="N3412" s="19">
        <v>0</v>
      </c>
    </row>
    <row r="3413" spans="1:14" ht="15.75" hidden="1" customHeight="1" x14ac:dyDescent="0.2">
      <c r="A3413" s="14">
        <v>0</v>
      </c>
      <c r="B3413" s="16">
        <v>0</v>
      </c>
      <c r="C3413" s="14">
        <v>0</v>
      </c>
      <c r="D3413" s="17">
        <v>0</v>
      </c>
      <c r="E3413" s="5">
        <v>0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19">
        <v>0</v>
      </c>
    </row>
    <row r="3414" spans="1:14" ht="15.75" hidden="1" customHeight="1" x14ac:dyDescent="0.2">
      <c r="A3414" s="14">
        <v>0</v>
      </c>
      <c r="B3414" s="16">
        <v>0</v>
      </c>
      <c r="C3414" s="14">
        <v>0</v>
      </c>
      <c r="D3414" s="17">
        <v>0</v>
      </c>
      <c r="E3414" s="5">
        <v>0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19">
        <v>0</v>
      </c>
    </row>
    <row r="3415" spans="1:14" ht="15.75" hidden="1" customHeight="1" x14ac:dyDescent="0.2">
      <c r="A3415" s="14">
        <v>0</v>
      </c>
      <c r="B3415" s="16">
        <v>0</v>
      </c>
      <c r="C3415" s="14">
        <v>0</v>
      </c>
      <c r="D3415" s="17">
        <v>0</v>
      </c>
      <c r="E3415" s="5">
        <v>0</v>
      </c>
      <c r="F3415" s="5">
        <v>0</v>
      </c>
      <c r="G3415" s="5">
        <v>0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19">
        <v>0</v>
      </c>
    </row>
    <row r="3416" spans="1:14" ht="15.75" hidden="1" customHeight="1" x14ac:dyDescent="0.2">
      <c r="A3416" s="14">
        <v>0</v>
      </c>
      <c r="B3416" s="16">
        <v>0</v>
      </c>
      <c r="C3416" s="14">
        <v>0</v>
      </c>
      <c r="D3416" s="17">
        <v>0</v>
      </c>
      <c r="E3416" s="5">
        <v>0</v>
      </c>
      <c r="F3416" s="5">
        <v>0</v>
      </c>
      <c r="G3416" s="5">
        <v>0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19">
        <v>0</v>
      </c>
    </row>
    <row r="3417" spans="1:14" ht="15.75" hidden="1" customHeight="1" x14ac:dyDescent="0.2">
      <c r="A3417" s="14">
        <v>0</v>
      </c>
      <c r="B3417" s="16">
        <v>0</v>
      </c>
      <c r="C3417" s="14">
        <v>0</v>
      </c>
      <c r="D3417" s="17">
        <v>0</v>
      </c>
      <c r="E3417" s="5">
        <v>0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19">
        <v>0</v>
      </c>
    </row>
    <row r="3418" spans="1:14" ht="15.75" hidden="1" customHeight="1" x14ac:dyDescent="0.2">
      <c r="A3418" s="14">
        <v>0</v>
      </c>
      <c r="B3418" s="16">
        <v>0</v>
      </c>
      <c r="C3418" s="14">
        <v>0</v>
      </c>
      <c r="D3418" s="17">
        <v>0</v>
      </c>
      <c r="E3418" s="5">
        <v>0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19">
        <v>0</v>
      </c>
    </row>
    <row r="3419" spans="1:14" ht="15.75" hidden="1" customHeight="1" x14ac:dyDescent="0.2">
      <c r="A3419" s="14">
        <v>0</v>
      </c>
      <c r="B3419" s="16">
        <v>0</v>
      </c>
      <c r="C3419" s="14">
        <v>0</v>
      </c>
      <c r="D3419" s="17">
        <v>0</v>
      </c>
      <c r="E3419" s="5">
        <v>0</v>
      </c>
      <c r="F3419" s="5">
        <v>0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19">
        <v>0</v>
      </c>
    </row>
    <row r="3420" spans="1:14" ht="15.75" hidden="1" customHeight="1" x14ac:dyDescent="0.2">
      <c r="A3420" s="14">
        <v>0</v>
      </c>
      <c r="B3420" s="16">
        <v>0</v>
      </c>
      <c r="C3420" s="14">
        <v>0</v>
      </c>
      <c r="D3420" s="17">
        <v>0</v>
      </c>
      <c r="E3420" s="5">
        <v>0</v>
      </c>
      <c r="F3420" s="5">
        <v>0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19">
        <v>0</v>
      </c>
    </row>
    <row r="3421" spans="1:14" ht="15.75" hidden="1" customHeight="1" x14ac:dyDescent="0.2">
      <c r="A3421" s="14">
        <v>0</v>
      </c>
      <c r="B3421" s="16">
        <v>0</v>
      </c>
      <c r="C3421" s="14">
        <v>0</v>
      </c>
      <c r="D3421" s="17">
        <v>0</v>
      </c>
      <c r="E3421" s="5">
        <v>0</v>
      </c>
      <c r="F3421" s="5">
        <v>0</v>
      </c>
      <c r="G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19">
        <v>0</v>
      </c>
    </row>
    <row r="3422" spans="1:14" ht="15.75" hidden="1" customHeight="1" x14ac:dyDescent="0.2">
      <c r="A3422" s="14">
        <v>0</v>
      </c>
      <c r="B3422" s="16">
        <v>0</v>
      </c>
      <c r="C3422" s="14">
        <v>0</v>
      </c>
      <c r="D3422" s="17">
        <v>0</v>
      </c>
      <c r="E3422" s="5">
        <v>0</v>
      </c>
      <c r="F3422" s="5">
        <v>0</v>
      </c>
      <c r="G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19">
        <v>0</v>
      </c>
    </row>
    <row r="3423" spans="1:14" ht="15.75" hidden="1" customHeight="1" x14ac:dyDescent="0.2">
      <c r="A3423" s="14">
        <v>0</v>
      </c>
      <c r="B3423" s="16">
        <v>0</v>
      </c>
      <c r="C3423" s="14">
        <v>0</v>
      </c>
      <c r="D3423" s="17">
        <v>0</v>
      </c>
      <c r="E3423" s="5">
        <v>0</v>
      </c>
      <c r="F3423" s="5">
        <v>0</v>
      </c>
      <c r="G3423" s="5">
        <v>0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19">
        <v>0</v>
      </c>
    </row>
    <row r="3424" spans="1:14" ht="15.75" hidden="1" customHeight="1" x14ac:dyDescent="0.2">
      <c r="A3424" s="14">
        <v>0</v>
      </c>
      <c r="B3424" s="16">
        <v>0</v>
      </c>
      <c r="C3424" s="14">
        <v>0</v>
      </c>
      <c r="D3424" s="17">
        <v>0</v>
      </c>
      <c r="E3424" s="5">
        <v>0</v>
      </c>
      <c r="F3424" s="5">
        <v>0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19">
        <v>0</v>
      </c>
    </row>
    <row r="3425" spans="1:14" ht="15.75" hidden="1" customHeight="1" x14ac:dyDescent="0.2">
      <c r="A3425" s="14">
        <v>0</v>
      </c>
      <c r="B3425" s="16">
        <v>0</v>
      </c>
      <c r="C3425" s="14">
        <v>0</v>
      </c>
      <c r="D3425" s="17">
        <v>0</v>
      </c>
      <c r="E3425" s="5">
        <v>0</v>
      </c>
      <c r="F3425" s="5">
        <v>0</v>
      </c>
      <c r="G3425" s="5">
        <v>0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19">
        <v>0</v>
      </c>
    </row>
    <row r="3426" spans="1:14" ht="15.75" hidden="1" customHeight="1" x14ac:dyDescent="0.2">
      <c r="A3426" s="14">
        <v>0</v>
      </c>
      <c r="B3426" s="16">
        <v>0</v>
      </c>
      <c r="C3426" s="14">
        <v>0</v>
      </c>
      <c r="D3426" s="17">
        <v>0</v>
      </c>
      <c r="E3426" s="5">
        <v>0</v>
      </c>
      <c r="F3426" s="5">
        <v>0</v>
      </c>
      <c r="G3426" s="5">
        <v>0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19">
        <v>0</v>
      </c>
    </row>
    <row r="3427" spans="1:14" ht="15.75" hidden="1" customHeight="1" x14ac:dyDescent="0.2">
      <c r="A3427" s="14">
        <v>0</v>
      </c>
      <c r="B3427" s="16">
        <v>0</v>
      </c>
      <c r="C3427" s="14">
        <v>0</v>
      </c>
      <c r="D3427" s="17">
        <v>0</v>
      </c>
      <c r="E3427" s="5">
        <v>0</v>
      </c>
      <c r="F3427" s="5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19">
        <v>0</v>
      </c>
    </row>
    <row r="3428" spans="1:14" ht="15.75" hidden="1" customHeight="1" x14ac:dyDescent="0.2">
      <c r="A3428" s="14">
        <v>0</v>
      </c>
      <c r="B3428" s="16">
        <v>0</v>
      </c>
      <c r="C3428" s="14">
        <v>0</v>
      </c>
      <c r="D3428" s="17">
        <v>0</v>
      </c>
      <c r="E3428" s="5">
        <v>0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19">
        <v>0</v>
      </c>
    </row>
    <row r="3429" spans="1:14" ht="15.75" hidden="1" customHeight="1" x14ac:dyDescent="0.2">
      <c r="A3429" s="14">
        <v>0</v>
      </c>
      <c r="B3429" s="16">
        <v>0</v>
      </c>
      <c r="C3429" s="14">
        <v>0</v>
      </c>
      <c r="D3429" s="17">
        <v>0</v>
      </c>
      <c r="E3429" s="5">
        <v>0</v>
      </c>
      <c r="F3429" s="5">
        <v>0</v>
      </c>
      <c r="G3429" s="5">
        <v>0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19">
        <v>0</v>
      </c>
    </row>
    <row r="3430" spans="1:14" ht="15.75" hidden="1" customHeight="1" x14ac:dyDescent="0.2">
      <c r="A3430" s="14">
        <v>0</v>
      </c>
      <c r="B3430" s="16">
        <v>0</v>
      </c>
      <c r="C3430" s="14">
        <v>0</v>
      </c>
      <c r="D3430" s="17">
        <v>0</v>
      </c>
      <c r="E3430" s="5">
        <v>0</v>
      </c>
      <c r="F3430" s="5">
        <v>0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19">
        <v>0</v>
      </c>
    </row>
    <row r="3431" spans="1:14" ht="15.75" hidden="1" customHeight="1" x14ac:dyDescent="0.2">
      <c r="A3431" s="14">
        <v>0</v>
      </c>
      <c r="B3431" s="16">
        <v>0</v>
      </c>
      <c r="C3431" s="14">
        <v>0</v>
      </c>
      <c r="D3431" s="17">
        <v>0</v>
      </c>
      <c r="E3431" s="5">
        <v>0</v>
      </c>
      <c r="F3431" s="5">
        <v>0</v>
      </c>
      <c r="G3431" s="5">
        <v>0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19">
        <v>0</v>
      </c>
    </row>
    <row r="3432" spans="1:14" ht="15.75" hidden="1" customHeight="1" x14ac:dyDescent="0.2">
      <c r="A3432" s="14">
        <v>0</v>
      </c>
      <c r="B3432" s="16">
        <v>0</v>
      </c>
      <c r="C3432" s="14">
        <v>0</v>
      </c>
      <c r="D3432" s="17">
        <v>0</v>
      </c>
      <c r="E3432" s="5">
        <v>0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19">
        <v>0</v>
      </c>
    </row>
    <row r="3433" spans="1:14" ht="15.75" hidden="1" customHeight="1" x14ac:dyDescent="0.2">
      <c r="A3433" s="14">
        <v>0</v>
      </c>
      <c r="B3433" s="16">
        <v>0</v>
      </c>
      <c r="C3433" s="14">
        <v>0</v>
      </c>
      <c r="D3433" s="17">
        <v>0</v>
      </c>
      <c r="E3433" s="5">
        <v>0</v>
      </c>
      <c r="F3433" s="5">
        <v>0</v>
      </c>
      <c r="G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19">
        <v>0</v>
      </c>
    </row>
    <row r="3434" spans="1:14" ht="15.75" hidden="1" customHeight="1" x14ac:dyDescent="0.2">
      <c r="A3434" s="14">
        <v>0</v>
      </c>
      <c r="B3434" s="16">
        <v>0</v>
      </c>
      <c r="C3434" s="14">
        <v>0</v>
      </c>
      <c r="D3434" s="17">
        <v>0</v>
      </c>
      <c r="E3434" s="5">
        <v>0</v>
      </c>
      <c r="F3434" s="5">
        <v>0</v>
      </c>
      <c r="G3434" s="5">
        <v>0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19">
        <v>0</v>
      </c>
    </row>
    <row r="3435" spans="1:14" ht="15.75" hidden="1" customHeight="1" x14ac:dyDescent="0.2">
      <c r="A3435" s="14">
        <v>0</v>
      </c>
      <c r="B3435" s="16">
        <v>0</v>
      </c>
      <c r="C3435" s="14">
        <v>0</v>
      </c>
      <c r="D3435" s="17">
        <v>0</v>
      </c>
      <c r="E3435" s="5">
        <v>0</v>
      </c>
      <c r="F3435" s="5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19">
        <v>0</v>
      </c>
    </row>
    <row r="3436" spans="1:14" ht="15.75" hidden="1" customHeight="1" x14ac:dyDescent="0.2">
      <c r="A3436" s="14">
        <v>0</v>
      </c>
      <c r="B3436" s="16">
        <v>0</v>
      </c>
      <c r="C3436" s="14">
        <v>0</v>
      </c>
      <c r="D3436" s="17">
        <v>0</v>
      </c>
      <c r="E3436" s="5">
        <v>0</v>
      </c>
      <c r="F3436" s="5">
        <v>0</v>
      </c>
      <c r="G3436" s="5">
        <v>0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19">
        <v>0</v>
      </c>
    </row>
    <row r="3437" spans="1:14" ht="15.75" hidden="1" customHeight="1" x14ac:dyDescent="0.2">
      <c r="A3437" s="14">
        <v>0</v>
      </c>
      <c r="B3437" s="16">
        <v>0</v>
      </c>
      <c r="C3437" s="14">
        <v>0</v>
      </c>
      <c r="D3437" s="17">
        <v>0</v>
      </c>
      <c r="E3437" s="5">
        <v>0</v>
      </c>
      <c r="F3437" s="5">
        <v>0</v>
      </c>
      <c r="G3437" s="5">
        <v>0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19">
        <v>0</v>
      </c>
    </row>
    <row r="3438" spans="1:14" ht="15.75" hidden="1" customHeight="1" x14ac:dyDescent="0.2">
      <c r="A3438" s="14">
        <v>0</v>
      </c>
      <c r="B3438" s="16">
        <v>0</v>
      </c>
      <c r="C3438" s="14">
        <v>0</v>
      </c>
      <c r="D3438" s="17">
        <v>0</v>
      </c>
      <c r="E3438" s="5">
        <v>0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19">
        <v>0</v>
      </c>
    </row>
    <row r="3439" spans="1:14" ht="15.75" hidden="1" customHeight="1" x14ac:dyDescent="0.2">
      <c r="A3439" s="14">
        <v>0</v>
      </c>
      <c r="B3439" s="16">
        <v>0</v>
      </c>
      <c r="C3439" s="14">
        <v>0</v>
      </c>
      <c r="D3439" s="17">
        <v>0</v>
      </c>
      <c r="E3439" s="5">
        <v>0</v>
      </c>
      <c r="F3439" s="5">
        <v>0</v>
      </c>
      <c r="G3439" s="5">
        <v>0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19">
        <v>0</v>
      </c>
    </row>
    <row r="3440" spans="1:14" ht="15.75" hidden="1" customHeight="1" x14ac:dyDescent="0.2">
      <c r="A3440" s="14">
        <v>0</v>
      </c>
      <c r="B3440" s="16">
        <v>0</v>
      </c>
      <c r="C3440" s="14">
        <v>0</v>
      </c>
      <c r="D3440" s="17">
        <v>0</v>
      </c>
      <c r="E3440" s="5">
        <v>0</v>
      </c>
      <c r="F3440" s="5">
        <v>0</v>
      </c>
      <c r="G3440" s="5">
        <v>0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19">
        <v>0</v>
      </c>
    </row>
    <row r="3441" spans="1:14" ht="15.75" hidden="1" customHeight="1" x14ac:dyDescent="0.2">
      <c r="A3441" s="14">
        <v>0</v>
      </c>
      <c r="B3441" s="16">
        <v>0</v>
      </c>
      <c r="C3441" s="14">
        <v>0</v>
      </c>
      <c r="D3441" s="17">
        <v>0</v>
      </c>
      <c r="E3441" s="5">
        <v>0</v>
      </c>
      <c r="F3441" s="5">
        <v>0</v>
      </c>
      <c r="G3441" s="5">
        <v>0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19">
        <v>0</v>
      </c>
    </row>
    <row r="3442" spans="1:14" ht="15.75" hidden="1" customHeight="1" x14ac:dyDescent="0.2">
      <c r="A3442" s="14">
        <v>0</v>
      </c>
      <c r="B3442" s="16">
        <v>0</v>
      </c>
      <c r="C3442" s="14">
        <v>0</v>
      </c>
      <c r="D3442" s="17">
        <v>0</v>
      </c>
      <c r="E3442" s="5">
        <v>0</v>
      </c>
      <c r="F3442" s="5">
        <v>0</v>
      </c>
      <c r="G3442" s="5">
        <v>0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19">
        <v>0</v>
      </c>
    </row>
    <row r="3443" spans="1:14" ht="15.75" hidden="1" customHeight="1" x14ac:dyDescent="0.2">
      <c r="A3443" s="14">
        <v>0</v>
      </c>
      <c r="B3443" s="16">
        <v>0</v>
      </c>
      <c r="C3443" s="14">
        <v>0</v>
      </c>
      <c r="D3443" s="17">
        <v>0</v>
      </c>
      <c r="E3443" s="5">
        <v>0</v>
      </c>
      <c r="F3443" s="5">
        <v>0</v>
      </c>
      <c r="G3443" s="5">
        <v>0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19">
        <v>0</v>
      </c>
    </row>
    <row r="3444" spans="1:14" ht="15.75" hidden="1" customHeight="1" x14ac:dyDescent="0.2">
      <c r="A3444" s="14">
        <v>0</v>
      </c>
      <c r="B3444" s="16">
        <v>0</v>
      </c>
      <c r="C3444" s="14">
        <v>0</v>
      </c>
      <c r="D3444" s="17">
        <v>0</v>
      </c>
      <c r="E3444" s="5">
        <v>0</v>
      </c>
      <c r="F3444" s="5">
        <v>0</v>
      </c>
      <c r="G3444" s="5">
        <v>0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19">
        <v>0</v>
      </c>
    </row>
    <row r="3445" spans="1:14" ht="15.75" hidden="1" customHeight="1" x14ac:dyDescent="0.2">
      <c r="A3445" s="14">
        <v>0</v>
      </c>
      <c r="B3445" s="16">
        <v>0</v>
      </c>
      <c r="C3445" s="14">
        <v>0</v>
      </c>
      <c r="D3445" s="17">
        <v>0</v>
      </c>
      <c r="E3445" s="5">
        <v>0</v>
      </c>
      <c r="F3445" s="5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19">
        <v>0</v>
      </c>
    </row>
    <row r="3446" spans="1:14" ht="15.75" hidden="1" customHeight="1" x14ac:dyDescent="0.2">
      <c r="A3446" s="14">
        <v>0</v>
      </c>
      <c r="B3446" s="16">
        <v>0</v>
      </c>
      <c r="C3446" s="14">
        <v>0</v>
      </c>
      <c r="D3446" s="17">
        <v>0</v>
      </c>
      <c r="E3446" s="5">
        <v>0</v>
      </c>
      <c r="F3446" s="5">
        <v>0</v>
      </c>
      <c r="G3446" s="5">
        <v>0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19">
        <v>0</v>
      </c>
    </row>
    <row r="3447" spans="1:14" ht="15.75" hidden="1" customHeight="1" x14ac:dyDescent="0.2">
      <c r="A3447" s="14">
        <v>0</v>
      </c>
      <c r="B3447" s="16">
        <v>0</v>
      </c>
      <c r="C3447" s="14">
        <v>0</v>
      </c>
      <c r="D3447" s="17">
        <v>0</v>
      </c>
      <c r="E3447" s="5">
        <v>0</v>
      </c>
      <c r="F3447" s="5">
        <v>0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19">
        <v>0</v>
      </c>
    </row>
    <row r="3448" spans="1:14" ht="15.75" hidden="1" customHeight="1" x14ac:dyDescent="0.2">
      <c r="A3448" s="14">
        <v>0</v>
      </c>
      <c r="B3448" s="16">
        <v>0</v>
      </c>
      <c r="C3448" s="14">
        <v>0</v>
      </c>
      <c r="D3448" s="17">
        <v>0</v>
      </c>
      <c r="E3448" s="5">
        <v>0</v>
      </c>
      <c r="F3448" s="5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19">
        <v>0</v>
      </c>
    </row>
    <row r="3449" spans="1:14" ht="15.75" hidden="1" customHeight="1" x14ac:dyDescent="0.2">
      <c r="A3449" s="14">
        <v>0</v>
      </c>
      <c r="B3449" s="16">
        <v>0</v>
      </c>
      <c r="C3449" s="14">
        <v>0</v>
      </c>
      <c r="D3449" s="17">
        <v>0</v>
      </c>
      <c r="E3449" s="5">
        <v>0</v>
      </c>
      <c r="F3449" s="5">
        <v>0</v>
      </c>
      <c r="G3449" s="5">
        <v>0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19">
        <v>0</v>
      </c>
    </row>
    <row r="3450" spans="1:14" ht="15.75" hidden="1" customHeight="1" x14ac:dyDescent="0.2">
      <c r="A3450" s="14">
        <v>0</v>
      </c>
      <c r="B3450" s="16">
        <v>0</v>
      </c>
      <c r="C3450" s="14">
        <v>0</v>
      </c>
      <c r="D3450" s="17">
        <v>0</v>
      </c>
      <c r="E3450" s="5">
        <v>0</v>
      </c>
      <c r="F3450" s="5">
        <v>0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19">
        <v>0</v>
      </c>
    </row>
    <row r="3451" spans="1:14" ht="15.75" hidden="1" customHeight="1" x14ac:dyDescent="0.2">
      <c r="A3451" s="14">
        <v>0</v>
      </c>
      <c r="B3451" s="16">
        <v>0</v>
      </c>
      <c r="C3451" s="14">
        <v>0</v>
      </c>
      <c r="D3451" s="17">
        <v>0</v>
      </c>
      <c r="E3451" s="5">
        <v>0</v>
      </c>
      <c r="F3451" s="5">
        <v>0</v>
      </c>
      <c r="G3451" s="5">
        <v>0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19">
        <v>0</v>
      </c>
    </row>
    <row r="3452" spans="1:14" ht="15.75" hidden="1" customHeight="1" x14ac:dyDescent="0.2">
      <c r="A3452" s="14">
        <v>0</v>
      </c>
      <c r="B3452" s="16">
        <v>0</v>
      </c>
      <c r="C3452" s="14">
        <v>0</v>
      </c>
      <c r="D3452" s="17">
        <v>0</v>
      </c>
      <c r="E3452" s="5">
        <v>0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19">
        <v>0</v>
      </c>
    </row>
    <row r="3453" spans="1:14" ht="15.75" hidden="1" customHeight="1" x14ac:dyDescent="0.2">
      <c r="A3453" s="14">
        <v>0</v>
      </c>
      <c r="B3453" s="16">
        <v>0</v>
      </c>
      <c r="C3453" s="14">
        <v>0</v>
      </c>
      <c r="D3453" s="17">
        <v>0</v>
      </c>
      <c r="E3453" s="5">
        <v>0</v>
      </c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19">
        <v>0</v>
      </c>
    </row>
    <row r="3454" spans="1:14" ht="15.75" hidden="1" customHeight="1" x14ac:dyDescent="0.2">
      <c r="A3454" s="14">
        <v>0</v>
      </c>
      <c r="B3454" s="16">
        <v>0</v>
      </c>
      <c r="C3454" s="14">
        <v>0</v>
      </c>
      <c r="D3454" s="17">
        <v>0</v>
      </c>
      <c r="E3454" s="5">
        <v>0</v>
      </c>
      <c r="F3454" s="5">
        <v>0</v>
      </c>
      <c r="G3454" s="5">
        <v>0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19">
        <v>0</v>
      </c>
    </row>
    <row r="3455" spans="1:14" ht="15.75" hidden="1" customHeight="1" x14ac:dyDescent="0.2">
      <c r="A3455" s="14">
        <v>0</v>
      </c>
      <c r="B3455" s="16">
        <v>0</v>
      </c>
      <c r="C3455" s="14">
        <v>0</v>
      </c>
      <c r="D3455" s="17">
        <v>0</v>
      </c>
      <c r="E3455" s="5">
        <v>0</v>
      </c>
      <c r="F3455" s="5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19">
        <v>0</v>
      </c>
    </row>
    <row r="3456" spans="1:14" ht="15.75" hidden="1" customHeight="1" x14ac:dyDescent="0.2">
      <c r="A3456" s="14">
        <v>0</v>
      </c>
      <c r="B3456" s="16">
        <v>0</v>
      </c>
      <c r="C3456" s="14">
        <v>0</v>
      </c>
      <c r="D3456" s="17">
        <v>0</v>
      </c>
      <c r="E3456" s="5">
        <v>0</v>
      </c>
      <c r="F3456" s="5">
        <v>0</v>
      </c>
      <c r="G3456" s="5">
        <v>0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19">
        <v>0</v>
      </c>
    </row>
    <row r="3457" spans="1:14" ht="15.75" hidden="1" customHeight="1" x14ac:dyDescent="0.2">
      <c r="A3457" s="14">
        <v>0</v>
      </c>
      <c r="B3457" s="16">
        <v>0</v>
      </c>
      <c r="C3457" s="14">
        <v>0</v>
      </c>
      <c r="D3457" s="17">
        <v>0</v>
      </c>
      <c r="E3457" s="5">
        <v>0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19">
        <v>0</v>
      </c>
    </row>
    <row r="3458" spans="1:14" ht="15.75" hidden="1" customHeight="1" x14ac:dyDescent="0.2">
      <c r="A3458" s="14">
        <v>0</v>
      </c>
      <c r="B3458" s="16">
        <v>0</v>
      </c>
      <c r="C3458" s="14">
        <v>0</v>
      </c>
      <c r="D3458" s="17">
        <v>0</v>
      </c>
      <c r="E3458" s="5">
        <v>0</v>
      </c>
      <c r="F3458" s="5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19">
        <v>0</v>
      </c>
    </row>
    <row r="3459" spans="1:14" ht="15.75" hidden="1" customHeight="1" x14ac:dyDescent="0.2">
      <c r="A3459" s="14">
        <v>0</v>
      </c>
      <c r="B3459" s="16">
        <v>0</v>
      </c>
      <c r="C3459" s="14">
        <v>0</v>
      </c>
      <c r="D3459" s="17">
        <v>0</v>
      </c>
      <c r="E3459" s="5">
        <v>0</v>
      </c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19">
        <v>0</v>
      </c>
    </row>
    <row r="3460" spans="1:14" ht="15.75" hidden="1" customHeight="1" x14ac:dyDescent="0.2">
      <c r="A3460" s="14">
        <v>0</v>
      </c>
      <c r="B3460" s="16">
        <v>0</v>
      </c>
      <c r="C3460" s="14">
        <v>0</v>
      </c>
      <c r="D3460" s="17">
        <v>0</v>
      </c>
      <c r="E3460" s="5">
        <v>0</v>
      </c>
      <c r="F3460" s="5">
        <v>0</v>
      </c>
      <c r="G3460" s="5">
        <v>0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19">
        <v>0</v>
      </c>
    </row>
    <row r="3461" spans="1:14" ht="15.75" hidden="1" customHeight="1" x14ac:dyDescent="0.2">
      <c r="A3461" s="14">
        <v>0</v>
      </c>
      <c r="B3461" s="16">
        <v>0</v>
      </c>
      <c r="C3461" s="14">
        <v>0</v>
      </c>
      <c r="D3461" s="17">
        <v>0</v>
      </c>
      <c r="E3461" s="5">
        <v>0</v>
      </c>
      <c r="F3461" s="5">
        <v>0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19">
        <v>0</v>
      </c>
    </row>
    <row r="3462" spans="1:14" ht="15.75" hidden="1" customHeight="1" x14ac:dyDescent="0.2">
      <c r="A3462" s="14">
        <v>0</v>
      </c>
      <c r="B3462" s="16">
        <v>0</v>
      </c>
      <c r="C3462" s="14">
        <v>0</v>
      </c>
      <c r="D3462" s="17">
        <v>0</v>
      </c>
      <c r="E3462" s="5">
        <v>0</v>
      </c>
      <c r="F3462" s="5">
        <v>0</v>
      </c>
      <c r="G3462" s="5">
        <v>0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19">
        <v>0</v>
      </c>
    </row>
    <row r="3463" spans="1:14" ht="15.75" hidden="1" customHeight="1" x14ac:dyDescent="0.2">
      <c r="A3463" s="14">
        <v>0</v>
      </c>
      <c r="B3463" s="16">
        <v>0</v>
      </c>
      <c r="C3463" s="14">
        <v>0</v>
      </c>
      <c r="D3463" s="17">
        <v>0</v>
      </c>
      <c r="E3463" s="5">
        <v>0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19">
        <v>0</v>
      </c>
    </row>
    <row r="3464" spans="1:14" ht="15.75" hidden="1" customHeight="1" x14ac:dyDescent="0.2">
      <c r="A3464" s="14">
        <v>0</v>
      </c>
      <c r="B3464" s="16">
        <v>0</v>
      </c>
      <c r="C3464" s="14">
        <v>0</v>
      </c>
      <c r="D3464" s="17">
        <v>0</v>
      </c>
      <c r="E3464" s="5">
        <v>0</v>
      </c>
      <c r="F3464" s="5">
        <v>0</v>
      </c>
      <c r="G3464" s="5">
        <v>0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19">
        <v>0</v>
      </c>
    </row>
    <row r="3465" spans="1:14" ht="15.75" hidden="1" customHeight="1" x14ac:dyDescent="0.2">
      <c r="A3465" s="14">
        <v>0</v>
      </c>
      <c r="B3465" s="16">
        <v>0</v>
      </c>
      <c r="C3465" s="14">
        <v>0</v>
      </c>
      <c r="D3465" s="17">
        <v>0</v>
      </c>
      <c r="E3465" s="5">
        <v>0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19">
        <v>0</v>
      </c>
    </row>
    <row r="3466" spans="1:14" ht="15.75" hidden="1" customHeight="1" x14ac:dyDescent="0.2">
      <c r="A3466" s="14">
        <v>0</v>
      </c>
      <c r="B3466" s="16">
        <v>0</v>
      </c>
      <c r="C3466" s="14">
        <v>0</v>
      </c>
      <c r="D3466" s="17">
        <v>0</v>
      </c>
      <c r="E3466" s="5">
        <v>0</v>
      </c>
      <c r="F3466" s="5">
        <v>0</v>
      </c>
      <c r="G3466" s="5">
        <v>0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19">
        <v>0</v>
      </c>
    </row>
    <row r="3467" spans="1:14" ht="15.75" hidden="1" customHeight="1" x14ac:dyDescent="0.2">
      <c r="A3467" s="14">
        <v>0</v>
      </c>
      <c r="B3467" s="16">
        <v>0</v>
      </c>
      <c r="C3467" s="14">
        <v>0</v>
      </c>
      <c r="D3467" s="17">
        <v>0</v>
      </c>
      <c r="E3467" s="5">
        <v>0</v>
      </c>
      <c r="F3467" s="5">
        <v>0</v>
      </c>
      <c r="G3467" s="5">
        <v>0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19">
        <v>0</v>
      </c>
    </row>
    <row r="3468" spans="1:14" ht="15.75" hidden="1" customHeight="1" x14ac:dyDescent="0.2">
      <c r="A3468" s="14">
        <v>0</v>
      </c>
      <c r="B3468" s="16">
        <v>0</v>
      </c>
      <c r="C3468" s="14">
        <v>0</v>
      </c>
      <c r="D3468" s="17">
        <v>0</v>
      </c>
      <c r="E3468" s="5">
        <v>0</v>
      </c>
      <c r="F3468" s="5">
        <v>0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19">
        <v>0</v>
      </c>
    </row>
    <row r="3469" spans="1:14" ht="15.75" hidden="1" customHeight="1" x14ac:dyDescent="0.2">
      <c r="A3469" s="14">
        <v>0</v>
      </c>
      <c r="B3469" s="16">
        <v>0</v>
      </c>
      <c r="C3469" s="14">
        <v>0</v>
      </c>
      <c r="D3469" s="17">
        <v>0</v>
      </c>
      <c r="E3469" s="5">
        <v>0</v>
      </c>
      <c r="F3469" s="5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19">
        <v>0</v>
      </c>
    </row>
    <row r="3470" spans="1:14" ht="15.75" hidden="1" customHeight="1" x14ac:dyDescent="0.2">
      <c r="A3470" s="14">
        <v>0</v>
      </c>
      <c r="B3470" s="16">
        <v>0</v>
      </c>
      <c r="C3470" s="14">
        <v>0</v>
      </c>
      <c r="D3470" s="17">
        <v>0</v>
      </c>
      <c r="E3470" s="5">
        <v>0</v>
      </c>
      <c r="F3470" s="5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19">
        <v>0</v>
      </c>
    </row>
    <row r="3471" spans="1:14" ht="15.75" hidden="1" customHeight="1" x14ac:dyDescent="0.2">
      <c r="A3471" s="14">
        <v>0</v>
      </c>
      <c r="B3471" s="16">
        <v>0</v>
      </c>
      <c r="C3471" s="14">
        <v>0</v>
      </c>
      <c r="D3471" s="17">
        <v>0</v>
      </c>
      <c r="E3471" s="5">
        <v>0</v>
      </c>
      <c r="F3471" s="5">
        <v>0</v>
      </c>
      <c r="G3471" s="5">
        <v>0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19">
        <v>0</v>
      </c>
    </row>
    <row r="3472" spans="1:14" ht="15.75" hidden="1" customHeight="1" x14ac:dyDescent="0.2">
      <c r="A3472" s="14">
        <v>0</v>
      </c>
      <c r="B3472" s="16">
        <v>0</v>
      </c>
      <c r="C3472" s="14">
        <v>0</v>
      </c>
      <c r="D3472" s="17">
        <v>0</v>
      </c>
      <c r="E3472" s="5">
        <v>0</v>
      </c>
      <c r="F3472" s="5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19">
        <v>0</v>
      </c>
    </row>
    <row r="3473" spans="1:14" ht="15.75" hidden="1" customHeight="1" x14ac:dyDescent="0.2">
      <c r="A3473" s="14">
        <v>0</v>
      </c>
      <c r="B3473" s="16">
        <v>0</v>
      </c>
      <c r="C3473" s="14">
        <v>0</v>
      </c>
      <c r="D3473" s="17">
        <v>0</v>
      </c>
      <c r="E3473" s="5">
        <v>0</v>
      </c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19">
        <v>0</v>
      </c>
    </row>
    <row r="3474" spans="1:14" ht="15.75" hidden="1" customHeight="1" x14ac:dyDescent="0.2">
      <c r="A3474" s="14">
        <v>0</v>
      </c>
      <c r="B3474" s="16">
        <v>0</v>
      </c>
      <c r="C3474" s="14">
        <v>0</v>
      </c>
      <c r="D3474" s="17">
        <v>0</v>
      </c>
      <c r="E3474" s="5">
        <v>0</v>
      </c>
      <c r="F3474" s="5">
        <v>0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19">
        <v>0</v>
      </c>
    </row>
    <row r="3475" spans="1:14" ht="15.75" hidden="1" customHeight="1" x14ac:dyDescent="0.2">
      <c r="A3475" s="14">
        <v>0</v>
      </c>
      <c r="B3475" s="16">
        <v>0</v>
      </c>
      <c r="C3475" s="14">
        <v>0</v>
      </c>
      <c r="D3475" s="17">
        <v>0</v>
      </c>
      <c r="E3475" s="5">
        <v>0</v>
      </c>
      <c r="F3475" s="5">
        <v>0</v>
      </c>
      <c r="G3475" s="5">
        <v>0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19">
        <v>0</v>
      </c>
    </row>
    <row r="3476" spans="1:14" ht="15.75" hidden="1" customHeight="1" x14ac:dyDescent="0.2">
      <c r="A3476" s="14">
        <v>0</v>
      </c>
      <c r="B3476" s="16">
        <v>0</v>
      </c>
      <c r="C3476" s="14">
        <v>0</v>
      </c>
      <c r="D3476" s="17">
        <v>0</v>
      </c>
      <c r="E3476" s="5">
        <v>0</v>
      </c>
      <c r="F3476" s="5">
        <v>0</v>
      </c>
      <c r="G3476" s="5">
        <v>0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19">
        <v>0</v>
      </c>
    </row>
    <row r="3477" spans="1:14" ht="15.75" hidden="1" customHeight="1" x14ac:dyDescent="0.2">
      <c r="A3477" s="14">
        <v>0</v>
      </c>
      <c r="B3477" s="16">
        <v>0</v>
      </c>
      <c r="C3477" s="14">
        <v>0</v>
      </c>
      <c r="D3477" s="17">
        <v>0</v>
      </c>
      <c r="E3477" s="5">
        <v>0</v>
      </c>
      <c r="F3477" s="5">
        <v>0</v>
      </c>
      <c r="G3477" s="5">
        <v>0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19">
        <v>0</v>
      </c>
    </row>
    <row r="3478" spans="1:14" ht="15.75" hidden="1" customHeight="1" x14ac:dyDescent="0.2">
      <c r="A3478" s="14">
        <v>0</v>
      </c>
      <c r="B3478" s="16">
        <v>0</v>
      </c>
      <c r="C3478" s="14">
        <v>0</v>
      </c>
      <c r="D3478" s="17">
        <v>0</v>
      </c>
      <c r="E3478" s="5">
        <v>0</v>
      </c>
      <c r="F3478" s="5">
        <v>0</v>
      </c>
      <c r="G3478" s="5">
        <v>0</v>
      </c>
      <c r="H3478" s="5">
        <v>0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  <c r="N3478" s="19">
        <v>0</v>
      </c>
    </row>
    <row r="3479" spans="1:14" ht="15.75" hidden="1" customHeight="1" x14ac:dyDescent="0.2">
      <c r="A3479" s="14">
        <v>0</v>
      </c>
      <c r="B3479" s="16">
        <v>0</v>
      </c>
      <c r="C3479" s="14">
        <v>0</v>
      </c>
      <c r="D3479" s="17">
        <v>0</v>
      </c>
      <c r="E3479" s="5">
        <v>0</v>
      </c>
      <c r="F3479" s="5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19">
        <v>0</v>
      </c>
    </row>
    <row r="3480" spans="1:14" ht="15.75" hidden="1" customHeight="1" x14ac:dyDescent="0.2">
      <c r="A3480" s="14">
        <v>0</v>
      </c>
      <c r="B3480" s="16">
        <v>0</v>
      </c>
      <c r="C3480" s="14">
        <v>0</v>
      </c>
      <c r="D3480" s="17">
        <v>0</v>
      </c>
      <c r="E3480" s="5">
        <v>0</v>
      </c>
      <c r="F3480" s="5">
        <v>0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19">
        <v>0</v>
      </c>
    </row>
    <row r="3481" spans="1:14" ht="15.75" hidden="1" customHeight="1" x14ac:dyDescent="0.2">
      <c r="A3481" s="14">
        <v>0</v>
      </c>
      <c r="B3481" s="16">
        <v>0</v>
      </c>
      <c r="C3481" s="14">
        <v>0</v>
      </c>
      <c r="D3481" s="17">
        <v>0</v>
      </c>
      <c r="E3481" s="5">
        <v>0</v>
      </c>
      <c r="F3481" s="5">
        <v>0</v>
      </c>
      <c r="G3481" s="5">
        <v>0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19">
        <v>0</v>
      </c>
    </row>
    <row r="3482" spans="1:14" ht="15.75" hidden="1" customHeight="1" x14ac:dyDescent="0.2">
      <c r="A3482" s="14">
        <v>0</v>
      </c>
      <c r="B3482" s="16">
        <v>0</v>
      </c>
      <c r="C3482" s="14">
        <v>0</v>
      </c>
      <c r="D3482" s="17">
        <v>0</v>
      </c>
      <c r="E3482" s="5">
        <v>0</v>
      </c>
      <c r="F3482" s="5">
        <v>0</v>
      </c>
      <c r="G3482" s="5">
        <v>0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19">
        <v>0</v>
      </c>
    </row>
    <row r="3483" spans="1:14" ht="15.75" hidden="1" customHeight="1" x14ac:dyDescent="0.2">
      <c r="A3483" s="14">
        <v>0</v>
      </c>
      <c r="B3483" s="16">
        <v>0</v>
      </c>
      <c r="C3483" s="14">
        <v>0</v>
      </c>
      <c r="D3483" s="17">
        <v>0</v>
      </c>
      <c r="E3483" s="5">
        <v>0</v>
      </c>
      <c r="F3483" s="5">
        <v>0</v>
      </c>
      <c r="G3483" s="5">
        <v>0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19">
        <v>0</v>
      </c>
    </row>
    <row r="3484" spans="1:14" ht="15.75" hidden="1" customHeight="1" x14ac:dyDescent="0.2">
      <c r="A3484" s="14">
        <v>0</v>
      </c>
      <c r="B3484" s="16">
        <v>0</v>
      </c>
      <c r="C3484" s="14">
        <v>0</v>
      </c>
      <c r="D3484" s="17">
        <v>0</v>
      </c>
      <c r="E3484" s="5">
        <v>0</v>
      </c>
      <c r="F3484" s="5">
        <v>0</v>
      </c>
      <c r="G3484" s="5">
        <v>0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19">
        <v>0</v>
      </c>
    </row>
    <row r="3485" spans="1:14" ht="15.75" hidden="1" customHeight="1" x14ac:dyDescent="0.2">
      <c r="A3485" s="14">
        <v>0</v>
      </c>
      <c r="B3485" s="16">
        <v>0</v>
      </c>
      <c r="C3485" s="14">
        <v>0</v>
      </c>
      <c r="D3485" s="17">
        <v>0</v>
      </c>
      <c r="E3485" s="5">
        <v>0</v>
      </c>
      <c r="F3485" s="5">
        <v>0</v>
      </c>
      <c r="G3485" s="5">
        <v>0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19">
        <v>0</v>
      </c>
    </row>
    <row r="3486" spans="1:14" ht="15.75" hidden="1" customHeight="1" x14ac:dyDescent="0.2">
      <c r="A3486" s="14">
        <v>0</v>
      </c>
      <c r="B3486" s="16">
        <v>0</v>
      </c>
      <c r="C3486" s="14">
        <v>0</v>
      </c>
      <c r="D3486" s="17">
        <v>0</v>
      </c>
      <c r="E3486" s="5">
        <v>0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19">
        <v>0</v>
      </c>
    </row>
    <row r="3487" spans="1:14" ht="15.75" hidden="1" customHeight="1" x14ac:dyDescent="0.2">
      <c r="A3487" s="14">
        <v>0</v>
      </c>
      <c r="B3487" s="16">
        <v>0</v>
      </c>
      <c r="C3487" s="14">
        <v>0</v>
      </c>
      <c r="D3487" s="17">
        <v>0</v>
      </c>
      <c r="E3487" s="5">
        <v>0</v>
      </c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19">
        <v>0</v>
      </c>
    </row>
    <row r="3488" spans="1:14" ht="15.75" hidden="1" customHeight="1" x14ac:dyDescent="0.2">
      <c r="A3488" s="14">
        <v>0</v>
      </c>
      <c r="B3488" s="16">
        <v>0</v>
      </c>
      <c r="C3488" s="14">
        <v>0</v>
      </c>
      <c r="D3488" s="17">
        <v>0</v>
      </c>
      <c r="E3488" s="5">
        <v>0</v>
      </c>
      <c r="F3488" s="5">
        <v>0</v>
      </c>
      <c r="G3488" s="5">
        <v>0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19">
        <v>0</v>
      </c>
    </row>
    <row r="3489" spans="1:14" ht="15.75" hidden="1" customHeight="1" x14ac:dyDescent="0.2">
      <c r="A3489" s="14">
        <v>0</v>
      </c>
      <c r="B3489" s="16">
        <v>0</v>
      </c>
      <c r="C3489" s="14">
        <v>0</v>
      </c>
      <c r="D3489" s="17">
        <v>0</v>
      </c>
      <c r="E3489" s="5">
        <v>0</v>
      </c>
      <c r="F3489" s="5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19">
        <v>0</v>
      </c>
    </row>
    <row r="3490" spans="1:14" ht="15.75" hidden="1" customHeight="1" x14ac:dyDescent="0.2">
      <c r="A3490" s="14">
        <v>0</v>
      </c>
      <c r="B3490" s="16">
        <v>0</v>
      </c>
      <c r="C3490" s="14">
        <v>0</v>
      </c>
      <c r="D3490" s="17">
        <v>0</v>
      </c>
      <c r="E3490" s="5">
        <v>0</v>
      </c>
      <c r="F3490" s="5">
        <v>0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19">
        <v>0</v>
      </c>
    </row>
    <row r="3491" spans="1:14" ht="15.75" hidden="1" customHeight="1" x14ac:dyDescent="0.2">
      <c r="A3491" s="14">
        <v>0</v>
      </c>
      <c r="B3491" s="16">
        <v>0</v>
      </c>
      <c r="C3491" s="14">
        <v>0</v>
      </c>
      <c r="D3491" s="17">
        <v>0</v>
      </c>
      <c r="E3491" s="5">
        <v>0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19">
        <v>0</v>
      </c>
    </row>
    <row r="3492" spans="1:14" ht="15.75" hidden="1" customHeight="1" x14ac:dyDescent="0.2">
      <c r="A3492" s="14">
        <v>0</v>
      </c>
      <c r="B3492" s="16">
        <v>0</v>
      </c>
      <c r="C3492" s="14">
        <v>0</v>
      </c>
      <c r="D3492" s="17">
        <v>0</v>
      </c>
      <c r="E3492" s="5">
        <v>0</v>
      </c>
      <c r="F3492" s="5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19">
        <v>0</v>
      </c>
    </row>
    <row r="3493" spans="1:14" ht="15.75" hidden="1" customHeight="1" x14ac:dyDescent="0.2">
      <c r="A3493" s="14">
        <v>0</v>
      </c>
      <c r="B3493" s="16">
        <v>0</v>
      </c>
      <c r="C3493" s="14">
        <v>0</v>
      </c>
      <c r="D3493" s="17">
        <v>0</v>
      </c>
      <c r="E3493" s="5">
        <v>0</v>
      </c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19">
        <v>0</v>
      </c>
    </row>
    <row r="3494" spans="1:14" ht="15.75" hidden="1" customHeight="1" x14ac:dyDescent="0.2">
      <c r="A3494" s="14">
        <v>0</v>
      </c>
      <c r="B3494" s="16">
        <v>0</v>
      </c>
      <c r="C3494" s="14">
        <v>0</v>
      </c>
      <c r="D3494" s="17">
        <v>0</v>
      </c>
      <c r="E3494" s="5">
        <v>0</v>
      </c>
      <c r="F3494" s="5">
        <v>0</v>
      </c>
      <c r="G3494" s="5">
        <v>0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19">
        <v>0</v>
      </c>
    </row>
    <row r="3495" spans="1:14" ht="15.75" hidden="1" customHeight="1" x14ac:dyDescent="0.2">
      <c r="A3495" s="14">
        <v>0</v>
      </c>
      <c r="B3495" s="16">
        <v>0</v>
      </c>
      <c r="C3495" s="14">
        <v>0</v>
      </c>
      <c r="D3495" s="17">
        <v>0</v>
      </c>
      <c r="E3495" s="5">
        <v>0</v>
      </c>
      <c r="F3495" s="5">
        <v>0</v>
      </c>
      <c r="G3495" s="5">
        <v>0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19">
        <v>0</v>
      </c>
    </row>
    <row r="3496" spans="1:14" ht="15.75" hidden="1" customHeight="1" x14ac:dyDescent="0.2">
      <c r="A3496" s="14">
        <v>0</v>
      </c>
      <c r="B3496" s="16">
        <v>0</v>
      </c>
      <c r="C3496" s="14">
        <v>0</v>
      </c>
      <c r="D3496" s="17">
        <v>0</v>
      </c>
      <c r="E3496" s="5">
        <v>0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19">
        <v>0</v>
      </c>
    </row>
    <row r="3497" spans="1:14" ht="15.75" hidden="1" customHeight="1" x14ac:dyDescent="0.2">
      <c r="A3497" s="14">
        <v>0</v>
      </c>
      <c r="B3497" s="16">
        <v>0</v>
      </c>
      <c r="C3497" s="14">
        <v>0</v>
      </c>
      <c r="D3497" s="17">
        <v>0</v>
      </c>
      <c r="E3497" s="5">
        <v>0</v>
      </c>
      <c r="F3497" s="5">
        <v>0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19">
        <v>0</v>
      </c>
    </row>
    <row r="3498" spans="1:14" ht="15.75" hidden="1" customHeight="1" x14ac:dyDescent="0.2">
      <c r="A3498" s="14">
        <v>0</v>
      </c>
      <c r="B3498" s="16">
        <v>0</v>
      </c>
      <c r="C3498" s="14">
        <v>0</v>
      </c>
      <c r="D3498" s="17">
        <v>0</v>
      </c>
      <c r="E3498" s="5">
        <v>0</v>
      </c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19">
        <v>0</v>
      </c>
    </row>
    <row r="3499" spans="1:14" ht="15.75" hidden="1" customHeight="1" x14ac:dyDescent="0.2">
      <c r="A3499" s="14">
        <v>0</v>
      </c>
      <c r="B3499" s="16">
        <v>0</v>
      </c>
      <c r="C3499" s="14">
        <v>0</v>
      </c>
      <c r="D3499" s="17">
        <v>0</v>
      </c>
      <c r="E3499" s="5">
        <v>0</v>
      </c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19">
        <v>0</v>
      </c>
    </row>
    <row r="3500" spans="1:14" ht="15.75" hidden="1" customHeight="1" x14ac:dyDescent="0.2">
      <c r="A3500" s="14">
        <v>0</v>
      </c>
      <c r="B3500" s="16">
        <v>0</v>
      </c>
      <c r="C3500" s="14">
        <v>0</v>
      </c>
      <c r="D3500" s="17">
        <v>0</v>
      </c>
      <c r="E3500" s="5">
        <v>0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19">
        <v>0</v>
      </c>
    </row>
    <row r="3501" spans="1:14" ht="15.75" hidden="1" customHeight="1" x14ac:dyDescent="0.2">
      <c r="A3501" s="14">
        <v>0</v>
      </c>
      <c r="B3501" s="16">
        <v>0</v>
      </c>
      <c r="C3501" s="14">
        <v>0</v>
      </c>
      <c r="D3501" s="17">
        <v>0</v>
      </c>
      <c r="E3501" s="5">
        <v>0</v>
      </c>
      <c r="F3501" s="5">
        <v>0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19">
        <v>0</v>
      </c>
    </row>
    <row r="3502" spans="1:14" ht="15.75" hidden="1" customHeight="1" x14ac:dyDescent="0.2">
      <c r="A3502" s="14">
        <v>0</v>
      </c>
      <c r="B3502" s="16">
        <v>0</v>
      </c>
      <c r="C3502" s="14">
        <v>0</v>
      </c>
      <c r="D3502" s="17">
        <v>0</v>
      </c>
      <c r="E3502" s="5">
        <v>0</v>
      </c>
      <c r="F3502" s="5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19">
        <v>0</v>
      </c>
    </row>
    <row r="3503" spans="1:14" ht="15.75" hidden="1" customHeight="1" x14ac:dyDescent="0.2">
      <c r="A3503" s="14">
        <v>0</v>
      </c>
      <c r="B3503" s="16">
        <v>0</v>
      </c>
      <c r="C3503" s="14">
        <v>0</v>
      </c>
      <c r="D3503" s="17">
        <v>0</v>
      </c>
      <c r="E3503" s="5">
        <v>0</v>
      </c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19">
        <v>0</v>
      </c>
    </row>
    <row r="3504" spans="1:14" ht="15.75" hidden="1" customHeight="1" x14ac:dyDescent="0.2">
      <c r="A3504" s="14">
        <v>0</v>
      </c>
      <c r="B3504" s="16">
        <v>0</v>
      </c>
      <c r="C3504" s="14">
        <v>0</v>
      </c>
      <c r="D3504" s="17">
        <v>0</v>
      </c>
      <c r="E3504" s="5">
        <v>0</v>
      </c>
      <c r="F3504" s="5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19">
        <v>0</v>
      </c>
    </row>
    <row r="3505" spans="1:14" ht="15.75" hidden="1" customHeight="1" x14ac:dyDescent="0.2">
      <c r="A3505" s="14">
        <v>0</v>
      </c>
      <c r="B3505" s="16">
        <v>0</v>
      </c>
      <c r="C3505" s="14">
        <v>0</v>
      </c>
      <c r="D3505" s="17">
        <v>0</v>
      </c>
      <c r="E3505" s="5">
        <v>0</v>
      </c>
      <c r="F3505" s="5">
        <v>0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19">
        <v>0</v>
      </c>
    </row>
    <row r="3506" spans="1:14" ht="15.75" hidden="1" customHeight="1" x14ac:dyDescent="0.2">
      <c r="A3506" s="14">
        <v>0</v>
      </c>
      <c r="B3506" s="16">
        <v>0</v>
      </c>
      <c r="C3506" s="14">
        <v>0</v>
      </c>
      <c r="D3506" s="17">
        <v>0</v>
      </c>
      <c r="E3506" s="5">
        <v>0</v>
      </c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19">
        <v>0</v>
      </c>
    </row>
    <row r="3507" spans="1:14" ht="15.75" hidden="1" customHeight="1" x14ac:dyDescent="0.2">
      <c r="A3507" s="14">
        <v>0</v>
      </c>
      <c r="B3507" s="16">
        <v>0</v>
      </c>
      <c r="C3507" s="14">
        <v>0</v>
      </c>
      <c r="D3507" s="17">
        <v>0</v>
      </c>
      <c r="E3507" s="5">
        <v>0</v>
      </c>
      <c r="F3507" s="5">
        <v>0</v>
      </c>
      <c r="G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19">
        <v>0</v>
      </c>
    </row>
    <row r="3508" spans="1:14" ht="15.75" hidden="1" customHeight="1" x14ac:dyDescent="0.2">
      <c r="A3508" s="14">
        <v>0</v>
      </c>
      <c r="B3508" s="16">
        <v>0</v>
      </c>
      <c r="C3508" s="14">
        <v>0</v>
      </c>
      <c r="D3508" s="17">
        <v>0</v>
      </c>
      <c r="E3508" s="5">
        <v>0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19">
        <v>0</v>
      </c>
    </row>
    <row r="3509" spans="1:14" ht="15.75" hidden="1" customHeight="1" x14ac:dyDescent="0.2">
      <c r="A3509" s="14">
        <v>0</v>
      </c>
      <c r="B3509" s="16">
        <v>0</v>
      </c>
      <c r="C3509" s="14">
        <v>0</v>
      </c>
      <c r="D3509" s="17">
        <v>0</v>
      </c>
      <c r="E3509" s="5">
        <v>0</v>
      </c>
      <c r="F3509" s="5">
        <v>0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19">
        <v>0</v>
      </c>
    </row>
    <row r="3510" spans="1:14" ht="15.75" hidden="1" customHeight="1" x14ac:dyDescent="0.2">
      <c r="A3510" s="14">
        <v>0</v>
      </c>
      <c r="B3510" s="16">
        <v>0</v>
      </c>
      <c r="C3510" s="14">
        <v>0</v>
      </c>
      <c r="D3510" s="17">
        <v>0</v>
      </c>
      <c r="E3510" s="5">
        <v>0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19">
        <v>0</v>
      </c>
    </row>
    <row r="3511" spans="1:14" ht="15.75" hidden="1" customHeight="1" x14ac:dyDescent="0.2">
      <c r="A3511" s="14">
        <v>0</v>
      </c>
      <c r="B3511" s="16">
        <v>0</v>
      </c>
      <c r="C3511" s="14">
        <v>0</v>
      </c>
      <c r="D3511" s="17">
        <v>0</v>
      </c>
      <c r="E3511" s="5">
        <v>0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19">
        <v>0</v>
      </c>
    </row>
    <row r="3512" spans="1:14" ht="15.75" hidden="1" customHeight="1" x14ac:dyDescent="0.2">
      <c r="A3512" s="14">
        <v>0</v>
      </c>
      <c r="B3512" s="16">
        <v>0</v>
      </c>
      <c r="C3512" s="14">
        <v>0</v>
      </c>
      <c r="D3512" s="17">
        <v>0</v>
      </c>
      <c r="E3512" s="5">
        <v>0</v>
      </c>
      <c r="F3512" s="5">
        <v>0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19">
        <v>0</v>
      </c>
    </row>
    <row r="3513" spans="1:14" ht="15.75" hidden="1" customHeight="1" x14ac:dyDescent="0.2">
      <c r="A3513" s="14">
        <v>0</v>
      </c>
      <c r="B3513" s="16">
        <v>0</v>
      </c>
      <c r="C3513" s="14">
        <v>0</v>
      </c>
      <c r="D3513" s="17">
        <v>0</v>
      </c>
      <c r="E3513" s="5">
        <v>0</v>
      </c>
      <c r="F3513" s="5">
        <v>0</v>
      </c>
      <c r="G3513" s="5">
        <v>0</v>
      </c>
      <c r="H3513" s="5">
        <v>0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19">
        <v>0</v>
      </c>
    </row>
    <row r="3514" spans="1:14" ht="15.75" hidden="1" customHeight="1" x14ac:dyDescent="0.2">
      <c r="A3514" s="14">
        <v>0</v>
      </c>
      <c r="B3514" s="16">
        <v>0</v>
      </c>
      <c r="C3514" s="14">
        <v>0</v>
      </c>
      <c r="D3514" s="17">
        <v>0</v>
      </c>
      <c r="E3514" s="5">
        <v>0</v>
      </c>
      <c r="F3514" s="5">
        <v>0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19">
        <v>0</v>
      </c>
    </row>
    <row r="3515" spans="1:14" ht="15.75" hidden="1" customHeight="1" x14ac:dyDescent="0.2">
      <c r="A3515" s="14">
        <v>0</v>
      </c>
      <c r="B3515" s="16">
        <v>0</v>
      </c>
      <c r="C3515" s="14">
        <v>0</v>
      </c>
      <c r="D3515" s="17">
        <v>0</v>
      </c>
      <c r="E3515" s="5">
        <v>0</v>
      </c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19">
        <v>0</v>
      </c>
    </row>
    <row r="3516" spans="1:14" ht="15.75" hidden="1" customHeight="1" x14ac:dyDescent="0.2">
      <c r="A3516" s="14">
        <v>0</v>
      </c>
      <c r="B3516" s="16">
        <v>0</v>
      </c>
      <c r="C3516" s="14">
        <v>0</v>
      </c>
      <c r="D3516" s="17">
        <v>0</v>
      </c>
      <c r="E3516" s="5">
        <v>0</v>
      </c>
      <c r="F3516" s="5">
        <v>0</v>
      </c>
      <c r="G3516" s="5">
        <v>0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19">
        <v>0</v>
      </c>
    </row>
    <row r="3517" spans="1:14" ht="15.75" hidden="1" customHeight="1" x14ac:dyDescent="0.2">
      <c r="A3517" s="14">
        <v>0</v>
      </c>
      <c r="B3517" s="16">
        <v>0</v>
      </c>
      <c r="C3517" s="14">
        <v>0</v>
      </c>
      <c r="D3517" s="17">
        <v>0</v>
      </c>
      <c r="E3517" s="5">
        <v>0</v>
      </c>
      <c r="F3517" s="5">
        <v>0</v>
      </c>
      <c r="G3517" s="5">
        <v>0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19">
        <v>0</v>
      </c>
    </row>
    <row r="3518" spans="1:14" ht="15.75" hidden="1" customHeight="1" x14ac:dyDescent="0.2">
      <c r="A3518" s="14">
        <v>0</v>
      </c>
      <c r="B3518" s="16">
        <v>0</v>
      </c>
      <c r="C3518" s="14">
        <v>0</v>
      </c>
      <c r="D3518" s="17">
        <v>0</v>
      </c>
      <c r="E3518" s="5">
        <v>0</v>
      </c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19">
        <v>0</v>
      </c>
    </row>
    <row r="3519" spans="1:14" ht="15.75" hidden="1" customHeight="1" x14ac:dyDescent="0.2">
      <c r="A3519" s="14">
        <v>0</v>
      </c>
      <c r="B3519" s="16">
        <v>0</v>
      </c>
      <c r="C3519" s="14">
        <v>0</v>
      </c>
      <c r="D3519" s="17">
        <v>0</v>
      </c>
      <c r="E3519" s="5">
        <v>0</v>
      </c>
      <c r="F3519" s="5">
        <v>0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19">
        <v>0</v>
      </c>
    </row>
    <row r="3520" spans="1:14" ht="15.75" hidden="1" customHeight="1" x14ac:dyDescent="0.2">
      <c r="A3520" s="14">
        <v>0</v>
      </c>
      <c r="B3520" s="16">
        <v>0</v>
      </c>
      <c r="C3520" s="14">
        <v>0</v>
      </c>
      <c r="D3520" s="17">
        <v>0</v>
      </c>
      <c r="E3520" s="5">
        <v>0</v>
      </c>
      <c r="F3520" s="5">
        <v>0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19">
        <v>0</v>
      </c>
    </row>
    <row r="3521" spans="1:14" ht="15.75" hidden="1" customHeight="1" x14ac:dyDescent="0.2">
      <c r="A3521" s="14">
        <v>0</v>
      </c>
      <c r="B3521" s="16">
        <v>0</v>
      </c>
      <c r="C3521" s="14">
        <v>0</v>
      </c>
      <c r="D3521" s="17">
        <v>0</v>
      </c>
      <c r="E3521" s="5">
        <v>0</v>
      </c>
      <c r="F3521" s="5">
        <v>0</v>
      </c>
      <c r="G3521" s="5">
        <v>0</v>
      </c>
      <c r="H3521" s="5">
        <v>0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  <c r="N3521" s="19">
        <v>0</v>
      </c>
    </row>
    <row r="3522" spans="1:14" ht="15.75" hidden="1" customHeight="1" x14ac:dyDescent="0.2">
      <c r="A3522" s="14">
        <v>0</v>
      </c>
      <c r="B3522" s="16">
        <v>0</v>
      </c>
      <c r="C3522" s="14">
        <v>0</v>
      </c>
      <c r="D3522" s="17">
        <v>0</v>
      </c>
      <c r="E3522" s="5">
        <v>0</v>
      </c>
      <c r="F3522" s="5">
        <v>0</v>
      </c>
      <c r="G3522" s="5">
        <v>0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19">
        <v>0</v>
      </c>
    </row>
    <row r="3523" spans="1:14" ht="15.75" hidden="1" customHeight="1" x14ac:dyDescent="0.2">
      <c r="A3523" s="14">
        <v>0</v>
      </c>
      <c r="B3523" s="16">
        <v>0</v>
      </c>
      <c r="C3523" s="14">
        <v>0</v>
      </c>
      <c r="D3523" s="17">
        <v>0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19">
        <v>0</v>
      </c>
    </row>
    <row r="3524" spans="1:14" ht="15.75" hidden="1" customHeight="1" x14ac:dyDescent="0.2">
      <c r="A3524" s="14">
        <v>0</v>
      </c>
      <c r="B3524" s="16">
        <v>0</v>
      </c>
      <c r="C3524" s="14">
        <v>0</v>
      </c>
      <c r="D3524" s="17">
        <v>0</v>
      </c>
      <c r="E3524" s="5">
        <v>0</v>
      </c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19">
        <v>0</v>
      </c>
    </row>
    <row r="3525" spans="1:14" ht="15.75" hidden="1" customHeight="1" x14ac:dyDescent="0.2">
      <c r="A3525" s="14">
        <v>0</v>
      </c>
      <c r="B3525" s="16">
        <v>0</v>
      </c>
      <c r="C3525" s="14">
        <v>0</v>
      </c>
      <c r="D3525" s="17">
        <v>0</v>
      </c>
      <c r="E3525" s="5">
        <v>0</v>
      </c>
      <c r="F3525" s="5">
        <v>0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  <c r="N3525" s="19">
        <v>0</v>
      </c>
    </row>
    <row r="3526" spans="1:14" ht="15.75" hidden="1" customHeight="1" x14ac:dyDescent="0.2">
      <c r="A3526" s="14">
        <v>0</v>
      </c>
      <c r="B3526" s="16">
        <v>0</v>
      </c>
      <c r="C3526" s="14">
        <v>0</v>
      </c>
      <c r="D3526" s="17">
        <v>0</v>
      </c>
      <c r="E3526" s="5">
        <v>0</v>
      </c>
      <c r="F3526" s="5">
        <v>0</v>
      </c>
      <c r="G3526" s="5">
        <v>0</v>
      </c>
      <c r="H3526" s="5">
        <v>0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  <c r="N3526" s="19">
        <v>0</v>
      </c>
    </row>
    <row r="3527" spans="1:14" ht="15.75" hidden="1" customHeight="1" x14ac:dyDescent="0.2">
      <c r="A3527" s="14">
        <v>0</v>
      </c>
      <c r="B3527" s="16">
        <v>0</v>
      </c>
      <c r="C3527" s="14">
        <v>0</v>
      </c>
      <c r="D3527" s="17">
        <v>0</v>
      </c>
      <c r="E3527" s="5">
        <v>0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19">
        <v>0</v>
      </c>
    </row>
    <row r="3528" spans="1:14" ht="15.75" hidden="1" customHeight="1" x14ac:dyDescent="0.2">
      <c r="A3528" s="14">
        <v>0</v>
      </c>
      <c r="B3528" s="16">
        <v>0</v>
      </c>
      <c r="C3528" s="14">
        <v>0</v>
      </c>
      <c r="D3528" s="17">
        <v>0</v>
      </c>
      <c r="E3528" s="5">
        <v>0</v>
      </c>
      <c r="F3528" s="5">
        <v>0</v>
      </c>
      <c r="G3528" s="5">
        <v>0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19">
        <v>0</v>
      </c>
    </row>
    <row r="3529" spans="1:14" ht="15.75" hidden="1" customHeight="1" x14ac:dyDescent="0.2">
      <c r="A3529" s="14">
        <v>0</v>
      </c>
      <c r="B3529" s="16">
        <v>0</v>
      </c>
      <c r="C3529" s="14">
        <v>0</v>
      </c>
      <c r="D3529" s="17">
        <v>0</v>
      </c>
      <c r="E3529" s="5">
        <v>0</v>
      </c>
      <c r="F3529" s="5">
        <v>0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19">
        <v>0</v>
      </c>
    </row>
    <row r="3530" spans="1:14" ht="15.75" hidden="1" customHeight="1" x14ac:dyDescent="0.2">
      <c r="A3530" s="14">
        <v>0</v>
      </c>
      <c r="B3530" s="16">
        <v>0</v>
      </c>
      <c r="C3530" s="14">
        <v>0</v>
      </c>
      <c r="D3530" s="17">
        <v>0</v>
      </c>
      <c r="E3530" s="5">
        <v>0</v>
      </c>
      <c r="F3530" s="5">
        <v>0</v>
      </c>
      <c r="G3530" s="5">
        <v>0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19">
        <v>0</v>
      </c>
    </row>
    <row r="3531" spans="1:14" ht="15.75" hidden="1" customHeight="1" x14ac:dyDescent="0.2">
      <c r="A3531" s="14">
        <v>0</v>
      </c>
      <c r="B3531" s="16">
        <v>0</v>
      </c>
      <c r="C3531" s="14">
        <v>0</v>
      </c>
      <c r="D3531" s="17">
        <v>0</v>
      </c>
      <c r="E3531" s="5">
        <v>0</v>
      </c>
      <c r="F3531" s="5">
        <v>0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19">
        <v>0</v>
      </c>
    </row>
    <row r="3532" spans="1:14" ht="15.75" hidden="1" customHeight="1" x14ac:dyDescent="0.2">
      <c r="A3532" s="14">
        <v>0</v>
      </c>
      <c r="B3532" s="16">
        <v>0</v>
      </c>
      <c r="C3532" s="14">
        <v>0</v>
      </c>
      <c r="D3532" s="17">
        <v>0</v>
      </c>
      <c r="E3532" s="5">
        <v>0</v>
      </c>
      <c r="F3532" s="5">
        <v>0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19">
        <v>0</v>
      </c>
    </row>
    <row r="3533" spans="1:14" ht="15.75" hidden="1" customHeight="1" x14ac:dyDescent="0.2">
      <c r="A3533" s="14">
        <v>0</v>
      </c>
      <c r="B3533" s="16">
        <v>0</v>
      </c>
      <c r="C3533" s="14">
        <v>0</v>
      </c>
      <c r="D3533" s="17">
        <v>0</v>
      </c>
      <c r="E3533" s="5">
        <v>0</v>
      </c>
      <c r="F3533" s="5">
        <v>0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19">
        <v>0</v>
      </c>
    </row>
    <row r="3534" spans="1:14" ht="15.75" hidden="1" customHeight="1" x14ac:dyDescent="0.2">
      <c r="A3534" s="14">
        <v>0</v>
      </c>
      <c r="B3534" s="16">
        <v>0</v>
      </c>
      <c r="C3534" s="14">
        <v>0</v>
      </c>
      <c r="D3534" s="17">
        <v>0</v>
      </c>
      <c r="E3534" s="5">
        <v>0</v>
      </c>
      <c r="F3534" s="5">
        <v>0</v>
      </c>
      <c r="G3534" s="5">
        <v>0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19">
        <v>0</v>
      </c>
    </row>
    <row r="3535" spans="1:14" ht="15.75" hidden="1" customHeight="1" x14ac:dyDescent="0.2">
      <c r="A3535" s="14">
        <v>0</v>
      </c>
      <c r="B3535" s="16">
        <v>0</v>
      </c>
      <c r="C3535" s="14">
        <v>0</v>
      </c>
      <c r="D3535" s="17">
        <v>0</v>
      </c>
      <c r="E3535" s="5">
        <v>0</v>
      </c>
      <c r="F3535" s="5">
        <v>0</v>
      </c>
      <c r="G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19">
        <v>0</v>
      </c>
    </row>
    <row r="3536" spans="1:14" ht="15.75" hidden="1" customHeight="1" x14ac:dyDescent="0.2">
      <c r="A3536" s="14">
        <v>0</v>
      </c>
      <c r="B3536" s="16">
        <v>0</v>
      </c>
      <c r="C3536" s="14">
        <v>0</v>
      </c>
      <c r="D3536" s="17">
        <v>0</v>
      </c>
      <c r="E3536" s="5">
        <v>0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19">
        <v>0</v>
      </c>
    </row>
    <row r="3537" spans="1:14" ht="15.75" hidden="1" customHeight="1" x14ac:dyDescent="0.2">
      <c r="A3537" s="14">
        <v>0</v>
      </c>
      <c r="B3537" s="16">
        <v>0</v>
      </c>
      <c r="C3537" s="14">
        <v>0</v>
      </c>
      <c r="D3537" s="17">
        <v>0</v>
      </c>
      <c r="E3537" s="5">
        <v>0</v>
      </c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19">
        <v>0</v>
      </c>
    </row>
    <row r="3538" spans="1:14" ht="15.75" hidden="1" customHeight="1" x14ac:dyDescent="0.2">
      <c r="A3538" s="14">
        <v>0</v>
      </c>
      <c r="B3538" s="16">
        <v>0</v>
      </c>
      <c r="C3538" s="14">
        <v>0</v>
      </c>
      <c r="D3538" s="17">
        <v>0</v>
      </c>
      <c r="E3538" s="5">
        <v>0</v>
      </c>
      <c r="F3538" s="5">
        <v>0</v>
      </c>
      <c r="G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19">
        <v>0</v>
      </c>
    </row>
    <row r="3539" spans="1:14" ht="15.75" hidden="1" customHeight="1" x14ac:dyDescent="0.2">
      <c r="A3539" s="14">
        <v>0</v>
      </c>
      <c r="B3539" s="16">
        <v>0</v>
      </c>
      <c r="C3539" s="14">
        <v>0</v>
      </c>
      <c r="D3539" s="17">
        <v>0</v>
      </c>
      <c r="E3539" s="5">
        <v>0</v>
      </c>
      <c r="F3539" s="5">
        <v>0</v>
      </c>
      <c r="G3539" s="5">
        <v>0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19">
        <v>0</v>
      </c>
    </row>
    <row r="3540" spans="1:14" ht="15.75" hidden="1" customHeight="1" x14ac:dyDescent="0.2">
      <c r="A3540" s="14">
        <v>0</v>
      </c>
      <c r="B3540" s="16">
        <v>0</v>
      </c>
      <c r="C3540" s="14">
        <v>0</v>
      </c>
      <c r="D3540" s="17">
        <v>0</v>
      </c>
      <c r="E3540" s="5">
        <v>0</v>
      </c>
      <c r="F3540" s="5">
        <v>0</v>
      </c>
      <c r="G3540" s="5">
        <v>0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19">
        <v>0</v>
      </c>
    </row>
    <row r="3541" spans="1:14" ht="15.75" hidden="1" customHeight="1" x14ac:dyDescent="0.2">
      <c r="A3541" s="14">
        <v>0</v>
      </c>
      <c r="B3541" s="16">
        <v>0</v>
      </c>
      <c r="C3541" s="14">
        <v>0</v>
      </c>
      <c r="D3541" s="17">
        <v>0</v>
      </c>
      <c r="E3541" s="5">
        <v>0</v>
      </c>
      <c r="F3541" s="5">
        <v>0</v>
      </c>
      <c r="G3541" s="5">
        <v>0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19">
        <v>0</v>
      </c>
    </row>
    <row r="3542" spans="1:14" ht="15.75" hidden="1" customHeight="1" x14ac:dyDescent="0.2">
      <c r="A3542" s="14">
        <v>0</v>
      </c>
      <c r="B3542" s="16">
        <v>0</v>
      </c>
      <c r="C3542" s="14">
        <v>0</v>
      </c>
      <c r="D3542" s="17">
        <v>0</v>
      </c>
      <c r="E3542" s="5">
        <v>0</v>
      </c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19">
        <v>0</v>
      </c>
    </row>
    <row r="3543" spans="1:14" ht="15.75" hidden="1" customHeight="1" x14ac:dyDescent="0.2">
      <c r="A3543" s="14">
        <v>0</v>
      </c>
      <c r="B3543" s="16">
        <v>0</v>
      </c>
      <c r="C3543" s="14">
        <v>0</v>
      </c>
      <c r="D3543" s="17">
        <v>0</v>
      </c>
      <c r="E3543" s="5">
        <v>0</v>
      </c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19">
        <v>0</v>
      </c>
    </row>
    <row r="3544" spans="1:14" ht="15.75" hidden="1" customHeight="1" x14ac:dyDescent="0.2">
      <c r="A3544" s="14">
        <v>0</v>
      </c>
      <c r="B3544" s="16">
        <v>0</v>
      </c>
      <c r="C3544" s="14">
        <v>0</v>
      </c>
      <c r="D3544" s="17">
        <v>0</v>
      </c>
      <c r="E3544" s="5">
        <v>0</v>
      </c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19">
        <v>0</v>
      </c>
    </row>
    <row r="3545" spans="1:14" ht="15.75" hidden="1" customHeight="1" x14ac:dyDescent="0.2">
      <c r="A3545" s="14">
        <v>0</v>
      </c>
      <c r="B3545" s="16">
        <v>0</v>
      </c>
      <c r="C3545" s="14">
        <v>0</v>
      </c>
      <c r="D3545" s="17">
        <v>0</v>
      </c>
      <c r="E3545" s="5">
        <v>0</v>
      </c>
      <c r="F3545" s="5">
        <v>0</v>
      </c>
      <c r="G3545" s="5">
        <v>0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19">
        <v>0</v>
      </c>
    </row>
    <row r="3546" spans="1:14" ht="15.75" hidden="1" customHeight="1" x14ac:dyDescent="0.2">
      <c r="A3546" s="14">
        <v>0</v>
      </c>
      <c r="B3546" s="16">
        <v>0</v>
      </c>
      <c r="C3546" s="14">
        <v>0</v>
      </c>
      <c r="D3546" s="17">
        <v>0</v>
      </c>
      <c r="E3546" s="5">
        <v>0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19">
        <v>0</v>
      </c>
    </row>
    <row r="3547" spans="1:14" ht="15.75" hidden="1" customHeight="1" x14ac:dyDescent="0.2">
      <c r="A3547" s="14">
        <v>0</v>
      </c>
      <c r="B3547" s="16">
        <v>0</v>
      </c>
      <c r="C3547" s="14">
        <v>0</v>
      </c>
      <c r="D3547" s="17">
        <v>0</v>
      </c>
      <c r="E3547" s="5">
        <v>0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19">
        <v>0</v>
      </c>
    </row>
    <row r="3548" spans="1:14" ht="15.75" hidden="1" customHeight="1" x14ac:dyDescent="0.2">
      <c r="A3548" s="14">
        <v>0</v>
      </c>
      <c r="B3548" s="16">
        <v>0</v>
      </c>
      <c r="C3548" s="14">
        <v>0</v>
      </c>
      <c r="D3548" s="17">
        <v>0</v>
      </c>
      <c r="E3548" s="5">
        <v>0</v>
      </c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19">
        <v>0</v>
      </c>
    </row>
    <row r="3549" spans="1:14" ht="15.75" hidden="1" customHeight="1" x14ac:dyDescent="0.2">
      <c r="A3549" s="14">
        <v>0</v>
      </c>
      <c r="B3549" s="16">
        <v>0</v>
      </c>
      <c r="C3549" s="14">
        <v>0</v>
      </c>
      <c r="D3549" s="17">
        <v>0</v>
      </c>
      <c r="E3549" s="5">
        <v>0</v>
      </c>
      <c r="F3549" s="5">
        <v>0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19">
        <v>0</v>
      </c>
    </row>
    <row r="3550" spans="1:14" ht="15.75" hidden="1" customHeight="1" x14ac:dyDescent="0.2">
      <c r="A3550" s="14">
        <v>0</v>
      </c>
      <c r="B3550" s="16">
        <v>0</v>
      </c>
      <c r="C3550" s="14">
        <v>0</v>
      </c>
      <c r="D3550" s="17">
        <v>0</v>
      </c>
      <c r="E3550" s="5">
        <v>0</v>
      </c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19">
        <v>0</v>
      </c>
    </row>
    <row r="3551" spans="1:14" ht="15.75" hidden="1" customHeight="1" x14ac:dyDescent="0.2">
      <c r="A3551" s="14">
        <v>0</v>
      </c>
      <c r="B3551" s="16">
        <v>0</v>
      </c>
      <c r="C3551" s="14">
        <v>0</v>
      </c>
      <c r="D3551" s="17">
        <v>0</v>
      </c>
      <c r="E3551" s="5">
        <v>0</v>
      </c>
      <c r="F3551" s="5">
        <v>0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19">
        <v>0</v>
      </c>
    </row>
    <row r="3552" spans="1:14" ht="15.75" hidden="1" customHeight="1" x14ac:dyDescent="0.2">
      <c r="A3552" s="14">
        <v>0</v>
      </c>
      <c r="B3552" s="16">
        <v>0</v>
      </c>
      <c r="C3552" s="14">
        <v>0</v>
      </c>
      <c r="D3552" s="17">
        <v>0</v>
      </c>
      <c r="E3552" s="5">
        <v>0</v>
      </c>
      <c r="F3552" s="5">
        <v>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19">
        <v>0</v>
      </c>
    </row>
    <row r="3553" spans="1:14" ht="15.75" hidden="1" customHeight="1" x14ac:dyDescent="0.2">
      <c r="A3553" s="14">
        <v>0</v>
      </c>
      <c r="B3553" s="16">
        <v>0</v>
      </c>
      <c r="C3553" s="14">
        <v>0</v>
      </c>
      <c r="D3553" s="17">
        <v>0</v>
      </c>
      <c r="E3553" s="5">
        <v>0</v>
      </c>
      <c r="F3553" s="5">
        <v>0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19">
        <v>0</v>
      </c>
    </row>
    <row r="3554" spans="1:14" ht="15.75" hidden="1" customHeight="1" x14ac:dyDescent="0.2">
      <c r="A3554" s="14">
        <v>0</v>
      </c>
      <c r="B3554" s="16">
        <v>0</v>
      </c>
      <c r="C3554" s="14">
        <v>0</v>
      </c>
      <c r="D3554" s="17">
        <v>0</v>
      </c>
      <c r="E3554" s="5">
        <v>0</v>
      </c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19">
        <v>0</v>
      </c>
    </row>
    <row r="3555" spans="1:14" ht="15.75" hidden="1" customHeight="1" x14ac:dyDescent="0.2">
      <c r="A3555" s="14">
        <v>0</v>
      </c>
      <c r="B3555" s="16">
        <v>0</v>
      </c>
      <c r="C3555" s="14">
        <v>0</v>
      </c>
      <c r="D3555" s="17">
        <v>0</v>
      </c>
      <c r="E3555" s="5">
        <v>0</v>
      </c>
      <c r="F3555" s="5">
        <v>0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19">
        <v>0</v>
      </c>
    </row>
    <row r="3556" spans="1:14" ht="15.75" hidden="1" customHeight="1" x14ac:dyDescent="0.2">
      <c r="A3556" s="14">
        <v>0</v>
      </c>
      <c r="B3556" s="16">
        <v>0</v>
      </c>
      <c r="C3556" s="14">
        <v>0</v>
      </c>
      <c r="D3556" s="17">
        <v>0</v>
      </c>
      <c r="E3556" s="5">
        <v>0</v>
      </c>
      <c r="F3556" s="5">
        <v>0</v>
      </c>
      <c r="G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19">
        <v>0</v>
      </c>
    </row>
    <row r="3557" spans="1:14" ht="15.75" hidden="1" customHeight="1" x14ac:dyDescent="0.2">
      <c r="A3557" s="14">
        <v>0</v>
      </c>
      <c r="B3557" s="16">
        <v>0</v>
      </c>
      <c r="C3557" s="14">
        <v>0</v>
      </c>
      <c r="D3557" s="17">
        <v>0</v>
      </c>
      <c r="E3557" s="5">
        <v>0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19">
        <v>0</v>
      </c>
    </row>
    <row r="3558" spans="1:14" ht="15.75" hidden="1" customHeight="1" x14ac:dyDescent="0.2">
      <c r="A3558" s="14">
        <v>0</v>
      </c>
      <c r="B3558" s="16">
        <v>0</v>
      </c>
      <c r="C3558" s="14">
        <v>0</v>
      </c>
      <c r="D3558" s="17">
        <v>0</v>
      </c>
      <c r="E3558" s="5">
        <v>0</v>
      </c>
      <c r="F3558" s="5">
        <v>0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19">
        <v>0</v>
      </c>
    </row>
    <row r="3559" spans="1:14" ht="15.75" hidden="1" customHeight="1" x14ac:dyDescent="0.2">
      <c r="A3559" s="14">
        <v>0</v>
      </c>
      <c r="B3559" s="16">
        <v>0</v>
      </c>
      <c r="C3559" s="14">
        <v>0</v>
      </c>
      <c r="D3559" s="17">
        <v>0</v>
      </c>
      <c r="E3559" s="5">
        <v>0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19">
        <v>0</v>
      </c>
    </row>
    <row r="3560" spans="1:14" ht="15.75" hidden="1" customHeight="1" x14ac:dyDescent="0.2">
      <c r="A3560" s="14">
        <v>0</v>
      </c>
      <c r="B3560" s="16">
        <v>0</v>
      </c>
      <c r="C3560" s="14">
        <v>0</v>
      </c>
      <c r="D3560" s="17">
        <v>0</v>
      </c>
      <c r="E3560" s="5">
        <v>0</v>
      </c>
      <c r="F3560" s="5">
        <v>0</v>
      </c>
      <c r="G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19">
        <v>0</v>
      </c>
    </row>
    <row r="3561" spans="1:14" ht="15.75" hidden="1" customHeight="1" x14ac:dyDescent="0.2">
      <c r="A3561" s="14">
        <v>0</v>
      </c>
      <c r="B3561" s="16">
        <v>0</v>
      </c>
      <c r="C3561" s="14">
        <v>0</v>
      </c>
      <c r="D3561" s="17">
        <v>0</v>
      </c>
      <c r="E3561" s="5">
        <v>0</v>
      </c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19">
        <v>0</v>
      </c>
    </row>
    <row r="3562" spans="1:14" ht="15.75" hidden="1" customHeight="1" x14ac:dyDescent="0.2">
      <c r="A3562" s="14">
        <v>0</v>
      </c>
      <c r="B3562" s="16">
        <v>0</v>
      </c>
      <c r="C3562" s="14">
        <v>0</v>
      </c>
      <c r="D3562" s="17">
        <v>0</v>
      </c>
      <c r="E3562" s="5">
        <v>0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19">
        <v>0</v>
      </c>
    </row>
    <row r="3563" spans="1:14" ht="15.75" customHeight="1" x14ac:dyDescent="0.2">
      <c r="A3563" s="15">
        <v>1</v>
      </c>
      <c r="B3563" s="16">
        <v>410</v>
      </c>
      <c r="C3563" s="15" t="s">
        <v>2437</v>
      </c>
      <c r="D3563" s="18">
        <v>1</v>
      </c>
      <c r="E3563" s="5" t="s">
        <v>2438</v>
      </c>
      <c r="F3563" s="5">
        <v>0</v>
      </c>
      <c r="G3563" s="5" t="s">
        <v>2439</v>
      </c>
      <c r="H3563" s="5" t="s">
        <v>2440</v>
      </c>
      <c r="I3563" s="5">
        <v>1</v>
      </c>
      <c r="J3563" s="5">
        <v>2009</v>
      </c>
      <c r="K3563" s="5">
        <v>1</v>
      </c>
      <c r="L3563" s="5" t="s">
        <v>751</v>
      </c>
      <c r="M3563" s="5" t="s">
        <v>96</v>
      </c>
      <c r="N3563" s="19">
        <v>9784778037062</v>
      </c>
    </row>
    <row r="3564" spans="1:14" ht="15.75" customHeight="1" x14ac:dyDescent="0.2">
      <c r="A3564" s="15">
        <v>2</v>
      </c>
      <c r="B3564" s="16">
        <v>410</v>
      </c>
      <c r="C3564" s="15" t="s">
        <v>2441</v>
      </c>
      <c r="D3564" s="18">
        <v>1</v>
      </c>
      <c r="E3564" s="5" t="s">
        <v>2442</v>
      </c>
      <c r="F3564" s="5">
        <v>0</v>
      </c>
      <c r="G3564" s="5" t="s">
        <v>2443</v>
      </c>
      <c r="H3564" s="5" t="s">
        <v>2440</v>
      </c>
      <c r="I3564" s="5">
        <v>1</v>
      </c>
      <c r="J3564" s="5">
        <v>2009</v>
      </c>
      <c r="K3564" s="5">
        <v>1</v>
      </c>
      <c r="L3564" s="5" t="s">
        <v>2444</v>
      </c>
      <c r="M3564" s="5" t="s">
        <v>96</v>
      </c>
      <c r="N3564" s="19">
        <v>9784623053308</v>
      </c>
    </row>
    <row r="3565" spans="1:14" ht="15.75" customHeight="1" x14ac:dyDescent="0.2">
      <c r="A3565" s="15">
        <v>3</v>
      </c>
      <c r="B3565" s="16">
        <v>410</v>
      </c>
      <c r="C3565" s="15" t="s">
        <v>2445</v>
      </c>
      <c r="D3565" s="18">
        <v>1</v>
      </c>
      <c r="E3565" s="5" t="s">
        <v>2446</v>
      </c>
      <c r="F3565" s="5">
        <v>0</v>
      </c>
      <c r="G3565" s="5" t="s">
        <v>2447</v>
      </c>
      <c r="H3565" s="5" t="s">
        <v>2440</v>
      </c>
      <c r="I3565" s="5">
        <v>1</v>
      </c>
      <c r="J3565" s="5">
        <v>2007</v>
      </c>
      <c r="K3565" s="5">
        <v>1</v>
      </c>
      <c r="L3565" s="5" t="s">
        <v>2448</v>
      </c>
      <c r="M3565" s="5" t="s">
        <v>96</v>
      </c>
      <c r="N3565" s="19">
        <v>9784791763856</v>
      </c>
    </row>
    <row r="3566" spans="1:14" ht="15.75" customHeight="1" x14ac:dyDescent="0.2">
      <c r="A3566" s="15">
        <v>4</v>
      </c>
      <c r="B3566" s="16">
        <v>410</v>
      </c>
      <c r="C3566" s="15" t="s">
        <v>2449</v>
      </c>
      <c r="D3566" s="18">
        <v>1</v>
      </c>
      <c r="E3566" s="5" t="s">
        <v>2450</v>
      </c>
      <c r="F3566" s="5" t="s">
        <v>2451</v>
      </c>
      <c r="G3566" s="5" t="s">
        <v>2452</v>
      </c>
      <c r="H3566" s="5" t="s">
        <v>2440</v>
      </c>
      <c r="I3566" s="5">
        <v>0</v>
      </c>
      <c r="J3566" s="5">
        <v>2007</v>
      </c>
      <c r="K3566" s="5">
        <v>2</v>
      </c>
      <c r="L3566" s="5" t="s">
        <v>2453</v>
      </c>
      <c r="M3566" s="5" t="s">
        <v>96</v>
      </c>
      <c r="N3566" s="19">
        <v>9784480873460</v>
      </c>
    </row>
    <row r="3567" spans="1:14" ht="15.75" customHeight="1" x14ac:dyDescent="0.2">
      <c r="A3567" s="15">
        <v>5</v>
      </c>
      <c r="B3567" s="16">
        <v>410</v>
      </c>
      <c r="C3567" s="15" t="s">
        <v>2454</v>
      </c>
      <c r="D3567" s="18">
        <v>1</v>
      </c>
      <c r="E3567" s="5" t="s">
        <v>2455</v>
      </c>
      <c r="F3567" s="5">
        <v>0</v>
      </c>
      <c r="G3567" s="5" t="s">
        <v>2456</v>
      </c>
      <c r="H3567" s="5" t="s">
        <v>2440</v>
      </c>
      <c r="I3567" s="5">
        <v>0</v>
      </c>
      <c r="J3567" s="5">
        <v>2007</v>
      </c>
      <c r="K3567" s="5">
        <v>1</v>
      </c>
      <c r="L3567" s="5" t="s">
        <v>2457</v>
      </c>
      <c r="M3567" s="5" t="s">
        <v>96</v>
      </c>
      <c r="N3567" s="19">
        <v>9784779112447</v>
      </c>
    </row>
    <row r="3568" spans="1:14" ht="15.75" customHeight="1" x14ac:dyDescent="0.2">
      <c r="A3568" s="15">
        <v>6</v>
      </c>
      <c r="B3568" s="16">
        <v>410</v>
      </c>
      <c r="C3568" s="15" t="s">
        <v>2458</v>
      </c>
      <c r="D3568" s="18">
        <v>1</v>
      </c>
      <c r="E3568" s="5" t="s">
        <v>2459</v>
      </c>
      <c r="F3568" s="5" t="s">
        <v>32</v>
      </c>
      <c r="G3568" s="5" t="s">
        <v>2460</v>
      </c>
      <c r="H3568" s="5" t="s">
        <v>2440</v>
      </c>
      <c r="I3568" s="5">
        <v>0</v>
      </c>
      <c r="J3568" s="5">
        <v>2004</v>
      </c>
      <c r="K3568" s="5">
        <v>0</v>
      </c>
      <c r="L3568" s="5" t="s">
        <v>2461</v>
      </c>
      <c r="M3568" s="5" t="s">
        <v>35</v>
      </c>
      <c r="N3568" s="19" t="s">
        <v>32</v>
      </c>
    </row>
    <row r="3569" spans="1:14" ht="15.75" customHeight="1" x14ac:dyDescent="0.2">
      <c r="A3569" s="15">
        <v>7</v>
      </c>
      <c r="B3569" s="16">
        <v>410</v>
      </c>
      <c r="C3569" s="15" t="s">
        <v>2462</v>
      </c>
      <c r="D3569" s="18">
        <v>1</v>
      </c>
      <c r="E3569" s="5" t="s">
        <v>2463</v>
      </c>
      <c r="F3569" s="5" t="s">
        <v>32</v>
      </c>
      <c r="G3569" s="5" t="s">
        <v>2464</v>
      </c>
      <c r="H3569" s="5" t="s">
        <v>2440</v>
      </c>
      <c r="I3569" s="5">
        <v>0</v>
      </c>
      <c r="J3569" s="5">
        <v>2005</v>
      </c>
      <c r="K3569" s="5">
        <v>1</v>
      </c>
      <c r="L3569" s="5" t="s">
        <v>2465</v>
      </c>
      <c r="M3569" s="5" t="s">
        <v>35</v>
      </c>
      <c r="N3569" s="19">
        <v>9781403970527</v>
      </c>
    </row>
    <row r="3570" spans="1:14" ht="15.75" customHeight="1" x14ac:dyDescent="0.2">
      <c r="A3570" s="15">
        <v>8</v>
      </c>
      <c r="B3570" s="16">
        <v>410</v>
      </c>
      <c r="C3570" s="15" t="s">
        <v>2466</v>
      </c>
      <c r="D3570" s="18">
        <v>1</v>
      </c>
      <c r="E3570" s="5" t="s">
        <v>2467</v>
      </c>
      <c r="F3570" s="5" t="s">
        <v>32</v>
      </c>
      <c r="G3570" s="5" t="s">
        <v>2468</v>
      </c>
      <c r="H3570" s="5" t="s">
        <v>2440</v>
      </c>
      <c r="I3570" s="5">
        <v>0</v>
      </c>
      <c r="J3570" s="5">
        <v>2006</v>
      </c>
      <c r="K3570" s="5">
        <v>1</v>
      </c>
      <c r="L3570" s="5" t="s">
        <v>1154</v>
      </c>
      <c r="M3570" s="5" t="s">
        <v>96</v>
      </c>
      <c r="N3570" s="19">
        <v>9784334784485</v>
      </c>
    </row>
    <row r="3571" spans="1:14" ht="15.75" customHeight="1" x14ac:dyDescent="0.2">
      <c r="A3571" s="15">
        <v>9</v>
      </c>
      <c r="B3571" s="16">
        <v>410</v>
      </c>
      <c r="C3571" s="15" t="s">
        <v>2469</v>
      </c>
      <c r="D3571" s="18">
        <v>1</v>
      </c>
      <c r="E3571" s="5" t="s">
        <v>2470</v>
      </c>
      <c r="F3571" s="5" t="s">
        <v>32</v>
      </c>
      <c r="G3571" s="5" t="s">
        <v>2468</v>
      </c>
      <c r="H3571" s="5" t="s">
        <v>2440</v>
      </c>
      <c r="I3571" s="5">
        <v>0</v>
      </c>
      <c r="J3571" s="5">
        <v>2004</v>
      </c>
      <c r="K3571" s="5">
        <v>1</v>
      </c>
      <c r="L3571" s="5" t="s">
        <v>2471</v>
      </c>
      <c r="M3571" s="5" t="s">
        <v>96</v>
      </c>
      <c r="N3571" s="19">
        <v>9784757140844</v>
      </c>
    </row>
    <row r="3572" spans="1:14" ht="15.75" customHeight="1" x14ac:dyDescent="0.2">
      <c r="A3572" s="15">
        <v>10</v>
      </c>
      <c r="B3572" s="16">
        <v>410</v>
      </c>
      <c r="C3572" s="15" t="s">
        <v>2472</v>
      </c>
      <c r="D3572" s="18">
        <v>1</v>
      </c>
      <c r="E3572" s="5" t="s">
        <v>2473</v>
      </c>
      <c r="F3572" s="5">
        <v>0</v>
      </c>
      <c r="G3572" s="5" t="s">
        <v>2474</v>
      </c>
      <c r="H3572" s="5" t="s">
        <v>2440</v>
      </c>
      <c r="I3572" s="5">
        <v>0</v>
      </c>
      <c r="J3572" s="5">
        <v>2010</v>
      </c>
      <c r="K3572" s="5">
        <v>1</v>
      </c>
      <c r="L3572" s="5" t="s">
        <v>2475</v>
      </c>
      <c r="M3572" s="5" t="s">
        <v>96</v>
      </c>
      <c r="N3572" s="19">
        <v>9784790714613</v>
      </c>
    </row>
    <row r="3573" spans="1:14" ht="15.75" customHeight="1" x14ac:dyDescent="0.2">
      <c r="A3573" s="15">
        <v>11</v>
      </c>
      <c r="B3573" s="16">
        <v>410</v>
      </c>
      <c r="C3573" s="15" t="s">
        <v>2476</v>
      </c>
      <c r="D3573" s="18">
        <v>1</v>
      </c>
      <c r="E3573" s="5" t="s">
        <v>2477</v>
      </c>
      <c r="F3573" s="5">
        <v>0</v>
      </c>
      <c r="G3573" s="5" t="s">
        <v>2478</v>
      </c>
      <c r="H3573" s="5" t="s">
        <v>2440</v>
      </c>
      <c r="I3573" s="5">
        <v>0</v>
      </c>
      <c r="J3573" s="5">
        <v>2015</v>
      </c>
      <c r="K3573" s="5">
        <v>1</v>
      </c>
      <c r="L3573" s="5" t="s">
        <v>2479</v>
      </c>
      <c r="M3573" s="5" t="s">
        <v>96</v>
      </c>
      <c r="N3573" s="19" t="s">
        <v>2480</v>
      </c>
    </row>
    <row r="3574" spans="1:14" ht="15.75" customHeight="1" x14ac:dyDescent="0.2">
      <c r="A3574" s="15">
        <v>12</v>
      </c>
      <c r="B3574" s="16">
        <v>410</v>
      </c>
      <c r="C3574" s="15" t="s">
        <v>2481</v>
      </c>
      <c r="D3574" s="18">
        <v>1</v>
      </c>
      <c r="E3574" s="5" t="s">
        <v>2482</v>
      </c>
      <c r="F3574" s="5">
        <v>0</v>
      </c>
      <c r="G3574" s="5" t="s">
        <v>2483</v>
      </c>
      <c r="H3574" s="5" t="s">
        <v>2440</v>
      </c>
      <c r="I3574" s="5">
        <v>0</v>
      </c>
      <c r="J3574" s="5">
        <v>2015</v>
      </c>
      <c r="K3574" s="5">
        <v>1</v>
      </c>
      <c r="L3574" s="5" t="s">
        <v>2484</v>
      </c>
      <c r="M3574" s="5" t="s">
        <v>96</v>
      </c>
      <c r="N3574" s="19">
        <v>9784336059369</v>
      </c>
    </row>
    <row r="3575" spans="1:14" ht="15.75" customHeight="1" x14ac:dyDescent="0.2">
      <c r="A3575" s="15">
        <v>13</v>
      </c>
      <c r="B3575" s="16">
        <v>410</v>
      </c>
      <c r="C3575" s="15" t="s">
        <v>2485</v>
      </c>
      <c r="D3575" s="18">
        <v>1</v>
      </c>
      <c r="E3575" s="5" t="s">
        <v>2482</v>
      </c>
      <c r="F3575" s="5">
        <v>0</v>
      </c>
      <c r="G3575" s="5" t="s">
        <v>2483</v>
      </c>
      <c r="H3575" s="5" t="s">
        <v>2440</v>
      </c>
      <c r="I3575" s="5">
        <v>0</v>
      </c>
      <c r="J3575" s="5">
        <v>2015</v>
      </c>
      <c r="K3575" s="5">
        <v>1</v>
      </c>
      <c r="L3575" s="5" t="s">
        <v>2484</v>
      </c>
      <c r="M3575" s="5" t="s">
        <v>96</v>
      </c>
      <c r="N3575" s="19">
        <v>9784336059352</v>
      </c>
    </row>
    <row r="3576" spans="1:14" ht="15.75" customHeight="1" x14ac:dyDescent="0.2">
      <c r="A3576" s="15">
        <v>14</v>
      </c>
      <c r="B3576" s="16">
        <v>410</v>
      </c>
      <c r="C3576" s="15" t="s">
        <v>2486</v>
      </c>
      <c r="D3576" s="18">
        <v>1</v>
      </c>
      <c r="E3576" s="5" t="s">
        <v>2487</v>
      </c>
      <c r="F3576" s="5">
        <v>0</v>
      </c>
      <c r="G3576" s="5" t="s">
        <v>2488</v>
      </c>
      <c r="H3576" s="5" t="s">
        <v>2440</v>
      </c>
      <c r="I3576" s="5">
        <v>0</v>
      </c>
      <c r="J3576" s="5">
        <v>2011</v>
      </c>
      <c r="K3576" s="5">
        <v>1</v>
      </c>
      <c r="L3576" s="5" t="s">
        <v>2489</v>
      </c>
      <c r="M3576" s="5" t="s">
        <v>96</v>
      </c>
      <c r="N3576" s="19" t="s">
        <v>2490</v>
      </c>
    </row>
    <row r="3577" spans="1:14" ht="15.75" customHeight="1" x14ac:dyDescent="0.2">
      <c r="A3577" s="15">
        <v>15</v>
      </c>
      <c r="B3577" s="16">
        <v>410</v>
      </c>
      <c r="C3577" s="15" t="s">
        <v>2491</v>
      </c>
      <c r="D3577" s="18">
        <v>1</v>
      </c>
      <c r="E3577" s="5" t="s">
        <v>2492</v>
      </c>
      <c r="F3577" s="5">
        <v>0</v>
      </c>
      <c r="G3577" s="5" t="s">
        <v>2493</v>
      </c>
      <c r="H3577" s="5" t="s">
        <v>2440</v>
      </c>
      <c r="I3577" s="5">
        <v>0</v>
      </c>
      <c r="J3577" s="5">
        <v>2012</v>
      </c>
      <c r="K3577" s="5">
        <v>1</v>
      </c>
      <c r="L3577" s="5" t="s">
        <v>2494</v>
      </c>
      <c r="M3577" s="5" t="s">
        <v>96</v>
      </c>
      <c r="N3577" s="19" t="s">
        <v>2495</v>
      </c>
    </row>
    <row r="3578" spans="1:14" ht="15.75" customHeight="1" x14ac:dyDescent="0.2">
      <c r="A3578" s="15">
        <v>16</v>
      </c>
      <c r="B3578" s="16">
        <v>410</v>
      </c>
      <c r="C3578" s="15" t="s">
        <v>2496</v>
      </c>
      <c r="D3578" s="18">
        <v>1</v>
      </c>
      <c r="E3578" s="5" t="s">
        <v>2497</v>
      </c>
      <c r="F3578" s="5" t="s">
        <v>2498</v>
      </c>
      <c r="G3578" s="5">
        <v>0</v>
      </c>
      <c r="H3578" s="5" t="s">
        <v>2440</v>
      </c>
      <c r="I3578" s="5">
        <v>0</v>
      </c>
      <c r="J3578" s="5">
        <v>2010</v>
      </c>
      <c r="K3578" s="5">
        <v>1</v>
      </c>
      <c r="L3578" s="5" t="s">
        <v>533</v>
      </c>
      <c r="M3578" s="5" t="s">
        <v>2499</v>
      </c>
      <c r="N3578" s="19">
        <v>0</v>
      </c>
    </row>
    <row r="3579" spans="1:14" ht="15.75" customHeight="1" x14ac:dyDescent="0.2">
      <c r="A3579" s="15">
        <v>19</v>
      </c>
      <c r="B3579" s="16">
        <v>410</v>
      </c>
      <c r="C3579" s="15" t="s">
        <v>2500</v>
      </c>
      <c r="D3579" s="18">
        <v>1</v>
      </c>
      <c r="E3579" s="5" t="s">
        <v>2501</v>
      </c>
      <c r="F3579" s="5">
        <v>0</v>
      </c>
      <c r="G3579" s="5" t="s">
        <v>2502</v>
      </c>
      <c r="H3579" s="5" t="s">
        <v>2440</v>
      </c>
      <c r="I3579" s="5">
        <v>0</v>
      </c>
      <c r="J3579" s="5">
        <v>2014</v>
      </c>
      <c r="K3579" s="5">
        <v>1</v>
      </c>
      <c r="L3579" s="5" t="s">
        <v>2503</v>
      </c>
      <c r="M3579" s="5" t="s">
        <v>35</v>
      </c>
      <c r="N3579" s="19" t="s">
        <v>2504</v>
      </c>
    </row>
    <row r="3580" spans="1:14" ht="15.75" customHeight="1" x14ac:dyDescent="0.2">
      <c r="A3580" s="15">
        <v>1</v>
      </c>
      <c r="B3580" s="16">
        <v>420</v>
      </c>
      <c r="C3580" s="15" t="s">
        <v>2505</v>
      </c>
      <c r="D3580" s="18">
        <v>1</v>
      </c>
      <c r="E3580" s="5" t="s">
        <v>2506</v>
      </c>
      <c r="F3580" s="5" t="s">
        <v>32</v>
      </c>
      <c r="G3580" s="5" t="s">
        <v>2507</v>
      </c>
      <c r="H3580" s="5" t="s">
        <v>2508</v>
      </c>
      <c r="I3580" s="5">
        <v>0</v>
      </c>
      <c r="J3580" s="5">
        <v>2006</v>
      </c>
      <c r="K3580" s="5">
        <v>1</v>
      </c>
      <c r="L3580" s="5" t="s">
        <v>414</v>
      </c>
      <c r="M3580" s="5" t="s">
        <v>35</v>
      </c>
      <c r="N3580" s="19">
        <v>9784770030177</v>
      </c>
    </row>
    <row r="3581" spans="1:14" ht="15.75" customHeight="1" x14ac:dyDescent="0.2">
      <c r="A3581" s="15">
        <v>2</v>
      </c>
      <c r="B3581" s="16">
        <v>420</v>
      </c>
      <c r="C3581" s="15" t="s">
        <v>2509</v>
      </c>
      <c r="D3581" s="18">
        <v>1</v>
      </c>
      <c r="E3581" s="5" t="s">
        <v>2510</v>
      </c>
      <c r="F3581" s="5" t="s">
        <v>32</v>
      </c>
      <c r="G3581" s="5" t="s">
        <v>2511</v>
      </c>
      <c r="H3581" s="5" t="s">
        <v>2508</v>
      </c>
      <c r="I3581" s="5">
        <v>0</v>
      </c>
      <c r="J3581" s="5">
        <v>1970</v>
      </c>
      <c r="K3581" s="5">
        <v>1</v>
      </c>
      <c r="L3581" s="5" t="s">
        <v>2418</v>
      </c>
      <c r="M3581" s="5" t="s">
        <v>96</v>
      </c>
      <c r="N3581" s="19" t="s">
        <v>32</v>
      </c>
    </row>
    <row r="3582" spans="1:14" ht="15.75" customHeight="1" x14ac:dyDescent="0.2">
      <c r="A3582" s="15">
        <v>3</v>
      </c>
      <c r="B3582" s="16">
        <v>420</v>
      </c>
      <c r="C3582" s="15" t="s">
        <v>2512</v>
      </c>
      <c r="D3582" s="18">
        <v>1</v>
      </c>
      <c r="E3582" s="5" t="s">
        <v>2513</v>
      </c>
      <c r="F3582" s="5">
        <v>0</v>
      </c>
      <c r="G3582" s="5">
        <v>0</v>
      </c>
      <c r="H3582" s="5" t="s">
        <v>2508</v>
      </c>
      <c r="I3582" s="5">
        <v>0</v>
      </c>
      <c r="J3582" s="5">
        <v>0</v>
      </c>
      <c r="K3582" s="5">
        <v>1</v>
      </c>
      <c r="L3582" s="5">
        <v>0</v>
      </c>
      <c r="M3582" s="5">
        <v>0</v>
      </c>
      <c r="N3582" s="19">
        <v>0</v>
      </c>
    </row>
    <row r="3583" spans="1:14" ht="15.75" customHeight="1" x14ac:dyDescent="0.2">
      <c r="A3583" s="15">
        <v>4</v>
      </c>
      <c r="B3583" s="16">
        <v>420</v>
      </c>
      <c r="C3583" s="15" t="s">
        <v>2514</v>
      </c>
      <c r="D3583" s="18">
        <v>1</v>
      </c>
      <c r="E3583" s="5" t="s">
        <v>2515</v>
      </c>
      <c r="F3583" s="5">
        <v>0</v>
      </c>
      <c r="G3583" s="5" t="s">
        <v>2516</v>
      </c>
      <c r="H3583" s="5" t="s">
        <v>2508</v>
      </c>
      <c r="I3583" s="5">
        <v>0</v>
      </c>
      <c r="J3583" s="5">
        <v>1994</v>
      </c>
      <c r="K3583" s="5">
        <v>1</v>
      </c>
      <c r="L3583" s="5" t="s">
        <v>2517</v>
      </c>
      <c r="M3583" s="5" t="s">
        <v>96</v>
      </c>
      <c r="N3583" s="19">
        <v>9784947546678</v>
      </c>
    </row>
    <row r="3584" spans="1:14" ht="15.75" customHeight="1" x14ac:dyDescent="0.2">
      <c r="A3584" s="15">
        <v>5</v>
      </c>
      <c r="B3584" s="16">
        <v>420</v>
      </c>
      <c r="C3584" s="15" t="s">
        <v>2518</v>
      </c>
      <c r="D3584" s="18">
        <v>1</v>
      </c>
      <c r="E3584" s="5" t="s">
        <v>2519</v>
      </c>
      <c r="F3584" s="5" t="s">
        <v>2520</v>
      </c>
      <c r="G3584" s="5" t="s">
        <v>2119</v>
      </c>
      <c r="H3584" s="5" t="s">
        <v>2508</v>
      </c>
      <c r="I3584" s="5">
        <v>0</v>
      </c>
      <c r="J3584" s="5">
        <v>2008</v>
      </c>
      <c r="K3584" s="5">
        <v>1</v>
      </c>
      <c r="L3584" s="5" t="s">
        <v>2119</v>
      </c>
      <c r="M3584" s="5" t="s">
        <v>96</v>
      </c>
      <c r="N3584" s="19" t="s">
        <v>32</v>
      </c>
    </row>
    <row r="3585" spans="1:14" ht="15.75" customHeight="1" x14ac:dyDescent="0.2">
      <c r="A3585" s="15">
        <v>6</v>
      </c>
      <c r="B3585" s="16">
        <v>420</v>
      </c>
      <c r="C3585" s="15" t="s">
        <v>2521</v>
      </c>
      <c r="D3585" s="18">
        <v>1</v>
      </c>
      <c r="E3585" s="5" t="s">
        <v>2522</v>
      </c>
      <c r="F3585" s="5" t="s">
        <v>2523</v>
      </c>
      <c r="G3585" s="5" t="s">
        <v>2524</v>
      </c>
      <c r="H3585" s="5" t="s">
        <v>2508</v>
      </c>
      <c r="I3585" s="5">
        <v>0</v>
      </c>
      <c r="J3585" s="5">
        <v>2006</v>
      </c>
      <c r="K3585" s="5">
        <v>1</v>
      </c>
      <c r="L3585" s="5" t="s">
        <v>2525</v>
      </c>
      <c r="M3585" s="5" t="s">
        <v>307</v>
      </c>
      <c r="N3585" s="19" t="s">
        <v>32</v>
      </c>
    </row>
    <row r="3586" spans="1:14" ht="15.75" customHeight="1" x14ac:dyDescent="0.2">
      <c r="A3586" s="15">
        <v>7</v>
      </c>
      <c r="B3586" s="16">
        <v>420</v>
      </c>
      <c r="C3586" s="15" t="s">
        <v>2526</v>
      </c>
      <c r="D3586" s="18">
        <v>1</v>
      </c>
      <c r="E3586" s="5" t="s">
        <v>2527</v>
      </c>
      <c r="F3586" s="5" t="s">
        <v>2528</v>
      </c>
      <c r="G3586" s="5" t="s">
        <v>2529</v>
      </c>
      <c r="H3586" s="5" t="s">
        <v>2508</v>
      </c>
      <c r="I3586" s="5">
        <v>0</v>
      </c>
      <c r="J3586" s="5">
        <v>2008</v>
      </c>
      <c r="K3586" s="5">
        <v>1</v>
      </c>
      <c r="L3586" s="5" t="s">
        <v>2530</v>
      </c>
      <c r="M3586" s="5" t="s">
        <v>307</v>
      </c>
      <c r="N3586" s="19" t="s">
        <v>32</v>
      </c>
    </row>
    <row r="3587" spans="1:14" ht="15.75" customHeight="1" x14ac:dyDescent="0.2">
      <c r="A3587" s="15">
        <v>8</v>
      </c>
      <c r="B3587" s="16">
        <v>420</v>
      </c>
      <c r="C3587" s="15" t="s">
        <v>2531</v>
      </c>
      <c r="D3587" s="18">
        <v>1</v>
      </c>
      <c r="E3587" s="5" t="s">
        <v>2532</v>
      </c>
      <c r="F3587" s="5" t="s">
        <v>2533</v>
      </c>
      <c r="G3587" s="5" t="s">
        <v>2534</v>
      </c>
      <c r="H3587" s="5" t="s">
        <v>2508</v>
      </c>
      <c r="I3587" s="5">
        <v>0</v>
      </c>
      <c r="J3587" s="5">
        <v>2008</v>
      </c>
      <c r="K3587" s="5">
        <v>1</v>
      </c>
      <c r="L3587" s="5" t="s">
        <v>2535</v>
      </c>
      <c r="M3587" s="5" t="s">
        <v>96</v>
      </c>
      <c r="N3587" s="19">
        <v>97841006021787</v>
      </c>
    </row>
    <row r="3588" spans="1:14" ht="15.75" customHeight="1" x14ac:dyDescent="0.2">
      <c r="A3588" s="15">
        <v>9</v>
      </c>
      <c r="B3588" s="16">
        <v>420</v>
      </c>
      <c r="C3588" s="15" t="s">
        <v>2536</v>
      </c>
      <c r="D3588" s="18">
        <v>1</v>
      </c>
      <c r="E3588" s="5" t="s">
        <v>2537</v>
      </c>
      <c r="F3588" s="5" t="s">
        <v>2538</v>
      </c>
      <c r="G3588" s="5" t="s">
        <v>2539</v>
      </c>
      <c r="H3588" s="5" t="s">
        <v>2508</v>
      </c>
      <c r="I3588" s="5">
        <v>0</v>
      </c>
      <c r="J3588" s="5">
        <v>2008</v>
      </c>
      <c r="K3588" s="5">
        <v>1</v>
      </c>
      <c r="L3588" s="5" t="s">
        <v>2540</v>
      </c>
      <c r="M3588" s="5" t="s">
        <v>96</v>
      </c>
      <c r="N3588" s="19">
        <v>0</v>
      </c>
    </row>
    <row r="3589" spans="1:14" ht="15.75" customHeight="1" x14ac:dyDescent="0.2">
      <c r="A3589" s="15">
        <v>10</v>
      </c>
      <c r="B3589" s="16">
        <v>420</v>
      </c>
      <c r="C3589" s="15" t="s">
        <v>2541</v>
      </c>
      <c r="D3589" s="18">
        <v>1</v>
      </c>
      <c r="E3589" s="5" t="s">
        <v>2542</v>
      </c>
      <c r="F3589" s="5" t="s">
        <v>2543</v>
      </c>
      <c r="G3589" s="5" t="s">
        <v>2539</v>
      </c>
      <c r="H3589" s="5" t="s">
        <v>2508</v>
      </c>
      <c r="I3589" s="5">
        <v>0</v>
      </c>
      <c r="J3589" s="5">
        <v>2008</v>
      </c>
      <c r="K3589" s="5">
        <v>1</v>
      </c>
      <c r="L3589" s="5" t="s">
        <v>2540</v>
      </c>
      <c r="M3589" s="5" t="s">
        <v>307</v>
      </c>
      <c r="N3589" s="19" t="s">
        <v>32</v>
      </c>
    </row>
    <row r="3590" spans="1:14" ht="15.75" customHeight="1" x14ac:dyDescent="0.2">
      <c r="A3590" s="15">
        <v>11</v>
      </c>
      <c r="B3590" s="16">
        <v>420</v>
      </c>
      <c r="C3590" s="15" t="s">
        <v>2544</v>
      </c>
      <c r="D3590" s="18">
        <v>1</v>
      </c>
      <c r="E3590" s="5" t="s">
        <v>2545</v>
      </c>
      <c r="F3590" s="5" t="s">
        <v>32</v>
      </c>
      <c r="G3590" s="5" t="s">
        <v>2546</v>
      </c>
      <c r="H3590" s="5" t="s">
        <v>2508</v>
      </c>
      <c r="I3590" s="5">
        <v>0</v>
      </c>
      <c r="J3590" s="5">
        <v>2008</v>
      </c>
      <c r="K3590" s="5">
        <v>1</v>
      </c>
      <c r="L3590" s="5" t="s">
        <v>2547</v>
      </c>
      <c r="M3590" s="5" t="s">
        <v>35</v>
      </c>
      <c r="N3590" s="19">
        <v>9780765616029</v>
      </c>
    </row>
    <row r="3591" spans="1:14" ht="15.75" customHeight="1" x14ac:dyDescent="0.2">
      <c r="A3591" s="15">
        <v>12</v>
      </c>
      <c r="B3591" s="16">
        <v>420</v>
      </c>
      <c r="C3591" s="15" t="s">
        <v>2548</v>
      </c>
      <c r="D3591" s="18">
        <v>1</v>
      </c>
      <c r="E3591" s="5" t="s">
        <v>2549</v>
      </c>
      <c r="F3591" s="5" t="s">
        <v>32</v>
      </c>
      <c r="G3591" s="5" t="s">
        <v>2550</v>
      </c>
      <c r="H3591" s="5" t="s">
        <v>2508</v>
      </c>
      <c r="I3591" s="5">
        <v>0</v>
      </c>
      <c r="J3591" s="5">
        <v>2006</v>
      </c>
      <c r="K3591" s="5">
        <v>1</v>
      </c>
      <c r="L3591" s="5" t="s">
        <v>2551</v>
      </c>
      <c r="M3591" s="5" t="s">
        <v>35</v>
      </c>
      <c r="N3591" s="19">
        <v>9780713665178</v>
      </c>
    </row>
    <row r="3592" spans="1:14" ht="15.75" customHeight="1" x14ac:dyDescent="0.2">
      <c r="A3592" s="15">
        <v>13</v>
      </c>
      <c r="B3592" s="16">
        <v>420</v>
      </c>
      <c r="C3592" s="15" t="s">
        <v>2552</v>
      </c>
      <c r="D3592" s="18">
        <v>1</v>
      </c>
      <c r="E3592" s="5" t="s">
        <v>2553</v>
      </c>
      <c r="F3592" s="5" t="s">
        <v>2554</v>
      </c>
      <c r="G3592" s="5" t="s">
        <v>2555</v>
      </c>
      <c r="H3592" s="5" t="s">
        <v>2508</v>
      </c>
      <c r="I3592" s="5">
        <v>0</v>
      </c>
      <c r="J3592" s="5">
        <v>2008</v>
      </c>
      <c r="K3592" s="5">
        <v>1</v>
      </c>
      <c r="L3592" s="5" t="s">
        <v>2556</v>
      </c>
      <c r="M3592" s="5" t="s">
        <v>35</v>
      </c>
      <c r="N3592" s="19">
        <v>9784324080320</v>
      </c>
    </row>
    <row r="3593" spans="1:14" ht="15.75" customHeight="1" x14ac:dyDescent="0.2">
      <c r="A3593" s="15">
        <v>14</v>
      </c>
      <c r="B3593" s="16">
        <v>420</v>
      </c>
      <c r="C3593" s="15" t="s">
        <v>2557</v>
      </c>
      <c r="D3593" s="18">
        <v>1</v>
      </c>
      <c r="E3593" s="5" t="s">
        <v>2558</v>
      </c>
      <c r="F3593" s="5">
        <v>0</v>
      </c>
      <c r="G3593" s="5" t="s">
        <v>2559</v>
      </c>
      <c r="H3593" s="5" t="s">
        <v>2508</v>
      </c>
      <c r="I3593" s="5">
        <v>0</v>
      </c>
      <c r="J3593" s="5">
        <v>2001</v>
      </c>
      <c r="K3593" s="5">
        <v>1</v>
      </c>
      <c r="L3593" s="5" t="s">
        <v>2559</v>
      </c>
      <c r="M3593" s="5" t="s">
        <v>35</v>
      </c>
      <c r="N3593" s="19" t="s">
        <v>32</v>
      </c>
    </row>
    <row r="3594" spans="1:14" ht="15.75" customHeight="1" x14ac:dyDescent="0.2">
      <c r="A3594" s="15">
        <v>15</v>
      </c>
      <c r="B3594" s="16">
        <v>420</v>
      </c>
      <c r="C3594" s="15" t="s">
        <v>2560</v>
      </c>
      <c r="D3594" s="18">
        <v>1</v>
      </c>
      <c r="E3594" s="5" t="s">
        <v>2561</v>
      </c>
      <c r="F3594" s="5" t="s">
        <v>32</v>
      </c>
      <c r="G3594" s="5" t="s">
        <v>32</v>
      </c>
      <c r="H3594" s="5" t="s">
        <v>2508</v>
      </c>
      <c r="I3594" s="5">
        <v>0</v>
      </c>
      <c r="J3594" s="5">
        <v>1994</v>
      </c>
      <c r="K3594" s="5">
        <v>1</v>
      </c>
      <c r="L3594" s="5" t="s">
        <v>2562</v>
      </c>
      <c r="M3594" s="5" t="s">
        <v>96</v>
      </c>
      <c r="N3594" s="19">
        <v>9781856052276</v>
      </c>
    </row>
    <row r="3595" spans="1:14" ht="15.75" customHeight="1" x14ac:dyDescent="0.2">
      <c r="A3595" s="15">
        <v>16</v>
      </c>
      <c r="B3595" s="16">
        <v>420</v>
      </c>
      <c r="C3595" s="15" t="s">
        <v>2563</v>
      </c>
      <c r="D3595" s="18">
        <v>1</v>
      </c>
      <c r="E3595" s="5" t="s">
        <v>2564</v>
      </c>
      <c r="F3595" s="5" t="s">
        <v>32</v>
      </c>
      <c r="G3595" s="5" t="s">
        <v>2565</v>
      </c>
      <c r="H3595" s="5" t="s">
        <v>2508</v>
      </c>
      <c r="I3595" s="5">
        <v>0</v>
      </c>
      <c r="J3595" s="5">
        <v>1991</v>
      </c>
      <c r="K3595" s="5">
        <v>16</v>
      </c>
      <c r="L3595" s="5" t="s">
        <v>2566</v>
      </c>
      <c r="M3595" s="5" t="s">
        <v>96</v>
      </c>
      <c r="N3595" s="19">
        <v>4544012082</v>
      </c>
    </row>
    <row r="3596" spans="1:14" ht="15.75" customHeight="1" x14ac:dyDescent="0.2">
      <c r="A3596" s="15">
        <v>17</v>
      </c>
      <c r="B3596" s="16">
        <v>420</v>
      </c>
      <c r="C3596" s="15" t="s">
        <v>2567</v>
      </c>
      <c r="D3596" s="18">
        <v>1</v>
      </c>
      <c r="E3596" s="5" t="s">
        <v>2568</v>
      </c>
      <c r="F3596" s="5">
        <v>0</v>
      </c>
      <c r="G3596" s="5" t="s">
        <v>2569</v>
      </c>
      <c r="H3596" s="5" t="s">
        <v>2508</v>
      </c>
      <c r="I3596" s="5">
        <v>0</v>
      </c>
      <c r="J3596" s="5">
        <v>1991</v>
      </c>
      <c r="K3596" s="5">
        <v>1</v>
      </c>
      <c r="L3596" s="5" t="s">
        <v>2570</v>
      </c>
      <c r="M3596" s="5" t="s">
        <v>96</v>
      </c>
      <c r="N3596" s="19" t="s">
        <v>2571</v>
      </c>
    </row>
    <row r="3597" spans="1:14" ht="15.75" customHeight="1" x14ac:dyDescent="0.2">
      <c r="A3597" s="15">
        <v>18</v>
      </c>
      <c r="B3597" s="16">
        <v>420</v>
      </c>
      <c r="C3597" s="15" t="s">
        <v>2572</v>
      </c>
      <c r="D3597" s="18">
        <v>1</v>
      </c>
      <c r="E3597" s="5" t="s">
        <v>2573</v>
      </c>
      <c r="F3597" s="5" t="s">
        <v>32</v>
      </c>
      <c r="G3597" s="5" t="s">
        <v>2574</v>
      </c>
      <c r="H3597" s="5" t="s">
        <v>2508</v>
      </c>
      <c r="I3597" s="5">
        <v>0</v>
      </c>
      <c r="J3597" s="5">
        <v>1991</v>
      </c>
      <c r="K3597" s="5">
        <v>1</v>
      </c>
      <c r="L3597" s="5" t="s">
        <v>2570</v>
      </c>
      <c r="M3597" s="5" t="s">
        <v>96</v>
      </c>
      <c r="N3597" s="19">
        <v>4324024952</v>
      </c>
    </row>
    <row r="3598" spans="1:14" ht="15.75" customHeight="1" x14ac:dyDescent="0.2">
      <c r="A3598" s="15">
        <v>19</v>
      </c>
      <c r="B3598" s="16">
        <v>420</v>
      </c>
      <c r="C3598" s="15" t="s">
        <v>2575</v>
      </c>
      <c r="D3598" s="18">
        <v>1</v>
      </c>
      <c r="E3598" s="5" t="s">
        <v>2576</v>
      </c>
      <c r="F3598" s="5" t="s">
        <v>32</v>
      </c>
      <c r="G3598" s="5" t="s">
        <v>2577</v>
      </c>
      <c r="H3598" s="5" t="s">
        <v>2508</v>
      </c>
      <c r="I3598" s="5">
        <v>0</v>
      </c>
      <c r="J3598" s="5">
        <v>1991</v>
      </c>
      <c r="K3598" s="5">
        <v>1</v>
      </c>
      <c r="L3598" s="5" t="s">
        <v>2570</v>
      </c>
      <c r="M3598" s="5" t="s">
        <v>96</v>
      </c>
      <c r="N3598" s="19">
        <v>4324024960</v>
      </c>
    </row>
    <row r="3599" spans="1:14" ht="15.75" customHeight="1" x14ac:dyDescent="0.2">
      <c r="A3599" s="15">
        <v>20</v>
      </c>
      <c r="B3599" s="16">
        <v>420</v>
      </c>
      <c r="C3599" s="15" t="s">
        <v>2578</v>
      </c>
      <c r="D3599" s="18">
        <v>1</v>
      </c>
      <c r="E3599" s="5" t="s">
        <v>2579</v>
      </c>
      <c r="F3599" s="5" t="s">
        <v>32</v>
      </c>
      <c r="G3599" s="5" t="s">
        <v>2577</v>
      </c>
      <c r="H3599" s="5" t="s">
        <v>2508</v>
      </c>
      <c r="I3599" s="5">
        <v>0</v>
      </c>
      <c r="J3599" s="5">
        <v>1991</v>
      </c>
      <c r="K3599" s="5">
        <v>1</v>
      </c>
      <c r="L3599" s="5" t="s">
        <v>2570</v>
      </c>
      <c r="M3599" s="5" t="s">
        <v>96</v>
      </c>
      <c r="N3599" s="19">
        <v>4324024979</v>
      </c>
    </row>
    <row r="3600" spans="1:14" ht="15.75" customHeight="1" x14ac:dyDescent="0.2">
      <c r="A3600" s="15">
        <v>21</v>
      </c>
      <c r="B3600" s="16">
        <v>420</v>
      </c>
      <c r="C3600" s="15" t="s">
        <v>2580</v>
      </c>
      <c r="D3600" s="18">
        <v>1</v>
      </c>
      <c r="E3600" s="5" t="s">
        <v>2581</v>
      </c>
      <c r="F3600" s="5" t="s">
        <v>32</v>
      </c>
      <c r="G3600" s="5" t="s">
        <v>2569</v>
      </c>
      <c r="H3600" s="5" t="s">
        <v>2508</v>
      </c>
      <c r="I3600" s="5">
        <v>0</v>
      </c>
      <c r="J3600" s="5">
        <v>1991</v>
      </c>
      <c r="K3600" s="5">
        <v>1</v>
      </c>
      <c r="L3600" s="5" t="s">
        <v>2570</v>
      </c>
      <c r="M3600" s="5" t="s">
        <v>96</v>
      </c>
      <c r="N3600" s="19">
        <v>4324024871</v>
      </c>
    </row>
    <row r="3601" spans="1:14" ht="15.75" customHeight="1" x14ac:dyDescent="0.2">
      <c r="A3601" s="15">
        <v>22</v>
      </c>
      <c r="B3601" s="16">
        <v>420</v>
      </c>
      <c r="C3601" s="15" t="s">
        <v>2582</v>
      </c>
      <c r="D3601" s="18">
        <v>1</v>
      </c>
      <c r="E3601" s="5" t="s">
        <v>2583</v>
      </c>
      <c r="F3601" s="5" t="s">
        <v>32</v>
      </c>
      <c r="G3601" s="5" t="s">
        <v>2577</v>
      </c>
      <c r="H3601" s="5" t="s">
        <v>2508</v>
      </c>
      <c r="I3601" s="5">
        <v>0</v>
      </c>
      <c r="J3601" s="5">
        <v>1991</v>
      </c>
      <c r="K3601" s="5">
        <v>1</v>
      </c>
      <c r="L3601" s="5" t="s">
        <v>2570</v>
      </c>
      <c r="M3601" s="5" t="s">
        <v>96</v>
      </c>
      <c r="N3601" s="19" t="s">
        <v>2584</v>
      </c>
    </row>
    <row r="3602" spans="1:14" ht="15.75" customHeight="1" x14ac:dyDescent="0.2">
      <c r="A3602" s="15">
        <v>23</v>
      </c>
      <c r="B3602" s="16">
        <v>420</v>
      </c>
      <c r="C3602" s="15" t="s">
        <v>2585</v>
      </c>
      <c r="D3602" s="18">
        <v>1</v>
      </c>
      <c r="E3602" s="5" t="s">
        <v>2586</v>
      </c>
      <c r="F3602" s="5" t="s">
        <v>32</v>
      </c>
      <c r="G3602" s="5" t="s">
        <v>2569</v>
      </c>
      <c r="H3602" s="5" t="s">
        <v>2508</v>
      </c>
      <c r="I3602" s="5">
        <v>0</v>
      </c>
      <c r="J3602" s="5">
        <v>1992</v>
      </c>
      <c r="K3602" s="5">
        <v>1</v>
      </c>
      <c r="L3602" s="5" t="s">
        <v>2570</v>
      </c>
      <c r="M3602" s="5" t="s">
        <v>96</v>
      </c>
      <c r="N3602" s="19">
        <v>4324024898</v>
      </c>
    </row>
    <row r="3603" spans="1:14" ht="15.75" customHeight="1" x14ac:dyDescent="0.2">
      <c r="A3603" s="15">
        <v>24</v>
      </c>
      <c r="B3603" s="16">
        <v>420</v>
      </c>
      <c r="C3603" s="15" t="s">
        <v>2587</v>
      </c>
      <c r="D3603" s="18">
        <v>1</v>
      </c>
      <c r="E3603" s="5" t="s">
        <v>2588</v>
      </c>
      <c r="F3603" s="5" t="s">
        <v>32</v>
      </c>
      <c r="G3603" s="5" t="s">
        <v>2577</v>
      </c>
      <c r="H3603" s="5" t="s">
        <v>2508</v>
      </c>
      <c r="I3603" s="5">
        <v>0</v>
      </c>
      <c r="J3603" s="5">
        <v>1991</v>
      </c>
      <c r="K3603" s="5">
        <v>1</v>
      </c>
      <c r="L3603" s="5" t="s">
        <v>2570</v>
      </c>
      <c r="M3603" s="5" t="s">
        <v>96</v>
      </c>
      <c r="N3603" s="19">
        <v>4324024901</v>
      </c>
    </row>
    <row r="3604" spans="1:14" ht="15.75" customHeight="1" x14ac:dyDescent="0.2">
      <c r="A3604" s="15">
        <v>25</v>
      </c>
      <c r="B3604" s="16">
        <v>420</v>
      </c>
      <c r="C3604" s="15" t="s">
        <v>2589</v>
      </c>
      <c r="D3604" s="18">
        <v>1</v>
      </c>
      <c r="E3604" s="5" t="s">
        <v>2590</v>
      </c>
      <c r="F3604" s="5" t="s">
        <v>32</v>
      </c>
      <c r="G3604" s="5" t="s">
        <v>2574</v>
      </c>
      <c r="H3604" s="5" t="s">
        <v>2508</v>
      </c>
      <c r="I3604" s="5">
        <v>0</v>
      </c>
      <c r="J3604" s="5">
        <v>1991</v>
      </c>
      <c r="K3604" s="5">
        <v>1</v>
      </c>
      <c r="L3604" s="5" t="s">
        <v>2570</v>
      </c>
      <c r="M3604" s="5" t="s">
        <v>96</v>
      </c>
      <c r="N3604" s="19" t="s">
        <v>2591</v>
      </c>
    </row>
    <row r="3605" spans="1:14" ht="15.75" customHeight="1" x14ac:dyDescent="0.2">
      <c r="A3605" s="15">
        <v>26</v>
      </c>
      <c r="B3605" s="16">
        <v>420</v>
      </c>
      <c r="C3605" s="15" t="s">
        <v>2592</v>
      </c>
      <c r="D3605" s="18">
        <v>1</v>
      </c>
      <c r="E3605" s="5" t="s">
        <v>2593</v>
      </c>
      <c r="F3605" s="5" t="s">
        <v>32</v>
      </c>
      <c r="G3605" s="5" t="s">
        <v>2574</v>
      </c>
      <c r="H3605" s="5" t="s">
        <v>2508</v>
      </c>
      <c r="I3605" s="5">
        <v>0</v>
      </c>
      <c r="J3605" s="5">
        <v>1991</v>
      </c>
      <c r="K3605" s="5">
        <v>1</v>
      </c>
      <c r="L3605" s="5" t="s">
        <v>2570</v>
      </c>
      <c r="M3605" s="5" t="s">
        <v>96</v>
      </c>
      <c r="N3605" s="19">
        <v>4324024928</v>
      </c>
    </row>
    <row r="3606" spans="1:14" ht="15.75" customHeight="1" x14ac:dyDescent="0.2">
      <c r="A3606" s="15">
        <v>27</v>
      </c>
      <c r="B3606" s="16">
        <v>420</v>
      </c>
      <c r="C3606" s="15" t="s">
        <v>2594</v>
      </c>
      <c r="D3606" s="18">
        <v>1</v>
      </c>
      <c r="E3606" s="5" t="s">
        <v>2595</v>
      </c>
      <c r="F3606" s="5" t="s">
        <v>32</v>
      </c>
      <c r="G3606" s="5" t="s">
        <v>2596</v>
      </c>
      <c r="H3606" s="5" t="s">
        <v>2508</v>
      </c>
      <c r="I3606" s="5">
        <v>0</v>
      </c>
      <c r="J3606" s="5">
        <v>1991</v>
      </c>
      <c r="K3606" s="5">
        <v>1</v>
      </c>
      <c r="L3606" s="5" t="s">
        <v>2570</v>
      </c>
      <c r="M3606" s="5" t="s">
        <v>96</v>
      </c>
      <c r="N3606" s="19">
        <v>4324024936</v>
      </c>
    </row>
    <row r="3607" spans="1:14" ht="15.75" customHeight="1" x14ac:dyDescent="0.2">
      <c r="A3607" s="15">
        <v>28</v>
      </c>
      <c r="B3607" s="16">
        <v>420</v>
      </c>
      <c r="C3607" s="15" t="s">
        <v>2597</v>
      </c>
      <c r="D3607" s="18">
        <v>1</v>
      </c>
      <c r="E3607" s="5" t="s">
        <v>2598</v>
      </c>
      <c r="F3607" s="5" t="s">
        <v>32</v>
      </c>
      <c r="G3607" s="5" t="s">
        <v>2596</v>
      </c>
      <c r="H3607" s="5" t="s">
        <v>2508</v>
      </c>
      <c r="I3607" s="5">
        <v>0</v>
      </c>
      <c r="J3607" s="5">
        <v>1991</v>
      </c>
      <c r="K3607" s="5">
        <v>1</v>
      </c>
      <c r="L3607" s="5" t="s">
        <v>2570</v>
      </c>
      <c r="M3607" s="5" t="s">
        <v>96</v>
      </c>
      <c r="N3607" s="19">
        <v>4324024944</v>
      </c>
    </row>
    <row r="3608" spans="1:14" ht="15.75" customHeight="1" x14ac:dyDescent="0.2">
      <c r="A3608" s="15">
        <v>29</v>
      </c>
      <c r="B3608" s="16">
        <v>420</v>
      </c>
      <c r="C3608" s="15" t="s">
        <v>2599</v>
      </c>
      <c r="D3608" s="18">
        <v>1</v>
      </c>
      <c r="E3608" s="5" t="s">
        <v>2600</v>
      </c>
      <c r="F3608" s="5">
        <v>0</v>
      </c>
      <c r="G3608" s="5" t="s">
        <v>2601</v>
      </c>
      <c r="H3608" s="5" t="s">
        <v>2508</v>
      </c>
      <c r="I3608" s="5">
        <v>1</v>
      </c>
      <c r="J3608" s="5">
        <v>2009</v>
      </c>
      <c r="K3608" s="5">
        <v>1</v>
      </c>
      <c r="L3608" s="5" t="s">
        <v>2602</v>
      </c>
      <c r="M3608" s="5" t="s">
        <v>96</v>
      </c>
      <c r="N3608" s="19">
        <v>9784140093467</v>
      </c>
    </row>
    <row r="3609" spans="1:14" ht="15.75" customHeight="1" x14ac:dyDescent="0.2">
      <c r="A3609" s="15">
        <v>30</v>
      </c>
      <c r="B3609" s="16">
        <v>420</v>
      </c>
      <c r="C3609" s="15" t="s">
        <v>2603</v>
      </c>
      <c r="D3609" s="18">
        <v>1</v>
      </c>
      <c r="E3609" s="5" t="s">
        <v>2604</v>
      </c>
      <c r="F3609" s="5" t="s">
        <v>32</v>
      </c>
      <c r="G3609" s="5" t="s">
        <v>2605</v>
      </c>
      <c r="H3609" s="5" t="s">
        <v>2508</v>
      </c>
      <c r="I3609" s="5">
        <v>0</v>
      </c>
      <c r="J3609" s="5">
        <v>2009</v>
      </c>
      <c r="K3609" s="5">
        <v>1</v>
      </c>
      <c r="L3609" s="5" t="s">
        <v>2606</v>
      </c>
      <c r="M3609" s="5" t="s">
        <v>307</v>
      </c>
      <c r="N3609" s="19" t="s">
        <v>32</v>
      </c>
    </row>
    <row r="3610" spans="1:14" ht="15.75" customHeight="1" x14ac:dyDescent="0.2">
      <c r="A3610" s="15">
        <v>31</v>
      </c>
      <c r="B3610" s="16">
        <v>420</v>
      </c>
      <c r="C3610" s="15" t="s">
        <v>2607</v>
      </c>
      <c r="D3610" s="18">
        <v>1</v>
      </c>
      <c r="E3610" s="5" t="s">
        <v>2608</v>
      </c>
      <c r="F3610" s="5" t="s">
        <v>32</v>
      </c>
      <c r="G3610" s="5" t="s">
        <v>2605</v>
      </c>
      <c r="H3610" s="5" t="s">
        <v>2508</v>
      </c>
      <c r="I3610" s="5">
        <v>0</v>
      </c>
      <c r="J3610" s="5">
        <v>2009</v>
      </c>
      <c r="K3610" s="5">
        <v>1</v>
      </c>
      <c r="L3610" s="5" t="s">
        <v>2606</v>
      </c>
      <c r="M3610" s="5" t="s">
        <v>307</v>
      </c>
      <c r="N3610" s="19" t="s">
        <v>32</v>
      </c>
    </row>
    <row r="3611" spans="1:14" ht="15.75" customHeight="1" x14ac:dyDescent="0.2">
      <c r="A3611" s="15">
        <v>32</v>
      </c>
      <c r="B3611" s="16">
        <v>420</v>
      </c>
      <c r="C3611" s="15" t="s">
        <v>2609</v>
      </c>
      <c r="D3611" s="18">
        <v>1</v>
      </c>
      <c r="E3611" s="5" t="s">
        <v>2610</v>
      </c>
      <c r="F3611" s="5" t="s">
        <v>32</v>
      </c>
      <c r="G3611" s="5" t="s">
        <v>2611</v>
      </c>
      <c r="H3611" s="5" t="s">
        <v>2508</v>
      </c>
      <c r="I3611" s="5">
        <v>0</v>
      </c>
      <c r="J3611" s="5">
        <v>2009</v>
      </c>
      <c r="K3611" s="5">
        <v>1</v>
      </c>
      <c r="L3611" s="5" t="s">
        <v>2612</v>
      </c>
      <c r="M3611" s="5" t="s">
        <v>307</v>
      </c>
      <c r="N3611" s="19" t="s">
        <v>32</v>
      </c>
    </row>
    <row r="3612" spans="1:14" ht="15.75" customHeight="1" x14ac:dyDescent="0.2">
      <c r="A3612" s="15">
        <v>33</v>
      </c>
      <c r="B3612" s="16">
        <v>420</v>
      </c>
      <c r="C3612" s="15" t="s">
        <v>2613</v>
      </c>
      <c r="D3612" s="18">
        <v>1</v>
      </c>
      <c r="E3612" s="5" t="s">
        <v>2614</v>
      </c>
      <c r="F3612" s="5" t="s">
        <v>32</v>
      </c>
      <c r="G3612" s="5" t="s">
        <v>32</v>
      </c>
      <c r="H3612" s="5" t="s">
        <v>2508</v>
      </c>
      <c r="I3612" s="5">
        <v>0</v>
      </c>
      <c r="J3612" s="5">
        <v>2010</v>
      </c>
      <c r="K3612" s="5">
        <v>1</v>
      </c>
      <c r="L3612" s="5" t="s">
        <v>2615</v>
      </c>
      <c r="M3612" s="5" t="s">
        <v>307</v>
      </c>
      <c r="N3612" s="19" t="s">
        <v>32</v>
      </c>
    </row>
    <row r="3613" spans="1:14" ht="15.75" customHeight="1" x14ac:dyDescent="0.2">
      <c r="A3613" s="15">
        <v>34</v>
      </c>
      <c r="B3613" s="16">
        <v>420</v>
      </c>
      <c r="C3613" s="15" t="s">
        <v>2616</v>
      </c>
      <c r="D3613" s="18">
        <v>1</v>
      </c>
      <c r="E3613" s="5" t="s">
        <v>2617</v>
      </c>
      <c r="F3613" s="5" t="s">
        <v>32</v>
      </c>
      <c r="G3613" s="5" t="s">
        <v>32</v>
      </c>
      <c r="H3613" s="5" t="s">
        <v>2508</v>
      </c>
      <c r="I3613" s="5">
        <v>0</v>
      </c>
      <c r="J3613" s="5">
        <v>2010</v>
      </c>
      <c r="K3613" s="5">
        <v>1</v>
      </c>
      <c r="L3613" s="5" t="s">
        <v>2618</v>
      </c>
      <c r="M3613" s="5" t="s">
        <v>307</v>
      </c>
      <c r="N3613" s="19" t="s">
        <v>32</v>
      </c>
    </row>
    <row r="3614" spans="1:14" ht="15.75" customHeight="1" x14ac:dyDescent="0.2">
      <c r="A3614" s="15">
        <v>35</v>
      </c>
      <c r="B3614" s="16">
        <v>420</v>
      </c>
      <c r="C3614" s="15" t="s">
        <v>2619</v>
      </c>
      <c r="D3614" s="18">
        <v>1</v>
      </c>
      <c r="E3614" s="5" t="s">
        <v>2620</v>
      </c>
      <c r="F3614" s="5" t="s">
        <v>2621</v>
      </c>
      <c r="G3614" s="5" t="s">
        <v>2622</v>
      </c>
      <c r="H3614" s="5" t="s">
        <v>2508</v>
      </c>
      <c r="I3614" s="5">
        <v>0</v>
      </c>
      <c r="J3614" s="5">
        <v>2010</v>
      </c>
      <c r="K3614" s="5">
        <v>1</v>
      </c>
      <c r="L3614" s="5" t="s">
        <v>2623</v>
      </c>
      <c r="M3614" s="5" t="s">
        <v>307</v>
      </c>
      <c r="N3614" s="19" t="s">
        <v>32</v>
      </c>
    </row>
    <row r="3615" spans="1:14" ht="15.75" customHeight="1" x14ac:dyDescent="0.2">
      <c r="A3615" s="15">
        <v>36</v>
      </c>
      <c r="B3615" s="16">
        <v>420</v>
      </c>
      <c r="C3615" s="15" t="s">
        <v>2624</v>
      </c>
      <c r="D3615" s="18">
        <v>1</v>
      </c>
      <c r="E3615" s="5" t="s">
        <v>2625</v>
      </c>
      <c r="F3615" s="5" t="s">
        <v>2626</v>
      </c>
      <c r="G3615" s="5" t="s">
        <v>32</v>
      </c>
      <c r="H3615" s="5" t="s">
        <v>2508</v>
      </c>
      <c r="I3615" s="5">
        <v>0</v>
      </c>
      <c r="J3615" s="5">
        <v>2010</v>
      </c>
      <c r="K3615" s="5">
        <v>1</v>
      </c>
      <c r="L3615" s="5" t="s">
        <v>2627</v>
      </c>
      <c r="M3615" s="5" t="s">
        <v>307</v>
      </c>
      <c r="N3615" s="19" t="s">
        <v>32</v>
      </c>
    </row>
    <row r="3616" spans="1:14" ht="15.75" customHeight="1" x14ac:dyDescent="0.2">
      <c r="A3616" s="15">
        <v>37</v>
      </c>
      <c r="B3616" s="16">
        <v>420</v>
      </c>
      <c r="C3616" s="15" t="s">
        <v>2628</v>
      </c>
      <c r="D3616" s="18">
        <v>1</v>
      </c>
      <c r="E3616" s="5" t="s">
        <v>2629</v>
      </c>
      <c r="F3616" s="5" t="s">
        <v>2630</v>
      </c>
      <c r="G3616" s="5" t="s">
        <v>32</v>
      </c>
      <c r="H3616" s="5" t="s">
        <v>2508</v>
      </c>
      <c r="I3616" s="5">
        <v>0</v>
      </c>
      <c r="J3616" s="5">
        <v>2010</v>
      </c>
      <c r="K3616" s="5">
        <v>1</v>
      </c>
      <c r="L3616" s="5" t="s">
        <v>2631</v>
      </c>
      <c r="M3616" s="5" t="s">
        <v>307</v>
      </c>
      <c r="N3616" s="19" t="s">
        <v>32</v>
      </c>
    </row>
    <row r="3617" spans="1:14" ht="15.75" customHeight="1" x14ac:dyDescent="0.2">
      <c r="A3617" s="15">
        <v>38</v>
      </c>
      <c r="B3617" s="16">
        <v>420</v>
      </c>
      <c r="C3617" s="15" t="s">
        <v>2632</v>
      </c>
      <c r="D3617" s="18">
        <v>1</v>
      </c>
      <c r="E3617" s="5" t="s">
        <v>2633</v>
      </c>
      <c r="F3617" s="5" t="s">
        <v>2634</v>
      </c>
      <c r="G3617" s="5" t="s">
        <v>32</v>
      </c>
      <c r="H3617" s="5" t="s">
        <v>2508</v>
      </c>
      <c r="I3617" s="5">
        <v>0</v>
      </c>
      <c r="J3617" s="5">
        <v>2010</v>
      </c>
      <c r="K3617" s="5">
        <v>1</v>
      </c>
      <c r="L3617" s="5" t="s">
        <v>2635</v>
      </c>
      <c r="M3617" s="5" t="s">
        <v>307</v>
      </c>
      <c r="N3617" s="19" t="s">
        <v>32</v>
      </c>
    </row>
    <row r="3618" spans="1:14" ht="15.75" customHeight="1" x14ac:dyDescent="0.2">
      <c r="A3618" s="15">
        <v>39</v>
      </c>
      <c r="B3618" s="16">
        <v>420</v>
      </c>
      <c r="C3618" s="15" t="s">
        <v>2636</v>
      </c>
      <c r="D3618" s="18">
        <v>1</v>
      </c>
      <c r="E3618" s="5" t="s">
        <v>2637</v>
      </c>
      <c r="F3618" s="5">
        <v>0</v>
      </c>
      <c r="G3618" s="5" t="s">
        <v>2638</v>
      </c>
      <c r="H3618" s="5" t="s">
        <v>2508</v>
      </c>
      <c r="I3618" s="5">
        <v>0</v>
      </c>
      <c r="J3618" s="5">
        <v>2009</v>
      </c>
      <c r="K3618" s="5">
        <v>1</v>
      </c>
      <c r="L3618" s="5" t="s">
        <v>2639</v>
      </c>
      <c r="M3618" s="5" t="s">
        <v>35</v>
      </c>
      <c r="N3618" s="19">
        <v>9780816653522</v>
      </c>
    </row>
    <row r="3619" spans="1:14" ht="15.75" customHeight="1" x14ac:dyDescent="0.2">
      <c r="A3619" s="15">
        <v>40</v>
      </c>
      <c r="B3619" s="16">
        <v>420</v>
      </c>
      <c r="C3619" s="15" t="s">
        <v>2640</v>
      </c>
      <c r="D3619" s="18">
        <v>1</v>
      </c>
      <c r="E3619" s="5" t="s">
        <v>2641</v>
      </c>
      <c r="F3619" s="5">
        <v>0</v>
      </c>
      <c r="G3619" s="5" t="s">
        <v>193</v>
      </c>
      <c r="H3619" s="5" t="s">
        <v>2508</v>
      </c>
      <c r="I3619" s="5">
        <v>0</v>
      </c>
      <c r="J3619" s="5">
        <v>2011</v>
      </c>
      <c r="K3619" s="5">
        <v>1</v>
      </c>
      <c r="L3619" s="5" t="s">
        <v>2631</v>
      </c>
      <c r="M3619" s="5" t="s">
        <v>307</v>
      </c>
      <c r="N3619" s="19">
        <v>0</v>
      </c>
    </row>
    <row r="3620" spans="1:14" ht="15.75" customHeight="1" x14ac:dyDescent="0.2">
      <c r="A3620" s="15">
        <v>41</v>
      </c>
      <c r="B3620" s="16">
        <v>420</v>
      </c>
      <c r="C3620" s="15" t="s">
        <v>2642</v>
      </c>
      <c r="D3620" s="18">
        <v>1</v>
      </c>
      <c r="E3620" s="5" t="s">
        <v>2643</v>
      </c>
      <c r="F3620" s="5">
        <v>0</v>
      </c>
      <c r="G3620" s="5" t="s">
        <v>193</v>
      </c>
      <c r="H3620" s="5" t="s">
        <v>2508</v>
      </c>
      <c r="I3620" s="5">
        <v>0</v>
      </c>
      <c r="J3620" s="5">
        <v>2011</v>
      </c>
      <c r="K3620" s="5">
        <v>1</v>
      </c>
      <c r="L3620" s="5" t="s">
        <v>2644</v>
      </c>
      <c r="M3620" s="5" t="s">
        <v>307</v>
      </c>
      <c r="N3620" s="19">
        <v>9784861523021</v>
      </c>
    </row>
    <row r="3621" spans="1:14" ht="15.75" customHeight="1" x14ac:dyDescent="0.2">
      <c r="A3621" s="15">
        <v>42</v>
      </c>
      <c r="B3621" s="16">
        <v>420</v>
      </c>
      <c r="C3621" s="15" t="s">
        <v>2645</v>
      </c>
      <c r="D3621" s="18">
        <v>1</v>
      </c>
      <c r="E3621" s="5" t="s">
        <v>2646</v>
      </c>
      <c r="F3621" s="5">
        <v>0</v>
      </c>
      <c r="G3621" s="5" t="s">
        <v>2647</v>
      </c>
      <c r="H3621" s="5" t="s">
        <v>2508</v>
      </c>
      <c r="I3621" s="5">
        <v>0</v>
      </c>
      <c r="J3621" s="5">
        <v>2011</v>
      </c>
      <c r="K3621" s="5">
        <v>1</v>
      </c>
      <c r="L3621" s="5" t="s">
        <v>2647</v>
      </c>
      <c r="M3621" s="5" t="s">
        <v>96</v>
      </c>
      <c r="N3621" s="19">
        <v>0</v>
      </c>
    </row>
    <row r="3622" spans="1:14" ht="15.75" customHeight="1" x14ac:dyDescent="0.2">
      <c r="A3622" s="15">
        <v>43</v>
      </c>
      <c r="B3622" s="16">
        <v>420</v>
      </c>
      <c r="C3622" s="15" t="s">
        <v>2648</v>
      </c>
      <c r="D3622" s="18">
        <v>1</v>
      </c>
      <c r="E3622" s="5" t="s">
        <v>2649</v>
      </c>
      <c r="F3622" s="5" t="s">
        <v>2650</v>
      </c>
      <c r="G3622" s="5" t="s">
        <v>2651</v>
      </c>
      <c r="H3622" s="5" t="s">
        <v>2508</v>
      </c>
      <c r="I3622" s="5">
        <v>0</v>
      </c>
      <c r="J3622" s="5">
        <v>2011</v>
      </c>
      <c r="K3622" s="5">
        <v>1</v>
      </c>
      <c r="L3622" s="5" t="s">
        <v>2453</v>
      </c>
      <c r="M3622" s="5" t="s">
        <v>96</v>
      </c>
      <c r="N3622" s="19">
        <v>9784480873682</v>
      </c>
    </row>
    <row r="3623" spans="1:14" ht="15.75" customHeight="1" x14ac:dyDescent="0.2">
      <c r="A3623" s="15">
        <v>44</v>
      </c>
      <c r="B3623" s="16">
        <v>420</v>
      </c>
      <c r="C3623" s="15" t="s">
        <v>2652</v>
      </c>
      <c r="D3623" s="18">
        <v>1</v>
      </c>
      <c r="E3623" s="5" t="s">
        <v>2653</v>
      </c>
      <c r="F3623" s="5" t="s">
        <v>2654</v>
      </c>
      <c r="G3623" s="5" t="s">
        <v>2655</v>
      </c>
      <c r="H3623" s="5" t="s">
        <v>2508</v>
      </c>
      <c r="I3623" s="5">
        <v>0</v>
      </c>
      <c r="J3623" s="5">
        <v>2011</v>
      </c>
      <c r="K3623" s="5">
        <v>1</v>
      </c>
      <c r="L3623" s="5" t="s">
        <v>2644</v>
      </c>
      <c r="M3623" s="5" t="s">
        <v>307</v>
      </c>
      <c r="N3623" s="19">
        <v>9784861523076</v>
      </c>
    </row>
    <row r="3624" spans="1:14" ht="15.75" customHeight="1" x14ac:dyDescent="0.2">
      <c r="A3624" s="15">
        <v>45</v>
      </c>
      <c r="B3624" s="16">
        <v>420</v>
      </c>
      <c r="C3624" s="15" t="s">
        <v>2656</v>
      </c>
      <c r="D3624" s="18">
        <v>1</v>
      </c>
      <c r="E3624" s="5" t="s">
        <v>2657</v>
      </c>
      <c r="F3624" s="5" t="s">
        <v>2658</v>
      </c>
      <c r="G3624" s="5" t="s">
        <v>2447</v>
      </c>
      <c r="H3624" s="5" t="s">
        <v>2508</v>
      </c>
      <c r="I3624" s="5">
        <v>0</v>
      </c>
      <c r="J3624" s="5">
        <v>2011</v>
      </c>
      <c r="K3624" s="5">
        <v>8</v>
      </c>
      <c r="L3624" s="5" t="s">
        <v>2471</v>
      </c>
      <c r="M3624" s="5" t="s">
        <v>96</v>
      </c>
      <c r="N3624" s="19">
        <v>9784757141292</v>
      </c>
    </row>
    <row r="3625" spans="1:14" ht="15.75" customHeight="1" x14ac:dyDescent="0.2">
      <c r="A3625" s="15">
        <v>46</v>
      </c>
      <c r="B3625" s="16">
        <v>420</v>
      </c>
      <c r="C3625" s="15" t="s">
        <v>2659</v>
      </c>
      <c r="D3625" s="18">
        <v>1</v>
      </c>
      <c r="E3625" s="5" t="s">
        <v>2660</v>
      </c>
      <c r="F3625" s="5">
        <v>0</v>
      </c>
      <c r="G3625" s="5" t="s">
        <v>2661</v>
      </c>
      <c r="H3625" s="5" t="s">
        <v>2508</v>
      </c>
      <c r="I3625" s="5">
        <v>0</v>
      </c>
      <c r="J3625" s="5">
        <v>2010</v>
      </c>
      <c r="K3625" s="5">
        <v>7</v>
      </c>
      <c r="L3625" s="5" t="s">
        <v>2535</v>
      </c>
      <c r="M3625" s="5" t="s">
        <v>96</v>
      </c>
      <c r="N3625" s="19">
        <v>9784104781010</v>
      </c>
    </row>
    <row r="3626" spans="1:14" ht="15.75" customHeight="1" x14ac:dyDescent="0.2">
      <c r="A3626" s="15">
        <v>47</v>
      </c>
      <c r="B3626" s="16">
        <v>420</v>
      </c>
      <c r="C3626" s="15" t="s">
        <v>2662</v>
      </c>
      <c r="D3626" s="18">
        <v>1</v>
      </c>
      <c r="E3626" s="5" t="s">
        <v>2663</v>
      </c>
      <c r="F3626" s="5">
        <v>0</v>
      </c>
      <c r="G3626" s="5" t="s">
        <v>2664</v>
      </c>
      <c r="H3626" s="5" t="s">
        <v>2508</v>
      </c>
      <c r="I3626" s="5">
        <v>0</v>
      </c>
      <c r="J3626" s="5">
        <v>2012</v>
      </c>
      <c r="K3626" s="5">
        <v>1</v>
      </c>
      <c r="L3626" s="5" t="s">
        <v>2665</v>
      </c>
      <c r="M3626" s="5" t="s">
        <v>35</v>
      </c>
      <c r="N3626" s="19">
        <v>9780824835378</v>
      </c>
    </row>
    <row r="3627" spans="1:14" ht="15.75" customHeight="1" x14ac:dyDescent="0.2">
      <c r="A3627" s="15">
        <v>48</v>
      </c>
      <c r="B3627" s="16">
        <v>420</v>
      </c>
      <c r="C3627" s="15" t="s">
        <v>2666</v>
      </c>
      <c r="D3627" s="18">
        <v>1</v>
      </c>
      <c r="E3627" s="5" t="s">
        <v>2667</v>
      </c>
      <c r="F3627" s="5" t="s">
        <v>2668</v>
      </c>
      <c r="G3627" s="5" t="s">
        <v>193</v>
      </c>
      <c r="H3627" s="5" t="s">
        <v>2508</v>
      </c>
      <c r="I3627" s="5">
        <v>0</v>
      </c>
      <c r="J3627" s="5">
        <v>2010</v>
      </c>
      <c r="K3627" s="5">
        <v>1</v>
      </c>
      <c r="L3627" s="5" t="s">
        <v>2669</v>
      </c>
      <c r="M3627" s="5" t="s">
        <v>307</v>
      </c>
      <c r="N3627" s="19">
        <v>0</v>
      </c>
    </row>
    <row r="3628" spans="1:14" ht="15.75" customHeight="1" x14ac:dyDescent="0.2">
      <c r="A3628" s="15">
        <v>49</v>
      </c>
      <c r="B3628" s="16">
        <v>420</v>
      </c>
      <c r="C3628" s="15" t="s">
        <v>2670</v>
      </c>
      <c r="D3628" s="18">
        <v>1</v>
      </c>
      <c r="E3628" s="5" t="s">
        <v>2671</v>
      </c>
      <c r="F3628" s="5" t="s">
        <v>2672</v>
      </c>
      <c r="G3628" s="5" t="s">
        <v>193</v>
      </c>
      <c r="H3628" s="5" t="s">
        <v>2508</v>
      </c>
      <c r="I3628" s="5">
        <v>0</v>
      </c>
      <c r="J3628" s="5">
        <v>2011</v>
      </c>
      <c r="K3628" s="5">
        <v>1</v>
      </c>
      <c r="L3628" s="5" t="s">
        <v>2669</v>
      </c>
      <c r="M3628" s="5" t="s">
        <v>307</v>
      </c>
      <c r="N3628" s="19">
        <v>0</v>
      </c>
    </row>
    <row r="3629" spans="1:14" ht="15.75" customHeight="1" x14ac:dyDescent="0.2">
      <c r="A3629" s="15">
        <v>50</v>
      </c>
      <c r="B3629" s="16">
        <v>420</v>
      </c>
      <c r="C3629" s="15" t="s">
        <v>2673</v>
      </c>
      <c r="D3629" s="18">
        <v>1</v>
      </c>
      <c r="E3629" s="5" t="s">
        <v>2674</v>
      </c>
      <c r="F3629" s="5" t="s">
        <v>2675</v>
      </c>
      <c r="G3629" s="5" t="s">
        <v>32</v>
      </c>
      <c r="H3629" s="5" t="s">
        <v>2508</v>
      </c>
      <c r="I3629" s="5">
        <v>0</v>
      </c>
      <c r="J3629" s="5">
        <v>2012</v>
      </c>
      <c r="K3629" s="5">
        <v>1</v>
      </c>
      <c r="L3629" s="5" t="s">
        <v>2676</v>
      </c>
      <c r="M3629" s="5" t="s">
        <v>307</v>
      </c>
      <c r="N3629" s="19" t="s">
        <v>32</v>
      </c>
    </row>
    <row r="3630" spans="1:14" ht="15.75" customHeight="1" x14ac:dyDescent="0.2">
      <c r="A3630" s="15">
        <v>51</v>
      </c>
      <c r="B3630" s="16">
        <v>420</v>
      </c>
      <c r="C3630" s="15" t="s">
        <v>2677</v>
      </c>
      <c r="D3630" s="18">
        <v>1</v>
      </c>
      <c r="E3630" s="5" t="s">
        <v>2678</v>
      </c>
      <c r="F3630" s="5" t="s">
        <v>2679</v>
      </c>
      <c r="G3630" s="5" t="s">
        <v>2680</v>
      </c>
      <c r="H3630" s="5" t="s">
        <v>2508</v>
      </c>
      <c r="I3630" s="5">
        <v>0</v>
      </c>
      <c r="J3630" s="5">
        <v>2012</v>
      </c>
      <c r="K3630" s="5">
        <v>1</v>
      </c>
      <c r="L3630" s="5" t="s">
        <v>2680</v>
      </c>
      <c r="M3630" s="5" t="s">
        <v>307</v>
      </c>
      <c r="N3630" s="19">
        <v>0</v>
      </c>
    </row>
    <row r="3631" spans="1:14" ht="15.75" customHeight="1" x14ac:dyDescent="0.2">
      <c r="A3631" s="15">
        <v>52</v>
      </c>
      <c r="B3631" s="16">
        <v>420</v>
      </c>
      <c r="C3631" s="15" t="s">
        <v>2681</v>
      </c>
      <c r="D3631" s="18">
        <v>1</v>
      </c>
      <c r="E3631" s="5" t="s">
        <v>2682</v>
      </c>
      <c r="F3631" s="5">
        <v>0</v>
      </c>
      <c r="G3631" s="5" t="s">
        <v>2680</v>
      </c>
      <c r="H3631" s="5" t="s">
        <v>2508</v>
      </c>
      <c r="I3631" s="5">
        <v>0</v>
      </c>
      <c r="J3631" s="5">
        <v>2009</v>
      </c>
      <c r="K3631" s="5">
        <v>1</v>
      </c>
      <c r="L3631" s="5" t="s">
        <v>2680</v>
      </c>
      <c r="M3631" s="5" t="s">
        <v>307</v>
      </c>
      <c r="N3631" s="19">
        <v>0</v>
      </c>
    </row>
    <row r="3632" spans="1:14" ht="15.75" customHeight="1" x14ac:dyDescent="0.2">
      <c r="A3632" s="15">
        <v>53</v>
      </c>
      <c r="B3632" s="16">
        <v>420</v>
      </c>
      <c r="C3632" s="15" t="s">
        <v>2683</v>
      </c>
      <c r="D3632" s="18">
        <v>1</v>
      </c>
      <c r="E3632" s="5" t="s">
        <v>2684</v>
      </c>
      <c r="F3632" s="5">
        <v>0</v>
      </c>
      <c r="G3632" s="5" t="s">
        <v>2680</v>
      </c>
      <c r="H3632" s="5" t="s">
        <v>2508</v>
      </c>
      <c r="I3632" s="5">
        <v>0</v>
      </c>
      <c r="J3632" s="5">
        <v>2012</v>
      </c>
      <c r="K3632" s="5">
        <v>1</v>
      </c>
      <c r="L3632" s="5" t="s">
        <v>2680</v>
      </c>
      <c r="M3632" s="5" t="s">
        <v>307</v>
      </c>
      <c r="N3632" s="19">
        <v>0</v>
      </c>
    </row>
    <row r="3633" spans="1:14" ht="15.75" customHeight="1" x14ac:dyDescent="0.2">
      <c r="A3633" s="15">
        <v>54</v>
      </c>
      <c r="B3633" s="16">
        <v>420</v>
      </c>
      <c r="C3633" s="15" t="s">
        <v>2685</v>
      </c>
      <c r="D3633" s="18">
        <v>1</v>
      </c>
      <c r="E3633" s="5" t="s">
        <v>2686</v>
      </c>
      <c r="F3633" s="5" t="s">
        <v>2687</v>
      </c>
      <c r="G3633" s="5" t="s">
        <v>2688</v>
      </c>
      <c r="H3633" s="5" t="s">
        <v>2508</v>
      </c>
      <c r="I3633" s="5">
        <v>0</v>
      </c>
      <c r="J3633" s="5">
        <v>2012</v>
      </c>
      <c r="K3633" s="5">
        <v>1</v>
      </c>
      <c r="L3633" s="5" t="s">
        <v>2689</v>
      </c>
      <c r="M3633" s="5" t="s">
        <v>307</v>
      </c>
      <c r="N3633" s="19">
        <v>0</v>
      </c>
    </row>
    <row r="3634" spans="1:14" ht="15.75" customHeight="1" x14ac:dyDescent="0.2">
      <c r="A3634" s="15">
        <v>55</v>
      </c>
      <c r="B3634" s="16">
        <v>420</v>
      </c>
      <c r="C3634" s="15" t="s">
        <v>2690</v>
      </c>
      <c r="D3634" s="18">
        <v>1</v>
      </c>
      <c r="E3634" s="5" t="s">
        <v>2691</v>
      </c>
      <c r="F3634" s="5">
        <v>0</v>
      </c>
      <c r="G3634" s="5" t="s">
        <v>2692</v>
      </c>
      <c r="H3634" s="5" t="s">
        <v>2508</v>
      </c>
      <c r="I3634" s="5">
        <v>0</v>
      </c>
      <c r="J3634" s="5">
        <v>2012</v>
      </c>
      <c r="K3634" s="5">
        <v>1</v>
      </c>
      <c r="L3634" s="5" t="s">
        <v>2693</v>
      </c>
      <c r="M3634" s="5" t="s">
        <v>307</v>
      </c>
      <c r="N3634" s="19">
        <v>0</v>
      </c>
    </row>
    <row r="3635" spans="1:14" ht="15.75" customHeight="1" x14ac:dyDescent="0.2">
      <c r="A3635" s="15">
        <v>56</v>
      </c>
      <c r="B3635" s="16">
        <v>420</v>
      </c>
      <c r="C3635" s="15" t="s">
        <v>2694</v>
      </c>
      <c r="D3635" s="18">
        <v>1</v>
      </c>
      <c r="E3635" s="5" t="s">
        <v>2695</v>
      </c>
      <c r="F3635" s="5">
        <v>0</v>
      </c>
      <c r="G3635" s="5" t="s">
        <v>2696</v>
      </c>
      <c r="H3635" s="5" t="s">
        <v>2508</v>
      </c>
      <c r="I3635" s="5">
        <v>0</v>
      </c>
      <c r="J3635" s="5">
        <v>2012</v>
      </c>
      <c r="K3635" s="5">
        <v>1</v>
      </c>
      <c r="L3635" s="5" t="s">
        <v>2680</v>
      </c>
      <c r="M3635" s="5" t="s">
        <v>307</v>
      </c>
      <c r="N3635" s="19">
        <v>0</v>
      </c>
    </row>
    <row r="3636" spans="1:14" ht="15.75" customHeight="1" x14ac:dyDescent="0.2">
      <c r="A3636" s="15">
        <v>57</v>
      </c>
      <c r="B3636" s="16">
        <v>420</v>
      </c>
      <c r="C3636" s="15" t="s">
        <v>2697</v>
      </c>
      <c r="D3636" s="18">
        <v>1</v>
      </c>
      <c r="E3636" s="5" t="s">
        <v>2698</v>
      </c>
      <c r="F3636" s="5">
        <v>0</v>
      </c>
      <c r="G3636" s="5" t="s">
        <v>2699</v>
      </c>
      <c r="H3636" s="5" t="s">
        <v>2508</v>
      </c>
      <c r="I3636" s="5">
        <v>0</v>
      </c>
      <c r="J3636" s="5">
        <v>2012</v>
      </c>
      <c r="K3636" s="5">
        <v>1</v>
      </c>
      <c r="L3636" s="5" t="s">
        <v>2700</v>
      </c>
      <c r="M3636" s="5" t="s">
        <v>35</v>
      </c>
      <c r="N3636" s="19">
        <v>0</v>
      </c>
    </row>
    <row r="3637" spans="1:14" ht="15.75" customHeight="1" x14ac:dyDescent="0.2">
      <c r="A3637" s="15">
        <v>58</v>
      </c>
      <c r="B3637" s="16">
        <v>420</v>
      </c>
      <c r="C3637" s="15" t="s">
        <v>2701</v>
      </c>
      <c r="D3637" s="18">
        <v>1</v>
      </c>
      <c r="E3637" s="5" t="s">
        <v>2702</v>
      </c>
      <c r="F3637" s="5" t="s">
        <v>32</v>
      </c>
      <c r="G3637" s="5" t="s">
        <v>32</v>
      </c>
      <c r="H3637" s="5" t="s">
        <v>2508</v>
      </c>
      <c r="I3637" s="5">
        <v>0</v>
      </c>
      <c r="J3637" s="5">
        <v>2008</v>
      </c>
      <c r="K3637" s="5">
        <v>1</v>
      </c>
      <c r="L3637" s="5" t="s">
        <v>2703</v>
      </c>
      <c r="M3637" s="5" t="s">
        <v>307</v>
      </c>
      <c r="N3637" s="19">
        <v>9784990041708</v>
      </c>
    </row>
    <row r="3638" spans="1:14" ht="15.75" customHeight="1" x14ac:dyDescent="0.2">
      <c r="A3638" s="15">
        <v>59</v>
      </c>
      <c r="B3638" s="16">
        <v>420</v>
      </c>
      <c r="C3638" s="15" t="s">
        <v>2704</v>
      </c>
      <c r="D3638" s="18">
        <v>1</v>
      </c>
      <c r="E3638" s="5" t="s">
        <v>2705</v>
      </c>
      <c r="F3638" s="5" t="s">
        <v>32</v>
      </c>
      <c r="G3638" s="5" t="s">
        <v>32</v>
      </c>
      <c r="H3638" s="5" t="s">
        <v>2508</v>
      </c>
      <c r="I3638" s="5">
        <v>0</v>
      </c>
      <c r="J3638" s="5">
        <v>2008</v>
      </c>
      <c r="K3638" s="5">
        <v>1</v>
      </c>
      <c r="L3638" s="5" t="s">
        <v>2703</v>
      </c>
      <c r="M3638" s="5" t="s">
        <v>307</v>
      </c>
      <c r="N3638" s="19">
        <v>0</v>
      </c>
    </row>
    <row r="3639" spans="1:14" ht="15.75" customHeight="1" x14ac:dyDescent="0.2">
      <c r="A3639" s="15">
        <v>60</v>
      </c>
      <c r="B3639" s="16">
        <v>420</v>
      </c>
      <c r="C3639" s="15" t="s">
        <v>2706</v>
      </c>
      <c r="D3639" s="18">
        <v>1</v>
      </c>
      <c r="E3639" s="5" t="s">
        <v>2707</v>
      </c>
      <c r="F3639" s="5">
        <v>0</v>
      </c>
      <c r="G3639" s="5" t="s">
        <v>2708</v>
      </c>
      <c r="H3639" s="5" t="s">
        <v>2508</v>
      </c>
      <c r="I3639" s="5">
        <v>0</v>
      </c>
      <c r="J3639" s="5">
        <v>2011</v>
      </c>
      <c r="K3639" s="5">
        <v>1</v>
      </c>
      <c r="L3639" s="5" t="s">
        <v>2709</v>
      </c>
      <c r="M3639" s="5" t="s">
        <v>307</v>
      </c>
      <c r="N3639" s="19">
        <v>9784568504644</v>
      </c>
    </row>
    <row r="3640" spans="1:14" ht="15.75" customHeight="1" x14ac:dyDescent="0.2">
      <c r="A3640" s="15">
        <v>61</v>
      </c>
      <c r="B3640" s="16">
        <v>420</v>
      </c>
      <c r="C3640" s="15" t="s">
        <v>2710</v>
      </c>
      <c r="D3640" s="18">
        <v>1</v>
      </c>
      <c r="E3640" s="5" t="s">
        <v>2711</v>
      </c>
      <c r="F3640" s="5" t="s">
        <v>32</v>
      </c>
      <c r="G3640" s="5" t="s">
        <v>2712</v>
      </c>
      <c r="H3640" s="5" t="s">
        <v>2508</v>
      </c>
      <c r="I3640" s="5">
        <v>0</v>
      </c>
      <c r="J3640" s="5">
        <v>2008</v>
      </c>
      <c r="K3640" s="5">
        <v>1</v>
      </c>
      <c r="L3640" s="5" t="s">
        <v>2713</v>
      </c>
      <c r="M3640" s="5" t="s">
        <v>307</v>
      </c>
      <c r="N3640" s="19" t="s">
        <v>32</v>
      </c>
    </row>
    <row r="3641" spans="1:14" ht="15.75" customHeight="1" x14ac:dyDescent="0.2">
      <c r="A3641" s="15">
        <v>62</v>
      </c>
      <c r="B3641" s="16">
        <v>420</v>
      </c>
      <c r="C3641" s="15" t="s">
        <v>2714</v>
      </c>
      <c r="D3641" s="18">
        <v>1</v>
      </c>
      <c r="E3641" s="5" t="s">
        <v>2715</v>
      </c>
      <c r="F3641" s="5" t="s">
        <v>2716</v>
      </c>
      <c r="G3641" s="5" t="s">
        <v>32</v>
      </c>
      <c r="H3641" s="5" t="s">
        <v>2508</v>
      </c>
      <c r="I3641" s="5">
        <v>0</v>
      </c>
      <c r="J3641" s="5">
        <v>2005</v>
      </c>
      <c r="K3641" s="5">
        <v>0</v>
      </c>
      <c r="L3641" s="5" t="s">
        <v>2717</v>
      </c>
      <c r="M3641" s="5" t="s">
        <v>307</v>
      </c>
      <c r="N3641" s="19">
        <v>4903205010</v>
      </c>
    </row>
    <row r="3642" spans="1:14" ht="15.75" customHeight="1" x14ac:dyDescent="0.2">
      <c r="A3642" s="15">
        <v>63</v>
      </c>
      <c r="B3642" s="16">
        <v>420</v>
      </c>
      <c r="C3642" s="15" t="s">
        <v>2718</v>
      </c>
      <c r="D3642" s="18">
        <v>1</v>
      </c>
      <c r="E3642" s="5" t="s">
        <v>2719</v>
      </c>
      <c r="F3642" s="5" t="s">
        <v>2720</v>
      </c>
      <c r="G3642" s="5" t="s">
        <v>32</v>
      </c>
      <c r="H3642" s="5" t="s">
        <v>2508</v>
      </c>
      <c r="I3642" s="5">
        <v>0</v>
      </c>
      <c r="J3642" s="5">
        <v>2009</v>
      </c>
      <c r="K3642" s="5">
        <v>1</v>
      </c>
      <c r="L3642" s="5" t="s">
        <v>457</v>
      </c>
      <c r="M3642" s="5" t="s">
        <v>96</v>
      </c>
      <c r="N3642" s="19" t="s">
        <v>32</v>
      </c>
    </row>
    <row r="3643" spans="1:14" ht="15.75" customHeight="1" x14ac:dyDescent="0.2">
      <c r="A3643" s="15">
        <v>64</v>
      </c>
      <c r="B3643" s="16">
        <v>420</v>
      </c>
      <c r="C3643" s="15" t="s">
        <v>2721</v>
      </c>
      <c r="D3643" s="18">
        <v>1</v>
      </c>
      <c r="E3643" s="5" t="s">
        <v>2722</v>
      </c>
      <c r="F3643" s="5">
        <v>0</v>
      </c>
      <c r="G3643" s="5" t="s">
        <v>32</v>
      </c>
      <c r="H3643" s="5" t="s">
        <v>2508</v>
      </c>
      <c r="I3643" s="5">
        <v>0</v>
      </c>
      <c r="J3643" s="5">
        <v>2007</v>
      </c>
      <c r="K3643" s="5">
        <v>1</v>
      </c>
      <c r="L3643" s="5" t="s">
        <v>1249</v>
      </c>
      <c r="M3643" s="5" t="s">
        <v>96</v>
      </c>
      <c r="N3643" s="19" t="s">
        <v>32</v>
      </c>
    </row>
    <row r="3644" spans="1:14" ht="15.75" customHeight="1" x14ac:dyDescent="0.2">
      <c r="A3644" s="15">
        <v>65</v>
      </c>
      <c r="B3644" s="16">
        <v>420</v>
      </c>
      <c r="C3644" s="15" t="s">
        <v>2723</v>
      </c>
      <c r="D3644" s="18">
        <v>1</v>
      </c>
      <c r="E3644" s="5" t="s">
        <v>2724</v>
      </c>
      <c r="F3644" s="5" t="s">
        <v>32</v>
      </c>
      <c r="G3644" s="5" t="s">
        <v>2725</v>
      </c>
      <c r="H3644" s="5" t="s">
        <v>2508</v>
      </c>
      <c r="I3644" s="5">
        <v>0</v>
      </c>
      <c r="J3644" s="5">
        <v>2006</v>
      </c>
      <c r="K3644" s="5">
        <v>1</v>
      </c>
      <c r="L3644" s="5" t="s">
        <v>2119</v>
      </c>
      <c r="M3644" s="5" t="s">
        <v>96</v>
      </c>
      <c r="N3644" s="19" t="s">
        <v>32</v>
      </c>
    </row>
    <row r="3645" spans="1:14" ht="15.75" customHeight="1" x14ac:dyDescent="0.2">
      <c r="A3645" s="15">
        <v>66</v>
      </c>
      <c r="B3645" s="16">
        <v>420</v>
      </c>
      <c r="C3645" s="15" t="s">
        <v>2726</v>
      </c>
      <c r="D3645" s="18">
        <v>1</v>
      </c>
      <c r="E3645" s="5" t="s">
        <v>2727</v>
      </c>
      <c r="F3645" s="5" t="s">
        <v>2728</v>
      </c>
      <c r="G3645" s="5" t="s">
        <v>32</v>
      </c>
      <c r="H3645" s="5" t="s">
        <v>2508</v>
      </c>
      <c r="I3645" s="5">
        <v>1</v>
      </c>
      <c r="J3645" s="5">
        <v>2008</v>
      </c>
      <c r="K3645" s="5">
        <v>1</v>
      </c>
      <c r="L3645" s="5" t="s">
        <v>2119</v>
      </c>
      <c r="M3645" s="5" t="s">
        <v>96</v>
      </c>
      <c r="N3645" s="19" t="s">
        <v>32</v>
      </c>
    </row>
    <row r="3646" spans="1:14" ht="15.75" customHeight="1" x14ac:dyDescent="0.2">
      <c r="A3646" s="15">
        <v>67</v>
      </c>
      <c r="B3646" s="16">
        <v>420</v>
      </c>
      <c r="C3646" s="15" t="s">
        <v>2729</v>
      </c>
      <c r="D3646" s="18">
        <v>1</v>
      </c>
      <c r="E3646" s="5" t="s">
        <v>2730</v>
      </c>
      <c r="F3646" s="5" t="s">
        <v>32</v>
      </c>
      <c r="G3646" s="5" t="s">
        <v>2725</v>
      </c>
      <c r="H3646" s="5" t="s">
        <v>2508</v>
      </c>
      <c r="I3646" s="5">
        <v>0</v>
      </c>
      <c r="J3646" s="5">
        <v>2005</v>
      </c>
      <c r="K3646" s="5">
        <v>0</v>
      </c>
      <c r="L3646" s="5" t="s">
        <v>1249</v>
      </c>
      <c r="M3646" s="5" t="s">
        <v>96</v>
      </c>
      <c r="N3646" s="19" t="s">
        <v>32</v>
      </c>
    </row>
    <row r="3647" spans="1:14" ht="15.75" customHeight="1" x14ac:dyDescent="0.2">
      <c r="A3647" s="15">
        <v>68</v>
      </c>
      <c r="B3647" s="16">
        <v>420</v>
      </c>
      <c r="C3647" s="15" t="s">
        <v>2731</v>
      </c>
      <c r="D3647" s="18">
        <v>1</v>
      </c>
      <c r="E3647" s="5" t="s">
        <v>2732</v>
      </c>
      <c r="F3647" s="5" t="s">
        <v>2733</v>
      </c>
      <c r="G3647" s="5" t="s">
        <v>2119</v>
      </c>
      <c r="H3647" s="5" t="s">
        <v>2508</v>
      </c>
      <c r="I3647" s="5">
        <v>0</v>
      </c>
      <c r="J3647" s="5">
        <v>2008</v>
      </c>
      <c r="K3647" s="5">
        <v>1</v>
      </c>
      <c r="L3647" s="5" t="s">
        <v>2119</v>
      </c>
      <c r="M3647" s="5" t="s">
        <v>96</v>
      </c>
      <c r="N3647" s="19">
        <v>0</v>
      </c>
    </row>
    <row r="3648" spans="1:14" ht="15.75" customHeight="1" x14ac:dyDescent="0.2">
      <c r="A3648" s="15">
        <v>69</v>
      </c>
      <c r="B3648" s="16">
        <v>420</v>
      </c>
      <c r="C3648" s="15" t="s">
        <v>2734</v>
      </c>
      <c r="D3648" s="18">
        <v>1</v>
      </c>
      <c r="E3648" s="5" t="s">
        <v>2735</v>
      </c>
      <c r="F3648" s="5" t="s">
        <v>2736</v>
      </c>
      <c r="G3648" s="5" t="s">
        <v>2737</v>
      </c>
      <c r="H3648" s="5" t="s">
        <v>2508</v>
      </c>
      <c r="I3648" s="5">
        <v>0</v>
      </c>
      <c r="J3648" s="5">
        <v>2007</v>
      </c>
      <c r="K3648" s="5">
        <v>1</v>
      </c>
      <c r="L3648" s="5" t="s">
        <v>2612</v>
      </c>
      <c r="M3648" s="5" t="s">
        <v>96</v>
      </c>
      <c r="N3648" s="19" t="s">
        <v>32</v>
      </c>
    </row>
    <row r="3649" spans="1:14" ht="15.75" customHeight="1" x14ac:dyDescent="0.2">
      <c r="A3649" s="15">
        <v>70</v>
      </c>
      <c r="B3649" s="16">
        <v>420</v>
      </c>
      <c r="C3649" s="15" t="s">
        <v>2738</v>
      </c>
      <c r="D3649" s="18">
        <v>1</v>
      </c>
      <c r="E3649" s="5" t="s">
        <v>2739</v>
      </c>
      <c r="F3649" s="5" t="s">
        <v>32</v>
      </c>
      <c r="G3649" s="5" t="s">
        <v>2119</v>
      </c>
      <c r="H3649" s="5" t="s">
        <v>2508</v>
      </c>
      <c r="I3649" s="5">
        <v>0</v>
      </c>
      <c r="J3649" s="5">
        <v>2008</v>
      </c>
      <c r="K3649" s="5">
        <v>0</v>
      </c>
      <c r="L3649" s="5" t="s">
        <v>2119</v>
      </c>
      <c r="M3649" s="5" t="s">
        <v>96</v>
      </c>
      <c r="N3649" s="19" t="s">
        <v>32</v>
      </c>
    </row>
    <row r="3650" spans="1:14" ht="15.75" customHeight="1" x14ac:dyDescent="0.2">
      <c r="A3650" s="15">
        <v>71</v>
      </c>
      <c r="B3650" s="16">
        <v>420</v>
      </c>
      <c r="C3650" s="15" t="s">
        <v>2740</v>
      </c>
      <c r="D3650" s="18">
        <v>1</v>
      </c>
      <c r="E3650" s="5" t="s">
        <v>2741</v>
      </c>
      <c r="F3650" s="5" t="s">
        <v>32</v>
      </c>
      <c r="G3650" s="5" t="s">
        <v>2119</v>
      </c>
      <c r="H3650" s="5" t="s">
        <v>2508</v>
      </c>
      <c r="I3650" s="5">
        <v>0</v>
      </c>
      <c r="J3650" s="5">
        <v>2009</v>
      </c>
      <c r="K3650" s="5">
        <v>1</v>
      </c>
      <c r="L3650" s="5" t="s">
        <v>2742</v>
      </c>
      <c r="M3650" s="5" t="s">
        <v>96</v>
      </c>
      <c r="N3650" s="19">
        <v>9784487801060</v>
      </c>
    </row>
    <row r="3651" spans="1:14" ht="15.75" customHeight="1" x14ac:dyDescent="0.2">
      <c r="A3651" s="15">
        <v>72</v>
      </c>
      <c r="B3651" s="16">
        <v>420</v>
      </c>
      <c r="C3651" s="15" t="s">
        <v>2743</v>
      </c>
      <c r="D3651" s="18">
        <v>1</v>
      </c>
      <c r="E3651" s="5" t="s">
        <v>2744</v>
      </c>
      <c r="F3651" s="5" t="s">
        <v>32</v>
      </c>
      <c r="G3651" s="5" t="s">
        <v>2745</v>
      </c>
      <c r="H3651" s="5" t="s">
        <v>2508</v>
      </c>
      <c r="I3651" s="5">
        <v>0</v>
      </c>
      <c r="J3651" s="5">
        <v>2006</v>
      </c>
      <c r="K3651" s="5">
        <v>1</v>
      </c>
      <c r="L3651" s="5" t="s">
        <v>2746</v>
      </c>
      <c r="M3651" s="5" t="s">
        <v>35</v>
      </c>
      <c r="N3651" s="19">
        <v>9780824830113</v>
      </c>
    </row>
    <row r="3652" spans="1:14" ht="15.75" customHeight="1" x14ac:dyDescent="0.2">
      <c r="A3652" s="15">
        <v>73</v>
      </c>
      <c r="B3652" s="16">
        <v>420</v>
      </c>
      <c r="C3652" s="15" t="s">
        <v>2747</v>
      </c>
      <c r="D3652" s="18">
        <v>1</v>
      </c>
      <c r="E3652" s="5" t="s">
        <v>2748</v>
      </c>
      <c r="F3652" s="5" t="s">
        <v>2749</v>
      </c>
      <c r="G3652" s="5" t="s">
        <v>2750</v>
      </c>
      <c r="H3652" s="5" t="s">
        <v>2508</v>
      </c>
      <c r="I3652" s="5">
        <v>0</v>
      </c>
      <c r="J3652" s="5">
        <v>2010</v>
      </c>
      <c r="K3652" s="5">
        <v>0</v>
      </c>
      <c r="L3652" s="5" t="s">
        <v>1249</v>
      </c>
      <c r="M3652" s="5" t="s">
        <v>96</v>
      </c>
      <c r="N3652" s="19" t="s">
        <v>32</v>
      </c>
    </row>
    <row r="3653" spans="1:14" ht="15.75" customHeight="1" x14ac:dyDescent="0.2">
      <c r="A3653" s="15">
        <v>74</v>
      </c>
      <c r="B3653" s="16">
        <v>420</v>
      </c>
      <c r="C3653" s="15" t="s">
        <v>2751</v>
      </c>
      <c r="D3653" s="18">
        <v>1</v>
      </c>
      <c r="E3653" s="5" t="s">
        <v>2752</v>
      </c>
      <c r="F3653" s="5" t="s">
        <v>32</v>
      </c>
      <c r="G3653" s="5" t="s">
        <v>32</v>
      </c>
      <c r="H3653" s="5" t="s">
        <v>2508</v>
      </c>
      <c r="I3653" s="5">
        <v>0</v>
      </c>
      <c r="J3653" s="5">
        <v>2007</v>
      </c>
      <c r="K3653" s="5">
        <v>1</v>
      </c>
      <c r="L3653" s="5" t="s">
        <v>2717</v>
      </c>
      <c r="M3653" s="5" t="s">
        <v>96</v>
      </c>
      <c r="N3653" s="19">
        <v>9784903205120</v>
      </c>
    </row>
    <row r="3654" spans="1:14" ht="15.75" customHeight="1" x14ac:dyDescent="0.2">
      <c r="A3654" s="15">
        <v>75</v>
      </c>
      <c r="B3654" s="16">
        <v>420</v>
      </c>
      <c r="C3654" s="15" t="s">
        <v>2753</v>
      </c>
      <c r="D3654" s="18">
        <v>1</v>
      </c>
      <c r="E3654" s="5" t="s">
        <v>2754</v>
      </c>
      <c r="F3654" s="5" t="s">
        <v>32</v>
      </c>
      <c r="G3654" s="5" t="s">
        <v>533</v>
      </c>
      <c r="H3654" s="5" t="s">
        <v>2508</v>
      </c>
      <c r="I3654" s="5">
        <v>0</v>
      </c>
      <c r="J3654" s="5">
        <v>2004</v>
      </c>
      <c r="K3654" s="5">
        <v>0</v>
      </c>
      <c r="L3654" s="5" t="s">
        <v>2755</v>
      </c>
      <c r="M3654" s="5" t="s">
        <v>96</v>
      </c>
      <c r="N3654" s="19">
        <v>9784473032119</v>
      </c>
    </row>
    <row r="3655" spans="1:14" ht="15.75" customHeight="1" x14ac:dyDescent="0.2">
      <c r="A3655" s="15">
        <v>76</v>
      </c>
      <c r="B3655" s="16">
        <v>420</v>
      </c>
      <c r="C3655" s="15" t="s">
        <v>2756</v>
      </c>
      <c r="D3655" s="18">
        <v>1</v>
      </c>
      <c r="E3655" s="5" t="s">
        <v>2757</v>
      </c>
      <c r="F3655" s="5" t="s">
        <v>32</v>
      </c>
      <c r="G3655" s="5" t="s">
        <v>2758</v>
      </c>
      <c r="H3655" s="5" t="s">
        <v>2508</v>
      </c>
      <c r="I3655" s="5">
        <v>0</v>
      </c>
      <c r="J3655" s="5">
        <v>2009</v>
      </c>
      <c r="K3655" s="5">
        <v>1</v>
      </c>
      <c r="L3655" s="5" t="s">
        <v>2758</v>
      </c>
      <c r="M3655" s="5" t="s">
        <v>307</v>
      </c>
      <c r="N3655" s="19" t="s">
        <v>32</v>
      </c>
    </row>
    <row r="3656" spans="1:14" ht="15.75" customHeight="1" x14ac:dyDescent="0.2">
      <c r="A3656" s="15">
        <v>77</v>
      </c>
      <c r="B3656" s="16">
        <v>420</v>
      </c>
      <c r="C3656" s="15" t="s">
        <v>2759</v>
      </c>
      <c r="D3656" s="18">
        <v>1</v>
      </c>
      <c r="E3656" s="5" t="s">
        <v>2760</v>
      </c>
      <c r="F3656" s="5" t="s">
        <v>32</v>
      </c>
      <c r="G3656" s="5" t="s">
        <v>2761</v>
      </c>
      <c r="H3656" s="5" t="s">
        <v>2508</v>
      </c>
      <c r="I3656" s="5">
        <v>0</v>
      </c>
      <c r="J3656" s="5">
        <v>2009</v>
      </c>
      <c r="K3656" s="5">
        <v>0</v>
      </c>
      <c r="L3656" s="5" t="s">
        <v>2606</v>
      </c>
      <c r="M3656" s="5" t="s">
        <v>307</v>
      </c>
      <c r="N3656" s="19" t="s">
        <v>32</v>
      </c>
    </row>
    <row r="3657" spans="1:14" ht="15.75" customHeight="1" x14ac:dyDescent="0.2">
      <c r="A3657" s="15">
        <v>78</v>
      </c>
      <c r="B3657" s="16">
        <v>420</v>
      </c>
      <c r="C3657" s="15" t="s">
        <v>2762</v>
      </c>
      <c r="D3657" s="18">
        <v>1</v>
      </c>
      <c r="E3657" s="5" t="s">
        <v>2763</v>
      </c>
      <c r="F3657" s="5">
        <v>0</v>
      </c>
      <c r="G3657" s="5" t="s">
        <v>2761</v>
      </c>
      <c r="H3657" s="5" t="s">
        <v>2508</v>
      </c>
      <c r="I3657" s="5">
        <v>0</v>
      </c>
      <c r="J3657" s="5">
        <v>2013</v>
      </c>
      <c r="K3657" s="5">
        <v>1</v>
      </c>
      <c r="L3657" s="5" t="s">
        <v>2606</v>
      </c>
      <c r="M3657" s="5" t="s">
        <v>307</v>
      </c>
      <c r="N3657" s="19">
        <v>0</v>
      </c>
    </row>
    <row r="3658" spans="1:14" ht="15.75" customHeight="1" x14ac:dyDescent="0.2">
      <c r="A3658" s="15">
        <v>79</v>
      </c>
      <c r="B3658" s="16">
        <v>420</v>
      </c>
      <c r="C3658" s="15" t="s">
        <v>2764</v>
      </c>
      <c r="D3658" s="18">
        <v>1</v>
      </c>
      <c r="E3658" s="5" t="s">
        <v>2765</v>
      </c>
      <c r="F3658" s="5" t="s">
        <v>32</v>
      </c>
      <c r="G3658" s="5" t="s">
        <v>2605</v>
      </c>
      <c r="H3658" s="5" t="s">
        <v>2508</v>
      </c>
      <c r="I3658" s="5">
        <v>0</v>
      </c>
      <c r="J3658" s="5">
        <v>2009</v>
      </c>
      <c r="K3658" s="5">
        <v>1</v>
      </c>
      <c r="L3658" s="5" t="s">
        <v>2606</v>
      </c>
      <c r="M3658" s="5" t="s">
        <v>307</v>
      </c>
      <c r="N3658" s="19" t="s">
        <v>32</v>
      </c>
    </row>
    <row r="3659" spans="1:14" ht="15.75" customHeight="1" x14ac:dyDescent="0.2">
      <c r="A3659" s="15">
        <v>80</v>
      </c>
      <c r="B3659" s="16">
        <v>420</v>
      </c>
      <c r="C3659" s="15" t="s">
        <v>2766</v>
      </c>
      <c r="D3659" s="18">
        <v>1</v>
      </c>
      <c r="E3659" s="5" t="s">
        <v>2767</v>
      </c>
      <c r="F3659" s="5" t="s">
        <v>32</v>
      </c>
      <c r="G3659" s="5" t="s">
        <v>2768</v>
      </c>
      <c r="H3659" s="5" t="s">
        <v>2508</v>
      </c>
      <c r="I3659" s="5">
        <v>0</v>
      </c>
      <c r="J3659" s="5">
        <v>2009</v>
      </c>
      <c r="K3659" s="5">
        <v>1</v>
      </c>
      <c r="L3659" s="5" t="s">
        <v>2606</v>
      </c>
      <c r="M3659" s="5" t="s">
        <v>307</v>
      </c>
      <c r="N3659" s="19" t="s">
        <v>32</v>
      </c>
    </row>
    <row r="3660" spans="1:14" ht="15.75" customHeight="1" x14ac:dyDescent="0.2">
      <c r="A3660" s="15">
        <v>81</v>
      </c>
      <c r="B3660" s="16">
        <v>420</v>
      </c>
      <c r="C3660" s="15" t="s">
        <v>2769</v>
      </c>
      <c r="D3660" s="18">
        <v>1</v>
      </c>
      <c r="E3660" s="5" t="s">
        <v>2770</v>
      </c>
      <c r="F3660" s="5">
        <v>0</v>
      </c>
      <c r="G3660" s="5" t="s">
        <v>2771</v>
      </c>
      <c r="H3660" s="5" t="s">
        <v>2508</v>
      </c>
      <c r="I3660" s="5">
        <v>0</v>
      </c>
      <c r="J3660" s="5">
        <v>2009</v>
      </c>
      <c r="K3660" s="5">
        <v>1</v>
      </c>
      <c r="L3660" s="5" t="s">
        <v>2772</v>
      </c>
      <c r="M3660" s="5" t="s">
        <v>96</v>
      </c>
      <c r="N3660" s="19">
        <v>9780714846248</v>
      </c>
    </row>
    <row r="3661" spans="1:14" ht="15.75" customHeight="1" x14ac:dyDescent="0.2">
      <c r="A3661" s="15">
        <v>82</v>
      </c>
      <c r="B3661" s="16">
        <v>420</v>
      </c>
      <c r="C3661" s="15" t="s">
        <v>2773</v>
      </c>
      <c r="D3661" s="18">
        <v>1</v>
      </c>
      <c r="E3661" s="5" t="s">
        <v>2774</v>
      </c>
      <c r="F3661" s="5">
        <v>0</v>
      </c>
      <c r="G3661" s="5" t="s">
        <v>2775</v>
      </c>
      <c r="H3661" s="5" t="s">
        <v>2508</v>
      </c>
      <c r="I3661" s="5">
        <v>0</v>
      </c>
      <c r="J3661" s="5">
        <v>2008</v>
      </c>
      <c r="K3661" s="5">
        <v>0</v>
      </c>
      <c r="L3661" s="5" t="s">
        <v>2776</v>
      </c>
      <c r="M3661" s="5" t="s">
        <v>307</v>
      </c>
      <c r="N3661" s="19">
        <v>9784756151551</v>
      </c>
    </row>
    <row r="3662" spans="1:14" ht="15.75" customHeight="1" x14ac:dyDescent="0.2">
      <c r="A3662" s="15">
        <v>83</v>
      </c>
      <c r="B3662" s="16">
        <v>420</v>
      </c>
      <c r="C3662" s="15" t="s">
        <v>2777</v>
      </c>
      <c r="D3662" s="18">
        <v>1</v>
      </c>
      <c r="E3662" s="5" t="s">
        <v>2778</v>
      </c>
      <c r="F3662" s="5" t="s">
        <v>32</v>
      </c>
      <c r="G3662" s="5" t="s">
        <v>2779</v>
      </c>
      <c r="H3662" s="5" t="s">
        <v>2508</v>
      </c>
      <c r="I3662" s="5">
        <v>0</v>
      </c>
      <c r="J3662" s="5">
        <v>2009</v>
      </c>
      <c r="K3662" s="5">
        <v>1</v>
      </c>
      <c r="L3662" s="5" t="s">
        <v>2780</v>
      </c>
      <c r="M3662" s="5" t="s">
        <v>35</v>
      </c>
      <c r="N3662" s="19">
        <v>9781885030467</v>
      </c>
    </row>
    <row r="3663" spans="1:14" ht="15.75" customHeight="1" x14ac:dyDescent="0.2">
      <c r="A3663" s="15">
        <v>84</v>
      </c>
      <c r="B3663" s="16">
        <v>420</v>
      </c>
      <c r="C3663" s="15" t="s">
        <v>2781</v>
      </c>
      <c r="D3663" s="18">
        <v>1</v>
      </c>
      <c r="E3663" s="5" t="s">
        <v>2782</v>
      </c>
      <c r="F3663" s="5" t="s">
        <v>2783</v>
      </c>
      <c r="G3663" s="5">
        <v>0</v>
      </c>
      <c r="H3663" s="5" t="s">
        <v>2508</v>
      </c>
      <c r="I3663" s="5">
        <v>0</v>
      </c>
      <c r="J3663" s="5">
        <v>2010</v>
      </c>
      <c r="K3663" s="5">
        <v>1</v>
      </c>
      <c r="L3663" s="5" t="s">
        <v>2784</v>
      </c>
      <c r="M3663" s="5" t="s">
        <v>307</v>
      </c>
      <c r="N3663" s="19">
        <v>9784773810059</v>
      </c>
    </row>
    <row r="3664" spans="1:14" ht="15.75" customHeight="1" x14ac:dyDescent="0.2">
      <c r="A3664" s="15">
        <v>85</v>
      </c>
      <c r="B3664" s="16">
        <v>420</v>
      </c>
      <c r="C3664" s="15" t="s">
        <v>2785</v>
      </c>
      <c r="D3664" s="18">
        <v>1</v>
      </c>
      <c r="E3664" s="5" t="s">
        <v>2786</v>
      </c>
      <c r="F3664" s="5">
        <v>0</v>
      </c>
      <c r="G3664" s="5" t="s">
        <v>2787</v>
      </c>
      <c r="H3664" s="5" t="s">
        <v>2508</v>
      </c>
      <c r="I3664" s="5">
        <v>0</v>
      </c>
      <c r="J3664" s="5">
        <v>1998</v>
      </c>
      <c r="K3664" s="5">
        <v>1</v>
      </c>
      <c r="L3664" s="5" t="s">
        <v>2788</v>
      </c>
      <c r="M3664" s="5" t="s">
        <v>96</v>
      </c>
      <c r="N3664" s="19">
        <v>9784763616944</v>
      </c>
    </row>
    <row r="3665" spans="1:14" ht="15.75" customHeight="1" x14ac:dyDescent="0.2">
      <c r="A3665" s="15">
        <v>86</v>
      </c>
      <c r="B3665" s="16">
        <v>420</v>
      </c>
      <c r="C3665" s="15" t="s">
        <v>2789</v>
      </c>
      <c r="D3665" s="18">
        <v>1</v>
      </c>
      <c r="E3665" s="5" t="s">
        <v>2790</v>
      </c>
      <c r="F3665" s="5">
        <v>0</v>
      </c>
      <c r="G3665" s="5" t="s">
        <v>2787</v>
      </c>
      <c r="H3665" s="5" t="s">
        <v>2508</v>
      </c>
      <c r="I3665" s="5">
        <v>0</v>
      </c>
      <c r="J3665" s="5">
        <v>1998</v>
      </c>
      <c r="K3665" s="5">
        <v>1</v>
      </c>
      <c r="L3665" s="5" t="s">
        <v>2788</v>
      </c>
      <c r="M3665" s="5" t="s">
        <v>96</v>
      </c>
      <c r="N3665" s="19">
        <v>9784763616951</v>
      </c>
    </row>
    <row r="3666" spans="1:14" ht="15.75" customHeight="1" x14ac:dyDescent="0.2">
      <c r="A3666" s="15">
        <v>87</v>
      </c>
      <c r="B3666" s="16">
        <v>420</v>
      </c>
      <c r="C3666" s="15" t="s">
        <v>2791</v>
      </c>
      <c r="D3666" s="18">
        <v>1</v>
      </c>
      <c r="E3666" s="5" t="s">
        <v>2792</v>
      </c>
      <c r="F3666" s="5" t="s">
        <v>2793</v>
      </c>
      <c r="G3666" s="5" t="s">
        <v>2794</v>
      </c>
      <c r="H3666" s="5" t="s">
        <v>2508</v>
      </c>
      <c r="I3666" s="5">
        <v>0</v>
      </c>
      <c r="J3666" s="5">
        <v>2011</v>
      </c>
      <c r="K3666" s="5">
        <v>1</v>
      </c>
      <c r="L3666" s="5" t="s">
        <v>2795</v>
      </c>
      <c r="M3666" s="5" t="s">
        <v>307</v>
      </c>
      <c r="N3666" s="19">
        <v>9784990577810</v>
      </c>
    </row>
    <row r="3667" spans="1:14" ht="15.75" customHeight="1" x14ac:dyDescent="0.2">
      <c r="A3667" s="15">
        <v>88</v>
      </c>
      <c r="B3667" s="16">
        <v>420</v>
      </c>
      <c r="C3667" s="15" t="s">
        <v>2796</v>
      </c>
      <c r="D3667" s="18">
        <v>1</v>
      </c>
      <c r="E3667" s="5" t="s">
        <v>2797</v>
      </c>
      <c r="F3667" s="5">
        <v>0</v>
      </c>
      <c r="G3667" s="5" t="s">
        <v>2798</v>
      </c>
      <c r="H3667" s="5" t="s">
        <v>2508</v>
      </c>
      <c r="I3667" s="5">
        <v>0</v>
      </c>
      <c r="J3667" s="5">
        <v>2008</v>
      </c>
      <c r="K3667" s="5">
        <v>1</v>
      </c>
      <c r="L3667" s="5" t="s">
        <v>414</v>
      </c>
      <c r="M3667" s="5" t="s">
        <v>96</v>
      </c>
      <c r="N3667" s="19">
        <v>9784062151023</v>
      </c>
    </row>
    <row r="3668" spans="1:14" ht="15.75" customHeight="1" x14ac:dyDescent="0.2">
      <c r="A3668" s="15">
        <v>89</v>
      </c>
      <c r="B3668" s="16">
        <v>420</v>
      </c>
      <c r="C3668" s="15" t="s">
        <v>2799</v>
      </c>
      <c r="D3668" s="18">
        <v>1</v>
      </c>
      <c r="E3668" s="5" t="s">
        <v>2800</v>
      </c>
      <c r="F3668" s="5" t="s">
        <v>2801</v>
      </c>
      <c r="G3668" s="5" t="s">
        <v>2802</v>
      </c>
      <c r="H3668" s="5" t="s">
        <v>2508</v>
      </c>
      <c r="I3668" s="5">
        <v>0</v>
      </c>
      <c r="J3668" s="5">
        <v>2013</v>
      </c>
      <c r="K3668" s="5">
        <v>1</v>
      </c>
      <c r="L3668" s="5" t="s">
        <v>2802</v>
      </c>
      <c r="M3668" s="5" t="s">
        <v>307</v>
      </c>
      <c r="N3668" s="19">
        <v>0</v>
      </c>
    </row>
    <row r="3669" spans="1:14" ht="15.75" customHeight="1" x14ac:dyDescent="0.2">
      <c r="A3669" s="15">
        <v>90</v>
      </c>
      <c r="B3669" s="16">
        <v>420</v>
      </c>
      <c r="C3669" s="15" t="s">
        <v>2803</v>
      </c>
      <c r="D3669" s="18">
        <v>1</v>
      </c>
      <c r="E3669" s="5" t="s">
        <v>2804</v>
      </c>
      <c r="F3669" s="5">
        <v>0</v>
      </c>
      <c r="G3669" s="5" t="s">
        <v>2805</v>
      </c>
      <c r="H3669" s="5" t="s">
        <v>2508</v>
      </c>
      <c r="I3669" s="5">
        <v>0</v>
      </c>
      <c r="J3669" s="5">
        <v>1998</v>
      </c>
      <c r="K3669" s="5">
        <v>10</v>
      </c>
      <c r="L3669" s="5" t="s">
        <v>2535</v>
      </c>
      <c r="M3669" s="5" t="s">
        <v>96</v>
      </c>
      <c r="N3669" s="19">
        <v>9784104214013</v>
      </c>
    </row>
    <row r="3670" spans="1:14" ht="15.75" customHeight="1" x14ac:dyDescent="0.2">
      <c r="A3670" s="15">
        <v>91</v>
      </c>
      <c r="B3670" s="16">
        <v>420</v>
      </c>
      <c r="C3670" s="15" t="s">
        <v>2806</v>
      </c>
      <c r="D3670" s="18">
        <v>1</v>
      </c>
      <c r="E3670" s="5" t="s">
        <v>2807</v>
      </c>
      <c r="F3670" s="5">
        <v>0</v>
      </c>
      <c r="G3670" s="5" t="s">
        <v>2808</v>
      </c>
      <c r="H3670" s="5" t="s">
        <v>2508</v>
      </c>
      <c r="I3670" s="5">
        <v>0</v>
      </c>
      <c r="J3670" s="5">
        <v>2002</v>
      </c>
      <c r="K3670" s="5">
        <v>1</v>
      </c>
      <c r="L3670" s="5" t="s">
        <v>2809</v>
      </c>
      <c r="M3670" s="5" t="s">
        <v>96</v>
      </c>
      <c r="N3670" s="19">
        <v>9784794965202</v>
      </c>
    </row>
    <row r="3671" spans="1:14" ht="15.75" customHeight="1" x14ac:dyDescent="0.2">
      <c r="A3671" s="15">
        <v>92</v>
      </c>
      <c r="B3671" s="16">
        <v>420</v>
      </c>
      <c r="C3671" s="15" t="s">
        <v>2810</v>
      </c>
      <c r="D3671" s="18">
        <v>1</v>
      </c>
      <c r="E3671" s="5" t="s">
        <v>2811</v>
      </c>
      <c r="F3671" s="5">
        <v>0</v>
      </c>
      <c r="G3671" s="5" t="s">
        <v>2812</v>
      </c>
      <c r="H3671" s="5" t="s">
        <v>2508</v>
      </c>
      <c r="I3671" s="5">
        <v>0</v>
      </c>
      <c r="J3671" s="5">
        <v>2010</v>
      </c>
      <c r="K3671" s="5">
        <v>1</v>
      </c>
      <c r="L3671" s="5" t="s">
        <v>2813</v>
      </c>
      <c r="M3671" s="5" t="s">
        <v>96</v>
      </c>
      <c r="N3671" s="19">
        <v>9784140911631</v>
      </c>
    </row>
    <row r="3672" spans="1:14" ht="15.75" customHeight="1" x14ac:dyDescent="0.2">
      <c r="A3672" s="15">
        <v>93</v>
      </c>
      <c r="B3672" s="16">
        <v>420</v>
      </c>
      <c r="C3672" s="15" t="s">
        <v>2814</v>
      </c>
      <c r="D3672" s="18">
        <v>1</v>
      </c>
      <c r="E3672" s="5" t="s">
        <v>2815</v>
      </c>
      <c r="F3672" s="5">
        <v>0</v>
      </c>
      <c r="G3672" s="5" t="s">
        <v>2816</v>
      </c>
      <c r="H3672" s="5" t="s">
        <v>2508</v>
      </c>
      <c r="I3672" s="5">
        <v>0</v>
      </c>
      <c r="J3672" s="5">
        <v>1991</v>
      </c>
      <c r="K3672" s="5">
        <v>1</v>
      </c>
      <c r="L3672" s="5" t="s">
        <v>2817</v>
      </c>
      <c r="M3672" s="5" t="s">
        <v>35</v>
      </c>
      <c r="N3672" s="19">
        <v>475341325</v>
      </c>
    </row>
    <row r="3673" spans="1:14" ht="15.75" customHeight="1" x14ac:dyDescent="0.2">
      <c r="A3673" s="15">
        <v>94</v>
      </c>
      <c r="B3673" s="16">
        <v>420</v>
      </c>
      <c r="C3673" s="15" t="s">
        <v>2818</v>
      </c>
      <c r="D3673" s="18">
        <v>1</v>
      </c>
      <c r="E3673" s="5" t="s">
        <v>2819</v>
      </c>
      <c r="F3673" s="5">
        <v>0</v>
      </c>
      <c r="G3673" s="5" t="s">
        <v>2820</v>
      </c>
      <c r="H3673" s="5" t="s">
        <v>2508</v>
      </c>
      <c r="I3673" s="5">
        <v>0</v>
      </c>
      <c r="J3673" s="5">
        <v>2011</v>
      </c>
      <c r="K3673" s="5">
        <v>1</v>
      </c>
      <c r="L3673" s="5" t="s">
        <v>2821</v>
      </c>
      <c r="M3673" s="5" t="s">
        <v>96</v>
      </c>
      <c r="N3673" s="19">
        <v>0</v>
      </c>
    </row>
    <row r="3674" spans="1:14" ht="15.75" customHeight="1" x14ac:dyDescent="0.2">
      <c r="A3674" s="15">
        <v>95</v>
      </c>
      <c r="B3674" s="16">
        <v>420</v>
      </c>
      <c r="C3674" s="15" t="s">
        <v>2822</v>
      </c>
      <c r="D3674" s="18">
        <v>1</v>
      </c>
      <c r="E3674" s="5" t="s">
        <v>2823</v>
      </c>
      <c r="F3674" s="5">
        <v>0</v>
      </c>
      <c r="G3674" s="5" t="s">
        <v>2824</v>
      </c>
      <c r="H3674" s="5" t="s">
        <v>2508</v>
      </c>
      <c r="I3674" s="5">
        <v>0</v>
      </c>
      <c r="J3674" s="5">
        <v>2012</v>
      </c>
      <c r="K3674" s="5">
        <v>1</v>
      </c>
      <c r="L3674" s="5" t="s">
        <v>480</v>
      </c>
      <c r="M3674" s="5" t="s">
        <v>96</v>
      </c>
      <c r="N3674" s="19">
        <v>9784048741989</v>
      </c>
    </row>
    <row r="3675" spans="1:14" ht="15.75" customHeight="1" x14ac:dyDescent="0.2">
      <c r="A3675" s="15">
        <v>96</v>
      </c>
      <c r="B3675" s="16">
        <v>420</v>
      </c>
      <c r="C3675" s="15" t="s">
        <v>2825</v>
      </c>
      <c r="D3675" s="18">
        <v>1</v>
      </c>
      <c r="E3675" s="5" t="s">
        <v>2826</v>
      </c>
      <c r="F3675" s="5">
        <v>0</v>
      </c>
      <c r="G3675" s="5" t="s">
        <v>2827</v>
      </c>
      <c r="H3675" s="5" t="s">
        <v>2508</v>
      </c>
      <c r="I3675" s="5">
        <v>0</v>
      </c>
      <c r="J3675" s="5">
        <v>2010</v>
      </c>
      <c r="K3675" s="5">
        <v>1</v>
      </c>
      <c r="L3675" s="5" t="s">
        <v>2828</v>
      </c>
      <c r="M3675" s="5" t="s">
        <v>35</v>
      </c>
      <c r="N3675" s="19">
        <v>9780300166903</v>
      </c>
    </row>
    <row r="3676" spans="1:14" ht="15.75" customHeight="1" x14ac:dyDescent="0.2">
      <c r="A3676" s="15">
        <v>97</v>
      </c>
      <c r="B3676" s="16">
        <v>420</v>
      </c>
      <c r="C3676" s="15" t="s">
        <v>2829</v>
      </c>
      <c r="D3676" s="18">
        <v>1</v>
      </c>
      <c r="E3676" s="5" t="s">
        <v>2830</v>
      </c>
      <c r="F3676" s="5">
        <v>0</v>
      </c>
      <c r="G3676" s="5" t="s">
        <v>2831</v>
      </c>
      <c r="H3676" s="5" t="s">
        <v>2508</v>
      </c>
      <c r="I3676" s="5">
        <v>0</v>
      </c>
      <c r="J3676" s="5">
        <v>2009</v>
      </c>
      <c r="K3676" s="5">
        <v>2</v>
      </c>
      <c r="L3676" s="5" t="s">
        <v>2832</v>
      </c>
      <c r="M3676" s="5" t="s">
        <v>96</v>
      </c>
      <c r="N3676" s="19">
        <v>4845906996</v>
      </c>
    </row>
    <row r="3677" spans="1:14" ht="15.75" customHeight="1" x14ac:dyDescent="0.2">
      <c r="A3677" s="15">
        <v>98</v>
      </c>
      <c r="B3677" s="16">
        <v>420</v>
      </c>
      <c r="C3677" s="15" t="s">
        <v>2833</v>
      </c>
      <c r="D3677" s="18">
        <v>1</v>
      </c>
      <c r="E3677" s="5" t="s">
        <v>2834</v>
      </c>
      <c r="F3677" s="5" t="s">
        <v>2835</v>
      </c>
      <c r="G3677" s="5" t="s">
        <v>2836</v>
      </c>
      <c r="H3677" s="5" t="s">
        <v>2508</v>
      </c>
      <c r="I3677" s="5">
        <v>0</v>
      </c>
      <c r="J3677" s="5">
        <v>2005</v>
      </c>
      <c r="K3677" s="5">
        <v>1</v>
      </c>
      <c r="L3677" s="5" t="s">
        <v>2837</v>
      </c>
      <c r="M3677" s="5" t="s">
        <v>307</v>
      </c>
      <c r="N3677" s="19">
        <v>913304573</v>
      </c>
    </row>
    <row r="3678" spans="1:14" ht="15.75" customHeight="1" x14ac:dyDescent="0.2">
      <c r="A3678" s="15">
        <v>99</v>
      </c>
      <c r="B3678" s="16">
        <v>420</v>
      </c>
      <c r="C3678" s="15" t="s">
        <v>2838</v>
      </c>
      <c r="D3678" s="18">
        <v>1</v>
      </c>
      <c r="E3678" s="5" t="s">
        <v>2839</v>
      </c>
      <c r="F3678" s="5">
        <v>0</v>
      </c>
      <c r="G3678" s="5" t="s">
        <v>2840</v>
      </c>
      <c r="H3678" s="5" t="s">
        <v>2508</v>
      </c>
      <c r="I3678" s="5">
        <v>0</v>
      </c>
      <c r="J3678" s="5">
        <v>2006</v>
      </c>
      <c r="K3678" s="5">
        <v>1</v>
      </c>
      <c r="L3678" s="5" t="s">
        <v>2841</v>
      </c>
      <c r="M3678" s="5" t="s">
        <v>96</v>
      </c>
      <c r="N3678" s="19">
        <v>9784835442655</v>
      </c>
    </row>
    <row r="3679" spans="1:14" ht="15.75" customHeight="1" x14ac:dyDescent="0.2">
      <c r="A3679" s="15">
        <v>100</v>
      </c>
      <c r="B3679" s="16">
        <v>420</v>
      </c>
      <c r="C3679" s="15" t="s">
        <v>2842</v>
      </c>
      <c r="D3679" s="18">
        <v>1</v>
      </c>
      <c r="E3679" s="5" t="s">
        <v>2843</v>
      </c>
      <c r="F3679" s="5" t="s">
        <v>2844</v>
      </c>
      <c r="G3679" s="5" t="s">
        <v>2845</v>
      </c>
      <c r="H3679" s="5" t="s">
        <v>2508</v>
      </c>
      <c r="I3679" s="5">
        <v>0</v>
      </c>
      <c r="J3679" s="5">
        <v>2007</v>
      </c>
      <c r="K3679" s="5">
        <v>1</v>
      </c>
      <c r="L3679" s="5" t="s">
        <v>2846</v>
      </c>
      <c r="M3679" s="5" t="s">
        <v>307</v>
      </c>
      <c r="N3679" s="19">
        <v>9784763007148</v>
      </c>
    </row>
    <row r="3680" spans="1:14" ht="15.75" customHeight="1" x14ac:dyDescent="0.2">
      <c r="A3680" s="15">
        <v>101</v>
      </c>
      <c r="B3680" s="16">
        <v>420</v>
      </c>
      <c r="C3680" s="15" t="s">
        <v>2847</v>
      </c>
      <c r="D3680" s="18">
        <v>1</v>
      </c>
      <c r="E3680" s="5" t="s">
        <v>2848</v>
      </c>
      <c r="F3680" s="5">
        <v>0</v>
      </c>
      <c r="G3680" s="5">
        <v>0</v>
      </c>
      <c r="H3680" s="5" t="s">
        <v>2508</v>
      </c>
      <c r="I3680" s="5">
        <v>0</v>
      </c>
      <c r="J3680" s="5">
        <v>2010</v>
      </c>
      <c r="K3680" s="5">
        <v>1</v>
      </c>
      <c r="L3680" s="5" t="s">
        <v>2849</v>
      </c>
      <c r="M3680" s="5" t="s">
        <v>307</v>
      </c>
      <c r="N3680" s="19">
        <v>9784861522604</v>
      </c>
    </row>
    <row r="3681" spans="1:14" ht="15.75" customHeight="1" x14ac:dyDescent="0.2">
      <c r="A3681" s="15">
        <v>102</v>
      </c>
      <c r="B3681" s="16">
        <v>420</v>
      </c>
      <c r="C3681" s="15" t="s">
        <v>2850</v>
      </c>
      <c r="D3681" s="18">
        <v>1</v>
      </c>
      <c r="E3681" s="5" t="s">
        <v>2851</v>
      </c>
      <c r="F3681" s="5">
        <v>0</v>
      </c>
      <c r="G3681" s="5" t="s">
        <v>1735</v>
      </c>
      <c r="H3681" s="5" t="s">
        <v>2508</v>
      </c>
      <c r="I3681" s="5">
        <v>0</v>
      </c>
      <c r="J3681" s="5">
        <v>2010</v>
      </c>
      <c r="K3681" s="5">
        <v>1</v>
      </c>
      <c r="L3681" s="5" t="s">
        <v>2852</v>
      </c>
      <c r="M3681" s="5" t="s">
        <v>35</v>
      </c>
      <c r="N3681" s="19">
        <v>9780847830039</v>
      </c>
    </row>
    <row r="3682" spans="1:14" ht="15.75" customHeight="1" x14ac:dyDescent="0.2">
      <c r="A3682" s="15">
        <v>103</v>
      </c>
      <c r="B3682" s="16">
        <v>420</v>
      </c>
      <c r="C3682" s="15" t="s">
        <v>2853</v>
      </c>
      <c r="D3682" s="18">
        <v>1</v>
      </c>
      <c r="E3682" s="5" t="s">
        <v>2854</v>
      </c>
      <c r="F3682" s="5">
        <v>0</v>
      </c>
      <c r="G3682" s="5" t="s">
        <v>2855</v>
      </c>
      <c r="H3682" s="5" t="s">
        <v>2508</v>
      </c>
      <c r="I3682" s="5">
        <v>0</v>
      </c>
      <c r="J3682" s="5">
        <v>2010</v>
      </c>
      <c r="K3682" s="5">
        <v>1</v>
      </c>
      <c r="L3682" s="5" t="s">
        <v>2856</v>
      </c>
      <c r="M3682" s="5" t="s">
        <v>35</v>
      </c>
      <c r="N3682" s="19">
        <v>9782915173727</v>
      </c>
    </row>
    <row r="3683" spans="1:14" ht="15.75" customHeight="1" x14ac:dyDescent="0.2">
      <c r="A3683" s="15">
        <v>104</v>
      </c>
      <c r="B3683" s="16">
        <v>420</v>
      </c>
      <c r="C3683" s="15" t="s">
        <v>2857</v>
      </c>
      <c r="D3683" s="18">
        <v>1</v>
      </c>
      <c r="E3683" s="5" t="s">
        <v>2858</v>
      </c>
      <c r="F3683" s="5">
        <v>0</v>
      </c>
      <c r="G3683" s="5" t="s">
        <v>2859</v>
      </c>
      <c r="H3683" s="5" t="s">
        <v>2508</v>
      </c>
      <c r="I3683" s="5">
        <v>0</v>
      </c>
      <c r="J3683" s="5">
        <v>2010</v>
      </c>
      <c r="K3683" s="5">
        <v>2</v>
      </c>
      <c r="L3683" s="21" t="s">
        <v>2832</v>
      </c>
      <c r="M3683" s="5" t="s">
        <v>96</v>
      </c>
      <c r="N3683" s="19">
        <v>9784845909261</v>
      </c>
    </row>
    <row r="3684" spans="1:14" ht="15.75" customHeight="1" x14ac:dyDescent="0.2">
      <c r="A3684" s="15">
        <v>105</v>
      </c>
      <c r="B3684" s="16">
        <v>420</v>
      </c>
      <c r="C3684" s="15" t="s">
        <v>2860</v>
      </c>
      <c r="D3684" s="18">
        <v>1</v>
      </c>
      <c r="E3684" s="5" t="s">
        <v>2861</v>
      </c>
      <c r="F3684" s="5">
        <v>0</v>
      </c>
      <c r="G3684" s="21" t="s">
        <v>2862</v>
      </c>
      <c r="H3684" s="5" t="s">
        <v>2508</v>
      </c>
      <c r="I3684" s="5">
        <v>0</v>
      </c>
      <c r="J3684" s="5">
        <v>2011</v>
      </c>
      <c r="K3684" s="5">
        <v>1</v>
      </c>
      <c r="L3684" s="5" t="s">
        <v>2863</v>
      </c>
      <c r="M3684" s="5" t="s">
        <v>96</v>
      </c>
      <c r="N3684" s="19">
        <v>9784140883648</v>
      </c>
    </row>
    <row r="3685" spans="1:14" ht="15.75" customHeight="1" x14ac:dyDescent="0.2">
      <c r="A3685" s="15">
        <v>106</v>
      </c>
      <c r="B3685" s="16">
        <v>420</v>
      </c>
      <c r="C3685" s="15" t="s">
        <v>2864</v>
      </c>
      <c r="D3685" s="18">
        <v>1</v>
      </c>
      <c r="E3685" s="5" t="s">
        <v>2865</v>
      </c>
      <c r="F3685" s="5" t="s">
        <v>2866</v>
      </c>
      <c r="G3685" s="21" t="s">
        <v>2661</v>
      </c>
      <c r="H3685" s="5" t="s">
        <v>2508</v>
      </c>
      <c r="I3685" s="5">
        <v>0</v>
      </c>
      <c r="J3685" s="5">
        <v>2012</v>
      </c>
      <c r="K3685" s="5">
        <v>1</v>
      </c>
      <c r="L3685" s="5" t="s">
        <v>2535</v>
      </c>
      <c r="M3685" s="5" t="s">
        <v>96</v>
      </c>
      <c r="N3685" s="19">
        <v>9784104781034</v>
      </c>
    </row>
    <row r="3686" spans="1:14" ht="15.75" customHeight="1" x14ac:dyDescent="0.2">
      <c r="A3686" s="15">
        <v>107</v>
      </c>
      <c r="B3686" s="16">
        <v>420</v>
      </c>
      <c r="C3686" s="15" t="s">
        <v>2867</v>
      </c>
      <c r="D3686" s="18">
        <v>1</v>
      </c>
      <c r="E3686" s="5" t="s">
        <v>2868</v>
      </c>
      <c r="F3686" s="5">
        <v>0</v>
      </c>
      <c r="G3686" s="21" t="s">
        <v>2869</v>
      </c>
      <c r="H3686" s="5" t="s">
        <v>2508</v>
      </c>
      <c r="I3686" s="5">
        <v>0</v>
      </c>
      <c r="J3686" s="5">
        <v>2010</v>
      </c>
      <c r="K3686" s="5">
        <v>1</v>
      </c>
      <c r="L3686" s="21" t="s">
        <v>2870</v>
      </c>
      <c r="M3686" s="5" t="s">
        <v>96</v>
      </c>
      <c r="N3686" s="19">
        <v>9784894448391</v>
      </c>
    </row>
    <row r="3687" spans="1:14" ht="15.75" customHeight="1" x14ac:dyDescent="0.2">
      <c r="A3687" s="15">
        <v>108</v>
      </c>
      <c r="B3687" s="16">
        <v>420</v>
      </c>
      <c r="C3687" s="15" t="s">
        <v>2871</v>
      </c>
      <c r="D3687" s="18">
        <v>1</v>
      </c>
      <c r="E3687" s="5" t="s">
        <v>2872</v>
      </c>
      <c r="F3687" s="5">
        <v>0</v>
      </c>
      <c r="G3687" s="21" t="s">
        <v>2873</v>
      </c>
      <c r="H3687" s="5" t="s">
        <v>2508</v>
      </c>
      <c r="I3687" s="5">
        <v>0</v>
      </c>
      <c r="J3687" s="5">
        <v>2005</v>
      </c>
      <c r="K3687" s="5">
        <v>1</v>
      </c>
      <c r="L3687" s="21" t="s">
        <v>2874</v>
      </c>
      <c r="M3687" s="5" t="s">
        <v>96</v>
      </c>
      <c r="N3687" s="19">
        <v>9784898151556</v>
      </c>
    </row>
    <row r="3688" spans="1:14" ht="15.75" customHeight="1" x14ac:dyDescent="0.2">
      <c r="A3688" s="15">
        <v>109</v>
      </c>
      <c r="B3688" s="16">
        <v>420</v>
      </c>
      <c r="C3688" s="15" t="s">
        <v>2875</v>
      </c>
      <c r="D3688" s="18">
        <v>1</v>
      </c>
      <c r="E3688" s="5" t="s">
        <v>2876</v>
      </c>
      <c r="F3688" s="5">
        <v>0</v>
      </c>
      <c r="G3688" s="5" t="s">
        <v>193</v>
      </c>
      <c r="H3688" s="5" t="s">
        <v>2508</v>
      </c>
      <c r="I3688" s="5">
        <v>0</v>
      </c>
      <c r="J3688" s="5">
        <v>1994</v>
      </c>
      <c r="K3688" s="5">
        <v>1</v>
      </c>
      <c r="L3688" s="5" t="s">
        <v>2877</v>
      </c>
      <c r="M3688" s="5" t="s">
        <v>35</v>
      </c>
      <c r="N3688" s="19">
        <v>9780804819695</v>
      </c>
    </row>
    <row r="3689" spans="1:14" ht="15.75" customHeight="1" x14ac:dyDescent="0.2">
      <c r="A3689" s="15">
        <v>110</v>
      </c>
      <c r="B3689" s="16">
        <v>420</v>
      </c>
      <c r="C3689" s="15" t="s">
        <v>2878</v>
      </c>
      <c r="D3689" s="18">
        <v>1</v>
      </c>
      <c r="E3689" s="5" t="s">
        <v>2879</v>
      </c>
      <c r="F3689" s="5">
        <v>0</v>
      </c>
      <c r="G3689" s="5" t="s">
        <v>2758</v>
      </c>
      <c r="H3689" s="5" t="s">
        <v>2508</v>
      </c>
      <c r="I3689" s="5">
        <v>0</v>
      </c>
      <c r="J3689" s="5">
        <v>2010</v>
      </c>
      <c r="K3689" s="5">
        <v>1</v>
      </c>
      <c r="L3689" s="5" t="s">
        <v>2758</v>
      </c>
      <c r="M3689" s="5" t="s">
        <v>96</v>
      </c>
      <c r="N3689" s="19">
        <v>0</v>
      </c>
    </row>
    <row r="3690" spans="1:14" ht="15.75" customHeight="1" x14ac:dyDescent="0.2">
      <c r="A3690" s="15">
        <v>111</v>
      </c>
      <c r="B3690" s="16">
        <v>420</v>
      </c>
      <c r="C3690" s="15" t="s">
        <v>2880</v>
      </c>
      <c r="D3690" s="18">
        <v>1</v>
      </c>
      <c r="E3690" s="5" t="s">
        <v>2881</v>
      </c>
      <c r="F3690" s="5">
        <v>0</v>
      </c>
      <c r="G3690" s="5" t="s">
        <v>2758</v>
      </c>
      <c r="H3690" s="5" t="s">
        <v>2508</v>
      </c>
      <c r="I3690" s="5">
        <v>0</v>
      </c>
      <c r="J3690" s="5">
        <v>2013</v>
      </c>
      <c r="K3690" s="5">
        <v>1</v>
      </c>
      <c r="L3690" s="5" t="s">
        <v>2758</v>
      </c>
      <c r="M3690" s="5" t="s">
        <v>96</v>
      </c>
      <c r="N3690" s="19">
        <v>0</v>
      </c>
    </row>
    <row r="3691" spans="1:14" ht="15.75" customHeight="1" x14ac:dyDescent="0.2">
      <c r="A3691" s="15">
        <v>112</v>
      </c>
      <c r="B3691" s="16">
        <v>420</v>
      </c>
      <c r="C3691" s="15" t="s">
        <v>2882</v>
      </c>
      <c r="D3691" s="18">
        <v>1</v>
      </c>
      <c r="E3691" s="5" t="s">
        <v>2883</v>
      </c>
      <c r="F3691" s="5">
        <v>0</v>
      </c>
      <c r="G3691" s="5" t="s">
        <v>2758</v>
      </c>
      <c r="H3691" s="5" t="s">
        <v>2508</v>
      </c>
      <c r="I3691" s="5">
        <v>0</v>
      </c>
      <c r="J3691" s="5">
        <v>2013</v>
      </c>
      <c r="K3691" s="5">
        <v>1</v>
      </c>
      <c r="L3691" s="5" t="s">
        <v>2758</v>
      </c>
      <c r="M3691" s="5" t="s">
        <v>96</v>
      </c>
      <c r="N3691" s="19">
        <v>0</v>
      </c>
    </row>
    <row r="3692" spans="1:14" ht="15.75" customHeight="1" x14ac:dyDescent="0.2">
      <c r="A3692" s="15">
        <v>113</v>
      </c>
      <c r="B3692" s="16">
        <v>420</v>
      </c>
      <c r="C3692" s="15" t="s">
        <v>2884</v>
      </c>
      <c r="D3692" s="18">
        <v>1</v>
      </c>
      <c r="E3692" s="5" t="s">
        <v>2885</v>
      </c>
      <c r="F3692" s="5">
        <v>0</v>
      </c>
      <c r="G3692" s="5" t="s">
        <v>2758</v>
      </c>
      <c r="H3692" s="5" t="s">
        <v>2508</v>
      </c>
      <c r="I3692" s="5">
        <v>0</v>
      </c>
      <c r="J3692" s="5">
        <v>2014</v>
      </c>
      <c r="K3692" s="5">
        <v>0</v>
      </c>
      <c r="L3692" s="5" t="s">
        <v>2758</v>
      </c>
      <c r="M3692" s="5" t="s">
        <v>96</v>
      </c>
      <c r="N3692" s="19">
        <v>0</v>
      </c>
    </row>
    <row r="3693" spans="1:14" ht="15.75" customHeight="1" x14ac:dyDescent="0.2">
      <c r="A3693" s="15">
        <v>114</v>
      </c>
      <c r="B3693" s="16">
        <v>420</v>
      </c>
      <c r="C3693" s="15" t="s">
        <v>2886</v>
      </c>
      <c r="D3693" s="18">
        <v>1</v>
      </c>
      <c r="E3693" s="5" t="s">
        <v>2887</v>
      </c>
      <c r="F3693" s="5" t="s">
        <v>2888</v>
      </c>
      <c r="G3693" s="5" t="s">
        <v>2889</v>
      </c>
      <c r="H3693" s="5" t="s">
        <v>2508</v>
      </c>
      <c r="I3693" s="5">
        <v>0</v>
      </c>
      <c r="J3693" s="5">
        <v>2012</v>
      </c>
      <c r="K3693" s="5">
        <v>1</v>
      </c>
      <c r="L3693" s="5" t="s">
        <v>2890</v>
      </c>
      <c r="M3693" s="5" t="s">
        <v>307</v>
      </c>
      <c r="N3693" s="19">
        <v>0</v>
      </c>
    </row>
    <row r="3694" spans="1:14" ht="15.75" customHeight="1" x14ac:dyDescent="0.2">
      <c r="A3694" s="15">
        <v>115</v>
      </c>
      <c r="B3694" s="16">
        <v>420</v>
      </c>
      <c r="C3694" s="15" t="s">
        <v>2891</v>
      </c>
      <c r="D3694" s="18">
        <v>1</v>
      </c>
      <c r="E3694" s="5" t="s">
        <v>2892</v>
      </c>
      <c r="F3694" s="5" t="s">
        <v>2893</v>
      </c>
      <c r="G3694" s="5" t="s">
        <v>193</v>
      </c>
      <c r="H3694" s="5" t="s">
        <v>2508</v>
      </c>
      <c r="I3694" s="5">
        <v>0</v>
      </c>
      <c r="J3694" s="5">
        <v>2012</v>
      </c>
      <c r="K3694" s="5">
        <v>1</v>
      </c>
      <c r="L3694" s="5" t="s">
        <v>2890</v>
      </c>
      <c r="M3694" s="5" t="s">
        <v>307</v>
      </c>
      <c r="N3694" s="19">
        <v>0</v>
      </c>
    </row>
    <row r="3695" spans="1:14" ht="15.75" customHeight="1" x14ac:dyDescent="0.2">
      <c r="A3695" s="15">
        <v>116</v>
      </c>
      <c r="B3695" s="16">
        <v>420</v>
      </c>
      <c r="C3695" s="15" t="s">
        <v>2894</v>
      </c>
      <c r="D3695" s="18">
        <v>1</v>
      </c>
      <c r="E3695" s="5" t="s">
        <v>2895</v>
      </c>
      <c r="F3695" s="5" t="s">
        <v>2896</v>
      </c>
      <c r="G3695" s="5" t="s">
        <v>193</v>
      </c>
      <c r="H3695" s="5" t="s">
        <v>2508</v>
      </c>
      <c r="I3695" s="5">
        <v>0</v>
      </c>
      <c r="J3695" s="5">
        <v>2012</v>
      </c>
      <c r="K3695" s="5">
        <v>1</v>
      </c>
      <c r="L3695" s="5" t="s">
        <v>2897</v>
      </c>
      <c r="M3695" s="5" t="s">
        <v>307</v>
      </c>
      <c r="N3695" s="19">
        <v>0</v>
      </c>
    </row>
    <row r="3696" spans="1:14" ht="15.75" customHeight="1" x14ac:dyDescent="0.2">
      <c r="A3696" s="15">
        <v>117</v>
      </c>
      <c r="B3696" s="16">
        <v>420</v>
      </c>
      <c r="C3696" s="15" t="s">
        <v>2898</v>
      </c>
      <c r="D3696" s="18">
        <v>1</v>
      </c>
      <c r="E3696" s="5" t="s">
        <v>2899</v>
      </c>
      <c r="F3696" s="5" t="s">
        <v>2900</v>
      </c>
      <c r="G3696" s="5" t="s">
        <v>2901</v>
      </c>
      <c r="H3696" s="5" t="s">
        <v>2508</v>
      </c>
      <c r="I3696" s="5">
        <v>0</v>
      </c>
      <c r="J3696" s="5">
        <v>2013</v>
      </c>
      <c r="K3696" s="5">
        <v>1</v>
      </c>
      <c r="L3696" s="5" t="s">
        <v>457</v>
      </c>
      <c r="M3696" s="5" t="s">
        <v>307</v>
      </c>
      <c r="N3696" s="19">
        <v>0</v>
      </c>
    </row>
    <row r="3697" spans="1:14" ht="15.75" customHeight="1" x14ac:dyDescent="0.2">
      <c r="A3697" s="15">
        <v>118</v>
      </c>
      <c r="B3697" s="16">
        <v>420</v>
      </c>
      <c r="C3697" s="15" t="s">
        <v>2902</v>
      </c>
      <c r="D3697" s="18">
        <v>1</v>
      </c>
      <c r="E3697" s="5" t="s">
        <v>2903</v>
      </c>
      <c r="F3697" s="5">
        <v>0</v>
      </c>
      <c r="G3697" s="5" t="s">
        <v>193</v>
      </c>
      <c r="H3697" s="5" t="s">
        <v>2508</v>
      </c>
      <c r="I3697" s="5">
        <v>0</v>
      </c>
      <c r="J3697" s="5">
        <v>2013</v>
      </c>
      <c r="K3697" s="5">
        <v>1</v>
      </c>
      <c r="L3697" s="5" t="s">
        <v>2904</v>
      </c>
      <c r="M3697" s="5" t="s">
        <v>307</v>
      </c>
      <c r="N3697" s="19">
        <v>0</v>
      </c>
    </row>
    <row r="3698" spans="1:14" ht="15.75" customHeight="1" x14ac:dyDescent="0.2">
      <c r="A3698" s="15">
        <v>119</v>
      </c>
      <c r="B3698" s="16">
        <v>420</v>
      </c>
      <c r="C3698" s="15" t="s">
        <v>2905</v>
      </c>
      <c r="D3698" s="18">
        <v>1</v>
      </c>
      <c r="E3698" s="5" t="s">
        <v>2906</v>
      </c>
      <c r="F3698" s="5" t="s">
        <v>2907</v>
      </c>
      <c r="G3698" s="5" t="s">
        <v>193</v>
      </c>
      <c r="H3698" s="5" t="s">
        <v>2508</v>
      </c>
      <c r="I3698" s="5">
        <v>0</v>
      </c>
      <c r="J3698" s="5">
        <v>2011</v>
      </c>
      <c r="K3698" s="5">
        <v>1</v>
      </c>
      <c r="L3698" s="5" t="s">
        <v>2904</v>
      </c>
      <c r="M3698" s="5" t="s">
        <v>307</v>
      </c>
      <c r="N3698" s="19">
        <v>0</v>
      </c>
    </row>
    <row r="3699" spans="1:14" ht="15.75" customHeight="1" x14ac:dyDescent="0.2">
      <c r="A3699" s="15">
        <v>120</v>
      </c>
      <c r="B3699" s="16">
        <v>420</v>
      </c>
      <c r="C3699" s="15" t="s">
        <v>2908</v>
      </c>
      <c r="D3699" s="18">
        <v>1</v>
      </c>
      <c r="E3699" s="5" t="s">
        <v>2909</v>
      </c>
      <c r="F3699" s="5">
        <v>0</v>
      </c>
      <c r="G3699" s="5" t="s">
        <v>193</v>
      </c>
      <c r="H3699" s="5" t="s">
        <v>2508</v>
      </c>
      <c r="I3699" s="5">
        <v>0</v>
      </c>
      <c r="J3699" s="5">
        <v>2013</v>
      </c>
      <c r="K3699" s="5">
        <v>1</v>
      </c>
      <c r="L3699" s="5" t="s">
        <v>2904</v>
      </c>
      <c r="M3699" s="5" t="s">
        <v>307</v>
      </c>
      <c r="N3699" s="19">
        <v>0</v>
      </c>
    </row>
    <row r="3700" spans="1:14" ht="15.75" customHeight="1" x14ac:dyDescent="0.2">
      <c r="A3700" s="15">
        <v>121</v>
      </c>
      <c r="B3700" s="16">
        <v>420</v>
      </c>
      <c r="C3700" s="15" t="s">
        <v>2910</v>
      </c>
      <c r="D3700" s="18">
        <v>1</v>
      </c>
      <c r="E3700" s="5" t="s">
        <v>2911</v>
      </c>
      <c r="F3700" s="5" t="s">
        <v>2912</v>
      </c>
      <c r="G3700" s="5" t="s">
        <v>2913</v>
      </c>
      <c r="H3700" s="5" t="s">
        <v>2508</v>
      </c>
      <c r="I3700" s="5">
        <v>0</v>
      </c>
      <c r="J3700" s="5">
        <v>2006</v>
      </c>
      <c r="K3700" s="5">
        <v>1</v>
      </c>
      <c r="L3700" s="5" t="s">
        <v>471</v>
      </c>
      <c r="M3700" s="5" t="s">
        <v>35</v>
      </c>
      <c r="N3700" s="19">
        <v>9784770030405</v>
      </c>
    </row>
    <row r="3701" spans="1:14" ht="15.75" customHeight="1" x14ac:dyDescent="0.2">
      <c r="A3701" s="15">
        <v>122</v>
      </c>
      <c r="B3701" s="16">
        <v>420</v>
      </c>
      <c r="C3701" s="15" t="s">
        <v>2914</v>
      </c>
      <c r="D3701" s="18">
        <v>1</v>
      </c>
      <c r="E3701" s="5" t="s">
        <v>2915</v>
      </c>
      <c r="F3701" s="5" t="s">
        <v>32</v>
      </c>
      <c r="G3701" s="5" t="s">
        <v>2916</v>
      </c>
      <c r="H3701" s="5" t="s">
        <v>2508</v>
      </c>
      <c r="I3701" s="5">
        <v>0</v>
      </c>
      <c r="J3701" s="5">
        <v>2006</v>
      </c>
      <c r="K3701" s="5">
        <v>1</v>
      </c>
      <c r="L3701" s="5" t="s">
        <v>2917</v>
      </c>
      <c r="M3701" s="5" t="s">
        <v>35</v>
      </c>
      <c r="N3701" s="19">
        <v>9783822850886</v>
      </c>
    </row>
    <row r="3702" spans="1:14" ht="15.75" customHeight="1" x14ac:dyDescent="0.2">
      <c r="A3702" s="15">
        <v>123</v>
      </c>
      <c r="B3702" s="16">
        <v>420</v>
      </c>
      <c r="C3702" s="15" t="s">
        <v>2918</v>
      </c>
      <c r="D3702" s="18">
        <v>1</v>
      </c>
      <c r="E3702" s="5" t="s">
        <v>2919</v>
      </c>
      <c r="F3702" s="5" t="s">
        <v>32</v>
      </c>
      <c r="G3702" s="5" t="s">
        <v>2920</v>
      </c>
      <c r="H3702" s="5" t="s">
        <v>2508</v>
      </c>
      <c r="I3702" s="5">
        <v>0</v>
      </c>
      <c r="J3702" s="5">
        <v>2005</v>
      </c>
      <c r="K3702" s="5">
        <v>1</v>
      </c>
      <c r="L3702" s="5" t="s">
        <v>471</v>
      </c>
      <c r="M3702" s="5" t="s">
        <v>307</v>
      </c>
      <c r="N3702" s="19">
        <v>9784770029508</v>
      </c>
    </row>
    <row r="3703" spans="1:14" ht="15.75" customHeight="1" x14ac:dyDescent="0.2">
      <c r="A3703" s="15">
        <v>124</v>
      </c>
      <c r="B3703" s="16">
        <v>420</v>
      </c>
      <c r="C3703" s="15" t="s">
        <v>2921</v>
      </c>
      <c r="D3703" s="18">
        <v>1</v>
      </c>
      <c r="E3703" s="5" t="s">
        <v>2922</v>
      </c>
      <c r="F3703" s="5" t="s">
        <v>32</v>
      </c>
      <c r="G3703" s="5" t="s">
        <v>2923</v>
      </c>
      <c r="H3703" s="5" t="s">
        <v>2508</v>
      </c>
      <c r="I3703" s="5">
        <v>0</v>
      </c>
      <c r="J3703" s="5">
        <v>2006</v>
      </c>
      <c r="K3703" s="5">
        <v>1</v>
      </c>
      <c r="L3703" s="5" t="s">
        <v>471</v>
      </c>
      <c r="M3703" s="5" t="s">
        <v>35</v>
      </c>
      <c r="N3703" s="19">
        <v>9784770030160</v>
      </c>
    </row>
    <row r="3704" spans="1:14" ht="15.75" customHeight="1" x14ac:dyDescent="0.2">
      <c r="A3704" s="15">
        <v>125</v>
      </c>
      <c r="B3704" s="16">
        <v>420</v>
      </c>
      <c r="C3704" s="15" t="s">
        <v>2924</v>
      </c>
      <c r="D3704" s="18">
        <v>1</v>
      </c>
      <c r="E3704" s="5" t="s">
        <v>2925</v>
      </c>
      <c r="F3704" s="5" t="s">
        <v>32</v>
      </c>
      <c r="G3704" s="5" t="s">
        <v>2926</v>
      </c>
      <c r="H3704" s="5" t="s">
        <v>2508</v>
      </c>
      <c r="I3704" s="5">
        <v>0</v>
      </c>
      <c r="J3704" s="5">
        <v>2008</v>
      </c>
      <c r="K3704" s="5">
        <v>1</v>
      </c>
      <c r="L3704" s="5" t="s">
        <v>471</v>
      </c>
      <c r="M3704" s="5" t="s">
        <v>35</v>
      </c>
      <c r="N3704" s="19">
        <v>9784770030993</v>
      </c>
    </row>
    <row r="3705" spans="1:14" ht="15.75" customHeight="1" x14ac:dyDescent="0.2">
      <c r="A3705" s="15">
        <v>126</v>
      </c>
      <c r="B3705" s="16">
        <v>420</v>
      </c>
      <c r="C3705" s="15" t="s">
        <v>2927</v>
      </c>
      <c r="D3705" s="18">
        <v>1</v>
      </c>
      <c r="E3705" s="5" t="s">
        <v>2928</v>
      </c>
      <c r="F3705" s="5" t="s">
        <v>2929</v>
      </c>
      <c r="G3705" s="5" t="s">
        <v>32</v>
      </c>
      <c r="H3705" s="5" t="s">
        <v>2508</v>
      </c>
      <c r="I3705" s="5">
        <v>0</v>
      </c>
      <c r="J3705" s="5">
        <v>2007</v>
      </c>
      <c r="K3705" s="5">
        <v>0</v>
      </c>
      <c r="L3705" s="5" t="s">
        <v>2119</v>
      </c>
      <c r="M3705" s="5" t="s">
        <v>96</v>
      </c>
      <c r="N3705" s="19" t="s">
        <v>32</v>
      </c>
    </row>
    <row r="3706" spans="1:14" ht="15.75" customHeight="1" x14ac:dyDescent="0.2">
      <c r="A3706" s="15">
        <v>127</v>
      </c>
      <c r="B3706" s="16">
        <v>420</v>
      </c>
      <c r="C3706" s="15" t="s">
        <v>2930</v>
      </c>
      <c r="D3706" s="18">
        <v>1</v>
      </c>
      <c r="E3706" s="5" t="s">
        <v>2931</v>
      </c>
      <c r="F3706" s="5" t="s">
        <v>2932</v>
      </c>
      <c r="G3706" s="5" t="s">
        <v>32</v>
      </c>
      <c r="H3706" s="5" t="s">
        <v>2508</v>
      </c>
      <c r="I3706" s="5">
        <v>0</v>
      </c>
      <c r="J3706" s="5">
        <v>2009</v>
      </c>
      <c r="K3706" s="5">
        <v>1</v>
      </c>
      <c r="L3706" s="5" t="s">
        <v>2933</v>
      </c>
      <c r="M3706" s="5" t="s">
        <v>96</v>
      </c>
      <c r="N3706" s="19">
        <v>0</v>
      </c>
    </row>
    <row r="3707" spans="1:14" ht="15.75" customHeight="1" x14ac:dyDescent="0.2">
      <c r="A3707" s="15">
        <v>128</v>
      </c>
      <c r="B3707" s="16">
        <v>420</v>
      </c>
      <c r="C3707" s="15" t="s">
        <v>2934</v>
      </c>
      <c r="D3707" s="18">
        <v>1</v>
      </c>
      <c r="E3707" s="5" t="s">
        <v>2935</v>
      </c>
      <c r="F3707" s="5" t="s">
        <v>32</v>
      </c>
      <c r="G3707" s="5" t="s">
        <v>2936</v>
      </c>
      <c r="H3707" s="5" t="s">
        <v>2508</v>
      </c>
      <c r="I3707" s="5">
        <v>0</v>
      </c>
      <c r="J3707" s="5">
        <v>2001</v>
      </c>
      <c r="K3707" s="5">
        <v>1</v>
      </c>
      <c r="L3707" s="5" t="s">
        <v>2937</v>
      </c>
      <c r="M3707" s="5" t="s">
        <v>96</v>
      </c>
      <c r="N3707" s="19">
        <v>9784916094537</v>
      </c>
    </row>
    <row r="3708" spans="1:14" ht="15.75" customHeight="1" x14ac:dyDescent="0.2">
      <c r="A3708" s="15">
        <v>129</v>
      </c>
      <c r="B3708" s="16">
        <v>420</v>
      </c>
      <c r="C3708" s="15" t="s">
        <v>2938</v>
      </c>
      <c r="D3708" s="18">
        <v>1</v>
      </c>
      <c r="E3708" s="5" t="s">
        <v>2939</v>
      </c>
      <c r="F3708" s="5">
        <v>0</v>
      </c>
      <c r="G3708" s="5">
        <v>0</v>
      </c>
      <c r="H3708" s="5" t="s">
        <v>2508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19">
        <v>0</v>
      </c>
    </row>
    <row r="3709" spans="1:14" ht="15.75" customHeight="1" x14ac:dyDescent="0.2">
      <c r="A3709" s="15">
        <v>130</v>
      </c>
      <c r="B3709" s="16">
        <v>420</v>
      </c>
      <c r="C3709" s="15" t="s">
        <v>2940</v>
      </c>
      <c r="D3709" s="18">
        <v>1</v>
      </c>
      <c r="E3709" s="5" t="s">
        <v>2941</v>
      </c>
      <c r="F3709" s="5" t="s">
        <v>32</v>
      </c>
      <c r="G3709" s="5" t="s">
        <v>2788</v>
      </c>
      <c r="H3709" s="5" t="s">
        <v>2508</v>
      </c>
      <c r="I3709" s="5">
        <v>0</v>
      </c>
      <c r="J3709" s="5">
        <v>1986</v>
      </c>
      <c r="K3709" s="5">
        <v>1</v>
      </c>
      <c r="L3709" s="5" t="s">
        <v>2788</v>
      </c>
      <c r="M3709" s="5" t="s">
        <v>96</v>
      </c>
      <c r="N3709" s="19">
        <v>4763680439</v>
      </c>
    </row>
    <row r="3710" spans="1:14" ht="15.75" customHeight="1" x14ac:dyDescent="0.2">
      <c r="A3710" s="15">
        <v>131</v>
      </c>
      <c r="B3710" s="16">
        <v>420</v>
      </c>
      <c r="C3710" s="15" t="s">
        <v>2942</v>
      </c>
      <c r="D3710" s="18">
        <v>1</v>
      </c>
      <c r="E3710" s="5" t="s">
        <v>2943</v>
      </c>
      <c r="F3710" s="5" t="s">
        <v>32</v>
      </c>
      <c r="G3710" s="5" t="s">
        <v>2944</v>
      </c>
      <c r="H3710" s="5" t="s">
        <v>2508</v>
      </c>
      <c r="I3710" s="5">
        <v>0</v>
      </c>
      <c r="J3710" s="5">
        <v>2010</v>
      </c>
      <c r="K3710" s="5">
        <v>1</v>
      </c>
      <c r="L3710" s="5" t="s">
        <v>414</v>
      </c>
      <c r="M3710" s="5" t="s">
        <v>35</v>
      </c>
      <c r="N3710" s="19">
        <v>9784770031303</v>
      </c>
    </row>
    <row r="3711" spans="1:14" ht="15.75" customHeight="1" x14ac:dyDescent="0.2">
      <c r="A3711" s="15">
        <v>132</v>
      </c>
      <c r="B3711" s="16">
        <v>420</v>
      </c>
      <c r="C3711" s="15" t="s">
        <v>2945</v>
      </c>
      <c r="D3711" s="18">
        <v>1</v>
      </c>
      <c r="E3711" s="5" t="s">
        <v>2946</v>
      </c>
      <c r="F3711" s="5">
        <v>0</v>
      </c>
      <c r="G3711" s="5" t="s">
        <v>2947</v>
      </c>
      <c r="H3711" s="5" t="s">
        <v>2508</v>
      </c>
      <c r="I3711" s="5">
        <v>0</v>
      </c>
      <c r="J3711" s="5">
        <v>2007</v>
      </c>
      <c r="K3711" s="5">
        <v>1</v>
      </c>
      <c r="L3711" s="5" t="s">
        <v>2948</v>
      </c>
      <c r="M3711" s="5" t="s">
        <v>96</v>
      </c>
      <c r="N3711" s="19">
        <v>9784336048356</v>
      </c>
    </row>
    <row r="3712" spans="1:14" ht="15.75" customHeight="1" x14ac:dyDescent="0.2">
      <c r="A3712" s="15">
        <v>133</v>
      </c>
      <c r="B3712" s="16">
        <v>420</v>
      </c>
      <c r="C3712" s="15" t="s">
        <v>2949</v>
      </c>
      <c r="D3712" s="18">
        <v>1</v>
      </c>
      <c r="E3712" s="5" t="s">
        <v>2950</v>
      </c>
      <c r="F3712" s="5" t="s">
        <v>32</v>
      </c>
      <c r="G3712" s="5" t="s">
        <v>2951</v>
      </c>
      <c r="H3712" s="5" t="s">
        <v>2508</v>
      </c>
      <c r="I3712" s="5">
        <v>0</v>
      </c>
      <c r="J3712" s="5">
        <v>2008</v>
      </c>
      <c r="K3712" s="5">
        <v>1</v>
      </c>
      <c r="L3712" s="5" t="s">
        <v>2503</v>
      </c>
      <c r="M3712" s="5" t="s">
        <v>35</v>
      </c>
      <c r="N3712" s="19">
        <v>978480530922</v>
      </c>
    </row>
    <row r="3713" spans="1:14" ht="15.75" customHeight="1" x14ac:dyDescent="0.2">
      <c r="A3713" s="15">
        <v>134</v>
      </c>
      <c r="B3713" s="16">
        <v>420</v>
      </c>
      <c r="C3713" s="15" t="s">
        <v>2952</v>
      </c>
      <c r="D3713" s="18">
        <v>1</v>
      </c>
      <c r="E3713" s="5" t="s">
        <v>2953</v>
      </c>
      <c r="F3713" s="5" t="s">
        <v>32</v>
      </c>
      <c r="G3713" s="5" t="s">
        <v>2954</v>
      </c>
      <c r="H3713" s="5" t="s">
        <v>2508</v>
      </c>
      <c r="I3713" s="5">
        <v>0</v>
      </c>
      <c r="J3713" s="5">
        <v>2008</v>
      </c>
      <c r="K3713" s="5">
        <v>1</v>
      </c>
      <c r="L3713" s="5" t="s">
        <v>2955</v>
      </c>
      <c r="M3713" s="5" t="s">
        <v>35</v>
      </c>
      <c r="N3713" s="19">
        <v>9780500976852</v>
      </c>
    </row>
    <row r="3714" spans="1:14" ht="15.75" customHeight="1" x14ac:dyDescent="0.2">
      <c r="A3714" s="15">
        <v>135</v>
      </c>
      <c r="B3714" s="16">
        <v>420</v>
      </c>
      <c r="C3714" s="15" t="s">
        <v>2956</v>
      </c>
      <c r="D3714" s="18">
        <v>1</v>
      </c>
      <c r="E3714" s="5" t="s">
        <v>2957</v>
      </c>
      <c r="F3714" s="5">
        <v>0</v>
      </c>
      <c r="G3714" s="5" t="s">
        <v>2958</v>
      </c>
      <c r="H3714" s="5" t="s">
        <v>2508</v>
      </c>
      <c r="I3714" s="5">
        <v>0</v>
      </c>
      <c r="J3714" s="5">
        <v>2009</v>
      </c>
      <c r="K3714" s="5">
        <v>1</v>
      </c>
      <c r="L3714" s="5" t="s">
        <v>822</v>
      </c>
      <c r="M3714" s="5" t="s">
        <v>96</v>
      </c>
      <c r="N3714" s="19">
        <v>9784594060763</v>
      </c>
    </row>
    <row r="3715" spans="1:14" ht="15.75" customHeight="1" x14ac:dyDescent="0.2">
      <c r="A3715" s="15">
        <v>136</v>
      </c>
      <c r="B3715" s="16">
        <v>420</v>
      </c>
      <c r="C3715" s="15" t="s">
        <v>2959</v>
      </c>
      <c r="D3715" s="18">
        <v>1</v>
      </c>
      <c r="E3715" s="5" t="s">
        <v>2960</v>
      </c>
      <c r="F3715" s="5" t="s">
        <v>2961</v>
      </c>
      <c r="G3715" s="5">
        <v>0</v>
      </c>
      <c r="H3715" s="5" t="s">
        <v>2508</v>
      </c>
      <c r="I3715" s="5">
        <v>0</v>
      </c>
      <c r="J3715" s="5">
        <v>2014</v>
      </c>
      <c r="K3715" s="5">
        <v>1</v>
      </c>
      <c r="L3715" s="5" t="s">
        <v>2962</v>
      </c>
      <c r="M3715" s="5" t="s">
        <v>307</v>
      </c>
      <c r="N3715" s="19" t="s">
        <v>32</v>
      </c>
    </row>
    <row r="3716" spans="1:14" ht="15.75" customHeight="1" x14ac:dyDescent="0.2">
      <c r="A3716" s="15">
        <v>137</v>
      </c>
      <c r="B3716" s="16">
        <v>420</v>
      </c>
      <c r="C3716" s="15" t="s">
        <v>2963</v>
      </c>
      <c r="D3716" s="18">
        <v>1</v>
      </c>
      <c r="E3716" s="5" t="s">
        <v>2964</v>
      </c>
      <c r="F3716" s="5" t="s">
        <v>2965</v>
      </c>
      <c r="G3716" s="5" t="s">
        <v>2966</v>
      </c>
      <c r="H3716" s="5" t="s">
        <v>2508</v>
      </c>
      <c r="I3716" s="5">
        <v>0</v>
      </c>
      <c r="J3716" s="5">
        <v>2006</v>
      </c>
      <c r="K3716" s="5">
        <v>1</v>
      </c>
      <c r="L3716" s="5" t="s">
        <v>2967</v>
      </c>
      <c r="M3716" s="5" t="s">
        <v>96</v>
      </c>
      <c r="N3716" s="19">
        <v>4874155618</v>
      </c>
    </row>
    <row r="3717" spans="1:14" ht="15.75" customHeight="1" x14ac:dyDescent="0.2">
      <c r="A3717" s="15">
        <v>138</v>
      </c>
      <c r="B3717" s="16">
        <v>420</v>
      </c>
      <c r="C3717" s="15" t="s">
        <v>2968</v>
      </c>
      <c r="D3717" s="18">
        <v>1</v>
      </c>
      <c r="E3717" s="5" t="s">
        <v>2969</v>
      </c>
      <c r="F3717" s="5" t="s">
        <v>2970</v>
      </c>
      <c r="G3717" s="5" t="s">
        <v>2971</v>
      </c>
      <c r="H3717" s="5" t="s">
        <v>2508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19">
        <v>0</v>
      </c>
    </row>
    <row r="3718" spans="1:14" ht="15.75" customHeight="1" x14ac:dyDescent="0.2">
      <c r="A3718" s="15">
        <v>139</v>
      </c>
      <c r="B3718" s="16">
        <v>420</v>
      </c>
      <c r="C3718" s="15" t="s">
        <v>2972</v>
      </c>
      <c r="D3718" s="18">
        <v>1</v>
      </c>
      <c r="E3718" s="5" t="s">
        <v>2973</v>
      </c>
      <c r="F3718" s="5">
        <v>0</v>
      </c>
      <c r="G3718" s="5">
        <v>0</v>
      </c>
      <c r="H3718" s="5" t="s">
        <v>2508</v>
      </c>
      <c r="I3718" s="5">
        <v>0</v>
      </c>
      <c r="J3718" s="5">
        <v>2008</v>
      </c>
      <c r="K3718" s="5">
        <v>1</v>
      </c>
      <c r="L3718" s="5" t="s">
        <v>533</v>
      </c>
      <c r="M3718" s="5" t="s">
        <v>35</v>
      </c>
      <c r="N3718" s="19">
        <v>9784875400981</v>
      </c>
    </row>
    <row r="3719" spans="1:14" ht="15.75" customHeight="1" x14ac:dyDescent="0.2">
      <c r="A3719" s="15">
        <v>140</v>
      </c>
      <c r="B3719" s="16">
        <v>420</v>
      </c>
      <c r="C3719" s="15" t="s">
        <v>2974</v>
      </c>
      <c r="D3719" s="18">
        <v>1</v>
      </c>
      <c r="E3719" s="5" t="s">
        <v>2975</v>
      </c>
      <c r="F3719" s="5">
        <v>0</v>
      </c>
      <c r="G3719" s="5" t="s">
        <v>2976</v>
      </c>
      <c r="H3719" s="5" t="s">
        <v>2508</v>
      </c>
      <c r="I3719" s="5">
        <v>0</v>
      </c>
      <c r="J3719" s="5">
        <v>2008</v>
      </c>
      <c r="K3719" s="5">
        <v>3</v>
      </c>
      <c r="L3719" s="5" t="s">
        <v>2977</v>
      </c>
      <c r="M3719" s="5">
        <v>0</v>
      </c>
      <c r="N3719" s="19">
        <v>4087201120</v>
      </c>
    </row>
    <row r="3720" spans="1:14" ht="15.75" customHeight="1" x14ac:dyDescent="0.2">
      <c r="A3720" s="15">
        <v>141</v>
      </c>
      <c r="B3720" s="16">
        <v>420</v>
      </c>
      <c r="C3720" s="15" t="s">
        <v>2978</v>
      </c>
      <c r="D3720" s="18">
        <v>1</v>
      </c>
      <c r="E3720" s="5" t="s">
        <v>2979</v>
      </c>
      <c r="F3720" s="5">
        <v>0</v>
      </c>
      <c r="G3720" s="5">
        <v>0</v>
      </c>
      <c r="H3720" s="5" t="s">
        <v>2508</v>
      </c>
      <c r="I3720" s="5">
        <v>0</v>
      </c>
      <c r="J3720" s="5">
        <v>2014</v>
      </c>
      <c r="K3720" s="5">
        <v>1</v>
      </c>
      <c r="L3720" s="5">
        <v>0</v>
      </c>
      <c r="M3720" s="5" t="s">
        <v>307</v>
      </c>
      <c r="N3720" s="19">
        <v>0</v>
      </c>
    </row>
    <row r="3721" spans="1:14" ht="15.75" customHeight="1" x14ac:dyDescent="0.2">
      <c r="A3721" s="15">
        <v>142</v>
      </c>
      <c r="B3721" s="16">
        <v>420</v>
      </c>
      <c r="C3721" s="15" t="s">
        <v>2980</v>
      </c>
      <c r="D3721" s="18">
        <v>1</v>
      </c>
      <c r="E3721" s="5" t="s">
        <v>2981</v>
      </c>
      <c r="F3721" s="5">
        <v>0</v>
      </c>
      <c r="G3721" s="5" t="s">
        <v>2982</v>
      </c>
      <c r="H3721" s="5" t="s">
        <v>2508</v>
      </c>
      <c r="I3721" s="5">
        <v>0</v>
      </c>
      <c r="J3721" s="5">
        <v>2008</v>
      </c>
      <c r="K3721" s="5">
        <v>331</v>
      </c>
      <c r="L3721" s="5" t="s">
        <v>1808</v>
      </c>
      <c r="M3721" s="5">
        <v>0</v>
      </c>
      <c r="N3721" s="19">
        <v>9784039632906</v>
      </c>
    </row>
    <row r="3722" spans="1:14" ht="15.75" customHeight="1" x14ac:dyDescent="0.2">
      <c r="A3722" s="15">
        <v>143</v>
      </c>
      <c r="B3722" s="16">
        <v>420</v>
      </c>
      <c r="C3722" s="15" t="s">
        <v>2983</v>
      </c>
      <c r="D3722" s="18">
        <v>1</v>
      </c>
      <c r="E3722" s="5" t="s">
        <v>2984</v>
      </c>
      <c r="F3722" s="5">
        <v>0</v>
      </c>
      <c r="G3722" s="5" t="s">
        <v>2985</v>
      </c>
      <c r="H3722" s="5" t="s">
        <v>2508</v>
      </c>
      <c r="I3722" s="5">
        <v>0</v>
      </c>
      <c r="J3722" s="5">
        <v>2013</v>
      </c>
      <c r="K3722" s="5">
        <v>1</v>
      </c>
      <c r="L3722" s="5" t="s">
        <v>2986</v>
      </c>
      <c r="M3722" s="5" t="s">
        <v>307</v>
      </c>
      <c r="N3722" s="19">
        <v>0</v>
      </c>
    </row>
    <row r="3723" spans="1:14" ht="15.75" customHeight="1" x14ac:dyDescent="0.2">
      <c r="A3723" s="15">
        <v>144</v>
      </c>
      <c r="B3723" s="16">
        <v>420</v>
      </c>
      <c r="C3723" s="15" t="s">
        <v>2987</v>
      </c>
      <c r="D3723" s="18">
        <v>1</v>
      </c>
      <c r="E3723" s="5" t="s">
        <v>2988</v>
      </c>
      <c r="F3723" s="5">
        <v>0</v>
      </c>
      <c r="G3723" s="5" t="s">
        <v>2989</v>
      </c>
      <c r="H3723" s="5" t="s">
        <v>2508</v>
      </c>
      <c r="I3723" s="5">
        <v>0</v>
      </c>
      <c r="J3723" s="5">
        <v>2014</v>
      </c>
      <c r="K3723" s="5">
        <v>1</v>
      </c>
      <c r="L3723" s="5" t="s">
        <v>414</v>
      </c>
      <c r="M3723" s="5" t="s">
        <v>307</v>
      </c>
      <c r="N3723" s="19">
        <v>9784906962150</v>
      </c>
    </row>
    <row r="3724" spans="1:14" ht="15.75" customHeight="1" x14ac:dyDescent="0.2">
      <c r="A3724" s="15">
        <v>145</v>
      </c>
      <c r="B3724" s="16">
        <v>420</v>
      </c>
      <c r="C3724" s="15" t="s">
        <v>2990</v>
      </c>
      <c r="D3724" s="18">
        <v>1</v>
      </c>
      <c r="E3724" s="5" t="s">
        <v>2991</v>
      </c>
      <c r="F3724" s="5">
        <v>0</v>
      </c>
      <c r="G3724" s="5" t="s">
        <v>2992</v>
      </c>
      <c r="H3724" s="5" t="s">
        <v>2508</v>
      </c>
      <c r="I3724" s="5">
        <v>0</v>
      </c>
      <c r="J3724" s="5">
        <v>2014</v>
      </c>
      <c r="K3724" s="5">
        <v>1</v>
      </c>
      <c r="L3724" s="5">
        <v>0</v>
      </c>
      <c r="M3724" s="5" t="s">
        <v>307</v>
      </c>
      <c r="N3724" s="19">
        <v>0</v>
      </c>
    </row>
    <row r="3725" spans="1:14" ht="15.75" customHeight="1" x14ac:dyDescent="0.2">
      <c r="A3725" s="15">
        <v>146</v>
      </c>
      <c r="B3725" s="16">
        <v>420</v>
      </c>
      <c r="C3725" s="15" t="s">
        <v>2993</v>
      </c>
      <c r="D3725" s="18">
        <v>1</v>
      </c>
      <c r="E3725" s="5" t="s">
        <v>2994</v>
      </c>
      <c r="F3725" s="5">
        <v>0</v>
      </c>
      <c r="G3725" s="5" t="s">
        <v>2992</v>
      </c>
      <c r="H3725" s="5" t="s">
        <v>2508</v>
      </c>
      <c r="I3725" s="5">
        <v>0</v>
      </c>
      <c r="J3725" s="5">
        <v>2014</v>
      </c>
      <c r="K3725" s="5">
        <v>1</v>
      </c>
      <c r="L3725" s="5">
        <v>0</v>
      </c>
      <c r="M3725" s="5" t="s">
        <v>96</v>
      </c>
      <c r="N3725" s="19">
        <v>0</v>
      </c>
    </row>
    <row r="3726" spans="1:14" ht="15.75" customHeight="1" x14ac:dyDescent="0.2">
      <c r="A3726" s="15">
        <v>147</v>
      </c>
      <c r="B3726" s="16">
        <v>420</v>
      </c>
      <c r="C3726" s="15" t="s">
        <v>2995</v>
      </c>
      <c r="D3726" s="18">
        <v>1</v>
      </c>
      <c r="E3726" s="5" t="s">
        <v>2996</v>
      </c>
      <c r="F3726" s="5">
        <v>0</v>
      </c>
      <c r="G3726" s="5" t="s">
        <v>2680</v>
      </c>
      <c r="H3726" s="5" t="s">
        <v>2508</v>
      </c>
      <c r="I3726" s="5">
        <v>0</v>
      </c>
      <c r="J3726" s="5">
        <v>2015</v>
      </c>
      <c r="K3726" s="5">
        <v>1</v>
      </c>
      <c r="L3726" s="5" t="s">
        <v>2680</v>
      </c>
      <c r="M3726" s="5" t="s">
        <v>307</v>
      </c>
      <c r="N3726" s="19">
        <v>0</v>
      </c>
    </row>
    <row r="3727" spans="1:14" ht="15.75" customHeight="1" x14ac:dyDescent="0.2">
      <c r="A3727" s="15">
        <v>148</v>
      </c>
      <c r="B3727" s="16">
        <v>420</v>
      </c>
      <c r="C3727" s="15" t="s">
        <v>2997</v>
      </c>
      <c r="D3727" s="18">
        <v>1</v>
      </c>
      <c r="E3727" s="5" t="s">
        <v>2998</v>
      </c>
      <c r="F3727" s="5">
        <v>0</v>
      </c>
      <c r="G3727" s="5" t="s">
        <v>2680</v>
      </c>
      <c r="H3727" s="5" t="s">
        <v>2508</v>
      </c>
      <c r="I3727" s="5">
        <v>0</v>
      </c>
      <c r="J3727" s="5">
        <v>2016</v>
      </c>
      <c r="K3727" s="5">
        <v>1</v>
      </c>
      <c r="L3727" s="5" t="s">
        <v>2680</v>
      </c>
      <c r="M3727" s="5" t="s">
        <v>307</v>
      </c>
      <c r="N3727" s="19">
        <v>0</v>
      </c>
    </row>
    <row r="3728" spans="1:14" ht="15.75" customHeight="1" x14ac:dyDescent="0.2">
      <c r="A3728" s="15">
        <v>151</v>
      </c>
      <c r="B3728" s="16">
        <v>420</v>
      </c>
      <c r="C3728" s="15" t="s">
        <v>2999</v>
      </c>
      <c r="D3728" s="18">
        <v>1</v>
      </c>
      <c r="E3728" s="5" t="s">
        <v>3000</v>
      </c>
      <c r="F3728" s="5">
        <v>0</v>
      </c>
      <c r="G3728" s="5" t="s">
        <v>3001</v>
      </c>
      <c r="H3728" s="5" t="s">
        <v>2508</v>
      </c>
      <c r="I3728" s="5">
        <v>0</v>
      </c>
      <c r="J3728" s="5">
        <v>2015</v>
      </c>
      <c r="K3728" s="5">
        <v>1</v>
      </c>
      <c r="L3728" s="5" t="s">
        <v>3002</v>
      </c>
      <c r="M3728" s="5" t="s">
        <v>35</v>
      </c>
      <c r="N3728" s="19">
        <v>9780300211696</v>
      </c>
    </row>
    <row r="3729" spans="1:14" ht="15.75" customHeight="1" x14ac:dyDescent="0.2">
      <c r="A3729" s="15">
        <v>152</v>
      </c>
      <c r="B3729" s="16">
        <v>420</v>
      </c>
      <c r="C3729" s="15" t="s">
        <v>3003</v>
      </c>
      <c r="D3729" s="18">
        <v>1</v>
      </c>
      <c r="E3729" s="5" t="s">
        <v>3004</v>
      </c>
      <c r="F3729" s="5">
        <v>0</v>
      </c>
      <c r="G3729" s="5" t="s">
        <v>3005</v>
      </c>
      <c r="H3729" s="5" t="s">
        <v>2508</v>
      </c>
      <c r="I3729" s="5">
        <v>0</v>
      </c>
      <c r="J3729" s="5">
        <v>2014</v>
      </c>
      <c r="K3729" s="5">
        <v>1</v>
      </c>
      <c r="L3729" s="5" t="s">
        <v>2631</v>
      </c>
      <c r="M3729" s="5" t="s">
        <v>307</v>
      </c>
      <c r="N3729" s="19">
        <v>0</v>
      </c>
    </row>
    <row r="3730" spans="1:14" ht="15.75" customHeight="1" x14ac:dyDescent="0.2">
      <c r="A3730" s="15">
        <v>153</v>
      </c>
      <c r="B3730" s="16">
        <v>420</v>
      </c>
      <c r="C3730" s="15" t="s">
        <v>3006</v>
      </c>
      <c r="D3730" s="18">
        <v>1</v>
      </c>
      <c r="E3730" s="5" t="s">
        <v>3007</v>
      </c>
      <c r="F3730" s="5">
        <v>0</v>
      </c>
      <c r="G3730" s="5" t="s">
        <v>3008</v>
      </c>
      <c r="H3730" s="5" t="s">
        <v>2508</v>
      </c>
      <c r="I3730" s="5">
        <v>0</v>
      </c>
      <c r="J3730" s="5">
        <v>2013</v>
      </c>
      <c r="K3730" s="5">
        <v>1</v>
      </c>
      <c r="L3730" s="5" t="s">
        <v>3009</v>
      </c>
      <c r="M3730" s="5" t="s">
        <v>307</v>
      </c>
      <c r="N3730" s="19">
        <v>0</v>
      </c>
    </row>
    <row r="3731" spans="1:14" ht="15.75" customHeight="1" x14ac:dyDescent="0.2">
      <c r="A3731" s="15">
        <v>154</v>
      </c>
      <c r="B3731" s="16">
        <v>420</v>
      </c>
      <c r="C3731" s="15" t="s">
        <v>3010</v>
      </c>
      <c r="D3731" s="18">
        <v>1</v>
      </c>
      <c r="E3731" s="5" t="s">
        <v>3011</v>
      </c>
      <c r="F3731" s="5">
        <v>0</v>
      </c>
      <c r="G3731" s="5" t="s">
        <v>3012</v>
      </c>
      <c r="H3731" s="5" t="s">
        <v>2508</v>
      </c>
      <c r="I3731" s="5">
        <v>0</v>
      </c>
      <c r="J3731" s="5">
        <v>2013</v>
      </c>
      <c r="K3731" s="5">
        <v>1</v>
      </c>
      <c r="L3731" s="5" t="s">
        <v>3013</v>
      </c>
      <c r="M3731" s="5" t="s">
        <v>96</v>
      </c>
      <c r="N3731" s="19">
        <v>0</v>
      </c>
    </row>
    <row r="3732" spans="1:14" ht="15.75" customHeight="1" x14ac:dyDescent="0.2">
      <c r="A3732" s="15">
        <v>155</v>
      </c>
      <c r="B3732" s="16">
        <v>420</v>
      </c>
      <c r="C3732" s="15" t="s">
        <v>3014</v>
      </c>
      <c r="D3732" s="18">
        <v>1</v>
      </c>
      <c r="E3732" s="5" t="s">
        <v>3015</v>
      </c>
      <c r="F3732" s="5">
        <v>0</v>
      </c>
      <c r="G3732" s="5" t="s">
        <v>3016</v>
      </c>
      <c r="H3732" s="5" t="s">
        <v>2508</v>
      </c>
      <c r="I3732" s="5">
        <v>0</v>
      </c>
      <c r="J3732" s="5">
        <v>2014</v>
      </c>
      <c r="K3732" s="5">
        <v>1</v>
      </c>
      <c r="L3732" s="5" t="s">
        <v>3009</v>
      </c>
      <c r="M3732" s="5" t="s">
        <v>96</v>
      </c>
      <c r="N3732" s="19">
        <v>0</v>
      </c>
    </row>
    <row r="3733" spans="1:14" ht="15.75" customHeight="1" x14ac:dyDescent="0.2">
      <c r="A3733" s="15">
        <v>156</v>
      </c>
      <c r="B3733" s="16">
        <v>420</v>
      </c>
      <c r="C3733" s="15" t="s">
        <v>3017</v>
      </c>
      <c r="D3733" s="18">
        <v>1</v>
      </c>
      <c r="E3733" s="5" t="s">
        <v>3018</v>
      </c>
      <c r="F3733" s="5">
        <v>0</v>
      </c>
      <c r="G3733" s="5" t="s">
        <v>3019</v>
      </c>
      <c r="H3733" s="5" t="s">
        <v>2508</v>
      </c>
      <c r="I3733" s="5">
        <v>0</v>
      </c>
      <c r="J3733" s="5">
        <v>2013</v>
      </c>
      <c r="K3733" s="5">
        <v>1</v>
      </c>
      <c r="L3733" s="5" t="s">
        <v>3020</v>
      </c>
      <c r="M3733" s="5" t="s">
        <v>96</v>
      </c>
      <c r="N3733" s="19">
        <v>9874786902451</v>
      </c>
    </row>
    <row r="3734" spans="1:14" ht="15.75" customHeight="1" x14ac:dyDescent="0.2">
      <c r="A3734" s="15">
        <v>157</v>
      </c>
      <c r="B3734" s="16">
        <v>420</v>
      </c>
      <c r="C3734" s="15" t="s">
        <v>3021</v>
      </c>
      <c r="D3734" s="18">
        <v>1</v>
      </c>
      <c r="E3734" s="5" t="s">
        <v>3022</v>
      </c>
      <c r="F3734" s="5">
        <v>0</v>
      </c>
      <c r="G3734" s="5" t="s">
        <v>3023</v>
      </c>
      <c r="H3734" s="5" t="s">
        <v>2508</v>
      </c>
      <c r="I3734" s="5">
        <v>0</v>
      </c>
      <c r="J3734" s="5">
        <v>2014</v>
      </c>
      <c r="K3734" s="5">
        <v>1</v>
      </c>
      <c r="L3734" s="5" t="s">
        <v>3024</v>
      </c>
      <c r="M3734" s="5" t="s">
        <v>96</v>
      </c>
      <c r="N3734" s="19">
        <v>0</v>
      </c>
    </row>
    <row r="3735" spans="1:14" ht="15.75" customHeight="1" x14ac:dyDescent="0.2">
      <c r="A3735" s="15">
        <v>158</v>
      </c>
      <c r="B3735" s="16">
        <v>420</v>
      </c>
      <c r="C3735" s="15" t="s">
        <v>3025</v>
      </c>
      <c r="D3735" s="18">
        <v>1</v>
      </c>
      <c r="E3735" s="5" t="s">
        <v>3026</v>
      </c>
      <c r="F3735" s="5">
        <v>0</v>
      </c>
      <c r="G3735" s="5" t="s">
        <v>3027</v>
      </c>
      <c r="H3735" s="5" t="s">
        <v>2508</v>
      </c>
      <c r="I3735" s="5">
        <v>0</v>
      </c>
      <c r="J3735" s="5">
        <v>2015</v>
      </c>
      <c r="K3735" s="5">
        <v>1</v>
      </c>
      <c r="L3735" s="5" t="s">
        <v>3028</v>
      </c>
      <c r="M3735" s="5" t="s">
        <v>3029</v>
      </c>
      <c r="N3735" s="19">
        <v>0</v>
      </c>
    </row>
    <row r="3736" spans="1:14" ht="15.75" customHeight="1" x14ac:dyDescent="0.2">
      <c r="A3736" s="15">
        <v>159</v>
      </c>
      <c r="B3736" s="16">
        <v>420</v>
      </c>
      <c r="C3736" s="15" t="s">
        <v>3030</v>
      </c>
      <c r="D3736" s="18">
        <v>1</v>
      </c>
      <c r="E3736" s="5" t="s">
        <v>3031</v>
      </c>
      <c r="F3736" s="5">
        <v>0</v>
      </c>
      <c r="G3736" s="5" t="s">
        <v>3032</v>
      </c>
      <c r="H3736" s="5" t="s">
        <v>2508</v>
      </c>
      <c r="I3736" s="5">
        <v>0</v>
      </c>
      <c r="J3736" s="5">
        <v>2015</v>
      </c>
      <c r="K3736" s="5">
        <v>1</v>
      </c>
      <c r="L3736" s="5" t="s">
        <v>3033</v>
      </c>
      <c r="M3736" s="5" t="s">
        <v>307</v>
      </c>
      <c r="N3736" s="19">
        <v>0</v>
      </c>
    </row>
    <row r="3737" spans="1:14" ht="15.75" customHeight="1" x14ac:dyDescent="0.2">
      <c r="A3737" s="15">
        <v>160</v>
      </c>
      <c r="B3737" s="16">
        <v>420</v>
      </c>
      <c r="C3737" s="15" t="s">
        <v>3034</v>
      </c>
      <c r="D3737" s="18">
        <v>1</v>
      </c>
      <c r="E3737" s="5" t="s">
        <v>3035</v>
      </c>
      <c r="F3737" s="5">
        <v>0</v>
      </c>
      <c r="G3737" s="5" t="s">
        <v>3036</v>
      </c>
      <c r="H3737" s="5" t="s">
        <v>2508</v>
      </c>
      <c r="I3737" s="5">
        <v>0</v>
      </c>
      <c r="J3737" s="5">
        <v>2015</v>
      </c>
      <c r="K3737" s="5">
        <v>1</v>
      </c>
      <c r="L3737" s="5" t="s">
        <v>3037</v>
      </c>
      <c r="M3737" s="5" t="s">
        <v>307</v>
      </c>
      <c r="N3737" s="19">
        <v>0</v>
      </c>
    </row>
    <row r="3738" spans="1:14" ht="15.75" customHeight="1" x14ac:dyDescent="0.2">
      <c r="A3738" s="15">
        <v>161</v>
      </c>
      <c r="B3738" s="16">
        <v>420</v>
      </c>
      <c r="C3738" s="15" t="s">
        <v>3038</v>
      </c>
      <c r="D3738" s="18">
        <v>1</v>
      </c>
      <c r="E3738" s="5" t="s">
        <v>3039</v>
      </c>
      <c r="F3738" s="5">
        <v>0</v>
      </c>
      <c r="G3738" s="5" t="s">
        <v>3040</v>
      </c>
      <c r="H3738" s="5" t="s">
        <v>2508</v>
      </c>
      <c r="I3738" s="5">
        <v>0</v>
      </c>
      <c r="J3738" s="5">
        <v>2016</v>
      </c>
      <c r="K3738" s="5">
        <v>1</v>
      </c>
      <c r="L3738" s="5" t="s">
        <v>3041</v>
      </c>
      <c r="M3738" s="5" t="s">
        <v>307</v>
      </c>
      <c r="N3738" s="19">
        <v>9784907102203</v>
      </c>
    </row>
    <row r="3739" spans="1:14" ht="15.75" customHeight="1" x14ac:dyDescent="0.2">
      <c r="A3739" s="15">
        <v>162</v>
      </c>
      <c r="B3739" s="16">
        <v>420</v>
      </c>
      <c r="C3739" s="15" t="s">
        <v>3042</v>
      </c>
      <c r="D3739" s="18">
        <v>1</v>
      </c>
      <c r="E3739" s="5" t="s">
        <v>3043</v>
      </c>
      <c r="F3739" s="5">
        <v>0</v>
      </c>
      <c r="G3739" s="5" t="s">
        <v>3044</v>
      </c>
      <c r="H3739" s="5" t="s">
        <v>2508</v>
      </c>
      <c r="I3739" s="5">
        <v>0</v>
      </c>
      <c r="J3739" s="5">
        <v>2014</v>
      </c>
      <c r="K3739" s="5">
        <v>1</v>
      </c>
      <c r="L3739" s="5" t="s">
        <v>3045</v>
      </c>
      <c r="M3739" s="5" t="s">
        <v>307</v>
      </c>
      <c r="N3739" s="19">
        <v>0</v>
      </c>
    </row>
    <row r="3740" spans="1:14" ht="15.75" customHeight="1" x14ac:dyDescent="0.2">
      <c r="A3740" s="15">
        <v>163</v>
      </c>
      <c r="B3740" s="16">
        <v>420</v>
      </c>
      <c r="C3740" s="15" t="s">
        <v>3046</v>
      </c>
      <c r="D3740" s="18">
        <v>1</v>
      </c>
      <c r="E3740" s="5" t="s">
        <v>2984</v>
      </c>
      <c r="F3740" s="5">
        <v>0</v>
      </c>
      <c r="G3740" s="5" t="s">
        <v>2985</v>
      </c>
      <c r="H3740" s="5" t="s">
        <v>2508</v>
      </c>
      <c r="I3740" s="5">
        <v>0</v>
      </c>
      <c r="J3740" s="5">
        <v>2013</v>
      </c>
      <c r="K3740" s="5">
        <v>1</v>
      </c>
      <c r="L3740" s="5" t="s">
        <v>2986</v>
      </c>
      <c r="M3740" s="5" t="s">
        <v>307</v>
      </c>
      <c r="N3740" s="19">
        <v>0</v>
      </c>
    </row>
    <row r="3741" spans="1:14" ht="15.75" customHeight="1" x14ac:dyDescent="0.2">
      <c r="A3741" s="15">
        <v>164</v>
      </c>
      <c r="B3741" s="16">
        <v>420</v>
      </c>
      <c r="C3741" s="15" t="s">
        <v>3047</v>
      </c>
      <c r="D3741" s="18">
        <v>1</v>
      </c>
      <c r="E3741" s="5" t="s">
        <v>3048</v>
      </c>
      <c r="F3741" s="5">
        <v>0</v>
      </c>
      <c r="G3741" s="5" t="s">
        <v>3049</v>
      </c>
      <c r="H3741" s="5" t="s">
        <v>2508</v>
      </c>
      <c r="I3741" s="5">
        <v>0</v>
      </c>
      <c r="J3741" s="5">
        <v>2014</v>
      </c>
      <c r="K3741" s="5">
        <v>1</v>
      </c>
      <c r="L3741" s="5">
        <v>0</v>
      </c>
      <c r="M3741" s="5" t="s">
        <v>307</v>
      </c>
      <c r="N3741" s="19">
        <v>0</v>
      </c>
    </row>
    <row r="3742" spans="1:14" ht="15.75" customHeight="1" x14ac:dyDescent="0.2">
      <c r="A3742" s="15">
        <v>165</v>
      </c>
      <c r="B3742" s="16">
        <v>420</v>
      </c>
      <c r="C3742" s="15" t="s">
        <v>3050</v>
      </c>
      <c r="D3742" s="18">
        <v>1</v>
      </c>
      <c r="E3742" s="5" t="s">
        <v>3051</v>
      </c>
      <c r="F3742" s="5">
        <v>0</v>
      </c>
      <c r="G3742" s="5" t="s">
        <v>2985</v>
      </c>
      <c r="H3742" s="5" t="s">
        <v>2508</v>
      </c>
      <c r="I3742" s="5">
        <v>0</v>
      </c>
      <c r="J3742" s="5">
        <v>2015</v>
      </c>
      <c r="K3742" s="5">
        <v>1</v>
      </c>
      <c r="L3742" s="5" t="s">
        <v>2986</v>
      </c>
      <c r="M3742" s="5" t="s">
        <v>307</v>
      </c>
      <c r="N3742" s="19">
        <v>0</v>
      </c>
    </row>
    <row r="3743" spans="1:14" ht="15.75" customHeight="1" x14ac:dyDescent="0.2">
      <c r="A3743" s="15">
        <v>166</v>
      </c>
      <c r="B3743" s="16">
        <v>420</v>
      </c>
      <c r="C3743" s="15" t="s">
        <v>3052</v>
      </c>
      <c r="D3743" s="18">
        <v>1</v>
      </c>
      <c r="E3743" s="5" t="s">
        <v>3053</v>
      </c>
      <c r="F3743" s="5">
        <v>0</v>
      </c>
      <c r="G3743" s="5" t="s">
        <v>2985</v>
      </c>
      <c r="H3743" s="5" t="s">
        <v>2508</v>
      </c>
      <c r="I3743" s="5">
        <v>0</v>
      </c>
      <c r="J3743" s="5">
        <v>2016</v>
      </c>
      <c r="K3743" s="5">
        <v>1</v>
      </c>
      <c r="L3743" s="5" t="s">
        <v>2986</v>
      </c>
      <c r="M3743" s="5" t="s">
        <v>307</v>
      </c>
      <c r="N3743" s="19">
        <v>0</v>
      </c>
    </row>
    <row r="3744" spans="1:14" ht="15.75" customHeight="1" x14ac:dyDescent="0.2">
      <c r="A3744" s="15">
        <v>167</v>
      </c>
      <c r="B3744" s="16">
        <v>420</v>
      </c>
      <c r="C3744" s="15" t="s">
        <v>3054</v>
      </c>
      <c r="D3744" s="18">
        <v>1</v>
      </c>
      <c r="E3744" s="5" t="s">
        <v>3055</v>
      </c>
      <c r="F3744" s="5">
        <v>0</v>
      </c>
      <c r="G3744" s="5" t="s">
        <v>3056</v>
      </c>
      <c r="H3744" s="5" t="s">
        <v>2508</v>
      </c>
      <c r="I3744" s="5">
        <v>0</v>
      </c>
      <c r="J3744" s="5">
        <v>2002</v>
      </c>
      <c r="K3744" s="5">
        <v>1</v>
      </c>
      <c r="L3744" s="5" t="s">
        <v>2503</v>
      </c>
      <c r="M3744" s="5" t="s">
        <v>35</v>
      </c>
      <c r="N3744" s="19">
        <v>0</v>
      </c>
    </row>
    <row r="3745" spans="1:14" ht="15.75" customHeight="1" x14ac:dyDescent="0.2">
      <c r="A3745" s="15">
        <v>168</v>
      </c>
      <c r="B3745" s="16">
        <v>420</v>
      </c>
      <c r="C3745" s="15" t="s">
        <v>3057</v>
      </c>
      <c r="D3745" s="18">
        <v>1</v>
      </c>
      <c r="E3745" s="5" t="s">
        <v>3058</v>
      </c>
      <c r="F3745" s="5" t="s">
        <v>3059</v>
      </c>
      <c r="G3745" s="5" t="s">
        <v>193</v>
      </c>
      <c r="H3745" s="5" t="s">
        <v>2508</v>
      </c>
      <c r="I3745" s="5">
        <v>0</v>
      </c>
      <c r="J3745" s="5">
        <v>2019</v>
      </c>
      <c r="K3745" s="5">
        <v>1</v>
      </c>
      <c r="L3745" s="5" t="s">
        <v>3060</v>
      </c>
      <c r="M3745" s="5" t="s">
        <v>35</v>
      </c>
      <c r="N3745" s="19">
        <v>9782081479173</v>
      </c>
    </row>
    <row r="3746" spans="1:14" ht="15.75" customHeight="1" x14ac:dyDescent="0.2">
      <c r="A3746" s="15">
        <v>169</v>
      </c>
      <c r="B3746" s="16">
        <v>420</v>
      </c>
      <c r="C3746" s="15" t="s">
        <v>3061</v>
      </c>
      <c r="D3746" s="18">
        <v>1</v>
      </c>
      <c r="E3746" s="5" t="s">
        <v>3062</v>
      </c>
      <c r="F3746" s="5">
        <v>0</v>
      </c>
      <c r="G3746" s="5" t="s">
        <v>3063</v>
      </c>
      <c r="H3746" s="5" t="s">
        <v>2508</v>
      </c>
      <c r="I3746" s="5">
        <v>0</v>
      </c>
      <c r="J3746" s="5">
        <v>2015</v>
      </c>
      <c r="K3746" s="5">
        <v>1</v>
      </c>
      <c r="L3746" s="5" t="s">
        <v>3064</v>
      </c>
      <c r="M3746" s="5" t="s">
        <v>307</v>
      </c>
      <c r="N3746" s="19">
        <v>0</v>
      </c>
    </row>
    <row r="3747" spans="1:14" ht="15.75" customHeight="1" x14ac:dyDescent="0.2">
      <c r="A3747" s="15">
        <v>170</v>
      </c>
      <c r="B3747" s="16">
        <v>420</v>
      </c>
      <c r="C3747" s="15" t="s">
        <v>3065</v>
      </c>
      <c r="D3747" s="18">
        <v>1</v>
      </c>
      <c r="E3747" s="5" t="s">
        <v>3066</v>
      </c>
      <c r="F3747" s="5">
        <v>0</v>
      </c>
      <c r="G3747" s="5" t="s">
        <v>3063</v>
      </c>
      <c r="H3747" s="5" t="s">
        <v>2508</v>
      </c>
      <c r="I3747" s="5">
        <v>0</v>
      </c>
      <c r="J3747" s="5">
        <v>2016</v>
      </c>
      <c r="K3747" s="5">
        <v>1</v>
      </c>
      <c r="L3747" s="5" t="s">
        <v>3064</v>
      </c>
      <c r="M3747" s="5" t="s">
        <v>307</v>
      </c>
      <c r="N3747" s="19">
        <v>0</v>
      </c>
    </row>
    <row r="3748" spans="1:14" ht="15.75" customHeight="1" x14ac:dyDescent="0.2">
      <c r="A3748" s="15">
        <v>171</v>
      </c>
      <c r="B3748" s="16">
        <v>420</v>
      </c>
      <c r="C3748" s="15" t="s">
        <v>3067</v>
      </c>
      <c r="D3748" s="18">
        <v>1</v>
      </c>
      <c r="E3748" s="5" t="s">
        <v>3068</v>
      </c>
      <c r="F3748" s="5">
        <v>0</v>
      </c>
      <c r="G3748" s="5" t="s">
        <v>3069</v>
      </c>
      <c r="H3748" s="5" t="s">
        <v>2508</v>
      </c>
      <c r="I3748" s="5">
        <v>0</v>
      </c>
      <c r="J3748" s="5">
        <v>2007</v>
      </c>
      <c r="K3748" s="5">
        <v>1</v>
      </c>
      <c r="L3748" s="5" t="s">
        <v>3070</v>
      </c>
      <c r="M3748" s="5" t="s">
        <v>96</v>
      </c>
      <c r="N3748" s="19">
        <v>0</v>
      </c>
    </row>
    <row r="3749" spans="1:14" ht="15.75" customHeight="1" x14ac:dyDescent="0.2">
      <c r="A3749" s="15">
        <v>172</v>
      </c>
      <c r="B3749" s="16">
        <v>420</v>
      </c>
      <c r="C3749" s="15" t="s">
        <v>3071</v>
      </c>
      <c r="D3749" s="18">
        <v>1</v>
      </c>
      <c r="E3749" s="5" t="s">
        <v>3072</v>
      </c>
      <c r="F3749" s="5">
        <v>0</v>
      </c>
      <c r="G3749" s="5" t="s">
        <v>3073</v>
      </c>
      <c r="H3749" s="5" t="s">
        <v>2508</v>
      </c>
      <c r="I3749" s="5">
        <v>0</v>
      </c>
      <c r="J3749" s="5">
        <v>2017</v>
      </c>
      <c r="K3749" s="5">
        <v>1</v>
      </c>
      <c r="L3749" s="5" t="s">
        <v>3074</v>
      </c>
      <c r="M3749" s="5" t="s">
        <v>35</v>
      </c>
      <c r="N3749" s="19">
        <v>0</v>
      </c>
    </row>
    <row r="3750" spans="1:14" ht="15.75" customHeight="1" x14ac:dyDescent="0.2">
      <c r="A3750" s="15">
        <v>173</v>
      </c>
      <c r="B3750" s="16">
        <v>420</v>
      </c>
      <c r="C3750" s="15" t="s">
        <v>3075</v>
      </c>
      <c r="D3750" s="18">
        <v>1</v>
      </c>
      <c r="E3750" s="5" t="s">
        <v>3076</v>
      </c>
      <c r="F3750" s="5">
        <v>0</v>
      </c>
      <c r="G3750" s="5" t="s">
        <v>3077</v>
      </c>
      <c r="H3750" s="5" t="s">
        <v>2508</v>
      </c>
      <c r="I3750" s="5">
        <v>0</v>
      </c>
      <c r="J3750" s="5">
        <v>2017</v>
      </c>
      <c r="K3750" s="5">
        <v>1</v>
      </c>
      <c r="L3750" s="5" t="s">
        <v>3078</v>
      </c>
      <c r="M3750" s="5" t="s">
        <v>307</v>
      </c>
      <c r="N3750" s="19">
        <v>0</v>
      </c>
    </row>
    <row r="3751" spans="1:14" ht="15.75" customHeight="1" x14ac:dyDescent="0.2">
      <c r="A3751" s="15">
        <v>174</v>
      </c>
      <c r="B3751" s="16">
        <v>420</v>
      </c>
      <c r="C3751" s="15" t="s">
        <v>3079</v>
      </c>
      <c r="D3751" s="18">
        <v>1</v>
      </c>
      <c r="E3751" s="5" t="s">
        <v>3080</v>
      </c>
      <c r="F3751" s="5">
        <v>0</v>
      </c>
      <c r="G3751" s="5" t="s">
        <v>3081</v>
      </c>
      <c r="H3751" s="5" t="s">
        <v>2508</v>
      </c>
      <c r="I3751" s="5">
        <v>0</v>
      </c>
      <c r="J3751" s="5">
        <v>2016</v>
      </c>
      <c r="K3751" s="5">
        <v>1</v>
      </c>
      <c r="L3751" s="5" t="s">
        <v>3078</v>
      </c>
      <c r="M3751" s="5" t="s">
        <v>307</v>
      </c>
      <c r="N3751" s="19">
        <v>0</v>
      </c>
    </row>
    <row r="3752" spans="1:14" ht="15.75" customHeight="1" x14ac:dyDescent="0.2">
      <c r="A3752" s="15">
        <v>175</v>
      </c>
      <c r="B3752" s="16">
        <v>420</v>
      </c>
      <c r="C3752" s="15" t="s">
        <v>3082</v>
      </c>
      <c r="D3752" s="18">
        <v>1</v>
      </c>
      <c r="E3752" s="5" t="s">
        <v>3083</v>
      </c>
      <c r="F3752" s="5">
        <v>0</v>
      </c>
      <c r="G3752" s="5" t="s">
        <v>3084</v>
      </c>
      <c r="H3752" s="5" t="s">
        <v>2508</v>
      </c>
      <c r="I3752" s="5">
        <v>0</v>
      </c>
      <c r="J3752" s="5">
        <v>2017</v>
      </c>
      <c r="K3752" s="5">
        <v>1</v>
      </c>
      <c r="L3752" s="5" t="s">
        <v>3078</v>
      </c>
      <c r="M3752" s="5" t="s">
        <v>307</v>
      </c>
      <c r="N3752" s="19">
        <v>0</v>
      </c>
    </row>
    <row r="3753" spans="1:14" ht="15.75" customHeight="1" x14ac:dyDescent="0.2">
      <c r="A3753" s="15">
        <v>176</v>
      </c>
      <c r="B3753" s="16">
        <v>420</v>
      </c>
      <c r="C3753" s="15" t="s">
        <v>3085</v>
      </c>
      <c r="D3753" s="18">
        <v>1</v>
      </c>
      <c r="E3753" s="5" t="s">
        <v>3086</v>
      </c>
      <c r="F3753" s="5">
        <v>0</v>
      </c>
      <c r="G3753" s="5" t="s">
        <v>3087</v>
      </c>
      <c r="H3753" s="5" t="s">
        <v>2508</v>
      </c>
      <c r="I3753" s="5">
        <v>0</v>
      </c>
      <c r="J3753" s="5">
        <v>2017</v>
      </c>
      <c r="K3753" s="5">
        <v>1</v>
      </c>
      <c r="L3753" s="5" t="s">
        <v>3078</v>
      </c>
      <c r="M3753" s="5" t="s">
        <v>307</v>
      </c>
      <c r="N3753" s="19">
        <v>0</v>
      </c>
    </row>
    <row r="3754" spans="1:14" ht="15.75" customHeight="1" x14ac:dyDescent="0.2">
      <c r="A3754" s="15">
        <v>177</v>
      </c>
      <c r="B3754" s="16">
        <v>420</v>
      </c>
      <c r="C3754" s="15" t="s">
        <v>3088</v>
      </c>
      <c r="D3754" s="18">
        <v>1</v>
      </c>
      <c r="E3754" s="5" t="s">
        <v>3089</v>
      </c>
      <c r="F3754" s="5">
        <v>0</v>
      </c>
      <c r="G3754" s="5" t="s">
        <v>193</v>
      </c>
      <c r="H3754" s="5" t="s">
        <v>2508</v>
      </c>
      <c r="I3754" s="5">
        <v>0</v>
      </c>
      <c r="J3754" s="5">
        <v>2017</v>
      </c>
      <c r="K3754" s="5">
        <v>1</v>
      </c>
      <c r="L3754" s="5" t="s">
        <v>95</v>
      </c>
      <c r="M3754" s="5" t="s">
        <v>307</v>
      </c>
      <c r="N3754" s="19">
        <v>9784582207118</v>
      </c>
    </row>
    <row r="3755" spans="1:14" ht="15.75" customHeight="1" x14ac:dyDescent="0.2">
      <c r="A3755" s="15">
        <v>178</v>
      </c>
      <c r="B3755" s="16">
        <v>420</v>
      </c>
      <c r="C3755" s="15" t="s">
        <v>3090</v>
      </c>
      <c r="D3755" s="18">
        <v>1</v>
      </c>
      <c r="E3755" s="5" t="s">
        <v>3091</v>
      </c>
      <c r="F3755" s="5">
        <v>0</v>
      </c>
      <c r="G3755" s="5" t="s">
        <v>193</v>
      </c>
      <c r="H3755" s="5" t="s">
        <v>2508</v>
      </c>
      <c r="I3755" s="5">
        <v>0</v>
      </c>
      <c r="J3755" s="5">
        <v>2007</v>
      </c>
      <c r="K3755" s="5">
        <v>1</v>
      </c>
      <c r="L3755" s="5" t="s">
        <v>471</v>
      </c>
      <c r="M3755" s="5" t="s">
        <v>35</v>
      </c>
      <c r="N3755" s="19" t="s">
        <v>3092</v>
      </c>
    </row>
    <row r="3756" spans="1:14" ht="15.75" customHeight="1" x14ac:dyDescent="0.2">
      <c r="A3756" s="15">
        <v>179</v>
      </c>
      <c r="B3756" s="16">
        <v>420</v>
      </c>
      <c r="C3756" s="15" t="s">
        <v>3093</v>
      </c>
      <c r="D3756" s="18">
        <v>1</v>
      </c>
      <c r="E3756" s="5" t="s">
        <v>3094</v>
      </c>
      <c r="F3756" s="5" t="s">
        <v>3095</v>
      </c>
      <c r="G3756" s="5" t="s">
        <v>3096</v>
      </c>
      <c r="H3756" s="5" t="s">
        <v>2508</v>
      </c>
      <c r="I3756" s="5">
        <v>0</v>
      </c>
      <c r="J3756" s="5">
        <v>2018</v>
      </c>
      <c r="K3756" s="5">
        <v>1</v>
      </c>
      <c r="L3756" s="5" t="s">
        <v>3097</v>
      </c>
      <c r="M3756" s="5" t="s">
        <v>35</v>
      </c>
      <c r="N3756" s="19" t="s">
        <v>3098</v>
      </c>
    </row>
    <row r="3757" spans="1:14" ht="15.75" customHeight="1" x14ac:dyDescent="0.2">
      <c r="A3757" s="15">
        <v>180</v>
      </c>
      <c r="B3757" s="16">
        <v>420</v>
      </c>
      <c r="C3757" s="15" t="s">
        <v>3099</v>
      </c>
      <c r="D3757" s="18">
        <v>1</v>
      </c>
      <c r="E3757" s="5" t="s">
        <v>3100</v>
      </c>
      <c r="F3757" s="5" t="s">
        <v>3101</v>
      </c>
      <c r="G3757" s="5">
        <v>0</v>
      </c>
      <c r="H3757" s="5" t="s">
        <v>2508</v>
      </c>
      <c r="I3757" s="5">
        <v>0</v>
      </c>
      <c r="J3757" s="5">
        <v>2017</v>
      </c>
      <c r="K3757" s="5">
        <v>1</v>
      </c>
      <c r="L3757" s="5" t="s">
        <v>457</v>
      </c>
      <c r="M3757" s="5" t="s">
        <v>35</v>
      </c>
      <c r="N3757" s="19">
        <v>0</v>
      </c>
    </row>
    <row r="3758" spans="1:14" ht="15.75" customHeight="1" x14ac:dyDescent="0.2">
      <c r="A3758" s="15">
        <v>181</v>
      </c>
      <c r="B3758" s="16">
        <v>420</v>
      </c>
      <c r="C3758" s="15" t="s">
        <v>3102</v>
      </c>
      <c r="D3758" s="18">
        <v>1</v>
      </c>
      <c r="E3758" s="5" t="s">
        <v>3103</v>
      </c>
      <c r="F3758" s="5" t="s">
        <v>3104</v>
      </c>
      <c r="G3758" s="5" t="s">
        <v>193</v>
      </c>
      <c r="H3758" s="5" t="s">
        <v>2508</v>
      </c>
      <c r="I3758" s="5">
        <v>0</v>
      </c>
      <c r="J3758" s="5">
        <v>2018</v>
      </c>
      <c r="K3758" s="5">
        <v>1</v>
      </c>
      <c r="L3758" s="5" t="s">
        <v>3105</v>
      </c>
      <c r="M3758" s="5" t="s">
        <v>307</v>
      </c>
      <c r="N3758" s="19">
        <v>9789860535891</v>
      </c>
    </row>
    <row r="3759" spans="1:14" ht="15.75" customHeight="1" x14ac:dyDescent="0.2">
      <c r="A3759" s="15">
        <v>182</v>
      </c>
      <c r="B3759" s="16">
        <v>420</v>
      </c>
      <c r="C3759" s="15" t="s">
        <v>3106</v>
      </c>
      <c r="D3759" s="18">
        <v>1</v>
      </c>
      <c r="E3759" s="5" t="s">
        <v>3107</v>
      </c>
      <c r="F3759" s="5" t="s">
        <v>3108</v>
      </c>
      <c r="G3759" s="5" t="s">
        <v>3109</v>
      </c>
      <c r="H3759" s="5" t="s">
        <v>2508</v>
      </c>
      <c r="I3759" s="5">
        <v>0</v>
      </c>
      <c r="J3759" s="5">
        <v>2019</v>
      </c>
      <c r="K3759" s="5">
        <v>1</v>
      </c>
      <c r="L3759" s="5" t="s">
        <v>3110</v>
      </c>
      <c r="M3759" s="5" t="s">
        <v>35</v>
      </c>
      <c r="N3759" s="19">
        <v>9784866580630</v>
      </c>
    </row>
    <row r="3760" spans="1:14" ht="15.75" customHeight="1" x14ac:dyDescent="0.2">
      <c r="A3760" s="15">
        <v>183</v>
      </c>
      <c r="B3760" s="16">
        <v>420</v>
      </c>
      <c r="C3760" s="15" t="s">
        <v>3111</v>
      </c>
      <c r="D3760" s="18">
        <v>1</v>
      </c>
      <c r="E3760" s="5" t="s">
        <v>3112</v>
      </c>
      <c r="F3760" s="5" t="s">
        <v>3113</v>
      </c>
      <c r="G3760" s="5" t="s">
        <v>3114</v>
      </c>
      <c r="H3760" s="5" t="s">
        <v>2508</v>
      </c>
      <c r="I3760" s="5">
        <v>0</v>
      </c>
      <c r="J3760" s="5">
        <v>2019</v>
      </c>
      <c r="K3760" s="5">
        <v>1</v>
      </c>
      <c r="L3760" s="5" t="s">
        <v>3110</v>
      </c>
      <c r="M3760" s="5" t="s">
        <v>35</v>
      </c>
      <c r="N3760" s="19">
        <v>9784866580609</v>
      </c>
    </row>
    <row r="3761" spans="1:14" ht="15.75" customHeight="1" x14ac:dyDescent="0.2">
      <c r="A3761" s="15">
        <v>184</v>
      </c>
      <c r="B3761" s="16">
        <v>420</v>
      </c>
      <c r="C3761" s="15" t="s">
        <v>3115</v>
      </c>
      <c r="D3761" s="18">
        <v>1</v>
      </c>
      <c r="E3761" s="5" t="s">
        <v>3116</v>
      </c>
      <c r="F3761" s="5" t="s">
        <v>3117</v>
      </c>
      <c r="G3761" s="5" t="s">
        <v>3118</v>
      </c>
      <c r="H3761" s="5" t="s">
        <v>2508</v>
      </c>
      <c r="I3761" s="5">
        <v>0</v>
      </c>
      <c r="J3761" s="5">
        <v>2019</v>
      </c>
      <c r="K3761" s="5">
        <v>1</v>
      </c>
      <c r="L3761" s="5" t="s">
        <v>3110</v>
      </c>
      <c r="M3761" s="5" t="s">
        <v>35</v>
      </c>
      <c r="N3761" s="19">
        <v>9784866580616</v>
      </c>
    </row>
    <row r="3762" spans="1:14" ht="15.75" customHeight="1" x14ac:dyDescent="0.2">
      <c r="A3762" s="15">
        <v>185</v>
      </c>
      <c r="B3762" s="16">
        <v>420</v>
      </c>
      <c r="C3762" s="15" t="s">
        <v>3119</v>
      </c>
      <c r="D3762" s="18">
        <v>1</v>
      </c>
      <c r="E3762" s="5" t="s">
        <v>3120</v>
      </c>
      <c r="F3762" s="5" t="s">
        <v>3121</v>
      </c>
      <c r="G3762" s="5" t="s">
        <v>193</v>
      </c>
      <c r="H3762" s="5" t="s">
        <v>2508</v>
      </c>
      <c r="I3762" s="5">
        <v>0</v>
      </c>
      <c r="J3762" s="5">
        <v>2014</v>
      </c>
      <c r="K3762" s="5">
        <v>1</v>
      </c>
      <c r="L3762" s="5" t="s">
        <v>2612</v>
      </c>
      <c r="M3762" s="5" t="s">
        <v>307</v>
      </c>
      <c r="N3762" s="19">
        <v>0</v>
      </c>
    </row>
    <row r="3763" spans="1:14" ht="15.75" customHeight="1" x14ac:dyDescent="0.2">
      <c r="A3763" s="15">
        <v>186</v>
      </c>
      <c r="B3763" s="16">
        <v>420</v>
      </c>
      <c r="C3763" s="15" t="s">
        <v>3122</v>
      </c>
      <c r="D3763" s="18">
        <v>1</v>
      </c>
      <c r="E3763" s="5" t="s">
        <v>3123</v>
      </c>
      <c r="F3763" s="5">
        <v>0</v>
      </c>
      <c r="G3763" s="5" t="s">
        <v>3124</v>
      </c>
      <c r="H3763" s="5" t="s">
        <v>2508</v>
      </c>
      <c r="I3763" s="5">
        <v>0</v>
      </c>
      <c r="J3763" s="5">
        <v>2018</v>
      </c>
      <c r="K3763" s="5">
        <v>7</v>
      </c>
      <c r="L3763" s="5" t="s">
        <v>2644</v>
      </c>
      <c r="M3763" s="5" t="s">
        <v>307</v>
      </c>
      <c r="N3763" s="19">
        <v>9784861523670</v>
      </c>
    </row>
    <row r="3764" spans="1:14" ht="15.75" customHeight="1" x14ac:dyDescent="0.2">
      <c r="A3764" s="15">
        <v>187</v>
      </c>
      <c r="B3764" s="16">
        <v>420</v>
      </c>
      <c r="C3764" s="15" t="s">
        <v>3125</v>
      </c>
      <c r="D3764" s="18">
        <v>1</v>
      </c>
      <c r="E3764" s="5" t="s">
        <v>3126</v>
      </c>
      <c r="F3764" s="5">
        <v>0</v>
      </c>
      <c r="G3764" s="5" t="s">
        <v>3124</v>
      </c>
      <c r="H3764" s="5" t="s">
        <v>2508</v>
      </c>
      <c r="I3764" s="5">
        <v>0</v>
      </c>
      <c r="J3764" s="5">
        <v>2014</v>
      </c>
      <c r="K3764" s="5">
        <v>12</v>
      </c>
      <c r="L3764" s="5" t="s">
        <v>3127</v>
      </c>
      <c r="M3764" s="5" t="s">
        <v>307</v>
      </c>
      <c r="N3764" s="19">
        <v>9784130831000</v>
      </c>
    </row>
    <row r="3765" spans="1:14" ht="15.75" customHeight="1" x14ac:dyDescent="0.2">
      <c r="A3765" s="15">
        <v>188</v>
      </c>
      <c r="B3765" s="16">
        <v>420</v>
      </c>
      <c r="C3765" s="15" t="s">
        <v>3128</v>
      </c>
      <c r="D3765" s="18">
        <v>1</v>
      </c>
      <c r="E3765" s="5" t="s">
        <v>3129</v>
      </c>
      <c r="F3765" s="5">
        <v>0</v>
      </c>
      <c r="G3765" s="5" t="s">
        <v>3124</v>
      </c>
      <c r="H3765" s="5" t="s">
        <v>2508</v>
      </c>
      <c r="I3765" s="5">
        <v>0</v>
      </c>
      <c r="J3765" s="5">
        <v>2018</v>
      </c>
      <c r="K3765" s="5">
        <v>15</v>
      </c>
      <c r="L3765" s="5" t="s">
        <v>3130</v>
      </c>
      <c r="M3765" s="5" t="s">
        <v>96</v>
      </c>
      <c r="N3765" s="19">
        <v>9784396614379</v>
      </c>
    </row>
    <row r="3766" spans="1:14" ht="15.75" customHeight="1" x14ac:dyDescent="0.2">
      <c r="A3766" s="15">
        <v>189</v>
      </c>
      <c r="B3766" s="16">
        <v>420</v>
      </c>
      <c r="C3766" s="15" t="s">
        <v>3131</v>
      </c>
      <c r="D3766" s="18">
        <v>1</v>
      </c>
      <c r="E3766" s="5" t="s">
        <v>3132</v>
      </c>
      <c r="F3766" s="5">
        <v>0</v>
      </c>
      <c r="G3766" s="5" t="s">
        <v>193</v>
      </c>
      <c r="H3766" s="5" t="s">
        <v>2508</v>
      </c>
      <c r="I3766" s="5">
        <v>0</v>
      </c>
      <c r="J3766" s="5">
        <v>0</v>
      </c>
      <c r="K3766" s="5">
        <v>1</v>
      </c>
      <c r="L3766" s="5" t="s">
        <v>3133</v>
      </c>
      <c r="M3766" s="5" t="s">
        <v>35</v>
      </c>
      <c r="N3766" s="19">
        <v>9780894684135</v>
      </c>
    </row>
    <row r="3767" spans="1:14" ht="15.75" customHeight="1" x14ac:dyDescent="0.2">
      <c r="A3767" s="15">
        <v>192</v>
      </c>
      <c r="B3767" s="16">
        <v>420</v>
      </c>
      <c r="C3767" s="15" t="s">
        <v>3134</v>
      </c>
      <c r="D3767" s="18">
        <v>1</v>
      </c>
      <c r="E3767" s="5" t="s">
        <v>3135</v>
      </c>
      <c r="F3767" s="5">
        <v>0</v>
      </c>
      <c r="G3767" s="5">
        <v>0</v>
      </c>
      <c r="H3767" s="5" t="s">
        <v>2508</v>
      </c>
      <c r="I3767" s="5">
        <v>0</v>
      </c>
      <c r="J3767" s="5">
        <v>2015</v>
      </c>
      <c r="K3767" s="5">
        <v>1</v>
      </c>
      <c r="L3767" s="5" t="s">
        <v>3136</v>
      </c>
      <c r="M3767" s="5" t="s">
        <v>307</v>
      </c>
      <c r="N3767" s="19">
        <v>0</v>
      </c>
    </row>
    <row r="3768" spans="1:14" ht="15.75" customHeight="1" x14ac:dyDescent="0.2">
      <c r="A3768" s="15">
        <v>1</v>
      </c>
      <c r="B3768" s="16">
        <v>430</v>
      </c>
      <c r="C3768" s="15" t="s">
        <v>3137</v>
      </c>
      <c r="D3768" s="18">
        <v>1</v>
      </c>
      <c r="E3768" s="5" t="s">
        <v>3138</v>
      </c>
      <c r="F3768" s="5" t="s">
        <v>3139</v>
      </c>
      <c r="G3768" s="5" t="s">
        <v>3140</v>
      </c>
      <c r="H3768" s="5" t="s">
        <v>3141</v>
      </c>
      <c r="I3768" s="5">
        <v>0</v>
      </c>
      <c r="J3768" s="5">
        <v>2008</v>
      </c>
      <c r="K3768" s="5">
        <v>0</v>
      </c>
      <c r="L3768" s="5" t="s">
        <v>3142</v>
      </c>
      <c r="M3768" s="5" t="s">
        <v>35</v>
      </c>
      <c r="N3768" s="19">
        <v>9784770030931</v>
      </c>
    </row>
    <row r="3769" spans="1:14" ht="15.75" customHeight="1" x14ac:dyDescent="0.2">
      <c r="A3769" s="15">
        <v>2</v>
      </c>
      <c r="B3769" s="16">
        <v>430</v>
      </c>
      <c r="C3769" s="15" t="s">
        <v>3143</v>
      </c>
      <c r="D3769" s="18">
        <v>1</v>
      </c>
      <c r="E3769" s="5" t="s">
        <v>3144</v>
      </c>
      <c r="F3769" s="5" t="s">
        <v>32</v>
      </c>
      <c r="G3769" s="5" t="s">
        <v>554</v>
      </c>
      <c r="H3769" s="5" t="s">
        <v>3141</v>
      </c>
      <c r="I3769" s="5">
        <v>0</v>
      </c>
      <c r="J3769" s="5">
        <v>2005</v>
      </c>
      <c r="K3769" s="5">
        <v>1</v>
      </c>
      <c r="L3769" s="5" t="s">
        <v>414</v>
      </c>
      <c r="M3769" s="5" t="s">
        <v>96</v>
      </c>
      <c r="N3769" s="19">
        <v>9784473020932</v>
      </c>
    </row>
    <row r="3770" spans="1:14" ht="15.75" customHeight="1" x14ac:dyDescent="0.2">
      <c r="A3770" s="15">
        <v>3</v>
      </c>
      <c r="B3770" s="16">
        <v>430</v>
      </c>
      <c r="C3770" s="15" t="s">
        <v>3145</v>
      </c>
      <c r="D3770" s="18">
        <v>1</v>
      </c>
      <c r="E3770" s="5" t="s">
        <v>3146</v>
      </c>
      <c r="F3770" s="5" t="s">
        <v>32</v>
      </c>
      <c r="G3770" s="5" t="s">
        <v>3147</v>
      </c>
      <c r="H3770" s="5" t="s">
        <v>3141</v>
      </c>
      <c r="I3770" s="5">
        <v>0</v>
      </c>
      <c r="J3770" s="5">
        <v>2007</v>
      </c>
      <c r="K3770" s="5">
        <v>3</v>
      </c>
      <c r="L3770" s="5" t="s">
        <v>414</v>
      </c>
      <c r="M3770" s="5" t="s">
        <v>35</v>
      </c>
      <c r="N3770" s="19">
        <v>9784770028761</v>
      </c>
    </row>
    <row r="3771" spans="1:14" ht="15.75" customHeight="1" x14ac:dyDescent="0.2">
      <c r="A3771" s="15">
        <v>4</v>
      </c>
      <c r="B3771" s="16">
        <v>430</v>
      </c>
      <c r="C3771" s="15" t="s">
        <v>3148</v>
      </c>
      <c r="D3771" s="18">
        <v>1</v>
      </c>
      <c r="E3771" s="5" t="s">
        <v>3149</v>
      </c>
      <c r="F3771" s="5" t="s">
        <v>32</v>
      </c>
      <c r="G3771" s="5" t="s">
        <v>3150</v>
      </c>
      <c r="H3771" s="5" t="s">
        <v>3141</v>
      </c>
      <c r="I3771" s="5">
        <v>0</v>
      </c>
      <c r="J3771" s="5">
        <v>2008</v>
      </c>
      <c r="K3771" s="5">
        <v>2</v>
      </c>
      <c r="L3771" s="5" t="s">
        <v>3151</v>
      </c>
      <c r="M3771" s="5" t="s">
        <v>96</v>
      </c>
      <c r="N3771" s="19">
        <v>9784309270098</v>
      </c>
    </row>
    <row r="3772" spans="1:14" ht="15.75" customHeight="1" x14ac:dyDescent="0.2">
      <c r="A3772" s="15">
        <v>5</v>
      </c>
      <c r="B3772" s="16">
        <v>430</v>
      </c>
      <c r="C3772" s="15" t="s">
        <v>3152</v>
      </c>
      <c r="D3772" s="18">
        <v>1</v>
      </c>
      <c r="E3772" s="5" t="s">
        <v>3153</v>
      </c>
      <c r="F3772" s="5" t="s">
        <v>3154</v>
      </c>
      <c r="G3772" s="5" t="s">
        <v>3155</v>
      </c>
      <c r="H3772" s="5" t="s">
        <v>3141</v>
      </c>
      <c r="I3772" s="5">
        <v>0</v>
      </c>
      <c r="J3772" s="5">
        <v>2009</v>
      </c>
      <c r="K3772" s="5">
        <v>1</v>
      </c>
      <c r="L3772" s="5" t="s">
        <v>3156</v>
      </c>
      <c r="M3772" s="5" t="s">
        <v>96</v>
      </c>
      <c r="N3772" s="19">
        <v>9784635546485</v>
      </c>
    </row>
    <row r="3773" spans="1:14" ht="15.75" customHeight="1" x14ac:dyDescent="0.2">
      <c r="A3773" s="15">
        <v>6</v>
      </c>
      <c r="B3773" s="16">
        <v>430</v>
      </c>
      <c r="C3773" s="15" t="s">
        <v>3157</v>
      </c>
      <c r="D3773" s="18">
        <v>1</v>
      </c>
      <c r="E3773" s="5" t="s">
        <v>3158</v>
      </c>
      <c r="F3773" s="5">
        <v>0</v>
      </c>
      <c r="G3773" s="5" t="s">
        <v>3159</v>
      </c>
      <c r="H3773" s="5" t="s">
        <v>3141</v>
      </c>
      <c r="I3773" s="5">
        <v>0</v>
      </c>
      <c r="J3773" s="5">
        <v>2005</v>
      </c>
      <c r="K3773" s="5">
        <v>1</v>
      </c>
      <c r="L3773" s="5" t="s">
        <v>414</v>
      </c>
      <c r="M3773" s="5" t="s">
        <v>35</v>
      </c>
      <c r="N3773" s="19">
        <v>9784770023377</v>
      </c>
    </row>
    <row r="3774" spans="1:14" ht="15.75" customHeight="1" x14ac:dyDescent="0.2">
      <c r="A3774" s="15">
        <v>7</v>
      </c>
      <c r="B3774" s="16">
        <v>430</v>
      </c>
      <c r="C3774" s="15" t="s">
        <v>3160</v>
      </c>
      <c r="D3774" s="18">
        <v>1</v>
      </c>
      <c r="E3774" s="5" t="s">
        <v>3161</v>
      </c>
      <c r="F3774" s="5">
        <v>0</v>
      </c>
      <c r="G3774" s="5" t="s">
        <v>3162</v>
      </c>
      <c r="H3774" s="5" t="s">
        <v>3141</v>
      </c>
      <c r="I3774" s="5">
        <v>1</v>
      </c>
      <c r="J3774" s="5">
        <v>2007</v>
      </c>
      <c r="K3774" s="5">
        <v>1</v>
      </c>
      <c r="L3774" s="5" t="s">
        <v>3163</v>
      </c>
      <c r="M3774" s="5" t="s">
        <v>96</v>
      </c>
      <c r="N3774" s="19">
        <v>9784898152157</v>
      </c>
    </row>
    <row r="3775" spans="1:14" ht="15.75" customHeight="1" x14ac:dyDescent="0.2">
      <c r="A3775" s="15">
        <v>8</v>
      </c>
      <c r="B3775" s="16">
        <v>430</v>
      </c>
      <c r="C3775" s="15" t="s">
        <v>3164</v>
      </c>
      <c r="D3775" s="18">
        <v>2</v>
      </c>
      <c r="E3775" s="5" t="s">
        <v>3165</v>
      </c>
      <c r="F3775" s="5">
        <v>0</v>
      </c>
      <c r="G3775" s="5" t="s">
        <v>3166</v>
      </c>
      <c r="H3775" s="5" t="s">
        <v>3141</v>
      </c>
      <c r="I3775" s="5">
        <v>1</v>
      </c>
      <c r="J3775" s="5">
        <v>2010</v>
      </c>
      <c r="K3775" s="5">
        <v>2</v>
      </c>
      <c r="L3775" s="5" t="s">
        <v>3166</v>
      </c>
      <c r="M3775" s="5" t="s">
        <v>307</v>
      </c>
      <c r="N3775" s="19">
        <v>9784925080934</v>
      </c>
    </row>
    <row r="3776" spans="1:14" ht="15.75" customHeight="1" x14ac:dyDescent="0.2">
      <c r="A3776" s="15">
        <v>9</v>
      </c>
      <c r="B3776" s="16">
        <v>430</v>
      </c>
      <c r="C3776" s="15" t="s">
        <v>3167</v>
      </c>
      <c r="D3776" s="18">
        <v>1</v>
      </c>
      <c r="E3776" s="5" t="s">
        <v>3168</v>
      </c>
      <c r="F3776" s="5">
        <v>0</v>
      </c>
      <c r="G3776" s="5" t="s">
        <v>193</v>
      </c>
      <c r="H3776" s="5" t="s">
        <v>3141</v>
      </c>
      <c r="I3776" s="5">
        <v>0</v>
      </c>
      <c r="J3776" s="5">
        <v>2005</v>
      </c>
      <c r="K3776" s="5">
        <v>1</v>
      </c>
      <c r="L3776" s="5" t="s">
        <v>463</v>
      </c>
      <c r="M3776" s="5" t="s">
        <v>96</v>
      </c>
      <c r="N3776" s="19">
        <v>9784022723031</v>
      </c>
    </row>
    <row r="3777" spans="1:14" ht="15.75" customHeight="1" x14ac:dyDescent="0.2">
      <c r="A3777" s="15">
        <v>10</v>
      </c>
      <c r="B3777" s="16">
        <v>430</v>
      </c>
      <c r="C3777" s="15" t="s">
        <v>3169</v>
      </c>
      <c r="D3777" s="18">
        <v>1</v>
      </c>
      <c r="E3777" s="5" t="s">
        <v>3170</v>
      </c>
      <c r="F3777" s="5">
        <v>0</v>
      </c>
      <c r="G3777" s="5" t="s">
        <v>3171</v>
      </c>
      <c r="H3777" s="5" t="s">
        <v>3141</v>
      </c>
      <c r="I3777" s="5">
        <v>0</v>
      </c>
      <c r="J3777" s="5">
        <v>2009</v>
      </c>
      <c r="K3777" s="5">
        <v>1</v>
      </c>
      <c r="L3777" s="5" t="s">
        <v>3172</v>
      </c>
      <c r="M3777" s="5" t="s">
        <v>96</v>
      </c>
      <c r="N3777" s="19">
        <v>9784833017060</v>
      </c>
    </row>
    <row r="3778" spans="1:14" ht="15.75" customHeight="1" x14ac:dyDescent="0.2">
      <c r="A3778" s="15">
        <v>11</v>
      </c>
      <c r="B3778" s="16">
        <v>430</v>
      </c>
      <c r="C3778" s="15" t="s">
        <v>3173</v>
      </c>
      <c r="D3778" s="18">
        <v>1</v>
      </c>
      <c r="E3778" s="5" t="s">
        <v>3174</v>
      </c>
      <c r="F3778" s="5">
        <v>0</v>
      </c>
      <c r="G3778" s="5" t="s">
        <v>3175</v>
      </c>
      <c r="H3778" s="5" t="s">
        <v>3141</v>
      </c>
      <c r="I3778" s="5">
        <v>0</v>
      </c>
      <c r="J3778" s="5">
        <v>2010</v>
      </c>
      <c r="K3778" s="5">
        <v>6</v>
      </c>
      <c r="L3778" s="5" t="s">
        <v>414</v>
      </c>
      <c r="M3778" s="5" t="s">
        <v>96</v>
      </c>
      <c r="N3778" s="19">
        <v>9784062150118</v>
      </c>
    </row>
    <row r="3779" spans="1:14" ht="15.75" customHeight="1" x14ac:dyDescent="0.2">
      <c r="A3779" s="15">
        <v>12</v>
      </c>
      <c r="B3779" s="16">
        <v>430</v>
      </c>
      <c r="C3779" s="15" t="s">
        <v>3176</v>
      </c>
      <c r="D3779" s="18">
        <v>1</v>
      </c>
      <c r="E3779" s="5" t="s">
        <v>3177</v>
      </c>
      <c r="F3779" s="5" t="s">
        <v>3178</v>
      </c>
      <c r="G3779" s="5" t="s">
        <v>3179</v>
      </c>
      <c r="H3779" s="5" t="s">
        <v>3141</v>
      </c>
      <c r="I3779" s="5">
        <v>0</v>
      </c>
      <c r="J3779" s="5">
        <v>1999</v>
      </c>
      <c r="K3779" s="5">
        <v>1</v>
      </c>
      <c r="L3779" s="5" t="s">
        <v>3180</v>
      </c>
      <c r="M3779" s="5" t="s">
        <v>96</v>
      </c>
      <c r="N3779" s="19">
        <v>9784894441002</v>
      </c>
    </row>
    <row r="3780" spans="1:14" ht="15.75" customHeight="1" x14ac:dyDescent="0.2">
      <c r="A3780" s="15">
        <v>13</v>
      </c>
      <c r="B3780" s="16">
        <v>430</v>
      </c>
      <c r="C3780" s="15" t="s">
        <v>3181</v>
      </c>
      <c r="D3780" s="18">
        <v>1</v>
      </c>
      <c r="E3780" s="5" t="s">
        <v>3182</v>
      </c>
      <c r="F3780" s="5">
        <v>0</v>
      </c>
      <c r="G3780" s="5" t="s">
        <v>3183</v>
      </c>
      <c r="H3780" s="5" t="s">
        <v>3141</v>
      </c>
      <c r="I3780" s="5">
        <v>0</v>
      </c>
      <c r="J3780" s="5">
        <v>2010</v>
      </c>
      <c r="K3780" s="5">
        <v>1</v>
      </c>
      <c r="L3780" s="5" t="s">
        <v>3184</v>
      </c>
      <c r="M3780" s="5" t="s">
        <v>307</v>
      </c>
      <c r="N3780" s="19">
        <v>9784838722174</v>
      </c>
    </row>
    <row r="3781" spans="1:14" ht="15.75" customHeight="1" x14ac:dyDescent="0.2">
      <c r="A3781" s="15">
        <v>14</v>
      </c>
      <c r="B3781" s="16">
        <v>430</v>
      </c>
      <c r="C3781" s="15" t="s">
        <v>3185</v>
      </c>
      <c r="D3781" s="18">
        <v>1</v>
      </c>
      <c r="E3781" s="5" t="s">
        <v>3186</v>
      </c>
      <c r="F3781" s="5">
        <v>0</v>
      </c>
      <c r="G3781" s="5" t="s">
        <v>3187</v>
      </c>
      <c r="H3781" s="5" t="s">
        <v>3141</v>
      </c>
      <c r="I3781" s="5">
        <v>0</v>
      </c>
      <c r="J3781" s="5">
        <v>2011</v>
      </c>
      <c r="K3781" s="5">
        <v>1</v>
      </c>
      <c r="L3781" s="5" t="s">
        <v>3188</v>
      </c>
      <c r="M3781" s="5" t="s">
        <v>96</v>
      </c>
      <c r="N3781" s="19">
        <v>9784819111287</v>
      </c>
    </row>
    <row r="3782" spans="1:14" ht="15.75" customHeight="1" x14ac:dyDescent="0.2">
      <c r="A3782" s="15">
        <v>15</v>
      </c>
      <c r="B3782" s="16">
        <v>430</v>
      </c>
      <c r="C3782" s="15" t="s">
        <v>3189</v>
      </c>
      <c r="D3782" s="18">
        <v>1</v>
      </c>
      <c r="E3782" s="5" t="s">
        <v>3190</v>
      </c>
      <c r="F3782" s="5">
        <v>0</v>
      </c>
      <c r="G3782" s="5" t="s">
        <v>457</v>
      </c>
      <c r="H3782" s="5" t="s">
        <v>3141</v>
      </c>
      <c r="I3782" s="5">
        <v>0</v>
      </c>
      <c r="J3782" s="5">
        <v>2011</v>
      </c>
      <c r="K3782" s="5">
        <v>4</v>
      </c>
      <c r="L3782" s="5" t="s">
        <v>2933</v>
      </c>
      <c r="M3782" s="5" t="s">
        <v>96</v>
      </c>
      <c r="N3782" s="19">
        <v>9784022586940</v>
      </c>
    </row>
    <row r="3783" spans="1:14" ht="15.75" customHeight="1" x14ac:dyDescent="0.2">
      <c r="A3783" s="15">
        <v>16</v>
      </c>
      <c r="B3783" s="16">
        <v>430</v>
      </c>
      <c r="C3783" s="15" t="s">
        <v>3191</v>
      </c>
      <c r="D3783" s="18">
        <v>1</v>
      </c>
      <c r="E3783" s="5" t="s">
        <v>3192</v>
      </c>
      <c r="F3783" s="5" t="s">
        <v>3193</v>
      </c>
      <c r="G3783" s="5" t="s">
        <v>193</v>
      </c>
      <c r="H3783" s="5" t="s">
        <v>3141</v>
      </c>
      <c r="I3783" s="5">
        <v>0</v>
      </c>
      <c r="J3783" s="5">
        <v>2012</v>
      </c>
      <c r="K3783" s="5">
        <v>1</v>
      </c>
      <c r="L3783" s="5" t="s">
        <v>3194</v>
      </c>
      <c r="M3783" s="5" t="s">
        <v>307</v>
      </c>
      <c r="N3783" s="19">
        <v>0</v>
      </c>
    </row>
    <row r="3784" spans="1:14" ht="15.75" customHeight="1" x14ac:dyDescent="0.2">
      <c r="A3784" s="15">
        <v>17</v>
      </c>
      <c r="B3784" s="16">
        <v>430</v>
      </c>
      <c r="C3784" s="15" t="s">
        <v>3195</v>
      </c>
      <c r="D3784" s="18">
        <v>1</v>
      </c>
      <c r="E3784" s="5" t="s">
        <v>3196</v>
      </c>
      <c r="F3784" s="5" t="s">
        <v>3197</v>
      </c>
      <c r="G3784" s="5" t="s">
        <v>3198</v>
      </c>
      <c r="H3784" s="5" t="s">
        <v>3141</v>
      </c>
      <c r="I3784" s="5">
        <v>0</v>
      </c>
      <c r="J3784" s="5">
        <v>2008</v>
      </c>
      <c r="K3784" s="5">
        <v>3</v>
      </c>
      <c r="L3784" s="5" t="s">
        <v>3151</v>
      </c>
      <c r="M3784" s="5" t="s">
        <v>307</v>
      </c>
      <c r="N3784" s="19">
        <v>9784309267913</v>
      </c>
    </row>
    <row r="3785" spans="1:14" ht="15.75" customHeight="1" x14ac:dyDescent="0.2">
      <c r="A3785" s="15">
        <v>18</v>
      </c>
      <c r="B3785" s="16">
        <v>430</v>
      </c>
      <c r="C3785" s="15" t="s">
        <v>3199</v>
      </c>
      <c r="D3785" s="18">
        <v>1</v>
      </c>
      <c r="E3785" s="5" t="s">
        <v>3200</v>
      </c>
      <c r="F3785" s="5">
        <v>0</v>
      </c>
      <c r="G3785" s="5" t="s">
        <v>3201</v>
      </c>
      <c r="H3785" s="5" t="s">
        <v>3141</v>
      </c>
      <c r="I3785" s="5">
        <v>0</v>
      </c>
      <c r="J3785" s="5">
        <v>2011</v>
      </c>
      <c r="K3785" s="5">
        <v>1</v>
      </c>
      <c r="L3785" s="5" t="s">
        <v>3163</v>
      </c>
      <c r="M3785" s="5" t="s">
        <v>307</v>
      </c>
      <c r="N3785" s="19">
        <v>9784898153154</v>
      </c>
    </row>
    <row r="3786" spans="1:14" ht="15.75" customHeight="1" x14ac:dyDescent="0.2">
      <c r="A3786" s="15">
        <v>19</v>
      </c>
      <c r="B3786" s="16">
        <v>430</v>
      </c>
      <c r="C3786" s="15" t="s">
        <v>3202</v>
      </c>
      <c r="D3786" s="18">
        <v>1</v>
      </c>
      <c r="E3786" s="5" t="s">
        <v>3203</v>
      </c>
      <c r="F3786" s="5">
        <v>0</v>
      </c>
      <c r="G3786" s="5" t="s">
        <v>3175</v>
      </c>
      <c r="H3786" s="5" t="s">
        <v>3141</v>
      </c>
      <c r="I3786" s="5">
        <v>0</v>
      </c>
      <c r="J3786" s="5">
        <v>2007</v>
      </c>
      <c r="K3786" s="5">
        <v>9</v>
      </c>
      <c r="L3786" s="5" t="s">
        <v>3151</v>
      </c>
      <c r="M3786" s="5" t="s">
        <v>307</v>
      </c>
      <c r="N3786" s="19">
        <v>9784309264431</v>
      </c>
    </row>
    <row r="3787" spans="1:14" ht="15.75" customHeight="1" x14ac:dyDescent="0.2">
      <c r="A3787" s="15">
        <v>20</v>
      </c>
      <c r="B3787" s="16">
        <v>430</v>
      </c>
      <c r="C3787" s="15" t="s">
        <v>3204</v>
      </c>
      <c r="D3787" s="18">
        <v>1</v>
      </c>
      <c r="E3787" s="5" t="s">
        <v>3205</v>
      </c>
      <c r="F3787" s="5" t="s">
        <v>3206</v>
      </c>
      <c r="G3787" s="5" t="s">
        <v>3207</v>
      </c>
      <c r="H3787" s="5" t="s">
        <v>3141</v>
      </c>
      <c r="I3787" s="5">
        <v>0</v>
      </c>
      <c r="J3787" s="5">
        <v>2012</v>
      </c>
      <c r="K3787" s="5">
        <v>1</v>
      </c>
      <c r="L3787" s="5" t="s">
        <v>3208</v>
      </c>
      <c r="M3787" s="5" t="s">
        <v>307</v>
      </c>
      <c r="N3787" s="19">
        <v>9784903545776</v>
      </c>
    </row>
    <row r="3788" spans="1:14" ht="15.75" customHeight="1" x14ac:dyDescent="0.2">
      <c r="A3788" s="15">
        <v>21</v>
      </c>
      <c r="B3788" s="16">
        <v>430</v>
      </c>
      <c r="C3788" s="15" t="s">
        <v>3209</v>
      </c>
      <c r="D3788" s="18">
        <v>1</v>
      </c>
      <c r="E3788" s="5" t="s">
        <v>3210</v>
      </c>
      <c r="F3788" s="5">
        <v>0</v>
      </c>
      <c r="G3788" s="5" t="s">
        <v>3211</v>
      </c>
      <c r="H3788" s="5" t="s">
        <v>3141</v>
      </c>
      <c r="I3788" s="5">
        <v>0</v>
      </c>
      <c r="J3788" s="5">
        <v>2012</v>
      </c>
      <c r="K3788" s="5">
        <v>5</v>
      </c>
      <c r="L3788" s="5" t="s">
        <v>3163</v>
      </c>
      <c r="M3788" s="5" t="s">
        <v>307</v>
      </c>
      <c r="N3788" s="19">
        <v>9784898150528</v>
      </c>
    </row>
    <row r="3789" spans="1:14" ht="15.75" customHeight="1" x14ac:dyDescent="0.2">
      <c r="A3789" s="15">
        <v>22</v>
      </c>
      <c r="B3789" s="16">
        <v>430</v>
      </c>
      <c r="C3789" s="15" t="s">
        <v>3212</v>
      </c>
      <c r="D3789" s="18">
        <v>1</v>
      </c>
      <c r="E3789" s="5" t="s">
        <v>3213</v>
      </c>
      <c r="F3789" s="5">
        <v>0</v>
      </c>
      <c r="G3789" s="5" t="s">
        <v>3211</v>
      </c>
      <c r="H3789" s="5" t="s">
        <v>3141</v>
      </c>
      <c r="I3789" s="5">
        <v>0</v>
      </c>
      <c r="J3789" s="5">
        <v>2012</v>
      </c>
      <c r="K3789" s="5">
        <v>7</v>
      </c>
      <c r="L3789" s="5" t="s">
        <v>3163</v>
      </c>
      <c r="M3789" s="5" t="s">
        <v>307</v>
      </c>
      <c r="N3789" s="19">
        <v>9784898150535</v>
      </c>
    </row>
    <row r="3790" spans="1:14" ht="15.75" customHeight="1" x14ac:dyDescent="0.2">
      <c r="A3790" s="15">
        <v>23</v>
      </c>
      <c r="B3790" s="16">
        <v>430</v>
      </c>
      <c r="C3790" s="15" t="s">
        <v>3214</v>
      </c>
      <c r="D3790" s="18">
        <v>1</v>
      </c>
      <c r="E3790" s="5" t="s">
        <v>3215</v>
      </c>
      <c r="F3790" s="5">
        <v>0</v>
      </c>
      <c r="G3790" s="5" t="s">
        <v>3216</v>
      </c>
      <c r="H3790" s="5" t="s">
        <v>3141</v>
      </c>
      <c r="I3790" s="5">
        <v>0</v>
      </c>
      <c r="J3790" s="5">
        <v>2010</v>
      </c>
      <c r="K3790" s="5">
        <v>7</v>
      </c>
      <c r="L3790" s="5" t="s">
        <v>3208</v>
      </c>
      <c r="M3790" s="5" t="s">
        <v>307</v>
      </c>
      <c r="N3790" s="19">
        <v>9784903545264</v>
      </c>
    </row>
    <row r="3791" spans="1:14" ht="15.75" customHeight="1" x14ac:dyDescent="0.2">
      <c r="A3791" s="15">
        <v>24</v>
      </c>
      <c r="B3791" s="16">
        <v>430</v>
      </c>
      <c r="C3791" s="15" t="s">
        <v>3217</v>
      </c>
      <c r="D3791" s="18">
        <v>1</v>
      </c>
      <c r="E3791" s="5" t="s">
        <v>3218</v>
      </c>
      <c r="F3791" s="5">
        <v>0</v>
      </c>
      <c r="G3791" s="5" t="s">
        <v>3219</v>
      </c>
      <c r="H3791" s="5" t="s">
        <v>3141</v>
      </c>
      <c r="I3791" s="5">
        <v>0</v>
      </c>
      <c r="J3791" s="5">
        <v>2013</v>
      </c>
      <c r="K3791" s="5">
        <v>1</v>
      </c>
      <c r="L3791" s="5" t="s">
        <v>3220</v>
      </c>
      <c r="M3791" s="5" t="s">
        <v>307</v>
      </c>
      <c r="N3791" s="19">
        <v>9784904292396</v>
      </c>
    </row>
    <row r="3792" spans="1:14" ht="15.75" customHeight="1" x14ac:dyDescent="0.2">
      <c r="A3792" s="15">
        <v>25</v>
      </c>
      <c r="B3792" s="16">
        <v>430</v>
      </c>
      <c r="C3792" s="15" t="s">
        <v>3221</v>
      </c>
      <c r="D3792" s="18">
        <v>1</v>
      </c>
      <c r="E3792" s="5" t="s">
        <v>3222</v>
      </c>
      <c r="F3792" s="5">
        <v>0</v>
      </c>
      <c r="G3792" s="5" t="s">
        <v>3223</v>
      </c>
      <c r="H3792" s="5" t="s">
        <v>3141</v>
      </c>
      <c r="I3792" s="5">
        <v>0</v>
      </c>
      <c r="J3792" s="5">
        <v>2010</v>
      </c>
      <c r="K3792" s="5">
        <v>7</v>
      </c>
      <c r="L3792" s="5" t="s">
        <v>3163</v>
      </c>
      <c r="M3792" s="5" t="s">
        <v>307</v>
      </c>
      <c r="N3792" s="19">
        <v>9784898151723</v>
      </c>
    </row>
    <row r="3793" spans="1:14" ht="15.75" customHeight="1" x14ac:dyDescent="0.2">
      <c r="A3793" s="15">
        <v>26</v>
      </c>
      <c r="B3793" s="16">
        <v>430</v>
      </c>
      <c r="C3793" s="15" t="s">
        <v>3224</v>
      </c>
      <c r="D3793" s="18">
        <v>1</v>
      </c>
      <c r="E3793" s="5" t="s">
        <v>3225</v>
      </c>
      <c r="F3793" s="5" t="s">
        <v>3226</v>
      </c>
      <c r="G3793" s="5" t="s">
        <v>3227</v>
      </c>
      <c r="H3793" s="5" t="s">
        <v>3141</v>
      </c>
      <c r="I3793" s="5">
        <v>0</v>
      </c>
      <c r="J3793" s="5">
        <v>2010</v>
      </c>
      <c r="K3793" s="5">
        <v>13</v>
      </c>
      <c r="L3793" s="5" t="s">
        <v>3163</v>
      </c>
      <c r="M3793" s="5" t="s">
        <v>307</v>
      </c>
      <c r="N3793" s="19">
        <v>9784898151853</v>
      </c>
    </row>
    <row r="3794" spans="1:14" ht="15.75" customHeight="1" x14ac:dyDescent="0.2">
      <c r="A3794" s="15">
        <v>27</v>
      </c>
      <c r="B3794" s="16">
        <v>430</v>
      </c>
      <c r="C3794" s="15" t="s">
        <v>3228</v>
      </c>
      <c r="D3794" s="18">
        <v>1</v>
      </c>
      <c r="E3794" s="5" t="s">
        <v>3229</v>
      </c>
      <c r="F3794" s="5" t="s">
        <v>3230</v>
      </c>
      <c r="G3794" s="5" t="s">
        <v>3231</v>
      </c>
      <c r="H3794" s="5" t="s">
        <v>3141</v>
      </c>
      <c r="I3794" s="5">
        <v>0</v>
      </c>
      <c r="J3794" s="5">
        <v>2010</v>
      </c>
      <c r="K3794" s="5">
        <v>1</v>
      </c>
      <c r="L3794" s="5" t="s">
        <v>2937</v>
      </c>
      <c r="M3794" s="5" t="s">
        <v>307</v>
      </c>
      <c r="N3794" s="19">
        <v>9784861522864</v>
      </c>
    </row>
    <row r="3795" spans="1:14" ht="15.75" customHeight="1" x14ac:dyDescent="0.2">
      <c r="A3795" s="15">
        <v>28</v>
      </c>
      <c r="B3795" s="16">
        <v>430</v>
      </c>
      <c r="C3795" s="15" t="s">
        <v>3232</v>
      </c>
      <c r="D3795" s="18">
        <v>1</v>
      </c>
      <c r="E3795" s="5" t="s">
        <v>3233</v>
      </c>
      <c r="F3795" s="5">
        <v>0</v>
      </c>
      <c r="G3795" s="5" t="s">
        <v>484</v>
      </c>
      <c r="H3795" s="5" t="s">
        <v>3141</v>
      </c>
      <c r="I3795" s="5">
        <v>0</v>
      </c>
      <c r="J3795" s="5">
        <v>2008</v>
      </c>
      <c r="K3795" s="5">
        <v>1</v>
      </c>
      <c r="L3795" s="5" t="s">
        <v>484</v>
      </c>
      <c r="M3795" s="5" t="s">
        <v>307</v>
      </c>
      <c r="N3795" s="19">
        <v>9784946438806</v>
      </c>
    </row>
    <row r="3796" spans="1:14" ht="15.75" customHeight="1" x14ac:dyDescent="0.2">
      <c r="A3796" s="15">
        <v>29</v>
      </c>
      <c r="B3796" s="16">
        <v>430</v>
      </c>
      <c r="C3796" s="15" t="s">
        <v>3234</v>
      </c>
      <c r="D3796" s="18">
        <v>1</v>
      </c>
      <c r="E3796" s="5" t="s">
        <v>3235</v>
      </c>
      <c r="F3796" s="5">
        <v>0</v>
      </c>
      <c r="G3796" s="5" t="s">
        <v>3236</v>
      </c>
      <c r="H3796" s="5" t="s">
        <v>3141</v>
      </c>
      <c r="I3796" s="5">
        <v>0</v>
      </c>
      <c r="J3796" s="5">
        <v>2008</v>
      </c>
      <c r="K3796" s="5">
        <v>13</v>
      </c>
      <c r="L3796" s="5" t="s">
        <v>3237</v>
      </c>
      <c r="M3796" s="5" t="s">
        <v>96</v>
      </c>
      <c r="N3796" s="19">
        <v>9784938365226</v>
      </c>
    </row>
    <row r="3797" spans="1:14" ht="15.75" customHeight="1" x14ac:dyDescent="0.2">
      <c r="A3797" s="15">
        <v>30</v>
      </c>
      <c r="B3797" s="16">
        <v>430</v>
      </c>
      <c r="C3797" s="15" t="s">
        <v>3238</v>
      </c>
      <c r="D3797" s="18">
        <v>1</v>
      </c>
      <c r="E3797" s="5" t="s">
        <v>3239</v>
      </c>
      <c r="F3797" s="5">
        <v>0</v>
      </c>
      <c r="G3797" s="5" t="s">
        <v>3240</v>
      </c>
      <c r="H3797" s="5" t="s">
        <v>3141</v>
      </c>
      <c r="I3797" s="5">
        <v>0</v>
      </c>
      <c r="J3797" s="5">
        <v>2011</v>
      </c>
      <c r="K3797" s="5">
        <v>1</v>
      </c>
      <c r="L3797" s="5" t="s">
        <v>2535</v>
      </c>
      <c r="M3797" s="5" t="s">
        <v>96</v>
      </c>
      <c r="N3797" s="19" t="s">
        <v>3241</v>
      </c>
    </row>
    <row r="3798" spans="1:14" ht="15.75" customHeight="1" x14ac:dyDescent="0.2">
      <c r="A3798" s="15">
        <v>31</v>
      </c>
      <c r="B3798" s="16">
        <v>430</v>
      </c>
      <c r="C3798" s="15" t="s">
        <v>3242</v>
      </c>
      <c r="D3798" s="18">
        <v>1</v>
      </c>
      <c r="E3798" s="5" t="s">
        <v>3243</v>
      </c>
      <c r="F3798" s="5">
        <v>0</v>
      </c>
      <c r="G3798" s="5" t="s">
        <v>3244</v>
      </c>
      <c r="H3798" s="5" t="s">
        <v>3141</v>
      </c>
      <c r="I3798" s="5">
        <v>0</v>
      </c>
      <c r="J3798" s="5">
        <v>2010</v>
      </c>
      <c r="K3798" s="5" t="s">
        <v>1262</v>
      </c>
      <c r="L3798" s="5" t="s">
        <v>751</v>
      </c>
      <c r="M3798" s="5" t="s">
        <v>96</v>
      </c>
      <c r="N3798" s="19" t="s">
        <v>3245</v>
      </c>
    </row>
    <row r="3799" spans="1:14" ht="15.75" customHeight="1" x14ac:dyDescent="0.2">
      <c r="A3799" s="15">
        <v>32</v>
      </c>
      <c r="B3799" s="16">
        <v>430</v>
      </c>
      <c r="C3799" s="15" t="s">
        <v>3246</v>
      </c>
      <c r="D3799" s="18">
        <v>1</v>
      </c>
      <c r="E3799" s="5" t="s">
        <v>3247</v>
      </c>
      <c r="F3799" s="5">
        <v>0</v>
      </c>
      <c r="G3799" s="5" t="s">
        <v>3248</v>
      </c>
      <c r="H3799" s="5" t="s">
        <v>3141</v>
      </c>
      <c r="I3799" s="5">
        <v>0</v>
      </c>
      <c r="J3799" s="5">
        <v>2011</v>
      </c>
      <c r="K3799" s="5" t="s">
        <v>1262</v>
      </c>
      <c r="L3799" s="5" t="s">
        <v>95</v>
      </c>
      <c r="M3799" s="5" t="s">
        <v>96</v>
      </c>
      <c r="N3799" s="19" t="s">
        <v>3249</v>
      </c>
    </row>
    <row r="3800" spans="1:14" ht="15.75" customHeight="1" x14ac:dyDescent="0.2">
      <c r="A3800" s="15">
        <v>33</v>
      </c>
      <c r="B3800" s="16">
        <v>430</v>
      </c>
      <c r="C3800" s="15" t="s">
        <v>3250</v>
      </c>
      <c r="D3800" s="18">
        <v>1</v>
      </c>
      <c r="E3800" s="5" t="s">
        <v>3251</v>
      </c>
      <c r="F3800" s="5">
        <v>0</v>
      </c>
      <c r="G3800" s="5" t="s">
        <v>3252</v>
      </c>
      <c r="H3800" s="5" t="s">
        <v>3141</v>
      </c>
      <c r="I3800" s="5">
        <v>0</v>
      </c>
      <c r="J3800" s="5">
        <v>2015</v>
      </c>
      <c r="K3800" s="5">
        <v>2</v>
      </c>
      <c r="L3800" s="5" t="s">
        <v>3253</v>
      </c>
      <c r="M3800" s="5" t="s">
        <v>96</v>
      </c>
      <c r="N3800" s="19" t="s">
        <v>3254</v>
      </c>
    </row>
    <row r="3801" spans="1:14" ht="15.75" customHeight="1" x14ac:dyDescent="0.2">
      <c r="A3801" s="15">
        <v>34</v>
      </c>
      <c r="B3801" s="16">
        <v>430</v>
      </c>
      <c r="C3801" s="15" t="s">
        <v>3255</v>
      </c>
      <c r="D3801" s="18">
        <v>1</v>
      </c>
      <c r="E3801" s="5" t="s">
        <v>3256</v>
      </c>
      <c r="F3801" s="5">
        <v>0</v>
      </c>
      <c r="G3801" s="5" t="s">
        <v>3257</v>
      </c>
      <c r="H3801" s="5" t="s">
        <v>3141</v>
      </c>
      <c r="I3801" s="5">
        <v>0</v>
      </c>
      <c r="J3801" s="5">
        <v>2013</v>
      </c>
      <c r="K3801" s="5">
        <v>1</v>
      </c>
      <c r="L3801" s="5" t="s">
        <v>3258</v>
      </c>
      <c r="M3801" s="5" t="s">
        <v>96</v>
      </c>
      <c r="N3801" s="19" t="s">
        <v>3259</v>
      </c>
    </row>
    <row r="3802" spans="1:14" ht="15.75" customHeight="1" x14ac:dyDescent="0.2">
      <c r="A3802" s="15">
        <v>35</v>
      </c>
      <c r="B3802" s="16">
        <v>430</v>
      </c>
      <c r="C3802" s="15" t="s">
        <v>3260</v>
      </c>
      <c r="D3802" s="18">
        <v>1</v>
      </c>
      <c r="E3802" s="5" t="s">
        <v>3261</v>
      </c>
      <c r="F3802" s="5" t="s">
        <v>3262</v>
      </c>
      <c r="G3802" s="5" t="s">
        <v>3263</v>
      </c>
      <c r="H3802" s="5" t="s">
        <v>3141</v>
      </c>
      <c r="I3802" s="5">
        <v>0</v>
      </c>
      <c r="J3802" s="5">
        <v>2015</v>
      </c>
      <c r="K3802" s="5">
        <v>1</v>
      </c>
      <c r="L3802" s="5" t="s">
        <v>3264</v>
      </c>
      <c r="M3802" s="5" t="s">
        <v>307</v>
      </c>
      <c r="N3802" s="19" t="s">
        <v>3265</v>
      </c>
    </row>
    <row r="3803" spans="1:14" ht="15.75" customHeight="1" x14ac:dyDescent="0.2">
      <c r="A3803" s="15">
        <v>1</v>
      </c>
      <c r="B3803" s="16">
        <v>440</v>
      </c>
      <c r="C3803" s="15" t="s">
        <v>3266</v>
      </c>
      <c r="D3803" s="18">
        <v>1</v>
      </c>
      <c r="E3803" s="5" t="s">
        <v>3267</v>
      </c>
      <c r="F3803" s="5" t="s">
        <v>32</v>
      </c>
      <c r="G3803" s="5" t="s">
        <v>2758</v>
      </c>
      <c r="H3803" s="5" t="s">
        <v>3268</v>
      </c>
      <c r="I3803" s="5">
        <v>0</v>
      </c>
      <c r="J3803" s="5">
        <v>2006</v>
      </c>
      <c r="K3803" s="5">
        <v>1</v>
      </c>
      <c r="L3803" s="5" t="s">
        <v>3269</v>
      </c>
      <c r="M3803" s="5" t="s">
        <v>35</v>
      </c>
      <c r="N3803" s="19" t="s">
        <v>32</v>
      </c>
    </row>
    <row r="3804" spans="1:14" ht="15.75" customHeight="1" x14ac:dyDescent="0.2">
      <c r="A3804" s="15">
        <v>2</v>
      </c>
      <c r="B3804" s="16">
        <v>440</v>
      </c>
      <c r="C3804" s="15" t="s">
        <v>3270</v>
      </c>
      <c r="D3804" s="18">
        <v>1</v>
      </c>
      <c r="E3804" s="5" t="s">
        <v>3271</v>
      </c>
      <c r="F3804" s="5" t="s">
        <v>32</v>
      </c>
      <c r="G3804" s="5" t="s">
        <v>2758</v>
      </c>
      <c r="H3804" s="5" t="s">
        <v>3268</v>
      </c>
      <c r="I3804" s="5">
        <v>0</v>
      </c>
      <c r="J3804" s="5">
        <v>2006</v>
      </c>
      <c r="K3804" s="5">
        <v>1</v>
      </c>
      <c r="L3804" s="5" t="s">
        <v>3269</v>
      </c>
      <c r="M3804" s="5" t="s">
        <v>35</v>
      </c>
      <c r="N3804" s="19" t="s">
        <v>32</v>
      </c>
    </row>
    <row r="3805" spans="1:14" ht="15.75" customHeight="1" x14ac:dyDescent="0.2">
      <c r="A3805" s="15">
        <v>3</v>
      </c>
      <c r="B3805" s="16">
        <v>440</v>
      </c>
      <c r="C3805" s="15" t="s">
        <v>3272</v>
      </c>
      <c r="D3805" s="18">
        <v>1</v>
      </c>
      <c r="E3805" s="5" t="s">
        <v>3273</v>
      </c>
      <c r="F3805" s="5" t="s">
        <v>32</v>
      </c>
      <c r="G3805" s="5" t="s">
        <v>2758</v>
      </c>
      <c r="H3805" s="5" t="s">
        <v>3268</v>
      </c>
      <c r="I3805" s="5">
        <v>0</v>
      </c>
      <c r="J3805" s="5">
        <v>2009</v>
      </c>
      <c r="K3805" s="5">
        <v>1</v>
      </c>
      <c r="L3805" s="5" t="s">
        <v>3269</v>
      </c>
      <c r="M3805" s="5" t="s">
        <v>307</v>
      </c>
      <c r="N3805" s="19" t="s">
        <v>32</v>
      </c>
    </row>
    <row r="3806" spans="1:14" ht="15.75" customHeight="1" x14ac:dyDescent="0.2">
      <c r="A3806" s="15">
        <v>4</v>
      </c>
      <c r="B3806" s="16">
        <v>440</v>
      </c>
      <c r="C3806" s="15" t="s">
        <v>3274</v>
      </c>
      <c r="D3806" s="18">
        <v>1</v>
      </c>
      <c r="E3806" s="5" t="s">
        <v>3275</v>
      </c>
      <c r="F3806" s="5" t="s">
        <v>32</v>
      </c>
      <c r="G3806" s="5" t="s">
        <v>2758</v>
      </c>
      <c r="H3806" s="5" t="s">
        <v>3268</v>
      </c>
      <c r="I3806" s="5">
        <v>0</v>
      </c>
      <c r="J3806" s="5">
        <v>2010</v>
      </c>
      <c r="K3806" s="5">
        <v>1</v>
      </c>
      <c r="L3806" s="5" t="s">
        <v>3269</v>
      </c>
      <c r="M3806" s="5" t="s">
        <v>35</v>
      </c>
      <c r="N3806" s="19" t="s">
        <v>32</v>
      </c>
    </row>
    <row r="3807" spans="1:14" ht="15.75" customHeight="1" x14ac:dyDescent="0.2">
      <c r="A3807" s="15">
        <v>5</v>
      </c>
      <c r="B3807" s="16">
        <v>440</v>
      </c>
      <c r="C3807" s="15" t="s">
        <v>3276</v>
      </c>
      <c r="D3807" s="18">
        <v>1</v>
      </c>
      <c r="E3807" s="5" t="s">
        <v>3277</v>
      </c>
      <c r="F3807" s="5">
        <v>0</v>
      </c>
      <c r="G3807" s="5" t="s">
        <v>2758</v>
      </c>
      <c r="H3807" s="5" t="s">
        <v>3268</v>
      </c>
      <c r="I3807" s="5">
        <v>0</v>
      </c>
      <c r="J3807" s="5">
        <v>2011</v>
      </c>
      <c r="K3807" s="5">
        <v>1</v>
      </c>
      <c r="L3807" s="5" t="s">
        <v>3269</v>
      </c>
      <c r="M3807" s="5" t="s">
        <v>307</v>
      </c>
      <c r="N3807" s="19">
        <v>0</v>
      </c>
    </row>
    <row r="3808" spans="1:14" ht="15.75" customHeight="1" x14ac:dyDescent="0.2">
      <c r="A3808" s="15">
        <v>6</v>
      </c>
      <c r="B3808" s="16">
        <v>440</v>
      </c>
      <c r="C3808" s="15" t="s">
        <v>3278</v>
      </c>
      <c r="D3808" s="18">
        <v>1</v>
      </c>
      <c r="E3808" s="5" t="s">
        <v>3279</v>
      </c>
      <c r="F3808" s="5">
        <v>0</v>
      </c>
      <c r="G3808" s="5">
        <v>0</v>
      </c>
      <c r="H3808" s="5" t="s">
        <v>3268</v>
      </c>
      <c r="I3808" s="5">
        <v>0</v>
      </c>
      <c r="J3808" s="5">
        <v>2013</v>
      </c>
      <c r="K3808" s="5">
        <v>1</v>
      </c>
      <c r="L3808" s="5" t="s">
        <v>3280</v>
      </c>
      <c r="M3808" s="5" t="s">
        <v>35</v>
      </c>
      <c r="N3808" s="19">
        <v>0</v>
      </c>
    </row>
    <row r="3809" spans="1:14" ht="15.75" customHeight="1" x14ac:dyDescent="0.2">
      <c r="A3809" s="15">
        <v>7</v>
      </c>
      <c r="B3809" s="16">
        <v>440</v>
      </c>
      <c r="C3809" s="15" t="s">
        <v>3281</v>
      </c>
      <c r="D3809" s="18">
        <v>1</v>
      </c>
      <c r="E3809" s="5" t="s">
        <v>3282</v>
      </c>
      <c r="F3809" s="5" t="s">
        <v>3283</v>
      </c>
      <c r="G3809" s="5" t="s">
        <v>32</v>
      </c>
      <c r="H3809" s="5" t="s">
        <v>3268</v>
      </c>
      <c r="I3809" s="5">
        <v>0</v>
      </c>
      <c r="J3809" s="5">
        <v>2008</v>
      </c>
      <c r="K3809" s="5">
        <v>1</v>
      </c>
      <c r="L3809" s="5" t="s">
        <v>3284</v>
      </c>
      <c r="M3809" s="5" t="s">
        <v>35</v>
      </c>
      <c r="N3809" s="19">
        <v>9780822343127</v>
      </c>
    </row>
    <row r="3810" spans="1:14" ht="15.75" customHeight="1" x14ac:dyDescent="0.2">
      <c r="A3810" s="15">
        <v>8</v>
      </c>
      <c r="B3810" s="16">
        <v>440</v>
      </c>
      <c r="C3810" s="15" t="s">
        <v>3285</v>
      </c>
      <c r="D3810" s="18">
        <v>1</v>
      </c>
      <c r="E3810" s="5" t="s">
        <v>3286</v>
      </c>
      <c r="F3810" s="5" t="s">
        <v>32</v>
      </c>
      <c r="G3810" s="5" t="s">
        <v>3287</v>
      </c>
      <c r="H3810" s="5" t="s">
        <v>3268</v>
      </c>
      <c r="I3810" s="5">
        <v>0</v>
      </c>
      <c r="J3810" s="5">
        <v>2009</v>
      </c>
      <c r="K3810" s="5">
        <v>0</v>
      </c>
      <c r="L3810" s="5">
        <v>0</v>
      </c>
      <c r="M3810" s="5" t="s">
        <v>35</v>
      </c>
      <c r="N3810" s="19" t="s">
        <v>32</v>
      </c>
    </row>
    <row r="3811" spans="1:14" ht="15.75" customHeight="1" x14ac:dyDescent="0.2">
      <c r="A3811" s="15">
        <v>9</v>
      </c>
      <c r="B3811" s="16">
        <v>440</v>
      </c>
      <c r="C3811" s="15" t="s">
        <v>3288</v>
      </c>
      <c r="D3811" s="18">
        <v>1</v>
      </c>
      <c r="E3811" s="5" t="s">
        <v>3289</v>
      </c>
      <c r="F3811" s="5" t="s">
        <v>32</v>
      </c>
      <c r="G3811" s="5" t="s">
        <v>3287</v>
      </c>
      <c r="H3811" s="5" t="s">
        <v>3268</v>
      </c>
      <c r="I3811" s="5">
        <v>0</v>
      </c>
      <c r="J3811" s="5">
        <v>2009</v>
      </c>
      <c r="K3811" s="5">
        <v>0</v>
      </c>
      <c r="L3811" s="5">
        <v>0</v>
      </c>
      <c r="M3811" s="5" t="s">
        <v>35</v>
      </c>
      <c r="N3811" s="19" t="s">
        <v>32</v>
      </c>
    </row>
    <row r="3812" spans="1:14" ht="15.75" customHeight="1" x14ac:dyDescent="0.2">
      <c r="A3812" s="15">
        <v>10</v>
      </c>
      <c r="B3812" s="16">
        <v>440</v>
      </c>
      <c r="C3812" s="15" t="s">
        <v>3290</v>
      </c>
      <c r="D3812" s="18">
        <v>1</v>
      </c>
      <c r="E3812" s="5" t="s">
        <v>3291</v>
      </c>
      <c r="F3812" s="5" t="s">
        <v>32</v>
      </c>
      <c r="G3812" s="5" t="s">
        <v>3292</v>
      </c>
      <c r="H3812" s="5" t="s">
        <v>3268</v>
      </c>
      <c r="I3812" s="5">
        <v>0</v>
      </c>
      <c r="J3812" s="5">
        <v>2003</v>
      </c>
      <c r="K3812" s="5">
        <v>1</v>
      </c>
      <c r="L3812" s="5" t="s">
        <v>3293</v>
      </c>
      <c r="M3812" s="5" t="s">
        <v>96</v>
      </c>
      <c r="N3812" s="19">
        <v>9784878935398</v>
      </c>
    </row>
    <row r="3813" spans="1:14" ht="15.75" customHeight="1" x14ac:dyDescent="0.2">
      <c r="A3813" s="15">
        <v>11</v>
      </c>
      <c r="B3813" s="16">
        <v>440</v>
      </c>
      <c r="C3813" s="15" t="s">
        <v>3294</v>
      </c>
      <c r="D3813" s="18">
        <v>1</v>
      </c>
      <c r="E3813" s="5" t="s">
        <v>3295</v>
      </c>
      <c r="F3813" s="5" t="s">
        <v>32</v>
      </c>
      <c r="G3813" s="5" t="s">
        <v>2758</v>
      </c>
      <c r="H3813" s="5" t="s">
        <v>3268</v>
      </c>
      <c r="I3813" s="5">
        <v>0</v>
      </c>
      <c r="J3813" s="5">
        <v>2010</v>
      </c>
      <c r="K3813" s="5">
        <v>1</v>
      </c>
      <c r="L3813" s="5" t="s">
        <v>3269</v>
      </c>
      <c r="M3813" s="5" t="s">
        <v>35</v>
      </c>
      <c r="N3813" s="19" t="s">
        <v>32</v>
      </c>
    </row>
    <row r="3814" spans="1:14" ht="15.75" customHeight="1" x14ac:dyDescent="0.2">
      <c r="A3814" s="15">
        <v>12</v>
      </c>
      <c r="B3814" s="16">
        <v>440</v>
      </c>
      <c r="C3814" s="15" t="s">
        <v>3296</v>
      </c>
      <c r="D3814" s="18">
        <v>1</v>
      </c>
      <c r="E3814" s="5" t="s">
        <v>3297</v>
      </c>
      <c r="F3814" s="5" t="s">
        <v>3298</v>
      </c>
      <c r="G3814" s="5" t="s">
        <v>3299</v>
      </c>
      <c r="H3814" s="5" t="s">
        <v>3268</v>
      </c>
      <c r="I3814" s="5">
        <v>0</v>
      </c>
      <c r="J3814" s="5">
        <v>2012</v>
      </c>
      <c r="K3814" s="5">
        <v>1</v>
      </c>
      <c r="L3814" s="5" t="s">
        <v>3299</v>
      </c>
      <c r="M3814" s="5" t="s">
        <v>307</v>
      </c>
      <c r="N3814" s="19">
        <v>0</v>
      </c>
    </row>
    <row r="3815" spans="1:14" ht="15.75" customHeight="1" x14ac:dyDescent="0.2">
      <c r="A3815" s="15">
        <v>13</v>
      </c>
      <c r="B3815" s="16">
        <v>440</v>
      </c>
      <c r="C3815" s="15" t="s">
        <v>3300</v>
      </c>
      <c r="D3815" s="18">
        <v>1</v>
      </c>
      <c r="E3815" s="5" t="s">
        <v>3301</v>
      </c>
      <c r="F3815" s="5">
        <v>0</v>
      </c>
      <c r="G3815" s="5" t="s">
        <v>3302</v>
      </c>
      <c r="H3815" s="5" t="s">
        <v>3268</v>
      </c>
      <c r="I3815" s="5">
        <v>0</v>
      </c>
      <c r="J3815" s="5">
        <v>2008</v>
      </c>
      <c r="K3815" s="5">
        <v>5</v>
      </c>
      <c r="L3815" s="5" t="s">
        <v>409</v>
      </c>
      <c r="M3815" s="5" t="s">
        <v>96</v>
      </c>
      <c r="N3815" s="19">
        <v>9784000223942</v>
      </c>
    </row>
    <row r="3816" spans="1:14" ht="15.75" customHeight="1" x14ac:dyDescent="0.2">
      <c r="A3816" s="15">
        <v>14</v>
      </c>
      <c r="B3816" s="16">
        <v>440</v>
      </c>
      <c r="C3816" s="15" t="s">
        <v>3303</v>
      </c>
      <c r="D3816" s="18">
        <v>1</v>
      </c>
      <c r="E3816" s="5" t="s">
        <v>3304</v>
      </c>
      <c r="F3816" s="5">
        <v>0</v>
      </c>
      <c r="G3816" s="5" t="s">
        <v>3305</v>
      </c>
      <c r="H3816" s="5" t="s">
        <v>3268</v>
      </c>
      <c r="I3816" s="5">
        <v>0</v>
      </c>
      <c r="J3816" s="5">
        <v>1996</v>
      </c>
      <c r="K3816" s="5">
        <v>18</v>
      </c>
      <c r="L3816" s="5" t="s">
        <v>768</v>
      </c>
      <c r="M3816" s="5" t="s">
        <v>96</v>
      </c>
      <c r="N3816" s="19">
        <v>4198605416</v>
      </c>
    </row>
    <row r="3817" spans="1:14" ht="15.75" customHeight="1" x14ac:dyDescent="0.2">
      <c r="A3817" s="15">
        <v>15</v>
      </c>
      <c r="B3817" s="16">
        <v>440</v>
      </c>
      <c r="C3817" s="15" t="s">
        <v>3306</v>
      </c>
      <c r="D3817" s="18">
        <v>1</v>
      </c>
      <c r="E3817" s="5" t="s">
        <v>3307</v>
      </c>
      <c r="F3817" s="5">
        <v>0</v>
      </c>
      <c r="G3817" s="5" t="s">
        <v>3308</v>
      </c>
      <c r="H3817" s="5" t="s">
        <v>3268</v>
      </c>
      <c r="I3817" s="5">
        <v>0</v>
      </c>
      <c r="J3817" s="5">
        <v>2003</v>
      </c>
      <c r="K3817" s="5">
        <v>1</v>
      </c>
      <c r="L3817" s="5" t="s">
        <v>3309</v>
      </c>
      <c r="M3817" s="5" t="s">
        <v>96</v>
      </c>
      <c r="N3817" s="19">
        <v>4403250718</v>
      </c>
    </row>
    <row r="3818" spans="1:14" ht="15.75" customHeight="1" x14ac:dyDescent="0.2">
      <c r="A3818" s="15">
        <v>16</v>
      </c>
      <c r="B3818" s="16">
        <v>440</v>
      </c>
      <c r="C3818" s="15" t="s">
        <v>3310</v>
      </c>
      <c r="D3818" s="18">
        <v>1</v>
      </c>
      <c r="E3818" s="5" t="s">
        <v>3311</v>
      </c>
      <c r="F3818" s="5">
        <v>0</v>
      </c>
      <c r="G3818" s="5" t="s">
        <v>3312</v>
      </c>
      <c r="H3818" s="5" t="s">
        <v>3268</v>
      </c>
      <c r="I3818" s="5">
        <v>0</v>
      </c>
      <c r="J3818" s="5">
        <v>2005</v>
      </c>
      <c r="K3818" s="5">
        <v>1</v>
      </c>
      <c r="L3818" s="5" t="s">
        <v>409</v>
      </c>
      <c r="M3818" s="5" t="s">
        <v>96</v>
      </c>
      <c r="N3818" s="19">
        <v>9784000222709</v>
      </c>
    </row>
    <row r="3819" spans="1:14" ht="15.75" customHeight="1" x14ac:dyDescent="0.2">
      <c r="A3819" s="15">
        <v>17</v>
      </c>
      <c r="B3819" s="16">
        <v>440</v>
      </c>
      <c r="C3819" s="15" t="s">
        <v>3313</v>
      </c>
      <c r="D3819" s="18">
        <v>1</v>
      </c>
      <c r="E3819" s="5" t="s">
        <v>3314</v>
      </c>
      <c r="F3819" s="5">
        <v>0</v>
      </c>
      <c r="G3819" s="5" t="s">
        <v>3315</v>
      </c>
      <c r="H3819" s="5" t="s">
        <v>3268</v>
      </c>
      <c r="I3819" s="5">
        <v>0</v>
      </c>
      <c r="J3819" s="5">
        <v>2006</v>
      </c>
      <c r="K3819" s="5">
        <v>4</v>
      </c>
      <c r="L3819" s="5" t="s">
        <v>3316</v>
      </c>
      <c r="M3819" s="5" t="s">
        <v>96</v>
      </c>
      <c r="N3819" s="19">
        <v>9784130501439</v>
      </c>
    </row>
    <row r="3820" spans="1:14" ht="15.75" customHeight="1" x14ac:dyDescent="0.2">
      <c r="A3820" s="15">
        <v>18</v>
      </c>
      <c r="B3820" s="16">
        <v>440</v>
      </c>
      <c r="C3820" s="15" t="s">
        <v>3317</v>
      </c>
      <c r="D3820" s="18">
        <v>1</v>
      </c>
      <c r="E3820" s="5" t="s">
        <v>3318</v>
      </c>
      <c r="F3820" s="5">
        <v>0</v>
      </c>
      <c r="G3820" s="5" t="s">
        <v>3292</v>
      </c>
      <c r="H3820" s="5" t="s">
        <v>3268</v>
      </c>
      <c r="I3820" s="5">
        <v>0</v>
      </c>
      <c r="J3820" s="5">
        <v>2008</v>
      </c>
      <c r="K3820" s="5">
        <v>6</v>
      </c>
      <c r="L3820" s="5" t="s">
        <v>3319</v>
      </c>
      <c r="M3820" s="5" t="s">
        <v>96</v>
      </c>
      <c r="N3820" s="19">
        <v>9784087200256</v>
      </c>
    </row>
    <row r="3821" spans="1:14" ht="15.75" customHeight="1" x14ac:dyDescent="0.2">
      <c r="A3821" s="15">
        <v>19</v>
      </c>
      <c r="B3821" s="16">
        <v>440</v>
      </c>
      <c r="C3821" s="15" t="s">
        <v>3320</v>
      </c>
      <c r="D3821" s="18">
        <v>1</v>
      </c>
      <c r="E3821" s="5" t="s">
        <v>3321</v>
      </c>
      <c r="F3821" s="5">
        <v>0</v>
      </c>
      <c r="G3821" s="5" t="s">
        <v>3322</v>
      </c>
      <c r="H3821" s="5" t="s">
        <v>3268</v>
      </c>
      <c r="I3821" s="5">
        <v>1</v>
      </c>
      <c r="J3821" s="5">
        <v>2010</v>
      </c>
      <c r="K3821" s="5">
        <v>1</v>
      </c>
      <c r="L3821" s="5" t="s">
        <v>409</v>
      </c>
      <c r="M3821" s="5" t="s">
        <v>96</v>
      </c>
      <c r="N3821" s="19">
        <v>9784000283915</v>
      </c>
    </row>
    <row r="3822" spans="1:14" ht="15.75" customHeight="1" x14ac:dyDescent="0.2">
      <c r="A3822" s="15">
        <v>20</v>
      </c>
      <c r="B3822" s="16">
        <v>440</v>
      </c>
      <c r="C3822" s="15" t="s">
        <v>3323</v>
      </c>
      <c r="D3822" s="18">
        <v>1</v>
      </c>
      <c r="E3822" s="5" t="s">
        <v>3324</v>
      </c>
      <c r="F3822" s="5">
        <v>0</v>
      </c>
      <c r="G3822" s="5" t="s">
        <v>3322</v>
      </c>
      <c r="H3822" s="5" t="s">
        <v>3268</v>
      </c>
      <c r="I3822" s="5">
        <v>2</v>
      </c>
      <c r="J3822" s="5">
        <v>2010</v>
      </c>
      <c r="K3822" s="5">
        <v>1</v>
      </c>
      <c r="L3822" s="5" t="s">
        <v>409</v>
      </c>
      <c r="M3822" s="5" t="s">
        <v>96</v>
      </c>
      <c r="N3822" s="19">
        <v>9784000283922</v>
      </c>
    </row>
    <row r="3823" spans="1:14" ht="15.75" customHeight="1" x14ac:dyDescent="0.2">
      <c r="A3823" s="15">
        <v>21</v>
      </c>
      <c r="B3823" s="16">
        <v>440</v>
      </c>
      <c r="C3823" s="15" t="s">
        <v>3325</v>
      </c>
      <c r="D3823" s="18">
        <v>1</v>
      </c>
      <c r="E3823" s="5" t="s">
        <v>3326</v>
      </c>
      <c r="F3823" s="5">
        <v>0</v>
      </c>
      <c r="G3823" s="5" t="s">
        <v>3322</v>
      </c>
      <c r="H3823" s="5" t="s">
        <v>3268</v>
      </c>
      <c r="I3823" s="5">
        <v>3</v>
      </c>
      <c r="J3823" s="5">
        <v>2010</v>
      </c>
      <c r="K3823" s="5">
        <v>1</v>
      </c>
      <c r="L3823" s="5" t="s">
        <v>409</v>
      </c>
      <c r="M3823" s="5" t="s">
        <v>96</v>
      </c>
      <c r="N3823" s="19">
        <v>9784000283939</v>
      </c>
    </row>
    <row r="3824" spans="1:14" ht="15.75" customHeight="1" x14ac:dyDescent="0.2">
      <c r="A3824" s="15">
        <v>22</v>
      </c>
      <c r="B3824" s="16">
        <v>440</v>
      </c>
      <c r="C3824" s="15" t="s">
        <v>3327</v>
      </c>
      <c r="D3824" s="18">
        <v>1</v>
      </c>
      <c r="E3824" s="5" t="s">
        <v>3328</v>
      </c>
      <c r="F3824" s="5">
        <v>0</v>
      </c>
      <c r="G3824" s="5" t="s">
        <v>3322</v>
      </c>
      <c r="H3824" s="5" t="s">
        <v>3268</v>
      </c>
      <c r="I3824" s="5">
        <v>4</v>
      </c>
      <c r="J3824" s="5">
        <v>2010</v>
      </c>
      <c r="K3824" s="5">
        <v>1</v>
      </c>
      <c r="L3824" s="5" t="s">
        <v>409</v>
      </c>
      <c r="M3824" s="5" t="s">
        <v>96</v>
      </c>
      <c r="N3824" s="19">
        <v>9784000283946</v>
      </c>
    </row>
    <row r="3825" spans="1:14" ht="15.75" customHeight="1" x14ac:dyDescent="0.2">
      <c r="A3825" s="15">
        <v>23</v>
      </c>
      <c r="B3825" s="16">
        <v>440</v>
      </c>
      <c r="C3825" s="15" t="s">
        <v>3329</v>
      </c>
      <c r="D3825" s="18">
        <v>1</v>
      </c>
      <c r="E3825" s="5" t="s">
        <v>3330</v>
      </c>
      <c r="F3825" s="5">
        <v>0</v>
      </c>
      <c r="G3825" s="5" t="s">
        <v>3322</v>
      </c>
      <c r="H3825" s="5" t="s">
        <v>3268</v>
      </c>
      <c r="I3825" s="5">
        <v>5</v>
      </c>
      <c r="J3825" s="5">
        <v>2010</v>
      </c>
      <c r="K3825" s="5">
        <v>1</v>
      </c>
      <c r="L3825" s="5" t="s">
        <v>409</v>
      </c>
      <c r="M3825" s="5" t="s">
        <v>96</v>
      </c>
      <c r="N3825" s="19">
        <v>9784000283953</v>
      </c>
    </row>
    <row r="3826" spans="1:14" ht="15.75" customHeight="1" x14ac:dyDescent="0.2">
      <c r="A3826" s="15">
        <v>24</v>
      </c>
      <c r="B3826" s="16">
        <v>440</v>
      </c>
      <c r="C3826" s="15" t="s">
        <v>3331</v>
      </c>
      <c r="D3826" s="18">
        <v>1</v>
      </c>
      <c r="E3826" s="5" t="s">
        <v>3332</v>
      </c>
      <c r="F3826" s="5">
        <v>0</v>
      </c>
      <c r="G3826" s="5" t="s">
        <v>3322</v>
      </c>
      <c r="H3826" s="5" t="s">
        <v>3268</v>
      </c>
      <c r="I3826" s="5">
        <v>6</v>
      </c>
      <c r="J3826" s="5">
        <v>2010</v>
      </c>
      <c r="K3826" s="5">
        <v>1</v>
      </c>
      <c r="L3826" s="5" t="s">
        <v>409</v>
      </c>
      <c r="M3826" s="5" t="s">
        <v>96</v>
      </c>
      <c r="N3826" s="19">
        <v>9784000283960</v>
      </c>
    </row>
    <row r="3827" spans="1:14" ht="15.75" customHeight="1" x14ac:dyDescent="0.2">
      <c r="A3827" s="15">
        <v>25</v>
      </c>
      <c r="B3827" s="16">
        <v>440</v>
      </c>
      <c r="C3827" s="15" t="s">
        <v>3333</v>
      </c>
      <c r="D3827" s="18">
        <v>1</v>
      </c>
      <c r="E3827" s="5" t="s">
        <v>3334</v>
      </c>
      <c r="F3827" s="5">
        <v>0</v>
      </c>
      <c r="G3827" s="5" t="s">
        <v>3322</v>
      </c>
      <c r="H3827" s="5" t="s">
        <v>3268</v>
      </c>
      <c r="I3827" s="5">
        <v>7</v>
      </c>
      <c r="J3827" s="5">
        <v>2010</v>
      </c>
      <c r="K3827" s="5">
        <v>1</v>
      </c>
      <c r="L3827" s="5" t="s">
        <v>409</v>
      </c>
      <c r="M3827" s="5" t="s">
        <v>96</v>
      </c>
      <c r="N3827" s="19">
        <v>9784000283977</v>
      </c>
    </row>
    <row r="3828" spans="1:14" ht="15.75" customHeight="1" x14ac:dyDescent="0.2">
      <c r="A3828" s="15">
        <v>26</v>
      </c>
      <c r="B3828" s="16">
        <v>440</v>
      </c>
      <c r="C3828" s="15" t="s">
        <v>3335</v>
      </c>
      <c r="D3828" s="18">
        <v>1</v>
      </c>
      <c r="E3828" s="5" t="s">
        <v>3336</v>
      </c>
      <c r="F3828" s="5">
        <v>0</v>
      </c>
      <c r="G3828" s="5" t="s">
        <v>3322</v>
      </c>
      <c r="H3828" s="5" t="s">
        <v>3268</v>
      </c>
      <c r="I3828" s="5">
        <v>8</v>
      </c>
      <c r="J3828" s="5">
        <v>2010</v>
      </c>
      <c r="K3828" s="5">
        <v>1</v>
      </c>
      <c r="L3828" s="5" t="s">
        <v>409</v>
      </c>
      <c r="M3828" s="5" t="s">
        <v>96</v>
      </c>
      <c r="N3828" s="19">
        <v>9784000283984</v>
      </c>
    </row>
    <row r="3829" spans="1:14" ht="15.75" customHeight="1" x14ac:dyDescent="0.2">
      <c r="A3829" s="15">
        <v>27</v>
      </c>
      <c r="B3829" s="16">
        <v>440</v>
      </c>
      <c r="C3829" s="15" t="s">
        <v>3337</v>
      </c>
      <c r="D3829" s="18">
        <v>1</v>
      </c>
      <c r="E3829" s="5" t="s">
        <v>3338</v>
      </c>
      <c r="F3829" s="5">
        <v>0</v>
      </c>
      <c r="G3829" s="5" t="s">
        <v>3339</v>
      </c>
      <c r="H3829" s="5" t="s">
        <v>3268</v>
      </c>
      <c r="I3829" s="5">
        <v>1</v>
      </c>
      <c r="J3829" s="5">
        <v>1996</v>
      </c>
      <c r="K3829" s="5">
        <v>7</v>
      </c>
      <c r="L3829" s="5" t="s">
        <v>768</v>
      </c>
      <c r="M3829" s="5" t="s">
        <v>96</v>
      </c>
      <c r="N3829" s="19">
        <v>9784198605254</v>
      </c>
    </row>
    <row r="3830" spans="1:14" ht="15.75" customHeight="1" x14ac:dyDescent="0.2">
      <c r="A3830" s="15">
        <v>28</v>
      </c>
      <c r="B3830" s="16">
        <v>440</v>
      </c>
      <c r="C3830" s="15" t="s">
        <v>3340</v>
      </c>
      <c r="D3830" s="18">
        <v>1</v>
      </c>
      <c r="E3830" s="5" t="s">
        <v>3341</v>
      </c>
      <c r="F3830" s="5">
        <v>0</v>
      </c>
      <c r="G3830" s="21" t="s">
        <v>3339</v>
      </c>
      <c r="H3830" s="5" t="s">
        <v>3268</v>
      </c>
      <c r="I3830" s="5">
        <v>2</v>
      </c>
      <c r="J3830" s="5">
        <v>1996</v>
      </c>
      <c r="K3830" s="5">
        <v>1</v>
      </c>
      <c r="L3830" s="5" t="s">
        <v>768</v>
      </c>
      <c r="M3830" s="5" t="s">
        <v>96</v>
      </c>
      <c r="N3830" s="19">
        <v>9784198605602</v>
      </c>
    </row>
    <row r="3831" spans="1:14" ht="15.75" customHeight="1" x14ac:dyDescent="0.2">
      <c r="A3831" s="15">
        <v>29</v>
      </c>
      <c r="B3831" s="16">
        <v>440</v>
      </c>
      <c r="C3831" s="15" t="s">
        <v>3342</v>
      </c>
      <c r="D3831" s="18">
        <v>1</v>
      </c>
      <c r="E3831" s="5" t="s">
        <v>3343</v>
      </c>
      <c r="F3831" s="5">
        <v>0</v>
      </c>
      <c r="G3831" s="21" t="s">
        <v>3339</v>
      </c>
      <c r="H3831" s="5" t="s">
        <v>3268</v>
      </c>
      <c r="I3831" s="5">
        <v>3</v>
      </c>
      <c r="J3831" s="5">
        <v>1996</v>
      </c>
      <c r="K3831" s="5">
        <v>2</v>
      </c>
      <c r="L3831" s="5" t="s">
        <v>768</v>
      </c>
      <c r="M3831" s="5" t="s">
        <v>96</v>
      </c>
      <c r="N3831" s="19">
        <v>9784198605964</v>
      </c>
    </row>
    <row r="3832" spans="1:14" ht="15.75" customHeight="1" x14ac:dyDescent="0.2">
      <c r="A3832" s="15">
        <v>30</v>
      </c>
      <c r="B3832" s="16">
        <v>440</v>
      </c>
      <c r="C3832" s="15" t="s">
        <v>3344</v>
      </c>
      <c r="D3832" s="18">
        <v>1</v>
      </c>
      <c r="E3832" s="5" t="s">
        <v>3345</v>
      </c>
      <c r="F3832" s="5">
        <v>0</v>
      </c>
      <c r="G3832" s="21" t="s">
        <v>3339</v>
      </c>
      <c r="H3832" s="5" t="s">
        <v>3268</v>
      </c>
      <c r="I3832" s="5">
        <v>4</v>
      </c>
      <c r="J3832" s="5">
        <v>1996</v>
      </c>
      <c r="K3832" s="5">
        <v>2</v>
      </c>
      <c r="L3832" s="5" t="s">
        <v>768</v>
      </c>
      <c r="M3832" s="5" t="s">
        <v>96</v>
      </c>
      <c r="N3832" s="19">
        <v>9784198606282</v>
      </c>
    </row>
    <row r="3833" spans="1:14" ht="15.75" customHeight="1" x14ac:dyDescent="0.2">
      <c r="A3833" s="15">
        <v>31</v>
      </c>
      <c r="B3833" s="16">
        <v>440</v>
      </c>
      <c r="C3833" s="15" t="s">
        <v>3346</v>
      </c>
      <c r="D3833" s="18">
        <v>1</v>
      </c>
      <c r="E3833" s="5" t="s">
        <v>3347</v>
      </c>
      <c r="F3833" s="5">
        <v>0</v>
      </c>
      <c r="G3833" s="21" t="s">
        <v>3339</v>
      </c>
      <c r="H3833" s="5" t="s">
        <v>3268</v>
      </c>
      <c r="I3833" s="5">
        <v>5</v>
      </c>
      <c r="J3833" s="5">
        <v>1996</v>
      </c>
      <c r="K3833" s="5">
        <v>2</v>
      </c>
      <c r="L3833" s="5" t="s">
        <v>768</v>
      </c>
      <c r="M3833" s="5" t="s">
        <v>96</v>
      </c>
      <c r="N3833" s="19">
        <v>9784198606602</v>
      </c>
    </row>
    <row r="3834" spans="1:14" ht="15.75" customHeight="1" x14ac:dyDescent="0.2">
      <c r="A3834" s="15">
        <v>32</v>
      </c>
      <c r="B3834" s="16">
        <v>440</v>
      </c>
      <c r="C3834" s="15" t="s">
        <v>3348</v>
      </c>
      <c r="D3834" s="18">
        <v>1</v>
      </c>
      <c r="E3834" s="5" t="s">
        <v>3349</v>
      </c>
      <c r="F3834" s="5">
        <v>0</v>
      </c>
      <c r="G3834" s="21" t="s">
        <v>3350</v>
      </c>
      <c r="H3834" s="5" t="s">
        <v>3268</v>
      </c>
      <c r="I3834" s="5">
        <v>0</v>
      </c>
      <c r="J3834" s="5">
        <v>1997</v>
      </c>
      <c r="K3834" s="5">
        <v>4</v>
      </c>
      <c r="L3834" s="5" t="s">
        <v>768</v>
      </c>
      <c r="M3834" s="5" t="s">
        <v>96</v>
      </c>
      <c r="N3834" s="19">
        <v>4198607265</v>
      </c>
    </row>
    <row r="3835" spans="1:14" ht="15.75" customHeight="1" x14ac:dyDescent="0.2">
      <c r="A3835" s="15">
        <v>33</v>
      </c>
      <c r="B3835" s="16">
        <v>440</v>
      </c>
      <c r="C3835" s="15" t="s">
        <v>3351</v>
      </c>
      <c r="D3835" s="18">
        <v>1</v>
      </c>
      <c r="E3835" s="5" t="s">
        <v>3352</v>
      </c>
      <c r="F3835" s="5">
        <v>0</v>
      </c>
      <c r="G3835" s="21" t="s">
        <v>3353</v>
      </c>
      <c r="H3835" s="5" t="s">
        <v>3268</v>
      </c>
      <c r="I3835" s="5">
        <v>0</v>
      </c>
      <c r="J3835" s="5">
        <v>2008</v>
      </c>
      <c r="K3835" s="5">
        <v>1</v>
      </c>
      <c r="L3835" s="5" t="s">
        <v>3354</v>
      </c>
      <c r="M3835" s="5" t="s">
        <v>35</v>
      </c>
      <c r="N3835" s="19">
        <v>9781933330532</v>
      </c>
    </row>
    <row r="3836" spans="1:14" ht="15.75" customHeight="1" x14ac:dyDescent="0.2">
      <c r="A3836" s="15">
        <v>34</v>
      </c>
      <c r="B3836" s="16">
        <v>440</v>
      </c>
      <c r="C3836" s="15" t="s">
        <v>3355</v>
      </c>
      <c r="D3836" s="18">
        <v>1</v>
      </c>
      <c r="E3836" s="5" t="s">
        <v>3356</v>
      </c>
      <c r="F3836" s="5">
        <v>0</v>
      </c>
      <c r="G3836" s="21" t="s">
        <v>3357</v>
      </c>
      <c r="H3836" s="5" t="s">
        <v>3268</v>
      </c>
      <c r="I3836" s="5">
        <v>0</v>
      </c>
      <c r="J3836" s="5">
        <v>1999</v>
      </c>
      <c r="K3836" s="5">
        <v>3</v>
      </c>
      <c r="L3836" s="5" t="s">
        <v>768</v>
      </c>
      <c r="M3836" s="5" t="s">
        <v>96</v>
      </c>
      <c r="N3836" s="19">
        <v>9784198609719</v>
      </c>
    </row>
    <row r="3837" spans="1:14" ht="15.75" customHeight="1" x14ac:dyDescent="0.2">
      <c r="A3837" s="15">
        <v>35</v>
      </c>
      <c r="B3837" s="16">
        <v>440</v>
      </c>
      <c r="C3837" s="15" t="s">
        <v>3358</v>
      </c>
      <c r="D3837" s="18">
        <v>1</v>
      </c>
      <c r="E3837" s="5" t="s">
        <v>3359</v>
      </c>
      <c r="F3837" s="5">
        <v>0</v>
      </c>
      <c r="G3837" s="21" t="s">
        <v>3360</v>
      </c>
      <c r="H3837" s="5" t="s">
        <v>3268</v>
      </c>
      <c r="I3837" s="5">
        <v>0</v>
      </c>
      <c r="J3837" s="5">
        <v>2009</v>
      </c>
      <c r="K3837" s="5">
        <v>1</v>
      </c>
      <c r="L3837" s="5" t="s">
        <v>3361</v>
      </c>
      <c r="M3837" s="5" t="s">
        <v>96</v>
      </c>
      <c r="N3837" s="19">
        <v>9784790713906</v>
      </c>
    </row>
    <row r="3838" spans="1:14" ht="15.75" customHeight="1" x14ac:dyDescent="0.2">
      <c r="A3838" s="15">
        <v>36</v>
      </c>
      <c r="B3838" s="16">
        <v>440</v>
      </c>
      <c r="C3838" s="15" t="s">
        <v>3362</v>
      </c>
      <c r="D3838" s="18">
        <v>1</v>
      </c>
      <c r="E3838" s="5" t="s">
        <v>3363</v>
      </c>
      <c r="F3838" s="5">
        <v>0</v>
      </c>
      <c r="G3838" s="21" t="s">
        <v>3364</v>
      </c>
      <c r="H3838" s="5" t="s">
        <v>3268</v>
      </c>
      <c r="I3838" s="5">
        <v>0</v>
      </c>
      <c r="J3838" s="5">
        <v>2018</v>
      </c>
      <c r="K3838" s="5">
        <v>1</v>
      </c>
      <c r="L3838" s="5" t="s">
        <v>3110</v>
      </c>
      <c r="M3838" s="5" t="s">
        <v>35</v>
      </c>
      <c r="N3838" s="19" t="s">
        <v>3365</v>
      </c>
    </row>
    <row r="3839" spans="1:14" ht="15.75" customHeight="1" x14ac:dyDescent="0.2">
      <c r="A3839" s="15">
        <v>1</v>
      </c>
      <c r="B3839" s="16">
        <v>450</v>
      </c>
      <c r="C3839" s="15" t="s">
        <v>3366</v>
      </c>
      <c r="D3839" s="18">
        <v>1</v>
      </c>
      <c r="E3839" s="5" t="s">
        <v>3367</v>
      </c>
      <c r="F3839" s="5" t="s">
        <v>32</v>
      </c>
      <c r="G3839" s="21" t="s">
        <v>638</v>
      </c>
      <c r="H3839" s="5" t="s">
        <v>3368</v>
      </c>
      <c r="I3839" s="5">
        <v>0</v>
      </c>
      <c r="J3839" s="5">
        <v>2005</v>
      </c>
      <c r="K3839" s="5">
        <v>1</v>
      </c>
      <c r="L3839" s="5" t="s">
        <v>3354</v>
      </c>
      <c r="M3839" s="5" t="s">
        <v>35</v>
      </c>
      <c r="N3839" s="19">
        <v>9781880656891</v>
      </c>
    </row>
    <row r="3840" spans="1:14" ht="15.75" customHeight="1" x14ac:dyDescent="0.2">
      <c r="A3840" s="15">
        <v>2</v>
      </c>
      <c r="B3840" s="16">
        <v>450</v>
      </c>
      <c r="C3840" s="15" t="s">
        <v>3369</v>
      </c>
      <c r="D3840" s="18">
        <v>1</v>
      </c>
      <c r="E3840" s="5" t="s">
        <v>3370</v>
      </c>
      <c r="F3840" s="5" t="s">
        <v>32</v>
      </c>
      <c r="G3840" s="21" t="s">
        <v>3371</v>
      </c>
      <c r="H3840" s="5" t="s">
        <v>3368</v>
      </c>
      <c r="I3840" s="5">
        <v>0</v>
      </c>
      <c r="J3840" s="5">
        <v>2006</v>
      </c>
      <c r="K3840" s="5">
        <v>2</v>
      </c>
      <c r="L3840" s="5" t="s">
        <v>3372</v>
      </c>
      <c r="M3840" s="5" t="s">
        <v>35</v>
      </c>
      <c r="N3840" s="19">
        <v>9784903452012</v>
      </c>
    </row>
    <row r="3841" spans="1:14" ht="15.75" customHeight="1" x14ac:dyDescent="0.2">
      <c r="A3841" s="15">
        <v>3</v>
      </c>
      <c r="B3841" s="16">
        <v>450</v>
      </c>
      <c r="C3841" s="15" t="s">
        <v>3373</v>
      </c>
      <c r="D3841" s="18">
        <v>1</v>
      </c>
      <c r="E3841" s="5" t="s">
        <v>3374</v>
      </c>
      <c r="F3841" s="5" t="s">
        <v>32</v>
      </c>
      <c r="G3841" s="5" t="s">
        <v>3375</v>
      </c>
      <c r="H3841" s="5" t="s">
        <v>3368</v>
      </c>
      <c r="I3841" s="5">
        <v>0</v>
      </c>
      <c r="J3841" s="5">
        <v>2001</v>
      </c>
      <c r="K3841" s="5">
        <v>1</v>
      </c>
      <c r="L3841" s="5" t="s">
        <v>3376</v>
      </c>
      <c r="M3841" s="5" t="s">
        <v>96</v>
      </c>
      <c r="N3841" s="19">
        <v>9784061594852</v>
      </c>
    </row>
    <row r="3842" spans="1:14" ht="15.75" customHeight="1" x14ac:dyDescent="0.2">
      <c r="A3842" s="15">
        <v>4</v>
      </c>
      <c r="B3842" s="16">
        <v>450</v>
      </c>
      <c r="C3842" s="15" t="s">
        <v>3377</v>
      </c>
      <c r="D3842" s="18">
        <v>1</v>
      </c>
      <c r="E3842" s="5" t="s">
        <v>3378</v>
      </c>
      <c r="F3842" s="5" t="s">
        <v>3379</v>
      </c>
      <c r="G3842" s="21" t="s">
        <v>3380</v>
      </c>
      <c r="H3842" s="5" t="s">
        <v>3368</v>
      </c>
      <c r="I3842" s="5">
        <v>0</v>
      </c>
      <c r="J3842" s="5">
        <v>2008</v>
      </c>
      <c r="K3842" s="5">
        <v>1</v>
      </c>
      <c r="L3842" s="5" t="s">
        <v>414</v>
      </c>
      <c r="M3842" s="5" t="s">
        <v>35</v>
      </c>
      <c r="N3842" s="19">
        <v>9784770030672</v>
      </c>
    </row>
    <row r="3843" spans="1:14" ht="15.75" customHeight="1" x14ac:dyDescent="0.2">
      <c r="A3843" s="15">
        <v>5</v>
      </c>
      <c r="B3843" s="16">
        <v>450</v>
      </c>
      <c r="C3843" s="15" t="s">
        <v>3381</v>
      </c>
      <c r="D3843" s="18">
        <v>1</v>
      </c>
      <c r="E3843" s="5" t="s">
        <v>3382</v>
      </c>
      <c r="F3843" s="5" t="s">
        <v>32</v>
      </c>
      <c r="G3843" s="21" t="s">
        <v>3383</v>
      </c>
      <c r="H3843" s="5" t="s">
        <v>3368</v>
      </c>
      <c r="I3843" s="5">
        <v>0</v>
      </c>
      <c r="J3843" s="5">
        <v>2009</v>
      </c>
      <c r="K3843" s="5">
        <v>0</v>
      </c>
      <c r="L3843" s="5">
        <v>0</v>
      </c>
      <c r="M3843" s="5" t="s">
        <v>96</v>
      </c>
      <c r="N3843" s="19" t="s">
        <v>32</v>
      </c>
    </row>
    <row r="3844" spans="1:14" ht="15.75" customHeight="1" x14ac:dyDescent="0.2">
      <c r="A3844" s="15">
        <v>6</v>
      </c>
      <c r="B3844" s="16">
        <v>450</v>
      </c>
      <c r="C3844" s="15" t="s">
        <v>3384</v>
      </c>
      <c r="D3844" s="18">
        <v>1</v>
      </c>
      <c r="E3844" s="5" t="s">
        <v>3385</v>
      </c>
      <c r="F3844" s="5" t="s">
        <v>32</v>
      </c>
      <c r="G3844" s="5" t="s">
        <v>3386</v>
      </c>
      <c r="H3844" s="5" t="s">
        <v>3368</v>
      </c>
      <c r="I3844" s="5">
        <v>0</v>
      </c>
      <c r="J3844" s="5">
        <v>2009</v>
      </c>
      <c r="K3844" s="5">
        <v>0</v>
      </c>
      <c r="L3844" s="5">
        <v>0</v>
      </c>
      <c r="M3844" s="5" t="s">
        <v>96</v>
      </c>
      <c r="N3844" s="19" t="s">
        <v>32</v>
      </c>
    </row>
    <row r="3845" spans="1:14" ht="15.75" customHeight="1" x14ac:dyDescent="0.2">
      <c r="A3845" s="15">
        <v>7</v>
      </c>
      <c r="B3845" s="16">
        <v>450</v>
      </c>
      <c r="C3845" s="15" t="s">
        <v>3387</v>
      </c>
      <c r="D3845" s="18">
        <v>1</v>
      </c>
      <c r="E3845" s="5" t="s">
        <v>3388</v>
      </c>
      <c r="F3845" s="5" t="s">
        <v>32</v>
      </c>
      <c r="G3845" s="21" t="s">
        <v>3389</v>
      </c>
      <c r="H3845" s="5" t="s">
        <v>3368</v>
      </c>
      <c r="I3845" s="5">
        <v>0</v>
      </c>
      <c r="J3845" s="5">
        <v>2008</v>
      </c>
      <c r="K3845" s="5">
        <v>0</v>
      </c>
      <c r="L3845" s="5">
        <v>0</v>
      </c>
      <c r="M3845" s="5" t="s">
        <v>96</v>
      </c>
      <c r="N3845" s="19" t="s">
        <v>32</v>
      </c>
    </row>
    <row r="3846" spans="1:14" ht="15.75" customHeight="1" x14ac:dyDescent="0.2">
      <c r="A3846" s="15">
        <v>8</v>
      </c>
      <c r="B3846" s="16">
        <v>450</v>
      </c>
      <c r="C3846" s="15" t="s">
        <v>3390</v>
      </c>
      <c r="D3846" s="18">
        <v>1</v>
      </c>
      <c r="E3846" s="5" t="s">
        <v>3391</v>
      </c>
      <c r="F3846" s="5" t="s">
        <v>32</v>
      </c>
      <c r="G3846" s="21" t="s">
        <v>3392</v>
      </c>
      <c r="H3846" s="5" t="s">
        <v>3368</v>
      </c>
      <c r="I3846" s="5">
        <v>0</v>
      </c>
      <c r="J3846" s="5">
        <v>1997</v>
      </c>
      <c r="K3846" s="5">
        <v>1</v>
      </c>
      <c r="L3846" s="5" t="s">
        <v>3393</v>
      </c>
      <c r="M3846" s="5" t="s">
        <v>96</v>
      </c>
      <c r="N3846" s="19">
        <v>4403020232</v>
      </c>
    </row>
    <row r="3847" spans="1:14" ht="15.75" customHeight="1" x14ac:dyDescent="0.2">
      <c r="A3847" s="15">
        <v>9</v>
      </c>
      <c r="B3847" s="16">
        <v>450</v>
      </c>
      <c r="C3847" s="15" t="s">
        <v>3394</v>
      </c>
      <c r="D3847" s="18">
        <v>1</v>
      </c>
      <c r="E3847" s="5" t="s">
        <v>3395</v>
      </c>
      <c r="F3847" s="5" t="s">
        <v>32</v>
      </c>
      <c r="G3847" s="21" t="s">
        <v>3396</v>
      </c>
      <c r="H3847" s="5" t="s">
        <v>3368</v>
      </c>
      <c r="I3847" s="5">
        <v>0</v>
      </c>
      <c r="J3847" s="5">
        <v>1998</v>
      </c>
      <c r="K3847" s="5">
        <v>1</v>
      </c>
      <c r="L3847" s="5" t="s">
        <v>3397</v>
      </c>
      <c r="M3847" s="5" t="s">
        <v>96</v>
      </c>
      <c r="N3847" s="19">
        <v>9784886929648</v>
      </c>
    </row>
    <row r="3848" spans="1:14" ht="15.75" customHeight="1" x14ac:dyDescent="0.2">
      <c r="A3848" s="15">
        <v>10</v>
      </c>
      <c r="B3848" s="16">
        <v>450</v>
      </c>
      <c r="C3848" s="15" t="s">
        <v>3398</v>
      </c>
      <c r="D3848" s="18">
        <v>1</v>
      </c>
      <c r="E3848" s="5" t="s">
        <v>3399</v>
      </c>
      <c r="F3848" s="5" t="s">
        <v>3400</v>
      </c>
      <c r="G3848" s="5">
        <v>0</v>
      </c>
      <c r="H3848" s="5" t="s">
        <v>3368</v>
      </c>
      <c r="I3848" s="5">
        <v>0</v>
      </c>
      <c r="J3848" s="5">
        <v>2013</v>
      </c>
      <c r="K3848" s="5">
        <v>1</v>
      </c>
      <c r="L3848" s="5" t="s">
        <v>3401</v>
      </c>
      <c r="M3848" s="5" t="s">
        <v>307</v>
      </c>
      <c r="N3848" s="19">
        <v>0</v>
      </c>
    </row>
    <row r="3849" spans="1:14" ht="15.75" customHeight="1" x14ac:dyDescent="0.2">
      <c r="A3849" s="15">
        <v>11</v>
      </c>
      <c r="B3849" s="16">
        <v>450</v>
      </c>
      <c r="C3849" s="15" t="s">
        <v>3402</v>
      </c>
      <c r="D3849" s="18">
        <v>1</v>
      </c>
      <c r="E3849" s="5" t="s">
        <v>3403</v>
      </c>
      <c r="F3849" s="5">
        <v>0</v>
      </c>
      <c r="G3849" s="5">
        <v>0</v>
      </c>
      <c r="H3849" s="5" t="s">
        <v>3368</v>
      </c>
      <c r="I3849" s="5">
        <v>0</v>
      </c>
      <c r="J3849" s="5">
        <v>2011</v>
      </c>
      <c r="K3849" s="5">
        <v>1</v>
      </c>
      <c r="L3849" s="5" t="s">
        <v>3404</v>
      </c>
      <c r="M3849" s="5" t="s">
        <v>35</v>
      </c>
      <c r="N3849" s="19">
        <v>0</v>
      </c>
    </row>
    <row r="3850" spans="1:14" ht="15.75" customHeight="1" x14ac:dyDescent="0.2">
      <c r="A3850" s="15">
        <v>12</v>
      </c>
      <c r="B3850" s="16">
        <v>450</v>
      </c>
      <c r="C3850" s="15" t="s">
        <v>3405</v>
      </c>
      <c r="D3850" s="18">
        <v>1</v>
      </c>
      <c r="E3850" s="5" t="s">
        <v>3406</v>
      </c>
      <c r="F3850" s="5">
        <v>0</v>
      </c>
      <c r="G3850" s="5">
        <v>0</v>
      </c>
      <c r="H3850" s="5" t="s">
        <v>3368</v>
      </c>
      <c r="I3850" s="5">
        <v>0</v>
      </c>
      <c r="J3850" s="5">
        <v>2011</v>
      </c>
      <c r="K3850" s="5">
        <v>1</v>
      </c>
      <c r="L3850" s="5" t="s">
        <v>3404</v>
      </c>
      <c r="M3850" s="5" t="s">
        <v>35</v>
      </c>
      <c r="N3850" s="19">
        <v>0</v>
      </c>
    </row>
    <row r="3851" spans="1:14" ht="15.75" customHeight="1" x14ac:dyDescent="0.2">
      <c r="A3851" s="15">
        <v>13</v>
      </c>
      <c r="B3851" s="16">
        <v>450</v>
      </c>
      <c r="C3851" s="15" t="s">
        <v>3407</v>
      </c>
      <c r="D3851" s="18">
        <v>1</v>
      </c>
      <c r="E3851" s="5" t="s">
        <v>3408</v>
      </c>
      <c r="F3851" s="5">
        <v>0</v>
      </c>
      <c r="G3851" s="5" t="s">
        <v>3409</v>
      </c>
      <c r="H3851" s="5" t="s">
        <v>3368</v>
      </c>
      <c r="I3851" s="5">
        <v>0</v>
      </c>
      <c r="J3851" s="5">
        <v>2012</v>
      </c>
      <c r="K3851" s="5">
        <v>0</v>
      </c>
      <c r="L3851" s="5" t="s">
        <v>3410</v>
      </c>
      <c r="M3851" s="5" t="s">
        <v>96</v>
      </c>
      <c r="N3851" s="19">
        <v>0</v>
      </c>
    </row>
    <row r="3852" spans="1:14" ht="15.75" customHeight="1" x14ac:dyDescent="0.2">
      <c r="A3852" s="15">
        <v>14</v>
      </c>
      <c r="B3852" s="16">
        <v>450</v>
      </c>
      <c r="C3852" s="15" t="s">
        <v>3411</v>
      </c>
      <c r="D3852" s="18">
        <v>1</v>
      </c>
      <c r="E3852" s="5" t="s">
        <v>3412</v>
      </c>
      <c r="F3852" s="5" t="s">
        <v>3413</v>
      </c>
      <c r="G3852" s="5" t="s">
        <v>3409</v>
      </c>
      <c r="H3852" s="5" t="s">
        <v>3368</v>
      </c>
      <c r="I3852" s="5">
        <v>0</v>
      </c>
      <c r="J3852" s="5">
        <v>2012</v>
      </c>
      <c r="K3852" s="5">
        <v>0</v>
      </c>
      <c r="L3852" s="5" t="s">
        <v>3410</v>
      </c>
      <c r="M3852" s="5" t="s">
        <v>96</v>
      </c>
      <c r="N3852" s="19">
        <v>0</v>
      </c>
    </row>
    <row r="3853" spans="1:14" ht="15.75" customHeight="1" x14ac:dyDescent="0.2">
      <c r="A3853" s="15">
        <v>15</v>
      </c>
      <c r="B3853" s="16">
        <v>450</v>
      </c>
      <c r="C3853" s="15" t="s">
        <v>3414</v>
      </c>
      <c r="D3853" s="18">
        <v>1</v>
      </c>
      <c r="E3853" s="5" t="s">
        <v>3415</v>
      </c>
      <c r="F3853" s="5">
        <v>0</v>
      </c>
      <c r="G3853" s="5" t="s">
        <v>3416</v>
      </c>
      <c r="H3853" s="5" t="s">
        <v>3368</v>
      </c>
      <c r="I3853" s="5">
        <v>0</v>
      </c>
      <c r="J3853" s="5">
        <v>2012</v>
      </c>
      <c r="K3853" s="5">
        <v>0</v>
      </c>
      <c r="L3853" s="5" t="s">
        <v>3410</v>
      </c>
      <c r="M3853" s="5" t="s">
        <v>96</v>
      </c>
      <c r="N3853" s="19">
        <v>0</v>
      </c>
    </row>
    <row r="3854" spans="1:14" ht="15.75" customHeight="1" x14ac:dyDescent="0.2">
      <c r="A3854" s="15">
        <v>16</v>
      </c>
      <c r="B3854" s="16">
        <v>450</v>
      </c>
      <c r="C3854" s="15" t="s">
        <v>3417</v>
      </c>
      <c r="D3854" s="18">
        <v>1</v>
      </c>
      <c r="E3854" s="5" t="s">
        <v>3418</v>
      </c>
      <c r="F3854" s="5">
        <v>0</v>
      </c>
      <c r="G3854" s="5" t="s">
        <v>3419</v>
      </c>
      <c r="H3854" s="5" t="s">
        <v>3368</v>
      </c>
      <c r="I3854" s="5">
        <v>0</v>
      </c>
      <c r="J3854" s="5">
        <v>2009</v>
      </c>
      <c r="K3854" s="5">
        <v>1</v>
      </c>
      <c r="L3854" s="5" t="s">
        <v>2755</v>
      </c>
      <c r="M3854" s="5" t="s">
        <v>96</v>
      </c>
      <c r="N3854" s="19">
        <v>9784473035721</v>
      </c>
    </row>
    <row r="3855" spans="1:14" ht="15.75" customHeight="1" x14ac:dyDescent="0.2">
      <c r="A3855" s="15">
        <v>17</v>
      </c>
      <c r="B3855" s="16">
        <v>450</v>
      </c>
      <c r="C3855" s="15" t="s">
        <v>3420</v>
      </c>
      <c r="D3855" s="18">
        <v>1</v>
      </c>
      <c r="E3855" s="5" t="s">
        <v>3421</v>
      </c>
      <c r="F3855" s="5" t="s">
        <v>3422</v>
      </c>
      <c r="G3855" s="5" t="s">
        <v>3423</v>
      </c>
      <c r="H3855" s="5" t="s">
        <v>3368</v>
      </c>
      <c r="I3855" s="5">
        <v>0</v>
      </c>
      <c r="J3855" s="5">
        <v>2011</v>
      </c>
      <c r="K3855" s="5">
        <v>4</v>
      </c>
      <c r="L3855" s="5" t="s">
        <v>3424</v>
      </c>
      <c r="M3855" s="5" t="s">
        <v>96</v>
      </c>
      <c r="N3855" s="19">
        <v>9784766410518</v>
      </c>
    </row>
    <row r="3856" spans="1:14" ht="15.75" customHeight="1" x14ac:dyDescent="0.2">
      <c r="A3856" s="15">
        <v>18</v>
      </c>
      <c r="B3856" s="16">
        <v>450</v>
      </c>
      <c r="C3856" s="15" t="s">
        <v>3425</v>
      </c>
      <c r="D3856" s="18">
        <v>1</v>
      </c>
      <c r="E3856" s="5" t="s">
        <v>3426</v>
      </c>
      <c r="F3856" s="5">
        <v>0</v>
      </c>
      <c r="G3856" s="5" t="s">
        <v>3427</v>
      </c>
      <c r="H3856" s="5" t="s">
        <v>3368</v>
      </c>
      <c r="I3856" s="5">
        <v>0</v>
      </c>
      <c r="J3856" s="5">
        <v>2010</v>
      </c>
      <c r="K3856" s="5">
        <v>1</v>
      </c>
      <c r="L3856" s="5" t="s">
        <v>3428</v>
      </c>
      <c r="M3856" s="5" t="s">
        <v>307</v>
      </c>
      <c r="N3856" s="19">
        <v>0</v>
      </c>
    </row>
    <row r="3857" spans="1:14" ht="15.75" customHeight="1" x14ac:dyDescent="0.2">
      <c r="A3857" s="15">
        <v>19</v>
      </c>
      <c r="B3857" s="16">
        <v>450</v>
      </c>
      <c r="C3857" s="15" t="s">
        <v>3429</v>
      </c>
      <c r="D3857" s="18">
        <v>1</v>
      </c>
      <c r="E3857" s="5" t="s">
        <v>3430</v>
      </c>
      <c r="F3857" s="5">
        <v>0</v>
      </c>
      <c r="G3857" s="5" t="s">
        <v>3427</v>
      </c>
      <c r="H3857" s="5" t="s">
        <v>3368</v>
      </c>
      <c r="I3857" s="5">
        <v>0</v>
      </c>
      <c r="J3857" s="5">
        <v>2011</v>
      </c>
      <c r="K3857" s="5">
        <v>1</v>
      </c>
      <c r="L3857" s="5" t="s">
        <v>3428</v>
      </c>
      <c r="M3857" s="5" t="s">
        <v>307</v>
      </c>
      <c r="N3857" s="19">
        <v>0</v>
      </c>
    </row>
    <row r="3858" spans="1:14" ht="15.75" customHeight="1" x14ac:dyDescent="0.2">
      <c r="A3858" s="15">
        <v>20</v>
      </c>
      <c r="B3858" s="16">
        <v>450</v>
      </c>
      <c r="C3858" s="15" t="s">
        <v>3431</v>
      </c>
      <c r="D3858" s="18">
        <v>1</v>
      </c>
      <c r="E3858" s="5" t="s">
        <v>3432</v>
      </c>
      <c r="F3858" s="5">
        <v>0</v>
      </c>
      <c r="G3858" s="5" t="s">
        <v>3433</v>
      </c>
      <c r="H3858" s="5" t="s">
        <v>3368</v>
      </c>
      <c r="I3858" s="5">
        <v>0</v>
      </c>
      <c r="J3858" s="5">
        <v>2005</v>
      </c>
      <c r="K3858" s="5">
        <v>1</v>
      </c>
      <c r="L3858" s="5" t="s">
        <v>3434</v>
      </c>
      <c r="M3858" s="5" t="s">
        <v>35</v>
      </c>
      <c r="N3858" s="19">
        <v>9780824823924</v>
      </c>
    </row>
    <row r="3859" spans="1:14" ht="15.75" customHeight="1" x14ac:dyDescent="0.2">
      <c r="A3859" s="15">
        <v>21</v>
      </c>
      <c r="B3859" s="16">
        <v>450</v>
      </c>
      <c r="C3859" s="15" t="s">
        <v>3435</v>
      </c>
      <c r="D3859" s="18">
        <v>1</v>
      </c>
      <c r="E3859" s="5" t="s">
        <v>3436</v>
      </c>
      <c r="F3859" s="5">
        <v>0</v>
      </c>
      <c r="G3859" s="5" t="s">
        <v>2976</v>
      </c>
      <c r="H3859" s="5" t="s">
        <v>3368</v>
      </c>
      <c r="I3859" s="5">
        <v>0</v>
      </c>
      <c r="J3859" s="5">
        <v>2012</v>
      </c>
      <c r="K3859" s="5">
        <v>4</v>
      </c>
      <c r="L3859" s="5" t="s">
        <v>3437</v>
      </c>
      <c r="M3859" s="5" t="s">
        <v>96</v>
      </c>
      <c r="N3859" s="19">
        <v>4087201120</v>
      </c>
    </row>
    <row r="3860" spans="1:14" ht="15.75" customHeight="1" x14ac:dyDescent="0.2">
      <c r="A3860" s="15">
        <v>22</v>
      </c>
      <c r="B3860" s="16">
        <v>450</v>
      </c>
      <c r="C3860" s="15" t="s">
        <v>3438</v>
      </c>
      <c r="D3860" s="18">
        <v>1</v>
      </c>
      <c r="E3860" s="5" t="s">
        <v>3439</v>
      </c>
      <c r="F3860" s="5">
        <v>0</v>
      </c>
      <c r="G3860" s="5" t="s">
        <v>2976</v>
      </c>
      <c r="H3860" s="5" t="s">
        <v>3368</v>
      </c>
      <c r="I3860" s="5">
        <v>0</v>
      </c>
      <c r="J3860" s="5">
        <v>2010</v>
      </c>
      <c r="K3860" s="5">
        <v>7</v>
      </c>
      <c r="L3860" s="5" t="s">
        <v>3440</v>
      </c>
      <c r="M3860" s="5" t="s">
        <v>96</v>
      </c>
      <c r="N3860" s="19">
        <v>4061497235</v>
      </c>
    </row>
    <row r="3861" spans="1:14" ht="15.75" customHeight="1" x14ac:dyDescent="0.2">
      <c r="A3861" s="15">
        <v>23</v>
      </c>
      <c r="B3861" s="16">
        <v>450</v>
      </c>
      <c r="C3861" s="15" t="s">
        <v>3441</v>
      </c>
      <c r="D3861" s="18">
        <v>1</v>
      </c>
      <c r="E3861" s="5" t="s">
        <v>3442</v>
      </c>
      <c r="F3861" s="5">
        <v>0</v>
      </c>
      <c r="G3861" s="5" t="s">
        <v>2976</v>
      </c>
      <c r="H3861" s="5" t="s">
        <v>3368</v>
      </c>
      <c r="I3861" s="5">
        <v>0</v>
      </c>
      <c r="J3861" s="5">
        <v>2012</v>
      </c>
      <c r="K3861" s="5">
        <v>23</v>
      </c>
      <c r="L3861" s="5" t="s">
        <v>3440</v>
      </c>
      <c r="M3861" s="5" t="s">
        <v>96</v>
      </c>
      <c r="N3861" s="19">
        <v>4061494228</v>
      </c>
    </row>
    <row r="3862" spans="1:14" ht="15.75" customHeight="1" x14ac:dyDescent="0.2">
      <c r="A3862" s="15">
        <v>24</v>
      </c>
      <c r="B3862" s="16">
        <v>450</v>
      </c>
      <c r="C3862" s="15" t="s">
        <v>3443</v>
      </c>
      <c r="D3862" s="18">
        <v>1</v>
      </c>
      <c r="E3862" s="5" t="s">
        <v>3444</v>
      </c>
      <c r="F3862" s="5">
        <v>0</v>
      </c>
      <c r="G3862" s="5" t="s">
        <v>2976</v>
      </c>
      <c r="H3862" s="5" t="s">
        <v>3368</v>
      </c>
      <c r="I3862" s="5">
        <v>0</v>
      </c>
      <c r="J3862" s="5">
        <v>2010</v>
      </c>
      <c r="K3862" s="5">
        <v>1</v>
      </c>
      <c r="L3862" s="5" t="s">
        <v>3445</v>
      </c>
      <c r="M3862" s="5" t="s">
        <v>96</v>
      </c>
      <c r="N3862" s="19">
        <v>9784872593594</v>
      </c>
    </row>
    <row r="3863" spans="1:14" ht="15.75" customHeight="1" x14ac:dyDescent="0.2">
      <c r="A3863" s="15">
        <v>25</v>
      </c>
      <c r="B3863" s="16">
        <v>450</v>
      </c>
      <c r="C3863" s="15" t="s">
        <v>3446</v>
      </c>
      <c r="D3863" s="18">
        <v>1</v>
      </c>
      <c r="E3863" s="5" t="s">
        <v>3447</v>
      </c>
      <c r="F3863" s="5" t="s">
        <v>3448</v>
      </c>
      <c r="G3863" s="5" t="s">
        <v>3449</v>
      </c>
      <c r="H3863" s="5" t="s">
        <v>3368</v>
      </c>
      <c r="I3863" s="5">
        <v>0</v>
      </c>
      <c r="J3863" s="5">
        <v>2008</v>
      </c>
      <c r="K3863" s="5">
        <v>1</v>
      </c>
      <c r="L3863" s="5" t="s">
        <v>3450</v>
      </c>
      <c r="M3863" s="5" t="s">
        <v>96</v>
      </c>
      <c r="N3863" s="19">
        <v>0</v>
      </c>
    </row>
    <row r="3864" spans="1:14" ht="15.75" customHeight="1" x14ac:dyDescent="0.2">
      <c r="A3864" s="15">
        <v>26</v>
      </c>
      <c r="B3864" s="16">
        <v>450</v>
      </c>
      <c r="C3864" s="15" t="s">
        <v>3451</v>
      </c>
      <c r="D3864" s="18">
        <v>1</v>
      </c>
      <c r="E3864" s="5" t="s">
        <v>3452</v>
      </c>
      <c r="F3864" s="5" t="s">
        <v>3453</v>
      </c>
      <c r="G3864" s="5" t="s">
        <v>3454</v>
      </c>
      <c r="H3864" s="5" t="s">
        <v>3368</v>
      </c>
      <c r="I3864" s="5">
        <v>0</v>
      </c>
      <c r="J3864" s="5">
        <v>2006</v>
      </c>
      <c r="K3864" s="5">
        <v>1</v>
      </c>
      <c r="L3864" s="5" t="s">
        <v>471</v>
      </c>
      <c r="M3864" s="5" t="s">
        <v>35</v>
      </c>
      <c r="N3864" s="19">
        <v>4770024991</v>
      </c>
    </row>
    <row r="3865" spans="1:14" ht="15.75" customHeight="1" x14ac:dyDescent="0.2">
      <c r="A3865" s="15">
        <v>27</v>
      </c>
      <c r="B3865" s="16">
        <v>450</v>
      </c>
      <c r="C3865" s="15" t="s">
        <v>3455</v>
      </c>
      <c r="D3865" s="18">
        <v>1</v>
      </c>
      <c r="E3865" s="5" t="s">
        <v>3456</v>
      </c>
      <c r="F3865" s="5">
        <v>0</v>
      </c>
      <c r="G3865" s="5" t="s">
        <v>3457</v>
      </c>
      <c r="H3865" s="5" t="s">
        <v>3368</v>
      </c>
      <c r="I3865" s="5">
        <v>0</v>
      </c>
      <c r="J3865" s="5">
        <v>2009</v>
      </c>
      <c r="K3865" s="5">
        <v>1</v>
      </c>
      <c r="L3865" s="5" t="s">
        <v>3458</v>
      </c>
      <c r="M3865" s="5">
        <v>0</v>
      </c>
      <c r="N3865" s="19">
        <v>9784872758504</v>
      </c>
    </row>
    <row r="3866" spans="1:14" ht="15.75" customHeight="1" x14ac:dyDescent="0.2">
      <c r="A3866" s="15">
        <v>28</v>
      </c>
      <c r="B3866" s="16">
        <v>450</v>
      </c>
      <c r="C3866" s="15" t="s">
        <v>3459</v>
      </c>
      <c r="D3866" s="18">
        <v>1</v>
      </c>
      <c r="E3866" s="5" t="s">
        <v>3460</v>
      </c>
      <c r="F3866" s="5" t="s">
        <v>3461</v>
      </c>
      <c r="G3866" s="5" t="s">
        <v>3462</v>
      </c>
      <c r="H3866" s="5" t="s">
        <v>3368</v>
      </c>
      <c r="I3866" s="5">
        <v>0</v>
      </c>
      <c r="J3866" s="5">
        <v>2008</v>
      </c>
      <c r="K3866" s="5">
        <v>1</v>
      </c>
      <c r="L3866" s="5" t="s">
        <v>471</v>
      </c>
      <c r="M3866" s="5" t="s">
        <v>35</v>
      </c>
      <c r="N3866" s="19">
        <v>9784876018451</v>
      </c>
    </row>
    <row r="3867" spans="1:14" ht="15.75" customHeight="1" x14ac:dyDescent="0.2">
      <c r="A3867" s="15">
        <v>29</v>
      </c>
      <c r="B3867" s="16">
        <v>450</v>
      </c>
      <c r="C3867" s="15" t="s">
        <v>3463</v>
      </c>
      <c r="D3867" s="18">
        <v>1</v>
      </c>
      <c r="E3867" s="5" t="s">
        <v>3464</v>
      </c>
      <c r="F3867" s="5">
        <v>0</v>
      </c>
      <c r="G3867" s="5" t="s">
        <v>3465</v>
      </c>
      <c r="H3867" s="5" t="s">
        <v>3368</v>
      </c>
      <c r="I3867" s="5">
        <v>1</v>
      </c>
      <c r="J3867" s="5">
        <v>1999</v>
      </c>
      <c r="K3867" s="5">
        <v>1</v>
      </c>
      <c r="L3867" s="5" t="s">
        <v>3466</v>
      </c>
      <c r="M3867" s="5" t="s">
        <v>35</v>
      </c>
      <c r="N3867" s="19">
        <v>9784314101356</v>
      </c>
    </row>
    <row r="3868" spans="1:14" ht="15.75" customHeight="1" x14ac:dyDescent="0.2">
      <c r="A3868" s="15">
        <v>30</v>
      </c>
      <c r="B3868" s="16">
        <v>450</v>
      </c>
      <c r="C3868" s="15" t="s">
        <v>3467</v>
      </c>
      <c r="D3868" s="18">
        <v>1</v>
      </c>
      <c r="E3868" s="5" t="s">
        <v>3468</v>
      </c>
      <c r="F3868" s="5">
        <v>0</v>
      </c>
      <c r="G3868" s="5" t="s">
        <v>3465</v>
      </c>
      <c r="H3868" s="5" t="s">
        <v>3368</v>
      </c>
      <c r="I3868" s="5">
        <v>2</v>
      </c>
      <c r="J3868" s="5">
        <v>1999</v>
      </c>
      <c r="K3868" s="5">
        <v>1</v>
      </c>
      <c r="L3868" s="5" t="s">
        <v>3466</v>
      </c>
      <c r="M3868" s="5" t="s">
        <v>35</v>
      </c>
      <c r="N3868" s="19">
        <v>9784314101394</v>
      </c>
    </row>
    <row r="3869" spans="1:14" ht="15.75" customHeight="1" x14ac:dyDescent="0.2">
      <c r="A3869" s="15">
        <v>31</v>
      </c>
      <c r="B3869" s="16">
        <v>450</v>
      </c>
      <c r="C3869" s="15" t="s">
        <v>3469</v>
      </c>
      <c r="D3869" s="18">
        <v>1</v>
      </c>
      <c r="E3869" s="5" t="s">
        <v>3470</v>
      </c>
      <c r="F3869" s="5">
        <v>0</v>
      </c>
      <c r="G3869" s="5" t="s">
        <v>3465</v>
      </c>
      <c r="H3869" s="5" t="s">
        <v>3368</v>
      </c>
      <c r="I3869" s="5">
        <v>3</v>
      </c>
      <c r="J3869" s="5">
        <v>1999</v>
      </c>
      <c r="K3869" s="5">
        <v>1</v>
      </c>
      <c r="L3869" s="5" t="s">
        <v>3466</v>
      </c>
      <c r="M3869" s="5" t="s">
        <v>35</v>
      </c>
      <c r="N3869" s="19">
        <v>9784314101462</v>
      </c>
    </row>
    <row r="3870" spans="1:14" ht="15.75" customHeight="1" x14ac:dyDescent="0.2">
      <c r="A3870" s="15">
        <v>32</v>
      </c>
      <c r="B3870" s="16">
        <v>450</v>
      </c>
      <c r="C3870" s="15" t="s">
        <v>3471</v>
      </c>
      <c r="D3870" s="18">
        <v>1</v>
      </c>
      <c r="E3870" s="5" t="s">
        <v>3472</v>
      </c>
      <c r="F3870" s="5">
        <v>0</v>
      </c>
      <c r="G3870" s="5" t="s">
        <v>3465</v>
      </c>
      <c r="H3870" s="5" t="s">
        <v>3368</v>
      </c>
      <c r="I3870" s="5">
        <v>4</v>
      </c>
      <c r="J3870" s="5">
        <v>1999</v>
      </c>
      <c r="K3870" s="5">
        <v>1</v>
      </c>
      <c r="L3870" s="5" t="s">
        <v>3466</v>
      </c>
      <c r="M3870" s="5" t="s">
        <v>35</v>
      </c>
      <c r="N3870" s="19">
        <v>9784314101486</v>
      </c>
    </row>
    <row r="3871" spans="1:14" ht="15.75" customHeight="1" x14ac:dyDescent="0.2">
      <c r="A3871" s="15">
        <v>33</v>
      </c>
      <c r="B3871" s="16">
        <v>450</v>
      </c>
      <c r="C3871" s="15" t="s">
        <v>3473</v>
      </c>
      <c r="D3871" s="18">
        <v>1</v>
      </c>
      <c r="E3871" s="5" t="s">
        <v>3474</v>
      </c>
      <c r="F3871" s="5">
        <v>0</v>
      </c>
      <c r="G3871" s="5" t="s">
        <v>3465</v>
      </c>
      <c r="H3871" s="5" t="s">
        <v>3368</v>
      </c>
      <c r="I3871" s="5">
        <v>5</v>
      </c>
      <c r="J3871" s="5">
        <v>1999</v>
      </c>
      <c r="K3871" s="5">
        <v>1</v>
      </c>
      <c r="L3871" s="5" t="s">
        <v>3466</v>
      </c>
      <c r="M3871" s="5" t="s">
        <v>35</v>
      </c>
      <c r="N3871" s="19">
        <v>9784314101547</v>
      </c>
    </row>
    <row r="3872" spans="1:14" ht="15.75" customHeight="1" x14ac:dyDescent="0.2">
      <c r="A3872" s="15">
        <v>34</v>
      </c>
      <c r="B3872" s="16">
        <v>450</v>
      </c>
      <c r="C3872" s="15" t="s">
        <v>3475</v>
      </c>
      <c r="D3872" s="18">
        <v>1</v>
      </c>
      <c r="E3872" s="5" t="s">
        <v>3476</v>
      </c>
      <c r="F3872" s="5">
        <v>0</v>
      </c>
      <c r="G3872" s="5" t="s">
        <v>3477</v>
      </c>
      <c r="H3872" s="5" t="s">
        <v>3368</v>
      </c>
      <c r="I3872" s="5">
        <v>0</v>
      </c>
      <c r="J3872" s="5">
        <v>2012</v>
      </c>
      <c r="K3872" s="5" t="s">
        <v>1262</v>
      </c>
      <c r="L3872" s="5" t="s">
        <v>2535</v>
      </c>
      <c r="M3872" s="5" t="s">
        <v>96</v>
      </c>
      <c r="N3872" s="19" t="s">
        <v>3478</v>
      </c>
    </row>
    <row r="3873" spans="1:14" ht="15.75" customHeight="1" x14ac:dyDescent="0.2">
      <c r="A3873" s="15">
        <v>35</v>
      </c>
      <c r="B3873" s="16">
        <v>450</v>
      </c>
      <c r="C3873" s="15" t="s">
        <v>3479</v>
      </c>
      <c r="D3873" s="18">
        <v>1</v>
      </c>
      <c r="E3873" s="5" t="s">
        <v>3480</v>
      </c>
      <c r="F3873" s="5">
        <v>0</v>
      </c>
      <c r="G3873" s="5" t="s">
        <v>3481</v>
      </c>
      <c r="H3873" s="5" t="s">
        <v>3368</v>
      </c>
      <c r="I3873" s="5">
        <v>0</v>
      </c>
      <c r="J3873" s="5">
        <v>2012</v>
      </c>
      <c r="K3873" s="5" t="s">
        <v>1262</v>
      </c>
      <c r="L3873" s="5" t="s">
        <v>95</v>
      </c>
      <c r="M3873" s="5" t="s">
        <v>96</v>
      </c>
      <c r="N3873" s="19" t="s">
        <v>3482</v>
      </c>
    </row>
    <row r="3874" spans="1:14" ht="15.75" customHeight="1" x14ac:dyDescent="0.2">
      <c r="A3874" s="15">
        <v>36</v>
      </c>
      <c r="B3874" s="16">
        <v>450</v>
      </c>
      <c r="C3874" s="15" t="s">
        <v>3483</v>
      </c>
      <c r="D3874" s="18">
        <v>1</v>
      </c>
      <c r="E3874" s="5" t="s">
        <v>3484</v>
      </c>
      <c r="F3874" s="5">
        <v>0</v>
      </c>
      <c r="G3874" s="5" t="s">
        <v>3485</v>
      </c>
      <c r="H3874" s="5" t="s">
        <v>3368</v>
      </c>
      <c r="I3874" s="5">
        <v>0</v>
      </c>
      <c r="J3874" s="5">
        <v>2011</v>
      </c>
      <c r="K3874" s="5" t="s">
        <v>1262</v>
      </c>
      <c r="L3874" s="5" t="s">
        <v>2535</v>
      </c>
      <c r="M3874" s="5" t="s">
        <v>96</v>
      </c>
      <c r="N3874" s="19" t="s">
        <v>3486</v>
      </c>
    </row>
    <row r="3875" spans="1:14" ht="15.75" customHeight="1" x14ac:dyDescent="0.2">
      <c r="A3875" s="15">
        <v>37</v>
      </c>
      <c r="B3875" s="16">
        <v>450</v>
      </c>
      <c r="C3875" s="15" t="s">
        <v>3487</v>
      </c>
      <c r="D3875" s="18">
        <v>1</v>
      </c>
      <c r="E3875" s="5" t="s">
        <v>3488</v>
      </c>
      <c r="F3875" s="5">
        <v>0</v>
      </c>
      <c r="G3875" s="5" t="s">
        <v>3489</v>
      </c>
      <c r="H3875" s="5" t="s">
        <v>3368</v>
      </c>
      <c r="I3875" s="5">
        <v>0</v>
      </c>
      <c r="J3875" s="5">
        <v>2012</v>
      </c>
      <c r="K3875" s="5" t="s">
        <v>1262</v>
      </c>
      <c r="L3875" s="5" t="s">
        <v>414</v>
      </c>
      <c r="M3875" s="5" t="s">
        <v>96</v>
      </c>
      <c r="N3875" s="19" t="s">
        <v>3490</v>
      </c>
    </row>
    <row r="3876" spans="1:14" ht="15.75" customHeight="1" x14ac:dyDescent="0.2">
      <c r="A3876" s="15">
        <v>38</v>
      </c>
      <c r="B3876" s="16">
        <v>450</v>
      </c>
      <c r="C3876" s="15" t="s">
        <v>3491</v>
      </c>
      <c r="D3876" s="18">
        <v>1</v>
      </c>
      <c r="E3876" s="5" t="s">
        <v>3492</v>
      </c>
      <c r="F3876" s="5">
        <v>0</v>
      </c>
      <c r="G3876" s="5" t="s">
        <v>3493</v>
      </c>
      <c r="H3876" s="5" t="s">
        <v>3368</v>
      </c>
      <c r="I3876" s="5">
        <v>0</v>
      </c>
      <c r="J3876" s="5" t="s">
        <v>1305</v>
      </c>
      <c r="K3876" s="5" t="s">
        <v>1262</v>
      </c>
      <c r="L3876" s="5" t="s">
        <v>2457</v>
      </c>
      <c r="M3876" s="5" t="s">
        <v>96</v>
      </c>
      <c r="N3876" s="19" t="s">
        <v>3494</v>
      </c>
    </row>
    <row r="3877" spans="1:14" ht="15.75" customHeight="1" x14ac:dyDescent="0.2">
      <c r="A3877" s="15">
        <v>39</v>
      </c>
      <c r="B3877" s="16">
        <v>450</v>
      </c>
      <c r="C3877" s="15" t="s">
        <v>3495</v>
      </c>
      <c r="D3877" s="18">
        <v>1</v>
      </c>
      <c r="E3877" s="5" t="s">
        <v>3496</v>
      </c>
      <c r="F3877" s="5">
        <v>0</v>
      </c>
      <c r="G3877" s="5" t="s">
        <v>3497</v>
      </c>
      <c r="H3877" s="5" t="s">
        <v>3368</v>
      </c>
      <c r="I3877" s="5">
        <v>0</v>
      </c>
      <c r="J3877" s="5">
        <v>2018</v>
      </c>
      <c r="K3877" s="5">
        <v>3</v>
      </c>
      <c r="L3877" s="5" t="s">
        <v>3498</v>
      </c>
      <c r="M3877" s="5" t="s">
        <v>96</v>
      </c>
      <c r="N3877" s="19">
        <v>9784767823539</v>
      </c>
    </row>
    <row r="3878" spans="1:14" ht="15.75" customHeight="1" x14ac:dyDescent="0.2">
      <c r="A3878" s="15">
        <v>40</v>
      </c>
      <c r="B3878" s="16">
        <v>450</v>
      </c>
      <c r="C3878" s="15" t="s">
        <v>3499</v>
      </c>
      <c r="D3878" s="18">
        <v>1</v>
      </c>
      <c r="E3878" s="5" t="s">
        <v>3500</v>
      </c>
      <c r="F3878" s="5">
        <v>0</v>
      </c>
      <c r="G3878" s="5" t="s">
        <v>3501</v>
      </c>
      <c r="H3878" s="5" t="s">
        <v>3368</v>
      </c>
      <c r="I3878" s="5">
        <v>0</v>
      </c>
      <c r="J3878" s="5">
        <v>2017</v>
      </c>
      <c r="K3878" s="5">
        <v>3</v>
      </c>
      <c r="L3878" s="5" t="s">
        <v>751</v>
      </c>
      <c r="M3878" s="5" t="s">
        <v>96</v>
      </c>
      <c r="N3878" s="19">
        <v>9784092271821</v>
      </c>
    </row>
    <row r="3879" spans="1:14" ht="15.75" customHeight="1" x14ac:dyDescent="0.2">
      <c r="A3879" s="15">
        <v>41</v>
      </c>
      <c r="B3879" s="16">
        <v>450</v>
      </c>
      <c r="C3879" s="15" t="s">
        <v>3502</v>
      </c>
      <c r="D3879" s="18">
        <v>1</v>
      </c>
      <c r="E3879" s="5" t="s">
        <v>3503</v>
      </c>
      <c r="F3879" s="5">
        <v>0</v>
      </c>
      <c r="G3879" s="5" t="s">
        <v>3504</v>
      </c>
      <c r="H3879" s="5" t="s">
        <v>3368</v>
      </c>
      <c r="I3879" s="5">
        <v>0</v>
      </c>
      <c r="J3879" s="5">
        <v>2017</v>
      </c>
      <c r="K3879" s="5">
        <v>10</v>
      </c>
      <c r="L3879" s="5" t="s">
        <v>3505</v>
      </c>
      <c r="M3879" s="5" t="s">
        <v>96</v>
      </c>
      <c r="N3879" s="19">
        <v>9784338140010</v>
      </c>
    </row>
    <row r="3880" spans="1:14" ht="15.75" customHeight="1" x14ac:dyDescent="0.2">
      <c r="A3880" s="15">
        <v>42</v>
      </c>
      <c r="B3880" s="16">
        <v>450</v>
      </c>
      <c r="C3880" s="15" t="s">
        <v>3506</v>
      </c>
      <c r="D3880" s="18">
        <v>1</v>
      </c>
      <c r="E3880" s="5" t="s">
        <v>3507</v>
      </c>
      <c r="F3880" s="5">
        <v>0</v>
      </c>
      <c r="G3880" s="5" t="s">
        <v>3504</v>
      </c>
      <c r="H3880" s="5" t="s">
        <v>3368</v>
      </c>
      <c r="I3880" s="5">
        <v>0</v>
      </c>
      <c r="J3880" s="5">
        <v>2017</v>
      </c>
      <c r="K3880" s="5">
        <v>10</v>
      </c>
      <c r="L3880" s="5" t="s">
        <v>3505</v>
      </c>
      <c r="M3880" s="5" t="s">
        <v>96</v>
      </c>
      <c r="N3880" s="19">
        <v>9784338140034</v>
      </c>
    </row>
    <row r="3881" spans="1:14" ht="15.75" customHeight="1" x14ac:dyDescent="0.2">
      <c r="A3881" s="15">
        <v>43</v>
      </c>
      <c r="B3881" s="16">
        <v>450</v>
      </c>
      <c r="C3881" s="15" t="s">
        <v>3508</v>
      </c>
      <c r="D3881" s="18">
        <v>1</v>
      </c>
      <c r="E3881" s="5" t="s">
        <v>3509</v>
      </c>
      <c r="F3881" s="5">
        <v>0</v>
      </c>
      <c r="G3881" s="5" t="s">
        <v>3504</v>
      </c>
      <c r="H3881" s="5" t="s">
        <v>3368</v>
      </c>
      <c r="I3881" s="5">
        <v>0</v>
      </c>
      <c r="J3881" s="5">
        <v>2017</v>
      </c>
      <c r="K3881" s="5">
        <v>10</v>
      </c>
      <c r="L3881" s="5" t="s">
        <v>3505</v>
      </c>
      <c r="M3881" s="5" t="s">
        <v>96</v>
      </c>
      <c r="N3881" s="19">
        <v>9784338140027</v>
      </c>
    </row>
    <row r="3882" spans="1:14" ht="15.75" customHeight="1" x14ac:dyDescent="0.2">
      <c r="A3882" s="15">
        <v>44</v>
      </c>
      <c r="B3882" s="16">
        <v>450</v>
      </c>
      <c r="C3882" s="15" t="s">
        <v>3510</v>
      </c>
      <c r="D3882" s="18">
        <v>1</v>
      </c>
      <c r="E3882" s="5" t="s">
        <v>3511</v>
      </c>
      <c r="F3882" s="5" t="s">
        <v>3512</v>
      </c>
      <c r="G3882" s="5">
        <v>0</v>
      </c>
      <c r="H3882" s="5" t="s">
        <v>3368</v>
      </c>
      <c r="I3882" s="5">
        <v>0</v>
      </c>
      <c r="J3882" s="5">
        <v>2014</v>
      </c>
      <c r="K3882" s="5">
        <v>1</v>
      </c>
      <c r="L3882" s="5" t="s">
        <v>3404</v>
      </c>
      <c r="M3882" s="5" t="s">
        <v>96</v>
      </c>
      <c r="N3882" s="19">
        <v>0</v>
      </c>
    </row>
    <row r="3883" spans="1:14" ht="15.75" hidden="1" customHeight="1" x14ac:dyDescent="0.2">
      <c r="A3883" s="14">
        <v>1</v>
      </c>
      <c r="B3883" s="16">
        <v>460</v>
      </c>
      <c r="C3883" s="14">
        <v>0</v>
      </c>
      <c r="D3883" s="17">
        <v>0</v>
      </c>
      <c r="E3883" s="5">
        <v>0</v>
      </c>
      <c r="F3883" s="5">
        <v>0</v>
      </c>
      <c r="G3883" s="5">
        <v>0</v>
      </c>
      <c r="H3883" s="5" t="s">
        <v>3513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19">
        <v>0</v>
      </c>
    </row>
    <row r="3884" spans="1:14" ht="15.75" customHeight="1" x14ac:dyDescent="0.2">
      <c r="A3884" s="15">
        <v>1</v>
      </c>
      <c r="B3884" s="16">
        <v>470</v>
      </c>
      <c r="C3884" s="15" t="s">
        <v>3514</v>
      </c>
      <c r="D3884" s="18">
        <v>1</v>
      </c>
      <c r="E3884" s="5" t="s">
        <v>3515</v>
      </c>
      <c r="F3884" s="5" t="s">
        <v>32</v>
      </c>
      <c r="G3884" s="5" t="s">
        <v>3516</v>
      </c>
      <c r="H3884" s="5" t="s">
        <v>3517</v>
      </c>
      <c r="I3884" s="5">
        <v>0</v>
      </c>
      <c r="J3884" s="5">
        <v>2006</v>
      </c>
      <c r="K3884" s="5">
        <v>0</v>
      </c>
      <c r="L3884" s="5" t="s">
        <v>2503</v>
      </c>
      <c r="M3884" s="5" t="s">
        <v>35</v>
      </c>
      <c r="N3884" s="19">
        <v>9780804838467</v>
      </c>
    </row>
    <row r="3885" spans="1:14" ht="15.75" customHeight="1" x14ac:dyDescent="0.2">
      <c r="A3885" s="15">
        <v>2</v>
      </c>
      <c r="B3885" s="16">
        <v>470</v>
      </c>
      <c r="C3885" s="15" t="s">
        <v>3518</v>
      </c>
      <c r="D3885" s="18">
        <v>1</v>
      </c>
      <c r="E3885" s="5" t="s">
        <v>3519</v>
      </c>
      <c r="F3885" s="5" t="s">
        <v>32</v>
      </c>
      <c r="G3885" s="5" t="s">
        <v>3520</v>
      </c>
      <c r="H3885" s="5" t="s">
        <v>3517</v>
      </c>
      <c r="I3885" s="5">
        <v>0</v>
      </c>
      <c r="J3885" s="5">
        <v>1992</v>
      </c>
      <c r="K3885" s="5">
        <v>1</v>
      </c>
      <c r="L3885" s="5" t="s">
        <v>414</v>
      </c>
      <c r="M3885" s="5" t="s">
        <v>35</v>
      </c>
      <c r="N3885" s="19">
        <v>9784770015839</v>
      </c>
    </row>
    <row r="3886" spans="1:14" ht="15.75" customHeight="1" x14ac:dyDescent="0.2">
      <c r="A3886" s="15">
        <v>3</v>
      </c>
      <c r="B3886" s="16">
        <v>470</v>
      </c>
      <c r="C3886" s="15" t="s">
        <v>3521</v>
      </c>
      <c r="D3886" s="18">
        <v>1</v>
      </c>
      <c r="E3886" s="5" t="s">
        <v>3522</v>
      </c>
      <c r="F3886" s="5" t="s">
        <v>32</v>
      </c>
      <c r="G3886" s="5" t="s">
        <v>3523</v>
      </c>
      <c r="H3886" s="5" t="s">
        <v>3517</v>
      </c>
      <c r="I3886" s="5">
        <v>0</v>
      </c>
      <c r="J3886" s="5">
        <v>2003</v>
      </c>
      <c r="K3886" s="5">
        <v>1</v>
      </c>
      <c r="L3886" s="5" t="s">
        <v>3524</v>
      </c>
      <c r="M3886" s="5" t="s">
        <v>35</v>
      </c>
      <c r="N3886" s="19">
        <v>794601081</v>
      </c>
    </row>
    <row r="3887" spans="1:14" ht="15.75" customHeight="1" x14ac:dyDescent="0.2">
      <c r="A3887" s="15">
        <v>4</v>
      </c>
      <c r="B3887" s="16">
        <v>470</v>
      </c>
      <c r="C3887" s="15" t="s">
        <v>3525</v>
      </c>
      <c r="D3887" s="18">
        <v>1</v>
      </c>
      <c r="E3887" s="5" t="s">
        <v>3526</v>
      </c>
      <c r="F3887" s="5" t="s">
        <v>3527</v>
      </c>
      <c r="G3887" s="5" t="s">
        <v>3528</v>
      </c>
      <c r="H3887" s="5" t="s">
        <v>3517</v>
      </c>
      <c r="I3887" s="5">
        <v>0</v>
      </c>
      <c r="J3887" s="5">
        <v>2007</v>
      </c>
      <c r="K3887" s="5">
        <v>1</v>
      </c>
      <c r="L3887" s="5" t="s">
        <v>2503</v>
      </c>
      <c r="M3887" s="5" t="s">
        <v>35</v>
      </c>
      <c r="N3887" s="19">
        <v>9780804835947</v>
      </c>
    </row>
    <row r="3888" spans="1:14" ht="15.75" customHeight="1" x14ac:dyDescent="0.2">
      <c r="A3888" s="15">
        <v>5</v>
      </c>
      <c r="B3888" s="16">
        <v>470</v>
      </c>
      <c r="C3888" s="15" t="s">
        <v>3529</v>
      </c>
      <c r="D3888" s="18">
        <v>1</v>
      </c>
      <c r="E3888" s="5" t="s">
        <v>3530</v>
      </c>
      <c r="F3888" s="5" t="s">
        <v>3531</v>
      </c>
      <c r="G3888" s="5" t="s">
        <v>3532</v>
      </c>
      <c r="H3888" s="5" t="s">
        <v>3517</v>
      </c>
      <c r="I3888" s="5">
        <v>0</v>
      </c>
      <c r="J3888" s="5">
        <v>2008</v>
      </c>
      <c r="K3888" s="5">
        <v>1</v>
      </c>
      <c r="L3888" s="5" t="s">
        <v>414</v>
      </c>
      <c r="M3888" s="5" t="s">
        <v>35</v>
      </c>
      <c r="N3888" s="19">
        <v>9784770030658</v>
      </c>
    </row>
    <row r="3889" spans="1:14" ht="15.75" customHeight="1" x14ac:dyDescent="0.2">
      <c r="A3889" s="15">
        <v>6</v>
      </c>
      <c r="B3889" s="16">
        <v>470</v>
      </c>
      <c r="C3889" s="15" t="s">
        <v>3533</v>
      </c>
      <c r="D3889" s="18">
        <v>1</v>
      </c>
      <c r="E3889" s="5" t="s">
        <v>3534</v>
      </c>
      <c r="F3889" s="5" t="s">
        <v>3535</v>
      </c>
      <c r="G3889" s="5" t="s">
        <v>3536</v>
      </c>
      <c r="H3889" s="5" t="s">
        <v>3517</v>
      </c>
      <c r="I3889" s="5">
        <v>0</v>
      </c>
      <c r="J3889" s="5">
        <v>2007</v>
      </c>
      <c r="K3889" s="5">
        <v>2</v>
      </c>
      <c r="L3889" s="5" t="s">
        <v>414</v>
      </c>
      <c r="M3889" s="5" t="s">
        <v>35</v>
      </c>
      <c r="N3889" s="19">
        <v>9784770030221</v>
      </c>
    </row>
    <row r="3890" spans="1:14" ht="15.75" customHeight="1" x14ac:dyDescent="0.2">
      <c r="A3890" s="15">
        <v>7</v>
      </c>
      <c r="B3890" s="16">
        <v>470</v>
      </c>
      <c r="C3890" s="15" t="s">
        <v>3537</v>
      </c>
      <c r="D3890" s="18">
        <v>1</v>
      </c>
      <c r="E3890" s="5" t="s">
        <v>3538</v>
      </c>
      <c r="F3890" s="5" t="s">
        <v>32</v>
      </c>
      <c r="G3890" s="5" t="s">
        <v>3539</v>
      </c>
      <c r="H3890" s="5" t="s">
        <v>3517</v>
      </c>
      <c r="I3890" s="5">
        <v>0</v>
      </c>
      <c r="J3890" s="5">
        <v>2002</v>
      </c>
      <c r="K3890" s="5">
        <v>0</v>
      </c>
      <c r="L3890" s="5" t="s">
        <v>3524</v>
      </c>
      <c r="M3890" s="5" t="s">
        <v>35</v>
      </c>
      <c r="N3890" s="19" t="s">
        <v>32</v>
      </c>
    </row>
    <row r="3891" spans="1:14" ht="15.75" customHeight="1" x14ac:dyDescent="0.2">
      <c r="A3891" s="15">
        <v>8</v>
      </c>
      <c r="B3891" s="16">
        <v>470</v>
      </c>
      <c r="C3891" s="15" t="s">
        <v>3540</v>
      </c>
      <c r="D3891" s="18">
        <v>1</v>
      </c>
      <c r="E3891" s="5" t="s">
        <v>3541</v>
      </c>
      <c r="F3891" s="5" t="s">
        <v>32</v>
      </c>
      <c r="G3891" s="5" t="s">
        <v>3542</v>
      </c>
      <c r="H3891" s="5" t="s">
        <v>3517</v>
      </c>
      <c r="I3891" s="5">
        <v>0</v>
      </c>
      <c r="J3891" s="5">
        <v>2010</v>
      </c>
      <c r="K3891" s="5">
        <v>0</v>
      </c>
      <c r="L3891" s="5" t="s">
        <v>414</v>
      </c>
      <c r="M3891" s="5" t="s">
        <v>35</v>
      </c>
      <c r="N3891" s="19" t="s">
        <v>32</v>
      </c>
    </row>
    <row r="3892" spans="1:14" ht="15.75" customHeight="1" x14ac:dyDescent="0.2">
      <c r="A3892" s="15">
        <v>9</v>
      </c>
      <c r="B3892" s="16">
        <v>470</v>
      </c>
      <c r="C3892" s="15" t="s">
        <v>3543</v>
      </c>
      <c r="D3892" s="18">
        <v>1</v>
      </c>
      <c r="E3892" s="5" t="s">
        <v>3544</v>
      </c>
      <c r="F3892" s="5">
        <v>0</v>
      </c>
      <c r="G3892" s="5" t="s">
        <v>3545</v>
      </c>
      <c r="H3892" s="5" t="s">
        <v>3517</v>
      </c>
      <c r="I3892" s="5">
        <v>0</v>
      </c>
      <c r="J3892" s="5">
        <v>0</v>
      </c>
      <c r="K3892" s="5">
        <v>1</v>
      </c>
      <c r="L3892" s="5" t="s">
        <v>3546</v>
      </c>
      <c r="M3892" s="5" t="s">
        <v>96</v>
      </c>
      <c r="N3892" s="19">
        <v>0</v>
      </c>
    </row>
    <row r="3893" spans="1:14" ht="15.75" customHeight="1" x14ac:dyDescent="0.2">
      <c r="A3893" s="15">
        <v>10</v>
      </c>
      <c r="B3893" s="16">
        <v>470</v>
      </c>
      <c r="C3893" s="15" t="s">
        <v>3547</v>
      </c>
      <c r="D3893" s="18">
        <v>1</v>
      </c>
      <c r="E3893" s="5" t="s">
        <v>3548</v>
      </c>
      <c r="F3893" s="5" t="s">
        <v>32</v>
      </c>
      <c r="G3893" s="5" t="s">
        <v>3549</v>
      </c>
      <c r="H3893" s="5" t="s">
        <v>3550</v>
      </c>
      <c r="I3893" s="5">
        <v>0</v>
      </c>
      <c r="J3893" s="5">
        <v>1978</v>
      </c>
      <c r="K3893" s="5">
        <v>1</v>
      </c>
      <c r="L3893" s="5" t="s">
        <v>3551</v>
      </c>
      <c r="M3893" s="5" t="s">
        <v>96</v>
      </c>
      <c r="N3893" s="19" t="s">
        <v>32</v>
      </c>
    </row>
    <row r="3894" spans="1:14" ht="15.75" customHeight="1" x14ac:dyDescent="0.2">
      <c r="A3894" s="15">
        <v>11</v>
      </c>
      <c r="B3894" s="16">
        <v>470</v>
      </c>
      <c r="C3894" s="15" t="s">
        <v>3552</v>
      </c>
      <c r="D3894" s="18">
        <v>1</v>
      </c>
      <c r="E3894" s="5" t="s">
        <v>3553</v>
      </c>
      <c r="F3894" s="5">
        <v>0</v>
      </c>
      <c r="G3894" s="5" t="s">
        <v>3554</v>
      </c>
      <c r="H3894" s="5" t="s">
        <v>3550</v>
      </c>
      <c r="I3894" s="5">
        <v>0</v>
      </c>
      <c r="J3894" s="5">
        <v>2010</v>
      </c>
      <c r="K3894" s="5">
        <v>0</v>
      </c>
      <c r="L3894" s="5" t="s">
        <v>533</v>
      </c>
      <c r="M3894" s="5" t="s">
        <v>96</v>
      </c>
      <c r="N3894" s="19">
        <v>978477004839</v>
      </c>
    </row>
    <row r="3895" spans="1:14" ht="15.75" customHeight="1" x14ac:dyDescent="0.2">
      <c r="A3895" s="15">
        <v>12</v>
      </c>
      <c r="B3895" s="16">
        <v>470</v>
      </c>
      <c r="C3895" s="15" t="s">
        <v>3555</v>
      </c>
      <c r="D3895" s="18">
        <v>1</v>
      </c>
      <c r="E3895" s="5" t="s">
        <v>3556</v>
      </c>
      <c r="F3895" s="5" t="s">
        <v>3557</v>
      </c>
      <c r="G3895" s="5" t="s">
        <v>3558</v>
      </c>
      <c r="H3895" s="5" t="s">
        <v>3517</v>
      </c>
      <c r="I3895" s="5">
        <v>0</v>
      </c>
      <c r="J3895" s="5">
        <v>2010</v>
      </c>
      <c r="K3895" s="5">
        <v>1</v>
      </c>
      <c r="L3895" s="5" t="s">
        <v>3559</v>
      </c>
      <c r="M3895" s="5" t="s">
        <v>96</v>
      </c>
      <c r="N3895" s="19">
        <v>0</v>
      </c>
    </row>
    <row r="3896" spans="1:14" ht="15.75" customHeight="1" x14ac:dyDescent="0.2">
      <c r="A3896" s="15">
        <v>18</v>
      </c>
      <c r="B3896" s="16">
        <v>470</v>
      </c>
      <c r="C3896" s="15" t="s">
        <v>3560</v>
      </c>
      <c r="D3896" s="18">
        <v>1</v>
      </c>
      <c r="E3896" s="5" t="s">
        <v>3561</v>
      </c>
      <c r="F3896" s="5">
        <v>0</v>
      </c>
      <c r="G3896" s="5" t="s">
        <v>3562</v>
      </c>
      <c r="H3896" s="5" t="s">
        <v>3550</v>
      </c>
      <c r="I3896" s="5">
        <v>0</v>
      </c>
      <c r="J3896" s="5">
        <v>2009</v>
      </c>
      <c r="K3896" s="5">
        <v>1</v>
      </c>
      <c r="L3896" s="5" t="s">
        <v>3563</v>
      </c>
      <c r="M3896" s="5" t="s">
        <v>96</v>
      </c>
      <c r="N3896" s="19">
        <v>9784890880447</v>
      </c>
    </row>
    <row r="3897" spans="1:14" ht="15.75" customHeight="1" x14ac:dyDescent="0.2">
      <c r="A3897" s="15">
        <v>19</v>
      </c>
      <c r="B3897" s="16">
        <v>470</v>
      </c>
      <c r="C3897" s="15" t="s">
        <v>3564</v>
      </c>
      <c r="D3897" s="18">
        <v>1</v>
      </c>
      <c r="E3897" s="5" t="s">
        <v>3565</v>
      </c>
      <c r="F3897" s="5" t="s">
        <v>32</v>
      </c>
      <c r="G3897" s="5" t="s">
        <v>3566</v>
      </c>
      <c r="H3897" s="5" t="s">
        <v>3550</v>
      </c>
      <c r="I3897" s="5">
        <v>0</v>
      </c>
      <c r="J3897" s="5">
        <v>2004</v>
      </c>
      <c r="K3897" s="5">
        <v>1</v>
      </c>
      <c r="L3897" s="5" t="s">
        <v>471</v>
      </c>
      <c r="M3897" s="5" t="s">
        <v>35</v>
      </c>
      <c r="N3897" s="19">
        <v>9784770029805</v>
      </c>
    </row>
    <row r="3898" spans="1:14" ht="15.75" customHeight="1" x14ac:dyDescent="0.2">
      <c r="A3898" s="15">
        <v>20</v>
      </c>
      <c r="B3898" s="16">
        <v>470</v>
      </c>
      <c r="C3898" s="15" t="s">
        <v>3567</v>
      </c>
      <c r="D3898" s="18">
        <v>1</v>
      </c>
      <c r="E3898" s="5" t="s">
        <v>3568</v>
      </c>
      <c r="F3898" s="5" t="s">
        <v>32</v>
      </c>
      <c r="G3898" s="5" t="s">
        <v>3569</v>
      </c>
      <c r="H3898" s="5" t="s">
        <v>3550</v>
      </c>
      <c r="I3898" s="5">
        <v>0</v>
      </c>
      <c r="J3898" s="5">
        <v>1991</v>
      </c>
      <c r="K3898" s="5">
        <v>1</v>
      </c>
      <c r="L3898" s="5" t="s">
        <v>3570</v>
      </c>
      <c r="M3898" s="5" t="s">
        <v>96</v>
      </c>
      <c r="N3898" s="19">
        <v>4415074316</v>
      </c>
    </row>
    <row r="3899" spans="1:14" ht="15.75" customHeight="1" x14ac:dyDescent="0.2">
      <c r="A3899" s="15">
        <v>21</v>
      </c>
      <c r="B3899" s="16">
        <v>470</v>
      </c>
      <c r="C3899" s="15" t="s">
        <v>3571</v>
      </c>
      <c r="D3899" s="18">
        <v>1</v>
      </c>
      <c r="E3899" s="5" t="s">
        <v>3572</v>
      </c>
      <c r="F3899" s="5">
        <v>0</v>
      </c>
      <c r="G3899" s="5" t="s">
        <v>3573</v>
      </c>
      <c r="H3899" s="5" t="s">
        <v>3550</v>
      </c>
      <c r="I3899" s="5">
        <v>0</v>
      </c>
      <c r="J3899" s="5">
        <v>2017</v>
      </c>
      <c r="K3899" s="5">
        <v>1</v>
      </c>
      <c r="L3899" s="5" t="s">
        <v>3574</v>
      </c>
      <c r="M3899" s="5" t="s">
        <v>35</v>
      </c>
      <c r="N3899" s="19">
        <v>9789839499278</v>
      </c>
    </row>
    <row r="3900" spans="1:14" ht="15.75" customHeight="1" x14ac:dyDescent="0.2">
      <c r="A3900" s="15">
        <v>24</v>
      </c>
      <c r="B3900" s="16">
        <v>470</v>
      </c>
      <c r="C3900" s="15" t="s">
        <v>3575</v>
      </c>
      <c r="D3900" s="18">
        <v>1</v>
      </c>
      <c r="E3900" s="5" t="s">
        <v>3576</v>
      </c>
      <c r="F3900" s="5" t="s">
        <v>32</v>
      </c>
      <c r="G3900" s="5" t="s">
        <v>3577</v>
      </c>
      <c r="H3900" s="5" t="s">
        <v>3550</v>
      </c>
      <c r="I3900" s="5">
        <v>0</v>
      </c>
      <c r="J3900" s="5">
        <v>2007</v>
      </c>
      <c r="K3900" s="5">
        <v>21</v>
      </c>
      <c r="L3900" s="5" t="s">
        <v>414</v>
      </c>
      <c r="M3900" s="5" t="s">
        <v>35</v>
      </c>
      <c r="N3900" s="19">
        <v>9784770012685</v>
      </c>
    </row>
    <row r="3901" spans="1:14" ht="15.75" customHeight="1" x14ac:dyDescent="0.2">
      <c r="A3901" s="15">
        <v>25</v>
      </c>
      <c r="B3901" s="16">
        <v>470</v>
      </c>
      <c r="C3901" s="15" t="s">
        <v>3578</v>
      </c>
      <c r="D3901" s="18">
        <v>2</v>
      </c>
      <c r="E3901" s="5" t="s">
        <v>3579</v>
      </c>
      <c r="F3901" s="5" t="s">
        <v>3580</v>
      </c>
      <c r="G3901" s="5" t="s">
        <v>3581</v>
      </c>
      <c r="H3901" s="5" t="s">
        <v>3550</v>
      </c>
      <c r="I3901" s="5">
        <v>0</v>
      </c>
      <c r="J3901" s="5">
        <v>2007</v>
      </c>
      <c r="K3901" s="5">
        <v>2</v>
      </c>
      <c r="L3901" s="5" t="s">
        <v>414</v>
      </c>
      <c r="M3901" s="5" t="s">
        <v>35</v>
      </c>
      <c r="N3901" s="19">
        <v>9784770027368</v>
      </c>
    </row>
    <row r="3902" spans="1:14" ht="15.75" customHeight="1" x14ac:dyDescent="0.2">
      <c r="A3902" s="15">
        <v>26</v>
      </c>
      <c r="B3902" s="16">
        <v>470</v>
      </c>
      <c r="C3902" s="15" t="s">
        <v>3582</v>
      </c>
      <c r="D3902" s="18">
        <v>1</v>
      </c>
      <c r="E3902" s="5" t="s">
        <v>3583</v>
      </c>
      <c r="F3902" s="5">
        <v>0</v>
      </c>
      <c r="G3902" s="5" t="s">
        <v>3584</v>
      </c>
      <c r="H3902" s="5" t="s">
        <v>3550</v>
      </c>
      <c r="I3902" s="5">
        <v>0</v>
      </c>
      <c r="J3902" s="5">
        <v>2008</v>
      </c>
      <c r="K3902" s="5">
        <v>1</v>
      </c>
      <c r="L3902" s="5" t="s">
        <v>3585</v>
      </c>
      <c r="M3902" s="5" t="s">
        <v>35</v>
      </c>
      <c r="N3902" s="19">
        <v>9781590306192</v>
      </c>
    </row>
    <row r="3903" spans="1:14" ht="15.75" customHeight="1" x14ac:dyDescent="0.2">
      <c r="A3903" s="15">
        <v>27</v>
      </c>
      <c r="B3903" s="16">
        <v>470</v>
      </c>
      <c r="C3903" s="15" t="s">
        <v>3586</v>
      </c>
      <c r="D3903" s="18">
        <v>1</v>
      </c>
      <c r="E3903" s="5" t="s">
        <v>3587</v>
      </c>
      <c r="F3903" s="5" t="s">
        <v>3588</v>
      </c>
      <c r="G3903" s="5" t="s">
        <v>3589</v>
      </c>
      <c r="H3903" s="5" t="s">
        <v>3550</v>
      </c>
      <c r="I3903" s="5">
        <v>0</v>
      </c>
      <c r="J3903" s="5">
        <v>2011</v>
      </c>
      <c r="K3903" s="5">
        <v>1</v>
      </c>
      <c r="L3903" s="5" t="s">
        <v>3590</v>
      </c>
      <c r="M3903" s="5" t="s">
        <v>307</v>
      </c>
      <c r="N3903" s="19">
        <v>9784861007712</v>
      </c>
    </row>
    <row r="3904" spans="1:14" ht="15.75" customHeight="1" x14ac:dyDescent="0.2">
      <c r="A3904" s="15">
        <v>28</v>
      </c>
      <c r="B3904" s="16">
        <v>470</v>
      </c>
      <c r="C3904" s="15" t="s">
        <v>3591</v>
      </c>
      <c r="D3904" s="18">
        <v>1</v>
      </c>
      <c r="E3904" s="5" t="s">
        <v>3592</v>
      </c>
      <c r="F3904" s="5" t="s">
        <v>32</v>
      </c>
      <c r="G3904" s="5" t="s">
        <v>3593</v>
      </c>
      <c r="H3904" s="5" t="s">
        <v>3550</v>
      </c>
      <c r="I3904" s="5">
        <v>0</v>
      </c>
      <c r="J3904" s="5">
        <v>1997</v>
      </c>
      <c r="K3904" s="5">
        <v>1</v>
      </c>
      <c r="L3904" s="5" t="s">
        <v>3594</v>
      </c>
      <c r="M3904" s="5" t="s">
        <v>96</v>
      </c>
      <c r="N3904" s="19">
        <v>4321402018</v>
      </c>
    </row>
    <row r="3905" spans="1:14" ht="15.75" customHeight="1" x14ac:dyDescent="0.2">
      <c r="A3905" s="15">
        <v>29</v>
      </c>
      <c r="B3905" s="16">
        <v>470</v>
      </c>
      <c r="C3905" s="15" t="s">
        <v>3595</v>
      </c>
      <c r="D3905" s="18">
        <v>1</v>
      </c>
      <c r="E3905" s="5" t="s">
        <v>3596</v>
      </c>
      <c r="F3905" s="5" t="s">
        <v>32</v>
      </c>
      <c r="G3905" s="5" t="s">
        <v>3597</v>
      </c>
      <c r="H3905" s="5" t="s">
        <v>3550</v>
      </c>
      <c r="I3905" s="5">
        <v>0</v>
      </c>
      <c r="J3905" s="5">
        <v>2005</v>
      </c>
      <c r="K3905" s="5">
        <v>0</v>
      </c>
      <c r="L3905" s="5">
        <v>0</v>
      </c>
      <c r="M3905" s="5" t="s">
        <v>96</v>
      </c>
      <c r="N3905" s="19" t="s">
        <v>32</v>
      </c>
    </row>
    <row r="3906" spans="1:14" ht="15.75" customHeight="1" x14ac:dyDescent="0.2">
      <c r="A3906" s="15">
        <v>30</v>
      </c>
      <c r="B3906" s="16">
        <v>470</v>
      </c>
      <c r="C3906" s="15" t="s">
        <v>3598</v>
      </c>
      <c r="D3906" s="18">
        <v>1</v>
      </c>
      <c r="E3906" s="5" t="s">
        <v>3599</v>
      </c>
      <c r="F3906" s="5">
        <v>0</v>
      </c>
      <c r="G3906" s="5" t="s">
        <v>3597</v>
      </c>
      <c r="H3906" s="5" t="s">
        <v>3550</v>
      </c>
      <c r="I3906" s="5">
        <v>0</v>
      </c>
      <c r="J3906" s="5">
        <v>2006</v>
      </c>
      <c r="K3906" s="5">
        <v>2</v>
      </c>
      <c r="L3906" s="5" t="s">
        <v>2755</v>
      </c>
      <c r="M3906" s="5" t="s">
        <v>307</v>
      </c>
      <c r="N3906" s="19">
        <v>9784473031808</v>
      </c>
    </row>
    <row r="3907" spans="1:14" ht="15.75" customHeight="1" x14ac:dyDescent="0.2">
      <c r="A3907" s="15">
        <v>31</v>
      </c>
      <c r="B3907" s="16">
        <v>470</v>
      </c>
      <c r="C3907" s="15" t="s">
        <v>3600</v>
      </c>
      <c r="D3907" s="18">
        <v>1</v>
      </c>
      <c r="E3907" s="5" t="s">
        <v>3601</v>
      </c>
      <c r="F3907" s="5">
        <v>0</v>
      </c>
      <c r="G3907" s="5" t="s">
        <v>3597</v>
      </c>
      <c r="H3907" s="5" t="s">
        <v>3550</v>
      </c>
      <c r="I3907" s="5">
        <v>0</v>
      </c>
      <c r="J3907" s="5">
        <v>2007</v>
      </c>
      <c r="K3907" s="5">
        <v>7</v>
      </c>
      <c r="L3907" s="5" t="s">
        <v>2755</v>
      </c>
      <c r="M3907" s="5" t="s">
        <v>307</v>
      </c>
      <c r="N3907" s="19">
        <v>9784473018281</v>
      </c>
    </row>
    <row r="3908" spans="1:14" ht="15.75" customHeight="1" x14ac:dyDescent="0.2">
      <c r="A3908" s="15">
        <v>32</v>
      </c>
      <c r="B3908" s="16">
        <v>470</v>
      </c>
      <c r="C3908" s="15" t="s">
        <v>3602</v>
      </c>
      <c r="D3908" s="18">
        <v>1</v>
      </c>
      <c r="E3908" s="5" t="s">
        <v>3603</v>
      </c>
      <c r="F3908" s="5">
        <v>0</v>
      </c>
      <c r="G3908" s="5" t="s">
        <v>3597</v>
      </c>
      <c r="H3908" s="5" t="s">
        <v>3550</v>
      </c>
      <c r="I3908" s="5">
        <v>0</v>
      </c>
      <c r="J3908" s="5">
        <v>2008</v>
      </c>
      <c r="K3908" s="5">
        <v>1</v>
      </c>
      <c r="L3908" s="5" t="s">
        <v>2755</v>
      </c>
      <c r="M3908" s="5" t="s">
        <v>307</v>
      </c>
      <c r="N3908" s="19">
        <v>9784473035387</v>
      </c>
    </row>
    <row r="3909" spans="1:14" ht="15.75" customHeight="1" x14ac:dyDescent="0.2">
      <c r="A3909" s="15">
        <v>33</v>
      </c>
      <c r="B3909" s="16">
        <v>470</v>
      </c>
      <c r="C3909" s="15" t="s">
        <v>3604</v>
      </c>
      <c r="D3909" s="18">
        <v>1</v>
      </c>
      <c r="E3909" s="5" t="s">
        <v>3605</v>
      </c>
      <c r="F3909" s="5" t="s">
        <v>32</v>
      </c>
      <c r="G3909" s="5" t="s">
        <v>3606</v>
      </c>
      <c r="H3909" s="5" t="s">
        <v>3550</v>
      </c>
      <c r="I3909" s="5">
        <v>0</v>
      </c>
      <c r="J3909" s="5">
        <v>2010</v>
      </c>
      <c r="K3909" s="5">
        <v>1</v>
      </c>
      <c r="L3909" s="5" t="s">
        <v>414</v>
      </c>
      <c r="M3909" s="5" t="s">
        <v>35</v>
      </c>
      <c r="N3909" s="19">
        <v>9784770031358</v>
      </c>
    </row>
    <row r="3910" spans="1:14" ht="15.75" customHeight="1" x14ac:dyDescent="0.2">
      <c r="A3910" s="15">
        <v>34</v>
      </c>
      <c r="B3910" s="16">
        <v>470</v>
      </c>
      <c r="C3910" s="15" t="s">
        <v>3607</v>
      </c>
      <c r="D3910" s="18">
        <v>1</v>
      </c>
      <c r="E3910" s="5" t="s">
        <v>3608</v>
      </c>
      <c r="F3910" s="5" t="s">
        <v>3609</v>
      </c>
      <c r="G3910" s="5" t="s">
        <v>3610</v>
      </c>
      <c r="H3910" s="5" t="s">
        <v>3550</v>
      </c>
      <c r="I3910" s="5">
        <v>0</v>
      </c>
      <c r="J3910" s="5">
        <v>2005</v>
      </c>
      <c r="K3910" s="5">
        <v>1</v>
      </c>
      <c r="L3910" s="5" t="s">
        <v>3611</v>
      </c>
      <c r="M3910" s="5" t="s">
        <v>307</v>
      </c>
      <c r="N3910" s="19">
        <v>9784816338212</v>
      </c>
    </row>
    <row r="3911" spans="1:14" ht="15.75" customHeight="1" x14ac:dyDescent="0.2">
      <c r="A3911" s="15">
        <v>35</v>
      </c>
      <c r="B3911" s="16">
        <v>470</v>
      </c>
      <c r="C3911" s="15" t="s">
        <v>3612</v>
      </c>
      <c r="D3911" s="18">
        <v>1</v>
      </c>
      <c r="E3911" s="5" t="s">
        <v>3613</v>
      </c>
      <c r="F3911" s="5">
        <v>0</v>
      </c>
      <c r="G3911" s="5" t="s">
        <v>3614</v>
      </c>
      <c r="H3911" s="5" t="s">
        <v>3550</v>
      </c>
      <c r="I3911" s="5">
        <v>0</v>
      </c>
      <c r="J3911" s="5">
        <v>2004</v>
      </c>
      <c r="K3911" s="5">
        <v>1</v>
      </c>
      <c r="L3911" s="5" t="s">
        <v>3615</v>
      </c>
      <c r="M3911" s="5" t="s">
        <v>96</v>
      </c>
      <c r="N3911" s="19">
        <v>9784791610556</v>
      </c>
    </row>
    <row r="3912" spans="1:14" ht="15.75" customHeight="1" x14ac:dyDescent="0.2">
      <c r="A3912" s="15">
        <v>36</v>
      </c>
      <c r="B3912" s="16">
        <v>470</v>
      </c>
      <c r="C3912" s="15" t="s">
        <v>3616</v>
      </c>
      <c r="D3912" s="18">
        <v>2</v>
      </c>
      <c r="E3912" s="5" t="s">
        <v>3617</v>
      </c>
      <c r="F3912" s="5" t="s">
        <v>3618</v>
      </c>
      <c r="G3912" s="5" t="s">
        <v>638</v>
      </c>
      <c r="H3912" s="5" t="s">
        <v>3550</v>
      </c>
      <c r="I3912" s="5">
        <v>0</v>
      </c>
      <c r="J3912" s="5">
        <v>2005</v>
      </c>
      <c r="K3912" s="5">
        <v>2</v>
      </c>
      <c r="L3912" s="5" t="s">
        <v>414</v>
      </c>
      <c r="M3912" s="5" t="s">
        <v>35</v>
      </c>
      <c r="N3912" s="19">
        <v>4770028083</v>
      </c>
    </row>
    <row r="3913" spans="1:14" ht="15.75" customHeight="1" x14ac:dyDescent="0.2">
      <c r="A3913" s="15">
        <v>37</v>
      </c>
      <c r="B3913" s="16">
        <v>470</v>
      </c>
      <c r="C3913" s="15" t="s">
        <v>3619</v>
      </c>
      <c r="D3913" s="18">
        <v>1</v>
      </c>
      <c r="E3913" s="5" t="s">
        <v>3620</v>
      </c>
      <c r="F3913" s="5">
        <v>0</v>
      </c>
      <c r="G3913" s="5">
        <v>0</v>
      </c>
      <c r="H3913" s="5" t="s">
        <v>3550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19">
        <v>0</v>
      </c>
    </row>
    <row r="3914" spans="1:14" ht="15.75" customHeight="1" x14ac:dyDescent="0.2">
      <c r="A3914" s="15">
        <v>38</v>
      </c>
      <c r="B3914" s="16">
        <v>470</v>
      </c>
      <c r="C3914" s="15" t="s">
        <v>3621</v>
      </c>
      <c r="D3914" s="18">
        <v>1</v>
      </c>
      <c r="E3914" s="5" t="s">
        <v>3622</v>
      </c>
      <c r="F3914" s="5" t="s">
        <v>3623</v>
      </c>
      <c r="G3914" s="5" t="s">
        <v>2869</v>
      </c>
      <c r="H3914" s="5" t="s">
        <v>3550</v>
      </c>
      <c r="I3914" s="5">
        <v>0</v>
      </c>
      <c r="J3914" s="5">
        <v>2003</v>
      </c>
      <c r="K3914" s="5">
        <v>1</v>
      </c>
      <c r="L3914" s="5" t="s">
        <v>95</v>
      </c>
      <c r="M3914" s="5" t="s">
        <v>96</v>
      </c>
      <c r="N3914" s="19">
        <v>9784582620313</v>
      </c>
    </row>
    <row r="3915" spans="1:14" ht="15.75" customHeight="1" x14ac:dyDescent="0.2">
      <c r="A3915" s="15">
        <v>39</v>
      </c>
      <c r="B3915" s="16">
        <v>470</v>
      </c>
      <c r="C3915" s="15" t="s">
        <v>3624</v>
      </c>
      <c r="D3915" s="18">
        <v>1</v>
      </c>
      <c r="E3915" s="5" t="s">
        <v>3625</v>
      </c>
      <c r="F3915" s="5">
        <v>0</v>
      </c>
      <c r="G3915" s="5" t="s">
        <v>3626</v>
      </c>
      <c r="H3915" s="5" t="s">
        <v>3550</v>
      </c>
      <c r="I3915" s="5">
        <v>0</v>
      </c>
      <c r="J3915" s="5">
        <v>0</v>
      </c>
      <c r="K3915" s="5">
        <v>0</v>
      </c>
      <c r="L3915" s="5" t="s">
        <v>3627</v>
      </c>
      <c r="M3915" s="5" t="s">
        <v>96</v>
      </c>
      <c r="N3915" s="19">
        <v>4405091005</v>
      </c>
    </row>
    <row r="3916" spans="1:14" ht="15.75" customHeight="1" x14ac:dyDescent="0.2">
      <c r="A3916" s="15">
        <v>40</v>
      </c>
      <c r="B3916" s="16">
        <v>470</v>
      </c>
      <c r="C3916" s="15" t="s">
        <v>3628</v>
      </c>
      <c r="D3916" s="18">
        <v>1</v>
      </c>
      <c r="E3916" s="5" t="s">
        <v>3629</v>
      </c>
      <c r="F3916" s="5">
        <v>0</v>
      </c>
      <c r="G3916" s="5" t="s">
        <v>3630</v>
      </c>
      <c r="H3916" s="5" t="s">
        <v>3631</v>
      </c>
      <c r="I3916" s="5">
        <v>0</v>
      </c>
      <c r="J3916" s="5">
        <v>2014</v>
      </c>
      <c r="K3916" s="5">
        <v>1</v>
      </c>
      <c r="L3916" s="5" t="s">
        <v>3632</v>
      </c>
      <c r="M3916" s="5" t="s">
        <v>96</v>
      </c>
      <c r="N3916" s="19">
        <v>9784569784342</v>
      </c>
    </row>
    <row r="3917" spans="1:14" ht="15.75" customHeight="1" x14ac:dyDescent="0.2">
      <c r="A3917" s="15">
        <v>41</v>
      </c>
      <c r="B3917" s="16">
        <v>470</v>
      </c>
      <c r="C3917" s="15" t="s">
        <v>3633</v>
      </c>
      <c r="D3917" s="18">
        <v>1</v>
      </c>
      <c r="E3917" s="5" t="s">
        <v>3634</v>
      </c>
      <c r="F3917" s="5" t="s">
        <v>3635</v>
      </c>
      <c r="G3917" s="5" t="s">
        <v>3636</v>
      </c>
      <c r="H3917" s="5" t="s">
        <v>3631</v>
      </c>
      <c r="I3917" s="5">
        <v>0</v>
      </c>
      <c r="J3917" s="5">
        <v>2019</v>
      </c>
      <c r="K3917" s="5">
        <v>1</v>
      </c>
      <c r="L3917" s="5" t="s">
        <v>3110</v>
      </c>
      <c r="M3917" s="5" t="s">
        <v>35</v>
      </c>
      <c r="N3917" s="19">
        <v>9784866580623</v>
      </c>
    </row>
    <row r="3918" spans="1:14" ht="15.75" customHeight="1" x14ac:dyDescent="0.2">
      <c r="A3918" s="15">
        <v>42</v>
      </c>
      <c r="B3918" s="16">
        <v>470</v>
      </c>
      <c r="C3918" s="15" t="s">
        <v>3637</v>
      </c>
      <c r="D3918" s="18">
        <v>1</v>
      </c>
      <c r="E3918" s="5" t="s">
        <v>3638</v>
      </c>
      <c r="F3918" s="5">
        <v>0</v>
      </c>
      <c r="G3918" s="5" t="s">
        <v>3639</v>
      </c>
      <c r="H3918" s="5" t="s">
        <v>2508</v>
      </c>
      <c r="I3918" s="5">
        <v>0</v>
      </c>
      <c r="J3918" s="5">
        <v>0</v>
      </c>
      <c r="K3918" s="5">
        <v>0</v>
      </c>
      <c r="L3918" s="5">
        <v>0</v>
      </c>
      <c r="M3918" s="5" t="s">
        <v>96</v>
      </c>
      <c r="N3918" s="19">
        <v>4834721744</v>
      </c>
    </row>
    <row r="3919" spans="1:14" ht="15.75" customHeight="1" x14ac:dyDescent="0.2">
      <c r="A3919" s="15">
        <v>43</v>
      </c>
      <c r="B3919" s="16">
        <v>470</v>
      </c>
      <c r="C3919" s="15" t="s">
        <v>3640</v>
      </c>
      <c r="D3919" s="18">
        <v>1</v>
      </c>
      <c r="E3919" s="5" t="s">
        <v>3641</v>
      </c>
      <c r="F3919" s="5">
        <v>0</v>
      </c>
      <c r="G3919" s="5" t="s">
        <v>3642</v>
      </c>
      <c r="H3919" s="5" t="s">
        <v>3517</v>
      </c>
      <c r="I3919" s="5">
        <v>0</v>
      </c>
      <c r="J3919" s="5">
        <v>2015</v>
      </c>
      <c r="K3919" s="5">
        <v>1</v>
      </c>
      <c r="L3919" s="5" t="s">
        <v>414</v>
      </c>
      <c r="M3919" s="5" t="s">
        <v>96</v>
      </c>
      <c r="N3919" s="19" t="s">
        <v>3643</v>
      </c>
    </row>
    <row r="3920" spans="1:14" ht="15.75" hidden="1" customHeight="1" x14ac:dyDescent="0.2">
      <c r="A3920" s="14">
        <v>44</v>
      </c>
      <c r="B3920" s="16">
        <v>470</v>
      </c>
      <c r="C3920" s="14">
        <v>0</v>
      </c>
      <c r="D3920" s="17">
        <v>0</v>
      </c>
      <c r="E3920" s="5">
        <v>0</v>
      </c>
      <c r="F3920" s="5">
        <v>0</v>
      </c>
      <c r="G3920" s="5">
        <v>0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19">
        <v>0</v>
      </c>
    </row>
    <row r="3921" spans="1:14" ht="15.75" customHeight="1" x14ac:dyDescent="0.2">
      <c r="A3921" s="15">
        <v>1</v>
      </c>
      <c r="B3921" s="16">
        <v>480</v>
      </c>
      <c r="C3921" s="15" t="s">
        <v>3644</v>
      </c>
      <c r="D3921" s="18">
        <v>1</v>
      </c>
      <c r="E3921" s="5" t="s">
        <v>3645</v>
      </c>
      <c r="F3921" s="5">
        <v>0</v>
      </c>
      <c r="G3921" s="5" t="s">
        <v>3646</v>
      </c>
      <c r="H3921" s="5" t="s">
        <v>3647</v>
      </c>
      <c r="I3921" s="5">
        <v>0</v>
      </c>
      <c r="J3921" s="5">
        <v>2007</v>
      </c>
      <c r="K3921" s="5">
        <v>1</v>
      </c>
      <c r="L3921" s="5" t="s">
        <v>3648</v>
      </c>
      <c r="M3921" s="5" t="s">
        <v>96</v>
      </c>
      <c r="N3921" s="19">
        <v>9784583100326</v>
      </c>
    </row>
    <row r="3922" spans="1:14" ht="15.75" customHeight="1" x14ac:dyDescent="0.2">
      <c r="A3922" s="15">
        <v>2</v>
      </c>
      <c r="B3922" s="16">
        <v>480</v>
      </c>
      <c r="C3922" s="15" t="s">
        <v>3649</v>
      </c>
      <c r="D3922" s="18">
        <v>1</v>
      </c>
      <c r="E3922" s="5" t="s">
        <v>3650</v>
      </c>
      <c r="F3922" s="5">
        <v>0</v>
      </c>
      <c r="G3922" s="5" t="s">
        <v>3651</v>
      </c>
      <c r="H3922" s="5" t="s">
        <v>3647</v>
      </c>
      <c r="I3922" s="5">
        <v>0</v>
      </c>
      <c r="J3922" s="5">
        <v>2006</v>
      </c>
      <c r="K3922" s="5">
        <v>1</v>
      </c>
      <c r="L3922" s="5" t="s">
        <v>3652</v>
      </c>
      <c r="M3922" s="5" t="s">
        <v>35</v>
      </c>
      <c r="N3922" s="19">
        <v>9780804836418</v>
      </c>
    </row>
    <row r="3923" spans="1:14" ht="15.75" customHeight="1" x14ac:dyDescent="0.2">
      <c r="A3923" s="15">
        <v>3</v>
      </c>
      <c r="B3923" s="16">
        <v>480</v>
      </c>
      <c r="C3923" s="15" t="s">
        <v>3653</v>
      </c>
      <c r="D3923" s="18">
        <v>1</v>
      </c>
      <c r="E3923" s="5" t="s">
        <v>3654</v>
      </c>
      <c r="F3923" s="5">
        <v>0</v>
      </c>
      <c r="G3923" s="5" t="s">
        <v>3655</v>
      </c>
      <c r="H3923" s="5" t="s">
        <v>3647</v>
      </c>
      <c r="I3923" s="5">
        <v>0</v>
      </c>
      <c r="J3923" s="5">
        <v>2009</v>
      </c>
      <c r="K3923" s="5">
        <v>1</v>
      </c>
      <c r="L3923" s="5" t="s">
        <v>2933</v>
      </c>
      <c r="M3923" s="5" t="s">
        <v>96</v>
      </c>
      <c r="N3923" s="19">
        <v>9784022505934</v>
      </c>
    </row>
    <row r="3924" spans="1:14" ht="15.75" customHeight="1" x14ac:dyDescent="0.2">
      <c r="A3924" s="15">
        <v>4</v>
      </c>
      <c r="B3924" s="16">
        <v>480</v>
      </c>
      <c r="C3924" s="15" t="s">
        <v>3656</v>
      </c>
      <c r="D3924" s="18">
        <v>1</v>
      </c>
      <c r="E3924" s="5" t="s">
        <v>3657</v>
      </c>
      <c r="F3924" s="5">
        <v>0</v>
      </c>
      <c r="G3924" s="5" t="s">
        <v>3646</v>
      </c>
      <c r="H3924" s="5" t="s">
        <v>3647</v>
      </c>
      <c r="I3924" s="5">
        <v>0</v>
      </c>
      <c r="J3924" s="5">
        <v>0</v>
      </c>
      <c r="K3924" s="5">
        <v>1</v>
      </c>
      <c r="L3924" s="5" t="s">
        <v>3658</v>
      </c>
      <c r="M3924" s="5" t="s">
        <v>96</v>
      </c>
      <c r="N3924" s="19">
        <v>0</v>
      </c>
    </row>
    <row r="3925" spans="1:14" ht="15.75" customHeight="1" x14ac:dyDescent="0.2">
      <c r="A3925" s="15">
        <v>5</v>
      </c>
      <c r="B3925" s="16">
        <v>480</v>
      </c>
      <c r="C3925" s="15" t="s">
        <v>3659</v>
      </c>
      <c r="D3925" s="18">
        <v>1</v>
      </c>
      <c r="E3925" s="5" t="s">
        <v>3660</v>
      </c>
      <c r="F3925" s="5">
        <v>0</v>
      </c>
      <c r="G3925" s="5" t="s">
        <v>3661</v>
      </c>
      <c r="H3925" s="5" t="s">
        <v>3647</v>
      </c>
      <c r="I3925" s="5">
        <v>0</v>
      </c>
      <c r="J3925" s="5">
        <v>2004</v>
      </c>
      <c r="K3925" s="5">
        <v>1</v>
      </c>
      <c r="L3925" s="5">
        <v>0</v>
      </c>
      <c r="M3925" s="5" t="s">
        <v>96</v>
      </c>
      <c r="N3925" s="19">
        <v>9784469265606</v>
      </c>
    </row>
    <row r="3926" spans="1:14" ht="15.75" customHeight="1" x14ac:dyDescent="0.2">
      <c r="A3926" s="15">
        <v>6</v>
      </c>
      <c r="B3926" s="16">
        <v>480</v>
      </c>
      <c r="C3926" s="15" t="s">
        <v>3662</v>
      </c>
      <c r="D3926" s="18">
        <v>1</v>
      </c>
      <c r="E3926" s="5" t="s">
        <v>3663</v>
      </c>
      <c r="F3926" s="5">
        <v>0</v>
      </c>
      <c r="G3926" s="5" t="s">
        <v>3664</v>
      </c>
      <c r="H3926" s="5" t="s">
        <v>3647</v>
      </c>
      <c r="I3926" s="5">
        <v>0</v>
      </c>
      <c r="J3926" s="5">
        <v>2007</v>
      </c>
      <c r="K3926" s="5">
        <v>1</v>
      </c>
      <c r="L3926" s="5" t="s">
        <v>3664</v>
      </c>
      <c r="M3926" s="5" t="s">
        <v>96</v>
      </c>
      <c r="N3926" s="19">
        <v>0</v>
      </c>
    </row>
    <row r="3927" spans="1:14" ht="15.75" customHeight="1" x14ac:dyDescent="0.2">
      <c r="A3927" s="15">
        <v>7</v>
      </c>
      <c r="B3927" s="16">
        <v>480</v>
      </c>
      <c r="C3927" s="15" t="s">
        <v>3665</v>
      </c>
      <c r="D3927" s="18">
        <v>1</v>
      </c>
      <c r="E3927" s="5" t="s">
        <v>3666</v>
      </c>
      <c r="F3927" s="5">
        <v>0</v>
      </c>
      <c r="G3927" s="5" t="s">
        <v>3667</v>
      </c>
      <c r="H3927" s="5" t="s">
        <v>3647</v>
      </c>
      <c r="I3927" s="5">
        <v>0</v>
      </c>
      <c r="J3927" s="5">
        <v>2010</v>
      </c>
      <c r="K3927" s="5">
        <v>1</v>
      </c>
      <c r="L3927" s="5">
        <v>0</v>
      </c>
      <c r="M3927" s="5" t="s">
        <v>35</v>
      </c>
      <c r="N3927" s="19">
        <v>9784770031198</v>
      </c>
    </row>
    <row r="3928" spans="1:14" ht="15.75" customHeight="1" x14ac:dyDescent="0.2">
      <c r="A3928" s="15">
        <v>17</v>
      </c>
      <c r="B3928" s="16">
        <v>480</v>
      </c>
      <c r="C3928" s="15" t="s">
        <v>3668</v>
      </c>
      <c r="D3928" s="18">
        <v>1</v>
      </c>
      <c r="E3928" s="5" t="s">
        <v>3669</v>
      </c>
      <c r="F3928" s="5">
        <v>0</v>
      </c>
      <c r="G3928" s="5" t="s">
        <v>3670</v>
      </c>
      <c r="H3928" s="5" t="s">
        <v>3647</v>
      </c>
      <c r="I3928" s="5">
        <v>0</v>
      </c>
      <c r="J3928" s="5">
        <v>2008</v>
      </c>
      <c r="K3928" s="5">
        <v>1</v>
      </c>
      <c r="L3928" s="5" t="s">
        <v>3671</v>
      </c>
      <c r="M3928" s="5" t="s">
        <v>96</v>
      </c>
      <c r="N3928" s="19">
        <v>9784480064523</v>
      </c>
    </row>
    <row r="3929" spans="1:14" ht="15.75" customHeight="1" x14ac:dyDescent="0.2">
      <c r="A3929" s="15">
        <v>18</v>
      </c>
      <c r="B3929" s="16">
        <v>480</v>
      </c>
      <c r="C3929" s="15" t="s">
        <v>3672</v>
      </c>
      <c r="D3929" s="18">
        <v>2</v>
      </c>
      <c r="E3929" s="5" t="s">
        <v>3673</v>
      </c>
      <c r="F3929" s="5">
        <v>0</v>
      </c>
      <c r="G3929" s="5" t="s">
        <v>3674</v>
      </c>
      <c r="H3929" s="5" t="s">
        <v>3647</v>
      </c>
      <c r="I3929" s="5">
        <v>0</v>
      </c>
      <c r="J3929" s="5">
        <v>2007</v>
      </c>
      <c r="K3929" s="5">
        <v>1</v>
      </c>
      <c r="L3929" s="5">
        <v>0</v>
      </c>
      <c r="M3929" s="5">
        <v>0</v>
      </c>
      <c r="N3929" s="19">
        <v>0</v>
      </c>
    </row>
    <row r="3930" spans="1:14" ht="15.75" customHeight="1" x14ac:dyDescent="0.2">
      <c r="A3930" s="15">
        <v>19</v>
      </c>
      <c r="B3930" s="16">
        <v>480</v>
      </c>
      <c r="C3930" s="15" t="s">
        <v>3675</v>
      </c>
      <c r="D3930" s="18">
        <v>1</v>
      </c>
      <c r="E3930" s="5" t="s">
        <v>3676</v>
      </c>
      <c r="F3930" s="5">
        <v>0</v>
      </c>
      <c r="G3930" s="5" t="s">
        <v>3677</v>
      </c>
      <c r="H3930" s="5" t="s">
        <v>3647</v>
      </c>
      <c r="I3930" s="5">
        <v>0</v>
      </c>
      <c r="J3930" s="5">
        <v>2007</v>
      </c>
      <c r="K3930" s="5">
        <v>2</v>
      </c>
      <c r="L3930" s="5" t="s">
        <v>3678</v>
      </c>
      <c r="M3930" s="5">
        <v>0</v>
      </c>
      <c r="N3930" s="19">
        <v>9784334034108</v>
      </c>
    </row>
    <row r="3931" spans="1:14" ht="15.75" customHeight="1" x14ac:dyDescent="0.2">
      <c r="A3931" s="15">
        <v>21</v>
      </c>
      <c r="B3931" s="16">
        <v>480</v>
      </c>
      <c r="C3931" s="15" t="s">
        <v>3679</v>
      </c>
      <c r="D3931" s="18">
        <v>1</v>
      </c>
      <c r="E3931" s="5" t="s">
        <v>3680</v>
      </c>
      <c r="F3931" s="5">
        <v>0</v>
      </c>
      <c r="G3931" s="5" t="s">
        <v>3681</v>
      </c>
      <c r="H3931" s="5" t="s">
        <v>3647</v>
      </c>
      <c r="I3931" s="5">
        <v>0</v>
      </c>
      <c r="J3931" s="5">
        <v>2010</v>
      </c>
      <c r="K3931" s="5" t="s">
        <v>1262</v>
      </c>
      <c r="L3931" s="5" t="s">
        <v>3682</v>
      </c>
      <c r="M3931" s="5" t="s">
        <v>96</v>
      </c>
      <c r="N3931" s="19" t="s">
        <v>3683</v>
      </c>
    </row>
    <row r="3932" spans="1:14" ht="15.75" hidden="1" customHeight="1" x14ac:dyDescent="0.2">
      <c r="A3932" s="14">
        <v>22</v>
      </c>
      <c r="B3932" s="16">
        <v>480</v>
      </c>
      <c r="C3932" s="14">
        <v>0</v>
      </c>
      <c r="D3932" s="17">
        <v>0</v>
      </c>
      <c r="E3932" s="5">
        <v>0</v>
      </c>
      <c r="F3932" s="5">
        <v>0</v>
      </c>
      <c r="G3932" s="5">
        <v>0</v>
      </c>
      <c r="H3932" s="5" t="s">
        <v>3647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19">
        <v>0</v>
      </c>
    </row>
    <row r="3933" spans="1:14" ht="15.75" customHeight="1" x14ac:dyDescent="0.2">
      <c r="A3933" s="15">
        <v>1</v>
      </c>
      <c r="B3933" s="16">
        <v>490</v>
      </c>
      <c r="C3933" s="15" t="s">
        <v>3684</v>
      </c>
      <c r="D3933" s="18">
        <v>1</v>
      </c>
      <c r="E3933" s="5" t="s">
        <v>3685</v>
      </c>
      <c r="F3933" s="5" t="s">
        <v>32</v>
      </c>
      <c r="G3933" s="5" t="s">
        <v>32</v>
      </c>
      <c r="H3933" s="5" t="s">
        <v>3686</v>
      </c>
      <c r="I3933" s="5">
        <v>0</v>
      </c>
      <c r="J3933" s="5">
        <v>2010</v>
      </c>
      <c r="K3933" s="5">
        <v>1</v>
      </c>
      <c r="L3933" s="5" t="s">
        <v>2680</v>
      </c>
      <c r="M3933" s="5" t="s">
        <v>307</v>
      </c>
      <c r="N3933" s="19" t="s">
        <v>32</v>
      </c>
    </row>
    <row r="3934" spans="1:14" ht="15.75" customHeight="1" x14ac:dyDescent="0.2">
      <c r="A3934" s="15">
        <v>2</v>
      </c>
      <c r="B3934" s="16">
        <v>490</v>
      </c>
      <c r="C3934" s="15" t="s">
        <v>3687</v>
      </c>
      <c r="D3934" s="18">
        <v>1</v>
      </c>
      <c r="E3934" s="5" t="s">
        <v>3688</v>
      </c>
      <c r="F3934" s="5" t="s">
        <v>32</v>
      </c>
      <c r="G3934" s="5" t="s">
        <v>32</v>
      </c>
      <c r="H3934" s="5" t="s">
        <v>3686</v>
      </c>
      <c r="I3934" s="5">
        <v>0</v>
      </c>
      <c r="J3934" s="5">
        <v>2010</v>
      </c>
      <c r="K3934" s="5">
        <v>1</v>
      </c>
      <c r="L3934" s="5" t="s">
        <v>2680</v>
      </c>
      <c r="M3934" s="5" t="s">
        <v>307</v>
      </c>
      <c r="N3934" s="19" t="s">
        <v>32</v>
      </c>
    </row>
    <row r="3935" spans="1:14" ht="15.75" customHeight="1" x14ac:dyDescent="0.2">
      <c r="A3935" s="15">
        <v>3</v>
      </c>
      <c r="B3935" s="16">
        <v>490</v>
      </c>
      <c r="C3935" s="15" t="s">
        <v>3689</v>
      </c>
      <c r="D3935" s="18">
        <v>1</v>
      </c>
      <c r="E3935" s="5" t="s">
        <v>3690</v>
      </c>
      <c r="F3935" s="5" t="s">
        <v>32</v>
      </c>
      <c r="G3935" s="5" t="s">
        <v>32</v>
      </c>
      <c r="H3935" s="5" t="s">
        <v>3686</v>
      </c>
      <c r="I3935" s="5">
        <v>0</v>
      </c>
      <c r="J3935" s="5">
        <v>2010</v>
      </c>
      <c r="K3935" s="5">
        <v>1</v>
      </c>
      <c r="L3935" s="5" t="s">
        <v>2680</v>
      </c>
      <c r="M3935" s="5" t="s">
        <v>307</v>
      </c>
      <c r="N3935" s="19" t="s">
        <v>32</v>
      </c>
    </row>
    <row r="3936" spans="1:14" ht="15.75" customHeight="1" x14ac:dyDescent="0.2">
      <c r="A3936" s="15">
        <v>4</v>
      </c>
      <c r="B3936" s="16">
        <v>490</v>
      </c>
      <c r="C3936" s="15" t="s">
        <v>3691</v>
      </c>
      <c r="D3936" s="18">
        <v>1</v>
      </c>
      <c r="E3936" s="5" t="s">
        <v>3692</v>
      </c>
      <c r="F3936" s="5" t="s">
        <v>32</v>
      </c>
      <c r="G3936" s="5" t="s">
        <v>32</v>
      </c>
      <c r="H3936" s="5" t="s">
        <v>3686</v>
      </c>
      <c r="I3936" s="5">
        <v>0</v>
      </c>
      <c r="J3936" s="5">
        <v>2010</v>
      </c>
      <c r="K3936" s="5">
        <v>1</v>
      </c>
      <c r="L3936" s="5" t="s">
        <v>2680</v>
      </c>
      <c r="M3936" s="5" t="s">
        <v>307</v>
      </c>
      <c r="N3936" s="19" t="s">
        <v>32</v>
      </c>
    </row>
    <row r="3937" spans="1:14" ht="15.75" customHeight="1" x14ac:dyDescent="0.2">
      <c r="A3937" s="15">
        <v>5</v>
      </c>
      <c r="B3937" s="16">
        <v>490</v>
      </c>
      <c r="C3937" s="15" t="s">
        <v>3693</v>
      </c>
      <c r="D3937" s="18">
        <v>1</v>
      </c>
      <c r="E3937" s="5" t="s">
        <v>3694</v>
      </c>
      <c r="F3937" s="5" t="s">
        <v>32</v>
      </c>
      <c r="G3937" s="5" t="s">
        <v>32</v>
      </c>
      <c r="H3937" s="5" t="s">
        <v>3686</v>
      </c>
      <c r="I3937" s="5">
        <v>0</v>
      </c>
      <c r="J3937" s="5">
        <v>2010</v>
      </c>
      <c r="K3937" s="5">
        <v>1</v>
      </c>
      <c r="L3937" s="5" t="s">
        <v>2680</v>
      </c>
      <c r="M3937" s="5" t="s">
        <v>307</v>
      </c>
      <c r="N3937" s="19">
        <v>0</v>
      </c>
    </row>
    <row r="3938" spans="1:14" ht="15.75" customHeight="1" x14ac:dyDescent="0.2">
      <c r="A3938" s="15">
        <v>6</v>
      </c>
      <c r="B3938" s="16">
        <v>490</v>
      </c>
      <c r="C3938" s="15" t="s">
        <v>3695</v>
      </c>
      <c r="D3938" s="18">
        <v>1</v>
      </c>
      <c r="E3938" s="5" t="s">
        <v>3696</v>
      </c>
      <c r="F3938" s="5" t="s">
        <v>32</v>
      </c>
      <c r="G3938" s="5" t="s">
        <v>32</v>
      </c>
      <c r="H3938" s="5" t="s">
        <v>3686</v>
      </c>
      <c r="I3938" s="5">
        <v>0</v>
      </c>
      <c r="J3938" s="5">
        <v>2010</v>
      </c>
      <c r="K3938" s="5">
        <v>1</v>
      </c>
      <c r="L3938" s="5" t="s">
        <v>2680</v>
      </c>
      <c r="M3938" s="5" t="s">
        <v>307</v>
      </c>
      <c r="N3938" s="19" t="s">
        <v>32</v>
      </c>
    </row>
    <row r="3939" spans="1:14" ht="15.75" customHeight="1" x14ac:dyDescent="0.2">
      <c r="A3939" s="15">
        <v>7</v>
      </c>
      <c r="B3939" s="16">
        <v>490</v>
      </c>
      <c r="C3939" s="15" t="s">
        <v>3697</v>
      </c>
      <c r="D3939" s="18">
        <v>1</v>
      </c>
      <c r="E3939" s="5" t="s">
        <v>3698</v>
      </c>
      <c r="F3939" s="5" t="s">
        <v>32</v>
      </c>
      <c r="G3939" s="5" t="s">
        <v>32</v>
      </c>
      <c r="H3939" s="5" t="s">
        <v>3686</v>
      </c>
      <c r="I3939" s="5">
        <v>0</v>
      </c>
      <c r="J3939" s="5">
        <v>2010</v>
      </c>
      <c r="K3939" s="5">
        <v>1</v>
      </c>
      <c r="L3939" s="5" t="s">
        <v>2680</v>
      </c>
      <c r="M3939" s="5" t="s">
        <v>307</v>
      </c>
      <c r="N3939" s="19" t="s">
        <v>32</v>
      </c>
    </row>
    <row r="3940" spans="1:14" ht="15.75" customHeight="1" x14ac:dyDescent="0.2">
      <c r="A3940" s="15">
        <v>8</v>
      </c>
      <c r="B3940" s="16">
        <v>490</v>
      </c>
      <c r="C3940" s="15" t="s">
        <v>3699</v>
      </c>
      <c r="D3940" s="18">
        <v>1</v>
      </c>
      <c r="E3940" s="5" t="s">
        <v>3700</v>
      </c>
      <c r="F3940" s="5" t="s">
        <v>32</v>
      </c>
      <c r="G3940" s="5" t="s">
        <v>32</v>
      </c>
      <c r="H3940" s="5" t="s">
        <v>3686</v>
      </c>
      <c r="I3940" s="5">
        <v>0</v>
      </c>
      <c r="J3940" s="5">
        <v>2010</v>
      </c>
      <c r="K3940" s="5">
        <v>1</v>
      </c>
      <c r="L3940" s="5" t="s">
        <v>2680</v>
      </c>
      <c r="M3940" s="5" t="s">
        <v>307</v>
      </c>
      <c r="N3940" s="19" t="s">
        <v>32</v>
      </c>
    </row>
    <row r="3941" spans="1:14" ht="15.75" customHeight="1" x14ac:dyDescent="0.2">
      <c r="A3941" s="15">
        <v>9</v>
      </c>
      <c r="B3941" s="16">
        <v>490</v>
      </c>
      <c r="C3941" s="15" t="s">
        <v>3701</v>
      </c>
      <c r="D3941" s="18">
        <v>1</v>
      </c>
      <c r="E3941" s="5" t="s">
        <v>3702</v>
      </c>
      <c r="F3941" s="5" t="s">
        <v>32</v>
      </c>
      <c r="G3941" s="5" t="s">
        <v>3703</v>
      </c>
      <c r="H3941" s="5" t="s">
        <v>3686</v>
      </c>
      <c r="I3941" s="5">
        <v>0</v>
      </c>
      <c r="J3941" s="5">
        <v>1981</v>
      </c>
      <c r="K3941" s="5">
        <v>5</v>
      </c>
      <c r="L3941" s="5" t="s">
        <v>3704</v>
      </c>
      <c r="M3941" s="5" t="s">
        <v>96</v>
      </c>
      <c r="N3941" s="19">
        <v>4588230018</v>
      </c>
    </row>
    <row r="3942" spans="1:14" ht="15.75" customHeight="1" x14ac:dyDescent="0.2">
      <c r="A3942" s="15">
        <v>10</v>
      </c>
      <c r="B3942" s="16">
        <v>490</v>
      </c>
      <c r="C3942" s="15" t="s">
        <v>3705</v>
      </c>
      <c r="D3942" s="18">
        <v>1</v>
      </c>
      <c r="E3942" s="5" t="s">
        <v>3706</v>
      </c>
      <c r="F3942" s="5" t="s">
        <v>32</v>
      </c>
      <c r="G3942" s="5" t="s">
        <v>3703</v>
      </c>
      <c r="H3942" s="5" t="s">
        <v>3686</v>
      </c>
      <c r="I3942" s="5">
        <v>0</v>
      </c>
      <c r="J3942" s="5">
        <v>1981</v>
      </c>
      <c r="K3942" s="5">
        <v>4</v>
      </c>
      <c r="L3942" s="5" t="s">
        <v>3704</v>
      </c>
      <c r="M3942" s="5" t="s">
        <v>96</v>
      </c>
      <c r="N3942" s="19">
        <v>4588230026</v>
      </c>
    </row>
    <row r="3943" spans="1:14" ht="15.75" customHeight="1" x14ac:dyDescent="0.2">
      <c r="A3943" s="15">
        <v>11</v>
      </c>
      <c r="B3943" s="16">
        <v>490</v>
      </c>
      <c r="C3943" s="15" t="s">
        <v>3707</v>
      </c>
      <c r="D3943" s="18">
        <v>1</v>
      </c>
      <c r="E3943" s="5" t="s">
        <v>3708</v>
      </c>
      <c r="F3943" s="5" t="s">
        <v>32</v>
      </c>
      <c r="G3943" s="5" t="s">
        <v>3703</v>
      </c>
      <c r="H3943" s="5" t="s">
        <v>3686</v>
      </c>
      <c r="I3943" s="5">
        <v>0</v>
      </c>
      <c r="J3943" s="5">
        <v>1981</v>
      </c>
      <c r="K3943" s="5">
        <v>1</v>
      </c>
      <c r="L3943" s="5" t="s">
        <v>3704</v>
      </c>
      <c r="M3943" s="5" t="s">
        <v>96</v>
      </c>
      <c r="N3943" s="19">
        <v>4588230034</v>
      </c>
    </row>
    <row r="3944" spans="1:14" ht="15.75" customHeight="1" x14ac:dyDescent="0.2">
      <c r="A3944" s="15">
        <v>12</v>
      </c>
      <c r="B3944" s="16">
        <v>490</v>
      </c>
      <c r="C3944" s="15" t="s">
        <v>3709</v>
      </c>
      <c r="D3944" s="18">
        <v>1</v>
      </c>
      <c r="E3944" s="5" t="s">
        <v>3710</v>
      </c>
      <c r="F3944" s="5" t="s">
        <v>32</v>
      </c>
      <c r="G3944" s="5" t="s">
        <v>3703</v>
      </c>
      <c r="H3944" s="5" t="s">
        <v>3686</v>
      </c>
      <c r="I3944" s="5">
        <v>0</v>
      </c>
      <c r="J3944" s="5">
        <v>1981</v>
      </c>
      <c r="K3944" s="5">
        <v>1</v>
      </c>
      <c r="L3944" s="5" t="s">
        <v>3704</v>
      </c>
      <c r="M3944" s="5" t="s">
        <v>96</v>
      </c>
      <c r="N3944" s="19">
        <v>4588230042</v>
      </c>
    </row>
    <row r="3945" spans="1:14" ht="15.75" customHeight="1" x14ac:dyDescent="0.2">
      <c r="A3945" s="15">
        <v>13</v>
      </c>
      <c r="B3945" s="16">
        <v>490</v>
      </c>
      <c r="C3945" s="15" t="s">
        <v>3711</v>
      </c>
      <c r="D3945" s="18">
        <v>1</v>
      </c>
      <c r="E3945" s="5" t="s">
        <v>3712</v>
      </c>
      <c r="F3945" s="5" t="s">
        <v>32</v>
      </c>
      <c r="G3945" s="5" t="s">
        <v>3703</v>
      </c>
      <c r="H3945" s="5" t="s">
        <v>3686</v>
      </c>
      <c r="I3945" s="5">
        <v>0</v>
      </c>
      <c r="J3945" s="5">
        <v>1981</v>
      </c>
      <c r="K3945" s="5">
        <v>1</v>
      </c>
      <c r="L3945" s="5" t="s">
        <v>3704</v>
      </c>
      <c r="M3945" s="5" t="s">
        <v>96</v>
      </c>
      <c r="N3945" s="19">
        <v>1321250057710</v>
      </c>
    </row>
    <row r="3946" spans="1:14" ht="15.75" customHeight="1" x14ac:dyDescent="0.2">
      <c r="A3946" s="15">
        <v>14</v>
      </c>
      <c r="B3946" s="16">
        <v>490</v>
      </c>
      <c r="C3946" s="15" t="s">
        <v>3713</v>
      </c>
      <c r="D3946" s="18">
        <v>1</v>
      </c>
      <c r="E3946" s="5" t="s">
        <v>3714</v>
      </c>
      <c r="F3946" s="5" t="s">
        <v>32</v>
      </c>
      <c r="G3946" s="5" t="s">
        <v>3703</v>
      </c>
      <c r="H3946" s="5" t="s">
        <v>3686</v>
      </c>
      <c r="I3946" s="5">
        <v>0</v>
      </c>
      <c r="J3946" s="5">
        <v>1991</v>
      </c>
      <c r="K3946" s="5">
        <v>2</v>
      </c>
      <c r="L3946" s="5" t="s">
        <v>3704</v>
      </c>
      <c r="M3946" s="5" t="s">
        <v>96</v>
      </c>
      <c r="N3946" s="19">
        <v>4588230069</v>
      </c>
    </row>
    <row r="3947" spans="1:14" ht="15.75" customHeight="1" x14ac:dyDescent="0.2">
      <c r="A3947" s="15">
        <v>15</v>
      </c>
      <c r="B3947" s="16">
        <v>490</v>
      </c>
      <c r="C3947" s="15" t="s">
        <v>3715</v>
      </c>
      <c r="D3947" s="18">
        <v>1</v>
      </c>
      <c r="E3947" s="5" t="s">
        <v>3716</v>
      </c>
      <c r="F3947" s="5" t="s">
        <v>32</v>
      </c>
      <c r="G3947" s="5" t="s">
        <v>3703</v>
      </c>
      <c r="H3947" s="5" t="s">
        <v>3686</v>
      </c>
      <c r="I3947" s="5">
        <v>0</v>
      </c>
      <c r="J3947" s="5">
        <v>1990</v>
      </c>
      <c r="K3947" s="5">
        <v>1</v>
      </c>
      <c r="L3947" s="5" t="s">
        <v>3704</v>
      </c>
      <c r="M3947" s="5" t="s">
        <v>96</v>
      </c>
      <c r="N3947" s="19">
        <v>4588230077</v>
      </c>
    </row>
    <row r="3948" spans="1:14" ht="15.75" customHeight="1" x14ac:dyDescent="0.2">
      <c r="A3948" s="15">
        <v>16</v>
      </c>
      <c r="B3948" s="16">
        <v>490</v>
      </c>
      <c r="C3948" s="15" t="s">
        <v>3717</v>
      </c>
      <c r="D3948" s="18">
        <v>1</v>
      </c>
      <c r="E3948" s="5" t="s">
        <v>3718</v>
      </c>
      <c r="F3948" s="5">
        <v>0</v>
      </c>
      <c r="G3948" s="5" t="s">
        <v>3719</v>
      </c>
      <c r="H3948" s="5" t="s">
        <v>3686</v>
      </c>
      <c r="I3948" s="5">
        <v>0</v>
      </c>
      <c r="J3948" s="5">
        <v>2002</v>
      </c>
      <c r="K3948" s="5">
        <v>1</v>
      </c>
      <c r="L3948" s="5" t="s">
        <v>3720</v>
      </c>
      <c r="M3948" s="5" t="s">
        <v>96</v>
      </c>
      <c r="N3948" s="19">
        <v>9784584159484</v>
      </c>
    </row>
    <row r="3949" spans="1:14" ht="15.75" customHeight="1" x14ac:dyDescent="0.2">
      <c r="A3949" s="15">
        <v>17</v>
      </c>
      <c r="B3949" s="16">
        <v>490</v>
      </c>
      <c r="C3949" s="15" t="s">
        <v>3721</v>
      </c>
      <c r="D3949" s="18">
        <v>1</v>
      </c>
      <c r="E3949" s="5" t="s">
        <v>3722</v>
      </c>
      <c r="F3949" s="5" t="s">
        <v>3723</v>
      </c>
      <c r="G3949" s="5" t="s">
        <v>3724</v>
      </c>
      <c r="H3949" s="5" t="s">
        <v>3686</v>
      </c>
      <c r="I3949" s="5">
        <v>0</v>
      </c>
      <c r="J3949" s="5">
        <v>2011</v>
      </c>
      <c r="K3949" s="5">
        <v>1</v>
      </c>
      <c r="L3949" s="5" t="s">
        <v>3725</v>
      </c>
      <c r="M3949" s="5" t="s">
        <v>96</v>
      </c>
      <c r="N3949" s="19">
        <v>0</v>
      </c>
    </row>
    <row r="3950" spans="1:14" ht="15.75" customHeight="1" x14ac:dyDescent="0.2">
      <c r="A3950" s="15">
        <v>18</v>
      </c>
      <c r="B3950" s="16">
        <v>490</v>
      </c>
      <c r="C3950" s="15" t="s">
        <v>3726</v>
      </c>
      <c r="D3950" s="18">
        <v>1</v>
      </c>
      <c r="E3950" s="5" t="s">
        <v>3727</v>
      </c>
      <c r="F3950" s="5">
        <v>0</v>
      </c>
      <c r="G3950" s="5" t="s">
        <v>3124</v>
      </c>
      <c r="H3950" s="5" t="s">
        <v>3686</v>
      </c>
      <c r="I3950" s="5">
        <v>0</v>
      </c>
      <c r="J3950" s="5">
        <v>2012</v>
      </c>
      <c r="K3950" s="5">
        <v>1</v>
      </c>
      <c r="L3950" s="5" t="s">
        <v>3208</v>
      </c>
      <c r="M3950" s="5" t="s">
        <v>96</v>
      </c>
      <c r="N3950" s="19">
        <v>9784903545721</v>
      </c>
    </row>
    <row r="3951" spans="1:14" ht="15.75" customHeight="1" x14ac:dyDescent="0.2">
      <c r="A3951" s="15">
        <v>19</v>
      </c>
      <c r="B3951" s="16">
        <v>490</v>
      </c>
      <c r="C3951" s="15" t="s">
        <v>3728</v>
      </c>
      <c r="D3951" s="18">
        <v>1</v>
      </c>
      <c r="E3951" s="5" t="s">
        <v>3729</v>
      </c>
      <c r="F3951" s="5">
        <v>0</v>
      </c>
      <c r="G3951" s="5" t="s">
        <v>3008</v>
      </c>
      <c r="H3951" s="5" t="s">
        <v>3686</v>
      </c>
      <c r="I3951" s="5">
        <v>0</v>
      </c>
      <c r="J3951" s="5">
        <v>2015</v>
      </c>
      <c r="K3951" s="5">
        <v>1</v>
      </c>
      <c r="L3951" s="5" t="s">
        <v>2680</v>
      </c>
      <c r="M3951" s="5" t="s">
        <v>3730</v>
      </c>
      <c r="N3951" s="19">
        <v>0</v>
      </c>
    </row>
    <row r="3952" spans="1:14" ht="15.75" customHeight="1" x14ac:dyDescent="0.2">
      <c r="A3952" s="15">
        <v>20</v>
      </c>
      <c r="B3952" s="16">
        <v>490</v>
      </c>
      <c r="C3952" s="15" t="s">
        <v>3731</v>
      </c>
      <c r="D3952" s="18">
        <v>1</v>
      </c>
      <c r="E3952" s="5" t="s">
        <v>3732</v>
      </c>
      <c r="F3952" s="5">
        <v>0</v>
      </c>
      <c r="G3952" s="5" t="s">
        <v>3733</v>
      </c>
      <c r="H3952" s="5" t="s">
        <v>3686</v>
      </c>
      <c r="I3952" s="5">
        <v>0</v>
      </c>
      <c r="J3952" s="5" t="s">
        <v>1305</v>
      </c>
      <c r="K3952" s="5">
        <v>1</v>
      </c>
      <c r="L3952" s="5" t="s">
        <v>2948</v>
      </c>
      <c r="M3952" s="5" t="s">
        <v>96</v>
      </c>
      <c r="N3952" s="19" t="s">
        <v>3734</v>
      </c>
    </row>
    <row r="3953" spans="1:14" ht="15.75" hidden="1" customHeight="1" x14ac:dyDescent="0.2">
      <c r="A3953" s="14">
        <v>0</v>
      </c>
      <c r="B3953" s="16">
        <v>0</v>
      </c>
      <c r="C3953" s="14">
        <v>0</v>
      </c>
      <c r="D3953" s="17">
        <v>0</v>
      </c>
      <c r="E3953" s="5">
        <v>0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19">
        <v>0</v>
      </c>
    </row>
    <row r="3954" spans="1:14" ht="15.75" hidden="1" customHeight="1" x14ac:dyDescent="0.2">
      <c r="A3954" s="14">
        <v>0</v>
      </c>
      <c r="B3954" s="16">
        <v>0</v>
      </c>
      <c r="C3954" s="14">
        <v>0</v>
      </c>
      <c r="D3954" s="17">
        <v>0</v>
      </c>
      <c r="E3954" s="5">
        <v>0</v>
      </c>
      <c r="F3954" s="5">
        <v>0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19">
        <v>0</v>
      </c>
    </row>
    <row r="3955" spans="1:14" ht="15.75" hidden="1" customHeight="1" x14ac:dyDescent="0.2">
      <c r="A3955" s="14">
        <v>0</v>
      </c>
      <c r="B3955" s="16">
        <v>0</v>
      </c>
      <c r="C3955" s="14">
        <v>0</v>
      </c>
      <c r="D3955" s="17">
        <v>0</v>
      </c>
      <c r="E3955" s="5">
        <v>0</v>
      </c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19">
        <v>0</v>
      </c>
    </row>
    <row r="3956" spans="1:14" ht="15.75" hidden="1" customHeight="1" x14ac:dyDescent="0.2">
      <c r="A3956" s="14">
        <v>0</v>
      </c>
      <c r="B3956" s="16">
        <v>0</v>
      </c>
      <c r="C3956" s="14">
        <v>0</v>
      </c>
      <c r="D3956" s="17">
        <v>0</v>
      </c>
      <c r="E3956" s="5">
        <v>0</v>
      </c>
      <c r="F3956" s="5">
        <v>0</v>
      </c>
      <c r="G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19">
        <v>0</v>
      </c>
    </row>
    <row r="3957" spans="1:14" ht="15.75" hidden="1" customHeight="1" x14ac:dyDescent="0.2">
      <c r="A3957" s="14">
        <v>0</v>
      </c>
      <c r="B3957" s="16">
        <v>0</v>
      </c>
      <c r="C3957" s="14">
        <v>0</v>
      </c>
      <c r="D3957" s="17">
        <v>0</v>
      </c>
      <c r="E3957" s="5">
        <v>0</v>
      </c>
      <c r="F3957" s="5">
        <v>0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19">
        <v>0</v>
      </c>
    </row>
    <row r="3958" spans="1:14" ht="15.75" hidden="1" customHeight="1" x14ac:dyDescent="0.2">
      <c r="A3958" s="14">
        <v>0</v>
      </c>
      <c r="B3958" s="16">
        <v>0</v>
      </c>
      <c r="C3958" s="14">
        <v>0</v>
      </c>
      <c r="D3958" s="17">
        <v>0</v>
      </c>
      <c r="E3958" s="5">
        <v>0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19">
        <v>0</v>
      </c>
    </row>
    <row r="3959" spans="1:14" ht="15.75" hidden="1" customHeight="1" x14ac:dyDescent="0.2">
      <c r="A3959" s="14">
        <v>0</v>
      </c>
      <c r="B3959" s="16">
        <v>0</v>
      </c>
      <c r="C3959" s="14">
        <v>0</v>
      </c>
      <c r="D3959" s="17">
        <v>0</v>
      </c>
      <c r="E3959" s="5">
        <v>0</v>
      </c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19">
        <v>0</v>
      </c>
    </row>
    <row r="3960" spans="1:14" ht="15.75" hidden="1" customHeight="1" x14ac:dyDescent="0.2">
      <c r="A3960" s="14">
        <v>0</v>
      </c>
      <c r="B3960" s="16">
        <v>0</v>
      </c>
      <c r="C3960" s="14">
        <v>0</v>
      </c>
      <c r="D3960" s="17">
        <v>0</v>
      </c>
      <c r="E3960" s="5">
        <v>0</v>
      </c>
      <c r="F3960" s="5">
        <v>0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19">
        <v>0</v>
      </c>
    </row>
    <row r="3961" spans="1:14" ht="15.75" hidden="1" customHeight="1" x14ac:dyDescent="0.2">
      <c r="A3961" s="14">
        <v>0</v>
      </c>
      <c r="B3961" s="16">
        <v>0</v>
      </c>
      <c r="C3961" s="14">
        <v>0</v>
      </c>
      <c r="D3961" s="17">
        <v>0</v>
      </c>
      <c r="E3961" s="5">
        <v>0</v>
      </c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19">
        <v>0</v>
      </c>
    </row>
    <row r="3962" spans="1:14" ht="15.75" hidden="1" customHeight="1" x14ac:dyDescent="0.2">
      <c r="A3962" s="14">
        <v>0</v>
      </c>
      <c r="B3962" s="16">
        <v>0</v>
      </c>
      <c r="C3962" s="14">
        <v>0</v>
      </c>
      <c r="D3962" s="17">
        <v>0</v>
      </c>
      <c r="E3962" s="5">
        <v>0</v>
      </c>
      <c r="F3962" s="5">
        <v>0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19">
        <v>0</v>
      </c>
    </row>
    <row r="3963" spans="1:14" ht="15.75" hidden="1" customHeight="1" x14ac:dyDescent="0.2">
      <c r="A3963" s="14">
        <v>0</v>
      </c>
      <c r="B3963" s="16">
        <v>0</v>
      </c>
      <c r="C3963" s="14">
        <v>0</v>
      </c>
      <c r="D3963" s="17">
        <v>0</v>
      </c>
      <c r="E3963" s="5">
        <v>0</v>
      </c>
      <c r="F3963" s="5">
        <v>0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19">
        <v>0</v>
      </c>
    </row>
    <row r="3964" spans="1:14" ht="15.75" hidden="1" customHeight="1" x14ac:dyDescent="0.2">
      <c r="A3964" s="14">
        <v>0</v>
      </c>
      <c r="B3964" s="16">
        <v>0</v>
      </c>
      <c r="C3964" s="14">
        <v>0</v>
      </c>
      <c r="D3964" s="17">
        <v>0</v>
      </c>
      <c r="E3964" s="5">
        <v>0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19">
        <v>0</v>
      </c>
    </row>
    <row r="3965" spans="1:14" ht="15.75" hidden="1" customHeight="1" x14ac:dyDescent="0.2">
      <c r="A3965" s="14">
        <v>0</v>
      </c>
      <c r="B3965" s="16">
        <v>0</v>
      </c>
      <c r="C3965" s="14">
        <v>0</v>
      </c>
      <c r="D3965" s="17">
        <v>0</v>
      </c>
      <c r="E3965" s="5">
        <v>0</v>
      </c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19">
        <v>0</v>
      </c>
    </row>
    <row r="3966" spans="1:14" ht="15.75" hidden="1" customHeight="1" x14ac:dyDescent="0.2">
      <c r="A3966" s="14">
        <v>0</v>
      </c>
      <c r="B3966" s="16">
        <v>0</v>
      </c>
      <c r="C3966" s="14">
        <v>0</v>
      </c>
      <c r="D3966" s="17">
        <v>0</v>
      </c>
      <c r="E3966" s="5">
        <v>0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19">
        <v>0</v>
      </c>
    </row>
    <row r="3967" spans="1:14" ht="15.75" hidden="1" customHeight="1" x14ac:dyDescent="0.2">
      <c r="A3967" s="14">
        <v>0</v>
      </c>
      <c r="B3967" s="16">
        <v>0</v>
      </c>
      <c r="C3967" s="14">
        <v>0</v>
      </c>
      <c r="D3967" s="17">
        <v>0</v>
      </c>
      <c r="E3967" s="5">
        <v>0</v>
      </c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19">
        <v>0</v>
      </c>
    </row>
    <row r="3968" spans="1:14" ht="15.75" hidden="1" customHeight="1" x14ac:dyDescent="0.2">
      <c r="A3968" s="14">
        <v>0</v>
      </c>
      <c r="B3968" s="16">
        <v>0</v>
      </c>
      <c r="C3968" s="14">
        <v>0</v>
      </c>
      <c r="D3968" s="17">
        <v>0</v>
      </c>
      <c r="E3968" s="5">
        <v>0</v>
      </c>
      <c r="F3968" s="5">
        <v>0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19">
        <v>0</v>
      </c>
    </row>
    <row r="3969" spans="1:14" ht="15.75" hidden="1" customHeight="1" x14ac:dyDescent="0.2">
      <c r="A3969" s="14">
        <v>0</v>
      </c>
      <c r="B3969" s="16">
        <v>0</v>
      </c>
      <c r="C3969" s="14">
        <v>0</v>
      </c>
      <c r="D3969" s="17">
        <v>0</v>
      </c>
      <c r="E3969" s="5">
        <v>0</v>
      </c>
      <c r="F3969" s="5">
        <v>0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19">
        <v>0</v>
      </c>
    </row>
    <row r="3970" spans="1:14" ht="15.75" hidden="1" customHeight="1" x14ac:dyDescent="0.2">
      <c r="A3970" s="14">
        <v>0</v>
      </c>
      <c r="B3970" s="16">
        <v>0</v>
      </c>
      <c r="C3970" s="14">
        <v>0</v>
      </c>
      <c r="D3970" s="17">
        <v>0</v>
      </c>
      <c r="E3970" s="5">
        <v>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19">
        <v>0</v>
      </c>
    </row>
    <row r="3971" spans="1:14" ht="15.75" hidden="1" customHeight="1" x14ac:dyDescent="0.2">
      <c r="A3971" s="14">
        <v>0</v>
      </c>
      <c r="B3971" s="16">
        <v>0</v>
      </c>
      <c r="C3971" s="14">
        <v>0</v>
      </c>
      <c r="D3971" s="17">
        <v>0</v>
      </c>
      <c r="E3971" s="5">
        <v>0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19">
        <v>0</v>
      </c>
    </row>
    <row r="3972" spans="1:14" ht="15.75" hidden="1" customHeight="1" x14ac:dyDescent="0.2">
      <c r="A3972" s="14">
        <v>0</v>
      </c>
      <c r="B3972" s="16">
        <v>0</v>
      </c>
      <c r="C3972" s="14">
        <v>0</v>
      </c>
      <c r="D3972" s="17">
        <v>0</v>
      </c>
      <c r="E3972" s="5">
        <v>0</v>
      </c>
      <c r="F3972" s="5">
        <v>0</v>
      </c>
      <c r="G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19">
        <v>0</v>
      </c>
    </row>
    <row r="3973" spans="1:14" ht="15.75" hidden="1" customHeight="1" x14ac:dyDescent="0.2">
      <c r="A3973" s="14">
        <v>0</v>
      </c>
      <c r="B3973" s="16">
        <v>0</v>
      </c>
      <c r="C3973" s="14">
        <v>0</v>
      </c>
      <c r="D3973" s="17">
        <v>0</v>
      </c>
      <c r="E3973" s="5">
        <v>0</v>
      </c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19">
        <v>0</v>
      </c>
    </row>
    <row r="3974" spans="1:14" ht="15.75" hidden="1" customHeight="1" x14ac:dyDescent="0.2">
      <c r="A3974" s="14">
        <v>0</v>
      </c>
      <c r="B3974" s="16">
        <v>0</v>
      </c>
      <c r="C3974" s="14">
        <v>0</v>
      </c>
      <c r="D3974" s="17">
        <v>0</v>
      </c>
      <c r="E3974" s="5">
        <v>0</v>
      </c>
      <c r="F3974" s="5">
        <v>0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19">
        <v>0</v>
      </c>
    </row>
    <row r="3975" spans="1:14" ht="15.75" hidden="1" customHeight="1" x14ac:dyDescent="0.2">
      <c r="A3975" s="14">
        <v>0</v>
      </c>
      <c r="B3975" s="16">
        <v>0</v>
      </c>
      <c r="C3975" s="14">
        <v>0</v>
      </c>
      <c r="D3975" s="17">
        <v>0</v>
      </c>
      <c r="E3975" s="5">
        <v>0</v>
      </c>
      <c r="F3975" s="5">
        <v>0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19">
        <v>0</v>
      </c>
    </row>
    <row r="3976" spans="1:14" ht="15.75" hidden="1" customHeight="1" x14ac:dyDescent="0.2">
      <c r="A3976" s="14">
        <v>0</v>
      </c>
      <c r="B3976" s="16">
        <v>0</v>
      </c>
      <c r="C3976" s="14">
        <v>0</v>
      </c>
      <c r="D3976" s="17">
        <v>0</v>
      </c>
      <c r="E3976" s="5">
        <v>0</v>
      </c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19">
        <v>0</v>
      </c>
    </row>
    <row r="3977" spans="1:14" ht="15.75" hidden="1" customHeight="1" x14ac:dyDescent="0.2">
      <c r="A3977" s="14">
        <v>0</v>
      </c>
      <c r="B3977" s="16">
        <v>0</v>
      </c>
      <c r="C3977" s="14">
        <v>0</v>
      </c>
      <c r="D3977" s="17">
        <v>0</v>
      </c>
      <c r="E3977" s="5">
        <v>0</v>
      </c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19">
        <v>0</v>
      </c>
    </row>
    <row r="3978" spans="1:14" ht="15.75" hidden="1" customHeight="1" x14ac:dyDescent="0.2">
      <c r="A3978" s="14">
        <v>0</v>
      </c>
      <c r="B3978" s="16">
        <v>0</v>
      </c>
      <c r="C3978" s="14">
        <v>0</v>
      </c>
      <c r="D3978" s="17">
        <v>0</v>
      </c>
      <c r="E3978" s="5">
        <v>0</v>
      </c>
      <c r="F3978" s="5">
        <v>0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19">
        <v>0</v>
      </c>
    </row>
    <row r="3979" spans="1:14" ht="15.75" hidden="1" customHeight="1" x14ac:dyDescent="0.2">
      <c r="A3979" s="14">
        <v>0</v>
      </c>
      <c r="B3979" s="16">
        <v>0</v>
      </c>
      <c r="C3979" s="14">
        <v>0</v>
      </c>
      <c r="D3979" s="17">
        <v>0</v>
      </c>
      <c r="E3979" s="5">
        <v>0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19">
        <v>0</v>
      </c>
    </row>
    <row r="3980" spans="1:14" ht="15.75" hidden="1" customHeight="1" x14ac:dyDescent="0.2">
      <c r="A3980" s="14">
        <v>0</v>
      </c>
      <c r="B3980" s="16">
        <v>0</v>
      </c>
      <c r="C3980" s="14">
        <v>0</v>
      </c>
      <c r="D3980" s="17">
        <v>0</v>
      </c>
      <c r="E3980" s="5">
        <v>0</v>
      </c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19">
        <v>0</v>
      </c>
    </row>
    <row r="3981" spans="1:14" ht="15.75" hidden="1" customHeight="1" x14ac:dyDescent="0.2">
      <c r="A3981" s="14">
        <v>0</v>
      </c>
      <c r="B3981" s="16">
        <v>0</v>
      </c>
      <c r="C3981" s="14">
        <v>0</v>
      </c>
      <c r="D3981" s="17">
        <v>0</v>
      </c>
      <c r="E3981" s="5">
        <v>0</v>
      </c>
      <c r="F3981" s="5">
        <v>0</v>
      </c>
      <c r="G3981" s="5">
        <v>0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19">
        <v>0</v>
      </c>
    </row>
    <row r="3982" spans="1:14" ht="15.75" hidden="1" customHeight="1" x14ac:dyDescent="0.2">
      <c r="A3982" s="14">
        <v>0</v>
      </c>
      <c r="B3982" s="16">
        <v>0</v>
      </c>
      <c r="C3982" s="14">
        <v>0</v>
      </c>
      <c r="D3982" s="17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19">
        <v>0</v>
      </c>
    </row>
    <row r="3983" spans="1:14" ht="15.75" hidden="1" customHeight="1" x14ac:dyDescent="0.2">
      <c r="A3983" s="14">
        <v>0</v>
      </c>
      <c r="B3983" s="16">
        <v>0</v>
      </c>
      <c r="C3983" s="14">
        <v>0</v>
      </c>
      <c r="D3983" s="17">
        <v>0</v>
      </c>
      <c r="E3983" s="5">
        <v>0</v>
      </c>
      <c r="F3983" s="5">
        <v>0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19">
        <v>0</v>
      </c>
    </row>
    <row r="3984" spans="1:14" ht="15.75" hidden="1" customHeight="1" x14ac:dyDescent="0.2">
      <c r="A3984" s="14">
        <v>0</v>
      </c>
      <c r="B3984" s="16">
        <v>0</v>
      </c>
      <c r="C3984" s="14">
        <v>0</v>
      </c>
      <c r="D3984" s="17">
        <v>0</v>
      </c>
      <c r="E3984" s="5">
        <v>0</v>
      </c>
      <c r="F3984" s="5">
        <v>0</v>
      </c>
      <c r="G3984" s="5">
        <v>0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19">
        <v>0</v>
      </c>
    </row>
    <row r="3985" spans="1:14" ht="15.75" hidden="1" customHeight="1" x14ac:dyDescent="0.2">
      <c r="A3985" s="14">
        <v>0</v>
      </c>
      <c r="B3985" s="16">
        <v>0</v>
      </c>
      <c r="C3985" s="14">
        <v>0</v>
      </c>
      <c r="D3985" s="17">
        <v>0</v>
      </c>
      <c r="E3985" s="5">
        <v>0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19">
        <v>0</v>
      </c>
    </row>
    <row r="3986" spans="1:14" ht="15.75" hidden="1" customHeight="1" x14ac:dyDescent="0.2">
      <c r="A3986" s="14">
        <v>0</v>
      </c>
      <c r="B3986" s="16">
        <v>0</v>
      </c>
      <c r="C3986" s="14">
        <v>0</v>
      </c>
      <c r="D3986" s="17">
        <v>0</v>
      </c>
      <c r="E3986" s="5">
        <v>0</v>
      </c>
      <c r="F3986" s="5">
        <v>0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19">
        <v>0</v>
      </c>
    </row>
    <row r="3987" spans="1:14" ht="15.75" hidden="1" customHeight="1" x14ac:dyDescent="0.2">
      <c r="A3987" s="14">
        <v>0</v>
      </c>
      <c r="B3987" s="16">
        <v>0</v>
      </c>
      <c r="C3987" s="14">
        <v>0</v>
      </c>
      <c r="D3987" s="17">
        <v>0</v>
      </c>
      <c r="E3987" s="5">
        <v>0</v>
      </c>
      <c r="F3987" s="5">
        <v>0</v>
      </c>
      <c r="G3987" s="5">
        <v>0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19">
        <v>0</v>
      </c>
    </row>
    <row r="3988" spans="1:14" ht="15.75" hidden="1" customHeight="1" x14ac:dyDescent="0.2">
      <c r="A3988" s="14">
        <v>0</v>
      </c>
      <c r="B3988" s="16">
        <v>0</v>
      </c>
      <c r="C3988" s="14">
        <v>0</v>
      </c>
      <c r="D3988" s="17">
        <v>0</v>
      </c>
      <c r="E3988" s="5">
        <v>0</v>
      </c>
      <c r="F3988" s="5">
        <v>0</v>
      </c>
      <c r="G3988" s="5">
        <v>0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19">
        <v>0</v>
      </c>
    </row>
    <row r="3989" spans="1:14" ht="15.75" hidden="1" customHeight="1" x14ac:dyDescent="0.2">
      <c r="A3989" s="14">
        <v>0</v>
      </c>
      <c r="B3989" s="16">
        <v>0</v>
      </c>
      <c r="C3989" s="14">
        <v>0</v>
      </c>
      <c r="D3989" s="17">
        <v>0</v>
      </c>
      <c r="E3989" s="5">
        <v>0</v>
      </c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19">
        <v>0</v>
      </c>
    </row>
    <row r="3990" spans="1:14" ht="15.75" hidden="1" customHeight="1" x14ac:dyDescent="0.2">
      <c r="A3990" s="14">
        <v>0</v>
      </c>
      <c r="B3990" s="16">
        <v>0</v>
      </c>
      <c r="C3990" s="14">
        <v>0</v>
      </c>
      <c r="D3990" s="17">
        <v>0</v>
      </c>
      <c r="E3990" s="5">
        <v>0</v>
      </c>
      <c r="F3990" s="5">
        <v>0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19">
        <v>0</v>
      </c>
    </row>
    <row r="3991" spans="1:14" ht="15.75" hidden="1" customHeight="1" x14ac:dyDescent="0.2">
      <c r="A3991" s="14">
        <v>0</v>
      </c>
      <c r="B3991" s="16">
        <v>0</v>
      </c>
      <c r="C3991" s="14">
        <v>0</v>
      </c>
      <c r="D3991" s="17">
        <v>0</v>
      </c>
      <c r="E3991" s="5">
        <v>0</v>
      </c>
      <c r="F3991" s="5">
        <v>0</v>
      </c>
      <c r="G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19">
        <v>0</v>
      </c>
    </row>
    <row r="3992" spans="1:14" ht="15.75" hidden="1" customHeight="1" x14ac:dyDescent="0.2">
      <c r="A3992" s="14">
        <v>0</v>
      </c>
      <c r="B3992" s="16">
        <v>0</v>
      </c>
      <c r="C3992" s="14">
        <v>0</v>
      </c>
      <c r="D3992" s="17">
        <v>0</v>
      </c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19">
        <v>0</v>
      </c>
    </row>
    <row r="3993" spans="1:14" ht="15.75" hidden="1" customHeight="1" x14ac:dyDescent="0.2">
      <c r="A3993" s="14">
        <v>0</v>
      </c>
      <c r="B3993" s="16">
        <v>0</v>
      </c>
      <c r="C3993" s="14">
        <v>0</v>
      </c>
      <c r="D3993" s="17">
        <v>0</v>
      </c>
      <c r="E3993" s="5">
        <v>0</v>
      </c>
      <c r="F3993" s="5">
        <v>0</v>
      </c>
      <c r="G3993" s="5">
        <v>0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19">
        <v>0</v>
      </c>
    </row>
    <row r="3994" spans="1:14" ht="15.75" hidden="1" customHeight="1" x14ac:dyDescent="0.2">
      <c r="A3994" s="14">
        <v>0</v>
      </c>
      <c r="B3994" s="16">
        <v>0</v>
      </c>
      <c r="C3994" s="14">
        <v>0</v>
      </c>
      <c r="D3994" s="17">
        <v>0</v>
      </c>
      <c r="E3994" s="5">
        <v>0</v>
      </c>
      <c r="F3994" s="5">
        <v>0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19">
        <v>0</v>
      </c>
    </row>
    <row r="3995" spans="1:14" ht="15.75" hidden="1" customHeight="1" x14ac:dyDescent="0.2">
      <c r="A3995" s="14">
        <v>0</v>
      </c>
      <c r="B3995" s="16">
        <v>0</v>
      </c>
      <c r="C3995" s="14">
        <v>0</v>
      </c>
      <c r="D3995" s="17">
        <v>0</v>
      </c>
      <c r="E3995" s="5">
        <v>0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19">
        <v>0</v>
      </c>
    </row>
    <row r="3996" spans="1:14" ht="15.75" hidden="1" customHeight="1" x14ac:dyDescent="0.2">
      <c r="A3996" s="14">
        <v>0</v>
      </c>
      <c r="B3996" s="16">
        <v>0</v>
      </c>
      <c r="C3996" s="14">
        <v>0</v>
      </c>
      <c r="D3996" s="17">
        <v>0</v>
      </c>
      <c r="E3996" s="5">
        <v>0</v>
      </c>
      <c r="F3996" s="5">
        <v>0</v>
      </c>
      <c r="G3996" s="5">
        <v>0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19">
        <v>0</v>
      </c>
    </row>
    <row r="3997" spans="1:14" ht="15.75" hidden="1" customHeight="1" x14ac:dyDescent="0.2">
      <c r="A3997" s="14">
        <v>0</v>
      </c>
      <c r="B3997" s="16">
        <v>0</v>
      </c>
      <c r="C3997" s="14">
        <v>0</v>
      </c>
      <c r="D3997" s="17">
        <v>0</v>
      </c>
      <c r="E3997" s="5">
        <v>0</v>
      </c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19">
        <v>0</v>
      </c>
    </row>
    <row r="3998" spans="1:14" ht="15.75" hidden="1" customHeight="1" x14ac:dyDescent="0.2">
      <c r="A3998" s="14">
        <v>0</v>
      </c>
      <c r="B3998" s="16">
        <v>0</v>
      </c>
      <c r="C3998" s="14">
        <v>0</v>
      </c>
      <c r="D3998" s="17">
        <v>0</v>
      </c>
      <c r="E3998" s="5">
        <v>0</v>
      </c>
      <c r="F3998" s="5">
        <v>0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19">
        <v>0</v>
      </c>
    </row>
    <row r="3999" spans="1:14" ht="15.75" hidden="1" customHeight="1" x14ac:dyDescent="0.2">
      <c r="A3999" s="14">
        <v>0</v>
      </c>
      <c r="B3999" s="16">
        <v>0</v>
      </c>
      <c r="C3999" s="14">
        <v>0</v>
      </c>
      <c r="D3999" s="17">
        <v>0</v>
      </c>
      <c r="E3999" s="5">
        <v>0</v>
      </c>
      <c r="F3999" s="5">
        <v>0</v>
      </c>
      <c r="G3999" s="5">
        <v>0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19">
        <v>0</v>
      </c>
    </row>
    <row r="4000" spans="1:14" ht="15.75" hidden="1" customHeight="1" x14ac:dyDescent="0.2">
      <c r="A4000" s="14">
        <v>0</v>
      </c>
      <c r="B4000" s="16">
        <v>0</v>
      </c>
      <c r="C4000" s="14">
        <v>0</v>
      </c>
      <c r="D4000" s="17">
        <v>0</v>
      </c>
      <c r="E4000" s="5">
        <v>0</v>
      </c>
      <c r="F4000" s="5">
        <v>0</v>
      </c>
      <c r="G4000" s="5">
        <v>0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19">
        <v>0</v>
      </c>
    </row>
    <row r="4001" spans="1:14" ht="15.75" hidden="1" customHeight="1" x14ac:dyDescent="0.2">
      <c r="A4001" s="14">
        <v>0</v>
      </c>
      <c r="B4001" s="16">
        <v>0</v>
      </c>
      <c r="C4001" s="14">
        <v>0</v>
      </c>
      <c r="D4001" s="17">
        <v>0</v>
      </c>
      <c r="E4001" s="5">
        <v>0</v>
      </c>
      <c r="F4001" s="5">
        <v>0</v>
      </c>
      <c r="G4001" s="5">
        <v>0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19">
        <v>0</v>
      </c>
    </row>
    <row r="4002" spans="1:14" ht="15.75" hidden="1" customHeight="1" x14ac:dyDescent="0.2">
      <c r="A4002" s="14">
        <v>0</v>
      </c>
      <c r="B4002" s="16">
        <v>0</v>
      </c>
      <c r="C4002" s="14">
        <v>0</v>
      </c>
      <c r="D4002" s="17">
        <v>0</v>
      </c>
      <c r="E4002" s="5">
        <v>0</v>
      </c>
      <c r="F4002" s="5">
        <v>0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19">
        <v>0</v>
      </c>
    </row>
    <row r="4003" spans="1:14" ht="15.75" hidden="1" customHeight="1" x14ac:dyDescent="0.2">
      <c r="A4003" s="14">
        <v>0</v>
      </c>
      <c r="B4003" s="16">
        <v>0</v>
      </c>
      <c r="C4003" s="14">
        <v>0</v>
      </c>
      <c r="D4003" s="17">
        <v>0</v>
      </c>
      <c r="E4003" s="5">
        <v>0</v>
      </c>
      <c r="F4003" s="5">
        <v>0</v>
      </c>
      <c r="G4003" s="5">
        <v>0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19">
        <v>0</v>
      </c>
    </row>
    <row r="4004" spans="1:14" ht="15.75" hidden="1" customHeight="1" x14ac:dyDescent="0.2">
      <c r="A4004" s="14">
        <v>0</v>
      </c>
      <c r="B4004" s="16">
        <v>0</v>
      </c>
      <c r="C4004" s="14">
        <v>0</v>
      </c>
      <c r="D4004" s="17">
        <v>0</v>
      </c>
      <c r="E4004" s="5">
        <v>0</v>
      </c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19">
        <v>0</v>
      </c>
    </row>
    <row r="4005" spans="1:14" ht="15.75" hidden="1" customHeight="1" x14ac:dyDescent="0.2">
      <c r="A4005" s="14">
        <v>0</v>
      </c>
      <c r="B4005" s="16">
        <v>0</v>
      </c>
      <c r="C4005" s="14">
        <v>0</v>
      </c>
      <c r="D4005" s="17">
        <v>0</v>
      </c>
      <c r="E4005" s="5">
        <v>0</v>
      </c>
      <c r="F4005" s="5">
        <v>0</v>
      </c>
      <c r="G4005" s="5">
        <v>0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19">
        <v>0</v>
      </c>
    </row>
    <row r="4006" spans="1:14" ht="15.75" hidden="1" customHeight="1" x14ac:dyDescent="0.2">
      <c r="A4006" s="14">
        <v>0</v>
      </c>
      <c r="B4006" s="16">
        <v>0</v>
      </c>
      <c r="C4006" s="14">
        <v>0</v>
      </c>
      <c r="D4006" s="17">
        <v>0</v>
      </c>
      <c r="E4006" s="5">
        <v>0</v>
      </c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19">
        <v>0</v>
      </c>
    </row>
    <row r="4007" spans="1:14" ht="15.75" hidden="1" customHeight="1" x14ac:dyDescent="0.2">
      <c r="A4007" s="14">
        <v>0</v>
      </c>
      <c r="B4007" s="16">
        <v>0</v>
      </c>
      <c r="C4007" s="14">
        <v>0</v>
      </c>
      <c r="D4007" s="17">
        <v>0</v>
      </c>
      <c r="E4007" s="5">
        <v>0</v>
      </c>
      <c r="F4007" s="5">
        <v>0</v>
      </c>
      <c r="G4007" s="5">
        <v>0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19">
        <v>0</v>
      </c>
    </row>
    <row r="4008" spans="1:14" ht="15.75" hidden="1" customHeight="1" x14ac:dyDescent="0.2">
      <c r="A4008" s="14">
        <v>0</v>
      </c>
      <c r="B4008" s="16">
        <v>0</v>
      </c>
      <c r="C4008" s="14">
        <v>0</v>
      </c>
      <c r="D4008" s="17">
        <v>0</v>
      </c>
      <c r="E4008" s="5">
        <v>0</v>
      </c>
      <c r="F4008" s="5">
        <v>0</v>
      </c>
      <c r="G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19">
        <v>0</v>
      </c>
    </row>
    <row r="4009" spans="1:14" ht="15.75" hidden="1" customHeight="1" x14ac:dyDescent="0.2">
      <c r="A4009" s="14">
        <v>0</v>
      </c>
      <c r="B4009" s="16">
        <v>0</v>
      </c>
      <c r="C4009" s="14">
        <v>0</v>
      </c>
      <c r="D4009" s="17">
        <v>0</v>
      </c>
      <c r="E4009" s="5">
        <v>0</v>
      </c>
      <c r="F4009" s="5">
        <v>0</v>
      </c>
      <c r="G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19">
        <v>0</v>
      </c>
    </row>
    <row r="4010" spans="1:14" ht="15.75" hidden="1" customHeight="1" x14ac:dyDescent="0.2">
      <c r="A4010" s="14">
        <v>0</v>
      </c>
      <c r="B4010" s="16">
        <v>0</v>
      </c>
      <c r="C4010" s="14">
        <v>0</v>
      </c>
      <c r="D4010" s="17">
        <v>0</v>
      </c>
      <c r="E4010" s="5">
        <v>0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19">
        <v>0</v>
      </c>
    </row>
    <row r="4011" spans="1:14" ht="15.75" hidden="1" customHeight="1" x14ac:dyDescent="0.2">
      <c r="A4011" s="14">
        <v>0</v>
      </c>
      <c r="B4011" s="16">
        <v>0</v>
      </c>
      <c r="C4011" s="14">
        <v>0</v>
      </c>
      <c r="D4011" s="17">
        <v>0</v>
      </c>
      <c r="E4011" s="5">
        <v>0</v>
      </c>
      <c r="F4011" s="5">
        <v>0</v>
      </c>
      <c r="G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19">
        <v>0</v>
      </c>
    </row>
    <row r="4012" spans="1:14" ht="15.75" hidden="1" customHeight="1" x14ac:dyDescent="0.2">
      <c r="A4012" s="14">
        <v>0</v>
      </c>
      <c r="B4012" s="16">
        <v>0</v>
      </c>
      <c r="C4012" s="14">
        <v>0</v>
      </c>
      <c r="D4012" s="17">
        <v>0</v>
      </c>
      <c r="E4012" s="5">
        <v>0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19">
        <v>0</v>
      </c>
    </row>
    <row r="4013" spans="1:14" ht="15.75" hidden="1" customHeight="1" x14ac:dyDescent="0.2">
      <c r="A4013" s="14">
        <v>0</v>
      </c>
      <c r="B4013" s="16">
        <v>0</v>
      </c>
      <c r="C4013" s="14">
        <v>0</v>
      </c>
      <c r="D4013" s="17">
        <v>0</v>
      </c>
      <c r="E4013" s="5">
        <v>0</v>
      </c>
      <c r="F4013" s="5">
        <v>0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19">
        <v>0</v>
      </c>
    </row>
    <row r="4014" spans="1:14" ht="15.75" hidden="1" customHeight="1" x14ac:dyDescent="0.2">
      <c r="A4014" s="14">
        <v>0</v>
      </c>
      <c r="B4014" s="16">
        <v>0</v>
      </c>
      <c r="C4014" s="14">
        <v>0</v>
      </c>
      <c r="D4014" s="17">
        <v>0</v>
      </c>
      <c r="E4014" s="5">
        <v>0</v>
      </c>
      <c r="F4014" s="5">
        <v>0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19">
        <v>0</v>
      </c>
    </row>
    <row r="4015" spans="1:14" ht="15.75" hidden="1" customHeight="1" x14ac:dyDescent="0.2">
      <c r="A4015" s="14">
        <v>0</v>
      </c>
      <c r="B4015" s="16">
        <v>0</v>
      </c>
      <c r="C4015" s="14">
        <v>0</v>
      </c>
      <c r="D4015" s="17">
        <v>0</v>
      </c>
      <c r="E4015" s="5">
        <v>0</v>
      </c>
      <c r="F4015" s="5">
        <v>0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19">
        <v>0</v>
      </c>
    </row>
    <row r="4016" spans="1:14" ht="15.75" hidden="1" customHeight="1" x14ac:dyDescent="0.2">
      <c r="A4016" s="14">
        <v>0</v>
      </c>
      <c r="B4016" s="16">
        <v>0</v>
      </c>
      <c r="C4016" s="14">
        <v>0</v>
      </c>
      <c r="D4016" s="17">
        <v>0</v>
      </c>
      <c r="E4016" s="5">
        <v>0</v>
      </c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19">
        <v>0</v>
      </c>
    </row>
    <row r="4017" spans="1:14" ht="15.75" hidden="1" customHeight="1" x14ac:dyDescent="0.2">
      <c r="A4017" s="14">
        <v>0</v>
      </c>
      <c r="B4017" s="16">
        <v>0</v>
      </c>
      <c r="C4017" s="14">
        <v>0</v>
      </c>
      <c r="D4017" s="17">
        <v>0</v>
      </c>
      <c r="E4017" s="5">
        <v>0</v>
      </c>
      <c r="F4017" s="5">
        <v>0</v>
      </c>
      <c r="G4017" s="5">
        <v>0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19">
        <v>0</v>
      </c>
    </row>
    <row r="4018" spans="1:14" ht="15.75" hidden="1" customHeight="1" x14ac:dyDescent="0.2">
      <c r="A4018" s="14">
        <v>0</v>
      </c>
      <c r="B4018" s="16">
        <v>0</v>
      </c>
      <c r="C4018" s="14">
        <v>0</v>
      </c>
      <c r="D4018" s="17">
        <v>0</v>
      </c>
      <c r="E4018" s="5">
        <v>0</v>
      </c>
      <c r="F4018" s="5">
        <v>0</v>
      </c>
      <c r="G4018" s="5">
        <v>0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19">
        <v>0</v>
      </c>
    </row>
    <row r="4019" spans="1:14" ht="15.75" hidden="1" customHeight="1" x14ac:dyDescent="0.2">
      <c r="A4019" s="14">
        <v>0</v>
      </c>
      <c r="B4019" s="16">
        <v>0</v>
      </c>
      <c r="C4019" s="14">
        <v>0</v>
      </c>
      <c r="D4019" s="17">
        <v>0</v>
      </c>
      <c r="E4019" s="5">
        <v>0</v>
      </c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19">
        <v>0</v>
      </c>
    </row>
    <row r="4020" spans="1:14" ht="15.75" hidden="1" customHeight="1" x14ac:dyDescent="0.2">
      <c r="A4020" s="14">
        <v>0</v>
      </c>
      <c r="B4020" s="16">
        <v>0</v>
      </c>
      <c r="C4020" s="14">
        <v>0</v>
      </c>
      <c r="D4020" s="17">
        <v>0</v>
      </c>
      <c r="E4020" s="5">
        <v>0</v>
      </c>
      <c r="F4020" s="5">
        <v>0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19">
        <v>0</v>
      </c>
    </row>
    <row r="4021" spans="1:14" ht="15.75" hidden="1" customHeight="1" x14ac:dyDescent="0.2">
      <c r="A4021" s="14">
        <v>0</v>
      </c>
      <c r="B4021" s="16">
        <v>0</v>
      </c>
      <c r="C4021" s="14">
        <v>0</v>
      </c>
      <c r="D4021" s="17">
        <v>0</v>
      </c>
      <c r="E4021" s="5">
        <v>0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19">
        <v>0</v>
      </c>
    </row>
    <row r="4022" spans="1:14" ht="15.75" hidden="1" customHeight="1" x14ac:dyDescent="0.2">
      <c r="A4022" s="14">
        <v>0</v>
      </c>
      <c r="B4022" s="16">
        <v>0</v>
      </c>
      <c r="C4022" s="14">
        <v>0</v>
      </c>
      <c r="D4022" s="17">
        <v>0</v>
      </c>
      <c r="E4022" s="5">
        <v>0</v>
      </c>
      <c r="F4022" s="5">
        <v>0</v>
      </c>
      <c r="G4022" s="5">
        <v>0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19">
        <v>0</v>
      </c>
    </row>
    <row r="4023" spans="1:14" ht="15.75" hidden="1" customHeight="1" x14ac:dyDescent="0.2">
      <c r="A4023" s="14">
        <v>0</v>
      </c>
      <c r="B4023" s="16">
        <v>0</v>
      </c>
      <c r="C4023" s="14">
        <v>0</v>
      </c>
      <c r="D4023" s="17">
        <v>0</v>
      </c>
      <c r="E4023" s="5">
        <v>0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19">
        <v>0</v>
      </c>
    </row>
    <row r="4024" spans="1:14" ht="15.75" hidden="1" customHeight="1" x14ac:dyDescent="0.2">
      <c r="A4024" s="14">
        <v>0</v>
      </c>
      <c r="B4024" s="16">
        <v>0</v>
      </c>
      <c r="C4024" s="14">
        <v>0</v>
      </c>
      <c r="D4024" s="17">
        <v>0</v>
      </c>
      <c r="E4024" s="5">
        <v>0</v>
      </c>
      <c r="F4024" s="5">
        <v>0</v>
      </c>
      <c r="G4024" s="5">
        <v>0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19">
        <v>0</v>
      </c>
    </row>
    <row r="4025" spans="1:14" ht="15.75" hidden="1" customHeight="1" x14ac:dyDescent="0.2">
      <c r="A4025" s="14">
        <v>0</v>
      </c>
      <c r="B4025" s="16">
        <v>0</v>
      </c>
      <c r="C4025" s="14">
        <v>0</v>
      </c>
      <c r="D4025" s="17">
        <v>0</v>
      </c>
      <c r="E4025" s="5">
        <v>0</v>
      </c>
      <c r="F4025" s="5">
        <v>0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19">
        <v>0</v>
      </c>
    </row>
    <row r="4026" spans="1:14" ht="15.75" hidden="1" customHeight="1" x14ac:dyDescent="0.2">
      <c r="A4026" s="14">
        <v>0</v>
      </c>
      <c r="B4026" s="16">
        <v>0</v>
      </c>
      <c r="C4026" s="14">
        <v>0</v>
      </c>
      <c r="D4026" s="17">
        <v>0</v>
      </c>
      <c r="E4026" s="5">
        <v>0</v>
      </c>
      <c r="F4026" s="5">
        <v>0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19">
        <v>0</v>
      </c>
    </row>
    <row r="4027" spans="1:14" ht="15.75" hidden="1" customHeight="1" x14ac:dyDescent="0.2">
      <c r="A4027" s="14">
        <v>0</v>
      </c>
      <c r="B4027" s="16">
        <v>0</v>
      </c>
      <c r="C4027" s="14">
        <v>0</v>
      </c>
      <c r="D4027" s="17">
        <v>0</v>
      </c>
      <c r="E4027" s="5">
        <v>0</v>
      </c>
      <c r="F4027" s="5">
        <v>0</v>
      </c>
      <c r="G4027" s="5">
        <v>0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19">
        <v>0</v>
      </c>
    </row>
    <row r="4028" spans="1:14" ht="15.75" hidden="1" customHeight="1" x14ac:dyDescent="0.2">
      <c r="A4028" s="14">
        <v>0</v>
      </c>
      <c r="B4028" s="16">
        <v>0</v>
      </c>
      <c r="C4028" s="14">
        <v>0</v>
      </c>
      <c r="D4028" s="17">
        <v>0</v>
      </c>
      <c r="E4028" s="5">
        <v>0</v>
      </c>
      <c r="F4028" s="5">
        <v>0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19">
        <v>0</v>
      </c>
    </row>
    <row r="4029" spans="1:14" ht="15.75" hidden="1" customHeight="1" x14ac:dyDescent="0.2">
      <c r="A4029" s="14">
        <v>0</v>
      </c>
      <c r="B4029" s="16">
        <v>0</v>
      </c>
      <c r="C4029" s="14">
        <v>0</v>
      </c>
      <c r="D4029" s="17">
        <v>0</v>
      </c>
      <c r="E4029" s="5">
        <v>0</v>
      </c>
      <c r="F4029" s="5">
        <v>0</v>
      </c>
      <c r="G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19">
        <v>0</v>
      </c>
    </row>
    <row r="4030" spans="1:14" ht="15.75" hidden="1" customHeight="1" x14ac:dyDescent="0.2">
      <c r="A4030" s="14">
        <v>0</v>
      </c>
      <c r="B4030" s="16">
        <v>0</v>
      </c>
      <c r="C4030" s="14">
        <v>0</v>
      </c>
      <c r="D4030" s="17">
        <v>0</v>
      </c>
      <c r="E4030" s="5">
        <v>0</v>
      </c>
      <c r="F4030" s="5">
        <v>0</v>
      </c>
      <c r="G4030" s="5">
        <v>0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19">
        <v>0</v>
      </c>
    </row>
    <row r="4031" spans="1:14" ht="15.75" hidden="1" customHeight="1" x14ac:dyDescent="0.2">
      <c r="A4031" s="14">
        <v>0</v>
      </c>
      <c r="B4031" s="16">
        <v>0</v>
      </c>
      <c r="C4031" s="14">
        <v>0</v>
      </c>
      <c r="D4031" s="17">
        <v>0</v>
      </c>
      <c r="E4031" s="5">
        <v>0</v>
      </c>
      <c r="F4031" s="5">
        <v>0</v>
      </c>
      <c r="G4031" s="5">
        <v>0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19">
        <v>0</v>
      </c>
    </row>
    <row r="4032" spans="1:14" ht="15.75" hidden="1" customHeight="1" x14ac:dyDescent="0.2">
      <c r="A4032" s="14">
        <v>0</v>
      </c>
      <c r="B4032" s="16">
        <v>0</v>
      </c>
      <c r="C4032" s="14">
        <v>0</v>
      </c>
      <c r="D4032" s="17">
        <v>0</v>
      </c>
      <c r="E4032" s="5">
        <v>0</v>
      </c>
      <c r="F4032" s="5">
        <v>0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19">
        <v>0</v>
      </c>
    </row>
    <row r="4033" spans="1:14" ht="15.75" hidden="1" customHeight="1" x14ac:dyDescent="0.2">
      <c r="A4033" s="14">
        <v>0</v>
      </c>
      <c r="B4033" s="16">
        <v>0</v>
      </c>
      <c r="C4033" s="14">
        <v>0</v>
      </c>
      <c r="D4033" s="17">
        <v>0</v>
      </c>
      <c r="E4033" s="5">
        <v>0</v>
      </c>
      <c r="F4033" s="5">
        <v>0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19">
        <v>0</v>
      </c>
    </row>
    <row r="4034" spans="1:14" ht="15.75" hidden="1" customHeight="1" x14ac:dyDescent="0.2">
      <c r="A4034" s="14">
        <v>0</v>
      </c>
      <c r="B4034" s="16">
        <v>0</v>
      </c>
      <c r="C4034" s="14">
        <v>0</v>
      </c>
      <c r="D4034" s="17">
        <v>0</v>
      </c>
      <c r="E4034" s="5">
        <v>0</v>
      </c>
      <c r="F4034" s="5">
        <v>0</v>
      </c>
      <c r="G4034" s="5">
        <v>0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19">
        <v>0</v>
      </c>
    </row>
    <row r="4035" spans="1:14" ht="15.75" hidden="1" customHeight="1" x14ac:dyDescent="0.2">
      <c r="A4035" s="14">
        <v>0</v>
      </c>
      <c r="B4035" s="16">
        <v>0</v>
      </c>
      <c r="C4035" s="14">
        <v>0</v>
      </c>
      <c r="D4035" s="17">
        <v>0</v>
      </c>
      <c r="E4035" s="5">
        <v>0</v>
      </c>
      <c r="F4035" s="5">
        <v>0</v>
      </c>
      <c r="G4035" s="5">
        <v>0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19">
        <v>0</v>
      </c>
    </row>
    <row r="4036" spans="1:14" ht="15.75" hidden="1" customHeight="1" x14ac:dyDescent="0.2">
      <c r="A4036" s="14">
        <v>0</v>
      </c>
      <c r="B4036" s="16">
        <v>0</v>
      </c>
      <c r="C4036" s="14">
        <v>0</v>
      </c>
      <c r="D4036" s="17">
        <v>0</v>
      </c>
      <c r="E4036" s="5">
        <v>0</v>
      </c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19">
        <v>0</v>
      </c>
    </row>
    <row r="4037" spans="1:14" ht="15.75" hidden="1" customHeight="1" x14ac:dyDescent="0.2">
      <c r="A4037" s="14">
        <v>0</v>
      </c>
      <c r="B4037" s="16">
        <v>0</v>
      </c>
      <c r="C4037" s="14">
        <v>0</v>
      </c>
      <c r="D4037" s="17">
        <v>0</v>
      </c>
      <c r="E4037" s="5">
        <v>0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19">
        <v>0</v>
      </c>
    </row>
    <row r="4038" spans="1:14" ht="15.75" hidden="1" customHeight="1" x14ac:dyDescent="0.2">
      <c r="A4038" s="14">
        <v>0</v>
      </c>
      <c r="B4038" s="16">
        <v>0</v>
      </c>
      <c r="C4038" s="14">
        <v>0</v>
      </c>
      <c r="D4038" s="17">
        <v>0</v>
      </c>
      <c r="E4038" s="5">
        <v>0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19">
        <v>0</v>
      </c>
    </row>
    <row r="4039" spans="1:14" ht="15.75" hidden="1" customHeight="1" x14ac:dyDescent="0.2">
      <c r="A4039" s="14">
        <v>0</v>
      </c>
      <c r="B4039" s="16">
        <v>0</v>
      </c>
      <c r="C4039" s="14">
        <v>0</v>
      </c>
      <c r="D4039" s="17">
        <v>0</v>
      </c>
      <c r="E4039" s="5">
        <v>0</v>
      </c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19">
        <v>0</v>
      </c>
    </row>
    <row r="4040" spans="1:14" ht="15.75" hidden="1" customHeight="1" x14ac:dyDescent="0.2">
      <c r="A4040" s="14">
        <v>0</v>
      </c>
      <c r="B4040" s="16">
        <v>0</v>
      </c>
      <c r="C4040" s="14">
        <v>0</v>
      </c>
      <c r="D4040" s="17">
        <v>0</v>
      </c>
      <c r="E4040" s="5">
        <v>0</v>
      </c>
      <c r="F4040" s="5">
        <v>0</v>
      </c>
      <c r="G4040" s="5">
        <v>0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19">
        <v>0</v>
      </c>
    </row>
    <row r="4041" spans="1:14" ht="15.75" hidden="1" customHeight="1" x14ac:dyDescent="0.2">
      <c r="A4041" s="14">
        <v>0</v>
      </c>
      <c r="B4041" s="16">
        <v>0</v>
      </c>
      <c r="C4041" s="14">
        <v>0</v>
      </c>
      <c r="D4041" s="17">
        <v>0</v>
      </c>
      <c r="E4041" s="5">
        <v>0</v>
      </c>
      <c r="F4041" s="5">
        <v>0</v>
      </c>
      <c r="G4041" s="5">
        <v>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19">
        <v>0</v>
      </c>
    </row>
    <row r="4042" spans="1:14" ht="15.75" hidden="1" customHeight="1" x14ac:dyDescent="0.2">
      <c r="A4042" s="14">
        <v>0</v>
      </c>
      <c r="B4042" s="16">
        <v>0</v>
      </c>
      <c r="C4042" s="14">
        <v>0</v>
      </c>
      <c r="D4042" s="17">
        <v>0</v>
      </c>
      <c r="E4042" s="5">
        <v>0</v>
      </c>
      <c r="F4042" s="5">
        <v>0</v>
      </c>
      <c r="G4042" s="5">
        <v>0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19">
        <v>0</v>
      </c>
    </row>
    <row r="4043" spans="1:14" ht="15.75" hidden="1" customHeight="1" x14ac:dyDescent="0.2">
      <c r="A4043" s="14">
        <v>0</v>
      </c>
      <c r="B4043" s="16">
        <v>0</v>
      </c>
      <c r="C4043" s="14">
        <v>0</v>
      </c>
      <c r="D4043" s="17">
        <v>0</v>
      </c>
      <c r="E4043" s="5">
        <v>0</v>
      </c>
      <c r="F4043" s="5">
        <v>0</v>
      </c>
      <c r="G4043" s="5">
        <v>0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19">
        <v>0</v>
      </c>
    </row>
    <row r="4044" spans="1:14" ht="15.75" hidden="1" customHeight="1" x14ac:dyDescent="0.2">
      <c r="A4044" s="14">
        <v>0</v>
      </c>
      <c r="B4044" s="16">
        <v>0</v>
      </c>
      <c r="C4044" s="14">
        <v>0</v>
      </c>
      <c r="D4044" s="17">
        <v>0</v>
      </c>
      <c r="E4044" s="5">
        <v>0</v>
      </c>
      <c r="F4044" s="5">
        <v>0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19">
        <v>0</v>
      </c>
    </row>
    <row r="4045" spans="1:14" ht="15.75" hidden="1" customHeight="1" x14ac:dyDescent="0.2">
      <c r="A4045" s="14">
        <v>0</v>
      </c>
      <c r="B4045" s="16">
        <v>0</v>
      </c>
      <c r="C4045" s="14">
        <v>0</v>
      </c>
      <c r="D4045" s="17">
        <v>0</v>
      </c>
      <c r="E4045" s="5">
        <v>0</v>
      </c>
      <c r="F4045" s="5">
        <v>0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19">
        <v>0</v>
      </c>
    </row>
    <row r="4046" spans="1:14" ht="15.75" hidden="1" customHeight="1" x14ac:dyDescent="0.2">
      <c r="A4046" s="14">
        <v>0</v>
      </c>
      <c r="B4046" s="16">
        <v>0</v>
      </c>
      <c r="C4046" s="14">
        <v>0</v>
      </c>
      <c r="D4046" s="17">
        <v>0</v>
      </c>
      <c r="E4046" s="5">
        <v>0</v>
      </c>
      <c r="F4046" s="5">
        <v>0</v>
      </c>
      <c r="G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19">
        <v>0</v>
      </c>
    </row>
    <row r="4047" spans="1:14" ht="15.75" hidden="1" customHeight="1" x14ac:dyDescent="0.2">
      <c r="A4047" s="14">
        <v>0</v>
      </c>
      <c r="B4047" s="16">
        <v>0</v>
      </c>
      <c r="C4047" s="14">
        <v>0</v>
      </c>
      <c r="D4047" s="17">
        <v>0</v>
      </c>
      <c r="E4047" s="5">
        <v>0</v>
      </c>
      <c r="F4047" s="5">
        <v>0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19">
        <v>0</v>
      </c>
    </row>
    <row r="4048" spans="1:14" ht="15.75" hidden="1" customHeight="1" x14ac:dyDescent="0.2">
      <c r="A4048" s="14">
        <v>0</v>
      </c>
      <c r="B4048" s="16">
        <v>0</v>
      </c>
      <c r="C4048" s="14">
        <v>0</v>
      </c>
      <c r="D4048" s="17">
        <v>0</v>
      </c>
      <c r="E4048" s="5">
        <v>0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19">
        <v>0</v>
      </c>
    </row>
    <row r="4049" spans="1:14" ht="15.75" hidden="1" customHeight="1" x14ac:dyDescent="0.2">
      <c r="A4049" s="14">
        <v>0</v>
      </c>
      <c r="B4049" s="16">
        <v>0</v>
      </c>
      <c r="C4049" s="14">
        <v>0</v>
      </c>
      <c r="D4049" s="17">
        <v>0</v>
      </c>
      <c r="E4049" s="5">
        <v>0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19">
        <v>0</v>
      </c>
    </row>
    <row r="4050" spans="1:14" ht="15.75" hidden="1" customHeight="1" x14ac:dyDescent="0.2">
      <c r="A4050" s="14">
        <v>0</v>
      </c>
      <c r="B4050" s="16">
        <v>0</v>
      </c>
      <c r="C4050" s="14">
        <v>0</v>
      </c>
      <c r="D4050" s="17">
        <v>0</v>
      </c>
      <c r="E4050" s="5">
        <v>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19">
        <v>0</v>
      </c>
    </row>
    <row r="4051" spans="1:14" ht="15.75" hidden="1" customHeight="1" x14ac:dyDescent="0.2">
      <c r="A4051" s="14">
        <v>0</v>
      </c>
      <c r="B4051" s="16">
        <v>0</v>
      </c>
      <c r="C4051" s="14">
        <v>0</v>
      </c>
      <c r="D4051" s="17">
        <v>0</v>
      </c>
      <c r="E4051" s="5">
        <v>0</v>
      </c>
      <c r="F4051" s="5">
        <v>0</v>
      </c>
      <c r="G4051" s="5">
        <v>0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19">
        <v>0</v>
      </c>
    </row>
    <row r="4052" spans="1:14" ht="15.75" hidden="1" customHeight="1" x14ac:dyDescent="0.2">
      <c r="A4052" s="14">
        <v>0</v>
      </c>
      <c r="B4052" s="16">
        <v>0</v>
      </c>
      <c r="C4052" s="14">
        <v>0</v>
      </c>
      <c r="D4052" s="17">
        <v>0</v>
      </c>
      <c r="E4052" s="5">
        <v>0</v>
      </c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19">
        <v>0</v>
      </c>
    </row>
    <row r="4053" spans="1:14" ht="15.75" hidden="1" customHeight="1" x14ac:dyDescent="0.2">
      <c r="A4053" s="14">
        <v>0</v>
      </c>
      <c r="B4053" s="16">
        <v>0</v>
      </c>
      <c r="C4053" s="14">
        <v>0</v>
      </c>
      <c r="D4053" s="17">
        <v>0</v>
      </c>
      <c r="E4053" s="5">
        <v>0</v>
      </c>
      <c r="F4053" s="5">
        <v>0</v>
      </c>
      <c r="G4053" s="5">
        <v>0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19">
        <v>0</v>
      </c>
    </row>
    <row r="4054" spans="1:14" ht="15.75" hidden="1" customHeight="1" x14ac:dyDescent="0.2">
      <c r="A4054" s="14">
        <v>0</v>
      </c>
      <c r="B4054" s="16">
        <v>0</v>
      </c>
      <c r="C4054" s="14">
        <v>0</v>
      </c>
      <c r="D4054" s="17">
        <v>0</v>
      </c>
      <c r="E4054" s="5">
        <v>0</v>
      </c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19">
        <v>0</v>
      </c>
    </row>
    <row r="4055" spans="1:14" ht="15.75" hidden="1" customHeight="1" x14ac:dyDescent="0.2">
      <c r="A4055" s="14">
        <v>0</v>
      </c>
      <c r="B4055" s="16">
        <v>0</v>
      </c>
      <c r="C4055" s="14">
        <v>0</v>
      </c>
      <c r="D4055" s="17">
        <v>0</v>
      </c>
      <c r="E4055" s="5">
        <v>0</v>
      </c>
      <c r="F4055" s="5">
        <v>0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19">
        <v>0</v>
      </c>
    </row>
    <row r="4056" spans="1:14" ht="15.75" hidden="1" customHeight="1" x14ac:dyDescent="0.2">
      <c r="A4056" s="14">
        <v>0</v>
      </c>
      <c r="B4056" s="16">
        <v>0</v>
      </c>
      <c r="C4056" s="14">
        <v>0</v>
      </c>
      <c r="D4056" s="17">
        <v>0</v>
      </c>
      <c r="E4056" s="5">
        <v>0</v>
      </c>
      <c r="F4056" s="5">
        <v>0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19">
        <v>0</v>
      </c>
    </row>
    <row r="4057" spans="1:14" ht="15.75" hidden="1" customHeight="1" x14ac:dyDescent="0.2">
      <c r="A4057" s="14">
        <v>0</v>
      </c>
      <c r="B4057" s="16">
        <v>0</v>
      </c>
      <c r="C4057" s="14">
        <v>0</v>
      </c>
      <c r="D4057" s="17">
        <v>0</v>
      </c>
      <c r="E4057" s="5">
        <v>0</v>
      </c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19">
        <v>0</v>
      </c>
    </row>
    <row r="4058" spans="1:14" ht="15.75" hidden="1" customHeight="1" x14ac:dyDescent="0.2">
      <c r="A4058" s="14">
        <v>0</v>
      </c>
      <c r="B4058" s="16">
        <v>0</v>
      </c>
      <c r="C4058" s="14">
        <v>0</v>
      </c>
      <c r="D4058" s="17">
        <v>0</v>
      </c>
      <c r="E4058" s="5">
        <v>0</v>
      </c>
      <c r="F4058" s="5">
        <v>0</v>
      </c>
      <c r="G4058" s="5">
        <v>0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19">
        <v>0</v>
      </c>
    </row>
    <row r="4059" spans="1:14" ht="15.75" hidden="1" customHeight="1" x14ac:dyDescent="0.2">
      <c r="A4059" s="14">
        <v>0</v>
      </c>
      <c r="B4059" s="16">
        <v>0</v>
      </c>
      <c r="C4059" s="14">
        <v>0</v>
      </c>
      <c r="D4059" s="17">
        <v>0</v>
      </c>
      <c r="E4059" s="5">
        <v>0</v>
      </c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19">
        <v>0</v>
      </c>
    </row>
    <row r="4060" spans="1:14" ht="15.75" hidden="1" customHeight="1" x14ac:dyDescent="0.2">
      <c r="A4060" s="14">
        <v>0</v>
      </c>
      <c r="B4060" s="16">
        <v>0</v>
      </c>
      <c r="C4060" s="14">
        <v>0</v>
      </c>
      <c r="D4060" s="17">
        <v>0</v>
      </c>
      <c r="E4060" s="5">
        <v>0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19">
        <v>0</v>
      </c>
    </row>
    <row r="4061" spans="1:14" ht="15.75" hidden="1" customHeight="1" x14ac:dyDescent="0.2">
      <c r="A4061" s="14">
        <v>0</v>
      </c>
      <c r="B4061" s="16">
        <v>0</v>
      </c>
      <c r="C4061" s="14">
        <v>0</v>
      </c>
      <c r="D4061" s="17">
        <v>0</v>
      </c>
      <c r="E4061" s="5">
        <v>0</v>
      </c>
      <c r="F4061" s="5">
        <v>0</v>
      </c>
      <c r="G4061" s="5">
        <v>0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19">
        <v>0</v>
      </c>
    </row>
    <row r="4062" spans="1:14" ht="15.75" hidden="1" customHeight="1" x14ac:dyDescent="0.2">
      <c r="A4062" s="14">
        <v>0</v>
      </c>
      <c r="B4062" s="16">
        <v>0</v>
      </c>
      <c r="C4062" s="14">
        <v>0</v>
      </c>
      <c r="D4062" s="17">
        <v>0</v>
      </c>
      <c r="E4062" s="5">
        <v>0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19">
        <v>0</v>
      </c>
    </row>
    <row r="4063" spans="1:14" ht="15.75" hidden="1" customHeight="1" x14ac:dyDescent="0.2">
      <c r="A4063" s="14">
        <v>0</v>
      </c>
      <c r="B4063" s="16">
        <v>0</v>
      </c>
      <c r="C4063" s="14">
        <v>0</v>
      </c>
      <c r="D4063" s="17">
        <v>0</v>
      </c>
      <c r="E4063" s="5">
        <v>0</v>
      </c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19">
        <v>0</v>
      </c>
    </row>
    <row r="4064" spans="1:14" ht="15.75" hidden="1" customHeight="1" x14ac:dyDescent="0.2">
      <c r="A4064" s="14">
        <v>0</v>
      </c>
      <c r="B4064" s="16">
        <v>0</v>
      </c>
      <c r="C4064" s="14">
        <v>0</v>
      </c>
      <c r="D4064" s="17">
        <v>0</v>
      </c>
      <c r="E4064" s="5">
        <v>0</v>
      </c>
      <c r="F4064" s="5">
        <v>0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19">
        <v>0</v>
      </c>
    </row>
    <row r="4065" spans="1:14" ht="15.75" hidden="1" customHeight="1" x14ac:dyDescent="0.2">
      <c r="A4065" s="14">
        <v>0</v>
      </c>
      <c r="B4065" s="16">
        <v>0</v>
      </c>
      <c r="C4065" s="14">
        <v>0</v>
      </c>
      <c r="D4065" s="17">
        <v>0</v>
      </c>
      <c r="E4065" s="5">
        <v>0</v>
      </c>
      <c r="F4065" s="5">
        <v>0</v>
      </c>
      <c r="G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19">
        <v>0</v>
      </c>
    </row>
    <row r="4066" spans="1:14" ht="15.75" hidden="1" customHeight="1" x14ac:dyDescent="0.2">
      <c r="A4066" s="14">
        <v>0</v>
      </c>
      <c r="B4066" s="16">
        <v>0</v>
      </c>
      <c r="C4066" s="14">
        <v>0</v>
      </c>
      <c r="D4066" s="17">
        <v>0</v>
      </c>
      <c r="E4066" s="5">
        <v>0</v>
      </c>
      <c r="F4066" s="5">
        <v>0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19">
        <v>0</v>
      </c>
    </row>
    <row r="4067" spans="1:14" ht="15.75" hidden="1" customHeight="1" x14ac:dyDescent="0.2">
      <c r="A4067" s="14">
        <v>0</v>
      </c>
      <c r="B4067" s="16">
        <v>0</v>
      </c>
      <c r="C4067" s="14">
        <v>0</v>
      </c>
      <c r="D4067" s="17">
        <v>0</v>
      </c>
      <c r="E4067" s="5">
        <v>0</v>
      </c>
      <c r="F4067" s="5">
        <v>0</v>
      </c>
      <c r="G4067" s="5">
        <v>0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19">
        <v>0</v>
      </c>
    </row>
    <row r="4068" spans="1:14" ht="15.75" customHeight="1" x14ac:dyDescent="0.2">
      <c r="A4068" s="15">
        <v>1</v>
      </c>
      <c r="B4068" s="16">
        <v>510</v>
      </c>
      <c r="C4068" s="15" t="s">
        <v>3735</v>
      </c>
      <c r="D4068" s="18">
        <v>1</v>
      </c>
      <c r="E4068" s="5" t="s">
        <v>3736</v>
      </c>
      <c r="F4068" s="5">
        <v>0</v>
      </c>
      <c r="G4068" s="5" t="s">
        <v>3737</v>
      </c>
      <c r="H4068" s="5" t="s">
        <v>3738</v>
      </c>
      <c r="I4068" s="5">
        <v>0</v>
      </c>
      <c r="J4068" s="5">
        <v>2008</v>
      </c>
      <c r="K4068" s="5">
        <v>1</v>
      </c>
      <c r="L4068" s="5" t="s">
        <v>471</v>
      </c>
      <c r="M4068" s="5" t="s">
        <v>35</v>
      </c>
      <c r="N4068" s="19">
        <v>9784770030771</v>
      </c>
    </row>
    <row r="4069" spans="1:14" ht="15.75" customHeight="1" x14ac:dyDescent="0.2">
      <c r="A4069" s="15">
        <v>2</v>
      </c>
      <c r="B4069" s="16">
        <v>510</v>
      </c>
      <c r="C4069" s="15" t="s">
        <v>3739</v>
      </c>
      <c r="D4069" s="18">
        <v>1</v>
      </c>
      <c r="E4069" s="5" t="s">
        <v>3740</v>
      </c>
      <c r="F4069" s="5" t="s">
        <v>3741</v>
      </c>
      <c r="G4069" s="5" t="s">
        <v>3742</v>
      </c>
      <c r="H4069" s="5" t="s">
        <v>3738</v>
      </c>
      <c r="I4069" s="5">
        <v>0</v>
      </c>
      <c r="J4069" s="5">
        <v>2008</v>
      </c>
      <c r="K4069" s="5">
        <v>1</v>
      </c>
      <c r="L4069" s="5" t="s">
        <v>471</v>
      </c>
      <c r="M4069" s="5" t="s">
        <v>307</v>
      </c>
      <c r="N4069" s="19">
        <v>9784770040916</v>
      </c>
    </row>
    <row r="4070" spans="1:14" ht="15.75" customHeight="1" x14ac:dyDescent="0.2">
      <c r="A4070" s="15">
        <v>3</v>
      </c>
      <c r="B4070" s="16">
        <v>510</v>
      </c>
      <c r="C4070" s="15" t="s">
        <v>3743</v>
      </c>
      <c r="D4070" s="18">
        <v>1</v>
      </c>
      <c r="E4070" s="5" t="s">
        <v>3744</v>
      </c>
      <c r="F4070" s="5" t="s">
        <v>3745</v>
      </c>
      <c r="G4070" s="5" t="s">
        <v>3746</v>
      </c>
      <c r="H4070" s="5" t="s">
        <v>3747</v>
      </c>
      <c r="I4070" s="5">
        <v>0</v>
      </c>
      <c r="J4070" s="5">
        <v>2008</v>
      </c>
      <c r="K4070" s="5">
        <v>1</v>
      </c>
      <c r="L4070" s="5" t="s">
        <v>471</v>
      </c>
      <c r="M4070" s="5" t="s">
        <v>35</v>
      </c>
      <c r="N4070" s="19">
        <v>9784770030641</v>
      </c>
    </row>
    <row r="4071" spans="1:14" ht="15.75" customHeight="1" x14ac:dyDescent="0.2">
      <c r="A4071" s="15">
        <v>4</v>
      </c>
      <c r="B4071" s="16">
        <v>510</v>
      </c>
      <c r="C4071" s="15" t="s">
        <v>3748</v>
      </c>
      <c r="D4071" s="18">
        <v>1</v>
      </c>
      <c r="E4071" s="5" t="s">
        <v>3749</v>
      </c>
      <c r="F4071" s="5" t="s">
        <v>32</v>
      </c>
      <c r="G4071" s="5" t="s">
        <v>3750</v>
      </c>
      <c r="H4071" s="5" t="s">
        <v>3738</v>
      </c>
      <c r="I4071" s="5">
        <v>0</v>
      </c>
      <c r="J4071" s="5">
        <v>2007</v>
      </c>
      <c r="K4071" s="5">
        <v>2</v>
      </c>
      <c r="L4071" s="5" t="s">
        <v>471</v>
      </c>
      <c r="M4071" s="5" t="s">
        <v>35</v>
      </c>
      <c r="N4071" s="19">
        <v>9784770030184</v>
      </c>
    </row>
    <row r="4072" spans="1:14" ht="15.75" customHeight="1" x14ac:dyDescent="0.2">
      <c r="A4072" s="15">
        <v>5</v>
      </c>
      <c r="B4072" s="16">
        <v>510</v>
      </c>
      <c r="C4072" s="15" t="s">
        <v>3751</v>
      </c>
      <c r="D4072" s="18">
        <v>1</v>
      </c>
      <c r="E4072" s="5" t="s">
        <v>3752</v>
      </c>
      <c r="F4072" s="5" t="s">
        <v>3753</v>
      </c>
      <c r="G4072" s="5" t="s">
        <v>3754</v>
      </c>
      <c r="H4072" s="5" t="s">
        <v>3738</v>
      </c>
      <c r="I4072" s="5">
        <v>0</v>
      </c>
      <c r="J4072" s="5">
        <v>2003</v>
      </c>
      <c r="K4072" s="5">
        <v>1</v>
      </c>
      <c r="L4072" s="5" t="s">
        <v>471</v>
      </c>
      <c r="M4072" s="5" t="s">
        <v>35</v>
      </c>
      <c r="N4072" s="19">
        <v>9784770029553</v>
      </c>
    </row>
    <row r="4073" spans="1:14" ht="15.75" customHeight="1" x14ac:dyDescent="0.2">
      <c r="A4073" s="15">
        <v>6</v>
      </c>
      <c r="B4073" s="16">
        <v>510</v>
      </c>
      <c r="C4073" s="15" t="s">
        <v>3755</v>
      </c>
      <c r="D4073" s="18">
        <v>1</v>
      </c>
      <c r="E4073" s="5" t="s">
        <v>3756</v>
      </c>
      <c r="F4073" s="5" t="s">
        <v>3757</v>
      </c>
      <c r="G4073" s="5" t="s">
        <v>3758</v>
      </c>
      <c r="H4073" s="5" t="s">
        <v>3738</v>
      </c>
      <c r="I4073" s="5">
        <v>5</v>
      </c>
      <c r="J4073" s="5">
        <v>2006</v>
      </c>
      <c r="K4073" s="5">
        <v>0</v>
      </c>
      <c r="L4073" s="5" t="s">
        <v>471</v>
      </c>
      <c r="M4073" s="5" t="s">
        <v>35</v>
      </c>
      <c r="N4073" s="19">
        <v>9784770029478</v>
      </c>
    </row>
    <row r="4074" spans="1:14" ht="15.75" customHeight="1" x14ac:dyDescent="0.2">
      <c r="A4074" s="15">
        <v>7</v>
      </c>
      <c r="B4074" s="16">
        <v>510</v>
      </c>
      <c r="C4074" s="15" t="s">
        <v>3759</v>
      </c>
      <c r="D4074" s="18">
        <v>1</v>
      </c>
      <c r="E4074" s="5" t="s">
        <v>3760</v>
      </c>
      <c r="F4074" s="5">
        <v>0</v>
      </c>
      <c r="G4074" s="5" t="s">
        <v>3761</v>
      </c>
      <c r="H4074" s="5" t="s">
        <v>3738</v>
      </c>
      <c r="I4074" s="5">
        <v>0</v>
      </c>
      <c r="J4074" s="5">
        <v>2007</v>
      </c>
      <c r="K4074" s="5">
        <v>7</v>
      </c>
      <c r="L4074" s="5" t="s">
        <v>471</v>
      </c>
      <c r="M4074" s="5" t="s">
        <v>307</v>
      </c>
      <c r="N4074" s="19">
        <v>9784770028440</v>
      </c>
    </row>
    <row r="4075" spans="1:14" ht="15.75" customHeight="1" x14ac:dyDescent="0.2">
      <c r="A4075" s="15">
        <v>8</v>
      </c>
      <c r="B4075" s="16">
        <v>510</v>
      </c>
      <c r="C4075" s="15" t="s">
        <v>3762</v>
      </c>
      <c r="D4075" s="18">
        <v>1</v>
      </c>
      <c r="E4075" s="5" t="s">
        <v>3763</v>
      </c>
      <c r="F4075" s="5">
        <v>0</v>
      </c>
      <c r="G4075" s="5" t="s">
        <v>3764</v>
      </c>
      <c r="H4075" s="5" t="s">
        <v>3738</v>
      </c>
      <c r="I4075" s="5">
        <v>0</v>
      </c>
      <c r="J4075" s="5">
        <v>2006</v>
      </c>
      <c r="K4075" s="5">
        <v>2</v>
      </c>
      <c r="L4075" s="5" t="s">
        <v>471</v>
      </c>
      <c r="M4075" s="5" t="s">
        <v>35</v>
      </c>
      <c r="N4075" s="19">
        <v>477002800</v>
      </c>
    </row>
    <row r="4076" spans="1:14" ht="15.75" customHeight="1" x14ac:dyDescent="0.2">
      <c r="A4076" s="15">
        <v>9</v>
      </c>
      <c r="B4076" s="16">
        <v>510</v>
      </c>
      <c r="C4076" s="15" t="s">
        <v>3765</v>
      </c>
      <c r="D4076" s="18">
        <v>1</v>
      </c>
      <c r="E4076" s="5" t="s">
        <v>3766</v>
      </c>
      <c r="F4076" s="5">
        <v>0</v>
      </c>
      <c r="G4076" s="5" t="s">
        <v>3767</v>
      </c>
      <c r="H4076" s="5" t="s">
        <v>3768</v>
      </c>
      <c r="I4076" s="5">
        <v>0</v>
      </c>
      <c r="J4076" s="5">
        <v>1997</v>
      </c>
      <c r="K4076" s="5">
        <v>0</v>
      </c>
      <c r="L4076" s="5" t="s">
        <v>3769</v>
      </c>
      <c r="M4076" s="5" t="s">
        <v>35</v>
      </c>
      <c r="N4076" s="19">
        <v>9780918172020</v>
      </c>
    </row>
    <row r="4077" spans="1:14" ht="15.75" customHeight="1" x14ac:dyDescent="0.2">
      <c r="A4077" s="15">
        <v>10</v>
      </c>
      <c r="B4077" s="16">
        <v>510</v>
      </c>
      <c r="C4077" s="15" t="s">
        <v>3770</v>
      </c>
      <c r="D4077" s="18">
        <v>1</v>
      </c>
      <c r="E4077" s="5" t="s">
        <v>3771</v>
      </c>
      <c r="F4077" s="5">
        <v>0</v>
      </c>
      <c r="G4077" s="5" t="s">
        <v>3772</v>
      </c>
      <c r="H4077" s="5" t="s">
        <v>3738</v>
      </c>
      <c r="I4077" s="5">
        <v>0</v>
      </c>
      <c r="J4077" s="5">
        <v>1997</v>
      </c>
      <c r="K4077" s="5">
        <v>2</v>
      </c>
      <c r="L4077" s="5" t="s">
        <v>768</v>
      </c>
      <c r="M4077" s="5" t="s">
        <v>96</v>
      </c>
      <c r="N4077" s="19">
        <v>9784198604400</v>
      </c>
    </row>
    <row r="4078" spans="1:14" ht="15.75" customHeight="1" x14ac:dyDescent="0.2">
      <c r="A4078" s="15">
        <v>11</v>
      </c>
      <c r="B4078" s="16">
        <v>510</v>
      </c>
      <c r="C4078" s="15" t="s">
        <v>3773</v>
      </c>
      <c r="D4078" s="18">
        <v>1</v>
      </c>
      <c r="E4078" s="5" t="s">
        <v>3774</v>
      </c>
      <c r="F4078" s="5">
        <v>0</v>
      </c>
      <c r="G4078" s="5" t="s">
        <v>3775</v>
      </c>
      <c r="H4078" s="5" t="s">
        <v>3738</v>
      </c>
      <c r="I4078" s="5">
        <v>0</v>
      </c>
      <c r="J4078" s="5">
        <v>2007</v>
      </c>
      <c r="K4078" s="5">
        <v>1</v>
      </c>
      <c r="L4078" s="5" t="s">
        <v>3776</v>
      </c>
      <c r="M4078" s="5" t="s">
        <v>96</v>
      </c>
      <c r="N4078" s="19">
        <v>9784335651298</v>
      </c>
    </row>
    <row r="4079" spans="1:14" ht="15.75" customHeight="1" x14ac:dyDescent="0.2">
      <c r="A4079" s="15">
        <v>12</v>
      </c>
      <c r="B4079" s="16">
        <v>510</v>
      </c>
      <c r="C4079" s="15" t="s">
        <v>3777</v>
      </c>
      <c r="D4079" s="18">
        <v>1</v>
      </c>
      <c r="E4079" s="5" t="s">
        <v>3778</v>
      </c>
      <c r="F4079" s="5" t="s">
        <v>3779</v>
      </c>
      <c r="G4079" s="5" t="s">
        <v>3780</v>
      </c>
      <c r="H4079" s="5" t="s">
        <v>3738</v>
      </c>
      <c r="I4079" s="5">
        <v>0</v>
      </c>
      <c r="J4079" s="5">
        <v>1994</v>
      </c>
      <c r="K4079" s="5">
        <v>30</v>
      </c>
      <c r="L4079" s="5" t="s">
        <v>3781</v>
      </c>
      <c r="M4079" s="5" t="s">
        <v>96</v>
      </c>
      <c r="N4079" s="19">
        <v>4569533639</v>
      </c>
    </row>
    <row r="4080" spans="1:14" ht="15.75" customHeight="1" x14ac:dyDescent="0.2">
      <c r="A4080" s="15">
        <v>13</v>
      </c>
      <c r="B4080" s="16">
        <v>510</v>
      </c>
      <c r="C4080" s="15" t="s">
        <v>3782</v>
      </c>
      <c r="D4080" s="18">
        <v>1</v>
      </c>
      <c r="E4080" s="5" t="s">
        <v>3783</v>
      </c>
      <c r="F4080" s="5">
        <v>0</v>
      </c>
      <c r="G4080" s="5" t="s">
        <v>3784</v>
      </c>
      <c r="H4080" s="5" t="s">
        <v>3738</v>
      </c>
      <c r="I4080" s="5">
        <v>0</v>
      </c>
      <c r="J4080" s="5">
        <v>2011</v>
      </c>
      <c r="K4080" s="5">
        <v>2</v>
      </c>
      <c r="L4080" s="5" t="s">
        <v>3785</v>
      </c>
      <c r="M4080" s="5" t="s">
        <v>96</v>
      </c>
      <c r="N4080" s="19">
        <v>9784620320519</v>
      </c>
    </row>
    <row r="4081" spans="1:14" ht="15.75" customHeight="1" x14ac:dyDescent="0.2">
      <c r="A4081" s="15">
        <v>14</v>
      </c>
      <c r="B4081" s="16">
        <v>510</v>
      </c>
      <c r="C4081" s="15" t="s">
        <v>3786</v>
      </c>
      <c r="D4081" s="18">
        <v>1</v>
      </c>
      <c r="E4081" s="5" t="s">
        <v>3787</v>
      </c>
      <c r="F4081" s="5">
        <v>0</v>
      </c>
      <c r="G4081" s="5" t="s">
        <v>3788</v>
      </c>
      <c r="H4081" s="5" t="s">
        <v>3738</v>
      </c>
      <c r="I4081" s="5">
        <v>0</v>
      </c>
      <c r="J4081" s="5">
        <v>2006</v>
      </c>
      <c r="K4081" s="5">
        <v>5</v>
      </c>
      <c r="L4081" s="5" t="s">
        <v>3789</v>
      </c>
      <c r="M4081" s="5" t="s">
        <v>96</v>
      </c>
      <c r="N4081" s="19">
        <v>4480422161</v>
      </c>
    </row>
    <row r="4082" spans="1:14" ht="15.75" customHeight="1" x14ac:dyDescent="0.2">
      <c r="A4082" s="15">
        <v>15</v>
      </c>
      <c r="B4082" s="16">
        <v>510</v>
      </c>
      <c r="C4082" s="15" t="s">
        <v>3790</v>
      </c>
      <c r="D4082" s="18">
        <v>1</v>
      </c>
      <c r="E4082" s="5" t="s">
        <v>3791</v>
      </c>
      <c r="F4082" s="5">
        <v>0</v>
      </c>
      <c r="G4082" s="5" t="s">
        <v>3792</v>
      </c>
      <c r="H4082" s="5" t="s">
        <v>3738</v>
      </c>
      <c r="I4082" s="5">
        <v>0</v>
      </c>
      <c r="J4082" s="5">
        <v>2009</v>
      </c>
      <c r="K4082" s="5">
        <v>3</v>
      </c>
      <c r="L4082" s="5" t="s">
        <v>3440</v>
      </c>
      <c r="M4082" s="5" t="s">
        <v>96</v>
      </c>
      <c r="N4082" s="19">
        <v>9784062880091</v>
      </c>
    </row>
    <row r="4083" spans="1:14" ht="15.75" customHeight="1" x14ac:dyDescent="0.2">
      <c r="A4083" s="15">
        <v>16</v>
      </c>
      <c r="B4083" s="16">
        <v>510</v>
      </c>
      <c r="C4083" s="15" t="s">
        <v>3793</v>
      </c>
      <c r="D4083" s="18">
        <v>1</v>
      </c>
      <c r="E4083" s="5" t="s">
        <v>3794</v>
      </c>
      <c r="F4083" s="5">
        <v>0</v>
      </c>
      <c r="G4083" s="5" t="s">
        <v>3795</v>
      </c>
      <c r="H4083" s="5" t="s">
        <v>3738</v>
      </c>
      <c r="I4083" s="5">
        <v>0</v>
      </c>
      <c r="J4083" s="5">
        <v>2009</v>
      </c>
      <c r="K4083" s="5">
        <v>3</v>
      </c>
      <c r="L4083" s="5" t="s">
        <v>3796</v>
      </c>
      <c r="M4083" s="5" t="s">
        <v>96</v>
      </c>
      <c r="N4083" s="19">
        <v>9784006001100</v>
      </c>
    </row>
    <row r="4084" spans="1:14" ht="15.75" customHeight="1" x14ac:dyDescent="0.2">
      <c r="A4084" s="15">
        <v>17</v>
      </c>
      <c r="B4084" s="16">
        <v>510</v>
      </c>
      <c r="C4084" s="15" t="s">
        <v>3797</v>
      </c>
      <c r="D4084" s="18">
        <v>1</v>
      </c>
      <c r="E4084" s="5" t="s">
        <v>3798</v>
      </c>
      <c r="F4084" s="5">
        <v>0</v>
      </c>
      <c r="G4084" s="5" t="s">
        <v>3799</v>
      </c>
      <c r="H4084" s="5" t="s">
        <v>3738</v>
      </c>
      <c r="I4084" s="5">
        <v>0</v>
      </c>
      <c r="J4084" s="5">
        <v>2011</v>
      </c>
      <c r="K4084" s="5">
        <v>3</v>
      </c>
      <c r="L4084" s="5" t="s">
        <v>95</v>
      </c>
      <c r="M4084" s="5" t="s">
        <v>96</v>
      </c>
      <c r="N4084" s="19">
        <v>9784582737001</v>
      </c>
    </row>
    <row r="4085" spans="1:14" ht="15.75" customHeight="1" x14ac:dyDescent="0.2">
      <c r="A4085" s="15">
        <v>18</v>
      </c>
      <c r="B4085" s="16">
        <v>510</v>
      </c>
      <c r="C4085" s="15" t="s">
        <v>3800</v>
      </c>
      <c r="D4085" s="18">
        <v>1</v>
      </c>
      <c r="E4085" s="5" t="s">
        <v>3801</v>
      </c>
      <c r="F4085" s="5">
        <v>0</v>
      </c>
      <c r="G4085" s="5" t="s">
        <v>3802</v>
      </c>
      <c r="H4085" s="5" t="s">
        <v>3738</v>
      </c>
      <c r="I4085" s="5">
        <v>0</v>
      </c>
      <c r="J4085" s="5">
        <v>2009</v>
      </c>
      <c r="K4085" s="5">
        <v>7</v>
      </c>
      <c r="L4085" s="5" t="s">
        <v>3803</v>
      </c>
      <c r="M4085" s="5" t="s">
        <v>96</v>
      </c>
      <c r="N4085" s="19">
        <v>9784140910245</v>
      </c>
    </row>
    <row r="4086" spans="1:14" ht="15.75" customHeight="1" x14ac:dyDescent="0.2">
      <c r="A4086" s="15">
        <v>19</v>
      </c>
      <c r="B4086" s="16">
        <v>510</v>
      </c>
      <c r="C4086" s="15" t="s">
        <v>3804</v>
      </c>
      <c r="D4086" s="18">
        <v>1</v>
      </c>
      <c r="E4086" s="5" t="s">
        <v>3805</v>
      </c>
      <c r="F4086" s="5">
        <v>0</v>
      </c>
      <c r="G4086" s="5" t="s">
        <v>3799</v>
      </c>
      <c r="H4086" s="5" t="s">
        <v>3738</v>
      </c>
      <c r="I4086" s="5">
        <v>0</v>
      </c>
      <c r="J4086" s="5">
        <v>2012</v>
      </c>
      <c r="K4086" s="5">
        <v>94</v>
      </c>
      <c r="L4086" s="5" t="s">
        <v>3806</v>
      </c>
      <c r="M4086" s="5" t="s">
        <v>96</v>
      </c>
      <c r="N4086" s="19">
        <v>9784004120391</v>
      </c>
    </row>
    <row r="4087" spans="1:14" ht="15.75" customHeight="1" x14ac:dyDescent="0.2">
      <c r="A4087" s="15">
        <v>20</v>
      </c>
      <c r="B4087" s="16">
        <v>510</v>
      </c>
      <c r="C4087" s="15" t="s">
        <v>3807</v>
      </c>
      <c r="D4087" s="18">
        <v>1</v>
      </c>
      <c r="E4087" s="5" t="s">
        <v>3808</v>
      </c>
      <c r="F4087" s="5">
        <v>0</v>
      </c>
      <c r="G4087" s="5" t="s">
        <v>3809</v>
      </c>
      <c r="H4087" s="5" t="s">
        <v>3738</v>
      </c>
      <c r="I4087" s="5">
        <v>0</v>
      </c>
      <c r="J4087" s="5">
        <v>2006</v>
      </c>
      <c r="K4087" s="5" t="s">
        <v>3810</v>
      </c>
      <c r="L4087" s="5" t="s">
        <v>471</v>
      </c>
      <c r="M4087" s="5" t="s">
        <v>35</v>
      </c>
      <c r="N4087" s="19">
        <v>9784770030443</v>
      </c>
    </row>
    <row r="4088" spans="1:14" ht="15.75" customHeight="1" x14ac:dyDescent="0.2">
      <c r="A4088" s="15">
        <v>21</v>
      </c>
      <c r="B4088" s="16">
        <v>510</v>
      </c>
      <c r="C4088" s="15" t="s">
        <v>3811</v>
      </c>
      <c r="D4088" s="18">
        <v>1</v>
      </c>
      <c r="E4088" s="5" t="s">
        <v>3812</v>
      </c>
      <c r="F4088" s="5">
        <v>0</v>
      </c>
      <c r="G4088" s="5" t="s">
        <v>3813</v>
      </c>
      <c r="H4088" s="5" t="s">
        <v>3738</v>
      </c>
      <c r="I4088" s="5">
        <v>0</v>
      </c>
      <c r="J4088" s="5">
        <v>1993</v>
      </c>
      <c r="K4088" s="5">
        <v>11</v>
      </c>
      <c r="L4088" s="5" t="s">
        <v>3814</v>
      </c>
      <c r="M4088" s="5" t="s">
        <v>35</v>
      </c>
      <c r="N4088" s="19">
        <v>9780691017709</v>
      </c>
    </row>
    <row r="4089" spans="1:14" ht="15.75" customHeight="1" x14ac:dyDescent="0.2">
      <c r="A4089" s="15">
        <v>22</v>
      </c>
      <c r="B4089" s="16">
        <v>510</v>
      </c>
      <c r="C4089" s="15" t="s">
        <v>3815</v>
      </c>
      <c r="D4089" s="18">
        <v>1</v>
      </c>
      <c r="E4089" s="5" t="s">
        <v>3816</v>
      </c>
      <c r="F4089" s="5">
        <v>0</v>
      </c>
      <c r="G4089" s="5" t="s">
        <v>3817</v>
      </c>
      <c r="H4089" s="5" t="s">
        <v>3738</v>
      </c>
      <c r="I4089" s="5">
        <v>0</v>
      </c>
      <c r="J4089" s="5">
        <v>2005</v>
      </c>
      <c r="K4089" s="5">
        <v>1</v>
      </c>
      <c r="L4089" s="5" t="s">
        <v>471</v>
      </c>
      <c r="M4089" s="5" t="s">
        <v>307</v>
      </c>
      <c r="N4089" s="19">
        <v>9784770040268</v>
      </c>
    </row>
    <row r="4090" spans="1:14" ht="15.75" customHeight="1" x14ac:dyDescent="0.2">
      <c r="A4090" s="15">
        <v>23</v>
      </c>
      <c r="B4090" s="16">
        <v>510</v>
      </c>
      <c r="C4090" s="15" t="s">
        <v>3818</v>
      </c>
      <c r="D4090" s="18">
        <v>1</v>
      </c>
      <c r="E4090" s="5" t="s">
        <v>3819</v>
      </c>
      <c r="F4090" s="5">
        <v>0</v>
      </c>
      <c r="G4090" s="5" t="s">
        <v>3820</v>
      </c>
      <c r="H4090" s="5" t="s">
        <v>3738</v>
      </c>
      <c r="I4090" s="5">
        <v>0</v>
      </c>
      <c r="J4090" s="5">
        <v>1990</v>
      </c>
      <c r="K4090" s="5">
        <v>1</v>
      </c>
      <c r="L4090" s="5" t="s">
        <v>3821</v>
      </c>
      <c r="M4090" s="5" t="s">
        <v>96</v>
      </c>
      <c r="N4090" s="19" t="s">
        <v>3822</v>
      </c>
    </row>
    <row r="4091" spans="1:14" ht="15.75" customHeight="1" x14ac:dyDescent="0.2">
      <c r="A4091" s="15">
        <v>24</v>
      </c>
      <c r="B4091" s="16">
        <v>510</v>
      </c>
      <c r="C4091" s="15" t="s">
        <v>3823</v>
      </c>
      <c r="D4091" s="18">
        <v>1</v>
      </c>
      <c r="E4091" s="5" t="s">
        <v>3824</v>
      </c>
      <c r="F4091" s="5">
        <v>0</v>
      </c>
      <c r="G4091" s="5" t="s">
        <v>3825</v>
      </c>
      <c r="H4091" s="5" t="s">
        <v>3738</v>
      </c>
      <c r="I4091" s="5">
        <v>0</v>
      </c>
      <c r="J4091" s="5">
        <v>1982</v>
      </c>
      <c r="K4091" s="5">
        <v>1</v>
      </c>
      <c r="L4091" s="5" t="s">
        <v>414</v>
      </c>
      <c r="M4091" s="5" t="s">
        <v>96</v>
      </c>
      <c r="N4091" s="19">
        <v>9784061456571</v>
      </c>
    </row>
    <row r="4092" spans="1:14" ht="15.75" customHeight="1" x14ac:dyDescent="0.2">
      <c r="A4092" s="15">
        <v>25</v>
      </c>
      <c r="B4092" s="16">
        <v>510</v>
      </c>
      <c r="C4092" s="15" t="s">
        <v>3826</v>
      </c>
      <c r="D4092" s="18">
        <v>1</v>
      </c>
      <c r="E4092" s="5" t="s">
        <v>3827</v>
      </c>
      <c r="F4092" s="5">
        <v>0</v>
      </c>
      <c r="G4092" s="5" t="s">
        <v>3828</v>
      </c>
      <c r="H4092" s="5" t="s">
        <v>3738</v>
      </c>
      <c r="I4092" s="5">
        <v>1</v>
      </c>
      <c r="J4092" s="5">
        <v>2007</v>
      </c>
      <c r="K4092" s="5">
        <v>1</v>
      </c>
      <c r="L4092" s="5" t="s">
        <v>3829</v>
      </c>
      <c r="M4092" s="5" t="s">
        <v>96</v>
      </c>
      <c r="N4092" s="19">
        <v>9784480063571</v>
      </c>
    </row>
    <row r="4093" spans="1:14" ht="15.75" customHeight="1" x14ac:dyDescent="0.2">
      <c r="A4093" s="15">
        <v>26</v>
      </c>
      <c r="B4093" s="16">
        <v>510</v>
      </c>
      <c r="C4093" s="15" t="s">
        <v>3830</v>
      </c>
      <c r="D4093" s="18">
        <v>1</v>
      </c>
      <c r="E4093" s="5" t="s">
        <v>3831</v>
      </c>
      <c r="F4093" s="5">
        <v>0</v>
      </c>
      <c r="G4093" s="5" t="s">
        <v>3832</v>
      </c>
      <c r="H4093" s="5" t="s">
        <v>3738</v>
      </c>
      <c r="I4093" s="5">
        <v>1</v>
      </c>
      <c r="J4093" s="5">
        <v>2010</v>
      </c>
      <c r="K4093" s="5">
        <v>1</v>
      </c>
      <c r="L4093" s="5" t="s">
        <v>3833</v>
      </c>
      <c r="M4093" s="5" t="s">
        <v>96</v>
      </c>
      <c r="N4093" s="19">
        <v>9784908168</v>
      </c>
    </row>
    <row r="4094" spans="1:14" ht="15.75" customHeight="1" x14ac:dyDescent="0.2">
      <c r="A4094" s="15">
        <v>27</v>
      </c>
      <c r="B4094" s="16">
        <v>510</v>
      </c>
      <c r="C4094" s="15" t="s">
        <v>3834</v>
      </c>
      <c r="D4094" s="18">
        <v>1</v>
      </c>
      <c r="E4094" s="5" t="s">
        <v>3835</v>
      </c>
      <c r="F4094" s="5">
        <v>0</v>
      </c>
      <c r="G4094" s="5" t="s">
        <v>3836</v>
      </c>
      <c r="H4094" s="5" t="s">
        <v>3738</v>
      </c>
      <c r="I4094" s="5">
        <v>0</v>
      </c>
      <c r="J4094" s="5">
        <v>2003</v>
      </c>
      <c r="K4094" s="5">
        <v>1</v>
      </c>
      <c r="L4094" s="5" t="s">
        <v>414</v>
      </c>
      <c r="M4094" s="5" t="s">
        <v>96</v>
      </c>
      <c r="N4094" s="19">
        <v>9784061496699</v>
      </c>
    </row>
    <row r="4095" spans="1:14" ht="15.75" customHeight="1" x14ac:dyDescent="0.2">
      <c r="A4095" s="15">
        <v>28</v>
      </c>
      <c r="B4095" s="16">
        <v>510</v>
      </c>
      <c r="C4095" s="15" t="s">
        <v>3837</v>
      </c>
      <c r="D4095" s="18">
        <v>1</v>
      </c>
      <c r="E4095" s="5" t="s">
        <v>3838</v>
      </c>
      <c r="F4095" s="5">
        <v>0</v>
      </c>
      <c r="G4095" s="5" t="s">
        <v>3839</v>
      </c>
      <c r="H4095" s="5" t="s">
        <v>3738</v>
      </c>
      <c r="I4095" s="5">
        <v>1</v>
      </c>
      <c r="J4095" s="5">
        <v>2010</v>
      </c>
      <c r="K4095" s="5">
        <v>6</v>
      </c>
      <c r="L4095" s="5" t="s">
        <v>3806</v>
      </c>
      <c r="M4095" s="5" t="s">
        <v>96</v>
      </c>
      <c r="N4095" s="19">
        <v>9784004310037</v>
      </c>
    </row>
    <row r="4096" spans="1:14" ht="15.75" customHeight="1" x14ac:dyDescent="0.2">
      <c r="A4096" s="15">
        <v>29</v>
      </c>
      <c r="B4096" s="16">
        <v>510</v>
      </c>
      <c r="C4096" s="15" t="s">
        <v>3840</v>
      </c>
      <c r="D4096" s="18">
        <v>1</v>
      </c>
      <c r="E4096" s="5" t="s">
        <v>3841</v>
      </c>
      <c r="F4096" s="5">
        <v>0</v>
      </c>
      <c r="G4096" s="5" t="s">
        <v>3842</v>
      </c>
      <c r="H4096" s="5" t="s">
        <v>3738</v>
      </c>
      <c r="I4096" s="5">
        <v>1</v>
      </c>
      <c r="J4096" s="5">
        <v>2004</v>
      </c>
      <c r="K4096" s="5">
        <v>7</v>
      </c>
      <c r="L4096" s="5" t="s">
        <v>3843</v>
      </c>
      <c r="M4096" s="5" t="s">
        <v>96</v>
      </c>
      <c r="N4096" s="19">
        <v>9784062645980</v>
      </c>
    </row>
    <row r="4097" spans="1:14" ht="15.75" customHeight="1" x14ac:dyDescent="0.2">
      <c r="A4097" s="15">
        <v>30</v>
      </c>
      <c r="B4097" s="16">
        <v>510</v>
      </c>
      <c r="C4097" s="15" t="s">
        <v>3844</v>
      </c>
      <c r="D4097" s="18">
        <v>1</v>
      </c>
      <c r="E4097" s="5" t="s">
        <v>3845</v>
      </c>
      <c r="F4097" s="5" t="s">
        <v>32</v>
      </c>
      <c r="G4097" s="5" t="s">
        <v>3846</v>
      </c>
      <c r="H4097" s="5" t="s">
        <v>3738</v>
      </c>
      <c r="I4097" s="5">
        <v>0</v>
      </c>
      <c r="J4097" s="5">
        <v>2005</v>
      </c>
      <c r="K4097" s="5">
        <v>1</v>
      </c>
      <c r="L4097" s="5" t="s">
        <v>480</v>
      </c>
      <c r="M4097" s="5" t="s">
        <v>96</v>
      </c>
      <c r="N4097" s="19">
        <v>9784048839143</v>
      </c>
    </row>
    <row r="4098" spans="1:14" ht="15.75" customHeight="1" x14ac:dyDescent="0.2">
      <c r="A4098" s="15">
        <v>31</v>
      </c>
      <c r="B4098" s="16">
        <v>510</v>
      </c>
      <c r="C4098" s="15" t="s">
        <v>3847</v>
      </c>
      <c r="D4098" s="18">
        <v>1</v>
      </c>
      <c r="E4098" s="5" t="s">
        <v>3848</v>
      </c>
      <c r="F4098" s="5" t="s">
        <v>32</v>
      </c>
      <c r="G4098" s="5" t="s">
        <v>554</v>
      </c>
      <c r="H4098" s="5" t="s">
        <v>601</v>
      </c>
      <c r="I4098" s="5">
        <v>0</v>
      </c>
      <c r="J4098" s="5">
        <v>1995</v>
      </c>
      <c r="K4098" s="5">
        <v>1</v>
      </c>
      <c r="L4098" s="5" t="s">
        <v>3458</v>
      </c>
      <c r="M4098" s="5" t="s">
        <v>96</v>
      </c>
      <c r="N4098" s="19">
        <v>0</v>
      </c>
    </row>
    <row r="4099" spans="1:14" ht="15.75" customHeight="1" x14ac:dyDescent="0.2">
      <c r="A4099" s="15">
        <v>32</v>
      </c>
      <c r="B4099" s="16">
        <v>510</v>
      </c>
      <c r="C4099" s="15" t="s">
        <v>3849</v>
      </c>
      <c r="D4099" s="18">
        <v>1</v>
      </c>
      <c r="E4099" s="5" t="s">
        <v>3850</v>
      </c>
      <c r="F4099" s="5" t="s">
        <v>3851</v>
      </c>
      <c r="G4099" s="5" t="s">
        <v>32</v>
      </c>
      <c r="H4099" s="5" t="s">
        <v>601</v>
      </c>
      <c r="I4099" s="5">
        <v>0</v>
      </c>
      <c r="J4099" s="5">
        <v>2008</v>
      </c>
      <c r="K4099" s="5">
        <v>0</v>
      </c>
      <c r="L4099" s="5" t="s">
        <v>3852</v>
      </c>
      <c r="M4099" s="5" t="s">
        <v>35</v>
      </c>
      <c r="N4099" s="19">
        <v>97849900267520</v>
      </c>
    </row>
    <row r="4100" spans="1:14" ht="15.75" customHeight="1" x14ac:dyDescent="0.2">
      <c r="A4100" s="15">
        <v>33</v>
      </c>
      <c r="B4100" s="16">
        <v>510</v>
      </c>
      <c r="C4100" s="15" t="s">
        <v>3853</v>
      </c>
      <c r="D4100" s="18">
        <v>1</v>
      </c>
      <c r="E4100" s="5" t="s">
        <v>3854</v>
      </c>
      <c r="F4100" s="5" t="s">
        <v>32</v>
      </c>
      <c r="G4100" s="5" t="s">
        <v>3855</v>
      </c>
      <c r="H4100" s="5" t="s">
        <v>601</v>
      </c>
      <c r="I4100" s="5">
        <v>0</v>
      </c>
      <c r="J4100" s="5">
        <v>2008</v>
      </c>
      <c r="K4100" s="5">
        <v>1</v>
      </c>
      <c r="L4100" s="5" t="s">
        <v>886</v>
      </c>
      <c r="M4100" s="5" t="s">
        <v>96</v>
      </c>
      <c r="N4100" s="19">
        <v>9784087712322</v>
      </c>
    </row>
    <row r="4101" spans="1:14" ht="15.75" customHeight="1" x14ac:dyDescent="0.2">
      <c r="A4101" s="15">
        <v>34</v>
      </c>
      <c r="B4101" s="16">
        <v>510</v>
      </c>
      <c r="C4101" s="15" t="s">
        <v>3856</v>
      </c>
      <c r="D4101" s="18">
        <v>1</v>
      </c>
      <c r="E4101" s="5" t="s">
        <v>3857</v>
      </c>
      <c r="F4101" s="5" t="s">
        <v>32</v>
      </c>
      <c r="G4101" s="5" t="s">
        <v>3858</v>
      </c>
      <c r="H4101" s="5" t="s">
        <v>601</v>
      </c>
      <c r="I4101" s="5">
        <v>0</v>
      </c>
      <c r="J4101" s="5">
        <v>2006</v>
      </c>
      <c r="K4101" s="5">
        <v>30</v>
      </c>
      <c r="L4101" s="5" t="s">
        <v>2535</v>
      </c>
      <c r="M4101" s="5" t="s">
        <v>96</v>
      </c>
      <c r="N4101" s="19">
        <v>9784106101410</v>
      </c>
    </row>
    <row r="4102" spans="1:14" ht="15.75" customHeight="1" x14ac:dyDescent="0.2">
      <c r="A4102" s="15">
        <v>35</v>
      </c>
      <c r="B4102" s="16">
        <v>510</v>
      </c>
      <c r="C4102" s="15" t="s">
        <v>3859</v>
      </c>
      <c r="D4102" s="18">
        <v>1</v>
      </c>
      <c r="E4102" s="5" t="s">
        <v>3860</v>
      </c>
      <c r="F4102" s="5" t="s">
        <v>32</v>
      </c>
      <c r="G4102" s="5" t="s">
        <v>3861</v>
      </c>
      <c r="H4102" s="5" t="s">
        <v>601</v>
      </c>
      <c r="I4102" s="5">
        <v>0</v>
      </c>
      <c r="J4102" s="5">
        <v>1992</v>
      </c>
      <c r="K4102" s="5">
        <v>1</v>
      </c>
      <c r="L4102" s="5" t="s">
        <v>3862</v>
      </c>
      <c r="M4102" s="5" t="s">
        <v>96</v>
      </c>
      <c r="N4102" s="19">
        <v>4272200528</v>
      </c>
    </row>
    <row r="4103" spans="1:14" ht="15.75" customHeight="1" x14ac:dyDescent="0.2">
      <c r="A4103" s="15">
        <v>36</v>
      </c>
      <c r="B4103" s="16">
        <v>510</v>
      </c>
      <c r="C4103" s="15" t="s">
        <v>3863</v>
      </c>
      <c r="D4103" s="18">
        <v>1</v>
      </c>
      <c r="E4103" s="5" t="s">
        <v>3864</v>
      </c>
      <c r="F4103" s="5" t="s">
        <v>32</v>
      </c>
      <c r="G4103" s="5" t="s">
        <v>3865</v>
      </c>
      <c r="H4103" s="5" t="s">
        <v>601</v>
      </c>
      <c r="I4103" s="5">
        <v>0</v>
      </c>
      <c r="J4103" s="5">
        <v>1999</v>
      </c>
      <c r="K4103" s="5">
        <v>1</v>
      </c>
      <c r="L4103" s="5" t="s">
        <v>409</v>
      </c>
      <c r="M4103" s="5" t="s">
        <v>96</v>
      </c>
      <c r="N4103" s="19">
        <v>9784004306306</v>
      </c>
    </row>
    <row r="4104" spans="1:14" ht="15.75" customHeight="1" x14ac:dyDescent="0.2">
      <c r="A4104" s="15">
        <v>37</v>
      </c>
      <c r="B4104" s="16">
        <v>510</v>
      </c>
      <c r="C4104" s="15" t="s">
        <v>3866</v>
      </c>
      <c r="D4104" s="18">
        <v>1</v>
      </c>
      <c r="E4104" s="5" t="s">
        <v>444</v>
      </c>
      <c r="F4104" s="5" t="s">
        <v>32</v>
      </c>
      <c r="G4104" s="5" t="s">
        <v>3867</v>
      </c>
      <c r="H4104" s="5" t="s">
        <v>601</v>
      </c>
      <c r="I4104" s="5">
        <v>0</v>
      </c>
      <c r="J4104" s="5">
        <v>1995</v>
      </c>
      <c r="K4104" s="5">
        <v>2</v>
      </c>
      <c r="L4104" s="5" t="s">
        <v>414</v>
      </c>
      <c r="M4104" s="5" t="s">
        <v>96</v>
      </c>
      <c r="N4104" s="19">
        <v>9784061591387</v>
      </c>
    </row>
    <row r="4105" spans="1:14" ht="15.75" customHeight="1" x14ac:dyDescent="0.2">
      <c r="A4105" s="15">
        <v>38</v>
      </c>
      <c r="B4105" s="16">
        <v>510</v>
      </c>
      <c r="C4105" s="15" t="s">
        <v>3868</v>
      </c>
      <c r="D4105" s="18">
        <v>1</v>
      </c>
      <c r="E4105" s="5" t="s">
        <v>3869</v>
      </c>
      <c r="F4105" s="5" t="s">
        <v>3870</v>
      </c>
      <c r="G4105" s="5" t="s">
        <v>3871</v>
      </c>
      <c r="H4105" s="5" t="s">
        <v>3872</v>
      </c>
      <c r="I4105" s="5">
        <v>0</v>
      </c>
      <c r="J4105" s="5">
        <v>2008</v>
      </c>
      <c r="K4105" s="5">
        <v>1</v>
      </c>
      <c r="L4105" s="5" t="s">
        <v>3873</v>
      </c>
      <c r="M4105" s="5" t="s">
        <v>96</v>
      </c>
      <c r="N4105" s="19">
        <v>9784120039232</v>
      </c>
    </row>
    <row r="4106" spans="1:14" ht="15.75" customHeight="1" x14ac:dyDescent="0.2">
      <c r="A4106" s="15">
        <v>39</v>
      </c>
      <c r="B4106" s="16">
        <v>510</v>
      </c>
      <c r="C4106" s="15" t="s">
        <v>3874</v>
      </c>
      <c r="D4106" s="18">
        <v>1</v>
      </c>
      <c r="E4106" s="5" t="s">
        <v>3875</v>
      </c>
      <c r="F4106" s="5" t="s">
        <v>32</v>
      </c>
      <c r="G4106" s="5" t="s">
        <v>3876</v>
      </c>
      <c r="H4106" s="5" t="s">
        <v>601</v>
      </c>
      <c r="I4106" s="5">
        <v>0</v>
      </c>
      <c r="J4106" s="5">
        <v>1991</v>
      </c>
      <c r="K4106" s="5">
        <v>6</v>
      </c>
      <c r="L4106" s="5" t="s">
        <v>409</v>
      </c>
      <c r="M4106" s="5" t="s">
        <v>96</v>
      </c>
      <c r="N4106" s="19" t="s">
        <v>3877</v>
      </c>
    </row>
    <row r="4107" spans="1:14" ht="15.75" customHeight="1" x14ac:dyDescent="0.2">
      <c r="A4107" s="15">
        <v>40</v>
      </c>
      <c r="B4107" s="16">
        <v>510</v>
      </c>
      <c r="C4107" s="15" t="s">
        <v>3878</v>
      </c>
      <c r="D4107" s="18">
        <v>1</v>
      </c>
      <c r="E4107" s="5" t="s">
        <v>3879</v>
      </c>
      <c r="F4107" s="5" t="s">
        <v>3880</v>
      </c>
      <c r="G4107" s="5" t="s">
        <v>3881</v>
      </c>
      <c r="H4107" s="5" t="s">
        <v>601</v>
      </c>
      <c r="I4107" s="5">
        <v>0</v>
      </c>
      <c r="J4107" s="5">
        <v>2002</v>
      </c>
      <c r="K4107" s="5">
        <v>15</v>
      </c>
      <c r="L4107" s="5" t="s">
        <v>3803</v>
      </c>
      <c r="M4107" s="5" t="s">
        <v>96</v>
      </c>
      <c r="N4107" s="19">
        <v>9784140018934</v>
      </c>
    </row>
    <row r="4108" spans="1:14" ht="15.75" customHeight="1" x14ac:dyDescent="0.2">
      <c r="A4108" s="15">
        <v>41</v>
      </c>
      <c r="B4108" s="16">
        <v>510</v>
      </c>
      <c r="C4108" s="15" t="s">
        <v>3882</v>
      </c>
      <c r="D4108" s="18">
        <v>1</v>
      </c>
      <c r="E4108" s="5" t="s">
        <v>3883</v>
      </c>
      <c r="F4108" s="5" t="s">
        <v>3884</v>
      </c>
      <c r="G4108" s="5" t="s">
        <v>3885</v>
      </c>
      <c r="H4108" s="5" t="s">
        <v>3886</v>
      </c>
      <c r="I4108" s="5">
        <v>0</v>
      </c>
      <c r="J4108" s="5">
        <v>2000</v>
      </c>
      <c r="K4108" s="5">
        <v>1</v>
      </c>
      <c r="L4108" s="5" t="s">
        <v>3887</v>
      </c>
      <c r="M4108" s="5" t="s">
        <v>96</v>
      </c>
      <c r="N4108" s="19">
        <v>9784772231220</v>
      </c>
    </row>
    <row r="4109" spans="1:14" ht="15.75" customHeight="1" x14ac:dyDescent="0.2">
      <c r="A4109" s="15">
        <v>42</v>
      </c>
      <c r="B4109" s="16">
        <v>510</v>
      </c>
      <c r="C4109" s="15" t="s">
        <v>3888</v>
      </c>
      <c r="D4109" s="18">
        <v>1</v>
      </c>
      <c r="E4109" s="5" t="s">
        <v>3889</v>
      </c>
      <c r="F4109" s="5" t="s">
        <v>32</v>
      </c>
      <c r="G4109" s="5" t="s">
        <v>3890</v>
      </c>
      <c r="H4109" s="5" t="s">
        <v>601</v>
      </c>
      <c r="I4109" s="5">
        <v>0</v>
      </c>
      <c r="J4109" s="5">
        <v>2005</v>
      </c>
      <c r="K4109" s="5">
        <v>10</v>
      </c>
      <c r="L4109" s="5" t="s">
        <v>3891</v>
      </c>
      <c r="M4109" s="5" t="s">
        <v>96</v>
      </c>
      <c r="N4109" s="19">
        <v>9784054025387</v>
      </c>
    </row>
    <row r="4110" spans="1:14" ht="15.75" customHeight="1" x14ac:dyDescent="0.2">
      <c r="A4110" s="15">
        <v>43</v>
      </c>
      <c r="B4110" s="16">
        <v>510</v>
      </c>
      <c r="C4110" s="15" t="s">
        <v>3892</v>
      </c>
      <c r="D4110" s="18">
        <v>1</v>
      </c>
      <c r="E4110" s="5" t="s">
        <v>3893</v>
      </c>
      <c r="F4110" s="5" t="s">
        <v>32</v>
      </c>
      <c r="G4110" s="5" t="s">
        <v>3894</v>
      </c>
      <c r="H4110" s="5" t="s">
        <v>601</v>
      </c>
      <c r="I4110" s="5">
        <v>0</v>
      </c>
      <c r="J4110" s="5">
        <v>2007</v>
      </c>
      <c r="K4110" s="5">
        <v>1</v>
      </c>
      <c r="L4110" s="5" t="s">
        <v>3895</v>
      </c>
      <c r="M4110" s="5" t="s">
        <v>96</v>
      </c>
      <c r="N4110" s="19">
        <v>9784413040464</v>
      </c>
    </row>
    <row r="4111" spans="1:14" ht="15.75" customHeight="1" x14ac:dyDescent="0.2">
      <c r="A4111" s="15">
        <v>44</v>
      </c>
      <c r="B4111" s="16">
        <v>510</v>
      </c>
      <c r="C4111" s="15" t="s">
        <v>3896</v>
      </c>
      <c r="D4111" s="18">
        <v>1</v>
      </c>
      <c r="E4111" s="5" t="s">
        <v>3897</v>
      </c>
      <c r="F4111" s="5" t="s">
        <v>32</v>
      </c>
      <c r="G4111" s="5" t="s">
        <v>32</v>
      </c>
      <c r="H4111" s="5" t="s">
        <v>601</v>
      </c>
      <c r="I4111" s="5">
        <v>0</v>
      </c>
      <c r="J4111" s="5">
        <v>2002</v>
      </c>
      <c r="K4111" s="5">
        <v>1</v>
      </c>
      <c r="L4111" s="5" t="s">
        <v>414</v>
      </c>
      <c r="M4111" s="5" t="s">
        <v>96</v>
      </c>
      <c r="N4111" s="19">
        <v>9784062566674</v>
      </c>
    </row>
    <row r="4112" spans="1:14" ht="15.75" customHeight="1" x14ac:dyDescent="0.2">
      <c r="A4112" s="15">
        <v>45</v>
      </c>
      <c r="B4112" s="16">
        <v>510</v>
      </c>
      <c r="C4112" s="15" t="s">
        <v>3898</v>
      </c>
      <c r="D4112" s="18">
        <v>1</v>
      </c>
      <c r="E4112" s="5" t="s">
        <v>3899</v>
      </c>
      <c r="F4112" s="5" t="s">
        <v>32</v>
      </c>
      <c r="G4112" s="5" t="s">
        <v>3900</v>
      </c>
      <c r="H4112" s="5" t="s">
        <v>601</v>
      </c>
      <c r="I4112" s="5">
        <v>0</v>
      </c>
      <c r="J4112" s="5">
        <v>2007</v>
      </c>
      <c r="K4112" s="5">
        <v>24</v>
      </c>
      <c r="L4112" s="5">
        <v>0</v>
      </c>
      <c r="M4112" s="5" t="s">
        <v>96</v>
      </c>
      <c r="N4112" s="19">
        <v>9784569664279</v>
      </c>
    </row>
    <row r="4113" spans="1:14" ht="15.75" customHeight="1" x14ac:dyDescent="0.2">
      <c r="A4113" s="15">
        <v>46</v>
      </c>
      <c r="B4113" s="16">
        <v>510</v>
      </c>
      <c r="C4113" s="15" t="s">
        <v>3901</v>
      </c>
      <c r="D4113" s="18">
        <v>1</v>
      </c>
      <c r="E4113" s="5" t="s">
        <v>3902</v>
      </c>
      <c r="F4113" s="5" t="s">
        <v>32</v>
      </c>
      <c r="G4113" s="5" t="s">
        <v>3903</v>
      </c>
      <c r="H4113" s="5" t="s">
        <v>601</v>
      </c>
      <c r="I4113" s="5">
        <v>0</v>
      </c>
      <c r="J4113" s="5">
        <v>1996</v>
      </c>
      <c r="K4113" s="5">
        <v>1</v>
      </c>
      <c r="L4113" s="5" t="s">
        <v>2755</v>
      </c>
      <c r="M4113" s="5" t="s">
        <v>96</v>
      </c>
      <c r="N4113" s="19">
        <v>4473014592</v>
      </c>
    </row>
    <row r="4114" spans="1:14" ht="15.75" customHeight="1" x14ac:dyDescent="0.2">
      <c r="A4114" s="15">
        <v>47</v>
      </c>
      <c r="B4114" s="16">
        <v>510</v>
      </c>
      <c r="C4114" s="15" t="s">
        <v>3904</v>
      </c>
      <c r="D4114" s="18">
        <v>1</v>
      </c>
      <c r="E4114" s="5" t="s">
        <v>3905</v>
      </c>
      <c r="F4114" s="5">
        <v>0</v>
      </c>
      <c r="G4114" s="5" t="s">
        <v>3906</v>
      </c>
      <c r="H4114" s="5" t="s">
        <v>3907</v>
      </c>
      <c r="I4114" s="5">
        <v>0</v>
      </c>
      <c r="J4114" s="5">
        <v>2004</v>
      </c>
      <c r="K4114" s="5">
        <v>1</v>
      </c>
      <c r="L4114" s="5" t="s">
        <v>3908</v>
      </c>
      <c r="M4114" s="5" t="s">
        <v>96</v>
      </c>
      <c r="N4114" s="19">
        <v>9784804761077</v>
      </c>
    </row>
    <row r="4115" spans="1:14" ht="15.75" customHeight="1" x14ac:dyDescent="0.2">
      <c r="A4115" s="15">
        <v>48</v>
      </c>
      <c r="B4115" s="16">
        <v>510</v>
      </c>
      <c r="C4115" s="15" t="s">
        <v>3909</v>
      </c>
      <c r="D4115" s="18">
        <v>1</v>
      </c>
      <c r="E4115" s="5" t="s">
        <v>3910</v>
      </c>
      <c r="F4115" s="5" t="s">
        <v>32</v>
      </c>
      <c r="G4115" s="5" t="s">
        <v>3911</v>
      </c>
      <c r="H4115" s="5" t="s">
        <v>601</v>
      </c>
      <c r="I4115" s="5">
        <v>0</v>
      </c>
      <c r="J4115" s="5">
        <v>1999</v>
      </c>
      <c r="K4115" s="5">
        <v>1</v>
      </c>
      <c r="L4115" s="5" t="s">
        <v>2202</v>
      </c>
      <c r="M4115" s="5" t="s">
        <v>96</v>
      </c>
      <c r="N4115" s="19">
        <v>9784586503766</v>
      </c>
    </row>
    <row r="4116" spans="1:14" ht="15.75" customHeight="1" x14ac:dyDescent="0.2">
      <c r="A4116" s="15">
        <v>49</v>
      </c>
      <c r="B4116" s="16">
        <v>510</v>
      </c>
      <c r="C4116" s="15" t="s">
        <v>3912</v>
      </c>
      <c r="D4116" s="18">
        <v>1</v>
      </c>
      <c r="E4116" s="5" t="s">
        <v>3913</v>
      </c>
      <c r="F4116" s="5" t="s">
        <v>32</v>
      </c>
      <c r="G4116" s="5" t="s">
        <v>3914</v>
      </c>
      <c r="H4116" s="5" t="s">
        <v>601</v>
      </c>
      <c r="I4116" s="5">
        <v>0</v>
      </c>
      <c r="J4116" s="5">
        <v>2000</v>
      </c>
      <c r="K4116" s="5">
        <v>1</v>
      </c>
      <c r="L4116" s="5" t="s">
        <v>3915</v>
      </c>
      <c r="M4116" s="5" t="s">
        <v>96</v>
      </c>
      <c r="N4116" s="19">
        <v>9784586501199</v>
      </c>
    </row>
    <row r="4117" spans="1:14" ht="15.75" customHeight="1" x14ac:dyDescent="0.2">
      <c r="A4117" s="15">
        <v>50</v>
      </c>
      <c r="B4117" s="16">
        <v>510</v>
      </c>
      <c r="C4117" s="15" t="s">
        <v>3916</v>
      </c>
      <c r="D4117" s="18">
        <v>1</v>
      </c>
      <c r="E4117" s="5" t="s">
        <v>3899</v>
      </c>
      <c r="F4117" s="5">
        <v>0</v>
      </c>
      <c r="G4117" s="5" t="s">
        <v>3917</v>
      </c>
      <c r="H4117" s="5" t="s">
        <v>601</v>
      </c>
      <c r="I4117" s="5">
        <v>0</v>
      </c>
      <c r="J4117" s="5">
        <v>2010</v>
      </c>
      <c r="K4117" s="5">
        <v>95</v>
      </c>
      <c r="L4117" s="5" t="s">
        <v>409</v>
      </c>
      <c r="M4117" s="5" t="s">
        <v>96</v>
      </c>
      <c r="N4117" s="19">
        <v>9784003311813</v>
      </c>
    </row>
    <row r="4118" spans="1:14" ht="15.75" customHeight="1" x14ac:dyDescent="0.2">
      <c r="A4118" s="15">
        <v>51</v>
      </c>
      <c r="B4118" s="16">
        <v>510</v>
      </c>
      <c r="C4118" s="15" t="s">
        <v>3918</v>
      </c>
      <c r="D4118" s="18">
        <v>1</v>
      </c>
      <c r="E4118" s="5" t="s">
        <v>3919</v>
      </c>
      <c r="F4118" s="5">
        <v>0</v>
      </c>
      <c r="G4118" s="5" t="s">
        <v>3920</v>
      </c>
      <c r="H4118" s="5" t="s">
        <v>601</v>
      </c>
      <c r="I4118" s="5">
        <v>0</v>
      </c>
      <c r="J4118" s="5">
        <v>2009</v>
      </c>
      <c r="K4118" s="5">
        <v>20</v>
      </c>
      <c r="L4118" s="5" t="s">
        <v>414</v>
      </c>
      <c r="M4118" s="5" t="s">
        <v>96</v>
      </c>
      <c r="N4118" s="19">
        <v>9784061597082</v>
      </c>
    </row>
    <row r="4119" spans="1:14" ht="15.75" customHeight="1" x14ac:dyDescent="0.2">
      <c r="A4119" s="15">
        <v>52</v>
      </c>
      <c r="B4119" s="16">
        <v>510</v>
      </c>
      <c r="C4119" s="15" t="s">
        <v>3921</v>
      </c>
      <c r="D4119" s="18">
        <v>1</v>
      </c>
      <c r="E4119" s="5" t="s">
        <v>3922</v>
      </c>
      <c r="F4119" s="5">
        <v>0</v>
      </c>
      <c r="G4119" s="5" t="s">
        <v>3923</v>
      </c>
      <c r="H4119" s="5" t="s">
        <v>601</v>
      </c>
      <c r="I4119" s="5">
        <v>0</v>
      </c>
      <c r="J4119" s="5">
        <v>2009</v>
      </c>
      <c r="K4119" s="5">
        <v>1</v>
      </c>
      <c r="L4119" s="5" t="s">
        <v>3821</v>
      </c>
      <c r="M4119" s="5" t="s">
        <v>96</v>
      </c>
      <c r="N4119" s="19">
        <v>9784642079990</v>
      </c>
    </row>
    <row r="4120" spans="1:14" ht="15.75" customHeight="1" x14ac:dyDescent="0.2">
      <c r="A4120" s="15">
        <v>53</v>
      </c>
      <c r="B4120" s="16">
        <v>510</v>
      </c>
      <c r="C4120" s="15" t="s">
        <v>3924</v>
      </c>
      <c r="D4120" s="18">
        <v>1</v>
      </c>
      <c r="E4120" s="5" t="s">
        <v>3925</v>
      </c>
      <c r="F4120" s="5">
        <v>0</v>
      </c>
      <c r="G4120" s="5" t="s">
        <v>3926</v>
      </c>
      <c r="H4120" s="5" t="s">
        <v>601</v>
      </c>
      <c r="I4120" s="5">
        <v>0</v>
      </c>
      <c r="J4120" s="5">
        <v>2010</v>
      </c>
      <c r="K4120" s="5">
        <v>1</v>
      </c>
      <c r="L4120" s="5" t="s">
        <v>3927</v>
      </c>
      <c r="M4120" s="5" t="s">
        <v>96</v>
      </c>
      <c r="N4120" s="19">
        <v>9784622075226</v>
      </c>
    </row>
    <row r="4121" spans="1:14" ht="15.75" customHeight="1" x14ac:dyDescent="0.2">
      <c r="A4121" s="15">
        <v>54</v>
      </c>
      <c r="B4121" s="16">
        <v>510</v>
      </c>
      <c r="C4121" s="15" t="s">
        <v>3928</v>
      </c>
      <c r="D4121" s="18">
        <v>1</v>
      </c>
      <c r="E4121" s="5" t="s">
        <v>3929</v>
      </c>
      <c r="F4121" s="5">
        <v>0</v>
      </c>
      <c r="G4121" s="5" t="s">
        <v>3930</v>
      </c>
      <c r="H4121" s="5" t="s">
        <v>601</v>
      </c>
      <c r="I4121" s="5">
        <v>0</v>
      </c>
      <c r="J4121" s="5">
        <v>2005</v>
      </c>
      <c r="K4121" s="5">
        <v>1</v>
      </c>
      <c r="L4121" s="5" t="s">
        <v>3931</v>
      </c>
      <c r="M4121" s="5" t="s">
        <v>96</v>
      </c>
      <c r="N4121" s="19">
        <v>9784047033825</v>
      </c>
    </row>
    <row r="4122" spans="1:14" ht="15.75" customHeight="1" x14ac:dyDescent="0.2">
      <c r="A4122" s="15">
        <v>55</v>
      </c>
      <c r="B4122" s="16">
        <v>510</v>
      </c>
      <c r="C4122" s="15" t="s">
        <v>3932</v>
      </c>
      <c r="D4122" s="18">
        <v>1</v>
      </c>
      <c r="E4122" s="5" t="s">
        <v>3933</v>
      </c>
      <c r="F4122" s="5">
        <v>0</v>
      </c>
      <c r="G4122" s="5" t="s">
        <v>3934</v>
      </c>
      <c r="H4122" s="5" t="s">
        <v>601</v>
      </c>
      <c r="I4122" s="5">
        <v>0</v>
      </c>
      <c r="J4122" s="5">
        <v>2010</v>
      </c>
      <c r="K4122" s="5">
        <v>1</v>
      </c>
      <c r="L4122" s="5" t="s">
        <v>95</v>
      </c>
      <c r="M4122" s="5" t="s">
        <v>96</v>
      </c>
      <c r="N4122" s="19">
        <v>9784582634174</v>
      </c>
    </row>
    <row r="4123" spans="1:14" ht="15.75" customHeight="1" x14ac:dyDescent="0.2">
      <c r="A4123" s="15">
        <v>56</v>
      </c>
      <c r="B4123" s="16">
        <v>510</v>
      </c>
      <c r="C4123" s="15" t="s">
        <v>3935</v>
      </c>
      <c r="D4123" s="18">
        <v>1</v>
      </c>
      <c r="E4123" s="5" t="s">
        <v>3936</v>
      </c>
      <c r="F4123" s="5">
        <v>0</v>
      </c>
      <c r="G4123" s="5" t="s">
        <v>3937</v>
      </c>
      <c r="H4123" s="5" t="s">
        <v>601</v>
      </c>
      <c r="I4123" s="5">
        <v>0</v>
      </c>
      <c r="J4123" s="5">
        <v>2009</v>
      </c>
      <c r="K4123" s="5">
        <v>1</v>
      </c>
      <c r="L4123" s="5" t="s">
        <v>3938</v>
      </c>
      <c r="M4123" s="5" t="s">
        <v>96</v>
      </c>
      <c r="N4123" s="19">
        <v>9784877391638</v>
      </c>
    </row>
    <row r="4124" spans="1:14" ht="15.75" customHeight="1" x14ac:dyDescent="0.2">
      <c r="A4124" s="15">
        <v>57</v>
      </c>
      <c r="B4124" s="16">
        <v>510</v>
      </c>
      <c r="C4124" s="15" t="s">
        <v>3939</v>
      </c>
      <c r="D4124" s="18">
        <v>1</v>
      </c>
      <c r="E4124" s="5" t="s">
        <v>3940</v>
      </c>
      <c r="F4124" s="5">
        <v>0</v>
      </c>
      <c r="G4124" s="5" t="s">
        <v>355</v>
      </c>
      <c r="H4124" s="5" t="s">
        <v>601</v>
      </c>
      <c r="I4124" s="5">
        <v>0</v>
      </c>
      <c r="J4124" s="5">
        <v>2010</v>
      </c>
      <c r="K4124" s="5">
        <v>1</v>
      </c>
      <c r="L4124" s="5" t="s">
        <v>499</v>
      </c>
      <c r="M4124" s="5" t="s">
        <v>96</v>
      </c>
      <c r="N4124" s="19">
        <v>18838618</v>
      </c>
    </row>
    <row r="4125" spans="1:14" ht="15.75" customHeight="1" x14ac:dyDescent="0.2">
      <c r="A4125" s="15">
        <v>58</v>
      </c>
      <c r="B4125" s="16">
        <v>510</v>
      </c>
      <c r="C4125" s="15" t="s">
        <v>3941</v>
      </c>
      <c r="D4125" s="18">
        <v>1</v>
      </c>
      <c r="E4125" s="5" t="s">
        <v>3942</v>
      </c>
      <c r="F4125" s="5">
        <v>0</v>
      </c>
      <c r="G4125" s="5" t="s">
        <v>3943</v>
      </c>
      <c r="H4125" s="5" t="s">
        <v>601</v>
      </c>
      <c r="I4125" s="5">
        <v>0</v>
      </c>
      <c r="J4125" s="5">
        <v>1990</v>
      </c>
      <c r="K4125" s="5">
        <v>4</v>
      </c>
      <c r="L4125" s="5" t="s">
        <v>3944</v>
      </c>
      <c r="M4125" s="5" t="s">
        <v>96</v>
      </c>
      <c r="N4125" s="19">
        <v>4819300091</v>
      </c>
    </row>
    <row r="4126" spans="1:14" ht="15.75" customHeight="1" x14ac:dyDescent="0.2">
      <c r="A4126" s="15">
        <v>59</v>
      </c>
      <c r="B4126" s="16">
        <v>510</v>
      </c>
      <c r="C4126" s="15" t="s">
        <v>3945</v>
      </c>
      <c r="D4126" s="18">
        <v>1</v>
      </c>
      <c r="E4126" s="5" t="s">
        <v>3946</v>
      </c>
      <c r="F4126" s="5">
        <v>0</v>
      </c>
      <c r="G4126" s="5" t="s">
        <v>3947</v>
      </c>
      <c r="H4126" s="5" t="s">
        <v>601</v>
      </c>
      <c r="I4126" s="5">
        <v>0</v>
      </c>
      <c r="J4126" s="5">
        <v>2006</v>
      </c>
      <c r="K4126" s="5">
        <v>1</v>
      </c>
      <c r="L4126" s="5" t="s">
        <v>3948</v>
      </c>
      <c r="M4126" s="5" t="s">
        <v>96</v>
      </c>
      <c r="N4126" s="19">
        <v>9784532765854</v>
      </c>
    </row>
    <row r="4127" spans="1:14" ht="15.75" customHeight="1" x14ac:dyDescent="0.2">
      <c r="A4127" s="15">
        <v>60</v>
      </c>
      <c r="B4127" s="16">
        <v>510</v>
      </c>
      <c r="C4127" s="15" t="s">
        <v>3949</v>
      </c>
      <c r="D4127" s="18">
        <v>1</v>
      </c>
      <c r="E4127" s="5" t="s">
        <v>3950</v>
      </c>
      <c r="F4127" s="5">
        <v>0</v>
      </c>
      <c r="G4127" s="5" t="s">
        <v>3947</v>
      </c>
      <c r="H4127" s="5" t="s">
        <v>601</v>
      </c>
      <c r="I4127" s="5">
        <v>0</v>
      </c>
      <c r="J4127" s="5">
        <v>2006</v>
      </c>
      <c r="K4127" s="5">
        <v>1</v>
      </c>
      <c r="L4127" s="5" t="s">
        <v>3948</v>
      </c>
      <c r="M4127" s="5" t="s">
        <v>96</v>
      </c>
      <c r="N4127" s="19">
        <v>9784582765915</v>
      </c>
    </row>
    <row r="4128" spans="1:14" ht="15.75" customHeight="1" x14ac:dyDescent="0.2">
      <c r="A4128" s="15">
        <v>61</v>
      </c>
      <c r="B4128" s="16">
        <v>510</v>
      </c>
      <c r="C4128" s="15" t="s">
        <v>3951</v>
      </c>
      <c r="D4128" s="18">
        <v>1</v>
      </c>
      <c r="E4128" s="5" t="s">
        <v>3952</v>
      </c>
      <c r="F4128" s="5">
        <v>0</v>
      </c>
      <c r="G4128" s="5" t="s">
        <v>3953</v>
      </c>
      <c r="H4128" s="5" t="s">
        <v>601</v>
      </c>
      <c r="I4128" s="5">
        <v>0</v>
      </c>
      <c r="J4128" s="5">
        <v>2009</v>
      </c>
      <c r="K4128" s="5">
        <v>1</v>
      </c>
      <c r="L4128" s="5" t="s">
        <v>480</v>
      </c>
      <c r="M4128" s="5" t="s">
        <v>96</v>
      </c>
      <c r="N4128" s="19">
        <v>978404101999</v>
      </c>
    </row>
    <row r="4129" spans="1:14" ht="15.75" customHeight="1" x14ac:dyDescent="0.2">
      <c r="A4129" s="15">
        <v>62</v>
      </c>
      <c r="B4129" s="16">
        <v>510</v>
      </c>
      <c r="C4129" s="15" t="s">
        <v>3954</v>
      </c>
      <c r="D4129" s="18">
        <v>1</v>
      </c>
      <c r="E4129" s="5" t="s">
        <v>3955</v>
      </c>
      <c r="F4129" s="5">
        <v>0</v>
      </c>
      <c r="G4129" s="5" t="s">
        <v>3956</v>
      </c>
      <c r="H4129" s="5" t="s">
        <v>2440</v>
      </c>
      <c r="I4129" s="5">
        <v>0</v>
      </c>
      <c r="J4129" s="5">
        <v>2007</v>
      </c>
      <c r="K4129" s="5">
        <v>1</v>
      </c>
      <c r="L4129" s="5" t="s">
        <v>2448</v>
      </c>
      <c r="M4129" s="5" t="s">
        <v>96</v>
      </c>
      <c r="N4129" s="19">
        <v>9784791763252</v>
      </c>
    </row>
    <row r="4130" spans="1:14" ht="15.75" customHeight="1" x14ac:dyDescent="0.2">
      <c r="A4130" s="15">
        <v>63</v>
      </c>
      <c r="B4130" s="16">
        <v>510</v>
      </c>
      <c r="C4130" s="15" t="s">
        <v>3957</v>
      </c>
      <c r="D4130" s="18">
        <v>1</v>
      </c>
      <c r="E4130" s="5" t="s">
        <v>3958</v>
      </c>
      <c r="F4130" s="5">
        <v>0</v>
      </c>
      <c r="G4130" s="5" t="s">
        <v>355</v>
      </c>
      <c r="H4130" s="5" t="s">
        <v>601</v>
      </c>
      <c r="I4130" s="5">
        <v>0</v>
      </c>
      <c r="J4130" s="5">
        <v>2012</v>
      </c>
      <c r="K4130" s="5">
        <v>1</v>
      </c>
      <c r="L4130" s="5" t="s">
        <v>499</v>
      </c>
      <c r="M4130" s="5" t="s">
        <v>96</v>
      </c>
      <c r="N4130" s="19">
        <v>0</v>
      </c>
    </row>
    <row r="4131" spans="1:14" ht="15.75" customHeight="1" x14ac:dyDescent="0.2">
      <c r="A4131" s="15">
        <v>64</v>
      </c>
      <c r="B4131" s="16">
        <v>510</v>
      </c>
      <c r="C4131" s="15" t="s">
        <v>3959</v>
      </c>
      <c r="D4131" s="18">
        <v>1</v>
      </c>
      <c r="E4131" s="5" t="s">
        <v>3960</v>
      </c>
      <c r="F4131" s="5">
        <v>0</v>
      </c>
      <c r="G4131" s="5" t="s">
        <v>3961</v>
      </c>
      <c r="H4131" s="5">
        <v>0</v>
      </c>
      <c r="I4131" s="5">
        <v>0</v>
      </c>
      <c r="J4131" s="5">
        <v>2006</v>
      </c>
      <c r="K4131" s="5">
        <v>1</v>
      </c>
      <c r="L4131" s="5">
        <v>0</v>
      </c>
      <c r="M4131" s="5" t="s">
        <v>35</v>
      </c>
      <c r="N4131" s="19">
        <v>9780822338925</v>
      </c>
    </row>
    <row r="4132" spans="1:14" ht="15.75" customHeight="1" x14ac:dyDescent="0.2">
      <c r="A4132" s="15">
        <v>65</v>
      </c>
      <c r="B4132" s="16">
        <v>510</v>
      </c>
      <c r="C4132" s="15" t="s">
        <v>3962</v>
      </c>
      <c r="D4132" s="18">
        <v>1</v>
      </c>
      <c r="E4132" s="5" t="s">
        <v>3963</v>
      </c>
      <c r="F4132" s="5">
        <v>0</v>
      </c>
      <c r="G4132" s="5" t="s">
        <v>3964</v>
      </c>
      <c r="H4132" s="5" t="s">
        <v>601</v>
      </c>
      <c r="I4132" s="5">
        <v>0</v>
      </c>
      <c r="J4132" s="5">
        <v>2010</v>
      </c>
      <c r="K4132" s="5">
        <v>1</v>
      </c>
      <c r="L4132" s="5" t="s">
        <v>3965</v>
      </c>
      <c r="M4132" s="5" t="s">
        <v>96</v>
      </c>
      <c r="N4132" s="19">
        <v>9784894897472</v>
      </c>
    </row>
    <row r="4133" spans="1:14" ht="15.75" customHeight="1" x14ac:dyDescent="0.2">
      <c r="A4133" s="15">
        <v>66</v>
      </c>
      <c r="B4133" s="16">
        <v>510</v>
      </c>
      <c r="C4133" s="15" t="s">
        <v>3966</v>
      </c>
      <c r="D4133" s="18">
        <v>1</v>
      </c>
      <c r="E4133" s="5" t="s">
        <v>3967</v>
      </c>
      <c r="F4133" s="5">
        <v>0</v>
      </c>
      <c r="G4133" s="5" t="s">
        <v>386</v>
      </c>
      <c r="H4133" s="5" t="s">
        <v>601</v>
      </c>
      <c r="I4133" s="5">
        <v>1</v>
      </c>
      <c r="J4133" s="5">
        <v>2011</v>
      </c>
      <c r="K4133" s="5">
        <v>1</v>
      </c>
      <c r="L4133" s="5" t="s">
        <v>3968</v>
      </c>
      <c r="M4133" s="5" t="s">
        <v>96</v>
      </c>
      <c r="N4133" s="19">
        <v>9784990516437</v>
      </c>
    </row>
    <row r="4134" spans="1:14" ht="15.75" customHeight="1" x14ac:dyDescent="0.2">
      <c r="A4134" s="15">
        <v>67</v>
      </c>
      <c r="B4134" s="16">
        <v>510</v>
      </c>
      <c r="C4134" s="15" t="s">
        <v>3969</v>
      </c>
      <c r="D4134" s="18">
        <v>1</v>
      </c>
      <c r="E4134" s="5" t="s">
        <v>3970</v>
      </c>
      <c r="F4134" s="5">
        <v>0</v>
      </c>
      <c r="G4134" s="5" t="s">
        <v>3971</v>
      </c>
      <c r="H4134" s="5" t="s">
        <v>3972</v>
      </c>
      <c r="I4134" s="5">
        <v>0</v>
      </c>
      <c r="J4134" s="5">
        <v>2012</v>
      </c>
      <c r="K4134" s="5">
        <v>1</v>
      </c>
      <c r="L4134" s="5" t="s">
        <v>3973</v>
      </c>
      <c r="M4134" s="5" t="s">
        <v>35</v>
      </c>
      <c r="N4134" s="19">
        <v>9781568364407</v>
      </c>
    </row>
    <row r="4135" spans="1:14" ht="15.75" customHeight="1" x14ac:dyDescent="0.2">
      <c r="A4135" s="15">
        <v>68</v>
      </c>
      <c r="B4135" s="16">
        <v>510</v>
      </c>
      <c r="C4135" s="15" t="s">
        <v>3974</v>
      </c>
      <c r="D4135" s="18">
        <v>1</v>
      </c>
      <c r="E4135" s="5" t="s">
        <v>3975</v>
      </c>
      <c r="F4135" s="5">
        <v>0</v>
      </c>
      <c r="G4135" s="5" t="s">
        <v>3976</v>
      </c>
      <c r="H4135" s="5" t="s">
        <v>601</v>
      </c>
      <c r="I4135" s="5">
        <v>0</v>
      </c>
      <c r="J4135" s="5">
        <v>2006</v>
      </c>
      <c r="K4135" s="5">
        <v>1</v>
      </c>
      <c r="L4135" s="5" t="s">
        <v>3977</v>
      </c>
      <c r="M4135" s="5" t="s">
        <v>35</v>
      </c>
      <c r="N4135" s="19">
        <v>9781403984760</v>
      </c>
    </row>
    <row r="4136" spans="1:14" ht="15.75" customHeight="1" x14ac:dyDescent="0.2">
      <c r="A4136" s="15">
        <v>69</v>
      </c>
      <c r="B4136" s="16">
        <v>510</v>
      </c>
      <c r="C4136" s="15" t="s">
        <v>3978</v>
      </c>
      <c r="D4136" s="18">
        <v>1</v>
      </c>
      <c r="E4136" s="5" t="s">
        <v>3979</v>
      </c>
      <c r="F4136" s="5">
        <v>0</v>
      </c>
      <c r="G4136" s="5" t="s">
        <v>3980</v>
      </c>
      <c r="H4136" s="5" t="s">
        <v>601</v>
      </c>
      <c r="I4136" s="5">
        <v>0</v>
      </c>
      <c r="J4136" s="5">
        <v>1997</v>
      </c>
      <c r="K4136" s="5">
        <v>1</v>
      </c>
      <c r="L4136" s="5" t="s">
        <v>3434</v>
      </c>
      <c r="M4136" s="5" t="s">
        <v>35</v>
      </c>
      <c r="N4136" s="19">
        <v>9780824818500</v>
      </c>
    </row>
    <row r="4137" spans="1:14" ht="15.75" customHeight="1" x14ac:dyDescent="0.2">
      <c r="A4137" s="15">
        <v>70</v>
      </c>
      <c r="B4137" s="16">
        <v>510</v>
      </c>
      <c r="C4137" s="15" t="s">
        <v>3981</v>
      </c>
      <c r="D4137" s="18">
        <v>1</v>
      </c>
      <c r="E4137" s="5" t="s">
        <v>3982</v>
      </c>
      <c r="F4137" s="5">
        <v>0</v>
      </c>
      <c r="G4137" s="5" t="s">
        <v>3983</v>
      </c>
      <c r="H4137" s="5" t="s">
        <v>3738</v>
      </c>
      <c r="I4137" s="5">
        <v>0</v>
      </c>
      <c r="J4137" s="5">
        <v>2010</v>
      </c>
      <c r="K4137" s="5" t="s">
        <v>1262</v>
      </c>
      <c r="L4137" s="5" t="s">
        <v>3806</v>
      </c>
      <c r="M4137" s="5" t="s">
        <v>96</v>
      </c>
      <c r="N4137" s="19" t="s">
        <v>3984</v>
      </c>
    </row>
    <row r="4138" spans="1:14" ht="15.75" customHeight="1" x14ac:dyDescent="0.2">
      <c r="A4138" s="15">
        <v>71</v>
      </c>
      <c r="B4138" s="16">
        <v>510</v>
      </c>
      <c r="C4138" s="15" t="s">
        <v>3985</v>
      </c>
      <c r="D4138" s="18">
        <v>1</v>
      </c>
      <c r="E4138" s="5" t="s">
        <v>3986</v>
      </c>
      <c r="F4138" s="5">
        <v>0</v>
      </c>
      <c r="G4138" s="5" t="s">
        <v>3987</v>
      </c>
      <c r="H4138" s="5" t="s">
        <v>3738</v>
      </c>
      <c r="I4138" s="5">
        <v>0</v>
      </c>
      <c r="J4138" s="5">
        <v>2011</v>
      </c>
      <c r="K4138" s="5" t="s">
        <v>1262</v>
      </c>
      <c r="L4138" s="5" t="s">
        <v>2479</v>
      </c>
      <c r="M4138" s="5" t="s">
        <v>96</v>
      </c>
      <c r="N4138" s="19" t="s">
        <v>3988</v>
      </c>
    </row>
    <row r="4139" spans="1:14" ht="15.75" customHeight="1" x14ac:dyDescent="0.2">
      <c r="A4139" s="15">
        <v>72</v>
      </c>
      <c r="B4139" s="16">
        <v>510</v>
      </c>
      <c r="C4139" s="15" t="s">
        <v>3989</v>
      </c>
      <c r="D4139" s="18">
        <v>1</v>
      </c>
      <c r="E4139" s="5" t="s">
        <v>3990</v>
      </c>
      <c r="F4139" s="5">
        <v>0</v>
      </c>
      <c r="G4139" s="5" t="s">
        <v>3991</v>
      </c>
      <c r="H4139" s="5" t="s">
        <v>3738</v>
      </c>
      <c r="I4139" s="5">
        <v>0</v>
      </c>
      <c r="J4139" s="5">
        <v>2012</v>
      </c>
      <c r="K4139" s="5" t="s">
        <v>1262</v>
      </c>
      <c r="L4139" s="5" t="s">
        <v>3873</v>
      </c>
      <c r="M4139" s="5" t="s">
        <v>96</v>
      </c>
      <c r="N4139" s="19" t="s">
        <v>3992</v>
      </c>
    </row>
    <row r="4140" spans="1:14" ht="15.75" customHeight="1" x14ac:dyDescent="0.2">
      <c r="A4140" s="15">
        <v>73</v>
      </c>
      <c r="B4140" s="16">
        <v>510</v>
      </c>
      <c r="C4140" s="15" t="s">
        <v>3993</v>
      </c>
      <c r="D4140" s="18">
        <v>1</v>
      </c>
      <c r="E4140" s="5" t="s">
        <v>3994</v>
      </c>
      <c r="F4140" s="5">
        <v>0</v>
      </c>
      <c r="G4140" s="5" t="s">
        <v>3995</v>
      </c>
      <c r="H4140" s="5" t="s">
        <v>3738</v>
      </c>
      <c r="I4140" s="5">
        <v>0</v>
      </c>
      <c r="J4140" s="5">
        <v>2013</v>
      </c>
      <c r="K4140" s="5" t="s">
        <v>1262</v>
      </c>
      <c r="L4140" s="5" t="s">
        <v>3996</v>
      </c>
      <c r="M4140" s="5" t="s">
        <v>96</v>
      </c>
      <c r="N4140" s="19" t="s">
        <v>3997</v>
      </c>
    </row>
    <row r="4141" spans="1:14" ht="15.75" customHeight="1" x14ac:dyDescent="0.2">
      <c r="A4141" s="15">
        <v>74</v>
      </c>
      <c r="B4141" s="16">
        <v>510</v>
      </c>
      <c r="C4141" s="15" t="s">
        <v>3998</v>
      </c>
      <c r="D4141" s="18">
        <v>1</v>
      </c>
      <c r="E4141" s="5" t="s">
        <v>3999</v>
      </c>
      <c r="F4141" s="5">
        <v>0</v>
      </c>
      <c r="G4141" s="5" t="s">
        <v>4000</v>
      </c>
      <c r="H4141" s="5" t="s">
        <v>3738</v>
      </c>
      <c r="I4141" s="5">
        <v>0</v>
      </c>
      <c r="J4141" s="5" t="s">
        <v>1261</v>
      </c>
      <c r="K4141" s="5" t="s">
        <v>1262</v>
      </c>
      <c r="L4141" s="5" t="s">
        <v>2453</v>
      </c>
      <c r="M4141" s="5" t="s">
        <v>96</v>
      </c>
      <c r="N4141" s="19" t="s">
        <v>4001</v>
      </c>
    </row>
    <row r="4142" spans="1:14" ht="15.75" customHeight="1" x14ac:dyDescent="0.2">
      <c r="A4142" s="15">
        <v>75</v>
      </c>
      <c r="B4142" s="16">
        <v>510</v>
      </c>
      <c r="C4142" s="15" t="s">
        <v>4002</v>
      </c>
      <c r="D4142" s="18">
        <v>1</v>
      </c>
      <c r="E4142" s="5" t="s">
        <v>4003</v>
      </c>
      <c r="F4142" s="5">
        <v>0</v>
      </c>
      <c r="G4142" s="5" t="s">
        <v>4004</v>
      </c>
      <c r="H4142" s="5" t="s">
        <v>3738</v>
      </c>
      <c r="I4142" s="5">
        <v>0</v>
      </c>
      <c r="J4142" s="5" t="s">
        <v>1261</v>
      </c>
      <c r="K4142" s="5" t="s">
        <v>1262</v>
      </c>
      <c r="L4142" s="5" t="s">
        <v>4005</v>
      </c>
      <c r="M4142" s="5" t="s">
        <v>96</v>
      </c>
      <c r="N4142" s="19" t="s">
        <v>4006</v>
      </c>
    </row>
    <row r="4143" spans="1:14" ht="15.75" customHeight="1" x14ac:dyDescent="0.2">
      <c r="A4143" s="15">
        <v>76</v>
      </c>
      <c r="B4143" s="16">
        <v>510</v>
      </c>
      <c r="C4143" s="15" t="s">
        <v>4007</v>
      </c>
      <c r="D4143" s="18">
        <v>1</v>
      </c>
      <c r="E4143" s="5" t="s">
        <v>4008</v>
      </c>
      <c r="F4143" s="5">
        <v>0</v>
      </c>
      <c r="G4143" s="5" t="s">
        <v>4009</v>
      </c>
      <c r="H4143" s="5" t="s">
        <v>3738</v>
      </c>
      <c r="I4143" s="5">
        <v>0</v>
      </c>
      <c r="J4143" s="5" t="s">
        <v>1305</v>
      </c>
      <c r="K4143" s="5" t="s">
        <v>1262</v>
      </c>
      <c r="L4143" s="5" t="s">
        <v>409</v>
      </c>
      <c r="M4143" s="5" t="s">
        <v>96</v>
      </c>
      <c r="N4143" s="19" t="s">
        <v>4010</v>
      </c>
    </row>
    <row r="4144" spans="1:14" ht="15.75" customHeight="1" x14ac:dyDescent="0.2">
      <c r="A4144" s="15">
        <v>77</v>
      </c>
      <c r="B4144" s="16">
        <v>510</v>
      </c>
      <c r="C4144" s="15" t="s">
        <v>4011</v>
      </c>
      <c r="D4144" s="18">
        <v>1</v>
      </c>
      <c r="E4144" s="5" t="s">
        <v>4012</v>
      </c>
      <c r="F4144" s="5">
        <v>0</v>
      </c>
      <c r="G4144" s="5" t="s">
        <v>4013</v>
      </c>
      <c r="H4144" s="5" t="s">
        <v>3738</v>
      </c>
      <c r="I4144" s="5">
        <v>0</v>
      </c>
      <c r="J4144" s="5">
        <v>2017</v>
      </c>
      <c r="K4144" s="5">
        <v>1</v>
      </c>
      <c r="L4144" s="5" t="s">
        <v>4014</v>
      </c>
      <c r="M4144" s="5" t="s">
        <v>96</v>
      </c>
      <c r="N4144" s="19" t="s">
        <v>4015</v>
      </c>
    </row>
    <row r="4145" spans="1:14" ht="15.75" customHeight="1" x14ac:dyDescent="0.2">
      <c r="A4145" s="15">
        <v>78</v>
      </c>
      <c r="B4145" s="16">
        <v>510</v>
      </c>
      <c r="C4145" s="15" t="s">
        <v>4016</v>
      </c>
      <c r="D4145" s="18">
        <v>1</v>
      </c>
      <c r="E4145" s="5" t="s">
        <v>4017</v>
      </c>
      <c r="F4145" s="5">
        <v>0</v>
      </c>
      <c r="G4145" s="5" t="s">
        <v>4018</v>
      </c>
      <c r="H4145" s="5" t="s">
        <v>3738</v>
      </c>
      <c r="I4145" s="5">
        <v>0</v>
      </c>
      <c r="J4145" s="5">
        <v>2017</v>
      </c>
      <c r="K4145" s="5">
        <v>1</v>
      </c>
      <c r="L4145" s="5" t="s">
        <v>4014</v>
      </c>
      <c r="M4145" s="5" t="s">
        <v>96</v>
      </c>
      <c r="N4145" s="19" t="s">
        <v>4019</v>
      </c>
    </row>
    <row r="4146" spans="1:14" ht="15.75" customHeight="1" x14ac:dyDescent="0.2">
      <c r="A4146" s="15">
        <v>79</v>
      </c>
      <c r="B4146" s="16">
        <v>510</v>
      </c>
      <c r="C4146" s="15" t="s">
        <v>4020</v>
      </c>
      <c r="D4146" s="18">
        <v>1</v>
      </c>
      <c r="E4146" s="5" t="s">
        <v>4021</v>
      </c>
      <c r="F4146" s="5">
        <v>0</v>
      </c>
      <c r="G4146" s="5" t="s">
        <v>4022</v>
      </c>
      <c r="H4146" s="5" t="s">
        <v>3738</v>
      </c>
      <c r="I4146" s="5">
        <v>0</v>
      </c>
      <c r="J4146" s="5">
        <v>2017</v>
      </c>
      <c r="K4146" s="5">
        <v>1</v>
      </c>
      <c r="L4146" s="5" t="s">
        <v>4014</v>
      </c>
      <c r="M4146" s="5" t="s">
        <v>96</v>
      </c>
      <c r="N4146" s="19" t="s">
        <v>4023</v>
      </c>
    </row>
    <row r="4147" spans="1:14" ht="15.75" customHeight="1" x14ac:dyDescent="0.2">
      <c r="A4147" s="15">
        <v>80</v>
      </c>
      <c r="B4147" s="16">
        <v>510</v>
      </c>
      <c r="C4147" s="15" t="s">
        <v>4024</v>
      </c>
      <c r="D4147" s="18">
        <v>1</v>
      </c>
      <c r="E4147" s="5" t="s">
        <v>4025</v>
      </c>
      <c r="F4147" s="5">
        <v>0</v>
      </c>
      <c r="G4147" s="5" t="s">
        <v>4026</v>
      </c>
      <c r="H4147" s="5" t="s">
        <v>601</v>
      </c>
      <c r="I4147" s="5">
        <v>0</v>
      </c>
      <c r="J4147" s="5">
        <v>2009</v>
      </c>
      <c r="K4147" s="5">
        <v>8</v>
      </c>
      <c r="L4147" s="5" t="s">
        <v>937</v>
      </c>
      <c r="M4147" s="5" t="s">
        <v>96</v>
      </c>
      <c r="N4147" s="19" t="s">
        <v>4027</v>
      </c>
    </row>
    <row r="4148" spans="1:14" ht="15.75" customHeight="1" x14ac:dyDescent="0.2">
      <c r="A4148" s="15">
        <v>81</v>
      </c>
      <c r="B4148" s="16">
        <v>510</v>
      </c>
      <c r="C4148" s="15" t="s">
        <v>4028</v>
      </c>
      <c r="D4148" s="18">
        <v>1</v>
      </c>
      <c r="E4148" s="5" t="s">
        <v>4029</v>
      </c>
      <c r="F4148" s="5">
        <v>0</v>
      </c>
      <c r="G4148" s="5" t="s">
        <v>293</v>
      </c>
      <c r="H4148" s="5" t="s">
        <v>194</v>
      </c>
      <c r="I4148" s="5">
        <v>0</v>
      </c>
      <c r="J4148" s="5">
        <v>2016</v>
      </c>
      <c r="K4148" s="5">
        <v>1</v>
      </c>
      <c r="L4148" s="5" t="s">
        <v>294</v>
      </c>
      <c r="M4148" s="5" t="s">
        <v>35</v>
      </c>
      <c r="N4148" s="19" t="s">
        <v>295</v>
      </c>
    </row>
    <row r="4149" spans="1:14" ht="15.75" customHeight="1" x14ac:dyDescent="0.2">
      <c r="A4149" s="15">
        <v>1</v>
      </c>
      <c r="B4149" s="16">
        <v>520</v>
      </c>
      <c r="C4149" s="15" t="s">
        <v>4030</v>
      </c>
      <c r="D4149" s="18">
        <v>1</v>
      </c>
      <c r="E4149" s="5" t="s">
        <v>4031</v>
      </c>
      <c r="F4149" s="5" t="s">
        <v>554</v>
      </c>
      <c r="G4149" s="5" t="s">
        <v>4032</v>
      </c>
      <c r="H4149" s="5" t="s">
        <v>4033</v>
      </c>
      <c r="I4149" s="5">
        <v>0</v>
      </c>
      <c r="J4149" s="5">
        <v>2001</v>
      </c>
      <c r="K4149" s="5">
        <v>1</v>
      </c>
      <c r="L4149" s="5" t="s">
        <v>414</v>
      </c>
      <c r="M4149" s="5" t="s">
        <v>96</v>
      </c>
      <c r="N4149" s="19">
        <v>9784062720984</v>
      </c>
    </row>
    <row r="4150" spans="1:14" ht="15.75" customHeight="1" x14ac:dyDescent="0.2">
      <c r="A4150" s="15">
        <v>2</v>
      </c>
      <c r="B4150" s="16">
        <v>520</v>
      </c>
      <c r="C4150" s="15" t="s">
        <v>4034</v>
      </c>
      <c r="D4150" s="18">
        <v>1</v>
      </c>
      <c r="E4150" s="5" t="s">
        <v>4035</v>
      </c>
      <c r="F4150" s="5" t="s">
        <v>554</v>
      </c>
      <c r="G4150" s="5" t="s">
        <v>4032</v>
      </c>
      <c r="H4150" s="5" t="s">
        <v>4033</v>
      </c>
      <c r="I4150" s="5">
        <v>0</v>
      </c>
      <c r="J4150" s="5">
        <v>2001</v>
      </c>
      <c r="K4150" s="5">
        <v>1</v>
      </c>
      <c r="L4150" s="5" t="s">
        <v>414</v>
      </c>
      <c r="M4150" s="5" t="s">
        <v>96</v>
      </c>
      <c r="N4150" s="19">
        <v>9784062720991</v>
      </c>
    </row>
    <row r="4151" spans="1:14" ht="15.75" customHeight="1" x14ac:dyDescent="0.2">
      <c r="A4151" s="15">
        <v>3</v>
      </c>
      <c r="B4151" s="16">
        <v>520</v>
      </c>
      <c r="C4151" s="15" t="s">
        <v>4036</v>
      </c>
      <c r="D4151" s="18">
        <v>1</v>
      </c>
      <c r="E4151" s="5" t="s">
        <v>4037</v>
      </c>
      <c r="F4151" s="5" t="s">
        <v>554</v>
      </c>
      <c r="G4151" s="5" t="s">
        <v>4038</v>
      </c>
      <c r="H4151" s="5" t="s">
        <v>4033</v>
      </c>
      <c r="I4151" s="5">
        <v>0</v>
      </c>
      <c r="J4151" s="5">
        <v>1987</v>
      </c>
      <c r="K4151" s="5">
        <v>12</v>
      </c>
      <c r="L4151" s="5" t="s">
        <v>4039</v>
      </c>
      <c r="M4151" s="5" t="s">
        <v>96</v>
      </c>
      <c r="N4151" s="19">
        <v>9784122014015</v>
      </c>
    </row>
    <row r="4152" spans="1:14" ht="15.75" customHeight="1" x14ac:dyDescent="0.2">
      <c r="A4152" s="15">
        <v>4</v>
      </c>
      <c r="B4152" s="16">
        <v>520</v>
      </c>
      <c r="C4152" s="15" t="s">
        <v>4040</v>
      </c>
      <c r="D4152" s="18">
        <v>1</v>
      </c>
      <c r="E4152" s="5" t="s">
        <v>4041</v>
      </c>
      <c r="F4152" s="5" t="s">
        <v>32</v>
      </c>
      <c r="G4152" s="5" t="s">
        <v>32</v>
      </c>
      <c r="H4152" s="5" t="s">
        <v>4033</v>
      </c>
      <c r="I4152" s="5">
        <v>0</v>
      </c>
      <c r="J4152" s="5">
        <v>2005</v>
      </c>
      <c r="K4152" s="5">
        <v>1</v>
      </c>
      <c r="L4152" s="5" t="s">
        <v>751</v>
      </c>
      <c r="M4152" s="5" t="s">
        <v>96</v>
      </c>
      <c r="N4152" s="19">
        <v>9784093893763</v>
      </c>
    </row>
    <row r="4153" spans="1:14" ht="15.75" customHeight="1" x14ac:dyDescent="0.2">
      <c r="A4153" s="15">
        <v>5</v>
      </c>
      <c r="B4153" s="16">
        <v>520</v>
      </c>
      <c r="C4153" s="15" t="s">
        <v>4042</v>
      </c>
      <c r="D4153" s="18">
        <v>1</v>
      </c>
      <c r="E4153" s="5" t="s">
        <v>4043</v>
      </c>
      <c r="F4153" s="5" t="s">
        <v>4044</v>
      </c>
      <c r="G4153" s="5" t="s">
        <v>4045</v>
      </c>
      <c r="H4153" s="5" t="s">
        <v>4033</v>
      </c>
      <c r="I4153" s="5">
        <v>0</v>
      </c>
      <c r="J4153" s="5">
        <v>1996</v>
      </c>
      <c r="K4153" s="5">
        <v>0</v>
      </c>
      <c r="L4153" s="5" t="s">
        <v>2183</v>
      </c>
      <c r="M4153" s="5" t="s">
        <v>96</v>
      </c>
      <c r="N4153" s="19">
        <v>0</v>
      </c>
    </row>
    <row r="4154" spans="1:14" ht="15.75" customHeight="1" x14ac:dyDescent="0.2">
      <c r="A4154" s="15">
        <v>6</v>
      </c>
      <c r="B4154" s="16">
        <v>520</v>
      </c>
      <c r="C4154" s="15" t="s">
        <v>4046</v>
      </c>
      <c r="D4154" s="18">
        <v>1</v>
      </c>
      <c r="E4154" s="5" t="s">
        <v>4047</v>
      </c>
      <c r="F4154" s="5" t="s">
        <v>32</v>
      </c>
      <c r="G4154" s="5" t="s">
        <v>4048</v>
      </c>
      <c r="H4154" s="5" t="s">
        <v>4033</v>
      </c>
      <c r="I4154" s="5">
        <v>0</v>
      </c>
      <c r="J4154" s="5">
        <v>2009</v>
      </c>
      <c r="K4154" s="5">
        <v>1</v>
      </c>
      <c r="L4154" s="5" t="s">
        <v>4049</v>
      </c>
      <c r="M4154" s="5" t="s">
        <v>96</v>
      </c>
      <c r="N4154" s="19">
        <v>9784879156136</v>
      </c>
    </row>
    <row r="4155" spans="1:14" ht="15.75" customHeight="1" x14ac:dyDescent="0.2">
      <c r="A4155" s="15">
        <v>7</v>
      </c>
      <c r="B4155" s="16">
        <v>520</v>
      </c>
      <c r="C4155" s="15" t="s">
        <v>4050</v>
      </c>
      <c r="D4155" s="18">
        <v>1</v>
      </c>
      <c r="E4155" s="5" t="s">
        <v>4051</v>
      </c>
      <c r="F4155" s="5" t="s">
        <v>4052</v>
      </c>
      <c r="G4155" s="5" t="s">
        <v>4053</v>
      </c>
      <c r="H4155" s="5" t="s">
        <v>4033</v>
      </c>
      <c r="I4155" s="5">
        <v>0</v>
      </c>
      <c r="J4155" s="5">
        <v>1997</v>
      </c>
      <c r="K4155" s="5">
        <v>1</v>
      </c>
      <c r="L4155" s="5" t="s">
        <v>4054</v>
      </c>
      <c r="M4155" s="5" t="s">
        <v>96</v>
      </c>
      <c r="N4155" s="19">
        <v>4839601054</v>
      </c>
    </row>
    <row r="4156" spans="1:14" ht="15.75" customHeight="1" x14ac:dyDescent="0.2">
      <c r="A4156" s="15">
        <v>8</v>
      </c>
      <c r="B4156" s="16">
        <v>520</v>
      </c>
      <c r="C4156" s="15" t="s">
        <v>4055</v>
      </c>
      <c r="D4156" s="18">
        <v>1</v>
      </c>
      <c r="E4156" s="5" t="s">
        <v>4056</v>
      </c>
      <c r="F4156" s="5" t="s">
        <v>32</v>
      </c>
      <c r="G4156" s="5" t="s">
        <v>4057</v>
      </c>
      <c r="H4156" s="5" t="s">
        <v>4033</v>
      </c>
      <c r="I4156" s="5">
        <v>0</v>
      </c>
      <c r="J4156" s="5">
        <v>1992</v>
      </c>
      <c r="K4156" s="5">
        <v>1</v>
      </c>
      <c r="L4156" s="5" t="s">
        <v>4058</v>
      </c>
      <c r="M4156" s="5" t="s">
        <v>96</v>
      </c>
      <c r="N4156" s="19" t="s">
        <v>4059</v>
      </c>
    </row>
    <row r="4157" spans="1:14" ht="15.75" customHeight="1" x14ac:dyDescent="0.2">
      <c r="A4157" s="15">
        <v>9</v>
      </c>
      <c r="B4157" s="16">
        <v>520</v>
      </c>
      <c r="C4157" s="15" t="s">
        <v>4060</v>
      </c>
      <c r="D4157" s="18">
        <v>1</v>
      </c>
      <c r="E4157" s="5" t="s">
        <v>4061</v>
      </c>
      <c r="F4157" s="5" t="s">
        <v>32</v>
      </c>
      <c r="G4157" s="5">
        <v>0</v>
      </c>
      <c r="H4157" s="5" t="s">
        <v>4033</v>
      </c>
      <c r="I4157" s="5">
        <v>0</v>
      </c>
      <c r="J4157" s="5">
        <v>2009</v>
      </c>
      <c r="K4157" s="5">
        <v>1</v>
      </c>
      <c r="L4157" s="5" t="s">
        <v>4062</v>
      </c>
      <c r="M4157" s="5" t="s">
        <v>96</v>
      </c>
      <c r="N4157" s="19">
        <v>9784872592498</v>
      </c>
    </row>
    <row r="4158" spans="1:14" ht="15.75" customHeight="1" x14ac:dyDescent="0.2">
      <c r="A4158" s="15">
        <v>10</v>
      </c>
      <c r="B4158" s="16">
        <v>520</v>
      </c>
      <c r="C4158" s="15" t="s">
        <v>4063</v>
      </c>
      <c r="D4158" s="18">
        <v>1</v>
      </c>
      <c r="E4158" s="5" t="s">
        <v>4064</v>
      </c>
      <c r="F4158" s="5" t="s">
        <v>32</v>
      </c>
      <c r="G4158" s="5" t="s">
        <v>4065</v>
      </c>
      <c r="H4158" s="5" t="s">
        <v>4033</v>
      </c>
      <c r="I4158" s="5">
        <v>0</v>
      </c>
      <c r="J4158" s="5">
        <v>2008</v>
      </c>
      <c r="K4158" s="5">
        <v>8</v>
      </c>
      <c r="L4158" s="5" t="s">
        <v>4066</v>
      </c>
      <c r="M4158" s="5" t="s">
        <v>96</v>
      </c>
      <c r="N4158" s="19">
        <v>9784634341203</v>
      </c>
    </row>
    <row r="4159" spans="1:14" ht="15.75" customHeight="1" x14ac:dyDescent="0.2">
      <c r="A4159" s="15">
        <v>11</v>
      </c>
      <c r="B4159" s="16">
        <v>520</v>
      </c>
      <c r="C4159" s="15" t="s">
        <v>4067</v>
      </c>
      <c r="D4159" s="18">
        <v>1</v>
      </c>
      <c r="E4159" s="5" t="s">
        <v>4068</v>
      </c>
      <c r="F4159" s="5" t="s">
        <v>32</v>
      </c>
      <c r="G4159" s="5" t="s">
        <v>4069</v>
      </c>
      <c r="H4159" s="5" t="s">
        <v>4033</v>
      </c>
      <c r="I4159" s="5">
        <v>0</v>
      </c>
      <c r="J4159" s="5">
        <v>1998</v>
      </c>
      <c r="K4159" s="5">
        <v>1</v>
      </c>
      <c r="L4159" s="5" t="s">
        <v>4070</v>
      </c>
      <c r="M4159" s="5" t="s">
        <v>96</v>
      </c>
      <c r="N4159" s="19">
        <v>9784124034134</v>
      </c>
    </row>
    <row r="4160" spans="1:14" ht="15.75" customHeight="1" x14ac:dyDescent="0.2">
      <c r="A4160" s="15">
        <v>12</v>
      </c>
      <c r="B4160" s="16">
        <v>520</v>
      </c>
      <c r="C4160" s="15" t="s">
        <v>4071</v>
      </c>
      <c r="D4160" s="18">
        <v>1</v>
      </c>
      <c r="E4160" s="5" t="s">
        <v>4072</v>
      </c>
      <c r="F4160" s="5" t="s">
        <v>32</v>
      </c>
      <c r="G4160" s="5" t="s">
        <v>4073</v>
      </c>
      <c r="H4160" s="5" t="s">
        <v>4033</v>
      </c>
      <c r="I4160" s="5">
        <v>0</v>
      </c>
      <c r="J4160" s="5">
        <v>2002</v>
      </c>
      <c r="K4160" s="5">
        <v>1</v>
      </c>
      <c r="L4160" s="5" t="s">
        <v>4074</v>
      </c>
      <c r="M4160" s="5" t="s">
        <v>96</v>
      </c>
      <c r="N4160" s="19">
        <v>9784122040434</v>
      </c>
    </row>
    <row r="4161" spans="1:14" ht="15.75" customHeight="1" x14ac:dyDescent="0.2">
      <c r="A4161" s="15">
        <v>13</v>
      </c>
      <c r="B4161" s="16">
        <v>520</v>
      </c>
      <c r="C4161" s="15" t="s">
        <v>4075</v>
      </c>
      <c r="D4161" s="18">
        <v>1</v>
      </c>
      <c r="E4161" s="5" t="s">
        <v>4076</v>
      </c>
      <c r="F4161" s="5" t="s">
        <v>32</v>
      </c>
      <c r="G4161" s="5" t="s">
        <v>4077</v>
      </c>
      <c r="H4161" s="5" t="s">
        <v>4033</v>
      </c>
      <c r="I4161" s="5">
        <v>0</v>
      </c>
      <c r="J4161" s="5">
        <v>1993</v>
      </c>
      <c r="K4161" s="5">
        <v>1</v>
      </c>
      <c r="L4161" s="5" t="s">
        <v>4078</v>
      </c>
      <c r="M4161" s="5" t="s">
        <v>35</v>
      </c>
      <c r="N4161" s="19">
        <v>9780520074750</v>
      </c>
    </row>
    <row r="4162" spans="1:14" ht="15.75" customHeight="1" x14ac:dyDescent="0.2">
      <c r="A4162" s="15">
        <v>14</v>
      </c>
      <c r="B4162" s="16">
        <v>520</v>
      </c>
      <c r="C4162" s="15" t="s">
        <v>4079</v>
      </c>
      <c r="D4162" s="18">
        <v>1</v>
      </c>
      <c r="E4162" s="5" t="s">
        <v>4080</v>
      </c>
      <c r="F4162" s="5" t="s">
        <v>4081</v>
      </c>
      <c r="G4162" s="5" t="s">
        <v>638</v>
      </c>
      <c r="H4162" s="5" t="s">
        <v>4033</v>
      </c>
      <c r="I4162" s="5">
        <v>0</v>
      </c>
      <c r="J4162" s="5">
        <v>1996</v>
      </c>
      <c r="K4162" s="5">
        <v>11</v>
      </c>
      <c r="L4162" s="5" t="s">
        <v>4082</v>
      </c>
      <c r="M4162" s="5" t="s">
        <v>35</v>
      </c>
      <c r="N4162" s="19" t="s">
        <v>32</v>
      </c>
    </row>
    <row r="4163" spans="1:14" ht="15.75" customHeight="1" x14ac:dyDescent="0.2">
      <c r="A4163" s="15">
        <v>15</v>
      </c>
      <c r="B4163" s="16">
        <v>520</v>
      </c>
      <c r="C4163" s="15" t="s">
        <v>4083</v>
      </c>
      <c r="D4163" s="18">
        <v>1</v>
      </c>
      <c r="E4163" s="5" t="s">
        <v>4084</v>
      </c>
      <c r="F4163" s="5" t="s">
        <v>32</v>
      </c>
      <c r="G4163" s="5" t="s">
        <v>3056</v>
      </c>
      <c r="H4163" s="5" t="s">
        <v>4033</v>
      </c>
      <c r="I4163" s="5">
        <v>0</v>
      </c>
      <c r="J4163" s="5">
        <v>2002</v>
      </c>
      <c r="K4163" s="5">
        <v>1</v>
      </c>
      <c r="L4163" s="5" t="s">
        <v>2503</v>
      </c>
      <c r="M4163" s="5" t="s">
        <v>35</v>
      </c>
      <c r="N4163" s="19">
        <v>804832870</v>
      </c>
    </row>
    <row r="4164" spans="1:14" ht="15.75" customHeight="1" x14ac:dyDescent="0.2">
      <c r="A4164" s="15">
        <v>16</v>
      </c>
      <c r="B4164" s="16">
        <v>520</v>
      </c>
      <c r="C4164" s="15" t="s">
        <v>4085</v>
      </c>
      <c r="D4164" s="18">
        <v>1</v>
      </c>
      <c r="E4164" s="5" t="s">
        <v>4086</v>
      </c>
      <c r="F4164" s="5" t="s">
        <v>4087</v>
      </c>
      <c r="G4164" s="5" t="s">
        <v>4088</v>
      </c>
      <c r="H4164" s="5" t="s">
        <v>4033</v>
      </c>
      <c r="I4164" s="5">
        <v>0</v>
      </c>
      <c r="J4164" s="5">
        <v>2008</v>
      </c>
      <c r="K4164" s="5">
        <v>1</v>
      </c>
      <c r="L4164" s="5" t="s">
        <v>4089</v>
      </c>
      <c r="M4164" s="5" t="s">
        <v>96</v>
      </c>
      <c r="N4164" s="19">
        <v>9784642056557</v>
      </c>
    </row>
    <row r="4165" spans="1:14" ht="15.75" customHeight="1" x14ac:dyDescent="0.2">
      <c r="A4165" s="15">
        <v>17</v>
      </c>
      <c r="B4165" s="16">
        <v>520</v>
      </c>
      <c r="C4165" s="15" t="s">
        <v>4090</v>
      </c>
      <c r="D4165" s="18">
        <v>1</v>
      </c>
      <c r="E4165" s="5" t="s">
        <v>4091</v>
      </c>
      <c r="F4165" s="5" t="s">
        <v>554</v>
      </c>
      <c r="G4165" s="5" t="s">
        <v>4092</v>
      </c>
      <c r="H4165" s="5" t="s">
        <v>4033</v>
      </c>
      <c r="I4165" s="5">
        <v>0</v>
      </c>
      <c r="J4165" s="5">
        <v>2006</v>
      </c>
      <c r="K4165" s="5">
        <v>1</v>
      </c>
      <c r="L4165" s="5" t="s">
        <v>4093</v>
      </c>
      <c r="M4165" s="5" t="s">
        <v>96</v>
      </c>
      <c r="N4165" s="19">
        <v>9784062583770</v>
      </c>
    </row>
    <row r="4166" spans="1:14" ht="15.75" customHeight="1" x14ac:dyDescent="0.2">
      <c r="A4166" s="15">
        <v>18</v>
      </c>
      <c r="B4166" s="16">
        <v>520</v>
      </c>
      <c r="C4166" s="15" t="s">
        <v>4094</v>
      </c>
      <c r="D4166" s="18">
        <v>1</v>
      </c>
      <c r="E4166" s="5" t="s">
        <v>4095</v>
      </c>
      <c r="F4166" s="5" t="s">
        <v>554</v>
      </c>
      <c r="G4166" s="5" t="s">
        <v>4096</v>
      </c>
      <c r="H4166" s="5" t="s">
        <v>4033</v>
      </c>
      <c r="I4166" s="5">
        <v>0</v>
      </c>
      <c r="J4166" s="5">
        <v>1989</v>
      </c>
      <c r="K4166" s="5">
        <v>1</v>
      </c>
      <c r="L4166" s="5" t="s">
        <v>2535</v>
      </c>
      <c r="M4166" s="5" t="s">
        <v>96</v>
      </c>
      <c r="N4166" s="19" t="s">
        <v>32</v>
      </c>
    </row>
    <row r="4167" spans="1:14" ht="15.75" customHeight="1" x14ac:dyDescent="0.2">
      <c r="A4167" s="15">
        <v>19</v>
      </c>
      <c r="B4167" s="16">
        <v>520</v>
      </c>
      <c r="C4167" s="15" t="s">
        <v>4097</v>
      </c>
      <c r="D4167" s="18">
        <v>1</v>
      </c>
      <c r="E4167" s="5" t="s">
        <v>4098</v>
      </c>
      <c r="F4167" s="5" t="s">
        <v>4099</v>
      </c>
      <c r="G4167" s="5" t="s">
        <v>4100</v>
      </c>
      <c r="H4167" s="5" t="s">
        <v>4033</v>
      </c>
      <c r="I4167" s="5">
        <v>0</v>
      </c>
      <c r="J4167" s="5">
        <v>1990</v>
      </c>
      <c r="K4167" s="5">
        <v>1</v>
      </c>
      <c r="L4167" s="5" t="s">
        <v>4101</v>
      </c>
      <c r="M4167" s="5" t="s">
        <v>96</v>
      </c>
      <c r="N4167" s="19">
        <v>9784903174112</v>
      </c>
    </row>
    <row r="4168" spans="1:14" ht="15.75" customHeight="1" x14ac:dyDescent="0.2">
      <c r="A4168" s="15">
        <v>20</v>
      </c>
      <c r="B4168" s="16">
        <v>520</v>
      </c>
      <c r="C4168" s="15" t="s">
        <v>4102</v>
      </c>
      <c r="D4168" s="18">
        <v>1</v>
      </c>
      <c r="E4168" s="5" t="s">
        <v>4103</v>
      </c>
      <c r="F4168" s="5" t="s">
        <v>554</v>
      </c>
      <c r="G4168" s="5" t="s">
        <v>4104</v>
      </c>
      <c r="H4168" s="5" t="s">
        <v>4033</v>
      </c>
      <c r="I4168" s="5">
        <v>0</v>
      </c>
      <c r="J4168" s="5">
        <v>1989</v>
      </c>
      <c r="K4168" s="5">
        <v>1</v>
      </c>
      <c r="L4168" s="5" t="s">
        <v>4105</v>
      </c>
      <c r="M4168" s="5" t="s">
        <v>96</v>
      </c>
      <c r="N4168" s="19">
        <v>4140014520</v>
      </c>
    </row>
    <row r="4169" spans="1:14" ht="15.75" customHeight="1" x14ac:dyDescent="0.2">
      <c r="A4169" s="15">
        <v>21</v>
      </c>
      <c r="B4169" s="16">
        <v>520</v>
      </c>
      <c r="C4169" s="15" t="s">
        <v>4106</v>
      </c>
      <c r="D4169" s="18">
        <v>1</v>
      </c>
      <c r="E4169" s="5" t="s">
        <v>4107</v>
      </c>
      <c r="F4169" s="5" t="s">
        <v>4108</v>
      </c>
      <c r="G4169" s="5" t="s">
        <v>4109</v>
      </c>
      <c r="H4169" s="5" t="s">
        <v>4033</v>
      </c>
      <c r="I4169" s="5">
        <v>0</v>
      </c>
      <c r="J4169" s="5">
        <v>2019</v>
      </c>
      <c r="K4169" s="5">
        <v>1</v>
      </c>
      <c r="L4169" s="5" t="s">
        <v>4110</v>
      </c>
      <c r="M4169" s="5" t="s">
        <v>35</v>
      </c>
      <c r="N4169" s="19">
        <v>9784916055774</v>
      </c>
    </row>
    <row r="4170" spans="1:14" ht="15.75" customHeight="1" x14ac:dyDescent="0.2">
      <c r="A4170" s="15">
        <v>22</v>
      </c>
      <c r="B4170" s="16">
        <v>520</v>
      </c>
      <c r="C4170" s="15" t="s">
        <v>4111</v>
      </c>
      <c r="D4170" s="18">
        <v>1</v>
      </c>
      <c r="E4170" s="5" t="s">
        <v>4112</v>
      </c>
      <c r="F4170" s="5" t="s">
        <v>4113</v>
      </c>
      <c r="G4170" s="5" t="s">
        <v>4114</v>
      </c>
      <c r="H4170" s="5" t="s">
        <v>4033</v>
      </c>
      <c r="I4170" s="5">
        <v>0</v>
      </c>
      <c r="J4170" s="5">
        <v>2019</v>
      </c>
      <c r="K4170" s="5">
        <v>1</v>
      </c>
      <c r="L4170" s="5" t="s">
        <v>4110</v>
      </c>
      <c r="M4170" s="5" t="s">
        <v>35</v>
      </c>
      <c r="N4170" s="19">
        <v>9784866580593</v>
      </c>
    </row>
    <row r="4171" spans="1:14" ht="15.75" customHeight="1" x14ac:dyDescent="0.2">
      <c r="A4171" s="15">
        <v>23</v>
      </c>
      <c r="B4171" s="16">
        <v>520</v>
      </c>
      <c r="C4171" s="15" t="s">
        <v>4115</v>
      </c>
      <c r="D4171" s="18">
        <v>1</v>
      </c>
      <c r="E4171" s="5" t="s">
        <v>4116</v>
      </c>
      <c r="F4171" s="5" t="s">
        <v>4117</v>
      </c>
      <c r="G4171" s="5" t="s">
        <v>4118</v>
      </c>
      <c r="H4171" s="5" t="s">
        <v>4033</v>
      </c>
      <c r="I4171" s="5">
        <v>0</v>
      </c>
      <c r="J4171" s="5">
        <v>2008</v>
      </c>
      <c r="K4171" s="5">
        <v>2</v>
      </c>
      <c r="L4171" s="5" t="s">
        <v>4119</v>
      </c>
      <c r="M4171" s="5" t="s">
        <v>96</v>
      </c>
      <c r="N4171" s="19">
        <v>9784121019288</v>
      </c>
    </row>
    <row r="4172" spans="1:14" ht="15.75" customHeight="1" x14ac:dyDescent="0.2">
      <c r="A4172" s="15">
        <v>24</v>
      </c>
      <c r="B4172" s="16">
        <v>520</v>
      </c>
      <c r="C4172" s="15" t="s">
        <v>4120</v>
      </c>
      <c r="D4172" s="18">
        <v>1</v>
      </c>
      <c r="E4172" s="5" t="s">
        <v>4121</v>
      </c>
      <c r="F4172" s="5" t="s">
        <v>4122</v>
      </c>
      <c r="G4172" s="5" t="s">
        <v>4123</v>
      </c>
      <c r="H4172" s="5" t="s">
        <v>4033</v>
      </c>
      <c r="I4172" s="5">
        <v>0</v>
      </c>
      <c r="J4172" s="5">
        <v>1990</v>
      </c>
      <c r="K4172" s="5">
        <v>1</v>
      </c>
      <c r="L4172" s="5" t="s">
        <v>4119</v>
      </c>
      <c r="M4172" s="5" t="s">
        <v>96</v>
      </c>
      <c r="N4172" s="19">
        <v>9784121009784</v>
      </c>
    </row>
    <row r="4173" spans="1:14" ht="15.75" customHeight="1" x14ac:dyDescent="0.2">
      <c r="A4173" s="15">
        <v>25</v>
      </c>
      <c r="B4173" s="16">
        <v>520</v>
      </c>
      <c r="C4173" s="15" t="s">
        <v>4124</v>
      </c>
      <c r="D4173" s="18">
        <v>1</v>
      </c>
      <c r="E4173" s="5" t="s">
        <v>4125</v>
      </c>
      <c r="F4173" s="5" t="s">
        <v>4126</v>
      </c>
      <c r="G4173" s="5" t="s">
        <v>4127</v>
      </c>
      <c r="H4173" s="5" t="s">
        <v>4033</v>
      </c>
      <c r="I4173" s="5">
        <v>0</v>
      </c>
      <c r="J4173" s="5">
        <v>2008</v>
      </c>
      <c r="K4173" s="5">
        <v>4</v>
      </c>
      <c r="L4173" s="5" t="s">
        <v>4128</v>
      </c>
      <c r="M4173" s="5" t="s">
        <v>96</v>
      </c>
      <c r="N4173" s="19">
        <v>9784062584012</v>
      </c>
    </row>
    <row r="4174" spans="1:14" ht="15.75" customHeight="1" x14ac:dyDescent="0.2">
      <c r="A4174" s="15">
        <v>26</v>
      </c>
      <c r="B4174" s="16">
        <v>520</v>
      </c>
      <c r="C4174" s="15" t="s">
        <v>4129</v>
      </c>
      <c r="D4174" s="18">
        <v>1</v>
      </c>
      <c r="E4174" s="5" t="s">
        <v>4130</v>
      </c>
      <c r="F4174" s="5" t="s">
        <v>4131</v>
      </c>
      <c r="G4174" s="5" t="s">
        <v>4132</v>
      </c>
      <c r="H4174" s="5" t="s">
        <v>4033</v>
      </c>
      <c r="I4174" s="5">
        <v>0</v>
      </c>
      <c r="J4174" s="5">
        <v>2007</v>
      </c>
      <c r="K4174" s="5">
        <v>1</v>
      </c>
      <c r="L4174" s="5" t="s">
        <v>2535</v>
      </c>
      <c r="M4174" s="5" t="s">
        <v>96</v>
      </c>
      <c r="N4174" s="19">
        <v>9784103057710</v>
      </c>
    </row>
    <row r="4175" spans="1:14" ht="15.75" customHeight="1" x14ac:dyDescent="0.2">
      <c r="A4175" s="15">
        <v>27</v>
      </c>
      <c r="B4175" s="16">
        <v>520</v>
      </c>
      <c r="C4175" s="15" t="s">
        <v>4133</v>
      </c>
      <c r="D4175" s="18">
        <v>1</v>
      </c>
      <c r="E4175" s="5" t="s">
        <v>4134</v>
      </c>
      <c r="F4175" s="5" t="s">
        <v>32</v>
      </c>
      <c r="G4175" s="5" t="s">
        <v>4135</v>
      </c>
      <c r="H4175" s="5" t="s">
        <v>4033</v>
      </c>
      <c r="I4175" s="5">
        <v>0</v>
      </c>
      <c r="J4175" s="5">
        <v>1993</v>
      </c>
      <c r="K4175" s="5">
        <v>1</v>
      </c>
      <c r="L4175" s="5" t="s">
        <v>4136</v>
      </c>
      <c r="M4175" s="5" t="s">
        <v>35</v>
      </c>
      <c r="N4175" s="19" t="s">
        <v>4137</v>
      </c>
    </row>
    <row r="4176" spans="1:14" ht="15.75" customHeight="1" x14ac:dyDescent="0.2">
      <c r="A4176" s="15">
        <v>28</v>
      </c>
      <c r="B4176" s="16">
        <v>520</v>
      </c>
      <c r="C4176" s="15" t="s">
        <v>4138</v>
      </c>
      <c r="D4176" s="18">
        <v>1</v>
      </c>
      <c r="E4176" s="5" t="s">
        <v>4139</v>
      </c>
      <c r="F4176" s="5" t="s">
        <v>32</v>
      </c>
      <c r="G4176" s="5" t="s">
        <v>4140</v>
      </c>
      <c r="H4176" s="5" t="s">
        <v>4033</v>
      </c>
      <c r="I4176" s="5">
        <v>0</v>
      </c>
      <c r="J4176" s="5">
        <v>1999</v>
      </c>
      <c r="K4176" s="5">
        <v>0</v>
      </c>
      <c r="L4176" s="5" t="s">
        <v>4136</v>
      </c>
      <c r="M4176" s="5" t="s">
        <v>35</v>
      </c>
      <c r="N4176" s="19" t="s">
        <v>4141</v>
      </c>
    </row>
    <row r="4177" spans="1:14" ht="15.75" customHeight="1" x14ac:dyDescent="0.2">
      <c r="A4177" s="15">
        <v>29</v>
      </c>
      <c r="B4177" s="16">
        <v>520</v>
      </c>
      <c r="C4177" s="15" t="s">
        <v>4142</v>
      </c>
      <c r="D4177" s="18">
        <v>1</v>
      </c>
      <c r="E4177" s="5" t="s">
        <v>4143</v>
      </c>
      <c r="F4177" s="5" t="s">
        <v>32</v>
      </c>
      <c r="G4177" s="5" t="s">
        <v>4144</v>
      </c>
      <c r="H4177" s="5" t="s">
        <v>4033</v>
      </c>
      <c r="I4177" s="5">
        <v>0</v>
      </c>
      <c r="J4177" s="5">
        <v>1989</v>
      </c>
      <c r="K4177" s="5">
        <v>0</v>
      </c>
      <c r="L4177" s="5" t="s">
        <v>4136</v>
      </c>
      <c r="M4177" s="5" t="s">
        <v>35</v>
      </c>
      <c r="N4177" s="19" t="s">
        <v>4145</v>
      </c>
    </row>
    <row r="4178" spans="1:14" ht="15.75" customHeight="1" x14ac:dyDescent="0.2">
      <c r="A4178" s="15">
        <v>30</v>
      </c>
      <c r="B4178" s="16">
        <v>520</v>
      </c>
      <c r="C4178" s="15" t="s">
        <v>4146</v>
      </c>
      <c r="D4178" s="18">
        <v>1</v>
      </c>
      <c r="E4178" s="5" t="s">
        <v>4147</v>
      </c>
      <c r="F4178" s="5" t="s">
        <v>32</v>
      </c>
      <c r="G4178" s="5" t="s">
        <v>4148</v>
      </c>
      <c r="H4178" s="5" t="s">
        <v>4033</v>
      </c>
      <c r="I4178" s="5">
        <v>0</v>
      </c>
      <c r="J4178" s="5">
        <v>1988</v>
      </c>
      <c r="K4178" s="5">
        <v>0</v>
      </c>
      <c r="L4178" s="5" t="s">
        <v>4136</v>
      </c>
      <c r="M4178" s="5" t="s">
        <v>35</v>
      </c>
      <c r="N4178" s="19" t="s">
        <v>4149</v>
      </c>
    </row>
    <row r="4179" spans="1:14" ht="15.75" customHeight="1" x14ac:dyDescent="0.2">
      <c r="A4179" s="15">
        <v>31</v>
      </c>
      <c r="B4179" s="16">
        <v>520</v>
      </c>
      <c r="C4179" s="15" t="s">
        <v>4150</v>
      </c>
      <c r="D4179" s="18">
        <v>1</v>
      </c>
      <c r="E4179" s="5" t="s">
        <v>4151</v>
      </c>
      <c r="F4179" s="5" t="s">
        <v>4152</v>
      </c>
      <c r="G4179" s="5" t="s">
        <v>4153</v>
      </c>
      <c r="H4179" s="5" t="s">
        <v>4033</v>
      </c>
      <c r="I4179" s="5">
        <v>0</v>
      </c>
      <c r="J4179" s="5">
        <v>2009</v>
      </c>
      <c r="K4179" s="5">
        <v>1</v>
      </c>
      <c r="L4179" s="5" t="s">
        <v>4154</v>
      </c>
      <c r="M4179" s="5" t="s">
        <v>96</v>
      </c>
      <c r="N4179" s="19" t="s">
        <v>4155</v>
      </c>
    </row>
    <row r="4180" spans="1:14" ht="15.75" customHeight="1" x14ac:dyDescent="0.2">
      <c r="A4180" s="15">
        <v>32</v>
      </c>
      <c r="B4180" s="16">
        <v>520</v>
      </c>
      <c r="C4180" s="15" t="s">
        <v>4156</v>
      </c>
      <c r="D4180" s="18">
        <v>1</v>
      </c>
      <c r="E4180" s="5" t="s">
        <v>4157</v>
      </c>
      <c r="F4180" s="5" t="s">
        <v>32</v>
      </c>
      <c r="G4180" s="5" t="s">
        <v>4158</v>
      </c>
      <c r="H4180" s="5" t="s">
        <v>4033</v>
      </c>
      <c r="I4180" s="5">
        <v>0</v>
      </c>
      <c r="J4180" s="5">
        <v>1992</v>
      </c>
      <c r="K4180" s="5">
        <v>1</v>
      </c>
      <c r="L4180" s="5" t="s">
        <v>4159</v>
      </c>
      <c r="M4180" s="5" t="s">
        <v>96</v>
      </c>
      <c r="N4180" s="19">
        <v>9784480080073</v>
      </c>
    </row>
    <row r="4181" spans="1:14" ht="15.75" customHeight="1" x14ac:dyDescent="0.2">
      <c r="A4181" s="15">
        <v>33</v>
      </c>
      <c r="B4181" s="16">
        <v>520</v>
      </c>
      <c r="C4181" s="15" t="s">
        <v>4160</v>
      </c>
      <c r="D4181" s="18">
        <v>1</v>
      </c>
      <c r="E4181" s="5" t="s">
        <v>4161</v>
      </c>
      <c r="F4181" s="5" t="s">
        <v>32</v>
      </c>
      <c r="G4181" s="5" t="s">
        <v>4162</v>
      </c>
      <c r="H4181" s="5" t="s">
        <v>4033</v>
      </c>
      <c r="I4181" s="5">
        <v>0</v>
      </c>
      <c r="J4181" s="5">
        <v>1999</v>
      </c>
      <c r="K4181" s="5">
        <v>1</v>
      </c>
      <c r="L4181" s="5" t="s">
        <v>2746</v>
      </c>
      <c r="M4181" s="5" t="s">
        <v>35</v>
      </c>
      <c r="N4181" s="19">
        <v>9780824819306</v>
      </c>
    </row>
    <row r="4182" spans="1:14" ht="15.75" customHeight="1" x14ac:dyDescent="0.2">
      <c r="A4182" s="15">
        <v>34</v>
      </c>
      <c r="B4182" s="16">
        <v>520</v>
      </c>
      <c r="C4182" s="15" t="s">
        <v>4163</v>
      </c>
      <c r="D4182" s="18">
        <v>1</v>
      </c>
      <c r="E4182" s="5" t="s">
        <v>4164</v>
      </c>
      <c r="F4182" s="5" t="s">
        <v>32</v>
      </c>
      <c r="G4182" s="5" t="s">
        <v>4165</v>
      </c>
      <c r="H4182" s="5" t="s">
        <v>4033</v>
      </c>
      <c r="I4182" s="5">
        <v>0</v>
      </c>
      <c r="J4182" s="5">
        <v>2003</v>
      </c>
      <c r="K4182" s="5">
        <v>1</v>
      </c>
      <c r="L4182" s="5" t="s">
        <v>4166</v>
      </c>
      <c r="M4182" s="5" t="s">
        <v>96</v>
      </c>
      <c r="N4182" s="19">
        <v>9784166603435</v>
      </c>
    </row>
    <row r="4183" spans="1:14" ht="15.75" customHeight="1" x14ac:dyDescent="0.2">
      <c r="A4183" s="15">
        <v>35</v>
      </c>
      <c r="B4183" s="16">
        <v>520</v>
      </c>
      <c r="C4183" s="15" t="s">
        <v>4167</v>
      </c>
      <c r="D4183" s="18">
        <v>1</v>
      </c>
      <c r="E4183" s="5" t="s">
        <v>4168</v>
      </c>
      <c r="F4183" s="5">
        <v>0</v>
      </c>
      <c r="G4183" s="5" t="s">
        <v>4169</v>
      </c>
      <c r="H4183" s="5" t="s">
        <v>4033</v>
      </c>
      <c r="I4183" s="5">
        <v>0</v>
      </c>
      <c r="J4183" s="5">
        <v>1998</v>
      </c>
      <c r="K4183" s="5">
        <v>1</v>
      </c>
      <c r="L4183" s="5" t="s">
        <v>2535</v>
      </c>
      <c r="M4183" s="5" t="s">
        <v>96</v>
      </c>
      <c r="N4183" s="19">
        <v>9784101225210</v>
      </c>
    </row>
    <row r="4184" spans="1:14" ht="15.75" customHeight="1" x14ac:dyDescent="0.2">
      <c r="A4184" s="15">
        <v>36</v>
      </c>
      <c r="B4184" s="16">
        <v>520</v>
      </c>
      <c r="C4184" s="15" t="s">
        <v>4170</v>
      </c>
      <c r="D4184" s="18">
        <v>1</v>
      </c>
      <c r="E4184" s="5" t="s">
        <v>4171</v>
      </c>
      <c r="F4184" s="5" t="s">
        <v>32</v>
      </c>
      <c r="G4184" s="5" t="s">
        <v>4172</v>
      </c>
      <c r="H4184" s="5" t="s">
        <v>4033</v>
      </c>
      <c r="I4184" s="5">
        <v>0</v>
      </c>
      <c r="J4184" s="5">
        <v>2000</v>
      </c>
      <c r="K4184" s="5">
        <v>1</v>
      </c>
      <c r="L4184" s="5" t="s">
        <v>4173</v>
      </c>
      <c r="M4184" s="5" t="s">
        <v>96</v>
      </c>
      <c r="N4184" s="19">
        <v>9784840215749</v>
      </c>
    </row>
    <row r="4185" spans="1:14" ht="15.75" customHeight="1" x14ac:dyDescent="0.2">
      <c r="A4185" s="15">
        <v>37</v>
      </c>
      <c r="B4185" s="16">
        <v>520</v>
      </c>
      <c r="C4185" s="15" t="s">
        <v>4174</v>
      </c>
      <c r="D4185" s="18">
        <v>1</v>
      </c>
      <c r="E4185" s="5" t="s">
        <v>4175</v>
      </c>
      <c r="F4185" s="5" t="s">
        <v>32</v>
      </c>
      <c r="G4185" s="5" t="s">
        <v>4176</v>
      </c>
      <c r="H4185" s="5" t="s">
        <v>4033</v>
      </c>
      <c r="I4185" s="5">
        <v>0</v>
      </c>
      <c r="J4185" s="5">
        <v>2009</v>
      </c>
      <c r="K4185" s="5">
        <v>1</v>
      </c>
      <c r="L4185" s="5" t="s">
        <v>4128</v>
      </c>
      <c r="M4185" s="5" t="s">
        <v>35</v>
      </c>
      <c r="N4185" s="19">
        <v>9784770030740</v>
      </c>
    </row>
    <row r="4186" spans="1:14" ht="15.75" customHeight="1" x14ac:dyDescent="0.2">
      <c r="A4186" s="15">
        <v>38</v>
      </c>
      <c r="B4186" s="16">
        <v>520</v>
      </c>
      <c r="C4186" s="15" t="s">
        <v>4177</v>
      </c>
      <c r="D4186" s="18">
        <v>1</v>
      </c>
      <c r="E4186" s="5" t="s">
        <v>4178</v>
      </c>
      <c r="F4186" s="5" t="s">
        <v>32</v>
      </c>
      <c r="G4186" s="5" t="s">
        <v>4179</v>
      </c>
      <c r="H4186" s="5" t="s">
        <v>4033</v>
      </c>
      <c r="I4186" s="5">
        <v>0</v>
      </c>
      <c r="J4186" s="5">
        <v>1980</v>
      </c>
      <c r="K4186" s="5">
        <v>1</v>
      </c>
      <c r="L4186" s="5" t="s">
        <v>4105</v>
      </c>
      <c r="M4186" s="5" t="s">
        <v>96</v>
      </c>
      <c r="N4186" s="19">
        <v>210082256023</v>
      </c>
    </row>
    <row r="4187" spans="1:14" ht="15.75" customHeight="1" x14ac:dyDescent="0.2">
      <c r="A4187" s="15">
        <v>39</v>
      </c>
      <c r="B4187" s="16">
        <v>520</v>
      </c>
      <c r="C4187" s="15" t="s">
        <v>4180</v>
      </c>
      <c r="D4187" s="18">
        <v>1</v>
      </c>
      <c r="E4187" s="5" t="s">
        <v>4181</v>
      </c>
      <c r="F4187" s="5">
        <v>0</v>
      </c>
      <c r="G4187" s="5" t="s">
        <v>4182</v>
      </c>
      <c r="H4187" s="5" t="s">
        <v>4033</v>
      </c>
      <c r="I4187" s="5">
        <v>0</v>
      </c>
      <c r="J4187" s="5">
        <v>2002</v>
      </c>
      <c r="K4187" s="5">
        <v>1</v>
      </c>
      <c r="L4187" s="5" t="s">
        <v>751</v>
      </c>
      <c r="M4187" s="5" t="s">
        <v>96</v>
      </c>
      <c r="N4187" s="19">
        <v>9784096260647</v>
      </c>
    </row>
    <row r="4188" spans="1:14" ht="15.75" customHeight="1" x14ac:dyDescent="0.2">
      <c r="A4188" s="15">
        <v>40</v>
      </c>
      <c r="B4188" s="16">
        <v>520</v>
      </c>
      <c r="C4188" s="15" t="s">
        <v>4183</v>
      </c>
      <c r="D4188" s="18">
        <v>1</v>
      </c>
      <c r="E4188" s="5" t="s">
        <v>4184</v>
      </c>
      <c r="F4188" s="5" t="s">
        <v>32</v>
      </c>
      <c r="G4188" s="5" t="s">
        <v>4185</v>
      </c>
      <c r="H4188" s="5" t="s">
        <v>4033</v>
      </c>
      <c r="I4188" s="5">
        <v>0</v>
      </c>
      <c r="J4188" s="5">
        <v>2002</v>
      </c>
      <c r="K4188" s="5">
        <v>7</v>
      </c>
      <c r="L4188" s="5" t="s">
        <v>4186</v>
      </c>
      <c r="M4188" s="5" t="s">
        <v>96</v>
      </c>
      <c r="N4188" s="19">
        <v>9784059020134</v>
      </c>
    </row>
    <row r="4189" spans="1:14" ht="15.75" customHeight="1" x14ac:dyDescent="0.2">
      <c r="A4189" s="15">
        <v>41</v>
      </c>
      <c r="B4189" s="16">
        <v>520</v>
      </c>
      <c r="C4189" s="15" t="s">
        <v>4187</v>
      </c>
      <c r="D4189" s="18">
        <v>1</v>
      </c>
      <c r="E4189" s="5" t="s">
        <v>4188</v>
      </c>
      <c r="F4189" s="5" t="s">
        <v>32</v>
      </c>
      <c r="G4189" s="5" t="s">
        <v>4189</v>
      </c>
      <c r="H4189" s="5" t="s">
        <v>4033</v>
      </c>
      <c r="I4189" s="5">
        <v>0</v>
      </c>
      <c r="J4189" s="5">
        <v>1994</v>
      </c>
      <c r="K4189" s="5">
        <v>2</v>
      </c>
      <c r="L4189" s="5" t="s">
        <v>2535</v>
      </c>
      <c r="M4189" s="5" t="s">
        <v>96</v>
      </c>
      <c r="N4189" s="19">
        <v>9784101208275</v>
      </c>
    </row>
    <row r="4190" spans="1:14" ht="15.75" customHeight="1" x14ac:dyDescent="0.2">
      <c r="A4190" s="15">
        <v>42</v>
      </c>
      <c r="B4190" s="16">
        <v>520</v>
      </c>
      <c r="C4190" s="15" t="s">
        <v>4190</v>
      </c>
      <c r="D4190" s="18">
        <v>1</v>
      </c>
      <c r="E4190" s="5" t="s">
        <v>4191</v>
      </c>
      <c r="F4190" s="5" t="s">
        <v>32</v>
      </c>
      <c r="G4190" s="5" t="s">
        <v>4192</v>
      </c>
      <c r="H4190" s="5" t="s">
        <v>4033</v>
      </c>
      <c r="I4190" s="5">
        <v>1</v>
      </c>
      <c r="J4190" s="5">
        <v>2006</v>
      </c>
      <c r="K4190" s="5">
        <v>1</v>
      </c>
      <c r="L4190" s="5" t="s">
        <v>3682</v>
      </c>
      <c r="M4190" s="5" t="s">
        <v>96</v>
      </c>
      <c r="N4190" s="19">
        <v>978479421544</v>
      </c>
    </row>
    <row r="4191" spans="1:14" ht="15.75" customHeight="1" x14ac:dyDescent="0.2">
      <c r="A4191" s="15">
        <v>43</v>
      </c>
      <c r="B4191" s="16">
        <v>520</v>
      </c>
      <c r="C4191" s="15" t="s">
        <v>4193</v>
      </c>
      <c r="D4191" s="18">
        <v>1</v>
      </c>
      <c r="E4191" s="5" t="s">
        <v>4194</v>
      </c>
      <c r="F4191" s="5" t="s">
        <v>32</v>
      </c>
      <c r="G4191" s="5" t="s">
        <v>4195</v>
      </c>
      <c r="H4191" s="5" t="s">
        <v>4033</v>
      </c>
      <c r="I4191" s="5">
        <v>0</v>
      </c>
      <c r="J4191" s="5">
        <v>2007</v>
      </c>
      <c r="K4191" s="5">
        <v>1</v>
      </c>
      <c r="L4191" s="5" t="s">
        <v>1138</v>
      </c>
      <c r="M4191" s="5" t="s">
        <v>96</v>
      </c>
      <c r="N4191" s="19">
        <v>978416368860</v>
      </c>
    </row>
    <row r="4192" spans="1:14" ht="15.75" customHeight="1" x14ac:dyDescent="0.2">
      <c r="A4192" s="15">
        <v>44</v>
      </c>
      <c r="B4192" s="16">
        <v>520</v>
      </c>
      <c r="C4192" s="15" t="s">
        <v>4196</v>
      </c>
      <c r="D4192" s="18">
        <v>1</v>
      </c>
      <c r="E4192" s="5" t="s">
        <v>4197</v>
      </c>
      <c r="F4192" s="5">
        <v>0</v>
      </c>
      <c r="G4192" s="5" t="s">
        <v>4198</v>
      </c>
      <c r="H4192" s="5" t="s">
        <v>4033</v>
      </c>
      <c r="I4192" s="5">
        <v>0</v>
      </c>
      <c r="J4192" s="5">
        <v>2009</v>
      </c>
      <c r="K4192" s="5">
        <v>1</v>
      </c>
      <c r="L4192" s="5" t="s">
        <v>4199</v>
      </c>
      <c r="M4192" s="5" t="s">
        <v>96</v>
      </c>
      <c r="N4192" s="19">
        <v>9784594058562</v>
      </c>
    </row>
    <row r="4193" spans="1:14" ht="15.75" customHeight="1" x14ac:dyDescent="0.2">
      <c r="A4193" s="15">
        <v>45</v>
      </c>
      <c r="B4193" s="16">
        <v>520</v>
      </c>
      <c r="C4193" s="15" t="s">
        <v>4200</v>
      </c>
      <c r="D4193" s="18">
        <v>1</v>
      </c>
      <c r="E4193" s="5" t="s">
        <v>4201</v>
      </c>
      <c r="F4193" s="5" t="s">
        <v>32</v>
      </c>
      <c r="G4193" s="5" t="s">
        <v>3803</v>
      </c>
      <c r="H4193" s="5" t="s">
        <v>4033</v>
      </c>
      <c r="I4193" s="5">
        <v>0</v>
      </c>
      <c r="J4193" s="5">
        <v>2006</v>
      </c>
      <c r="K4193" s="5">
        <v>1</v>
      </c>
      <c r="L4193" s="5" t="s">
        <v>886</v>
      </c>
      <c r="M4193" s="5" t="s">
        <v>96</v>
      </c>
      <c r="N4193" s="19">
        <v>9784834273663</v>
      </c>
    </row>
    <row r="4194" spans="1:14" ht="15.75" customHeight="1" x14ac:dyDescent="0.2">
      <c r="A4194" s="15">
        <v>46</v>
      </c>
      <c r="B4194" s="16">
        <v>520</v>
      </c>
      <c r="C4194" s="15" t="s">
        <v>4202</v>
      </c>
      <c r="D4194" s="18">
        <v>1</v>
      </c>
      <c r="E4194" s="5" t="s">
        <v>4203</v>
      </c>
      <c r="F4194" s="5" t="s">
        <v>32</v>
      </c>
      <c r="G4194" s="5" t="s">
        <v>3803</v>
      </c>
      <c r="H4194" s="5" t="s">
        <v>4033</v>
      </c>
      <c r="I4194" s="5">
        <v>0</v>
      </c>
      <c r="J4194" s="5">
        <v>2004</v>
      </c>
      <c r="K4194" s="5">
        <v>7</v>
      </c>
      <c r="L4194" s="5" t="s">
        <v>886</v>
      </c>
      <c r="M4194" s="5" t="s">
        <v>96</v>
      </c>
      <c r="N4194" s="19">
        <v>9784834272758</v>
      </c>
    </row>
    <row r="4195" spans="1:14" ht="15.75" customHeight="1" x14ac:dyDescent="0.2">
      <c r="A4195" s="15">
        <v>47</v>
      </c>
      <c r="B4195" s="16">
        <v>520</v>
      </c>
      <c r="C4195" s="15" t="s">
        <v>4204</v>
      </c>
      <c r="D4195" s="18">
        <v>1</v>
      </c>
      <c r="E4195" s="5" t="s">
        <v>4205</v>
      </c>
      <c r="F4195" s="5" t="s">
        <v>32</v>
      </c>
      <c r="G4195" s="5" t="s">
        <v>3803</v>
      </c>
      <c r="H4195" s="5" t="s">
        <v>4033</v>
      </c>
      <c r="I4195" s="5">
        <v>1</v>
      </c>
      <c r="J4195" s="5">
        <v>2004</v>
      </c>
      <c r="K4195" s="5">
        <v>1</v>
      </c>
      <c r="L4195" s="5" t="s">
        <v>886</v>
      </c>
      <c r="M4195" s="5" t="s">
        <v>96</v>
      </c>
      <c r="N4195" s="19">
        <v>9784834273076</v>
      </c>
    </row>
    <row r="4196" spans="1:14" ht="15.75" customHeight="1" x14ac:dyDescent="0.2">
      <c r="A4196" s="15">
        <v>48</v>
      </c>
      <c r="B4196" s="16">
        <v>520</v>
      </c>
      <c r="C4196" s="15" t="s">
        <v>4206</v>
      </c>
      <c r="D4196" s="18">
        <v>1</v>
      </c>
      <c r="E4196" s="5" t="s">
        <v>4207</v>
      </c>
      <c r="F4196" s="5">
        <v>0</v>
      </c>
      <c r="G4196" s="5" t="s">
        <v>4208</v>
      </c>
      <c r="H4196" s="5" t="s">
        <v>4033</v>
      </c>
      <c r="I4196" s="5">
        <v>1</v>
      </c>
      <c r="J4196" s="5">
        <v>2009</v>
      </c>
      <c r="K4196" s="5">
        <v>1</v>
      </c>
      <c r="L4196" s="5" t="s">
        <v>4209</v>
      </c>
      <c r="M4196" s="5" t="s">
        <v>35</v>
      </c>
      <c r="N4196" s="19">
        <v>9780824832353</v>
      </c>
    </row>
    <row r="4197" spans="1:14" ht="15.75" customHeight="1" x14ac:dyDescent="0.2">
      <c r="A4197" s="15">
        <v>49</v>
      </c>
      <c r="B4197" s="16">
        <v>520</v>
      </c>
      <c r="C4197" s="15" t="s">
        <v>4210</v>
      </c>
      <c r="D4197" s="18">
        <v>1</v>
      </c>
      <c r="E4197" s="5" t="s">
        <v>4211</v>
      </c>
      <c r="F4197" s="5">
        <v>0</v>
      </c>
      <c r="G4197" s="5" t="s">
        <v>4212</v>
      </c>
      <c r="H4197" s="5" t="s">
        <v>4033</v>
      </c>
      <c r="I4197" s="5">
        <v>1</v>
      </c>
      <c r="J4197" s="5">
        <v>2008</v>
      </c>
      <c r="K4197" s="5">
        <v>1</v>
      </c>
      <c r="L4197" s="5" t="s">
        <v>4213</v>
      </c>
      <c r="M4197" s="5" t="s">
        <v>307</v>
      </c>
      <c r="N4197" s="19">
        <v>9784270003718</v>
      </c>
    </row>
    <row r="4198" spans="1:14" ht="15.75" customHeight="1" x14ac:dyDescent="0.2">
      <c r="A4198" s="15">
        <v>50</v>
      </c>
      <c r="B4198" s="16">
        <v>520</v>
      </c>
      <c r="C4198" s="15" t="s">
        <v>4214</v>
      </c>
      <c r="D4198" s="18">
        <v>1</v>
      </c>
      <c r="E4198" s="5" t="s">
        <v>4215</v>
      </c>
      <c r="F4198" s="5" t="s">
        <v>32</v>
      </c>
      <c r="G4198" s="5" t="s">
        <v>4216</v>
      </c>
      <c r="H4198" s="5" t="s">
        <v>4033</v>
      </c>
      <c r="I4198" s="5">
        <v>0</v>
      </c>
      <c r="J4198" s="5">
        <v>1986</v>
      </c>
      <c r="K4198" s="5">
        <v>0</v>
      </c>
      <c r="L4198" s="5" t="s">
        <v>4217</v>
      </c>
      <c r="M4198" s="5" t="s">
        <v>96</v>
      </c>
      <c r="N4198" s="19">
        <v>0</v>
      </c>
    </row>
    <row r="4199" spans="1:14" ht="15.75" customHeight="1" x14ac:dyDescent="0.2">
      <c r="A4199" s="15">
        <v>51</v>
      </c>
      <c r="B4199" s="16">
        <v>520</v>
      </c>
      <c r="C4199" s="15" t="s">
        <v>4218</v>
      </c>
      <c r="D4199" s="18">
        <v>1</v>
      </c>
      <c r="E4199" s="5" t="s">
        <v>4219</v>
      </c>
      <c r="F4199" s="5" t="s">
        <v>32</v>
      </c>
      <c r="G4199" s="5" t="s">
        <v>4220</v>
      </c>
      <c r="H4199" s="5" t="s">
        <v>4033</v>
      </c>
      <c r="I4199" s="5">
        <v>0</v>
      </c>
      <c r="J4199" s="5">
        <v>2008</v>
      </c>
      <c r="K4199" s="5">
        <v>16</v>
      </c>
      <c r="L4199" s="5" t="s">
        <v>4221</v>
      </c>
      <c r="M4199" s="5" t="s">
        <v>96</v>
      </c>
      <c r="N4199" s="19">
        <v>9784569648446</v>
      </c>
    </row>
    <row r="4200" spans="1:14" ht="15.75" customHeight="1" x14ac:dyDescent="0.2">
      <c r="A4200" s="15">
        <v>52</v>
      </c>
      <c r="B4200" s="16">
        <v>520</v>
      </c>
      <c r="C4200" s="15" t="s">
        <v>4222</v>
      </c>
      <c r="D4200" s="18">
        <v>1</v>
      </c>
      <c r="E4200" s="5" t="s">
        <v>4223</v>
      </c>
      <c r="F4200" s="5">
        <v>0</v>
      </c>
      <c r="G4200" s="5" t="s">
        <v>4224</v>
      </c>
      <c r="H4200" s="5" t="s">
        <v>4033</v>
      </c>
      <c r="I4200" s="5">
        <v>0</v>
      </c>
      <c r="J4200" s="5">
        <v>1999</v>
      </c>
      <c r="K4200" s="5">
        <v>1</v>
      </c>
      <c r="L4200" s="5" t="s">
        <v>4225</v>
      </c>
      <c r="M4200" s="5" t="s">
        <v>96</v>
      </c>
      <c r="N4200" s="19">
        <v>9784894510692</v>
      </c>
    </row>
    <row r="4201" spans="1:14" ht="15.75" customHeight="1" x14ac:dyDescent="0.2">
      <c r="A4201" s="15">
        <v>53</v>
      </c>
      <c r="B4201" s="16">
        <v>520</v>
      </c>
      <c r="C4201" s="15" t="s">
        <v>4226</v>
      </c>
      <c r="D4201" s="18">
        <v>1</v>
      </c>
      <c r="E4201" s="5" t="s">
        <v>4227</v>
      </c>
      <c r="F4201" s="5" t="s">
        <v>32</v>
      </c>
      <c r="G4201" s="5" t="s">
        <v>4228</v>
      </c>
      <c r="H4201" s="5" t="s">
        <v>4033</v>
      </c>
      <c r="I4201" s="5">
        <v>0</v>
      </c>
      <c r="J4201" s="5">
        <v>1999</v>
      </c>
      <c r="K4201" s="5">
        <v>1</v>
      </c>
      <c r="L4201" s="5" t="s">
        <v>3806</v>
      </c>
      <c r="M4201" s="5" t="s">
        <v>96</v>
      </c>
      <c r="N4201" s="19">
        <v>9784004306092</v>
      </c>
    </row>
    <row r="4202" spans="1:14" ht="15.75" customHeight="1" x14ac:dyDescent="0.2">
      <c r="A4202" s="15">
        <v>54</v>
      </c>
      <c r="B4202" s="16">
        <v>520</v>
      </c>
      <c r="C4202" s="15" t="s">
        <v>4229</v>
      </c>
      <c r="D4202" s="18">
        <v>1</v>
      </c>
      <c r="E4202" s="5" t="s">
        <v>4230</v>
      </c>
      <c r="F4202" s="5">
        <v>0</v>
      </c>
      <c r="G4202" s="5" t="s">
        <v>4231</v>
      </c>
      <c r="H4202" s="5" t="s">
        <v>4033</v>
      </c>
      <c r="I4202" s="5">
        <v>0</v>
      </c>
      <c r="J4202" s="5">
        <v>2002</v>
      </c>
      <c r="K4202" s="5">
        <v>1</v>
      </c>
      <c r="L4202" s="5" t="s">
        <v>414</v>
      </c>
      <c r="M4202" s="5" t="s">
        <v>96</v>
      </c>
      <c r="N4202" s="19">
        <v>9784061496170</v>
      </c>
    </row>
    <row r="4203" spans="1:14" ht="15.75" customHeight="1" x14ac:dyDescent="0.2">
      <c r="A4203" s="15">
        <v>55</v>
      </c>
      <c r="B4203" s="16">
        <v>520</v>
      </c>
      <c r="C4203" s="15" t="s">
        <v>4232</v>
      </c>
      <c r="D4203" s="18">
        <v>1</v>
      </c>
      <c r="E4203" s="5" t="s">
        <v>4233</v>
      </c>
      <c r="F4203" s="5" t="s">
        <v>4234</v>
      </c>
      <c r="G4203" s="5" t="s">
        <v>4234</v>
      </c>
      <c r="H4203" s="5" t="s">
        <v>4033</v>
      </c>
      <c r="I4203" s="5">
        <v>0</v>
      </c>
      <c r="J4203" s="5">
        <v>2005</v>
      </c>
      <c r="K4203" s="5">
        <v>13</v>
      </c>
      <c r="L4203" s="5" t="s">
        <v>3376</v>
      </c>
      <c r="M4203" s="5" t="s">
        <v>96</v>
      </c>
      <c r="N4203" s="19">
        <v>9784061594302</v>
      </c>
    </row>
    <row r="4204" spans="1:14" ht="15.75" customHeight="1" x14ac:dyDescent="0.2">
      <c r="A4204" s="15">
        <v>56</v>
      </c>
      <c r="B4204" s="16">
        <v>520</v>
      </c>
      <c r="C4204" s="15" t="s">
        <v>4235</v>
      </c>
      <c r="D4204" s="18">
        <v>1</v>
      </c>
      <c r="E4204" s="5" t="s">
        <v>4236</v>
      </c>
      <c r="F4204" s="5">
        <v>0</v>
      </c>
      <c r="G4204" s="5" t="s">
        <v>4237</v>
      </c>
      <c r="H4204" s="5" t="s">
        <v>4033</v>
      </c>
      <c r="I4204" s="5">
        <v>2</v>
      </c>
      <c r="J4204" s="5">
        <v>2008</v>
      </c>
      <c r="K4204" s="5">
        <v>2</v>
      </c>
      <c r="L4204" s="5" t="s">
        <v>4066</v>
      </c>
      <c r="M4204" s="5" t="s">
        <v>96</v>
      </c>
      <c r="N4204" s="19">
        <v>9784634025226</v>
      </c>
    </row>
    <row r="4205" spans="1:14" ht="15.75" customHeight="1" x14ac:dyDescent="0.2">
      <c r="A4205" s="15">
        <v>57</v>
      </c>
      <c r="B4205" s="16">
        <v>520</v>
      </c>
      <c r="C4205" s="15" t="s">
        <v>4238</v>
      </c>
      <c r="D4205" s="18">
        <v>1</v>
      </c>
      <c r="E4205" s="5" t="s">
        <v>4239</v>
      </c>
      <c r="F4205" s="5">
        <v>0</v>
      </c>
      <c r="G4205" s="5" t="s">
        <v>4240</v>
      </c>
      <c r="H4205" s="5" t="s">
        <v>4033</v>
      </c>
      <c r="I4205" s="5">
        <v>0</v>
      </c>
      <c r="J4205" s="5">
        <v>2009</v>
      </c>
      <c r="K4205" s="5">
        <v>1</v>
      </c>
      <c r="L4205" s="5" t="s">
        <v>4066</v>
      </c>
      <c r="M4205" s="5" t="s">
        <v>96</v>
      </c>
      <c r="N4205" s="19">
        <v>9784634013025</v>
      </c>
    </row>
    <row r="4206" spans="1:14" ht="15.75" customHeight="1" x14ac:dyDescent="0.2">
      <c r="A4206" s="15">
        <v>58</v>
      </c>
      <c r="B4206" s="16">
        <v>520</v>
      </c>
      <c r="C4206" s="15" t="s">
        <v>4241</v>
      </c>
      <c r="D4206" s="18">
        <v>1</v>
      </c>
      <c r="E4206" s="5" t="s">
        <v>4242</v>
      </c>
      <c r="F4206" s="5">
        <v>0</v>
      </c>
      <c r="G4206" s="5" t="s">
        <v>4243</v>
      </c>
      <c r="H4206" s="5" t="s">
        <v>4033</v>
      </c>
      <c r="I4206" s="5">
        <v>0</v>
      </c>
      <c r="J4206" s="5">
        <v>2008</v>
      </c>
      <c r="K4206" s="5">
        <v>1</v>
      </c>
      <c r="L4206" s="5" t="s">
        <v>4066</v>
      </c>
      <c r="M4206" s="5" t="s">
        <v>96</v>
      </c>
      <c r="N4206" s="19">
        <v>9784634702400</v>
      </c>
    </row>
    <row r="4207" spans="1:14" ht="15.75" customHeight="1" x14ac:dyDescent="0.2">
      <c r="A4207" s="15">
        <v>59</v>
      </c>
      <c r="B4207" s="16">
        <v>520</v>
      </c>
      <c r="C4207" s="15" t="s">
        <v>4244</v>
      </c>
      <c r="D4207" s="18">
        <v>1</v>
      </c>
      <c r="E4207" s="5" t="s">
        <v>4245</v>
      </c>
      <c r="F4207" s="5">
        <v>0</v>
      </c>
      <c r="G4207" s="5" t="s">
        <v>4246</v>
      </c>
      <c r="H4207" s="5" t="s">
        <v>4033</v>
      </c>
      <c r="I4207" s="5">
        <v>1</v>
      </c>
      <c r="J4207" s="5">
        <v>1997</v>
      </c>
      <c r="K4207" s="5">
        <v>1</v>
      </c>
      <c r="L4207" s="5" t="s">
        <v>4247</v>
      </c>
      <c r="M4207" s="5" t="s">
        <v>96</v>
      </c>
      <c r="N4207" s="19">
        <v>9784341171414</v>
      </c>
    </row>
    <row r="4208" spans="1:14" ht="15.75" customHeight="1" x14ac:dyDescent="0.2">
      <c r="A4208" s="15">
        <v>60</v>
      </c>
      <c r="B4208" s="16">
        <v>520</v>
      </c>
      <c r="C4208" s="15" t="s">
        <v>4248</v>
      </c>
      <c r="D4208" s="18">
        <v>1</v>
      </c>
      <c r="E4208" s="5" t="s">
        <v>4249</v>
      </c>
      <c r="F4208" s="5">
        <v>0</v>
      </c>
      <c r="G4208" s="5" t="s">
        <v>4246</v>
      </c>
      <c r="H4208" s="5" t="s">
        <v>4033</v>
      </c>
      <c r="I4208" s="5">
        <v>2</v>
      </c>
      <c r="J4208" s="5">
        <v>1997</v>
      </c>
      <c r="K4208" s="5">
        <v>1</v>
      </c>
      <c r="L4208" s="5" t="s">
        <v>4247</v>
      </c>
      <c r="M4208" s="5" t="s">
        <v>96</v>
      </c>
      <c r="N4208" s="19">
        <v>9784341171438</v>
      </c>
    </row>
    <row r="4209" spans="1:14" ht="15.75" customHeight="1" x14ac:dyDescent="0.2">
      <c r="A4209" s="15">
        <v>61</v>
      </c>
      <c r="B4209" s="16">
        <v>520</v>
      </c>
      <c r="C4209" s="15" t="s">
        <v>4250</v>
      </c>
      <c r="D4209" s="18">
        <v>1</v>
      </c>
      <c r="E4209" s="5" t="s">
        <v>4251</v>
      </c>
      <c r="F4209" s="5">
        <v>0</v>
      </c>
      <c r="G4209" s="5" t="s">
        <v>4246</v>
      </c>
      <c r="H4209" s="5" t="s">
        <v>4033</v>
      </c>
      <c r="I4209" s="5">
        <v>3</v>
      </c>
      <c r="J4209" s="5">
        <v>1997</v>
      </c>
      <c r="K4209" s="5">
        <v>1</v>
      </c>
      <c r="L4209" s="5" t="s">
        <v>4247</v>
      </c>
      <c r="M4209" s="5" t="s">
        <v>96</v>
      </c>
      <c r="N4209" s="19">
        <v>97843471171469</v>
      </c>
    </row>
    <row r="4210" spans="1:14" ht="15.75" customHeight="1" x14ac:dyDescent="0.2">
      <c r="A4210" s="15">
        <v>62</v>
      </c>
      <c r="B4210" s="16">
        <v>520</v>
      </c>
      <c r="C4210" s="15" t="s">
        <v>4252</v>
      </c>
      <c r="D4210" s="18">
        <v>1</v>
      </c>
      <c r="E4210" s="5" t="s">
        <v>4253</v>
      </c>
      <c r="F4210" s="5">
        <v>0</v>
      </c>
      <c r="G4210" s="5" t="s">
        <v>4246</v>
      </c>
      <c r="H4210" s="5" t="s">
        <v>4033</v>
      </c>
      <c r="I4210" s="5">
        <v>4</v>
      </c>
      <c r="J4210" s="5">
        <v>1997</v>
      </c>
      <c r="K4210" s="5">
        <v>1</v>
      </c>
      <c r="L4210" s="5" t="s">
        <v>4247</v>
      </c>
      <c r="M4210" s="5" t="s">
        <v>96</v>
      </c>
      <c r="N4210" s="19">
        <v>97843471171483</v>
      </c>
    </row>
    <row r="4211" spans="1:14" ht="15.75" customHeight="1" x14ac:dyDescent="0.2">
      <c r="A4211" s="15">
        <v>63</v>
      </c>
      <c r="B4211" s="16">
        <v>520</v>
      </c>
      <c r="C4211" s="15" t="s">
        <v>4254</v>
      </c>
      <c r="D4211" s="18">
        <v>1</v>
      </c>
      <c r="E4211" s="5" t="s">
        <v>4255</v>
      </c>
      <c r="F4211" s="5">
        <v>0</v>
      </c>
      <c r="G4211" s="5" t="s">
        <v>4246</v>
      </c>
      <c r="H4211" s="5" t="s">
        <v>4033</v>
      </c>
      <c r="I4211" s="5">
        <v>6</v>
      </c>
      <c r="J4211" s="5">
        <v>1997</v>
      </c>
      <c r="K4211" s="5">
        <v>1</v>
      </c>
      <c r="L4211" s="5" t="s">
        <v>4247</v>
      </c>
      <c r="M4211" s="5" t="s">
        <v>96</v>
      </c>
      <c r="N4211" s="19">
        <v>97843471171568</v>
      </c>
    </row>
    <row r="4212" spans="1:14" ht="15.75" customHeight="1" x14ac:dyDescent="0.2">
      <c r="A4212" s="15">
        <v>64</v>
      </c>
      <c r="B4212" s="16">
        <v>520</v>
      </c>
      <c r="C4212" s="15" t="s">
        <v>4256</v>
      </c>
      <c r="D4212" s="18">
        <v>1</v>
      </c>
      <c r="E4212" s="5" t="s">
        <v>4257</v>
      </c>
      <c r="F4212" s="5">
        <v>0</v>
      </c>
      <c r="G4212" s="5" t="s">
        <v>4246</v>
      </c>
      <c r="H4212" s="5" t="s">
        <v>4033</v>
      </c>
      <c r="I4212" s="5">
        <v>7</v>
      </c>
      <c r="J4212" s="5">
        <v>1998</v>
      </c>
      <c r="K4212" s="5">
        <v>1</v>
      </c>
      <c r="L4212" s="5" t="s">
        <v>4247</v>
      </c>
      <c r="M4212" s="5" t="s">
        <v>96</v>
      </c>
      <c r="N4212" s="19">
        <v>97843471171612</v>
      </c>
    </row>
    <row r="4213" spans="1:14" ht="15.75" customHeight="1" x14ac:dyDescent="0.2">
      <c r="A4213" s="15">
        <v>65</v>
      </c>
      <c r="B4213" s="16">
        <v>520</v>
      </c>
      <c r="C4213" s="15" t="s">
        <v>4258</v>
      </c>
      <c r="D4213" s="18">
        <v>1</v>
      </c>
      <c r="E4213" s="5" t="s">
        <v>4259</v>
      </c>
      <c r="F4213" s="5">
        <v>0</v>
      </c>
      <c r="G4213" s="5" t="s">
        <v>4246</v>
      </c>
      <c r="H4213" s="5" t="s">
        <v>4033</v>
      </c>
      <c r="I4213" s="5">
        <v>8</v>
      </c>
      <c r="J4213" s="5">
        <v>1998</v>
      </c>
      <c r="K4213" s="5">
        <v>1</v>
      </c>
      <c r="L4213" s="5" t="s">
        <v>4247</v>
      </c>
      <c r="M4213" s="5" t="s">
        <v>96</v>
      </c>
      <c r="N4213" s="19">
        <v>97843471171643</v>
      </c>
    </row>
    <row r="4214" spans="1:14" ht="15.75" customHeight="1" x14ac:dyDescent="0.2">
      <c r="A4214" s="15">
        <v>66</v>
      </c>
      <c r="B4214" s="16">
        <v>520</v>
      </c>
      <c r="C4214" s="15" t="s">
        <v>4260</v>
      </c>
      <c r="D4214" s="18">
        <v>1</v>
      </c>
      <c r="E4214" s="5" t="s">
        <v>4261</v>
      </c>
      <c r="F4214" s="5">
        <v>0</v>
      </c>
      <c r="G4214" s="5" t="s">
        <v>4262</v>
      </c>
      <c r="H4214" s="5" t="s">
        <v>4033</v>
      </c>
      <c r="I4214" s="5">
        <v>0</v>
      </c>
      <c r="J4214" s="5">
        <v>2010</v>
      </c>
      <c r="K4214" s="5">
        <v>7</v>
      </c>
      <c r="L4214" s="5" t="s">
        <v>3127</v>
      </c>
      <c r="M4214" s="5" t="s">
        <v>96</v>
      </c>
      <c r="N4214" s="19">
        <v>9784130331005</v>
      </c>
    </row>
    <row r="4215" spans="1:14" ht="15.75" customHeight="1" x14ac:dyDescent="0.2">
      <c r="A4215" s="15">
        <v>67</v>
      </c>
      <c r="B4215" s="16">
        <v>520</v>
      </c>
      <c r="C4215" s="15" t="s">
        <v>4263</v>
      </c>
      <c r="D4215" s="18">
        <v>1</v>
      </c>
      <c r="E4215" s="5" t="s">
        <v>4264</v>
      </c>
      <c r="F4215" s="5">
        <v>0</v>
      </c>
      <c r="G4215" s="5" t="s">
        <v>4265</v>
      </c>
      <c r="H4215" s="5" t="s">
        <v>4033</v>
      </c>
      <c r="I4215" s="5">
        <v>0</v>
      </c>
      <c r="J4215" s="5">
        <v>1971</v>
      </c>
      <c r="K4215" s="5">
        <v>1</v>
      </c>
      <c r="L4215" s="5" t="s">
        <v>2503</v>
      </c>
      <c r="M4215" s="5" t="s">
        <v>35</v>
      </c>
      <c r="N4215" s="19">
        <v>9784805306611</v>
      </c>
    </row>
    <row r="4216" spans="1:14" ht="15.75" customHeight="1" x14ac:dyDescent="0.2">
      <c r="A4216" s="15">
        <v>68</v>
      </c>
      <c r="B4216" s="16">
        <v>520</v>
      </c>
      <c r="C4216" s="15" t="s">
        <v>4266</v>
      </c>
      <c r="D4216" s="18">
        <v>1</v>
      </c>
      <c r="E4216" s="5" t="s">
        <v>4267</v>
      </c>
      <c r="F4216" s="5">
        <v>0</v>
      </c>
      <c r="G4216" s="5" t="s">
        <v>4268</v>
      </c>
      <c r="H4216" s="5" t="s">
        <v>4033</v>
      </c>
      <c r="I4216" s="5">
        <v>1</v>
      </c>
      <c r="J4216" s="5">
        <v>2010</v>
      </c>
      <c r="K4216" s="5">
        <v>14</v>
      </c>
      <c r="L4216" s="5" t="s">
        <v>3806</v>
      </c>
      <c r="M4216" s="5" t="s">
        <v>96</v>
      </c>
      <c r="N4216" s="19">
        <v>9784004310426</v>
      </c>
    </row>
    <row r="4217" spans="1:14" ht="15.75" customHeight="1" x14ac:dyDescent="0.2">
      <c r="A4217" s="15">
        <v>69</v>
      </c>
      <c r="B4217" s="16">
        <v>520</v>
      </c>
      <c r="C4217" s="15" t="s">
        <v>4269</v>
      </c>
      <c r="D4217" s="18">
        <v>1</v>
      </c>
      <c r="E4217" s="5" t="s">
        <v>4270</v>
      </c>
      <c r="F4217" s="5">
        <v>0</v>
      </c>
      <c r="G4217" s="5" t="s">
        <v>4271</v>
      </c>
      <c r="H4217" s="5" t="s">
        <v>4033</v>
      </c>
      <c r="I4217" s="5">
        <v>2</v>
      </c>
      <c r="J4217" s="5">
        <v>2010</v>
      </c>
      <c r="K4217" s="5">
        <v>7</v>
      </c>
      <c r="L4217" s="5" t="s">
        <v>3806</v>
      </c>
      <c r="M4217" s="5" t="s">
        <v>96</v>
      </c>
      <c r="N4217" s="19">
        <v>9784004310433</v>
      </c>
    </row>
    <row r="4218" spans="1:14" ht="15.75" customHeight="1" x14ac:dyDescent="0.2">
      <c r="A4218" s="15">
        <v>70</v>
      </c>
      <c r="B4218" s="16">
        <v>520</v>
      </c>
      <c r="C4218" s="15" t="s">
        <v>4272</v>
      </c>
      <c r="D4218" s="18">
        <v>1</v>
      </c>
      <c r="E4218" s="5" t="s">
        <v>4273</v>
      </c>
      <c r="F4218" s="5">
        <v>0</v>
      </c>
      <c r="G4218" s="5" t="s">
        <v>4274</v>
      </c>
      <c r="H4218" s="5" t="s">
        <v>4033</v>
      </c>
      <c r="I4218" s="5">
        <v>3</v>
      </c>
      <c r="J4218" s="5">
        <v>2011</v>
      </c>
      <c r="K4218" s="5">
        <v>8</v>
      </c>
      <c r="L4218" s="5" t="s">
        <v>3806</v>
      </c>
      <c r="M4218" s="5" t="s">
        <v>96</v>
      </c>
      <c r="N4218" s="19">
        <v>9784004310440</v>
      </c>
    </row>
    <row r="4219" spans="1:14" ht="15.75" customHeight="1" x14ac:dyDescent="0.2">
      <c r="A4219" s="15">
        <v>71</v>
      </c>
      <c r="B4219" s="16">
        <v>520</v>
      </c>
      <c r="C4219" s="15" t="s">
        <v>4275</v>
      </c>
      <c r="D4219" s="18">
        <v>1</v>
      </c>
      <c r="E4219" s="5" t="s">
        <v>4276</v>
      </c>
      <c r="F4219" s="5">
        <v>0</v>
      </c>
      <c r="G4219" s="5" t="s">
        <v>4277</v>
      </c>
      <c r="H4219" s="5" t="s">
        <v>4033</v>
      </c>
      <c r="I4219" s="5">
        <v>4</v>
      </c>
      <c r="J4219" s="5">
        <v>2012</v>
      </c>
      <c r="K4219" s="5">
        <v>8</v>
      </c>
      <c r="L4219" s="5" t="s">
        <v>3806</v>
      </c>
      <c r="M4219" s="5" t="s">
        <v>96</v>
      </c>
      <c r="N4219" s="19">
        <v>9784004310457</v>
      </c>
    </row>
    <row r="4220" spans="1:14" ht="15.75" customHeight="1" x14ac:dyDescent="0.2">
      <c r="A4220" s="15">
        <v>72</v>
      </c>
      <c r="B4220" s="16">
        <v>520</v>
      </c>
      <c r="C4220" s="15" t="s">
        <v>4278</v>
      </c>
      <c r="D4220" s="18">
        <v>1</v>
      </c>
      <c r="E4220" s="5" t="s">
        <v>4279</v>
      </c>
      <c r="F4220" s="5">
        <v>0</v>
      </c>
      <c r="G4220" s="5" t="s">
        <v>4280</v>
      </c>
      <c r="H4220" s="5" t="s">
        <v>4033</v>
      </c>
      <c r="I4220" s="5">
        <v>5</v>
      </c>
      <c r="J4220" s="5">
        <v>2011</v>
      </c>
      <c r="K4220" s="5">
        <v>10</v>
      </c>
      <c r="L4220" s="5" t="s">
        <v>3806</v>
      </c>
      <c r="M4220" s="5" t="s">
        <v>96</v>
      </c>
      <c r="N4220" s="19">
        <v>9784004310464</v>
      </c>
    </row>
    <row r="4221" spans="1:14" ht="15.75" customHeight="1" x14ac:dyDescent="0.2">
      <c r="A4221" s="15">
        <v>73</v>
      </c>
      <c r="B4221" s="16">
        <v>520</v>
      </c>
      <c r="C4221" s="15" t="s">
        <v>4281</v>
      </c>
      <c r="D4221" s="18">
        <v>1</v>
      </c>
      <c r="E4221" s="5" t="s">
        <v>4282</v>
      </c>
      <c r="F4221" s="5">
        <v>0</v>
      </c>
      <c r="G4221" s="5" t="s">
        <v>4283</v>
      </c>
      <c r="H4221" s="5" t="s">
        <v>4033</v>
      </c>
      <c r="I4221" s="5">
        <v>6</v>
      </c>
      <c r="J4221" s="5">
        <v>2011</v>
      </c>
      <c r="K4221" s="5">
        <v>7</v>
      </c>
      <c r="L4221" s="5" t="s">
        <v>3806</v>
      </c>
      <c r="M4221" s="5" t="s">
        <v>96</v>
      </c>
      <c r="N4221" s="19">
        <v>9784004310471</v>
      </c>
    </row>
    <row r="4222" spans="1:14" ht="15.75" customHeight="1" x14ac:dyDescent="0.2">
      <c r="A4222" s="15">
        <v>74</v>
      </c>
      <c r="B4222" s="16">
        <v>520</v>
      </c>
      <c r="C4222" s="15" t="s">
        <v>4284</v>
      </c>
      <c r="D4222" s="18">
        <v>1</v>
      </c>
      <c r="E4222" s="5" t="s">
        <v>4285</v>
      </c>
      <c r="F4222" s="5">
        <v>0</v>
      </c>
      <c r="G4222" s="5" t="s">
        <v>4286</v>
      </c>
      <c r="H4222" s="5" t="s">
        <v>4033</v>
      </c>
      <c r="I4222" s="5">
        <v>7</v>
      </c>
      <c r="J4222" s="5">
        <v>2010</v>
      </c>
      <c r="K4222" s="5">
        <v>5</v>
      </c>
      <c r="L4222" s="5" t="s">
        <v>3806</v>
      </c>
      <c r="M4222" s="5" t="s">
        <v>96</v>
      </c>
      <c r="N4222" s="19">
        <v>9784004310488</v>
      </c>
    </row>
    <row r="4223" spans="1:14" ht="15.75" customHeight="1" x14ac:dyDescent="0.2">
      <c r="A4223" s="15">
        <v>75</v>
      </c>
      <c r="B4223" s="16">
        <v>520</v>
      </c>
      <c r="C4223" s="15" t="s">
        <v>4287</v>
      </c>
      <c r="D4223" s="18">
        <v>1</v>
      </c>
      <c r="E4223" s="5" t="s">
        <v>4288</v>
      </c>
      <c r="F4223" s="5">
        <v>0</v>
      </c>
      <c r="G4223" s="5" t="s">
        <v>4289</v>
      </c>
      <c r="H4223" s="5" t="s">
        <v>4033</v>
      </c>
      <c r="I4223" s="5">
        <v>8</v>
      </c>
      <c r="J4223" s="5">
        <v>2011</v>
      </c>
      <c r="K4223" s="5">
        <v>5</v>
      </c>
      <c r="L4223" s="5" t="s">
        <v>3806</v>
      </c>
      <c r="M4223" s="5" t="s">
        <v>96</v>
      </c>
      <c r="N4223" s="19">
        <v>9784004310495</v>
      </c>
    </row>
    <row r="4224" spans="1:14" ht="15.75" customHeight="1" x14ac:dyDescent="0.2">
      <c r="A4224" s="15">
        <v>76</v>
      </c>
      <c r="B4224" s="16">
        <v>520</v>
      </c>
      <c r="C4224" s="15" t="s">
        <v>4290</v>
      </c>
      <c r="D4224" s="18">
        <v>1</v>
      </c>
      <c r="E4224" s="5" t="s">
        <v>4291</v>
      </c>
      <c r="F4224" s="5">
        <v>0</v>
      </c>
      <c r="G4224" s="5" t="s">
        <v>4292</v>
      </c>
      <c r="H4224" s="5" t="s">
        <v>4033</v>
      </c>
      <c r="I4224" s="5">
        <v>9</v>
      </c>
      <c r="J4224" s="5">
        <v>2011</v>
      </c>
      <c r="K4224" s="5">
        <v>7</v>
      </c>
      <c r="L4224" s="5" t="s">
        <v>3806</v>
      </c>
      <c r="M4224" s="5" t="s">
        <v>96</v>
      </c>
      <c r="N4224" s="19">
        <v>9784004310501</v>
      </c>
    </row>
    <row r="4225" spans="1:14" ht="15.75" customHeight="1" x14ac:dyDescent="0.2">
      <c r="A4225" s="15">
        <v>77</v>
      </c>
      <c r="B4225" s="16">
        <v>520</v>
      </c>
      <c r="C4225" s="15" t="s">
        <v>4293</v>
      </c>
      <c r="D4225" s="18">
        <v>1</v>
      </c>
      <c r="E4225" s="5" t="s">
        <v>4294</v>
      </c>
      <c r="F4225" s="5">
        <v>0</v>
      </c>
      <c r="G4225" s="5" t="s">
        <v>4295</v>
      </c>
      <c r="H4225" s="5" t="s">
        <v>4033</v>
      </c>
      <c r="I4225" s="5">
        <v>10</v>
      </c>
      <c r="J4225" s="5">
        <v>2011</v>
      </c>
      <c r="K4225" s="5">
        <v>6</v>
      </c>
      <c r="L4225" s="5" t="s">
        <v>3806</v>
      </c>
      <c r="M4225" s="5" t="s">
        <v>96</v>
      </c>
      <c r="N4225" s="19">
        <v>9784004310518</v>
      </c>
    </row>
    <row r="4226" spans="1:14" ht="15.75" customHeight="1" x14ac:dyDescent="0.2">
      <c r="A4226" s="15">
        <v>78</v>
      </c>
      <c r="B4226" s="16">
        <v>520</v>
      </c>
      <c r="C4226" s="15" t="s">
        <v>4296</v>
      </c>
      <c r="D4226" s="18">
        <v>1</v>
      </c>
      <c r="E4226" s="5" t="s">
        <v>4297</v>
      </c>
      <c r="F4226" s="5">
        <v>0</v>
      </c>
      <c r="G4226" s="5" t="s">
        <v>4298</v>
      </c>
      <c r="H4226" s="5" t="s">
        <v>4033</v>
      </c>
      <c r="I4226" s="5">
        <v>0</v>
      </c>
      <c r="J4226" s="5">
        <v>2003</v>
      </c>
      <c r="K4226" s="5">
        <v>5</v>
      </c>
      <c r="L4226" s="5" t="s">
        <v>4299</v>
      </c>
      <c r="M4226" s="5" t="s">
        <v>96</v>
      </c>
      <c r="N4226" s="19">
        <v>9784061495999</v>
      </c>
    </row>
    <row r="4227" spans="1:14" ht="15.75" customHeight="1" x14ac:dyDescent="0.2">
      <c r="A4227" s="15">
        <v>79</v>
      </c>
      <c r="B4227" s="16">
        <v>520</v>
      </c>
      <c r="C4227" s="15" t="s">
        <v>4300</v>
      </c>
      <c r="D4227" s="18">
        <v>1</v>
      </c>
      <c r="E4227" s="5" t="s">
        <v>4301</v>
      </c>
      <c r="F4227" s="5">
        <v>0</v>
      </c>
      <c r="G4227" s="5" t="s">
        <v>4302</v>
      </c>
      <c r="H4227" s="5" t="s">
        <v>4033</v>
      </c>
      <c r="I4227" s="5">
        <v>0</v>
      </c>
      <c r="J4227" s="5">
        <v>1992</v>
      </c>
      <c r="K4227" s="5">
        <v>1</v>
      </c>
      <c r="L4227" s="5" t="s">
        <v>4303</v>
      </c>
      <c r="M4227" s="5" t="s">
        <v>35</v>
      </c>
      <c r="N4227" s="19">
        <v>9780226900926</v>
      </c>
    </row>
    <row r="4228" spans="1:14" ht="15.75" customHeight="1" x14ac:dyDescent="0.2">
      <c r="A4228" s="15">
        <v>80</v>
      </c>
      <c r="B4228" s="16">
        <v>520</v>
      </c>
      <c r="C4228" s="15" t="s">
        <v>4304</v>
      </c>
      <c r="D4228" s="18">
        <v>1</v>
      </c>
      <c r="E4228" s="5" t="s">
        <v>4305</v>
      </c>
      <c r="F4228" s="5">
        <v>0</v>
      </c>
      <c r="G4228" s="5" t="s">
        <v>4306</v>
      </c>
      <c r="H4228" s="5" t="s">
        <v>4033</v>
      </c>
      <c r="I4228" s="5">
        <v>0</v>
      </c>
      <c r="J4228" s="5">
        <v>2009</v>
      </c>
      <c r="K4228" s="5">
        <v>1</v>
      </c>
      <c r="L4228" s="5" t="s">
        <v>4307</v>
      </c>
      <c r="M4228" s="5" t="s">
        <v>35</v>
      </c>
      <c r="N4228" s="19">
        <v>9780195339222</v>
      </c>
    </row>
    <row r="4229" spans="1:14" ht="15.75" customHeight="1" x14ac:dyDescent="0.2">
      <c r="A4229" s="15">
        <v>81</v>
      </c>
      <c r="B4229" s="16">
        <v>520</v>
      </c>
      <c r="C4229" s="15" t="s">
        <v>4308</v>
      </c>
      <c r="D4229" s="18">
        <v>1</v>
      </c>
      <c r="E4229" s="5" t="s">
        <v>4309</v>
      </c>
      <c r="F4229" s="5" t="s">
        <v>4310</v>
      </c>
      <c r="G4229" s="5" t="s">
        <v>4311</v>
      </c>
      <c r="H4229" s="5" t="s">
        <v>4033</v>
      </c>
      <c r="I4229" s="5">
        <v>0</v>
      </c>
      <c r="J4229" s="5">
        <v>1993</v>
      </c>
      <c r="K4229" s="5">
        <v>1</v>
      </c>
      <c r="L4229" s="5" t="s">
        <v>4312</v>
      </c>
      <c r="M4229" s="5" t="s">
        <v>96</v>
      </c>
      <c r="N4229" s="19">
        <v>9784788239166</v>
      </c>
    </row>
    <row r="4230" spans="1:14" ht="15.75" customHeight="1" x14ac:dyDescent="0.2">
      <c r="A4230" s="15">
        <v>82</v>
      </c>
      <c r="B4230" s="16">
        <v>520</v>
      </c>
      <c r="C4230" s="15" t="s">
        <v>4313</v>
      </c>
      <c r="D4230" s="18">
        <v>1</v>
      </c>
      <c r="E4230" s="5" t="s">
        <v>4314</v>
      </c>
      <c r="F4230" s="5" t="s">
        <v>32</v>
      </c>
      <c r="G4230" s="5" t="s">
        <v>4315</v>
      </c>
      <c r="H4230" s="5" t="s">
        <v>4033</v>
      </c>
      <c r="I4230" s="5">
        <v>0</v>
      </c>
      <c r="J4230" s="5">
        <v>2004</v>
      </c>
      <c r="K4230" s="5">
        <v>1</v>
      </c>
      <c r="L4230" s="5" t="s">
        <v>4078</v>
      </c>
      <c r="M4230" s="5" t="s">
        <v>35</v>
      </c>
      <c r="N4230" s="19">
        <v>978052022049</v>
      </c>
    </row>
    <row r="4231" spans="1:14" ht="15.75" customHeight="1" x14ac:dyDescent="0.2">
      <c r="A4231" s="15">
        <v>83</v>
      </c>
      <c r="B4231" s="16">
        <v>520</v>
      </c>
      <c r="C4231" s="15" t="s">
        <v>4316</v>
      </c>
      <c r="D4231" s="18">
        <v>1</v>
      </c>
      <c r="E4231" s="5" t="s">
        <v>4317</v>
      </c>
      <c r="F4231" s="5" t="s">
        <v>32</v>
      </c>
      <c r="G4231" s="5" t="s">
        <v>471</v>
      </c>
      <c r="H4231" s="5" t="s">
        <v>4033</v>
      </c>
      <c r="I4231" s="5">
        <v>0</v>
      </c>
      <c r="J4231" s="5">
        <v>2002</v>
      </c>
      <c r="K4231" s="5">
        <v>1</v>
      </c>
      <c r="L4231" s="5" t="s">
        <v>471</v>
      </c>
      <c r="M4231" s="5" t="s">
        <v>35</v>
      </c>
      <c r="N4231" s="19">
        <v>9784770028471</v>
      </c>
    </row>
    <row r="4232" spans="1:14" ht="15.75" customHeight="1" x14ac:dyDescent="0.2">
      <c r="A4232" s="15">
        <v>84</v>
      </c>
      <c r="B4232" s="16">
        <v>520</v>
      </c>
      <c r="C4232" s="15" t="s">
        <v>4318</v>
      </c>
      <c r="D4232" s="18">
        <v>1</v>
      </c>
      <c r="E4232" s="5" t="s">
        <v>4319</v>
      </c>
      <c r="F4232" s="5" t="s">
        <v>32</v>
      </c>
      <c r="G4232" s="5" t="s">
        <v>471</v>
      </c>
      <c r="H4232" s="5" t="s">
        <v>4033</v>
      </c>
      <c r="I4232" s="5">
        <v>0</v>
      </c>
      <c r="J4232" s="5">
        <v>1994</v>
      </c>
      <c r="K4232" s="5">
        <v>1</v>
      </c>
      <c r="L4232" s="5" t="s">
        <v>471</v>
      </c>
      <c r="M4232" s="5" t="s">
        <v>35</v>
      </c>
      <c r="N4232" s="19">
        <v>4770018924</v>
      </c>
    </row>
    <row r="4233" spans="1:14" ht="15.75" customHeight="1" x14ac:dyDescent="0.2">
      <c r="A4233" s="15">
        <v>85</v>
      </c>
      <c r="B4233" s="16">
        <v>520</v>
      </c>
      <c r="C4233" s="15" t="s">
        <v>4320</v>
      </c>
      <c r="D4233" s="18">
        <v>1</v>
      </c>
      <c r="E4233" s="5" t="s">
        <v>4321</v>
      </c>
      <c r="F4233" s="5" t="s">
        <v>32</v>
      </c>
      <c r="G4233" s="5" t="s">
        <v>4322</v>
      </c>
      <c r="H4233" s="5" t="s">
        <v>4033</v>
      </c>
      <c r="I4233" s="5">
        <v>0</v>
      </c>
      <c r="J4233" s="5">
        <v>2004</v>
      </c>
      <c r="K4233" s="5">
        <v>1</v>
      </c>
      <c r="L4233" s="5" t="s">
        <v>751</v>
      </c>
      <c r="M4233" s="5" t="s">
        <v>35</v>
      </c>
      <c r="N4233" s="19" t="s">
        <v>4323</v>
      </c>
    </row>
    <row r="4234" spans="1:14" ht="15.75" customHeight="1" x14ac:dyDescent="0.2">
      <c r="A4234" s="15">
        <v>86</v>
      </c>
      <c r="B4234" s="16">
        <v>520</v>
      </c>
      <c r="C4234" s="15" t="s">
        <v>4324</v>
      </c>
      <c r="D4234" s="18">
        <v>1</v>
      </c>
      <c r="E4234" s="5" t="s">
        <v>4325</v>
      </c>
      <c r="F4234" s="5" t="s">
        <v>32</v>
      </c>
      <c r="G4234" s="5" t="s">
        <v>4326</v>
      </c>
      <c r="H4234" s="5" t="s">
        <v>4033</v>
      </c>
      <c r="I4234" s="5">
        <v>0</v>
      </c>
      <c r="J4234" s="5">
        <v>2009</v>
      </c>
      <c r="K4234" s="5">
        <v>1</v>
      </c>
      <c r="L4234" s="5" t="s">
        <v>508</v>
      </c>
      <c r="M4234" s="5" t="s">
        <v>96</v>
      </c>
      <c r="N4234" s="19">
        <v>9784812208519</v>
      </c>
    </row>
    <row r="4235" spans="1:14" ht="15.75" customHeight="1" x14ac:dyDescent="0.2">
      <c r="A4235" s="15">
        <v>87</v>
      </c>
      <c r="B4235" s="16">
        <v>520</v>
      </c>
      <c r="C4235" s="15" t="s">
        <v>4327</v>
      </c>
      <c r="D4235" s="18">
        <v>1</v>
      </c>
      <c r="E4235" s="5" t="s">
        <v>4328</v>
      </c>
      <c r="F4235" s="5" t="s">
        <v>32</v>
      </c>
      <c r="G4235" s="5" t="s">
        <v>4329</v>
      </c>
      <c r="H4235" s="5" t="s">
        <v>4033</v>
      </c>
      <c r="I4235" s="5">
        <v>0</v>
      </c>
      <c r="J4235" s="5">
        <v>2001</v>
      </c>
      <c r="K4235" s="5">
        <v>1</v>
      </c>
      <c r="L4235" s="5" t="s">
        <v>4330</v>
      </c>
      <c r="M4235" s="5" t="s">
        <v>35</v>
      </c>
      <c r="N4235" s="19">
        <v>4872170644</v>
      </c>
    </row>
    <row r="4236" spans="1:14" ht="15.75" customHeight="1" x14ac:dyDescent="0.2">
      <c r="A4236" s="15">
        <v>88</v>
      </c>
      <c r="B4236" s="16">
        <v>520</v>
      </c>
      <c r="C4236" s="15" t="s">
        <v>4331</v>
      </c>
      <c r="D4236" s="18">
        <v>1</v>
      </c>
      <c r="E4236" s="5" t="s">
        <v>4332</v>
      </c>
      <c r="F4236" s="5" t="s">
        <v>32</v>
      </c>
      <c r="G4236" s="5" t="s">
        <v>4333</v>
      </c>
      <c r="H4236" s="5" t="s">
        <v>4033</v>
      </c>
      <c r="I4236" s="5">
        <v>0</v>
      </c>
      <c r="J4236" s="5">
        <v>1997</v>
      </c>
      <c r="K4236" s="5">
        <v>2</v>
      </c>
      <c r="L4236" s="5" t="s">
        <v>4334</v>
      </c>
      <c r="M4236" s="5" t="s">
        <v>35</v>
      </c>
      <c r="N4236" s="19">
        <v>4770020880</v>
      </c>
    </row>
    <row r="4237" spans="1:14" ht="15.75" customHeight="1" x14ac:dyDescent="0.2">
      <c r="A4237" s="15">
        <v>89</v>
      </c>
      <c r="B4237" s="16">
        <v>520</v>
      </c>
      <c r="C4237" s="15" t="s">
        <v>4335</v>
      </c>
      <c r="D4237" s="18">
        <v>1</v>
      </c>
      <c r="E4237" s="5" t="s">
        <v>4336</v>
      </c>
      <c r="F4237" s="5" t="s">
        <v>32</v>
      </c>
      <c r="G4237" s="5" t="s">
        <v>4337</v>
      </c>
      <c r="H4237" s="5" t="s">
        <v>4033</v>
      </c>
      <c r="I4237" s="5">
        <v>0</v>
      </c>
      <c r="J4237" s="5">
        <v>2009</v>
      </c>
      <c r="K4237" s="5">
        <v>1</v>
      </c>
      <c r="L4237" s="5" t="s">
        <v>4338</v>
      </c>
      <c r="M4237" s="5" t="s">
        <v>35</v>
      </c>
      <c r="N4237" s="19">
        <v>9784807158447</v>
      </c>
    </row>
    <row r="4238" spans="1:14" ht="15.75" customHeight="1" x14ac:dyDescent="0.2">
      <c r="A4238" s="15">
        <v>90</v>
      </c>
      <c r="B4238" s="16">
        <v>520</v>
      </c>
      <c r="C4238" s="15" t="s">
        <v>4339</v>
      </c>
      <c r="D4238" s="18">
        <v>1</v>
      </c>
      <c r="E4238" s="5" t="s">
        <v>4340</v>
      </c>
      <c r="F4238" s="5" t="s">
        <v>4341</v>
      </c>
      <c r="G4238" s="5" t="s">
        <v>4342</v>
      </c>
      <c r="H4238" s="5" t="s">
        <v>4033</v>
      </c>
      <c r="I4238" s="5">
        <v>1</v>
      </c>
      <c r="J4238" s="5">
        <v>2009</v>
      </c>
      <c r="K4238" s="5">
        <v>1</v>
      </c>
      <c r="L4238" s="5" t="s">
        <v>4343</v>
      </c>
      <c r="M4238" s="5" t="s">
        <v>96</v>
      </c>
      <c r="N4238" s="19">
        <v>9784816347900</v>
      </c>
    </row>
    <row r="4239" spans="1:14" ht="15.75" customHeight="1" x14ac:dyDescent="0.2">
      <c r="A4239" s="15">
        <v>91</v>
      </c>
      <c r="B4239" s="16">
        <v>520</v>
      </c>
      <c r="C4239" s="15" t="s">
        <v>4344</v>
      </c>
      <c r="D4239" s="18">
        <v>1</v>
      </c>
      <c r="E4239" s="5" t="s">
        <v>4345</v>
      </c>
      <c r="F4239" s="5" t="s">
        <v>32</v>
      </c>
      <c r="G4239" s="5" t="s">
        <v>4346</v>
      </c>
      <c r="H4239" s="5" t="s">
        <v>4033</v>
      </c>
      <c r="I4239" s="5">
        <v>1</v>
      </c>
      <c r="J4239" s="5">
        <v>1988</v>
      </c>
      <c r="K4239" s="5">
        <v>1</v>
      </c>
      <c r="L4239" s="5" t="s">
        <v>751</v>
      </c>
      <c r="M4239" s="5" t="s">
        <v>96</v>
      </c>
      <c r="N4239" s="19">
        <v>9784095841014</v>
      </c>
    </row>
    <row r="4240" spans="1:14" ht="15.75" customHeight="1" x14ac:dyDescent="0.2">
      <c r="A4240" s="15">
        <v>92</v>
      </c>
      <c r="B4240" s="16">
        <v>520</v>
      </c>
      <c r="C4240" s="15" t="s">
        <v>4347</v>
      </c>
      <c r="D4240" s="18">
        <v>1</v>
      </c>
      <c r="E4240" s="5" t="s">
        <v>4348</v>
      </c>
      <c r="F4240" s="5" t="s">
        <v>32</v>
      </c>
      <c r="G4240" s="5" t="s">
        <v>4346</v>
      </c>
      <c r="H4240" s="5" t="s">
        <v>4033</v>
      </c>
      <c r="I4240" s="5">
        <v>2</v>
      </c>
      <c r="J4240" s="5">
        <v>1988</v>
      </c>
      <c r="K4240" s="5">
        <v>1</v>
      </c>
      <c r="L4240" s="5" t="s">
        <v>751</v>
      </c>
      <c r="M4240" s="5" t="s">
        <v>96</v>
      </c>
      <c r="N4240" s="19">
        <v>9784095841021</v>
      </c>
    </row>
    <row r="4241" spans="1:14" ht="15.75" customHeight="1" x14ac:dyDescent="0.2">
      <c r="A4241" s="15">
        <v>93</v>
      </c>
      <c r="B4241" s="16">
        <v>520</v>
      </c>
      <c r="C4241" s="15" t="s">
        <v>4349</v>
      </c>
      <c r="D4241" s="18">
        <v>1</v>
      </c>
      <c r="E4241" s="5" t="s">
        <v>4350</v>
      </c>
      <c r="F4241" s="5" t="s">
        <v>32</v>
      </c>
      <c r="G4241" s="5" t="s">
        <v>4351</v>
      </c>
      <c r="H4241" s="5" t="s">
        <v>4033</v>
      </c>
      <c r="I4241" s="5">
        <v>3</v>
      </c>
      <c r="J4241" s="5">
        <v>1988</v>
      </c>
      <c r="K4241" s="5">
        <v>1</v>
      </c>
      <c r="L4241" s="5" t="s">
        <v>751</v>
      </c>
      <c r="M4241" s="5" t="s">
        <v>96</v>
      </c>
      <c r="N4241" s="19">
        <v>9784095841038</v>
      </c>
    </row>
    <row r="4242" spans="1:14" ht="15.75" customHeight="1" x14ac:dyDescent="0.2">
      <c r="A4242" s="15">
        <v>94</v>
      </c>
      <c r="B4242" s="16">
        <v>520</v>
      </c>
      <c r="C4242" s="15" t="s">
        <v>4352</v>
      </c>
      <c r="D4242" s="18">
        <v>1</v>
      </c>
      <c r="E4242" s="5" t="s">
        <v>4353</v>
      </c>
      <c r="F4242" s="5" t="s">
        <v>32</v>
      </c>
      <c r="G4242" s="5" t="s">
        <v>4351</v>
      </c>
      <c r="H4242" s="5" t="s">
        <v>4033</v>
      </c>
      <c r="I4242" s="5">
        <v>4</v>
      </c>
      <c r="J4242" s="5">
        <v>1988</v>
      </c>
      <c r="K4242" s="5">
        <v>1</v>
      </c>
      <c r="L4242" s="5" t="s">
        <v>751</v>
      </c>
      <c r="M4242" s="5" t="s">
        <v>96</v>
      </c>
      <c r="N4242" s="19">
        <v>9784095841045</v>
      </c>
    </row>
    <row r="4243" spans="1:14" ht="15.75" customHeight="1" x14ac:dyDescent="0.2">
      <c r="A4243" s="15">
        <v>95</v>
      </c>
      <c r="B4243" s="16">
        <v>520</v>
      </c>
      <c r="C4243" s="15" t="s">
        <v>4354</v>
      </c>
      <c r="D4243" s="18">
        <v>1</v>
      </c>
      <c r="E4243" s="5" t="s">
        <v>4355</v>
      </c>
      <c r="F4243" s="5">
        <v>0</v>
      </c>
      <c r="G4243" s="5" t="s">
        <v>4356</v>
      </c>
      <c r="H4243" s="5" t="s">
        <v>4033</v>
      </c>
      <c r="I4243" s="5">
        <v>0</v>
      </c>
      <c r="J4243" s="5">
        <v>2010</v>
      </c>
      <c r="K4243" s="5">
        <v>1</v>
      </c>
      <c r="L4243" s="5" t="s">
        <v>2503</v>
      </c>
      <c r="M4243" s="5" t="s">
        <v>35</v>
      </c>
      <c r="N4243" s="19">
        <v>9784805309797</v>
      </c>
    </row>
    <row r="4244" spans="1:14" ht="15.75" customHeight="1" x14ac:dyDescent="0.2">
      <c r="A4244" s="15">
        <v>96</v>
      </c>
      <c r="B4244" s="16">
        <v>520</v>
      </c>
      <c r="C4244" s="15" t="s">
        <v>4357</v>
      </c>
      <c r="D4244" s="18">
        <v>1</v>
      </c>
      <c r="E4244" s="5" t="s">
        <v>4358</v>
      </c>
      <c r="F4244" s="5" t="s">
        <v>4359</v>
      </c>
      <c r="G4244" s="5" t="s">
        <v>4360</v>
      </c>
      <c r="H4244" s="5" t="s">
        <v>4033</v>
      </c>
      <c r="I4244" s="5">
        <v>0</v>
      </c>
      <c r="J4244" s="5">
        <v>2011</v>
      </c>
      <c r="K4244" s="5">
        <v>1</v>
      </c>
      <c r="L4244" s="5" t="s">
        <v>1228</v>
      </c>
      <c r="M4244" s="5" t="s">
        <v>307</v>
      </c>
      <c r="N4244" s="19">
        <v>9784770031440</v>
      </c>
    </row>
    <row r="4245" spans="1:14" ht="15.75" customHeight="1" x14ac:dyDescent="0.2">
      <c r="A4245" s="15">
        <v>97</v>
      </c>
      <c r="B4245" s="16">
        <v>520</v>
      </c>
      <c r="C4245" s="15" t="s">
        <v>4361</v>
      </c>
      <c r="D4245" s="18">
        <v>1</v>
      </c>
      <c r="E4245" s="5" t="s">
        <v>4362</v>
      </c>
      <c r="F4245" s="5">
        <v>0</v>
      </c>
      <c r="G4245" s="5" t="s">
        <v>4363</v>
      </c>
      <c r="H4245" s="5" t="s">
        <v>4033</v>
      </c>
      <c r="I4245" s="5">
        <v>0</v>
      </c>
      <c r="J4245" s="5">
        <v>2011</v>
      </c>
      <c r="K4245" s="5">
        <v>1</v>
      </c>
      <c r="L4245" s="5" t="s">
        <v>4364</v>
      </c>
      <c r="M4245" s="5" t="s">
        <v>35</v>
      </c>
      <c r="N4245" s="19">
        <v>9784905488002</v>
      </c>
    </row>
    <row r="4246" spans="1:14" ht="15.75" customHeight="1" x14ac:dyDescent="0.2">
      <c r="A4246" s="15">
        <v>98</v>
      </c>
      <c r="B4246" s="16">
        <v>520</v>
      </c>
      <c r="C4246" s="15" t="s">
        <v>4365</v>
      </c>
      <c r="D4246" s="18">
        <v>1</v>
      </c>
      <c r="E4246" s="5" t="s">
        <v>4366</v>
      </c>
      <c r="F4246" s="5">
        <v>0</v>
      </c>
      <c r="G4246" s="5" t="s">
        <v>4367</v>
      </c>
      <c r="H4246" s="5" t="s">
        <v>4033</v>
      </c>
      <c r="I4246" s="5">
        <v>0</v>
      </c>
      <c r="J4246" s="5">
        <v>0</v>
      </c>
      <c r="K4246" s="5">
        <v>1</v>
      </c>
      <c r="L4246" s="5" t="s">
        <v>4368</v>
      </c>
      <c r="M4246" s="5" t="s">
        <v>35</v>
      </c>
      <c r="N4246" s="19">
        <v>1169741363</v>
      </c>
    </row>
    <row r="4247" spans="1:14" ht="15.75" customHeight="1" x14ac:dyDescent="0.2">
      <c r="A4247" s="15">
        <v>99</v>
      </c>
      <c r="B4247" s="16">
        <v>520</v>
      </c>
      <c r="C4247" s="15" t="s">
        <v>4369</v>
      </c>
      <c r="D4247" s="18">
        <v>1</v>
      </c>
      <c r="E4247" s="5" t="s">
        <v>4370</v>
      </c>
      <c r="F4247" s="5">
        <v>0</v>
      </c>
      <c r="G4247" s="5" t="s">
        <v>4371</v>
      </c>
      <c r="H4247" s="5" t="s">
        <v>4033</v>
      </c>
      <c r="I4247" s="5">
        <v>0</v>
      </c>
      <c r="J4247" s="5">
        <v>2013</v>
      </c>
      <c r="K4247" s="5">
        <v>3</v>
      </c>
      <c r="L4247" s="5" t="s">
        <v>4372</v>
      </c>
      <c r="M4247" s="5" t="s">
        <v>96</v>
      </c>
      <c r="N4247" s="19">
        <v>9784787142619</v>
      </c>
    </row>
    <row r="4248" spans="1:14" ht="15.75" customHeight="1" x14ac:dyDescent="0.2">
      <c r="A4248" s="15">
        <v>100</v>
      </c>
      <c r="B4248" s="16">
        <v>520</v>
      </c>
      <c r="C4248" s="15" t="s">
        <v>4373</v>
      </c>
      <c r="D4248" s="18">
        <v>1</v>
      </c>
      <c r="E4248" s="5" t="s">
        <v>4374</v>
      </c>
      <c r="F4248" s="5">
        <v>0</v>
      </c>
      <c r="G4248" s="5" t="s">
        <v>4375</v>
      </c>
      <c r="H4248" s="5" t="s">
        <v>4033</v>
      </c>
      <c r="I4248" s="5">
        <v>0</v>
      </c>
      <c r="J4248" s="5">
        <v>2014</v>
      </c>
      <c r="K4248" s="5">
        <v>1</v>
      </c>
      <c r="L4248" s="5" t="s">
        <v>4376</v>
      </c>
      <c r="M4248" s="5" t="s">
        <v>96</v>
      </c>
      <c r="N4248" s="19">
        <v>9784309624686</v>
      </c>
    </row>
    <row r="4249" spans="1:14" ht="15.75" customHeight="1" x14ac:dyDescent="0.2">
      <c r="A4249" s="15">
        <v>101</v>
      </c>
      <c r="B4249" s="16">
        <v>520</v>
      </c>
      <c r="C4249" s="15" t="s">
        <v>4377</v>
      </c>
      <c r="D4249" s="18">
        <v>1</v>
      </c>
      <c r="E4249" s="5" t="s">
        <v>4378</v>
      </c>
      <c r="F4249" s="5">
        <v>0</v>
      </c>
      <c r="G4249" s="5" t="s">
        <v>4379</v>
      </c>
      <c r="H4249" s="5" t="s">
        <v>4033</v>
      </c>
      <c r="I4249" s="5">
        <v>0</v>
      </c>
      <c r="J4249" s="5">
        <v>1994</v>
      </c>
      <c r="K4249" s="5">
        <v>1</v>
      </c>
      <c r="L4249" s="5" t="s">
        <v>4380</v>
      </c>
      <c r="M4249" s="5" t="s">
        <v>35</v>
      </c>
      <c r="N4249" s="19">
        <v>9780231101738</v>
      </c>
    </row>
    <row r="4250" spans="1:14" ht="15.75" customHeight="1" x14ac:dyDescent="0.2">
      <c r="A4250" s="15">
        <v>102</v>
      </c>
      <c r="B4250" s="16">
        <v>520</v>
      </c>
      <c r="C4250" s="15" t="s">
        <v>4381</v>
      </c>
      <c r="D4250" s="18">
        <v>1</v>
      </c>
      <c r="E4250" s="5" t="s">
        <v>4382</v>
      </c>
      <c r="F4250" s="5">
        <v>0</v>
      </c>
      <c r="G4250" s="5" t="s">
        <v>4371</v>
      </c>
      <c r="H4250" s="5" t="s">
        <v>4033</v>
      </c>
      <c r="I4250" s="5">
        <v>0</v>
      </c>
      <c r="J4250" s="5">
        <v>2013</v>
      </c>
      <c r="K4250" s="5">
        <v>1</v>
      </c>
      <c r="L4250" s="5" t="s">
        <v>4383</v>
      </c>
      <c r="M4250" s="5" t="s">
        <v>96</v>
      </c>
      <c r="N4250" s="19">
        <v>9784106105463</v>
      </c>
    </row>
    <row r="4251" spans="1:14" ht="15.75" customHeight="1" x14ac:dyDescent="0.2">
      <c r="A4251" s="15">
        <v>103</v>
      </c>
      <c r="B4251" s="16">
        <v>520</v>
      </c>
      <c r="C4251" s="15" t="s">
        <v>4384</v>
      </c>
      <c r="D4251" s="18">
        <v>1</v>
      </c>
      <c r="E4251" s="5" t="s">
        <v>4385</v>
      </c>
      <c r="F4251" s="5">
        <v>0</v>
      </c>
      <c r="G4251" s="5" t="s">
        <v>4386</v>
      </c>
      <c r="H4251" s="5" t="s">
        <v>4033</v>
      </c>
      <c r="I4251" s="5">
        <v>0</v>
      </c>
      <c r="J4251" s="5">
        <v>2013</v>
      </c>
      <c r="K4251" s="5">
        <v>1</v>
      </c>
      <c r="L4251" s="5" t="s">
        <v>4307</v>
      </c>
      <c r="M4251" s="5" t="s">
        <v>35</v>
      </c>
      <c r="N4251" s="19">
        <v>9780198221685</v>
      </c>
    </row>
    <row r="4252" spans="1:14" ht="15.75" customHeight="1" x14ac:dyDescent="0.2">
      <c r="A4252" s="15">
        <v>104</v>
      </c>
      <c r="B4252" s="16">
        <v>520</v>
      </c>
      <c r="C4252" s="15" t="s">
        <v>4387</v>
      </c>
      <c r="D4252" s="18">
        <v>1</v>
      </c>
      <c r="E4252" s="5" t="s">
        <v>4388</v>
      </c>
      <c r="F4252" s="5">
        <v>0</v>
      </c>
      <c r="G4252" s="5" t="s">
        <v>4389</v>
      </c>
      <c r="H4252" s="5" t="s">
        <v>4033</v>
      </c>
      <c r="I4252" s="5">
        <v>0</v>
      </c>
      <c r="J4252" s="5">
        <v>2013</v>
      </c>
      <c r="K4252" s="5">
        <v>8</v>
      </c>
      <c r="L4252" s="5" t="s">
        <v>4383</v>
      </c>
      <c r="M4252" s="5" t="s">
        <v>96</v>
      </c>
      <c r="N4252" s="19">
        <v>9784106037054</v>
      </c>
    </row>
    <row r="4253" spans="1:14" ht="15.75" customHeight="1" x14ac:dyDescent="0.2">
      <c r="A4253" s="15">
        <v>105</v>
      </c>
      <c r="B4253" s="16">
        <v>520</v>
      </c>
      <c r="C4253" s="15" t="s">
        <v>4390</v>
      </c>
      <c r="D4253" s="18">
        <v>1</v>
      </c>
      <c r="E4253" s="5" t="s">
        <v>4391</v>
      </c>
      <c r="F4253" s="5">
        <v>0</v>
      </c>
      <c r="G4253" s="5" t="s">
        <v>4371</v>
      </c>
      <c r="H4253" s="5" t="s">
        <v>4033</v>
      </c>
      <c r="I4253" s="5">
        <v>0</v>
      </c>
      <c r="J4253" s="5">
        <v>2013</v>
      </c>
      <c r="K4253" s="5">
        <v>10</v>
      </c>
      <c r="L4253" s="5" t="s">
        <v>1138</v>
      </c>
      <c r="M4253" s="5" t="s">
        <v>96</v>
      </c>
      <c r="N4253" s="19">
        <v>9784163746906</v>
      </c>
    </row>
    <row r="4254" spans="1:14" ht="15.75" customHeight="1" x14ac:dyDescent="0.2">
      <c r="A4254" s="15">
        <v>106</v>
      </c>
      <c r="B4254" s="16">
        <v>520</v>
      </c>
      <c r="C4254" s="15" t="s">
        <v>4392</v>
      </c>
      <c r="D4254" s="18">
        <v>1</v>
      </c>
      <c r="E4254" s="5" t="s">
        <v>4393</v>
      </c>
      <c r="F4254" s="5">
        <v>0</v>
      </c>
      <c r="G4254" s="5" t="s">
        <v>4379</v>
      </c>
      <c r="H4254" s="5" t="s">
        <v>4033</v>
      </c>
      <c r="I4254" s="5">
        <v>0</v>
      </c>
      <c r="J4254" s="5">
        <v>2002</v>
      </c>
      <c r="K4254" s="5">
        <v>3</v>
      </c>
      <c r="L4254" s="5" t="s">
        <v>4394</v>
      </c>
      <c r="M4254" s="5" t="s">
        <v>35</v>
      </c>
      <c r="N4254" s="19">
        <v>9780674009912</v>
      </c>
    </row>
    <row r="4255" spans="1:14" ht="15.75" customHeight="1" x14ac:dyDescent="0.2">
      <c r="A4255" s="15">
        <v>107</v>
      </c>
      <c r="B4255" s="16">
        <v>520</v>
      </c>
      <c r="C4255" s="15" t="s">
        <v>4395</v>
      </c>
      <c r="D4255" s="18">
        <v>1</v>
      </c>
      <c r="E4255" s="5" t="s">
        <v>4396</v>
      </c>
      <c r="F4255" s="5" t="s">
        <v>4397</v>
      </c>
      <c r="G4255" s="5" t="s">
        <v>4398</v>
      </c>
      <c r="H4255" s="5" t="s">
        <v>4033</v>
      </c>
      <c r="I4255" s="5">
        <v>0</v>
      </c>
      <c r="J4255" s="5">
        <v>2008</v>
      </c>
      <c r="K4255" s="5">
        <v>8</v>
      </c>
      <c r="L4255" s="5" t="s">
        <v>4398</v>
      </c>
      <c r="M4255" s="5" t="s">
        <v>307</v>
      </c>
      <c r="N4255" s="19">
        <v>0</v>
      </c>
    </row>
    <row r="4256" spans="1:14" ht="15.75" customHeight="1" x14ac:dyDescent="0.2">
      <c r="A4256" s="15">
        <v>108</v>
      </c>
      <c r="B4256" s="16">
        <v>520</v>
      </c>
      <c r="C4256" s="15" t="s">
        <v>4399</v>
      </c>
      <c r="D4256" s="18">
        <v>1</v>
      </c>
      <c r="E4256" s="5" t="s">
        <v>4400</v>
      </c>
      <c r="F4256" s="5">
        <v>0</v>
      </c>
      <c r="G4256" s="5" t="s">
        <v>4401</v>
      </c>
      <c r="H4256" s="5" t="s">
        <v>4033</v>
      </c>
      <c r="I4256" s="5">
        <v>0</v>
      </c>
      <c r="J4256" s="5">
        <v>1993</v>
      </c>
      <c r="K4256" s="5">
        <v>1</v>
      </c>
      <c r="L4256" s="5" t="s">
        <v>4402</v>
      </c>
      <c r="M4256" s="5" t="s">
        <v>35</v>
      </c>
      <c r="N4256" s="19">
        <v>9780679741893</v>
      </c>
    </row>
    <row r="4257" spans="1:14" ht="15.75" customHeight="1" x14ac:dyDescent="0.2">
      <c r="A4257" s="15">
        <v>109</v>
      </c>
      <c r="B4257" s="16">
        <v>520</v>
      </c>
      <c r="C4257" s="15" t="s">
        <v>4403</v>
      </c>
      <c r="D4257" s="18">
        <v>1</v>
      </c>
      <c r="E4257" s="5" t="s">
        <v>4404</v>
      </c>
      <c r="F4257" s="5">
        <v>0</v>
      </c>
      <c r="G4257" s="5" t="s">
        <v>4405</v>
      </c>
      <c r="H4257" s="5" t="s">
        <v>4033</v>
      </c>
      <c r="I4257" s="5">
        <v>0</v>
      </c>
      <c r="J4257" s="5">
        <v>2011</v>
      </c>
      <c r="K4257" s="5">
        <v>1</v>
      </c>
      <c r="L4257" s="5" t="s">
        <v>4406</v>
      </c>
      <c r="M4257" s="5" t="s">
        <v>35</v>
      </c>
      <c r="N4257" s="19">
        <v>9780520267381</v>
      </c>
    </row>
    <row r="4258" spans="1:14" ht="15.75" customHeight="1" x14ac:dyDescent="0.2">
      <c r="A4258" s="15">
        <v>110</v>
      </c>
      <c r="B4258" s="16">
        <v>520</v>
      </c>
      <c r="C4258" s="15" t="s">
        <v>4407</v>
      </c>
      <c r="D4258" s="18">
        <v>1</v>
      </c>
      <c r="E4258" s="5" t="s">
        <v>4408</v>
      </c>
      <c r="F4258" s="5">
        <v>0</v>
      </c>
      <c r="G4258" s="5" t="s">
        <v>4409</v>
      </c>
      <c r="H4258" s="5" t="s">
        <v>4033</v>
      </c>
      <c r="I4258" s="5">
        <v>0</v>
      </c>
      <c r="J4258" s="5">
        <v>2014</v>
      </c>
      <c r="K4258" s="5">
        <v>1</v>
      </c>
      <c r="L4258" s="5" t="s">
        <v>4410</v>
      </c>
      <c r="M4258" s="5" t="s">
        <v>96</v>
      </c>
      <c r="N4258" s="19">
        <v>9784787233752</v>
      </c>
    </row>
    <row r="4259" spans="1:14" ht="15.75" customHeight="1" x14ac:dyDescent="0.2">
      <c r="A4259" s="15">
        <v>111</v>
      </c>
      <c r="B4259" s="16">
        <v>520</v>
      </c>
      <c r="C4259" s="15" t="s">
        <v>4411</v>
      </c>
      <c r="D4259" s="18">
        <v>1</v>
      </c>
      <c r="E4259" s="5" t="s">
        <v>4412</v>
      </c>
      <c r="F4259" s="5">
        <v>0</v>
      </c>
      <c r="G4259" s="5" t="s">
        <v>4413</v>
      </c>
      <c r="H4259" s="5" t="s">
        <v>4033</v>
      </c>
      <c r="I4259" s="5">
        <v>0</v>
      </c>
      <c r="J4259" s="5">
        <v>2013</v>
      </c>
      <c r="K4259" s="5">
        <v>1</v>
      </c>
      <c r="L4259" s="5" t="s">
        <v>4414</v>
      </c>
      <c r="M4259" s="5" t="s">
        <v>96</v>
      </c>
      <c r="N4259" s="19">
        <v>9784763806659</v>
      </c>
    </row>
    <row r="4260" spans="1:14" ht="15.75" customHeight="1" x14ac:dyDescent="0.2">
      <c r="A4260" s="15">
        <v>112</v>
      </c>
      <c r="B4260" s="16">
        <v>520</v>
      </c>
      <c r="C4260" s="15" t="s">
        <v>4415</v>
      </c>
      <c r="D4260" s="18">
        <v>1</v>
      </c>
      <c r="E4260" s="5" t="s">
        <v>4416</v>
      </c>
      <c r="F4260" s="5">
        <v>0</v>
      </c>
      <c r="G4260" s="5" t="s">
        <v>4417</v>
      </c>
      <c r="H4260" s="5" t="s">
        <v>4033</v>
      </c>
      <c r="I4260" s="5">
        <v>0</v>
      </c>
      <c r="J4260" s="5">
        <v>2010</v>
      </c>
      <c r="K4260" s="5">
        <v>21</v>
      </c>
      <c r="L4260" s="5" t="s">
        <v>409</v>
      </c>
      <c r="M4260" s="5" t="s">
        <v>96</v>
      </c>
      <c r="N4260" s="19">
        <v>9784003310212</v>
      </c>
    </row>
    <row r="4261" spans="1:14" ht="15.75" customHeight="1" x14ac:dyDescent="0.2">
      <c r="A4261" s="15">
        <v>113</v>
      </c>
      <c r="B4261" s="16">
        <v>520</v>
      </c>
      <c r="C4261" s="15" t="s">
        <v>4418</v>
      </c>
      <c r="D4261" s="18">
        <v>1</v>
      </c>
      <c r="E4261" s="5" t="s">
        <v>4419</v>
      </c>
      <c r="F4261" s="5">
        <v>0</v>
      </c>
      <c r="G4261" s="5" t="s">
        <v>4420</v>
      </c>
      <c r="H4261" s="5" t="s">
        <v>601</v>
      </c>
      <c r="I4261" s="5">
        <v>0</v>
      </c>
      <c r="J4261" s="5">
        <v>2005</v>
      </c>
      <c r="K4261" s="5">
        <v>1</v>
      </c>
      <c r="L4261" s="5" t="s">
        <v>4421</v>
      </c>
      <c r="M4261" s="5" t="s">
        <v>96</v>
      </c>
      <c r="N4261" s="19">
        <v>9784326601790</v>
      </c>
    </row>
    <row r="4262" spans="1:14" ht="15.75" customHeight="1" x14ac:dyDescent="0.2">
      <c r="A4262" s="15">
        <v>114</v>
      </c>
      <c r="B4262" s="16">
        <v>520</v>
      </c>
      <c r="C4262" s="15" t="s">
        <v>4422</v>
      </c>
      <c r="D4262" s="18">
        <v>1</v>
      </c>
      <c r="E4262" s="5" t="s">
        <v>4423</v>
      </c>
      <c r="F4262" s="5">
        <v>0</v>
      </c>
      <c r="G4262" s="5" t="s">
        <v>4424</v>
      </c>
      <c r="H4262" s="5" t="s">
        <v>601</v>
      </c>
      <c r="I4262" s="5">
        <v>0</v>
      </c>
      <c r="J4262" s="5">
        <v>1999</v>
      </c>
      <c r="K4262" s="5">
        <v>1</v>
      </c>
      <c r="L4262" s="5" t="s">
        <v>4425</v>
      </c>
      <c r="M4262" s="5" t="s">
        <v>96</v>
      </c>
      <c r="N4262" s="19">
        <v>9784842055336</v>
      </c>
    </row>
    <row r="4263" spans="1:14" ht="15.75" customHeight="1" x14ac:dyDescent="0.2">
      <c r="A4263" s="15">
        <v>115</v>
      </c>
      <c r="B4263" s="16">
        <v>520</v>
      </c>
      <c r="C4263" s="15" t="s">
        <v>4426</v>
      </c>
      <c r="D4263" s="18">
        <v>1</v>
      </c>
      <c r="E4263" s="5" t="s">
        <v>4427</v>
      </c>
      <c r="F4263" s="5">
        <v>0</v>
      </c>
      <c r="G4263" s="5" t="s">
        <v>4420</v>
      </c>
      <c r="H4263" s="5" t="s">
        <v>601</v>
      </c>
      <c r="I4263" s="5">
        <v>0</v>
      </c>
      <c r="J4263" s="5">
        <v>2008</v>
      </c>
      <c r="K4263" s="5">
        <v>5</v>
      </c>
      <c r="L4263" s="5" t="s">
        <v>4428</v>
      </c>
      <c r="M4263" s="5" t="s">
        <v>96</v>
      </c>
      <c r="N4263" s="19">
        <v>9784130322027</v>
      </c>
    </row>
    <row r="4264" spans="1:14" ht="15.75" customHeight="1" x14ac:dyDescent="0.2">
      <c r="A4264" s="15">
        <v>116</v>
      </c>
      <c r="B4264" s="16">
        <v>520</v>
      </c>
      <c r="C4264" s="15" t="s">
        <v>4429</v>
      </c>
      <c r="D4264" s="18">
        <v>1</v>
      </c>
      <c r="E4264" s="5" t="s">
        <v>4430</v>
      </c>
      <c r="F4264" s="5">
        <v>0</v>
      </c>
      <c r="G4264" s="5" t="s">
        <v>4420</v>
      </c>
      <c r="H4264" s="5" t="s">
        <v>601</v>
      </c>
      <c r="I4264" s="5">
        <v>0</v>
      </c>
      <c r="J4264" s="5">
        <v>1999</v>
      </c>
      <c r="K4264" s="5">
        <v>1</v>
      </c>
      <c r="L4264" s="5" t="s">
        <v>4421</v>
      </c>
      <c r="M4264" s="5" t="s">
        <v>96</v>
      </c>
      <c r="N4264" s="19">
        <v>9784326601233</v>
      </c>
    </row>
    <row r="4265" spans="1:14" ht="15.75" customHeight="1" x14ac:dyDescent="0.2">
      <c r="A4265" s="15">
        <v>117</v>
      </c>
      <c r="B4265" s="16">
        <v>520</v>
      </c>
      <c r="C4265" s="15" t="s">
        <v>4431</v>
      </c>
      <c r="D4265" s="18">
        <v>1</v>
      </c>
      <c r="E4265" s="5" t="s">
        <v>4432</v>
      </c>
      <c r="F4265" s="5">
        <v>0</v>
      </c>
      <c r="G4265" s="5" t="s">
        <v>4433</v>
      </c>
      <c r="H4265" s="5" t="s">
        <v>601</v>
      </c>
      <c r="I4265" s="5">
        <v>0</v>
      </c>
      <c r="J4265" s="5">
        <v>2015</v>
      </c>
      <c r="K4265" s="5">
        <v>2</v>
      </c>
      <c r="L4265" s="5" t="s">
        <v>4434</v>
      </c>
      <c r="M4265" s="5" t="s">
        <v>96</v>
      </c>
      <c r="N4265" s="19" t="s">
        <v>4435</v>
      </c>
    </row>
    <row r="4266" spans="1:14" ht="15.75" customHeight="1" x14ac:dyDescent="0.2">
      <c r="A4266" s="15">
        <v>118</v>
      </c>
      <c r="B4266" s="16">
        <v>520</v>
      </c>
      <c r="C4266" s="15" t="s">
        <v>4436</v>
      </c>
      <c r="D4266" s="18">
        <v>1</v>
      </c>
      <c r="E4266" s="5" t="s">
        <v>4437</v>
      </c>
      <c r="F4266" s="5">
        <v>0</v>
      </c>
      <c r="G4266" s="5" t="s">
        <v>4438</v>
      </c>
      <c r="H4266" s="5" t="s">
        <v>601</v>
      </c>
      <c r="I4266" s="5">
        <v>0</v>
      </c>
      <c r="J4266" s="5">
        <v>2015</v>
      </c>
      <c r="K4266" s="5">
        <v>1</v>
      </c>
      <c r="L4266" s="5" t="s">
        <v>4439</v>
      </c>
      <c r="M4266" s="5" t="s">
        <v>96</v>
      </c>
      <c r="N4266" s="19" t="s">
        <v>4440</v>
      </c>
    </row>
    <row r="4267" spans="1:14" ht="15.75" customHeight="1" x14ac:dyDescent="0.2">
      <c r="A4267" s="15">
        <v>119</v>
      </c>
      <c r="B4267" s="16">
        <v>520</v>
      </c>
      <c r="C4267" s="15" t="s">
        <v>4441</v>
      </c>
      <c r="D4267" s="18">
        <v>1</v>
      </c>
      <c r="E4267" s="5" t="s">
        <v>4442</v>
      </c>
      <c r="F4267" s="5">
        <v>0</v>
      </c>
      <c r="G4267" s="5" t="s">
        <v>4438</v>
      </c>
      <c r="H4267" s="5" t="s">
        <v>601</v>
      </c>
      <c r="I4267" s="5">
        <v>0</v>
      </c>
      <c r="J4267" s="5">
        <v>2014</v>
      </c>
      <c r="K4267" s="5">
        <v>1</v>
      </c>
      <c r="L4267" s="5" t="s">
        <v>4439</v>
      </c>
      <c r="M4267" s="5" t="s">
        <v>96</v>
      </c>
      <c r="N4267" s="19" t="s">
        <v>4443</v>
      </c>
    </row>
    <row r="4268" spans="1:14" ht="15.75" customHeight="1" x14ac:dyDescent="0.2">
      <c r="A4268" s="15">
        <v>120</v>
      </c>
      <c r="B4268" s="16">
        <v>520</v>
      </c>
      <c r="C4268" s="15" t="s">
        <v>4444</v>
      </c>
      <c r="D4268" s="18">
        <v>1</v>
      </c>
      <c r="E4268" s="5" t="s">
        <v>4445</v>
      </c>
      <c r="F4268" s="5" t="s">
        <v>4446</v>
      </c>
      <c r="G4268" s="5" t="s">
        <v>4447</v>
      </c>
      <c r="H4268" s="5" t="s">
        <v>4448</v>
      </c>
      <c r="I4268" s="5">
        <v>0</v>
      </c>
      <c r="J4268" s="5">
        <v>2016</v>
      </c>
      <c r="K4268" s="5">
        <v>1</v>
      </c>
      <c r="L4268" s="5" t="s">
        <v>4449</v>
      </c>
      <c r="M4268" s="5" t="s">
        <v>96</v>
      </c>
      <c r="N4268" s="19">
        <v>9784916055583</v>
      </c>
    </row>
    <row r="4269" spans="1:14" ht="15.75" customHeight="1" x14ac:dyDescent="0.2">
      <c r="A4269" s="15">
        <v>121</v>
      </c>
      <c r="B4269" s="16">
        <v>520</v>
      </c>
      <c r="C4269" s="15" t="s">
        <v>4450</v>
      </c>
      <c r="D4269" s="18">
        <v>1</v>
      </c>
      <c r="E4269" s="5" t="s">
        <v>4451</v>
      </c>
      <c r="F4269" s="5" t="s">
        <v>4452</v>
      </c>
      <c r="G4269" s="5" t="s">
        <v>4453</v>
      </c>
      <c r="H4269" s="5" t="s">
        <v>4033</v>
      </c>
      <c r="I4269" s="5">
        <v>0</v>
      </c>
      <c r="J4269" s="5">
        <v>2016</v>
      </c>
      <c r="K4269" s="5">
        <v>1</v>
      </c>
      <c r="L4269" s="5" t="s">
        <v>4449</v>
      </c>
      <c r="M4269" s="5" t="s">
        <v>96</v>
      </c>
      <c r="N4269" s="19">
        <v>9784916055606</v>
      </c>
    </row>
    <row r="4270" spans="1:14" ht="15.75" customHeight="1" x14ac:dyDescent="0.2">
      <c r="A4270" s="15">
        <v>122</v>
      </c>
      <c r="B4270" s="16">
        <v>520</v>
      </c>
      <c r="C4270" s="15" t="s">
        <v>4454</v>
      </c>
      <c r="D4270" s="18">
        <v>1</v>
      </c>
      <c r="E4270" s="5" t="s">
        <v>4455</v>
      </c>
      <c r="F4270" s="5" t="s">
        <v>4456</v>
      </c>
      <c r="G4270" s="5" t="s">
        <v>4457</v>
      </c>
      <c r="H4270" s="5" t="s">
        <v>4033</v>
      </c>
      <c r="I4270" s="5">
        <v>0</v>
      </c>
      <c r="J4270" s="5">
        <v>2016</v>
      </c>
      <c r="K4270" s="5">
        <v>1</v>
      </c>
      <c r="L4270" s="5" t="s">
        <v>4449</v>
      </c>
      <c r="M4270" s="5" t="s">
        <v>96</v>
      </c>
      <c r="N4270" s="19">
        <v>9784916055590</v>
      </c>
    </row>
    <row r="4271" spans="1:14" ht="15.75" customHeight="1" x14ac:dyDescent="0.2">
      <c r="A4271" s="15">
        <v>123</v>
      </c>
      <c r="B4271" s="16">
        <v>520</v>
      </c>
      <c r="C4271" s="15" t="s">
        <v>4458</v>
      </c>
      <c r="D4271" s="18">
        <v>1</v>
      </c>
      <c r="E4271" s="5" t="s">
        <v>4459</v>
      </c>
      <c r="F4271" s="5" t="s">
        <v>4460</v>
      </c>
      <c r="G4271" s="5" t="s">
        <v>4461</v>
      </c>
      <c r="H4271" s="5" t="s">
        <v>4448</v>
      </c>
      <c r="I4271" s="5">
        <v>0</v>
      </c>
      <c r="J4271" s="5">
        <v>2016</v>
      </c>
      <c r="K4271" s="5">
        <v>1</v>
      </c>
      <c r="L4271" s="5" t="s">
        <v>4449</v>
      </c>
      <c r="M4271" s="5" t="s">
        <v>35</v>
      </c>
      <c r="N4271" s="19">
        <v>9784916055576</v>
      </c>
    </row>
    <row r="4272" spans="1:14" ht="15.75" customHeight="1" x14ac:dyDescent="0.2">
      <c r="A4272" s="15">
        <v>124</v>
      </c>
      <c r="B4272" s="16">
        <v>520</v>
      </c>
      <c r="C4272" s="15" t="s">
        <v>4462</v>
      </c>
      <c r="D4272" s="18">
        <v>1</v>
      </c>
      <c r="E4272" s="5" t="s">
        <v>4463</v>
      </c>
      <c r="F4272" s="5">
        <v>0</v>
      </c>
      <c r="G4272" s="5" t="s">
        <v>4461</v>
      </c>
      <c r="H4272" s="5" t="s">
        <v>4448</v>
      </c>
      <c r="I4272" s="5">
        <v>0</v>
      </c>
      <c r="J4272" s="5">
        <v>2018</v>
      </c>
      <c r="K4272" s="5">
        <v>1</v>
      </c>
      <c r="L4272" s="5" t="s">
        <v>4449</v>
      </c>
      <c r="M4272" s="5" t="s">
        <v>35</v>
      </c>
      <c r="N4272" s="19" t="s">
        <v>4464</v>
      </c>
    </row>
    <row r="4273" spans="1:14" ht="15.75" customHeight="1" x14ac:dyDescent="0.2">
      <c r="A4273" s="15">
        <v>125</v>
      </c>
      <c r="B4273" s="16">
        <v>520</v>
      </c>
      <c r="C4273" s="15" t="s">
        <v>4465</v>
      </c>
      <c r="D4273" s="18">
        <v>1</v>
      </c>
      <c r="E4273" s="5" t="s">
        <v>4466</v>
      </c>
      <c r="F4273" s="5">
        <v>0</v>
      </c>
      <c r="G4273" s="5" t="s">
        <v>4467</v>
      </c>
      <c r="H4273" s="5" t="s">
        <v>4468</v>
      </c>
      <c r="I4273" s="5">
        <v>0</v>
      </c>
      <c r="J4273" s="5">
        <v>2014</v>
      </c>
      <c r="K4273" s="5" t="s">
        <v>1262</v>
      </c>
      <c r="L4273" s="5" t="s">
        <v>95</v>
      </c>
      <c r="M4273" s="5" t="s">
        <v>96</v>
      </c>
      <c r="N4273" s="19" t="s">
        <v>4469</v>
      </c>
    </row>
    <row r="4274" spans="1:14" ht="15.75" customHeight="1" x14ac:dyDescent="0.2">
      <c r="A4274" s="15">
        <v>126</v>
      </c>
      <c r="B4274" s="16">
        <v>520</v>
      </c>
      <c r="C4274" s="15" t="s">
        <v>4470</v>
      </c>
      <c r="D4274" s="18">
        <v>1</v>
      </c>
      <c r="E4274" s="5" t="s">
        <v>4471</v>
      </c>
      <c r="F4274" s="5">
        <v>0</v>
      </c>
      <c r="G4274" s="5" t="s">
        <v>4472</v>
      </c>
      <c r="H4274" s="5" t="s">
        <v>601</v>
      </c>
      <c r="I4274" s="5">
        <v>0</v>
      </c>
      <c r="J4274" s="5">
        <v>2010</v>
      </c>
      <c r="K4274" s="5" t="s">
        <v>1262</v>
      </c>
      <c r="L4274" s="5" t="s">
        <v>1154</v>
      </c>
      <c r="M4274" s="5" t="s">
        <v>96</v>
      </c>
      <c r="N4274" s="19" t="s">
        <v>4473</v>
      </c>
    </row>
    <row r="4275" spans="1:14" ht="15.75" customHeight="1" x14ac:dyDescent="0.2">
      <c r="A4275" s="15">
        <v>127</v>
      </c>
      <c r="B4275" s="16">
        <v>520</v>
      </c>
      <c r="C4275" s="15" t="s">
        <v>4474</v>
      </c>
      <c r="D4275" s="18">
        <v>1</v>
      </c>
      <c r="E4275" s="5" t="s">
        <v>4475</v>
      </c>
      <c r="F4275" s="5">
        <v>0</v>
      </c>
      <c r="G4275" s="5" t="s">
        <v>4476</v>
      </c>
      <c r="H4275" s="5" t="s">
        <v>601</v>
      </c>
      <c r="I4275" s="5">
        <v>0</v>
      </c>
      <c r="J4275" s="5">
        <v>2010</v>
      </c>
      <c r="K4275" s="5" t="s">
        <v>1262</v>
      </c>
      <c r="L4275" s="5" t="s">
        <v>4477</v>
      </c>
      <c r="M4275" s="5" t="s">
        <v>96</v>
      </c>
      <c r="N4275" s="19" t="s">
        <v>4478</v>
      </c>
    </row>
    <row r="4276" spans="1:14" ht="15.75" customHeight="1" x14ac:dyDescent="0.2">
      <c r="A4276" s="15">
        <v>128</v>
      </c>
      <c r="B4276" s="16">
        <v>520</v>
      </c>
      <c r="C4276" s="15" t="s">
        <v>4479</v>
      </c>
      <c r="D4276" s="18">
        <v>1</v>
      </c>
      <c r="E4276" s="5" t="s">
        <v>4480</v>
      </c>
      <c r="F4276" s="5">
        <v>0</v>
      </c>
      <c r="G4276" s="5" t="s">
        <v>4481</v>
      </c>
      <c r="H4276" s="5" t="s">
        <v>601</v>
      </c>
      <c r="I4276" s="5">
        <v>0</v>
      </c>
      <c r="J4276" s="5">
        <v>2010</v>
      </c>
      <c r="K4276" s="5" t="s">
        <v>1262</v>
      </c>
      <c r="L4276" s="5" t="s">
        <v>95</v>
      </c>
      <c r="M4276" s="5" t="s">
        <v>96</v>
      </c>
      <c r="N4276" s="19" t="s">
        <v>4482</v>
      </c>
    </row>
    <row r="4277" spans="1:14" ht="15.75" customHeight="1" x14ac:dyDescent="0.2">
      <c r="A4277" s="15">
        <v>129</v>
      </c>
      <c r="B4277" s="16">
        <v>520</v>
      </c>
      <c r="C4277" s="15" t="s">
        <v>4483</v>
      </c>
      <c r="D4277" s="18">
        <v>1</v>
      </c>
      <c r="E4277" s="5" t="s">
        <v>4484</v>
      </c>
      <c r="F4277" s="5">
        <v>0</v>
      </c>
      <c r="G4277" s="5" t="s">
        <v>4485</v>
      </c>
      <c r="H4277" s="5" t="s">
        <v>601</v>
      </c>
      <c r="I4277" s="5">
        <v>0</v>
      </c>
      <c r="J4277" s="5">
        <v>2011</v>
      </c>
      <c r="K4277" s="5" t="s">
        <v>1262</v>
      </c>
      <c r="L4277" s="5" t="s">
        <v>4486</v>
      </c>
      <c r="M4277" s="5" t="s">
        <v>96</v>
      </c>
      <c r="N4277" s="19" t="s">
        <v>4487</v>
      </c>
    </row>
    <row r="4278" spans="1:14" ht="15.75" customHeight="1" x14ac:dyDescent="0.2">
      <c r="A4278" s="15">
        <v>130</v>
      </c>
      <c r="B4278" s="16">
        <v>520</v>
      </c>
      <c r="C4278" s="15" t="s">
        <v>4488</v>
      </c>
      <c r="D4278" s="18">
        <v>1</v>
      </c>
      <c r="E4278" s="5" t="s">
        <v>4489</v>
      </c>
      <c r="F4278" s="5">
        <v>0</v>
      </c>
      <c r="G4278" s="5" t="s">
        <v>4490</v>
      </c>
      <c r="H4278" s="5" t="s">
        <v>601</v>
      </c>
      <c r="I4278" s="5">
        <v>0</v>
      </c>
      <c r="J4278" s="5">
        <v>2011</v>
      </c>
      <c r="K4278" s="5" t="s">
        <v>1262</v>
      </c>
      <c r="L4278" s="5" t="s">
        <v>4410</v>
      </c>
      <c r="M4278" s="5" t="s">
        <v>96</v>
      </c>
      <c r="N4278" s="19" t="s">
        <v>4491</v>
      </c>
    </row>
    <row r="4279" spans="1:14" ht="15.75" customHeight="1" x14ac:dyDescent="0.2">
      <c r="A4279" s="15">
        <v>131</v>
      </c>
      <c r="B4279" s="16">
        <v>520</v>
      </c>
      <c r="C4279" s="15" t="s">
        <v>4492</v>
      </c>
      <c r="D4279" s="18">
        <v>1</v>
      </c>
      <c r="E4279" s="5" t="s">
        <v>4493</v>
      </c>
      <c r="F4279" s="5">
        <v>0</v>
      </c>
      <c r="G4279" s="5" t="s">
        <v>4494</v>
      </c>
      <c r="H4279" s="5" t="s">
        <v>601</v>
      </c>
      <c r="I4279" s="5">
        <v>0</v>
      </c>
      <c r="J4279" s="5">
        <v>2011</v>
      </c>
      <c r="K4279" s="5" t="s">
        <v>1262</v>
      </c>
      <c r="L4279" s="5" t="s">
        <v>3873</v>
      </c>
      <c r="M4279" s="5" t="s">
        <v>96</v>
      </c>
      <c r="N4279" s="19" t="s">
        <v>4495</v>
      </c>
    </row>
    <row r="4280" spans="1:14" ht="15.75" customHeight="1" x14ac:dyDescent="0.2">
      <c r="A4280" s="15">
        <v>132</v>
      </c>
      <c r="B4280" s="16">
        <v>520</v>
      </c>
      <c r="C4280" s="15" t="s">
        <v>4496</v>
      </c>
      <c r="D4280" s="18">
        <v>1</v>
      </c>
      <c r="E4280" s="5" t="s">
        <v>4497</v>
      </c>
      <c r="F4280" s="5">
        <v>0</v>
      </c>
      <c r="G4280" s="5" t="s">
        <v>4498</v>
      </c>
      <c r="H4280" s="5" t="s">
        <v>601</v>
      </c>
      <c r="I4280" s="5">
        <v>1</v>
      </c>
      <c r="J4280" s="5">
        <v>2013</v>
      </c>
      <c r="K4280" s="5" t="s">
        <v>1262</v>
      </c>
      <c r="L4280" s="5" t="s">
        <v>3873</v>
      </c>
      <c r="M4280" s="5" t="s">
        <v>96</v>
      </c>
      <c r="N4280" s="19" t="s">
        <v>4499</v>
      </c>
    </row>
    <row r="4281" spans="1:14" ht="15.75" customHeight="1" x14ac:dyDescent="0.2">
      <c r="A4281" s="15">
        <v>133</v>
      </c>
      <c r="B4281" s="16">
        <v>520</v>
      </c>
      <c r="C4281" s="15" t="s">
        <v>4500</v>
      </c>
      <c r="D4281" s="18">
        <v>1</v>
      </c>
      <c r="E4281" s="5" t="s">
        <v>4501</v>
      </c>
      <c r="F4281" s="5">
        <v>0</v>
      </c>
      <c r="G4281" s="5" t="s">
        <v>4498</v>
      </c>
      <c r="H4281" s="5" t="s">
        <v>601</v>
      </c>
      <c r="I4281" s="5">
        <v>2</v>
      </c>
      <c r="J4281" s="5">
        <v>2013</v>
      </c>
      <c r="K4281" s="5" t="s">
        <v>1262</v>
      </c>
      <c r="L4281" s="5" t="s">
        <v>3873</v>
      </c>
      <c r="M4281" s="5" t="s">
        <v>96</v>
      </c>
      <c r="N4281" s="19" t="s">
        <v>4502</v>
      </c>
    </row>
    <row r="4282" spans="1:14" ht="15.75" customHeight="1" x14ac:dyDescent="0.2">
      <c r="A4282" s="15">
        <v>134</v>
      </c>
      <c r="B4282" s="16">
        <v>520</v>
      </c>
      <c r="C4282" s="15" t="s">
        <v>4503</v>
      </c>
      <c r="D4282" s="18">
        <v>1</v>
      </c>
      <c r="E4282" s="5" t="s">
        <v>4504</v>
      </c>
      <c r="F4282" s="5">
        <v>0</v>
      </c>
      <c r="G4282" s="5" t="s">
        <v>4505</v>
      </c>
      <c r="H4282" s="5" t="s">
        <v>601</v>
      </c>
      <c r="I4282" s="5">
        <v>0</v>
      </c>
      <c r="J4282" s="5">
        <v>2011</v>
      </c>
      <c r="K4282" s="5" t="s">
        <v>1262</v>
      </c>
      <c r="L4282" s="5" t="s">
        <v>95</v>
      </c>
      <c r="M4282" s="5" t="s">
        <v>96</v>
      </c>
      <c r="N4282" s="19" t="s">
        <v>4506</v>
      </c>
    </row>
    <row r="4283" spans="1:14" ht="15.75" customHeight="1" x14ac:dyDescent="0.2">
      <c r="A4283" s="15">
        <v>135</v>
      </c>
      <c r="B4283" s="16">
        <v>520</v>
      </c>
      <c r="C4283" s="15" t="s">
        <v>4507</v>
      </c>
      <c r="D4283" s="18">
        <v>1</v>
      </c>
      <c r="E4283" s="5" t="s">
        <v>4508</v>
      </c>
      <c r="F4283" s="5">
        <v>0</v>
      </c>
      <c r="G4283" s="5" t="s">
        <v>4509</v>
      </c>
      <c r="H4283" s="5" t="s">
        <v>601</v>
      </c>
      <c r="I4283" s="5">
        <v>0</v>
      </c>
      <c r="J4283" s="5">
        <v>2011</v>
      </c>
      <c r="K4283" s="5" t="s">
        <v>1262</v>
      </c>
      <c r="L4283" s="5" t="s">
        <v>3293</v>
      </c>
      <c r="M4283" s="5" t="s">
        <v>96</v>
      </c>
      <c r="N4283" s="19" t="s">
        <v>4510</v>
      </c>
    </row>
    <row r="4284" spans="1:14" ht="15.75" customHeight="1" x14ac:dyDescent="0.2">
      <c r="A4284" s="15">
        <v>136</v>
      </c>
      <c r="B4284" s="16">
        <v>520</v>
      </c>
      <c r="C4284" s="15" t="s">
        <v>4511</v>
      </c>
      <c r="D4284" s="18">
        <v>1</v>
      </c>
      <c r="E4284" s="5" t="s">
        <v>4512</v>
      </c>
      <c r="F4284" s="5">
        <v>0</v>
      </c>
      <c r="G4284" s="5" t="s">
        <v>4513</v>
      </c>
      <c r="H4284" s="5" t="s">
        <v>601</v>
      </c>
      <c r="I4284" s="5">
        <v>0</v>
      </c>
      <c r="J4284" s="5">
        <v>2011</v>
      </c>
      <c r="K4284" s="5" t="s">
        <v>1262</v>
      </c>
      <c r="L4284" s="5" t="s">
        <v>4514</v>
      </c>
      <c r="M4284" s="5" t="s">
        <v>96</v>
      </c>
      <c r="N4284" s="19" t="s">
        <v>4515</v>
      </c>
    </row>
    <row r="4285" spans="1:14" ht="15.75" customHeight="1" x14ac:dyDescent="0.2">
      <c r="A4285" s="15">
        <v>137</v>
      </c>
      <c r="B4285" s="16">
        <v>520</v>
      </c>
      <c r="C4285" s="15" t="s">
        <v>4516</v>
      </c>
      <c r="D4285" s="18">
        <v>1</v>
      </c>
      <c r="E4285" s="5" t="s">
        <v>4517</v>
      </c>
      <c r="F4285" s="5">
        <v>0</v>
      </c>
      <c r="G4285" s="5" t="s">
        <v>4518</v>
      </c>
      <c r="H4285" s="5" t="s">
        <v>601</v>
      </c>
      <c r="I4285" s="5">
        <v>0</v>
      </c>
      <c r="J4285" s="5">
        <v>2011</v>
      </c>
      <c r="K4285" s="5" t="s">
        <v>1262</v>
      </c>
      <c r="L4285" s="5" t="s">
        <v>4519</v>
      </c>
      <c r="M4285" s="5" t="s">
        <v>96</v>
      </c>
      <c r="N4285" s="19" t="s">
        <v>4520</v>
      </c>
    </row>
    <row r="4286" spans="1:14" ht="15.75" customHeight="1" x14ac:dyDescent="0.2">
      <c r="A4286" s="15">
        <v>138</v>
      </c>
      <c r="B4286" s="16">
        <v>520</v>
      </c>
      <c r="C4286" s="15" t="s">
        <v>4521</v>
      </c>
      <c r="D4286" s="18">
        <v>1</v>
      </c>
      <c r="E4286" s="5" t="s">
        <v>4522</v>
      </c>
      <c r="F4286" s="5">
        <v>0</v>
      </c>
      <c r="G4286" s="5" t="s">
        <v>4523</v>
      </c>
      <c r="H4286" s="5" t="s">
        <v>601</v>
      </c>
      <c r="I4286" s="5">
        <v>0</v>
      </c>
      <c r="J4286" s="5">
        <v>2011</v>
      </c>
      <c r="K4286" s="5" t="s">
        <v>1262</v>
      </c>
      <c r="L4286" s="5" t="s">
        <v>2644</v>
      </c>
      <c r="M4286" s="5" t="s">
        <v>96</v>
      </c>
      <c r="N4286" s="19" t="s">
        <v>4524</v>
      </c>
    </row>
    <row r="4287" spans="1:14" ht="15.75" customHeight="1" x14ac:dyDescent="0.2">
      <c r="A4287" s="15">
        <v>139</v>
      </c>
      <c r="B4287" s="16">
        <v>520</v>
      </c>
      <c r="C4287" s="15" t="s">
        <v>4525</v>
      </c>
      <c r="D4287" s="18">
        <v>1</v>
      </c>
      <c r="E4287" s="5" t="s">
        <v>4526</v>
      </c>
      <c r="F4287" s="5">
        <v>0</v>
      </c>
      <c r="G4287" s="5" t="s">
        <v>4527</v>
      </c>
      <c r="H4287" s="5" t="s">
        <v>601</v>
      </c>
      <c r="I4287" s="5">
        <v>0</v>
      </c>
      <c r="J4287" s="5">
        <v>2011</v>
      </c>
      <c r="K4287" s="5" t="s">
        <v>1262</v>
      </c>
      <c r="L4287" s="5" t="s">
        <v>1245</v>
      </c>
      <c r="M4287" s="5" t="s">
        <v>96</v>
      </c>
      <c r="N4287" s="19" t="s">
        <v>4528</v>
      </c>
    </row>
    <row r="4288" spans="1:14" ht="15.75" customHeight="1" x14ac:dyDescent="0.2">
      <c r="A4288" s="15">
        <v>140</v>
      </c>
      <c r="B4288" s="16">
        <v>520</v>
      </c>
      <c r="C4288" s="15" t="s">
        <v>4529</v>
      </c>
      <c r="D4288" s="18">
        <v>1</v>
      </c>
      <c r="E4288" s="5" t="s">
        <v>4530</v>
      </c>
      <c r="F4288" s="5">
        <v>0</v>
      </c>
      <c r="G4288" s="5" t="s">
        <v>4531</v>
      </c>
      <c r="H4288" s="5" t="s">
        <v>601</v>
      </c>
      <c r="I4288" s="5">
        <v>0</v>
      </c>
      <c r="J4288" s="5">
        <v>2012</v>
      </c>
      <c r="K4288" s="5" t="s">
        <v>1262</v>
      </c>
      <c r="L4288" s="5" t="s">
        <v>2755</v>
      </c>
      <c r="M4288" s="5" t="s">
        <v>96</v>
      </c>
      <c r="N4288" s="19" t="s">
        <v>4532</v>
      </c>
    </row>
    <row r="4289" spans="1:14" ht="15.75" customHeight="1" x14ac:dyDescent="0.2">
      <c r="A4289" s="15">
        <v>141</v>
      </c>
      <c r="B4289" s="16">
        <v>520</v>
      </c>
      <c r="C4289" s="15" t="s">
        <v>4533</v>
      </c>
      <c r="D4289" s="18">
        <v>1</v>
      </c>
      <c r="E4289" s="5" t="s">
        <v>4534</v>
      </c>
      <c r="F4289" s="5">
        <v>0</v>
      </c>
      <c r="G4289" s="5" t="s">
        <v>4535</v>
      </c>
      <c r="H4289" s="5" t="s">
        <v>601</v>
      </c>
      <c r="I4289" s="5">
        <v>0</v>
      </c>
      <c r="J4289" s="5">
        <v>2012</v>
      </c>
      <c r="K4289" s="5" t="s">
        <v>1262</v>
      </c>
      <c r="L4289" s="5" t="s">
        <v>95</v>
      </c>
      <c r="M4289" s="5" t="s">
        <v>96</v>
      </c>
      <c r="N4289" s="19" t="s">
        <v>4536</v>
      </c>
    </row>
    <row r="4290" spans="1:14" ht="15.75" customHeight="1" x14ac:dyDescent="0.2">
      <c r="A4290" s="15">
        <v>142</v>
      </c>
      <c r="B4290" s="16">
        <v>520</v>
      </c>
      <c r="C4290" s="15" t="s">
        <v>4537</v>
      </c>
      <c r="D4290" s="18">
        <v>1</v>
      </c>
      <c r="E4290" s="5" t="s">
        <v>4538</v>
      </c>
      <c r="F4290" s="5">
        <v>0</v>
      </c>
      <c r="G4290" s="5" t="s">
        <v>4539</v>
      </c>
      <c r="H4290" s="5" t="s">
        <v>601</v>
      </c>
      <c r="I4290" s="5">
        <v>0</v>
      </c>
      <c r="J4290" s="5">
        <v>2013</v>
      </c>
      <c r="K4290" s="5" t="s">
        <v>1262</v>
      </c>
      <c r="L4290" s="5" t="s">
        <v>414</v>
      </c>
      <c r="M4290" s="5" t="s">
        <v>96</v>
      </c>
      <c r="N4290" s="19" t="s">
        <v>4540</v>
      </c>
    </row>
    <row r="4291" spans="1:14" ht="15.75" customHeight="1" x14ac:dyDescent="0.2">
      <c r="A4291" s="15">
        <v>143</v>
      </c>
      <c r="B4291" s="16">
        <v>520</v>
      </c>
      <c r="C4291" s="15" t="s">
        <v>4541</v>
      </c>
      <c r="D4291" s="18">
        <v>1</v>
      </c>
      <c r="E4291" s="5" t="s">
        <v>4542</v>
      </c>
      <c r="F4291" s="5">
        <v>0</v>
      </c>
      <c r="G4291" s="5" t="s">
        <v>4543</v>
      </c>
      <c r="H4291" s="5" t="s">
        <v>601</v>
      </c>
      <c r="I4291" s="5">
        <v>0</v>
      </c>
      <c r="J4291" s="5">
        <v>2013</v>
      </c>
      <c r="K4291" s="5" t="s">
        <v>1262</v>
      </c>
      <c r="L4291" s="5" t="s">
        <v>3873</v>
      </c>
      <c r="M4291" s="5" t="s">
        <v>96</v>
      </c>
      <c r="N4291" s="19" t="s">
        <v>4544</v>
      </c>
    </row>
    <row r="4292" spans="1:14" ht="15.75" customHeight="1" x14ac:dyDescent="0.2">
      <c r="A4292" s="15">
        <v>144</v>
      </c>
      <c r="B4292" s="16">
        <v>520</v>
      </c>
      <c r="C4292" s="15" t="s">
        <v>4545</v>
      </c>
      <c r="D4292" s="18">
        <v>1</v>
      </c>
      <c r="E4292" s="5" t="s">
        <v>4546</v>
      </c>
      <c r="F4292" s="5">
        <v>0</v>
      </c>
      <c r="G4292" s="5" t="s">
        <v>4547</v>
      </c>
      <c r="H4292" s="5" t="s">
        <v>601</v>
      </c>
      <c r="I4292" s="5">
        <v>0</v>
      </c>
      <c r="J4292" s="5" t="s">
        <v>1305</v>
      </c>
      <c r="K4292" s="5" t="s">
        <v>1262</v>
      </c>
      <c r="L4292" s="5" t="s">
        <v>4548</v>
      </c>
      <c r="M4292" s="5" t="s">
        <v>96</v>
      </c>
      <c r="N4292" s="19" t="s">
        <v>4549</v>
      </c>
    </row>
    <row r="4293" spans="1:14" ht="15.75" customHeight="1" x14ac:dyDescent="0.2">
      <c r="A4293" s="15">
        <v>145</v>
      </c>
      <c r="B4293" s="16">
        <v>520</v>
      </c>
      <c r="C4293" s="15" t="s">
        <v>4550</v>
      </c>
      <c r="D4293" s="18">
        <v>1</v>
      </c>
      <c r="E4293" s="5" t="s">
        <v>4551</v>
      </c>
      <c r="F4293" s="5">
        <v>0</v>
      </c>
      <c r="G4293" s="5" t="s">
        <v>4552</v>
      </c>
      <c r="H4293" s="5" t="s">
        <v>601</v>
      </c>
      <c r="I4293" s="5">
        <v>0</v>
      </c>
      <c r="J4293" s="5" t="s">
        <v>1305</v>
      </c>
      <c r="K4293" s="5" t="s">
        <v>1262</v>
      </c>
      <c r="L4293" s="5" t="s">
        <v>4553</v>
      </c>
      <c r="M4293" s="5" t="s">
        <v>96</v>
      </c>
      <c r="N4293" s="19" t="s">
        <v>4554</v>
      </c>
    </row>
    <row r="4294" spans="1:14" ht="15.75" customHeight="1" x14ac:dyDescent="0.2">
      <c r="A4294" s="15">
        <v>146</v>
      </c>
      <c r="B4294" s="16">
        <v>520</v>
      </c>
      <c r="C4294" s="15" t="s">
        <v>4555</v>
      </c>
      <c r="D4294" s="18">
        <v>1</v>
      </c>
      <c r="E4294" s="5" t="s">
        <v>4556</v>
      </c>
      <c r="F4294" s="5">
        <v>0</v>
      </c>
      <c r="G4294" s="5" t="s">
        <v>4557</v>
      </c>
      <c r="H4294" s="5" t="s">
        <v>601</v>
      </c>
      <c r="I4294" s="5">
        <v>0</v>
      </c>
      <c r="J4294" s="5" t="s">
        <v>1305</v>
      </c>
      <c r="K4294" s="5" t="s">
        <v>1262</v>
      </c>
      <c r="L4294" s="5" t="s">
        <v>4558</v>
      </c>
      <c r="M4294" s="5" t="s">
        <v>96</v>
      </c>
      <c r="N4294" s="19" t="s">
        <v>4559</v>
      </c>
    </row>
    <row r="4295" spans="1:14" ht="15.75" customHeight="1" x14ac:dyDescent="0.2">
      <c r="A4295" s="15">
        <v>147</v>
      </c>
      <c r="B4295" s="16">
        <v>520</v>
      </c>
      <c r="C4295" s="15" t="s">
        <v>4560</v>
      </c>
      <c r="D4295" s="18">
        <v>1</v>
      </c>
      <c r="E4295" s="5" t="s">
        <v>4561</v>
      </c>
      <c r="F4295" s="5">
        <v>0</v>
      </c>
      <c r="G4295" s="5" t="s">
        <v>4562</v>
      </c>
      <c r="H4295" s="5" t="s">
        <v>601</v>
      </c>
      <c r="I4295" s="5">
        <v>0</v>
      </c>
      <c r="J4295" s="5" t="s">
        <v>1305</v>
      </c>
      <c r="K4295" s="5" t="s">
        <v>1262</v>
      </c>
      <c r="L4295" s="5" t="s">
        <v>414</v>
      </c>
      <c r="M4295" s="5" t="s">
        <v>96</v>
      </c>
      <c r="N4295" s="19" t="s">
        <v>4563</v>
      </c>
    </row>
    <row r="4296" spans="1:14" ht="15.75" customHeight="1" x14ac:dyDescent="0.2">
      <c r="A4296" s="15">
        <v>148</v>
      </c>
      <c r="B4296" s="16">
        <v>520</v>
      </c>
      <c r="C4296" s="15" t="s">
        <v>4564</v>
      </c>
      <c r="D4296" s="18">
        <v>1</v>
      </c>
      <c r="E4296" s="5" t="s">
        <v>4565</v>
      </c>
      <c r="F4296" s="5">
        <v>0</v>
      </c>
      <c r="G4296" s="5" t="s">
        <v>4566</v>
      </c>
      <c r="H4296" s="5" t="s">
        <v>601</v>
      </c>
      <c r="I4296" s="5">
        <v>0</v>
      </c>
      <c r="J4296" s="5" t="s">
        <v>1305</v>
      </c>
      <c r="K4296" s="5" t="s">
        <v>1262</v>
      </c>
      <c r="L4296" s="5" t="s">
        <v>4567</v>
      </c>
      <c r="M4296" s="5" t="s">
        <v>96</v>
      </c>
      <c r="N4296" s="19" t="s">
        <v>4568</v>
      </c>
    </row>
    <row r="4297" spans="1:14" ht="15.75" customHeight="1" x14ac:dyDescent="0.2">
      <c r="A4297" s="15">
        <v>149</v>
      </c>
      <c r="B4297" s="16">
        <v>520</v>
      </c>
      <c r="C4297" s="15" t="s">
        <v>4569</v>
      </c>
      <c r="D4297" s="18">
        <v>1</v>
      </c>
      <c r="E4297" s="5" t="s">
        <v>4570</v>
      </c>
      <c r="F4297" s="5">
        <v>0</v>
      </c>
      <c r="G4297" s="5" t="s">
        <v>4571</v>
      </c>
      <c r="H4297" s="5" t="s">
        <v>601</v>
      </c>
      <c r="I4297" s="5">
        <v>0</v>
      </c>
      <c r="J4297" s="5" t="s">
        <v>1305</v>
      </c>
      <c r="K4297" s="5" t="s">
        <v>1262</v>
      </c>
      <c r="L4297" s="5" t="s">
        <v>3127</v>
      </c>
      <c r="M4297" s="5" t="s">
        <v>96</v>
      </c>
      <c r="N4297" s="19" t="s">
        <v>4572</v>
      </c>
    </row>
    <row r="4298" spans="1:14" ht="15.75" customHeight="1" x14ac:dyDescent="0.2">
      <c r="A4298" s="15">
        <v>150</v>
      </c>
      <c r="B4298" s="16">
        <v>520</v>
      </c>
      <c r="C4298" s="15" t="s">
        <v>4573</v>
      </c>
      <c r="D4298" s="18">
        <v>1</v>
      </c>
      <c r="E4298" s="5" t="s">
        <v>4574</v>
      </c>
      <c r="F4298" s="5">
        <v>0</v>
      </c>
      <c r="G4298" s="5" t="s">
        <v>4575</v>
      </c>
      <c r="H4298" s="5" t="s">
        <v>4033</v>
      </c>
      <c r="I4298" s="5">
        <v>0</v>
      </c>
      <c r="J4298" s="5">
        <v>2013</v>
      </c>
      <c r="K4298" s="5" t="s">
        <v>1262</v>
      </c>
      <c r="L4298" s="5" t="s">
        <v>414</v>
      </c>
      <c r="M4298" s="5" t="s">
        <v>96</v>
      </c>
      <c r="N4298" s="19" t="s">
        <v>4576</v>
      </c>
    </row>
    <row r="4299" spans="1:14" ht="15.75" customHeight="1" x14ac:dyDescent="0.2">
      <c r="A4299" s="15">
        <v>151</v>
      </c>
      <c r="B4299" s="16">
        <v>520</v>
      </c>
      <c r="C4299" s="15" t="s">
        <v>4577</v>
      </c>
      <c r="D4299" s="18">
        <v>1</v>
      </c>
      <c r="E4299" s="5" t="s">
        <v>4578</v>
      </c>
      <c r="F4299" s="5">
        <v>0</v>
      </c>
      <c r="G4299" s="5" t="s">
        <v>4579</v>
      </c>
      <c r="H4299" s="5" t="s">
        <v>4033</v>
      </c>
      <c r="I4299" s="5">
        <v>0</v>
      </c>
      <c r="J4299" s="5">
        <v>2014</v>
      </c>
      <c r="K4299" s="5" t="s">
        <v>1262</v>
      </c>
      <c r="L4299" s="5" t="s">
        <v>1245</v>
      </c>
      <c r="M4299" s="5" t="s">
        <v>96</v>
      </c>
      <c r="N4299" s="19" t="s">
        <v>4580</v>
      </c>
    </row>
    <row r="4300" spans="1:14" ht="15.75" customHeight="1" x14ac:dyDescent="0.2">
      <c r="A4300" s="15">
        <v>152</v>
      </c>
      <c r="B4300" s="16">
        <v>520</v>
      </c>
      <c r="C4300" s="15" t="s">
        <v>4581</v>
      </c>
      <c r="D4300" s="18">
        <v>1</v>
      </c>
      <c r="E4300" s="5" t="s">
        <v>4582</v>
      </c>
      <c r="F4300" s="5">
        <v>0</v>
      </c>
      <c r="G4300" s="5" t="s">
        <v>4583</v>
      </c>
      <c r="H4300" s="5" t="s">
        <v>4033</v>
      </c>
      <c r="I4300" s="5">
        <v>0</v>
      </c>
      <c r="J4300" s="5" t="s">
        <v>1261</v>
      </c>
      <c r="K4300" s="5" t="s">
        <v>1262</v>
      </c>
      <c r="L4300" s="5" t="s">
        <v>2535</v>
      </c>
      <c r="M4300" s="5" t="s">
        <v>96</v>
      </c>
      <c r="N4300" s="19" t="s">
        <v>4584</v>
      </c>
    </row>
    <row r="4301" spans="1:14" ht="15.75" customHeight="1" x14ac:dyDescent="0.2">
      <c r="A4301" s="15">
        <v>153</v>
      </c>
      <c r="B4301" s="16">
        <v>520</v>
      </c>
      <c r="C4301" s="15" t="s">
        <v>4585</v>
      </c>
      <c r="D4301" s="18">
        <v>1</v>
      </c>
      <c r="E4301" s="5" t="s">
        <v>4586</v>
      </c>
      <c r="F4301" s="5">
        <v>0</v>
      </c>
      <c r="G4301" s="5" t="s">
        <v>4587</v>
      </c>
      <c r="H4301" s="5" t="s">
        <v>601</v>
      </c>
      <c r="I4301" s="5">
        <v>0</v>
      </c>
      <c r="J4301" s="5">
        <v>2013</v>
      </c>
      <c r="K4301" s="5" t="s">
        <v>1262</v>
      </c>
      <c r="L4301" s="5" t="s">
        <v>2448</v>
      </c>
      <c r="M4301" s="5" t="s">
        <v>96</v>
      </c>
      <c r="N4301" s="19" t="s">
        <v>4588</v>
      </c>
    </row>
    <row r="4302" spans="1:14" ht="15.75" customHeight="1" x14ac:dyDescent="0.2">
      <c r="A4302" s="15">
        <v>154</v>
      </c>
      <c r="B4302" s="16">
        <v>520</v>
      </c>
      <c r="C4302" s="15" t="s">
        <v>4589</v>
      </c>
      <c r="D4302" s="18">
        <v>1</v>
      </c>
      <c r="E4302" s="5" t="s">
        <v>4590</v>
      </c>
      <c r="F4302" s="5">
        <v>0</v>
      </c>
      <c r="G4302" s="5" t="s">
        <v>4591</v>
      </c>
      <c r="H4302" s="5" t="s">
        <v>601</v>
      </c>
      <c r="I4302" s="5">
        <v>0</v>
      </c>
      <c r="J4302" s="5">
        <v>2013</v>
      </c>
      <c r="K4302" s="5" t="s">
        <v>1262</v>
      </c>
      <c r="L4302" s="5" t="s">
        <v>4592</v>
      </c>
      <c r="M4302" s="5" t="s">
        <v>96</v>
      </c>
      <c r="N4302" s="19" t="s">
        <v>4593</v>
      </c>
    </row>
    <row r="4303" spans="1:14" ht="15.75" customHeight="1" x14ac:dyDescent="0.2">
      <c r="A4303" s="15">
        <v>155</v>
      </c>
      <c r="B4303" s="16">
        <v>520</v>
      </c>
      <c r="C4303" s="15" t="s">
        <v>4594</v>
      </c>
      <c r="D4303" s="18">
        <v>1</v>
      </c>
      <c r="E4303" s="5" t="s">
        <v>4595</v>
      </c>
      <c r="F4303" s="5">
        <v>0</v>
      </c>
      <c r="G4303" s="5" t="s">
        <v>4596</v>
      </c>
      <c r="H4303" s="5" t="s">
        <v>601</v>
      </c>
      <c r="I4303" s="5">
        <v>0</v>
      </c>
      <c r="J4303" s="5">
        <v>2014</v>
      </c>
      <c r="K4303" s="5" t="s">
        <v>1262</v>
      </c>
      <c r="L4303" s="5" t="s">
        <v>4597</v>
      </c>
      <c r="M4303" s="5" t="s">
        <v>96</v>
      </c>
      <c r="N4303" s="19" t="s">
        <v>4598</v>
      </c>
    </row>
    <row r="4304" spans="1:14" ht="15.75" customHeight="1" x14ac:dyDescent="0.2">
      <c r="A4304" s="15">
        <v>156</v>
      </c>
      <c r="B4304" s="16">
        <v>520</v>
      </c>
      <c r="C4304" s="15" t="s">
        <v>4599</v>
      </c>
      <c r="D4304" s="18">
        <v>1</v>
      </c>
      <c r="E4304" s="5" t="s">
        <v>4600</v>
      </c>
      <c r="F4304" s="5">
        <v>0</v>
      </c>
      <c r="G4304" s="5" t="s">
        <v>4601</v>
      </c>
      <c r="H4304" s="5" t="s">
        <v>601</v>
      </c>
      <c r="I4304" s="5">
        <v>0</v>
      </c>
      <c r="J4304" s="5">
        <v>2014</v>
      </c>
      <c r="K4304" s="5" t="s">
        <v>1262</v>
      </c>
      <c r="L4304" s="5" t="s">
        <v>2535</v>
      </c>
      <c r="M4304" s="5" t="s">
        <v>96</v>
      </c>
      <c r="N4304" s="19" t="s">
        <v>4602</v>
      </c>
    </row>
    <row r="4305" spans="1:14" ht="15.75" customHeight="1" x14ac:dyDescent="0.2">
      <c r="A4305" s="15">
        <v>157</v>
      </c>
      <c r="B4305" s="16">
        <v>520</v>
      </c>
      <c r="C4305" s="15" t="s">
        <v>4603</v>
      </c>
      <c r="D4305" s="18">
        <v>1</v>
      </c>
      <c r="E4305" s="5" t="s">
        <v>4604</v>
      </c>
      <c r="F4305" s="5">
        <v>0</v>
      </c>
      <c r="G4305" s="5" t="s">
        <v>4605</v>
      </c>
      <c r="H4305" s="5" t="s">
        <v>601</v>
      </c>
      <c r="I4305" s="5">
        <v>0</v>
      </c>
      <c r="J4305" s="5">
        <v>2014</v>
      </c>
      <c r="K4305" s="5" t="s">
        <v>1262</v>
      </c>
      <c r="L4305" s="5" t="s">
        <v>4606</v>
      </c>
      <c r="M4305" s="5" t="s">
        <v>96</v>
      </c>
      <c r="N4305" s="19" t="s">
        <v>4607</v>
      </c>
    </row>
    <row r="4306" spans="1:14" ht="15.75" customHeight="1" x14ac:dyDescent="0.2">
      <c r="A4306" s="15">
        <v>158</v>
      </c>
      <c r="B4306" s="16">
        <v>520</v>
      </c>
      <c r="C4306" s="15" t="s">
        <v>4608</v>
      </c>
      <c r="D4306" s="18">
        <v>1</v>
      </c>
      <c r="E4306" s="5" t="s">
        <v>4609</v>
      </c>
      <c r="F4306" s="5">
        <v>0</v>
      </c>
      <c r="G4306" s="5" t="s">
        <v>4610</v>
      </c>
      <c r="H4306" s="5" t="s">
        <v>601</v>
      </c>
      <c r="I4306" s="5">
        <v>0</v>
      </c>
      <c r="J4306" s="5">
        <v>2014</v>
      </c>
      <c r="K4306" s="5" t="s">
        <v>1262</v>
      </c>
      <c r="L4306" s="5" t="s">
        <v>1276</v>
      </c>
      <c r="M4306" s="5" t="s">
        <v>96</v>
      </c>
      <c r="N4306" s="19" t="s">
        <v>4611</v>
      </c>
    </row>
    <row r="4307" spans="1:14" ht="15.75" customHeight="1" x14ac:dyDescent="0.2">
      <c r="A4307" s="15">
        <v>159</v>
      </c>
      <c r="B4307" s="16">
        <v>520</v>
      </c>
      <c r="C4307" s="15" t="s">
        <v>4612</v>
      </c>
      <c r="D4307" s="18">
        <v>1</v>
      </c>
      <c r="E4307" s="5" t="s">
        <v>4613</v>
      </c>
      <c r="F4307" s="5">
        <v>0</v>
      </c>
      <c r="G4307" s="5" t="s">
        <v>4614</v>
      </c>
      <c r="H4307" s="5" t="s">
        <v>601</v>
      </c>
      <c r="I4307" s="5">
        <v>0</v>
      </c>
      <c r="J4307" s="5">
        <v>2014</v>
      </c>
      <c r="K4307" s="5" t="s">
        <v>1262</v>
      </c>
      <c r="L4307" s="5" t="s">
        <v>95</v>
      </c>
      <c r="M4307" s="5" t="s">
        <v>96</v>
      </c>
      <c r="N4307" s="19" t="s">
        <v>4615</v>
      </c>
    </row>
    <row r="4308" spans="1:14" ht="15.75" customHeight="1" x14ac:dyDescent="0.2">
      <c r="A4308" s="15">
        <v>160</v>
      </c>
      <c r="B4308" s="16">
        <v>520</v>
      </c>
      <c r="C4308" s="15" t="s">
        <v>4616</v>
      </c>
      <c r="D4308" s="18">
        <v>2</v>
      </c>
      <c r="E4308" s="5" t="s">
        <v>4617</v>
      </c>
      <c r="F4308" s="5">
        <v>0</v>
      </c>
      <c r="G4308" s="5" t="s">
        <v>4618</v>
      </c>
      <c r="H4308" s="5" t="s">
        <v>4033</v>
      </c>
      <c r="I4308" s="5">
        <v>0</v>
      </c>
      <c r="J4308" s="5">
        <v>2014</v>
      </c>
      <c r="K4308" s="5" t="s">
        <v>1262</v>
      </c>
      <c r="L4308" s="5" t="s">
        <v>4119</v>
      </c>
      <c r="M4308" s="5" t="s">
        <v>96</v>
      </c>
      <c r="N4308" s="19" t="s">
        <v>4619</v>
      </c>
    </row>
    <row r="4309" spans="1:14" ht="15.75" customHeight="1" x14ac:dyDescent="0.2">
      <c r="A4309" s="15">
        <v>161</v>
      </c>
      <c r="B4309" s="16">
        <v>520</v>
      </c>
      <c r="C4309" s="15" t="s">
        <v>4620</v>
      </c>
      <c r="D4309" s="18">
        <v>1</v>
      </c>
      <c r="E4309" s="5" t="s">
        <v>4621</v>
      </c>
      <c r="F4309" s="5">
        <v>0</v>
      </c>
      <c r="G4309" s="5" t="s">
        <v>4618</v>
      </c>
      <c r="H4309" s="5" t="s">
        <v>4033</v>
      </c>
      <c r="I4309" s="5">
        <v>0</v>
      </c>
      <c r="J4309" s="5">
        <v>2012</v>
      </c>
      <c r="K4309" s="5">
        <v>3</v>
      </c>
      <c r="L4309" s="5" t="s">
        <v>4622</v>
      </c>
      <c r="M4309" s="5" t="s">
        <v>96</v>
      </c>
      <c r="N4309" s="19">
        <v>9784942056373</v>
      </c>
    </row>
    <row r="4310" spans="1:14" ht="15.75" customHeight="1" x14ac:dyDescent="0.2">
      <c r="A4310" s="15">
        <v>162</v>
      </c>
      <c r="B4310" s="16">
        <v>520</v>
      </c>
      <c r="C4310" s="15" t="s">
        <v>4623</v>
      </c>
      <c r="D4310" s="18">
        <v>1</v>
      </c>
      <c r="E4310" s="5" t="s">
        <v>4624</v>
      </c>
      <c r="F4310" s="5">
        <v>0</v>
      </c>
      <c r="G4310" s="5" t="s">
        <v>4625</v>
      </c>
      <c r="H4310" s="5" t="s">
        <v>601</v>
      </c>
      <c r="I4310" s="5">
        <v>0</v>
      </c>
      <c r="J4310" s="5">
        <v>2014</v>
      </c>
      <c r="K4310" s="5" t="s">
        <v>1262</v>
      </c>
      <c r="L4310" s="5" t="s">
        <v>3678</v>
      </c>
      <c r="M4310" s="5" t="s">
        <v>96</v>
      </c>
      <c r="N4310" s="19" t="s">
        <v>4626</v>
      </c>
    </row>
    <row r="4311" spans="1:14" ht="15.75" customHeight="1" x14ac:dyDescent="0.2">
      <c r="A4311" s="15">
        <v>163</v>
      </c>
      <c r="B4311" s="16">
        <v>520</v>
      </c>
      <c r="C4311" s="15" t="s">
        <v>4627</v>
      </c>
      <c r="D4311" s="18">
        <v>1</v>
      </c>
      <c r="E4311" s="5" t="s">
        <v>4628</v>
      </c>
      <c r="F4311" s="5">
        <v>0</v>
      </c>
      <c r="G4311" s="5" t="s">
        <v>4629</v>
      </c>
      <c r="H4311" s="5" t="s">
        <v>601</v>
      </c>
      <c r="I4311" s="5">
        <v>0</v>
      </c>
      <c r="J4311" s="5" t="s">
        <v>1261</v>
      </c>
      <c r="K4311" s="5" t="s">
        <v>1262</v>
      </c>
      <c r="L4311" s="5" t="s">
        <v>4630</v>
      </c>
      <c r="M4311" s="5" t="s">
        <v>96</v>
      </c>
      <c r="N4311" s="19" t="s">
        <v>4631</v>
      </c>
    </row>
    <row r="4312" spans="1:14" ht="15.75" customHeight="1" x14ac:dyDescent="0.2">
      <c r="A4312" s="15">
        <v>164</v>
      </c>
      <c r="B4312" s="16">
        <v>520</v>
      </c>
      <c r="C4312" s="15" t="s">
        <v>4632</v>
      </c>
      <c r="D4312" s="18">
        <v>1</v>
      </c>
      <c r="E4312" s="5" t="s">
        <v>4633</v>
      </c>
      <c r="F4312" s="5">
        <v>0</v>
      </c>
      <c r="G4312" s="5" t="s">
        <v>4634</v>
      </c>
      <c r="H4312" s="5" t="s">
        <v>601</v>
      </c>
      <c r="I4312" s="5">
        <v>1</v>
      </c>
      <c r="J4312" s="5" t="s">
        <v>1261</v>
      </c>
      <c r="K4312" s="5" t="s">
        <v>1262</v>
      </c>
      <c r="L4312" s="5" t="s">
        <v>3927</v>
      </c>
      <c r="M4312" s="5" t="s">
        <v>96</v>
      </c>
      <c r="N4312" s="19" t="s">
        <v>4635</v>
      </c>
    </row>
    <row r="4313" spans="1:14" ht="15.75" customHeight="1" x14ac:dyDescent="0.2">
      <c r="A4313" s="15">
        <v>165</v>
      </c>
      <c r="B4313" s="16">
        <v>520</v>
      </c>
      <c r="C4313" s="15" t="s">
        <v>4636</v>
      </c>
      <c r="D4313" s="18">
        <v>1</v>
      </c>
      <c r="E4313" s="5" t="s">
        <v>4637</v>
      </c>
      <c r="F4313" s="5">
        <v>0</v>
      </c>
      <c r="G4313" s="5" t="s">
        <v>4634</v>
      </c>
      <c r="H4313" s="5" t="s">
        <v>601</v>
      </c>
      <c r="I4313" s="5">
        <v>2</v>
      </c>
      <c r="J4313" s="5" t="s">
        <v>1261</v>
      </c>
      <c r="K4313" s="5" t="s">
        <v>1262</v>
      </c>
      <c r="L4313" s="5" t="s">
        <v>3927</v>
      </c>
      <c r="M4313" s="5" t="s">
        <v>96</v>
      </c>
      <c r="N4313" s="19" t="s">
        <v>4638</v>
      </c>
    </row>
    <row r="4314" spans="1:14" ht="15.75" customHeight="1" x14ac:dyDescent="0.2">
      <c r="A4314" s="15">
        <v>166</v>
      </c>
      <c r="B4314" s="16">
        <v>520</v>
      </c>
      <c r="C4314" s="15" t="s">
        <v>4639</v>
      </c>
      <c r="D4314" s="18">
        <v>1</v>
      </c>
      <c r="E4314" s="5" t="s">
        <v>4640</v>
      </c>
      <c r="F4314" s="5">
        <v>0</v>
      </c>
      <c r="G4314" s="5" t="s">
        <v>4641</v>
      </c>
      <c r="H4314" s="5" t="s">
        <v>4033</v>
      </c>
      <c r="I4314" s="5">
        <v>0</v>
      </c>
      <c r="J4314" s="5" t="s">
        <v>1261</v>
      </c>
      <c r="K4314" s="5" t="s">
        <v>1262</v>
      </c>
      <c r="L4314" s="5" t="s">
        <v>4066</v>
      </c>
      <c r="M4314" s="5" t="s">
        <v>96</v>
      </c>
      <c r="N4314" s="19" t="s">
        <v>4642</v>
      </c>
    </row>
    <row r="4315" spans="1:14" ht="15.75" customHeight="1" x14ac:dyDescent="0.2">
      <c r="A4315" s="15">
        <v>167</v>
      </c>
      <c r="B4315" s="16">
        <v>520</v>
      </c>
      <c r="C4315" s="15" t="s">
        <v>4643</v>
      </c>
      <c r="D4315" s="18">
        <v>1</v>
      </c>
      <c r="E4315" s="5" t="s">
        <v>4644</v>
      </c>
      <c r="F4315" s="5">
        <v>0</v>
      </c>
      <c r="G4315" s="5" t="s">
        <v>4645</v>
      </c>
      <c r="H4315" s="5" t="s">
        <v>601</v>
      </c>
      <c r="I4315" s="5">
        <v>0</v>
      </c>
      <c r="J4315" s="5">
        <v>2014</v>
      </c>
      <c r="K4315" s="5" t="s">
        <v>1262</v>
      </c>
      <c r="L4315" s="5" t="s">
        <v>409</v>
      </c>
      <c r="M4315" s="5" t="s">
        <v>96</v>
      </c>
      <c r="N4315" s="19" t="s">
        <v>4646</v>
      </c>
    </row>
    <row r="4316" spans="1:14" ht="15.75" customHeight="1" x14ac:dyDescent="0.2">
      <c r="A4316" s="15">
        <v>168</v>
      </c>
      <c r="B4316" s="16">
        <v>520</v>
      </c>
      <c r="C4316" s="15" t="s">
        <v>4647</v>
      </c>
      <c r="D4316" s="18">
        <v>1</v>
      </c>
      <c r="E4316" s="5" t="s">
        <v>4648</v>
      </c>
      <c r="F4316" s="5">
        <v>0</v>
      </c>
      <c r="G4316" s="5" t="s">
        <v>4649</v>
      </c>
      <c r="H4316" s="5" t="s">
        <v>601</v>
      </c>
      <c r="I4316" s="5">
        <v>0</v>
      </c>
      <c r="J4316" s="5">
        <v>2014</v>
      </c>
      <c r="K4316" s="5" t="s">
        <v>1262</v>
      </c>
      <c r="L4316" s="5" t="s">
        <v>95</v>
      </c>
      <c r="M4316" s="5" t="s">
        <v>96</v>
      </c>
      <c r="N4316" s="19" t="s">
        <v>4650</v>
      </c>
    </row>
    <row r="4317" spans="1:14" ht="15.75" customHeight="1" x14ac:dyDescent="0.2">
      <c r="A4317" s="15">
        <v>169</v>
      </c>
      <c r="B4317" s="16">
        <v>520</v>
      </c>
      <c r="C4317" s="15" t="s">
        <v>4651</v>
      </c>
      <c r="D4317" s="18">
        <v>1</v>
      </c>
      <c r="E4317" s="5" t="s">
        <v>4652</v>
      </c>
      <c r="F4317" s="5">
        <v>0</v>
      </c>
      <c r="G4317" s="5" t="s">
        <v>4653</v>
      </c>
      <c r="H4317" s="5" t="s">
        <v>601</v>
      </c>
      <c r="I4317" s="5">
        <v>0</v>
      </c>
      <c r="J4317" s="5">
        <v>2014</v>
      </c>
      <c r="K4317" s="5" t="s">
        <v>1262</v>
      </c>
      <c r="L4317" s="5" t="s">
        <v>409</v>
      </c>
      <c r="M4317" s="5" t="s">
        <v>96</v>
      </c>
      <c r="N4317" s="19" t="s">
        <v>4654</v>
      </c>
    </row>
    <row r="4318" spans="1:14" ht="15.75" customHeight="1" x14ac:dyDescent="0.2">
      <c r="A4318" s="15">
        <v>170</v>
      </c>
      <c r="B4318" s="16">
        <v>520</v>
      </c>
      <c r="C4318" s="15" t="s">
        <v>4655</v>
      </c>
      <c r="D4318" s="18">
        <v>1</v>
      </c>
      <c r="E4318" s="5" t="s">
        <v>4656</v>
      </c>
      <c r="F4318" s="5">
        <v>0</v>
      </c>
      <c r="G4318" s="5" t="s">
        <v>4657</v>
      </c>
      <c r="H4318" s="5" t="s">
        <v>4033</v>
      </c>
      <c r="I4318" s="5">
        <v>0</v>
      </c>
      <c r="J4318" s="5">
        <v>2010</v>
      </c>
      <c r="K4318" s="5" t="s">
        <v>1262</v>
      </c>
      <c r="L4318" s="5" t="s">
        <v>95</v>
      </c>
      <c r="M4318" s="5" t="s">
        <v>96</v>
      </c>
      <c r="N4318" s="19" t="s">
        <v>4658</v>
      </c>
    </row>
    <row r="4319" spans="1:14" ht="15.75" customHeight="1" x14ac:dyDescent="0.2">
      <c r="A4319" s="15">
        <v>171</v>
      </c>
      <c r="B4319" s="16">
        <v>520</v>
      </c>
      <c r="C4319" s="15" t="s">
        <v>4659</v>
      </c>
      <c r="D4319" s="18">
        <v>1</v>
      </c>
      <c r="E4319" s="5" t="s">
        <v>4660</v>
      </c>
      <c r="F4319" s="5">
        <v>0</v>
      </c>
      <c r="G4319" s="5" t="s">
        <v>4661</v>
      </c>
      <c r="H4319" s="5" t="s">
        <v>4033</v>
      </c>
      <c r="I4319" s="5">
        <v>0</v>
      </c>
      <c r="J4319" s="5">
        <v>2010</v>
      </c>
      <c r="K4319" s="5" t="s">
        <v>1262</v>
      </c>
      <c r="L4319" s="5" t="s">
        <v>409</v>
      </c>
      <c r="M4319" s="5" t="s">
        <v>96</v>
      </c>
      <c r="N4319" s="19" t="s">
        <v>4662</v>
      </c>
    </row>
    <row r="4320" spans="1:14" ht="15.75" customHeight="1" x14ac:dyDescent="0.2">
      <c r="A4320" s="15">
        <v>172</v>
      </c>
      <c r="B4320" s="16">
        <v>520</v>
      </c>
      <c r="C4320" s="15" t="s">
        <v>4663</v>
      </c>
      <c r="D4320" s="18">
        <v>1</v>
      </c>
      <c r="E4320" s="5" t="s">
        <v>4664</v>
      </c>
      <c r="F4320" s="5">
        <v>0</v>
      </c>
      <c r="G4320" s="5" t="s">
        <v>4665</v>
      </c>
      <c r="H4320" s="5" t="s">
        <v>4033</v>
      </c>
      <c r="I4320" s="5">
        <v>0</v>
      </c>
      <c r="J4320" s="5">
        <v>2010</v>
      </c>
      <c r="K4320" s="5" t="s">
        <v>1262</v>
      </c>
      <c r="L4320" s="5" t="s">
        <v>4666</v>
      </c>
      <c r="M4320" s="5" t="s">
        <v>96</v>
      </c>
      <c r="N4320" s="19" t="s">
        <v>4667</v>
      </c>
    </row>
    <row r="4321" spans="1:14" ht="15.75" customHeight="1" x14ac:dyDescent="0.2">
      <c r="A4321" s="15">
        <v>173</v>
      </c>
      <c r="B4321" s="16">
        <v>520</v>
      </c>
      <c r="C4321" s="15" t="s">
        <v>4668</v>
      </c>
      <c r="D4321" s="18">
        <v>1</v>
      </c>
      <c r="E4321" s="5" t="s">
        <v>4669</v>
      </c>
      <c r="F4321" s="5">
        <v>0</v>
      </c>
      <c r="G4321" s="5" t="s">
        <v>4670</v>
      </c>
      <c r="H4321" s="5" t="s">
        <v>4033</v>
      </c>
      <c r="I4321" s="5">
        <v>0</v>
      </c>
      <c r="J4321" s="5">
        <v>2011</v>
      </c>
      <c r="K4321" s="5" t="s">
        <v>1262</v>
      </c>
      <c r="L4321" s="5" t="s">
        <v>2933</v>
      </c>
      <c r="M4321" s="5" t="s">
        <v>96</v>
      </c>
      <c r="N4321" s="19" t="s">
        <v>4671</v>
      </c>
    </row>
    <row r="4322" spans="1:14" ht="15.75" customHeight="1" x14ac:dyDescent="0.2">
      <c r="A4322" s="15">
        <v>174</v>
      </c>
      <c r="B4322" s="16">
        <v>520</v>
      </c>
      <c r="C4322" s="15" t="s">
        <v>4672</v>
      </c>
      <c r="D4322" s="18">
        <v>1</v>
      </c>
      <c r="E4322" s="5" t="s">
        <v>4673</v>
      </c>
      <c r="F4322" s="5">
        <v>0</v>
      </c>
      <c r="G4322" s="5" t="s">
        <v>4674</v>
      </c>
      <c r="H4322" s="5" t="s">
        <v>4033</v>
      </c>
      <c r="I4322" s="5">
        <v>0</v>
      </c>
      <c r="J4322" s="5">
        <v>2011</v>
      </c>
      <c r="K4322" s="5" t="s">
        <v>1262</v>
      </c>
      <c r="L4322" s="5" t="s">
        <v>2448</v>
      </c>
      <c r="M4322" s="5" t="s">
        <v>96</v>
      </c>
      <c r="N4322" s="19" t="s">
        <v>4675</v>
      </c>
    </row>
    <row r="4323" spans="1:14" ht="15.75" customHeight="1" x14ac:dyDescent="0.2">
      <c r="A4323" s="15">
        <v>175</v>
      </c>
      <c r="B4323" s="16">
        <v>520</v>
      </c>
      <c r="C4323" s="15" t="s">
        <v>4676</v>
      </c>
      <c r="D4323" s="18">
        <v>1</v>
      </c>
      <c r="E4323" s="5" t="s">
        <v>4677</v>
      </c>
      <c r="F4323" s="5">
        <v>0</v>
      </c>
      <c r="G4323" s="5" t="s">
        <v>4678</v>
      </c>
      <c r="H4323" s="5" t="s">
        <v>4033</v>
      </c>
      <c r="I4323" s="5">
        <v>0</v>
      </c>
      <c r="J4323" s="5">
        <v>2011</v>
      </c>
      <c r="K4323" s="5" t="s">
        <v>1262</v>
      </c>
      <c r="L4323" s="5" t="s">
        <v>409</v>
      </c>
      <c r="M4323" s="5" t="s">
        <v>96</v>
      </c>
      <c r="N4323" s="19" t="s">
        <v>4679</v>
      </c>
    </row>
    <row r="4324" spans="1:14" ht="15.75" customHeight="1" x14ac:dyDescent="0.2">
      <c r="A4324" s="15">
        <v>176</v>
      </c>
      <c r="B4324" s="16">
        <v>520</v>
      </c>
      <c r="C4324" s="15" t="s">
        <v>4680</v>
      </c>
      <c r="D4324" s="18">
        <v>1</v>
      </c>
      <c r="E4324" s="5" t="s">
        <v>4681</v>
      </c>
      <c r="F4324" s="5">
        <v>0</v>
      </c>
      <c r="G4324" s="5" t="s">
        <v>4682</v>
      </c>
      <c r="H4324" s="5" t="s">
        <v>4033</v>
      </c>
      <c r="I4324" s="5">
        <v>0</v>
      </c>
      <c r="J4324" s="5">
        <v>2012</v>
      </c>
      <c r="K4324" s="5" t="s">
        <v>1262</v>
      </c>
      <c r="L4324" s="5" t="s">
        <v>4683</v>
      </c>
      <c r="M4324" s="5" t="s">
        <v>96</v>
      </c>
      <c r="N4324" s="19" t="s">
        <v>4684</v>
      </c>
    </row>
    <row r="4325" spans="1:14" ht="15.75" customHeight="1" x14ac:dyDescent="0.2">
      <c r="A4325" s="15">
        <v>177</v>
      </c>
      <c r="B4325" s="16">
        <v>520</v>
      </c>
      <c r="C4325" s="15" t="s">
        <v>4685</v>
      </c>
      <c r="D4325" s="18">
        <v>1</v>
      </c>
      <c r="E4325" s="5" t="s">
        <v>4686</v>
      </c>
      <c r="F4325" s="5">
        <v>0</v>
      </c>
      <c r="G4325" s="5" t="s">
        <v>4687</v>
      </c>
      <c r="H4325" s="5" t="s">
        <v>4033</v>
      </c>
      <c r="I4325" s="5">
        <v>0</v>
      </c>
      <c r="J4325" s="5">
        <v>2012</v>
      </c>
      <c r="K4325" s="5" t="s">
        <v>1262</v>
      </c>
      <c r="L4325" s="5" t="s">
        <v>95</v>
      </c>
      <c r="M4325" s="5" t="s">
        <v>96</v>
      </c>
      <c r="N4325" s="19" t="s">
        <v>4688</v>
      </c>
    </row>
    <row r="4326" spans="1:14" ht="15.75" customHeight="1" x14ac:dyDescent="0.2">
      <c r="A4326" s="15">
        <v>178</v>
      </c>
      <c r="B4326" s="16">
        <v>520</v>
      </c>
      <c r="C4326" s="15" t="s">
        <v>4689</v>
      </c>
      <c r="D4326" s="18">
        <v>1</v>
      </c>
      <c r="E4326" s="5" t="s">
        <v>4690</v>
      </c>
      <c r="F4326" s="5">
        <v>0</v>
      </c>
      <c r="G4326" s="5" t="s">
        <v>4691</v>
      </c>
      <c r="H4326" s="5" t="s">
        <v>4033</v>
      </c>
      <c r="I4326" s="5">
        <v>0</v>
      </c>
      <c r="J4326" s="5">
        <v>2012</v>
      </c>
      <c r="K4326" s="5" t="s">
        <v>1262</v>
      </c>
      <c r="L4326" s="5" t="s">
        <v>2479</v>
      </c>
      <c r="M4326" s="5" t="s">
        <v>96</v>
      </c>
      <c r="N4326" s="19" t="s">
        <v>4692</v>
      </c>
    </row>
    <row r="4327" spans="1:14" ht="15.75" customHeight="1" x14ac:dyDescent="0.2">
      <c r="A4327" s="15">
        <v>179</v>
      </c>
      <c r="B4327" s="16">
        <v>520</v>
      </c>
      <c r="C4327" s="15" t="s">
        <v>4693</v>
      </c>
      <c r="D4327" s="18">
        <v>1</v>
      </c>
      <c r="E4327" s="5" t="s">
        <v>4694</v>
      </c>
      <c r="F4327" s="5">
        <v>0</v>
      </c>
      <c r="G4327" s="5" t="s">
        <v>4695</v>
      </c>
      <c r="H4327" s="5" t="s">
        <v>4033</v>
      </c>
      <c r="I4327" s="5">
        <v>0</v>
      </c>
      <c r="J4327" s="5">
        <v>2012</v>
      </c>
      <c r="K4327" s="5" t="s">
        <v>1262</v>
      </c>
      <c r="L4327" s="5" t="s">
        <v>3424</v>
      </c>
      <c r="M4327" s="5" t="s">
        <v>96</v>
      </c>
      <c r="N4327" s="19" t="s">
        <v>4696</v>
      </c>
    </row>
    <row r="4328" spans="1:14" ht="15.75" customHeight="1" x14ac:dyDescent="0.2">
      <c r="A4328" s="15">
        <v>180</v>
      </c>
      <c r="B4328" s="16">
        <v>520</v>
      </c>
      <c r="C4328" s="15" t="s">
        <v>4697</v>
      </c>
      <c r="D4328" s="18">
        <v>1</v>
      </c>
      <c r="E4328" s="5" t="s">
        <v>4698</v>
      </c>
      <c r="F4328" s="5">
        <v>0</v>
      </c>
      <c r="G4328" s="5" t="s">
        <v>4699</v>
      </c>
      <c r="H4328" s="5" t="s">
        <v>4033</v>
      </c>
      <c r="I4328" s="5">
        <v>0</v>
      </c>
      <c r="J4328" s="5">
        <v>2012</v>
      </c>
      <c r="K4328" s="5" t="s">
        <v>1262</v>
      </c>
      <c r="L4328" s="5" t="s">
        <v>4700</v>
      </c>
      <c r="M4328" s="5" t="s">
        <v>96</v>
      </c>
      <c r="N4328" s="19" t="s">
        <v>4701</v>
      </c>
    </row>
    <row r="4329" spans="1:14" ht="15.75" customHeight="1" x14ac:dyDescent="0.2">
      <c r="A4329" s="15">
        <v>181</v>
      </c>
      <c r="B4329" s="16">
        <v>520</v>
      </c>
      <c r="C4329" s="15" t="s">
        <v>4702</v>
      </c>
      <c r="D4329" s="18">
        <v>1</v>
      </c>
      <c r="E4329" s="5" t="s">
        <v>4703</v>
      </c>
      <c r="F4329" s="5" t="s">
        <v>4704</v>
      </c>
      <c r="G4329" s="5" t="s">
        <v>4705</v>
      </c>
      <c r="H4329" s="5" t="s">
        <v>4033</v>
      </c>
      <c r="I4329" s="5">
        <v>0</v>
      </c>
      <c r="J4329" s="5">
        <v>2019</v>
      </c>
      <c r="K4329" s="5">
        <v>1</v>
      </c>
      <c r="L4329" s="5" t="s">
        <v>4110</v>
      </c>
      <c r="M4329" s="5" t="s">
        <v>35</v>
      </c>
      <c r="N4329" s="19">
        <v>9784866580555</v>
      </c>
    </row>
    <row r="4330" spans="1:14" ht="15.75" customHeight="1" x14ac:dyDescent="0.2">
      <c r="A4330" s="15">
        <v>182</v>
      </c>
      <c r="B4330" s="16">
        <v>520</v>
      </c>
      <c r="C4330" s="15" t="s">
        <v>4706</v>
      </c>
      <c r="D4330" s="18">
        <v>1</v>
      </c>
      <c r="E4330" s="5" t="s">
        <v>4707</v>
      </c>
      <c r="F4330" s="5">
        <v>0</v>
      </c>
      <c r="G4330" s="5" t="s">
        <v>4708</v>
      </c>
      <c r="H4330" s="5" t="s">
        <v>4033</v>
      </c>
      <c r="I4330" s="5">
        <v>0</v>
      </c>
      <c r="J4330" s="5">
        <v>2013</v>
      </c>
      <c r="K4330" s="5" t="s">
        <v>1262</v>
      </c>
      <c r="L4330" s="5" t="s">
        <v>4709</v>
      </c>
      <c r="M4330" s="5" t="s">
        <v>96</v>
      </c>
      <c r="N4330" s="19" t="s">
        <v>4710</v>
      </c>
    </row>
    <row r="4331" spans="1:14" ht="15.75" customHeight="1" x14ac:dyDescent="0.2">
      <c r="A4331" s="15">
        <v>183</v>
      </c>
      <c r="B4331" s="16">
        <v>520</v>
      </c>
      <c r="C4331" s="15" t="s">
        <v>4711</v>
      </c>
      <c r="D4331" s="18">
        <v>1</v>
      </c>
      <c r="E4331" s="5" t="s">
        <v>4712</v>
      </c>
      <c r="F4331" s="5">
        <v>0</v>
      </c>
      <c r="G4331" s="5" t="s">
        <v>4713</v>
      </c>
      <c r="H4331" s="5" t="s">
        <v>4033</v>
      </c>
      <c r="I4331" s="5">
        <v>0</v>
      </c>
      <c r="J4331" s="5">
        <v>2012</v>
      </c>
      <c r="K4331" s="5" t="s">
        <v>1262</v>
      </c>
      <c r="L4331" s="5" t="s">
        <v>4714</v>
      </c>
      <c r="M4331" s="5" t="s">
        <v>96</v>
      </c>
      <c r="N4331" s="19" t="s">
        <v>4715</v>
      </c>
    </row>
    <row r="4332" spans="1:14" ht="15.75" customHeight="1" x14ac:dyDescent="0.2">
      <c r="A4332" s="15">
        <v>184</v>
      </c>
      <c r="B4332" s="16">
        <v>520</v>
      </c>
      <c r="C4332" s="15" t="s">
        <v>4716</v>
      </c>
      <c r="D4332" s="18">
        <v>1</v>
      </c>
      <c r="E4332" s="5" t="s">
        <v>4717</v>
      </c>
      <c r="F4332" s="5">
        <v>0</v>
      </c>
      <c r="G4332" s="5" t="s">
        <v>4718</v>
      </c>
      <c r="H4332" s="5" t="s">
        <v>4033</v>
      </c>
      <c r="I4332" s="5">
        <v>0</v>
      </c>
      <c r="J4332" s="5">
        <v>2013</v>
      </c>
      <c r="K4332" s="5" t="s">
        <v>1262</v>
      </c>
      <c r="L4332" s="5" t="s">
        <v>2535</v>
      </c>
      <c r="M4332" s="5" t="s">
        <v>96</v>
      </c>
      <c r="N4332" s="19" t="s">
        <v>4719</v>
      </c>
    </row>
    <row r="4333" spans="1:14" ht="15.75" customHeight="1" x14ac:dyDescent="0.2">
      <c r="A4333" s="15">
        <v>185</v>
      </c>
      <c r="B4333" s="16">
        <v>520</v>
      </c>
      <c r="C4333" s="15" t="s">
        <v>4720</v>
      </c>
      <c r="D4333" s="18">
        <v>1</v>
      </c>
      <c r="E4333" s="5" t="s">
        <v>4721</v>
      </c>
      <c r="F4333" s="5">
        <v>0</v>
      </c>
      <c r="G4333" s="5" t="s">
        <v>4722</v>
      </c>
      <c r="H4333" s="5" t="s">
        <v>4033</v>
      </c>
      <c r="I4333" s="5">
        <v>0</v>
      </c>
      <c r="J4333" s="5" t="s">
        <v>1305</v>
      </c>
      <c r="K4333" s="5" t="s">
        <v>1262</v>
      </c>
      <c r="L4333" s="5" t="s">
        <v>2453</v>
      </c>
      <c r="M4333" s="5" t="s">
        <v>96</v>
      </c>
      <c r="N4333" s="19" t="s">
        <v>4723</v>
      </c>
    </row>
    <row r="4334" spans="1:14" ht="15.75" customHeight="1" x14ac:dyDescent="0.2">
      <c r="A4334" s="15">
        <v>186</v>
      </c>
      <c r="B4334" s="16">
        <v>520</v>
      </c>
      <c r="C4334" s="15" t="s">
        <v>4724</v>
      </c>
      <c r="D4334" s="18">
        <v>1</v>
      </c>
      <c r="E4334" s="5" t="s">
        <v>4725</v>
      </c>
      <c r="F4334" s="5">
        <v>0</v>
      </c>
      <c r="G4334" s="5" t="s">
        <v>4726</v>
      </c>
      <c r="H4334" s="5" t="s">
        <v>4033</v>
      </c>
      <c r="I4334" s="5">
        <v>0</v>
      </c>
      <c r="J4334" s="5">
        <v>2014</v>
      </c>
      <c r="K4334" s="5" t="s">
        <v>1262</v>
      </c>
      <c r="L4334" s="5" t="s">
        <v>414</v>
      </c>
      <c r="M4334" s="5" t="s">
        <v>96</v>
      </c>
      <c r="N4334" s="19" t="s">
        <v>4727</v>
      </c>
    </row>
    <row r="4335" spans="1:14" ht="15.75" customHeight="1" x14ac:dyDescent="0.2">
      <c r="A4335" s="15">
        <v>187</v>
      </c>
      <c r="B4335" s="16">
        <v>520</v>
      </c>
      <c r="C4335" s="15" t="s">
        <v>4728</v>
      </c>
      <c r="D4335" s="18">
        <v>1</v>
      </c>
      <c r="E4335" s="5" t="s">
        <v>4729</v>
      </c>
      <c r="F4335" s="5">
        <v>0</v>
      </c>
      <c r="G4335" s="5" t="s">
        <v>4730</v>
      </c>
      <c r="H4335" s="5" t="s">
        <v>4033</v>
      </c>
      <c r="I4335" s="5">
        <v>0</v>
      </c>
      <c r="J4335" s="5">
        <v>2014</v>
      </c>
      <c r="K4335" s="5" t="s">
        <v>1262</v>
      </c>
      <c r="L4335" s="5" t="s">
        <v>2535</v>
      </c>
      <c r="M4335" s="5" t="s">
        <v>96</v>
      </c>
      <c r="N4335" s="19" t="s">
        <v>4731</v>
      </c>
    </row>
    <row r="4336" spans="1:14" ht="15.75" customHeight="1" x14ac:dyDescent="0.2">
      <c r="A4336" s="15">
        <v>188</v>
      </c>
      <c r="B4336" s="16">
        <v>520</v>
      </c>
      <c r="C4336" s="15" t="s">
        <v>4732</v>
      </c>
      <c r="D4336" s="18">
        <v>1</v>
      </c>
      <c r="E4336" s="5" t="s">
        <v>4733</v>
      </c>
      <c r="F4336" s="5">
        <v>0</v>
      </c>
      <c r="G4336" s="5" t="s">
        <v>4734</v>
      </c>
      <c r="H4336" s="5" t="s">
        <v>4033</v>
      </c>
      <c r="I4336" s="5">
        <v>1</v>
      </c>
      <c r="J4336" s="5">
        <v>2014</v>
      </c>
      <c r="K4336" s="5" t="s">
        <v>1262</v>
      </c>
      <c r="L4336" s="5" t="s">
        <v>409</v>
      </c>
      <c r="M4336" s="5" t="s">
        <v>96</v>
      </c>
      <c r="N4336" s="19" t="s">
        <v>4735</v>
      </c>
    </row>
    <row r="4337" spans="1:14" ht="15.75" customHeight="1" x14ac:dyDescent="0.2">
      <c r="A4337" s="15">
        <v>189</v>
      </c>
      <c r="B4337" s="16">
        <v>520</v>
      </c>
      <c r="C4337" s="15" t="s">
        <v>4736</v>
      </c>
      <c r="D4337" s="18">
        <v>1</v>
      </c>
      <c r="E4337" s="5" t="s">
        <v>4737</v>
      </c>
      <c r="F4337" s="5">
        <v>0</v>
      </c>
      <c r="G4337" s="5" t="s">
        <v>4734</v>
      </c>
      <c r="H4337" s="5" t="s">
        <v>4033</v>
      </c>
      <c r="I4337" s="5">
        <v>2</v>
      </c>
      <c r="J4337" s="5">
        <v>2014</v>
      </c>
      <c r="K4337" s="5" t="s">
        <v>1262</v>
      </c>
      <c r="L4337" s="5" t="s">
        <v>409</v>
      </c>
      <c r="M4337" s="5" t="s">
        <v>96</v>
      </c>
      <c r="N4337" s="19" t="s">
        <v>4738</v>
      </c>
    </row>
    <row r="4338" spans="1:14" ht="15.75" customHeight="1" x14ac:dyDescent="0.2">
      <c r="A4338" s="15">
        <v>190</v>
      </c>
      <c r="B4338" s="16">
        <v>520</v>
      </c>
      <c r="C4338" s="15" t="s">
        <v>4739</v>
      </c>
      <c r="D4338" s="18">
        <v>1</v>
      </c>
      <c r="E4338" s="5" t="s">
        <v>4740</v>
      </c>
      <c r="F4338" s="5">
        <v>0</v>
      </c>
      <c r="G4338" s="5" t="s">
        <v>4741</v>
      </c>
      <c r="H4338" s="5" t="s">
        <v>4033</v>
      </c>
      <c r="I4338" s="5">
        <v>0</v>
      </c>
      <c r="J4338" s="5" t="s">
        <v>1261</v>
      </c>
      <c r="K4338" s="5" t="s">
        <v>1262</v>
      </c>
      <c r="L4338" s="5" t="s">
        <v>2453</v>
      </c>
      <c r="M4338" s="5" t="s">
        <v>96</v>
      </c>
      <c r="N4338" s="19" t="s">
        <v>4742</v>
      </c>
    </row>
    <row r="4339" spans="1:14" ht="15.75" customHeight="1" x14ac:dyDescent="0.2">
      <c r="A4339" s="15">
        <v>191</v>
      </c>
      <c r="B4339" s="16">
        <v>520</v>
      </c>
      <c r="C4339" s="15" t="s">
        <v>4743</v>
      </c>
      <c r="D4339" s="18">
        <v>1</v>
      </c>
      <c r="E4339" s="5" t="s">
        <v>4744</v>
      </c>
      <c r="F4339" s="5">
        <v>0</v>
      </c>
      <c r="G4339" s="5" t="s">
        <v>4745</v>
      </c>
      <c r="H4339" s="5" t="s">
        <v>4033</v>
      </c>
      <c r="I4339" s="5">
        <v>0</v>
      </c>
      <c r="J4339" s="5">
        <v>2014</v>
      </c>
      <c r="K4339" s="5" t="s">
        <v>1262</v>
      </c>
      <c r="L4339" s="5" t="s">
        <v>751</v>
      </c>
      <c r="M4339" s="5" t="s">
        <v>96</v>
      </c>
      <c r="N4339" s="19" t="s">
        <v>4746</v>
      </c>
    </row>
    <row r="4340" spans="1:14" ht="15.75" customHeight="1" x14ac:dyDescent="0.2">
      <c r="A4340" s="15">
        <v>192</v>
      </c>
      <c r="B4340" s="16">
        <v>520</v>
      </c>
      <c r="C4340" s="15" t="s">
        <v>4747</v>
      </c>
      <c r="D4340" s="18">
        <v>1</v>
      </c>
      <c r="E4340" s="5" t="s">
        <v>4748</v>
      </c>
      <c r="F4340" s="5">
        <v>0</v>
      </c>
      <c r="G4340" s="5" t="s">
        <v>4749</v>
      </c>
      <c r="H4340" s="5" t="s">
        <v>4033</v>
      </c>
      <c r="I4340" s="5">
        <v>0</v>
      </c>
      <c r="J4340" s="5">
        <v>2014</v>
      </c>
      <c r="K4340" s="5" t="s">
        <v>1262</v>
      </c>
      <c r="L4340" s="5" t="s">
        <v>3127</v>
      </c>
      <c r="M4340" s="5" t="s">
        <v>96</v>
      </c>
      <c r="N4340" s="19" t="s">
        <v>4750</v>
      </c>
    </row>
    <row r="4341" spans="1:14" ht="15.75" customHeight="1" x14ac:dyDescent="0.2">
      <c r="A4341" s="15">
        <v>193</v>
      </c>
      <c r="B4341" s="16">
        <v>520</v>
      </c>
      <c r="C4341" s="15" t="s">
        <v>4751</v>
      </c>
      <c r="D4341" s="18">
        <v>1</v>
      </c>
      <c r="E4341" s="5" t="s">
        <v>4752</v>
      </c>
      <c r="F4341" s="5">
        <v>0</v>
      </c>
      <c r="G4341" s="5" t="s">
        <v>4753</v>
      </c>
      <c r="H4341" s="5" t="s">
        <v>4033</v>
      </c>
      <c r="I4341" s="5">
        <v>0</v>
      </c>
      <c r="J4341" s="5">
        <v>2014</v>
      </c>
      <c r="K4341" s="5" t="s">
        <v>1262</v>
      </c>
      <c r="L4341" s="5" t="s">
        <v>3682</v>
      </c>
      <c r="M4341" s="5" t="s">
        <v>96</v>
      </c>
      <c r="N4341" s="19" t="s">
        <v>4754</v>
      </c>
    </row>
    <row r="4342" spans="1:14" ht="15.75" customHeight="1" x14ac:dyDescent="0.2">
      <c r="A4342" s="15">
        <v>194</v>
      </c>
      <c r="B4342" s="16">
        <v>520</v>
      </c>
      <c r="C4342" s="15" t="s">
        <v>4755</v>
      </c>
      <c r="D4342" s="18">
        <v>1</v>
      </c>
      <c r="E4342" s="5" t="s">
        <v>4756</v>
      </c>
      <c r="F4342" s="5">
        <v>0</v>
      </c>
      <c r="G4342" s="5" t="s">
        <v>4757</v>
      </c>
      <c r="H4342" s="5" t="s">
        <v>4033</v>
      </c>
      <c r="I4342" s="5">
        <v>0</v>
      </c>
      <c r="J4342" s="5">
        <v>2014</v>
      </c>
      <c r="K4342" s="5" t="s">
        <v>1262</v>
      </c>
      <c r="L4342" s="5" t="s">
        <v>409</v>
      </c>
      <c r="M4342" s="5" t="s">
        <v>96</v>
      </c>
      <c r="N4342" s="19" t="s">
        <v>4758</v>
      </c>
    </row>
    <row r="4343" spans="1:14" ht="15.75" customHeight="1" x14ac:dyDescent="0.2">
      <c r="A4343" s="15">
        <v>195</v>
      </c>
      <c r="B4343" s="16">
        <v>520</v>
      </c>
      <c r="C4343" s="15" t="s">
        <v>4759</v>
      </c>
      <c r="D4343" s="18">
        <v>1</v>
      </c>
      <c r="E4343" s="5" t="s">
        <v>4760</v>
      </c>
      <c r="F4343" s="5">
        <v>0</v>
      </c>
      <c r="G4343" s="5" t="s">
        <v>4761</v>
      </c>
      <c r="H4343" s="5" t="s">
        <v>4033</v>
      </c>
      <c r="I4343" s="5">
        <v>0</v>
      </c>
      <c r="J4343" s="5">
        <v>2014</v>
      </c>
      <c r="K4343" s="5" t="s">
        <v>1262</v>
      </c>
      <c r="L4343" s="5" t="s">
        <v>409</v>
      </c>
      <c r="M4343" s="5" t="s">
        <v>96</v>
      </c>
      <c r="N4343" s="19" t="s">
        <v>4762</v>
      </c>
    </row>
    <row r="4344" spans="1:14" ht="15.75" customHeight="1" x14ac:dyDescent="0.2">
      <c r="A4344" s="15">
        <v>196</v>
      </c>
      <c r="B4344" s="16">
        <v>520</v>
      </c>
      <c r="C4344" s="15" t="s">
        <v>4763</v>
      </c>
      <c r="D4344" s="18">
        <v>1</v>
      </c>
      <c r="E4344" s="5" t="s">
        <v>4764</v>
      </c>
      <c r="F4344" s="5">
        <v>0</v>
      </c>
      <c r="G4344" s="5" t="s">
        <v>4765</v>
      </c>
      <c r="H4344" s="5" t="s">
        <v>4033</v>
      </c>
      <c r="I4344" s="5">
        <v>0</v>
      </c>
      <c r="J4344" s="5">
        <v>2014</v>
      </c>
      <c r="K4344" s="5" t="s">
        <v>1262</v>
      </c>
      <c r="L4344" s="5" t="s">
        <v>4622</v>
      </c>
      <c r="M4344" s="5" t="s">
        <v>96</v>
      </c>
      <c r="N4344" s="19" t="s">
        <v>4766</v>
      </c>
    </row>
    <row r="4345" spans="1:14" ht="15.75" customHeight="1" x14ac:dyDescent="0.2">
      <c r="A4345" s="15">
        <v>197</v>
      </c>
      <c r="B4345" s="16">
        <v>520</v>
      </c>
      <c r="C4345" s="15" t="s">
        <v>4767</v>
      </c>
      <c r="D4345" s="18">
        <v>1</v>
      </c>
      <c r="E4345" s="5" t="s">
        <v>4768</v>
      </c>
      <c r="F4345" s="5">
        <v>0</v>
      </c>
      <c r="G4345" s="5" t="s">
        <v>4769</v>
      </c>
      <c r="H4345" s="5" t="s">
        <v>4033</v>
      </c>
      <c r="I4345" s="5">
        <v>0</v>
      </c>
      <c r="J4345" s="5">
        <v>2014</v>
      </c>
      <c r="K4345" s="5" t="s">
        <v>1262</v>
      </c>
      <c r="L4345" s="5" t="s">
        <v>4770</v>
      </c>
      <c r="M4345" s="5" t="s">
        <v>96</v>
      </c>
      <c r="N4345" s="19" t="s">
        <v>4771</v>
      </c>
    </row>
    <row r="4346" spans="1:14" ht="15.75" customHeight="1" x14ac:dyDescent="0.2">
      <c r="A4346" s="15">
        <v>198</v>
      </c>
      <c r="B4346" s="16">
        <v>520</v>
      </c>
      <c r="C4346" s="15" t="s">
        <v>4772</v>
      </c>
      <c r="D4346" s="18">
        <v>1</v>
      </c>
      <c r="E4346" s="5" t="s">
        <v>4773</v>
      </c>
      <c r="F4346" s="5">
        <v>0</v>
      </c>
      <c r="G4346" s="5" t="s">
        <v>4774</v>
      </c>
      <c r="H4346" s="5" t="s">
        <v>601</v>
      </c>
      <c r="I4346" s="5">
        <v>0</v>
      </c>
      <c r="J4346" s="5">
        <v>2017</v>
      </c>
      <c r="K4346" s="5">
        <v>1</v>
      </c>
      <c r="L4346" s="5" t="s">
        <v>4014</v>
      </c>
      <c r="M4346" s="5" t="s">
        <v>96</v>
      </c>
      <c r="N4346" s="19" t="s">
        <v>4775</v>
      </c>
    </row>
    <row r="4347" spans="1:14" ht="15.75" customHeight="1" x14ac:dyDescent="0.2">
      <c r="A4347" s="15">
        <v>199</v>
      </c>
      <c r="B4347" s="16">
        <v>520</v>
      </c>
      <c r="C4347" s="15" t="s">
        <v>4776</v>
      </c>
      <c r="D4347" s="18">
        <v>1</v>
      </c>
      <c r="E4347" s="5" t="s">
        <v>4777</v>
      </c>
      <c r="F4347" s="5">
        <v>0</v>
      </c>
      <c r="G4347" s="5" t="s">
        <v>4778</v>
      </c>
      <c r="H4347" s="5" t="s">
        <v>601</v>
      </c>
      <c r="I4347" s="5">
        <v>0</v>
      </c>
      <c r="J4347" s="5">
        <v>2017</v>
      </c>
      <c r="K4347" s="5">
        <v>1</v>
      </c>
      <c r="L4347" s="5" t="s">
        <v>4014</v>
      </c>
      <c r="M4347" s="5" t="s">
        <v>96</v>
      </c>
      <c r="N4347" s="19" t="s">
        <v>4779</v>
      </c>
    </row>
    <row r="4348" spans="1:14" ht="15.75" customHeight="1" x14ac:dyDescent="0.2">
      <c r="A4348" s="15">
        <v>200</v>
      </c>
      <c r="B4348" s="16">
        <v>520</v>
      </c>
      <c r="C4348" s="15" t="s">
        <v>4780</v>
      </c>
      <c r="D4348" s="18">
        <v>1</v>
      </c>
      <c r="E4348" s="5" t="s">
        <v>4781</v>
      </c>
      <c r="F4348" s="5">
        <v>0</v>
      </c>
      <c r="G4348" s="5" t="s">
        <v>4782</v>
      </c>
      <c r="H4348" s="5" t="s">
        <v>601</v>
      </c>
      <c r="I4348" s="5">
        <v>0</v>
      </c>
      <c r="J4348" s="5">
        <v>2017</v>
      </c>
      <c r="K4348" s="5">
        <v>1</v>
      </c>
      <c r="L4348" s="5" t="s">
        <v>4014</v>
      </c>
      <c r="M4348" s="5" t="s">
        <v>96</v>
      </c>
      <c r="N4348" s="19" t="s">
        <v>4783</v>
      </c>
    </row>
    <row r="4349" spans="1:14" ht="15.75" customHeight="1" x14ac:dyDescent="0.2">
      <c r="A4349" s="15">
        <v>201</v>
      </c>
      <c r="B4349" s="16">
        <v>520</v>
      </c>
      <c r="C4349" s="15" t="s">
        <v>4784</v>
      </c>
      <c r="D4349" s="18">
        <v>1</v>
      </c>
      <c r="E4349" s="5" t="s">
        <v>4785</v>
      </c>
      <c r="F4349" s="5">
        <v>0</v>
      </c>
      <c r="G4349" s="5" t="s">
        <v>4786</v>
      </c>
      <c r="H4349" s="5" t="s">
        <v>601</v>
      </c>
      <c r="I4349" s="5">
        <v>0</v>
      </c>
      <c r="J4349" s="5">
        <v>2017</v>
      </c>
      <c r="K4349" s="5">
        <v>1</v>
      </c>
      <c r="L4349" s="5" t="s">
        <v>4014</v>
      </c>
      <c r="M4349" s="5" t="s">
        <v>96</v>
      </c>
      <c r="N4349" s="19" t="s">
        <v>4787</v>
      </c>
    </row>
    <row r="4350" spans="1:14" ht="15.75" customHeight="1" x14ac:dyDescent="0.2">
      <c r="A4350" s="15">
        <v>202</v>
      </c>
      <c r="B4350" s="16">
        <v>520</v>
      </c>
      <c r="C4350" s="15" t="s">
        <v>4788</v>
      </c>
      <c r="D4350" s="18">
        <v>1</v>
      </c>
      <c r="E4350" s="5" t="s">
        <v>4789</v>
      </c>
      <c r="F4350" s="5">
        <v>0</v>
      </c>
      <c r="G4350" s="5" t="s">
        <v>4790</v>
      </c>
      <c r="H4350" s="5" t="s">
        <v>601</v>
      </c>
      <c r="I4350" s="5">
        <v>0</v>
      </c>
      <c r="J4350" s="5">
        <v>2017</v>
      </c>
      <c r="K4350" s="5">
        <v>1</v>
      </c>
      <c r="L4350" s="5" t="s">
        <v>4014</v>
      </c>
      <c r="M4350" s="5" t="s">
        <v>96</v>
      </c>
      <c r="N4350" s="19" t="s">
        <v>4791</v>
      </c>
    </row>
    <row r="4351" spans="1:14" ht="15.75" customHeight="1" x14ac:dyDescent="0.2">
      <c r="A4351" s="15">
        <v>203</v>
      </c>
      <c r="B4351" s="16">
        <v>520</v>
      </c>
      <c r="C4351" s="15" t="s">
        <v>4792</v>
      </c>
      <c r="D4351" s="18">
        <v>1</v>
      </c>
      <c r="E4351" s="5" t="s">
        <v>4793</v>
      </c>
      <c r="F4351" s="5">
        <v>0</v>
      </c>
      <c r="G4351" s="5" t="s">
        <v>4794</v>
      </c>
      <c r="H4351" s="5" t="s">
        <v>601</v>
      </c>
      <c r="I4351" s="5">
        <v>0</v>
      </c>
      <c r="J4351" s="5">
        <v>2015</v>
      </c>
      <c r="K4351" s="5">
        <v>1</v>
      </c>
      <c r="L4351" s="5" t="s">
        <v>2453</v>
      </c>
      <c r="M4351" s="5" t="s">
        <v>96</v>
      </c>
      <c r="N4351" s="19" t="s">
        <v>4795</v>
      </c>
    </row>
    <row r="4352" spans="1:14" ht="15.75" customHeight="1" x14ac:dyDescent="0.2">
      <c r="A4352" s="15">
        <v>204</v>
      </c>
      <c r="B4352" s="16">
        <v>520</v>
      </c>
      <c r="C4352" s="15" t="s">
        <v>4796</v>
      </c>
      <c r="D4352" s="18">
        <v>1</v>
      </c>
      <c r="E4352" s="5" t="s">
        <v>4797</v>
      </c>
      <c r="F4352" s="5">
        <v>0</v>
      </c>
      <c r="G4352" s="5" t="s">
        <v>4798</v>
      </c>
      <c r="H4352" s="5" t="s">
        <v>4033</v>
      </c>
      <c r="I4352" s="5">
        <v>0</v>
      </c>
      <c r="J4352" s="5">
        <v>2016</v>
      </c>
      <c r="K4352" s="5">
        <v>34</v>
      </c>
      <c r="L4352" s="5" t="s">
        <v>95</v>
      </c>
      <c r="M4352" s="5" t="s">
        <v>96</v>
      </c>
      <c r="N4352" s="19" t="s">
        <v>4799</v>
      </c>
    </row>
    <row r="4353" spans="1:14" ht="15.75" customHeight="1" x14ac:dyDescent="0.2">
      <c r="A4353" s="15">
        <v>205</v>
      </c>
      <c r="B4353" s="16">
        <v>520</v>
      </c>
      <c r="C4353" s="15" t="s">
        <v>4800</v>
      </c>
      <c r="D4353" s="18">
        <v>1</v>
      </c>
      <c r="E4353" s="5" t="s">
        <v>4801</v>
      </c>
      <c r="F4353" s="5">
        <v>0</v>
      </c>
      <c r="G4353" s="5" t="s">
        <v>4315</v>
      </c>
      <c r="H4353" s="5" t="s">
        <v>601</v>
      </c>
      <c r="I4353" s="5">
        <v>0</v>
      </c>
      <c r="J4353" s="5">
        <v>2007</v>
      </c>
      <c r="K4353" s="5">
        <v>2</v>
      </c>
      <c r="L4353" s="5" t="s">
        <v>4802</v>
      </c>
      <c r="M4353" s="5" t="s">
        <v>96</v>
      </c>
      <c r="N4353" s="19" t="s">
        <v>4803</v>
      </c>
    </row>
    <row r="4354" spans="1:14" ht="15.75" customHeight="1" x14ac:dyDescent="0.2">
      <c r="A4354" s="15">
        <v>206</v>
      </c>
      <c r="B4354" s="16">
        <v>520</v>
      </c>
      <c r="C4354" s="15" t="s">
        <v>4804</v>
      </c>
      <c r="D4354" s="18">
        <v>1</v>
      </c>
      <c r="E4354" s="5" t="s">
        <v>4805</v>
      </c>
      <c r="F4354" s="5">
        <v>0</v>
      </c>
      <c r="G4354" s="5" t="s">
        <v>4806</v>
      </c>
      <c r="H4354" s="5" t="s">
        <v>4033</v>
      </c>
      <c r="I4354" s="5">
        <v>0</v>
      </c>
      <c r="J4354" s="5">
        <v>2018</v>
      </c>
      <c r="K4354" s="5">
        <v>1</v>
      </c>
      <c r="L4354" s="5" t="s">
        <v>4449</v>
      </c>
      <c r="M4354" s="5" t="s">
        <v>35</v>
      </c>
      <c r="N4354" s="19" t="s">
        <v>4807</v>
      </c>
    </row>
    <row r="4355" spans="1:14" ht="15.75" customHeight="1" x14ac:dyDescent="0.2">
      <c r="A4355" s="15">
        <v>207</v>
      </c>
      <c r="B4355" s="16">
        <v>520</v>
      </c>
      <c r="C4355" s="15" t="s">
        <v>4808</v>
      </c>
      <c r="D4355" s="18">
        <v>1</v>
      </c>
      <c r="E4355" s="5" t="s">
        <v>4809</v>
      </c>
      <c r="F4355" s="5" t="s">
        <v>4810</v>
      </c>
      <c r="G4355" s="5" t="s">
        <v>4811</v>
      </c>
      <c r="H4355" s="5" t="s">
        <v>4033</v>
      </c>
      <c r="I4355" s="5">
        <v>0</v>
      </c>
      <c r="J4355" s="5">
        <v>2018</v>
      </c>
      <c r="K4355" s="5">
        <v>1</v>
      </c>
      <c r="L4355" s="5" t="s">
        <v>4449</v>
      </c>
      <c r="M4355" s="5" t="s">
        <v>35</v>
      </c>
      <c r="N4355" s="19" t="s">
        <v>4812</v>
      </c>
    </row>
    <row r="4356" spans="1:14" ht="15.75" customHeight="1" x14ac:dyDescent="0.2">
      <c r="A4356" s="15">
        <v>208</v>
      </c>
      <c r="B4356" s="16">
        <v>520</v>
      </c>
      <c r="C4356" s="15" t="s">
        <v>4813</v>
      </c>
      <c r="D4356" s="18">
        <v>1</v>
      </c>
      <c r="E4356" s="5" t="s">
        <v>4814</v>
      </c>
      <c r="F4356" s="5">
        <v>0</v>
      </c>
      <c r="G4356" s="5" t="s">
        <v>4815</v>
      </c>
      <c r="H4356" s="5" t="s">
        <v>4033</v>
      </c>
      <c r="I4356" s="5">
        <v>0</v>
      </c>
      <c r="J4356" s="5">
        <v>2018</v>
      </c>
      <c r="K4356" s="5">
        <v>1</v>
      </c>
      <c r="L4356" s="5" t="s">
        <v>4449</v>
      </c>
      <c r="M4356" s="5" t="s">
        <v>35</v>
      </c>
      <c r="N4356" s="19" t="s">
        <v>4816</v>
      </c>
    </row>
    <row r="4357" spans="1:14" ht="15.75" customHeight="1" x14ac:dyDescent="0.2">
      <c r="A4357" s="15">
        <v>209</v>
      </c>
      <c r="B4357" s="16">
        <v>520</v>
      </c>
      <c r="C4357" s="15" t="s">
        <v>4817</v>
      </c>
      <c r="D4357" s="18">
        <v>1</v>
      </c>
      <c r="E4357" s="5" t="s">
        <v>4818</v>
      </c>
      <c r="F4357" s="5" t="s">
        <v>4819</v>
      </c>
      <c r="G4357" s="5" t="s">
        <v>4820</v>
      </c>
      <c r="H4357" s="5" t="s">
        <v>4033</v>
      </c>
      <c r="I4357" s="5">
        <v>0</v>
      </c>
      <c r="J4357" s="5">
        <v>2019</v>
      </c>
      <c r="K4357" s="5">
        <v>1</v>
      </c>
      <c r="L4357" s="5" t="s">
        <v>4449</v>
      </c>
      <c r="M4357" s="5" t="s">
        <v>35</v>
      </c>
      <c r="N4357" s="19">
        <v>9784866580548</v>
      </c>
    </row>
    <row r="4358" spans="1:14" ht="15.75" customHeight="1" x14ac:dyDescent="0.2">
      <c r="A4358" s="15">
        <v>210</v>
      </c>
      <c r="B4358" s="16">
        <v>520</v>
      </c>
      <c r="C4358" s="15" t="s">
        <v>4821</v>
      </c>
      <c r="D4358" s="18">
        <v>1</v>
      </c>
      <c r="E4358" s="5" t="s">
        <v>4822</v>
      </c>
      <c r="F4358" s="5">
        <v>0</v>
      </c>
      <c r="G4358" s="5" t="s">
        <v>4823</v>
      </c>
      <c r="H4358" s="5" t="s">
        <v>4033</v>
      </c>
      <c r="I4358" s="5">
        <v>0</v>
      </c>
      <c r="J4358" s="5">
        <v>2017</v>
      </c>
      <c r="K4358" s="5">
        <v>1</v>
      </c>
      <c r="L4358" s="5" t="s">
        <v>4066</v>
      </c>
      <c r="M4358" s="5" t="s">
        <v>96</v>
      </c>
      <c r="N4358" s="19">
        <v>9784634590908</v>
      </c>
    </row>
    <row r="4359" spans="1:14" ht="15.75" customHeight="1" x14ac:dyDescent="0.2">
      <c r="A4359" s="15">
        <v>211</v>
      </c>
      <c r="B4359" s="16">
        <v>520</v>
      </c>
      <c r="C4359" s="15" t="s">
        <v>4824</v>
      </c>
      <c r="D4359" s="18">
        <v>1</v>
      </c>
      <c r="E4359" s="5" t="s">
        <v>4825</v>
      </c>
      <c r="F4359" s="5">
        <v>0</v>
      </c>
      <c r="G4359" s="5" t="s">
        <v>4826</v>
      </c>
      <c r="H4359" s="5" t="s">
        <v>4033</v>
      </c>
      <c r="I4359" s="5">
        <v>0</v>
      </c>
      <c r="J4359" s="5">
        <v>2017</v>
      </c>
      <c r="K4359" s="5">
        <v>1</v>
      </c>
      <c r="L4359" s="5" t="s">
        <v>4066</v>
      </c>
      <c r="M4359" s="5" t="s">
        <v>96</v>
      </c>
      <c r="N4359" s="19">
        <v>9784634025271</v>
      </c>
    </row>
    <row r="4360" spans="1:14" ht="15.75" customHeight="1" x14ac:dyDescent="0.2">
      <c r="A4360" s="15">
        <v>212</v>
      </c>
      <c r="B4360" s="16">
        <v>520</v>
      </c>
      <c r="C4360" s="15" t="s">
        <v>4827</v>
      </c>
      <c r="D4360" s="18">
        <v>1</v>
      </c>
      <c r="E4360" s="5" t="s">
        <v>4828</v>
      </c>
      <c r="F4360" s="5">
        <v>0</v>
      </c>
      <c r="G4360" s="5" t="s">
        <v>4829</v>
      </c>
      <c r="H4360" s="5" t="s">
        <v>4033</v>
      </c>
      <c r="I4360" s="5">
        <v>0</v>
      </c>
      <c r="J4360" s="5">
        <v>2003</v>
      </c>
      <c r="K4360" s="5">
        <v>1</v>
      </c>
      <c r="L4360" s="5" t="s">
        <v>4421</v>
      </c>
      <c r="M4360" s="5" t="s">
        <v>96</v>
      </c>
      <c r="N4360" s="19">
        <v>4326652810</v>
      </c>
    </row>
    <row r="4361" spans="1:14" ht="15.75" customHeight="1" x14ac:dyDescent="0.2">
      <c r="A4361" s="15">
        <v>213</v>
      </c>
      <c r="B4361" s="16">
        <v>520</v>
      </c>
      <c r="C4361" s="15" t="s">
        <v>4830</v>
      </c>
      <c r="D4361" s="18">
        <v>1</v>
      </c>
      <c r="E4361" s="5" t="s">
        <v>4831</v>
      </c>
      <c r="F4361" s="5">
        <v>0</v>
      </c>
      <c r="G4361" s="5" t="s">
        <v>4832</v>
      </c>
      <c r="H4361" s="5" t="s">
        <v>4033</v>
      </c>
      <c r="I4361" s="5">
        <v>0</v>
      </c>
      <c r="J4361" s="5">
        <v>1994</v>
      </c>
      <c r="K4361" s="5">
        <v>2</v>
      </c>
      <c r="L4361" s="5" t="s">
        <v>3915</v>
      </c>
      <c r="M4361" s="5" t="s">
        <v>96</v>
      </c>
      <c r="N4361" s="19">
        <v>4586503025</v>
      </c>
    </row>
    <row r="4362" spans="1:14" ht="15.75" customHeight="1" x14ac:dyDescent="0.2">
      <c r="A4362" s="15">
        <v>214</v>
      </c>
      <c r="B4362" s="16">
        <v>520</v>
      </c>
      <c r="C4362" s="15" t="s">
        <v>4833</v>
      </c>
      <c r="D4362" s="18">
        <v>1</v>
      </c>
      <c r="E4362" s="5" t="s">
        <v>4834</v>
      </c>
      <c r="F4362" s="5">
        <v>0</v>
      </c>
      <c r="G4362" s="5" t="s">
        <v>4835</v>
      </c>
      <c r="H4362" s="5" t="s">
        <v>4033</v>
      </c>
      <c r="I4362" s="5">
        <v>0</v>
      </c>
      <c r="J4362" s="5">
        <v>1999</v>
      </c>
      <c r="K4362" s="5">
        <v>2</v>
      </c>
      <c r="L4362" s="5" t="s">
        <v>3915</v>
      </c>
      <c r="M4362" s="5" t="s">
        <v>96</v>
      </c>
      <c r="N4362" s="19">
        <v>4586504552</v>
      </c>
    </row>
    <row r="4363" spans="1:14" ht="15.75" hidden="1" customHeight="1" x14ac:dyDescent="0.2">
      <c r="A4363" s="14">
        <v>0</v>
      </c>
      <c r="B4363" s="16">
        <v>0</v>
      </c>
      <c r="C4363" s="14">
        <v>0</v>
      </c>
      <c r="D4363" s="17">
        <v>0</v>
      </c>
      <c r="E4363" s="5">
        <v>0</v>
      </c>
      <c r="F4363" s="5">
        <v>0</v>
      </c>
      <c r="G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19">
        <v>0</v>
      </c>
    </row>
    <row r="4364" spans="1:14" ht="15.75" customHeight="1" x14ac:dyDescent="0.2">
      <c r="A4364" s="15">
        <v>1</v>
      </c>
      <c r="B4364" s="16">
        <v>530</v>
      </c>
      <c r="C4364" s="15" t="s">
        <v>4836</v>
      </c>
      <c r="D4364" s="18">
        <v>1</v>
      </c>
      <c r="E4364" s="5" t="s">
        <v>4837</v>
      </c>
      <c r="F4364" s="5" t="s">
        <v>4838</v>
      </c>
      <c r="G4364" s="5" t="s">
        <v>4839</v>
      </c>
      <c r="H4364" s="5" t="s">
        <v>4840</v>
      </c>
      <c r="I4364" s="5">
        <v>0</v>
      </c>
      <c r="J4364" s="5">
        <v>2014</v>
      </c>
      <c r="K4364" s="5">
        <v>1</v>
      </c>
      <c r="L4364" s="5" t="s">
        <v>1249</v>
      </c>
      <c r="M4364" s="5" t="s">
        <v>96</v>
      </c>
      <c r="N4364" s="19">
        <v>9784816708893</v>
      </c>
    </row>
    <row r="4365" spans="1:14" ht="15.75" customHeight="1" x14ac:dyDescent="0.2">
      <c r="A4365" s="15">
        <v>2</v>
      </c>
      <c r="B4365" s="16">
        <v>530</v>
      </c>
      <c r="C4365" s="15" t="s">
        <v>4841</v>
      </c>
      <c r="D4365" s="18">
        <v>1</v>
      </c>
      <c r="E4365" s="5" t="s">
        <v>4842</v>
      </c>
      <c r="F4365" s="5">
        <v>0</v>
      </c>
      <c r="G4365" s="5" t="s">
        <v>4843</v>
      </c>
      <c r="H4365" s="5" t="s">
        <v>4840</v>
      </c>
      <c r="I4365" s="5">
        <v>0</v>
      </c>
      <c r="J4365" s="5">
        <v>2008</v>
      </c>
      <c r="K4365" s="5">
        <v>1</v>
      </c>
      <c r="L4365" s="5" t="s">
        <v>4844</v>
      </c>
      <c r="M4365" s="5" t="s">
        <v>307</v>
      </c>
      <c r="N4365" s="19" t="s">
        <v>4845</v>
      </c>
    </row>
    <row r="4366" spans="1:14" ht="15.75" customHeight="1" x14ac:dyDescent="0.2">
      <c r="A4366" s="15">
        <v>3</v>
      </c>
      <c r="B4366" s="16">
        <v>530</v>
      </c>
      <c r="C4366" s="15" t="s">
        <v>4846</v>
      </c>
      <c r="D4366" s="18">
        <v>1</v>
      </c>
      <c r="E4366" s="5" t="s">
        <v>4847</v>
      </c>
      <c r="F4366" s="5">
        <v>0</v>
      </c>
      <c r="G4366" s="5" t="s">
        <v>4848</v>
      </c>
      <c r="H4366" s="5" t="s">
        <v>4840</v>
      </c>
      <c r="I4366" s="5">
        <v>0</v>
      </c>
      <c r="J4366" s="5">
        <v>2003</v>
      </c>
      <c r="K4366" s="5">
        <v>0</v>
      </c>
      <c r="L4366" s="5">
        <v>0</v>
      </c>
      <c r="M4366" s="5" t="s">
        <v>35</v>
      </c>
      <c r="N4366" s="19">
        <v>0</v>
      </c>
    </row>
    <row r="4367" spans="1:14" ht="15.75" customHeight="1" x14ac:dyDescent="0.2">
      <c r="A4367" s="15">
        <v>4</v>
      </c>
      <c r="B4367" s="16">
        <v>530</v>
      </c>
      <c r="C4367" s="15" t="s">
        <v>4849</v>
      </c>
      <c r="D4367" s="18">
        <v>1</v>
      </c>
      <c r="E4367" s="5" t="s">
        <v>4850</v>
      </c>
      <c r="F4367" s="5">
        <v>0</v>
      </c>
      <c r="G4367" s="5" t="s">
        <v>4851</v>
      </c>
      <c r="H4367" s="5" t="s">
        <v>4840</v>
      </c>
      <c r="I4367" s="5">
        <v>0</v>
      </c>
      <c r="J4367" s="5">
        <v>2008</v>
      </c>
      <c r="K4367" s="5">
        <v>0</v>
      </c>
      <c r="L4367" s="5">
        <v>0</v>
      </c>
      <c r="M4367" s="5" t="s">
        <v>35</v>
      </c>
      <c r="N4367" s="19">
        <v>0</v>
      </c>
    </row>
    <row r="4368" spans="1:14" ht="15.75" customHeight="1" x14ac:dyDescent="0.2">
      <c r="A4368" s="15">
        <v>5</v>
      </c>
      <c r="B4368" s="16">
        <v>530</v>
      </c>
      <c r="C4368" s="15" t="s">
        <v>4852</v>
      </c>
      <c r="D4368" s="18">
        <v>1</v>
      </c>
      <c r="E4368" s="5" t="s">
        <v>4853</v>
      </c>
      <c r="F4368" s="5">
        <v>0</v>
      </c>
      <c r="G4368" s="5" t="s">
        <v>4854</v>
      </c>
      <c r="H4368" s="5" t="s">
        <v>4840</v>
      </c>
      <c r="I4368" s="5">
        <v>0</v>
      </c>
      <c r="J4368" s="5">
        <v>1992</v>
      </c>
      <c r="K4368" s="5">
        <v>0</v>
      </c>
      <c r="L4368" s="5">
        <v>0</v>
      </c>
      <c r="M4368" s="5" t="s">
        <v>96</v>
      </c>
      <c r="N4368" s="19">
        <v>0</v>
      </c>
    </row>
    <row r="4369" spans="1:14" ht="15.75" customHeight="1" x14ac:dyDescent="0.2">
      <c r="A4369" s="15">
        <v>6</v>
      </c>
      <c r="B4369" s="16">
        <v>530</v>
      </c>
      <c r="C4369" s="15" t="s">
        <v>4855</v>
      </c>
      <c r="D4369" s="18">
        <v>1</v>
      </c>
      <c r="E4369" s="5" t="s">
        <v>4856</v>
      </c>
      <c r="F4369" s="5">
        <v>0</v>
      </c>
      <c r="G4369" s="5" t="s">
        <v>4857</v>
      </c>
      <c r="H4369" s="5" t="s">
        <v>4840</v>
      </c>
      <c r="I4369" s="5">
        <v>1</v>
      </c>
      <c r="J4369" s="5">
        <v>2007</v>
      </c>
      <c r="K4369" s="5">
        <v>0</v>
      </c>
      <c r="L4369" s="5">
        <v>0</v>
      </c>
      <c r="M4369" s="5" t="s">
        <v>96</v>
      </c>
      <c r="N4369" s="19">
        <v>0</v>
      </c>
    </row>
    <row r="4370" spans="1:14" ht="15.75" customHeight="1" x14ac:dyDescent="0.2">
      <c r="A4370" s="15">
        <v>7</v>
      </c>
      <c r="B4370" s="16">
        <v>530</v>
      </c>
      <c r="C4370" s="15" t="s">
        <v>4858</v>
      </c>
      <c r="D4370" s="18">
        <v>1</v>
      </c>
      <c r="E4370" s="5" t="s">
        <v>4859</v>
      </c>
      <c r="F4370" s="5">
        <v>0</v>
      </c>
      <c r="G4370" s="5" t="s">
        <v>4860</v>
      </c>
      <c r="H4370" s="5" t="s">
        <v>4840</v>
      </c>
      <c r="I4370" s="5">
        <v>0</v>
      </c>
      <c r="J4370" s="5">
        <v>2007</v>
      </c>
      <c r="K4370" s="5">
        <v>1</v>
      </c>
      <c r="L4370" s="5" t="s">
        <v>4861</v>
      </c>
      <c r="M4370" s="5" t="s">
        <v>35</v>
      </c>
      <c r="N4370" s="19">
        <v>9780520222731</v>
      </c>
    </row>
    <row r="4371" spans="1:14" ht="15.75" customHeight="1" x14ac:dyDescent="0.2">
      <c r="A4371" s="15">
        <v>8</v>
      </c>
      <c r="B4371" s="16">
        <v>530</v>
      </c>
      <c r="C4371" s="15" t="s">
        <v>4862</v>
      </c>
      <c r="D4371" s="18">
        <v>1</v>
      </c>
      <c r="E4371" s="5" t="s">
        <v>4863</v>
      </c>
      <c r="F4371" s="5">
        <v>0</v>
      </c>
      <c r="G4371" s="5" t="s">
        <v>4864</v>
      </c>
      <c r="H4371" s="5" t="s">
        <v>4840</v>
      </c>
      <c r="I4371" s="5">
        <v>0</v>
      </c>
      <c r="J4371" s="5">
        <v>1997</v>
      </c>
      <c r="K4371" s="5">
        <v>1</v>
      </c>
      <c r="L4371" s="5" t="s">
        <v>4558</v>
      </c>
      <c r="M4371" s="5" t="s">
        <v>96</v>
      </c>
      <c r="N4371" s="19">
        <v>9784409230268</v>
      </c>
    </row>
    <row r="4372" spans="1:14" ht="15.75" customHeight="1" x14ac:dyDescent="0.2">
      <c r="A4372" s="15">
        <v>9</v>
      </c>
      <c r="B4372" s="16">
        <v>530</v>
      </c>
      <c r="C4372" s="15" t="s">
        <v>4865</v>
      </c>
      <c r="D4372" s="18">
        <v>1</v>
      </c>
      <c r="E4372" s="5" t="s">
        <v>4866</v>
      </c>
      <c r="F4372" s="5">
        <v>0</v>
      </c>
      <c r="G4372" s="5" t="s">
        <v>4867</v>
      </c>
      <c r="H4372" s="5" t="s">
        <v>4840</v>
      </c>
      <c r="I4372" s="5">
        <v>0</v>
      </c>
      <c r="J4372" s="5">
        <v>2005</v>
      </c>
      <c r="K4372" s="5">
        <v>1</v>
      </c>
      <c r="L4372" s="5" t="s">
        <v>4868</v>
      </c>
      <c r="M4372" s="5" t="s">
        <v>96</v>
      </c>
      <c r="N4372" s="19">
        <v>0</v>
      </c>
    </row>
    <row r="4373" spans="1:14" ht="15.75" customHeight="1" x14ac:dyDescent="0.2">
      <c r="A4373" s="15">
        <v>10</v>
      </c>
      <c r="B4373" s="16">
        <v>530</v>
      </c>
      <c r="C4373" s="15" t="s">
        <v>4869</v>
      </c>
      <c r="D4373" s="18">
        <v>1</v>
      </c>
      <c r="E4373" s="5" t="s">
        <v>4870</v>
      </c>
      <c r="F4373" s="5">
        <v>0</v>
      </c>
      <c r="G4373" s="5" t="s">
        <v>4871</v>
      </c>
      <c r="H4373" s="5" t="s">
        <v>4840</v>
      </c>
      <c r="I4373" s="5">
        <v>0</v>
      </c>
      <c r="J4373" s="5">
        <v>2005</v>
      </c>
      <c r="K4373" s="5">
        <v>0</v>
      </c>
      <c r="L4373" s="5">
        <v>0</v>
      </c>
      <c r="M4373" s="5" t="s">
        <v>96</v>
      </c>
      <c r="N4373" s="19">
        <v>0</v>
      </c>
    </row>
    <row r="4374" spans="1:14" ht="15.75" customHeight="1" x14ac:dyDescent="0.2">
      <c r="A4374" s="15">
        <v>11</v>
      </c>
      <c r="B4374" s="16">
        <v>530</v>
      </c>
      <c r="C4374" s="15" t="s">
        <v>4872</v>
      </c>
      <c r="D4374" s="18">
        <v>1</v>
      </c>
      <c r="E4374" s="5" t="s">
        <v>4873</v>
      </c>
      <c r="F4374" s="5">
        <v>0</v>
      </c>
      <c r="G4374" s="5" t="s">
        <v>4874</v>
      </c>
      <c r="H4374" s="5" t="s">
        <v>4840</v>
      </c>
      <c r="I4374" s="5">
        <v>0</v>
      </c>
      <c r="J4374" s="5">
        <v>2007</v>
      </c>
      <c r="K4374" s="5">
        <v>1</v>
      </c>
      <c r="L4374" s="5" t="s">
        <v>937</v>
      </c>
      <c r="M4374" s="5" t="s">
        <v>96</v>
      </c>
      <c r="N4374" s="19">
        <v>9784840120906</v>
      </c>
    </row>
    <row r="4375" spans="1:14" ht="15.75" customHeight="1" x14ac:dyDescent="0.2">
      <c r="A4375" s="15">
        <v>12</v>
      </c>
      <c r="B4375" s="16">
        <v>530</v>
      </c>
      <c r="C4375" s="15" t="s">
        <v>4875</v>
      </c>
      <c r="D4375" s="18">
        <v>1</v>
      </c>
      <c r="E4375" s="5" t="s">
        <v>4876</v>
      </c>
      <c r="F4375" s="5">
        <v>0</v>
      </c>
      <c r="G4375" s="5" t="s">
        <v>4877</v>
      </c>
      <c r="H4375" s="5" t="s">
        <v>4840</v>
      </c>
      <c r="I4375" s="5">
        <v>0</v>
      </c>
      <c r="J4375" s="5">
        <v>2004</v>
      </c>
      <c r="K4375" s="5">
        <v>0</v>
      </c>
      <c r="L4375" s="5">
        <v>0</v>
      </c>
      <c r="M4375" s="5" t="s">
        <v>96</v>
      </c>
      <c r="N4375" s="19">
        <v>0</v>
      </c>
    </row>
    <row r="4376" spans="1:14" ht="15.75" customHeight="1" x14ac:dyDescent="0.2">
      <c r="A4376" s="15">
        <v>13</v>
      </c>
      <c r="B4376" s="16">
        <v>530</v>
      </c>
      <c r="C4376" s="15" t="s">
        <v>4878</v>
      </c>
      <c r="D4376" s="18">
        <v>1</v>
      </c>
      <c r="E4376" s="5" t="s">
        <v>4879</v>
      </c>
      <c r="F4376" s="5">
        <v>0</v>
      </c>
      <c r="G4376" s="5" t="s">
        <v>4880</v>
      </c>
      <c r="H4376" s="5" t="s">
        <v>4840</v>
      </c>
      <c r="I4376" s="5">
        <v>0</v>
      </c>
      <c r="J4376" s="5">
        <v>2002</v>
      </c>
      <c r="K4376" s="5">
        <v>0</v>
      </c>
      <c r="L4376" s="5">
        <v>0</v>
      </c>
      <c r="M4376" s="5" t="s">
        <v>96</v>
      </c>
      <c r="N4376" s="19">
        <v>0</v>
      </c>
    </row>
    <row r="4377" spans="1:14" ht="15.75" customHeight="1" x14ac:dyDescent="0.2">
      <c r="A4377" s="15">
        <v>14</v>
      </c>
      <c r="B4377" s="16">
        <v>530</v>
      </c>
      <c r="C4377" s="15" t="s">
        <v>4881</v>
      </c>
      <c r="D4377" s="18">
        <v>1</v>
      </c>
      <c r="E4377" s="5" t="s">
        <v>4882</v>
      </c>
      <c r="F4377" s="5">
        <v>0</v>
      </c>
      <c r="G4377" s="5" t="s">
        <v>4883</v>
      </c>
      <c r="H4377" s="5" t="s">
        <v>4840</v>
      </c>
      <c r="I4377" s="5">
        <v>0</v>
      </c>
      <c r="J4377" s="5">
        <v>2004</v>
      </c>
      <c r="K4377" s="5">
        <v>0</v>
      </c>
      <c r="L4377" s="5">
        <v>0</v>
      </c>
      <c r="M4377" s="5" t="s">
        <v>96</v>
      </c>
      <c r="N4377" s="19">
        <v>0</v>
      </c>
    </row>
    <row r="4378" spans="1:14" ht="15.75" customHeight="1" x14ac:dyDescent="0.2">
      <c r="A4378" s="15">
        <v>15</v>
      </c>
      <c r="B4378" s="16">
        <v>530</v>
      </c>
      <c r="C4378" s="15" t="s">
        <v>4884</v>
      </c>
      <c r="D4378" s="18">
        <v>1</v>
      </c>
      <c r="E4378" s="5" t="s">
        <v>4885</v>
      </c>
      <c r="F4378" s="5">
        <v>0</v>
      </c>
      <c r="G4378" s="5" t="s">
        <v>4886</v>
      </c>
      <c r="H4378" s="5" t="s">
        <v>4840</v>
      </c>
      <c r="I4378" s="5">
        <v>0</v>
      </c>
      <c r="J4378" s="5">
        <v>2003</v>
      </c>
      <c r="K4378" s="5">
        <v>0</v>
      </c>
      <c r="L4378" s="5">
        <v>0</v>
      </c>
      <c r="M4378" s="5" t="s">
        <v>96</v>
      </c>
      <c r="N4378" s="19">
        <v>0</v>
      </c>
    </row>
    <row r="4379" spans="1:14" ht="15.75" customHeight="1" x14ac:dyDescent="0.2">
      <c r="A4379" s="15">
        <v>16</v>
      </c>
      <c r="B4379" s="16">
        <v>530</v>
      </c>
      <c r="C4379" s="15" t="s">
        <v>4887</v>
      </c>
      <c r="D4379" s="18">
        <v>1</v>
      </c>
      <c r="E4379" s="5" t="s">
        <v>4888</v>
      </c>
      <c r="F4379" s="5">
        <v>0</v>
      </c>
      <c r="G4379" s="5" t="s">
        <v>4889</v>
      </c>
      <c r="H4379" s="5" t="s">
        <v>4840</v>
      </c>
      <c r="I4379" s="5">
        <v>0</v>
      </c>
      <c r="J4379" s="5">
        <v>2003</v>
      </c>
      <c r="K4379" s="5">
        <v>0</v>
      </c>
      <c r="L4379" s="5">
        <v>0</v>
      </c>
      <c r="M4379" s="5" t="s">
        <v>96</v>
      </c>
      <c r="N4379" s="19">
        <v>0</v>
      </c>
    </row>
    <row r="4380" spans="1:14" ht="15.75" customHeight="1" x14ac:dyDescent="0.2">
      <c r="A4380" s="15">
        <v>17</v>
      </c>
      <c r="B4380" s="16">
        <v>530</v>
      </c>
      <c r="C4380" s="15" t="s">
        <v>4890</v>
      </c>
      <c r="D4380" s="18">
        <v>1</v>
      </c>
      <c r="E4380" s="5" t="s">
        <v>4891</v>
      </c>
      <c r="F4380" s="5" t="s">
        <v>32</v>
      </c>
      <c r="G4380" s="5" t="s">
        <v>4892</v>
      </c>
      <c r="H4380" s="5" t="s">
        <v>4840</v>
      </c>
      <c r="I4380" s="5">
        <v>0</v>
      </c>
      <c r="J4380" s="5">
        <v>2001</v>
      </c>
      <c r="K4380" s="5">
        <v>1</v>
      </c>
      <c r="L4380" s="5" t="s">
        <v>3873</v>
      </c>
      <c r="M4380" s="5" t="s">
        <v>96</v>
      </c>
      <c r="N4380" s="19">
        <v>9784121502148</v>
      </c>
    </row>
    <row r="4381" spans="1:14" ht="15.75" customHeight="1" x14ac:dyDescent="0.2">
      <c r="A4381" s="15">
        <v>18</v>
      </c>
      <c r="B4381" s="16">
        <v>530</v>
      </c>
      <c r="C4381" s="15" t="s">
        <v>4893</v>
      </c>
      <c r="D4381" s="18">
        <v>1</v>
      </c>
      <c r="E4381" s="5" t="s">
        <v>4894</v>
      </c>
      <c r="F4381" s="5" t="s">
        <v>32</v>
      </c>
      <c r="G4381" s="5" t="s">
        <v>4895</v>
      </c>
      <c r="H4381" s="5" t="s">
        <v>4840</v>
      </c>
      <c r="I4381" s="5">
        <v>0</v>
      </c>
      <c r="J4381" s="5">
        <v>2004</v>
      </c>
      <c r="K4381" s="5">
        <v>1</v>
      </c>
      <c r="L4381" s="5" t="s">
        <v>4066</v>
      </c>
      <c r="M4381" s="5" t="s">
        <v>96</v>
      </c>
      <c r="N4381" s="19">
        <v>9784634474307</v>
      </c>
    </row>
    <row r="4382" spans="1:14" ht="15.75" customHeight="1" x14ac:dyDescent="0.2">
      <c r="A4382" s="15">
        <v>19</v>
      </c>
      <c r="B4382" s="16">
        <v>530</v>
      </c>
      <c r="C4382" s="15" t="s">
        <v>4896</v>
      </c>
      <c r="D4382" s="18">
        <v>1</v>
      </c>
      <c r="E4382" s="5" t="s">
        <v>4897</v>
      </c>
      <c r="F4382" s="5" t="s">
        <v>32</v>
      </c>
      <c r="G4382" s="5" t="s">
        <v>4898</v>
      </c>
      <c r="H4382" s="5" t="s">
        <v>4840</v>
      </c>
      <c r="I4382" s="5">
        <v>0</v>
      </c>
      <c r="J4382" s="5">
        <v>2009</v>
      </c>
      <c r="K4382" s="5">
        <v>1</v>
      </c>
      <c r="L4382" s="5" t="s">
        <v>4899</v>
      </c>
      <c r="M4382" s="5" t="s">
        <v>96</v>
      </c>
      <c r="N4382" s="19">
        <v>9784046213778</v>
      </c>
    </row>
    <row r="4383" spans="1:14" ht="15.75" customHeight="1" x14ac:dyDescent="0.2">
      <c r="A4383" s="15">
        <v>20</v>
      </c>
      <c r="B4383" s="16">
        <v>530</v>
      </c>
      <c r="C4383" s="15" t="s">
        <v>4900</v>
      </c>
      <c r="D4383" s="18">
        <v>1</v>
      </c>
      <c r="E4383" s="5" t="s">
        <v>4901</v>
      </c>
      <c r="F4383" s="5">
        <v>0</v>
      </c>
      <c r="G4383" s="5" t="s">
        <v>4902</v>
      </c>
      <c r="H4383" s="5" t="s">
        <v>4840</v>
      </c>
      <c r="I4383" s="5">
        <v>0</v>
      </c>
      <c r="J4383" s="5">
        <v>2008</v>
      </c>
      <c r="K4383" s="5">
        <v>1</v>
      </c>
      <c r="L4383" s="5" t="s">
        <v>4903</v>
      </c>
      <c r="M4383" s="5" t="s">
        <v>96</v>
      </c>
      <c r="N4383" s="19">
        <v>9784479771104</v>
      </c>
    </row>
    <row r="4384" spans="1:14" ht="15.75" customHeight="1" x14ac:dyDescent="0.2">
      <c r="A4384" s="15">
        <v>21</v>
      </c>
      <c r="B4384" s="16">
        <v>530</v>
      </c>
      <c r="C4384" s="15" t="s">
        <v>4904</v>
      </c>
      <c r="D4384" s="18">
        <v>1</v>
      </c>
      <c r="E4384" s="5" t="s">
        <v>4905</v>
      </c>
      <c r="F4384" s="5" t="s">
        <v>32</v>
      </c>
      <c r="G4384" s="5" t="s">
        <v>4906</v>
      </c>
      <c r="H4384" s="5" t="s">
        <v>4840</v>
      </c>
      <c r="I4384" s="5">
        <v>0</v>
      </c>
      <c r="J4384" s="5">
        <v>2005</v>
      </c>
      <c r="K4384" s="5">
        <v>1</v>
      </c>
      <c r="L4384" s="5" t="s">
        <v>1154</v>
      </c>
      <c r="M4384" s="5" t="s">
        <v>96</v>
      </c>
      <c r="N4384" s="19">
        <v>9784334033217</v>
      </c>
    </row>
    <row r="4385" spans="1:14" ht="15.75" customHeight="1" x14ac:dyDescent="0.2">
      <c r="A4385" s="15">
        <v>22</v>
      </c>
      <c r="B4385" s="16">
        <v>530</v>
      </c>
      <c r="C4385" s="15" t="s">
        <v>4907</v>
      </c>
      <c r="D4385" s="18">
        <v>1</v>
      </c>
      <c r="E4385" s="5" t="s">
        <v>4908</v>
      </c>
      <c r="F4385" s="5" t="s">
        <v>4909</v>
      </c>
      <c r="G4385" s="5" t="s">
        <v>4910</v>
      </c>
      <c r="H4385" s="5" t="s">
        <v>4840</v>
      </c>
      <c r="I4385" s="5">
        <v>0</v>
      </c>
      <c r="J4385" s="5">
        <v>2006</v>
      </c>
      <c r="K4385" s="5">
        <v>1</v>
      </c>
      <c r="L4385" s="5" t="s">
        <v>414</v>
      </c>
      <c r="M4385" s="5" t="s">
        <v>96</v>
      </c>
      <c r="N4385" s="19">
        <v>9784062810746</v>
      </c>
    </row>
    <row r="4386" spans="1:14" ht="15.75" customHeight="1" x14ac:dyDescent="0.2">
      <c r="A4386" s="15">
        <v>23</v>
      </c>
      <c r="B4386" s="16">
        <v>530</v>
      </c>
      <c r="C4386" s="15" t="s">
        <v>4911</v>
      </c>
      <c r="D4386" s="18">
        <v>1</v>
      </c>
      <c r="E4386" s="5" t="s">
        <v>4912</v>
      </c>
      <c r="F4386" s="5" t="s">
        <v>32</v>
      </c>
      <c r="G4386" s="5" t="s">
        <v>4913</v>
      </c>
      <c r="H4386" s="5" t="s">
        <v>4840</v>
      </c>
      <c r="I4386" s="5">
        <v>0</v>
      </c>
      <c r="J4386" s="5">
        <v>2008</v>
      </c>
      <c r="K4386" s="5">
        <v>1</v>
      </c>
      <c r="L4386" s="5" t="s">
        <v>508</v>
      </c>
      <c r="M4386" s="5" t="s">
        <v>96</v>
      </c>
      <c r="N4386" s="19">
        <v>9784812208045</v>
      </c>
    </row>
    <row r="4387" spans="1:14" ht="15.75" customHeight="1" x14ac:dyDescent="0.2">
      <c r="A4387" s="15">
        <v>24</v>
      </c>
      <c r="B4387" s="16">
        <v>530</v>
      </c>
      <c r="C4387" s="15" t="s">
        <v>4914</v>
      </c>
      <c r="D4387" s="18">
        <v>1</v>
      </c>
      <c r="E4387" s="5" t="s">
        <v>4915</v>
      </c>
      <c r="F4387" s="5" t="s">
        <v>32</v>
      </c>
      <c r="G4387" s="5" t="s">
        <v>4916</v>
      </c>
      <c r="H4387" s="5" t="s">
        <v>4840</v>
      </c>
      <c r="I4387" s="5">
        <v>0</v>
      </c>
      <c r="J4387" s="5">
        <v>2010</v>
      </c>
      <c r="K4387" s="5">
        <v>1</v>
      </c>
      <c r="L4387" s="5" t="s">
        <v>4917</v>
      </c>
      <c r="M4387" s="5" t="s">
        <v>96</v>
      </c>
      <c r="N4387" s="19">
        <v>9784796702904</v>
      </c>
    </row>
    <row r="4388" spans="1:14" ht="15.75" customHeight="1" x14ac:dyDescent="0.2">
      <c r="A4388" s="15">
        <v>25</v>
      </c>
      <c r="B4388" s="16">
        <v>530</v>
      </c>
      <c r="C4388" s="15" t="s">
        <v>4918</v>
      </c>
      <c r="D4388" s="18">
        <v>1</v>
      </c>
      <c r="E4388" s="5" t="s">
        <v>4919</v>
      </c>
      <c r="F4388" s="5">
        <v>0</v>
      </c>
      <c r="G4388" s="5" t="s">
        <v>4920</v>
      </c>
      <c r="H4388" s="5" t="s">
        <v>4840</v>
      </c>
      <c r="I4388" s="5">
        <v>1</v>
      </c>
      <c r="J4388" s="5">
        <v>2008</v>
      </c>
      <c r="K4388" s="5">
        <v>1</v>
      </c>
      <c r="L4388" s="5" t="s">
        <v>4921</v>
      </c>
      <c r="M4388" s="5" t="s">
        <v>96</v>
      </c>
      <c r="N4388" s="19">
        <v>9784047101531</v>
      </c>
    </row>
    <row r="4389" spans="1:14" ht="15.75" customHeight="1" x14ac:dyDescent="0.2">
      <c r="A4389" s="15">
        <v>26</v>
      </c>
      <c r="B4389" s="16">
        <v>530</v>
      </c>
      <c r="C4389" s="15" t="s">
        <v>4922</v>
      </c>
      <c r="D4389" s="18">
        <v>1</v>
      </c>
      <c r="E4389" s="5" t="s">
        <v>4923</v>
      </c>
      <c r="F4389" s="5">
        <v>0</v>
      </c>
      <c r="G4389" s="5" t="s">
        <v>4924</v>
      </c>
      <c r="H4389" s="5" t="s">
        <v>4840</v>
      </c>
      <c r="I4389" s="5">
        <v>1</v>
      </c>
      <c r="J4389" s="5">
        <v>2009</v>
      </c>
      <c r="K4389" s="5">
        <v>1</v>
      </c>
      <c r="L4389" s="5" t="s">
        <v>4925</v>
      </c>
      <c r="M4389" s="5" t="s">
        <v>96</v>
      </c>
      <c r="N4389" s="19">
        <v>9784532314354</v>
      </c>
    </row>
    <row r="4390" spans="1:14" ht="15.75" customHeight="1" x14ac:dyDescent="0.2">
      <c r="A4390" s="15">
        <v>27</v>
      </c>
      <c r="B4390" s="16">
        <v>530</v>
      </c>
      <c r="C4390" s="15" t="s">
        <v>4926</v>
      </c>
      <c r="D4390" s="18">
        <v>1</v>
      </c>
      <c r="E4390" s="5" t="s">
        <v>4927</v>
      </c>
      <c r="F4390" s="5">
        <v>0</v>
      </c>
      <c r="G4390" s="5" t="s">
        <v>4928</v>
      </c>
      <c r="H4390" s="5" t="s">
        <v>4840</v>
      </c>
      <c r="I4390" s="5">
        <v>1</v>
      </c>
      <c r="J4390" s="5">
        <v>2007</v>
      </c>
      <c r="K4390" s="5">
        <v>1</v>
      </c>
      <c r="L4390" s="5" t="s">
        <v>414</v>
      </c>
      <c r="M4390" s="5" t="s">
        <v>96</v>
      </c>
      <c r="N4390" s="19">
        <v>978406213997</v>
      </c>
    </row>
    <row r="4391" spans="1:14" ht="15.75" customHeight="1" x14ac:dyDescent="0.2">
      <c r="A4391" s="15">
        <v>28</v>
      </c>
      <c r="B4391" s="16">
        <v>530</v>
      </c>
      <c r="C4391" s="15" t="s">
        <v>4929</v>
      </c>
      <c r="D4391" s="18">
        <v>1</v>
      </c>
      <c r="E4391" s="5" t="s">
        <v>4930</v>
      </c>
      <c r="F4391" s="5">
        <v>0</v>
      </c>
      <c r="G4391" s="5" t="s">
        <v>4931</v>
      </c>
      <c r="H4391" s="5" t="s">
        <v>4840</v>
      </c>
      <c r="I4391" s="5">
        <v>1</v>
      </c>
      <c r="J4391" s="5">
        <v>2007</v>
      </c>
      <c r="K4391" s="5">
        <v>3</v>
      </c>
      <c r="L4391" s="5" t="s">
        <v>4074</v>
      </c>
      <c r="M4391" s="5" t="s">
        <v>96</v>
      </c>
      <c r="N4391" s="19">
        <v>9784122033993</v>
      </c>
    </row>
    <row r="4392" spans="1:14" ht="15.75" customHeight="1" x14ac:dyDescent="0.2">
      <c r="A4392" s="15">
        <v>29</v>
      </c>
      <c r="B4392" s="16">
        <v>530</v>
      </c>
      <c r="C4392" s="15" t="s">
        <v>4932</v>
      </c>
      <c r="D4392" s="18">
        <v>1</v>
      </c>
      <c r="E4392" s="5" t="s">
        <v>4933</v>
      </c>
      <c r="F4392" s="5">
        <v>0</v>
      </c>
      <c r="G4392" s="5" t="s">
        <v>4934</v>
      </c>
      <c r="H4392" s="5" t="s">
        <v>4840</v>
      </c>
      <c r="I4392" s="5">
        <v>1</v>
      </c>
      <c r="J4392" s="5">
        <v>2010</v>
      </c>
      <c r="K4392" s="5">
        <v>1</v>
      </c>
      <c r="L4392" s="5" t="s">
        <v>2602</v>
      </c>
      <c r="M4392" s="5" t="s">
        <v>96</v>
      </c>
      <c r="N4392" s="19">
        <v>9784140093481</v>
      </c>
    </row>
    <row r="4393" spans="1:14" ht="15.75" customHeight="1" x14ac:dyDescent="0.2">
      <c r="A4393" s="15">
        <v>30</v>
      </c>
      <c r="B4393" s="16">
        <v>530</v>
      </c>
      <c r="C4393" s="15" t="s">
        <v>4935</v>
      </c>
      <c r="D4393" s="18">
        <v>1</v>
      </c>
      <c r="E4393" s="5" t="s">
        <v>4936</v>
      </c>
      <c r="F4393" s="5">
        <v>0</v>
      </c>
      <c r="G4393" s="5" t="s">
        <v>4934</v>
      </c>
      <c r="H4393" s="5" t="s">
        <v>4840</v>
      </c>
      <c r="I4393" s="5">
        <v>1</v>
      </c>
      <c r="J4393" s="5">
        <v>2009</v>
      </c>
      <c r="K4393" s="5">
        <v>2</v>
      </c>
      <c r="L4393" s="5" t="s">
        <v>2602</v>
      </c>
      <c r="M4393" s="5" t="s">
        <v>96</v>
      </c>
      <c r="N4393" s="19">
        <v>9784140093474</v>
      </c>
    </row>
    <row r="4394" spans="1:14" ht="15.75" customHeight="1" x14ac:dyDescent="0.2">
      <c r="A4394" s="15">
        <v>31</v>
      </c>
      <c r="B4394" s="16">
        <v>530</v>
      </c>
      <c r="C4394" s="15" t="s">
        <v>4937</v>
      </c>
      <c r="D4394" s="18">
        <v>1</v>
      </c>
      <c r="E4394" s="5" t="s">
        <v>4938</v>
      </c>
      <c r="F4394" s="5">
        <v>0</v>
      </c>
      <c r="G4394" s="5" t="s">
        <v>4934</v>
      </c>
      <c r="H4394" s="5" t="s">
        <v>4840</v>
      </c>
      <c r="I4394" s="5">
        <v>1</v>
      </c>
      <c r="J4394" s="5">
        <v>2010</v>
      </c>
      <c r="K4394" s="5">
        <v>5</v>
      </c>
      <c r="L4394" s="5" t="s">
        <v>2602</v>
      </c>
      <c r="M4394" s="5" t="s">
        <v>96</v>
      </c>
      <c r="N4394" s="19">
        <v>9784140093443</v>
      </c>
    </row>
    <row r="4395" spans="1:14" ht="15.75" customHeight="1" x14ac:dyDescent="0.2">
      <c r="A4395" s="15">
        <v>32</v>
      </c>
      <c r="B4395" s="16">
        <v>530</v>
      </c>
      <c r="C4395" s="15" t="s">
        <v>4939</v>
      </c>
      <c r="D4395" s="18">
        <v>1</v>
      </c>
      <c r="E4395" s="5" t="s">
        <v>4940</v>
      </c>
      <c r="F4395" s="5">
        <v>0</v>
      </c>
      <c r="G4395" s="5" t="s">
        <v>4934</v>
      </c>
      <c r="H4395" s="5" t="s">
        <v>4840</v>
      </c>
      <c r="I4395" s="5">
        <v>1</v>
      </c>
      <c r="J4395" s="5">
        <v>2008</v>
      </c>
      <c r="K4395" s="5">
        <v>1</v>
      </c>
      <c r="L4395" s="5" t="s">
        <v>2602</v>
      </c>
      <c r="M4395" s="5" t="s">
        <v>96</v>
      </c>
      <c r="N4395" s="19">
        <v>9784140093412</v>
      </c>
    </row>
    <row r="4396" spans="1:14" ht="15.75" customHeight="1" x14ac:dyDescent="0.2">
      <c r="A4396" s="15">
        <v>33</v>
      </c>
      <c r="B4396" s="16">
        <v>530</v>
      </c>
      <c r="C4396" s="15" t="s">
        <v>4941</v>
      </c>
      <c r="D4396" s="18">
        <v>1</v>
      </c>
      <c r="E4396" s="5" t="s">
        <v>4942</v>
      </c>
      <c r="F4396" s="5">
        <v>0</v>
      </c>
      <c r="G4396" s="5" t="s">
        <v>4934</v>
      </c>
      <c r="H4396" s="5" t="s">
        <v>4840</v>
      </c>
      <c r="I4396" s="5">
        <v>1</v>
      </c>
      <c r="J4396" s="5">
        <v>2010</v>
      </c>
      <c r="K4396" s="5">
        <v>4</v>
      </c>
      <c r="L4396" s="5" t="s">
        <v>2602</v>
      </c>
      <c r="M4396" s="5" t="s">
        <v>96</v>
      </c>
      <c r="N4396" s="19">
        <v>9784140093405</v>
      </c>
    </row>
    <row r="4397" spans="1:14" ht="15.75" customHeight="1" x14ac:dyDescent="0.2">
      <c r="A4397" s="15">
        <v>34</v>
      </c>
      <c r="B4397" s="16">
        <v>530</v>
      </c>
      <c r="C4397" s="15" t="s">
        <v>4943</v>
      </c>
      <c r="D4397" s="18">
        <v>1</v>
      </c>
      <c r="E4397" s="5" t="s">
        <v>4944</v>
      </c>
      <c r="F4397" s="5">
        <v>0</v>
      </c>
      <c r="G4397" s="5" t="s">
        <v>4945</v>
      </c>
      <c r="H4397" s="5" t="s">
        <v>4840</v>
      </c>
      <c r="I4397" s="5">
        <v>1</v>
      </c>
      <c r="J4397" s="5">
        <v>2010</v>
      </c>
      <c r="K4397" s="5">
        <v>4</v>
      </c>
      <c r="L4397" s="5" t="s">
        <v>471</v>
      </c>
      <c r="M4397" s="5" t="s">
        <v>35</v>
      </c>
      <c r="N4397" s="19">
        <v>9784770031013</v>
      </c>
    </row>
    <row r="4398" spans="1:14" ht="15.75" customHeight="1" x14ac:dyDescent="0.2">
      <c r="A4398" s="15">
        <v>35</v>
      </c>
      <c r="B4398" s="16">
        <v>530</v>
      </c>
      <c r="C4398" s="15" t="s">
        <v>4946</v>
      </c>
      <c r="D4398" s="18">
        <v>1</v>
      </c>
      <c r="E4398" s="5" t="s">
        <v>4947</v>
      </c>
      <c r="F4398" s="5" t="s">
        <v>4948</v>
      </c>
      <c r="G4398" s="5" t="s">
        <v>32</v>
      </c>
      <c r="H4398" s="5" t="s">
        <v>4840</v>
      </c>
      <c r="I4398" s="5">
        <v>0</v>
      </c>
      <c r="J4398" s="5">
        <v>2006</v>
      </c>
      <c r="K4398" s="5">
        <v>1</v>
      </c>
      <c r="L4398" s="5" t="s">
        <v>4949</v>
      </c>
      <c r="M4398" s="5" t="s">
        <v>307</v>
      </c>
      <c r="N4398" s="19">
        <v>9784900849907</v>
      </c>
    </row>
    <row r="4399" spans="1:14" ht="15.75" customHeight="1" x14ac:dyDescent="0.2">
      <c r="A4399" s="15">
        <v>36</v>
      </c>
      <c r="B4399" s="16">
        <v>530</v>
      </c>
      <c r="C4399" s="15" t="s">
        <v>4950</v>
      </c>
      <c r="D4399" s="18">
        <v>1</v>
      </c>
      <c r="E4399" s="5" t="s">
        <v>4951</v>
      </c>
      <c r="F4399" s="5">
        <v>0</v>
      </c>
      <c r="G4399" s="5" t="s">
        <v>4952</v>
      </c>
      <c r="H4399" s="5" t="s">
        <v>4840</v>
      </c>
      <c r="I4399" s="5">
        <v>1</v>
      </c>
      <c r="J4399" s="5">
        <v>2008</v>
      </c>
      <c r="K4399" s="5">
        <v>1</v>
      </c>
      <c r="L4399" s="5" t="s">
        <v>4953</v>
      </c>
      <c r="M4399" s="5" t="s">
        <v>96</v>
      </c>
      <c r="N4399" s="19">
        <v>9784759916690</v>
      </c>
    </row>
    <row r="4400" spans="1:14" ht="15.75" customHeight="1" x14ac:dyDescent="0.2">
      <c r="A4400" s="15">
        <v>37</v>
      </c>
      <c r="B4400" s="16">
        <v>530</v>
      </c>
      <c r="C4400" s="15" t="s">
        <v>4954</v>
      </c>
      <c r="D4400" s="18">
        <v>1</v>
      </c>
      <c r="E4400" s="5" t="s">
        <v>4955</v>
      </c>
      <c r="F4400" s="5">
        <v>0</v>
      </c>
      <c r="G4400" s="5" t="s">
        <v>4956</v>
      </c>
      <c r="H4400" s="5" t="s">
        <v>4840</v>
      </c>
      <c r="I4400" s="5">
        <v>1</v>
      </c>
      <c r="J4400" s="5">
        <v>2003</v>
      </c>
      <c r="K4400" s="5">
        <v>1</v>
      </c>
      <c r="L4400" s="5" t="s">
        <v>2479</v>
      </c>
      <c r="M4400" s="5" t="s">
        <v>96</v>
      </c>
      <c r="N4400" s="19">
        <v>9784140808306</v>
      </c>
    </row>
    <row r="4401" spans="1:14" ht="15.75" customHeight="1" x14ac:dyDescent="0.2">
      <c r="A4401" s="15">
        <v>38</v>
      </c>
      <c r="B4401" s="16">
        <v>530</v>
      </c>
      <c r="C4401" s="15" t="s">
        <v>4957</v>
      </c>
      <c r="D4401" s="18">
        <v>1</v>
      </c>
      <c r="E4401" s="5" t="s">
        <v>4958</v>
      </c>
      <c r="F4401" s="5">
        <v>0</v>
      </c>
      <c r="G4401" s="5" t="s">
        <v>4959</v>
      </c>
      <c r="H4401" s="5" t="s">
        <v>4840</v>
      </c>
      <c r="I4401" s="5">
        <v>1</v>
      </c>
      <c r="J4401" s="5">
        <v>2009</v>
      </c>
      <c r="K4401" s="5">
        <v>1</v>
      </c>
      <c r="L4401" s="5" t="s">
        <v>4960</v>
      </c>
      <c r="M4401" s="5" t="s">
        <v>96</v>
      </c>
      <c r="N4401" s="19">
        <v>9784779301988</v>
      </c>
    </row>
    <row r="4402" spans="1:14" ht="15.75" customHeight="1" x14ac:dyDescent="0.2">
      <c r="A4402" s="15">
        <v>39</v>
      </c>
      <c r="B4402" s="16">
        <v>530</v>
      </c>
      <c r="C4402" s="15" t="s">
        <v>4961</v>
      </c>
      <c r="D4402" s="18">
        <v>1</v>
      </c>
      <c r="E4402" s="5" t="s">
        <v>4962</v>
      </c>
      <c r="F4402" s="5">
        <v>0</v>
      </c>
      <c r="G4402" s="5" t="s">
        <v>4963</v>
      </c>
      <c r="H4402" s="5" t="s">
        <v>4840</v>
      </c>
      <c r="I4402" s="5">
        <v>1</v>
      </c>
      <c r="J4402" s="5">
        <v>2011</v>
      </c>
      <c r="K4402" s="5">
        <v>1</v>
      </c>
      <c r="L4402" s="5" t="s">
        <v>4964</v>
      </c>
      <c r="M4402" s="5" t="s">
        <v>35</v>
      </c>
      <c r="N4402" s="19">
        <v>0</v>
      </c>
    </row>
    <row r="4403" spans="1:14" ht="15.75" customHeight="1" x14ac:dyDescent="0.2">
      <c r="A4403" s="15">
        <v>40</v>
      </c>
      <c r="B4403" s="16">
        <v>530</v>
      </c>
      <c r="C4403" s="15" t="s">
        <v>4965</v>
      </c>
      <c r="D4403" s="18">
        <v>1</v>
      </c>
      <c r="E4403" s="5" t="s">
        <v>4966</v>
      </c>
      <c r="F4403" s="5">
        <v>0</v>
      </c>
      <c r="G4403" s="5" t="s">
        <v>4375</v>
      </c>
      <c r="H4403" s="5" t="s">
        <v>4840</v>
      </c>
      <c r="I4403" s="5">
        <v>1</v>
      </c>
      <c r="J4403" s="5">
        <v>2009</v>
      </c>
      <c r="K4403" s="5">
        <v>4</v>
      </c>
      <c r="L4403" s="5" t="s">
        <v>4967</v>
      </c>
      <c r="M4403" s="5" t="s">
        <v>96</v>
      </c>
      <c r="N4403" s="19">
        <v>9784788511637</v>
      </c>
    </row>
    <row r="4404" spans="1:14" ht="15.75" customHeight="1" x14ac:dyDescent="0.2">
      <c r="A4404" s="15">
        <v>41</v>
      </c>
      <c r="B4404" s="16">
        <v>530</v>
      </c>
      <c r="C4404" s="15" t="s">
        <v>4968</v>
      </c>
      <c r="D4404" s="18">
        <v>1</v>
      </c>
      <c r="E4404" s="5" t="s">
        <v>4969</v>
      </c>
      <c r="F4404" s="5">
        <v>0</v>
      </c>
      <c r="G4404" s="5" t="s">
        <v>4375</v>
      </c>
      <c r="H4404" s="5" t="s">
        <v>4840</v>
      </c>
      <c r="I4404" s="5">
        <v>2</v>
      </c>
      <c r="J4404" s="5">
        <v>2009</v>
      </c>
      <c r="K4404" s="5">
        <v>4</v>
      </c>
      <c r="L4404" s="5" t="s">
        <v>4967</v>
      </c>
      <c r="M4404" s="5" t="s">
        <v>96</v>
      </c>
      <c r="N4404" s="19">
        <v>9784788511644</v>
      </c>
    </row>
    <row r="4405" spans="1:14" ht="15.75" customHeight="1" x14ac:dyDescent="0.2">
      <c r="A4405" s="15">
        <v>42</v>
      </c>
      <c r="B4405" s="16">
        <v>530</v>
      </c>
      <c r="C4405" s="15" t="s">
        <v>4970</v>
      </c>
      <c r="D4405" s="18">
        <v>1</v>
      </c>
      <c r="E4405" s="5" t="s">
        <v>4971</v>
      </c>
      <c r="F4405" s="5">
        <v>0</v>
      </c>
      <c r="G4405" s="5" t="s">
        <v>4972</v>
      </c>
      <c r="H4405" s="5" t="s">
        <v>4840</v>
      </c>
      <c r="I4405" s="5">
        <v>1</v>
      </c>
      <c r="J4405" s="5">
        <v>2011</v>
      </c>
      <c r="K4405" s="5">
        <v>1</v>
      </c>
      <c r="L4405" s="5" t="s">
        <v>4973</v>
      </c>
      <c r="M4405" s="5" t="s">
        <v>96</v>
      </c>
      <c r="N4405" s="19">
        <v>9784584133194</v>
      </c>
    </row>
    <row r="4406" spans="1:14" ht="15.75" customHeight="1" x14ac:dyDescent="0.2">
      <c r="A4406" s="15">
        <v>43</v>
      </c>
      <c r="B4406" s="16">
        <v>530</v>
      </c>
      <c r="C4406" s="15" t="s">
        <v>4974</v>
      </c>
      <c r="D4406" s="18">
        <v>1</v>
      </c>
      <c r="E4406" s="5" t="s">
        <v>4975</v>
      </c>
      <c r="F4406" s="5">
        <v>0</v>
      </c>
      <c r="G4406" s="5" t="s">
        <v>4375</v>
      </c>
      <c r="H4406" s="5" t="s">
        <v>4840</v>
      </c>
      <c r="I4406" s="5">
        <v>1</v>
      </c>
      <c r="J4406" s="5">
        <v>1995</v>
      </c>
      <c r="K4406" s="5">
        <v>22</v>
      </c>
      <c r="L4406" s="5" t="s">
        <v>4967</v>
      </c>
      <c r="M4406" s="5" t="s">
        <v>96</v>
      </c>
      <c r="N4406" s="19">
        <v>9784788505285</v>
      </c>
    </row>
    <row r="4407" spans="1:14" ht="15.75" customHeight="1" x14ac:dyDescent="0.2">
      <c r="A4407" s="15">
        <v>44</v>
      </c>
      <c r="B4407" s="16">
        <v>530</v>
      </c>
      <c r="C4407" s="15" t="s">
        <v>4976</v>
      </c>
      <c r="D4407" s="18">
        <v>1</v>
      </c>
      <c r="E4407" s="5" t="s">
        <v>4977</v>
      </c>
      <c r="F4407" s="5">
        <v>0</v>
      </c>
      <c r="G4407" s="5" t="s">
        <v>4928</v>
      </c>
      <c r="H4407" s="5" t="s">
        <v>4840</v>
      </c>
      <c r="I4407" s="5">
        <v>1</v>
      </c>
      <c r="J4407" s="5">
        <v>2011</v>
      </c>
      <c r="K4407" s="5">
        <v>1</v>
      </c>
      <c r="L4407" s="5" t="s">
        <v>414</v>
      </c>
      <c r="M4407" s="5" t="s">
        <v>96</v>
      </c>
      <c r="N4407" s="19">
        <v>9784062585019</v>
      </c>
    </row>
    <row r="4408" spans="1:14" ht="15.75" customHeight="1" x14ac:dyDescent="0.2">
      <c r="A4408" s="15">
        <v>45</v>
      </c>
      <c r="B4408" s="16">
        <v>530</v>
      </c>
      <c r="C4408" s="15" t="s">
        <v>4978</v>
      </c>
      <c r="D4408" s="18">
        <v>1</v>
      </c>
      <c r="E4408" s="5" t="s">
        <v>4979</v>
      </c>
      <c r="F4408" s="5">
        <v>0</v>
      </c>
      <c r="G4408" s="5" t="s">
        <v>4980</v>
      </c>
      <c r="H4408" s="5" t="s">
        <v>4840</v>
      </c>
      <c r="I4408" s="5">
        <v>1</v>
      </c>
      <c r="J4408" s="5">
        <v>2007</v>
      </c>
      <c r="K4408" s="5">
        <v>4</v>
      </c>
      <c r="L4408" s="5" t="s">
        <v>4981</v>
      </c>
      <c r="M4408" s="5" t="s">
        <v>96</v>
      </c>
      <c r="N4408" s="19">
        <v>9784140910740</v>
      </c>
    </row>
    <row r="4409" spans="1:14" ht="15.75" customHeight="1" x14ac:dyDescent="0.2">
      <c r="A4409" s="15">
        <v>46</v>
      </c>
      <c r="B4409" s="16">
        <v>530</v>
      </c>
      <c r="C4409" s="15" t="s">
        <v>4982</v>
      </c>
      <c r="D4409" s="18">
        <v>1</v>
      </c>
      <c r="E4409" s="5" t="s">
        <v>4983</v>
      </c>
      <c r="F4409" s="5">
        <v>0</v>
      </c>
      <c r="G4409" s="5" t="s">
        <v>4984</v>
      </c>
      <c r="H4409" s="5" t="s">
        <v>4840</v>
      </c>
      <c r="I4409" s="5">
        <v>1</v>
      </c>
      <c r="J4409" s="5">
        <v>2011</v>
      </c>
      <c r="K4409" s="5">
        <v>1</v>
      </c>
      <c r="L4409" s="5" t="s">
        <v>1154</v>
      </c>
      <c r="M4409" s="5" t="s">
        <v>96</v>
      </c>
      <c r="N4409" s="19">
        <v>9784334976033</v>
      </c>
    </row>
    <row r="4410" spans="1:14" ht="15.75" customHeight="1" x14ac:dyDescent="0.2">
      <c r="A4410" s="15">
        <v>47</v>
      </c>
      <c r="B4410" s="16">
        <v>530</v>
      </c>
      <c r="C4410" s="15" t="s">
        <v>4985</v>
      </c>
      <c r="D4410" s="18">
        <v>1</v>
      </c>
      <c r="E4410" s="5" t="s">
        <v>4986</v>
      </c>
      <c r="F4410" s="5">
        <v>0</v>
      </c>
      <c r="G4410" s="5" t="s">
        <v>4987</v>
      </c>
      <c r="H4410" s="5" t="s">
        <v>4840</v>
      </c>
      <c r="I4410" s="5">
        <v>0</v>
      </c>
      <c r="J4410" s="5">
        <v>2011</v>
      </c>
      <c r="K4410" s="5">
        <v>3</v>
      </c>
      <c r="L4410" s="5" t="s">
        <v>4988</v>
      </c>
      <c r="M4410" s="5" t="s">
        <v>96</v>
      </c>
      <c r="N4410" s="19">
        <v>9784121503879</v>
      </c>
    </row>
    <row r="4411" spans="1:14" ht="15.75" customHeight="1" x14ac:dyDescent="0.2">
      <c r="A4411" s="15">
        <v>48</v>
      </c>
      <c r="B4411" s="16">
        <v>530</v>
      </c>
      <c r="C4411" s="15" t="s">
        <v>4989</v>
      </c>
      <c r="D4411" s="18">
        <v>1</v>
      </c>
      <c r="E4411" s="5" t="s">
        <v>4990</v>
      </c>
      <c r="F4411" s="5">
        <v>0</v>
      </c>
      <c r="G4411" s="5" t="s">
        <v>4375</v>
      </c>
      <c r="H4411" s="5" t="s">
        <v>4840</v>
      </c>
      <c r="I4411" s="5">
        <v>0</v>
      </c>
      <c r="J4411" s="5">
        <v>2012</v>
      </c>
      <c r="K4411" s="5">
        <v>3</v>
      </c>
      <c r="L4411" s="5" t="s">
        <v>414</v>
      </c>
      <c r="M4411" s="5">
        <v>0</v>
      </c>
      <c r="N4411" s="19">
        <v>9784062881685</v>
      </c>
    </row>
    <row r="4412" spans="1:14" ht="15.75" customHeight="1" x14ac:dyDescent="0.2">
      <c r="A4412" s="15">
        <v>49</v>
      </c>
      <c r="B4412" s="16">
        <v>530</v>
      </c>
      <c r="C4412" s="15" t="s">
        <v>4991</v>
      </c>
      <c r="D4412" s="18">
        <v>1</v>
      </c>
      <c r="E4412" s="5" t="s">
        <v>4992</v>
      </c>
      <c r="F4412" s="5">
        <v>0</v>
      </c>
      <c r="G4412" s="5" t="s">
        <v>4993</v>
      </c>
      <c r="H4412" s="5" t="s">
        <v>4840</v>
      </c>
      <c r="I4412" s="5">
        <v>1</v>
      </c>
      <c r="J4412" s="5">
        <v>2006</v>
      </c>
      <c r="K4412" s="5">
        <v>2</v>
      </c>
      <c r="L4412" s="5" t="s">
        <v>3678</v>
      </c>
      <c r="M4412" s="5" t="s">
        <v>96</v>
      </c>
      <c r="N4412" s="19">
        <v>9784334033378</v>
      </c>
    </row>
    <row r="4413" spans="1:14" ht="15.75" customHeight="1" x14ac:dyDescent="0.2">
      <c r="A4413" s="15">
        <v>50</v>
      </c>
      <c r="B4413" s="16">
        <v>530</v>
      </c>
      <c r="C4413" s="15" t="s">
        <v>4994</v>
      </c>
      <c r="D4413" s="18">
        <v>1</v>
      </c>
      <c r="E4413" s="5" t="s">
        <v>4995</v>
      </c>
      <c r="F4413" s="5">
        <v>0</v>
      </c>
      <c r="G4413" s="5" t="s">
        <v>4996</v>
      </c>
      <c r="H4413" s="5" t="s">
        <v>4840</v>
      </c>
      <c r="I4413" s="5">
        <v>0</v>
      </c>
      <c r="J4413" s="5">
        <v>2009</v>
      </c>
      <c r="K4413" s="5">
        <v>3</v>
      </c>
      <c r="L4413" s="5" t="s">
        <v>4997</v>
      </c>
      <c r="M4413" s="5" t="s">
        <v>96</v>
      </c>
      <c r="N4413" s="19">
        <v>9784862484826</v>
      </c>
    </row>
    <row r="4414" spans="1:14" ht="15.75" customHeight="1" x14ac:dyDescent="0.2">
      <c r="A4414" s="15">
        <v>51</v>
      </c>
      <c r="B4414" s="16">
        <v>530</v>
      </c>
      <c r="C4414" s="15" t="s">
        <v>4998</v>
      </c>
      <c r="D4414" s="18">
        <v>1</v>
      </c>
      <c r="E4414" s="5" t="s">
        <v>4999</v>
      </c>
      <c r="F4414" s="5">
        <v>0</v>
      </c>
      <c r="G4414" s="5" t="s">
        <v>5000</v>
      </c>
      <c r="H4414" s="5" t="s">
        <v>4840</v>
      </c>
      <c r="I4414" s="5">
        <v>0</v>
      </c>
      <c r="J4414" s="5">
        <v>2010</v>
      </c>
      <c r="K4414" s="5">
        <v>1</v>
      </c>
      <c r="L4414" s="5" t="s">
        <v>5001</v>
      </c>
      <c r="M4414" s="5" t="s">
        <v>96</v>
      </c>
      <c r="N4414" s="19">
        <v>9784797357165</v>
      </c>
    </row>
    <row r="4415" spans="1:14" ht="15.75" customHeight="1" x14ac:dyDescent="0.2">
      <c r="A4415" s="15">
        <v>52</v>
      </c>
      <c r="B4415" s="16">
        <v>530</v>
      </c>
      <c r="C4415" s="15" t="s">
        <v>5002</v>
      </c>
      <c r="D4415" s="18">
        <v>1</v>
      </c>
      <c r="E4415" s="5" t="s">
        <v>5003</v>
      </c>
      <c r="F4415" s="5">
        <v>0</v>
      </c>
      <c r="G4415" s="5" t="s">
        <v>5004</v>
      </c>
      <c r="H4415" s="5" t="s">
        <v>4840</v>
      </c>
      <c r="I4415" s="5">
        <v>0</v>
      </c>
      <c r="J4415" s="5">
        <v>2011</v>
      </c>
      <c r="K4415" s="5">
        <v>1</v>
      </c>
      <c r="L4415" s="5" t="s">
        <v>5001</v>
      </c>
      <c r="M4415" s="5" t="s">
        <v>96</v>
      </c>
      <c r="N4415" s="19">
        <v>9784797362145</v>
      </c>
    </row>
    <row r="4416" spans="1:14" ht="15.75" customHeight="1" x14ac:dyDescent="0.2">
      <c r="A4416" s="15">
        <v>53</v>
      </c>
      <c r="B4416" s="16">
        <v>530</v>
      </c>
      <c r="C4416" s="15" t="s">
        <v>5005</v>
      </c>
      <c r="D4416" s="18">
        <v>1</v>
      </c>
      <c r="E4416" s="5" t="s">
        <v>5006</v>
      </c>
      <c r="F4416" s="5">
        <v>0</v>
      </c>
      <c r="G4416" s="5" t="s">
        <v>2812</v>
      </c>
      <c r="H4416" s="5" t="s">
        <v>4840</v>
      </c>
      <c r="I4416" s="5">
        <v>0</v>
      </c>
      <c r="J4416" s="5">
        <v>2012</v>
      </c>
      <c r="K4416" s="5">
        <v>24</v>
      </c>
      <c r="L4416" s="5" t="s">
        <v>3440</v>
      </c>
      <c r="M4416" s="5" t="s">
        <v>96</v>
      </c>
      <c r="N4416" s="19">
        <v>9784061495753</v>
      </c>
    </row>
    <row r="4417" spans="1:14" ht="15.75" customHeight="1" x14ac:dyDescent="0.2">
      <c r="A4417" s="15">
        <v>54</v>
      </c>
      <c r="B4417" s="16">
        <v>530</v>
      </c>
      <c r="C4417" s="15" t="s">
        <v>5007</v>
      </c>
      <c r="D4417" s="18">
        <v>1</v>
      </c>
      <c r="E4417" s="5" t="s">
        <v>5008</v>
      </c>
      <c r="F4417" s="5">
        <v>0</v>
      </c>
      <c r="G4417" s="5" t="s">
        <v>5009</v>
      </c>
      <c r="H4417" s="5" t="s">
        <v>4840</v>
      </c>
      <c r="I4417" s="5">
        <v>0</v>
      </c>
      <c r="J4417" s="5">
        <v>2009</v>
      </c>
      <c r="K4417" s="5">
        <v>48</v>
      </c>
      <c r="L4417" s="5" t="s">
        <v>3376</v>
      </c>
      <c r="M4417" s="5" t="s">
        <v>96</v>
      </c>
      <c r="N4417" s="19">
        <v>9784061580510</v>
      </c>
    </row>
    <row r="4418" spans="1:14" ht="15.75" customHeight="1" x14ac:dyDescent="0.2">
      <c r="A4418" s="15">
        <v>55</v>
      </c>
      <c r="B4418" s="16">
        <v>530</v>
      </c>
      <c r="C4418" s="15" t="s">
        <v>5010</v>
      </c>
      <c r="D4418" s="18">
        <v>1</v>
      </c>
      <c r="E4418" s="5" t="s">
        <v>5011</v>
      </c>
      <c r="F4418" s="5">
        <v>0</v>
      </c>
      <c r="G4418" s="5" t="s">
        <v>345</v>
      </c>
      <c r="H4418" s="5" t="s">
        <v>4840</v>
      </c>
      <c r="I4418" s="5">
        <v>0</v>
      </c>
      <c r="J4418" s="5">
        <v>2007</v>
      </c>
      <c r="K4418" s="5">
        <v>1</v>
      </c>
      <c r="L4418" s="5" t="s">
        <v>5012</v>
      </c>
      <c r="M4418" s="5" t="s">
        <v>96</v>
      </c>
      <c r="N4418" s="19">
        <v>9784862481801</v>
      </c>
    </row>
    <row r="4419" spans="1:14" ht="15.75" customHeight="1" x14ac:dyDescent="0.2">
      <c r="A4419" s="15">
        <v>56</v>
      </c>
      <c r="B4419" s="16">
        <v>530</v>
      </c>
      <c r="C4419" s="15" t="s">
        <v>5013</v>
      </c>
      <c r="D4419" s="18">
        <v>1</v>
      </c>
      <c r="E4419" s="5" t="s">
        <v>5014</v>
      </c>
      <c r="F4419" s="5">
        <v>0</v>
      </c>
      <c r="G4419" s="5" t="s">
        <v>4906</v>
      </c>
      <c r="H4419" s="5" t="s">
        <v>4840</v>
      </c>
      <c r="I4419" s="5">
        <v>0</v>
      </c>
      <c r="J4419" s="5">
        <v>2004</v>
      </c>
      <c r="K4419" s="5">
        <v>1</v>
      </c>
      <c r="L4419" s="5" t="s">
        <v>4997</v>
      </c>
      <c r="M4419" s="5" t="s">
        <v>96</v>
      </c>
      <c r="N4419" s="19">
        <v>9784896918472</v>
      </c>
    </row>
    <row r="4420" spans="1:14" ht="15.75" customHeight="1" x14ac:dyDescent="0.2">
      <c r="A4420" s="15">
        <v>57</v>
      </c>
      <c r="B4420" s="16">
        <v>530</v>
      </c>
      <c r="C4420" s="15" t="s">
        <v>5015</v>
      </c>
      <c r="D4420" s="18">
        <v>1</v>
      </c>
      <c r="E4420" s="5" t="s">
        <v>5016</v>
      </c>
      <c r="F4420" s="5">
        <v>0</v>
      </c>
      <c r="G4420" s="5" t="s">
        <v>5017</v>
      </c>
      <c r="H4420" s="5" t="s">
        <v>4840</v>
      </c>
      <c r="I4420" s="5">
        <v>0</v>
      </c>
      <c r="J4420" s="5">
        <v>2008</v>
      </c>
      <c r="K4420" s="5">
        <v>3</v>
      </c>
      <c r="L4420" s="5" t="s">
        <v>3806</v>
      </c>
      <c r="M4420" s="5" t="s">
        <v>96</v>
      </c>
      <c r="N4420" s="19">
        <v>9784004311225</v>
      </c>
    </row>
    <row r="4421" spans="1:14" ht="15.75" customHeight="1" x14ac:dyDescent="0.2">
      <c r="A4421" s="15">
        <v>58</v>
      </c>
      <c r="B4421" s="16">
        <v>530</v>
      </c>
      <c r="C4421" s="15" t="s">
        <v>5018</v>
      </c>
      <c r="D4421" s="18">
        <v>1</v>
      </c>
      <c r="E4421" s="5" t="s">
        <v>5019</v>
      </c>
      <c r="F4421" s="5">
        <v>0</v>
      </c>
      <c r="G4421" s="5" t="s">
        <v>5020</v>
      </c>
      <c r="H4421" s="5" t="s">
        <v>4840</v>
      </c>
      <c r="I4421" s="5">
        <v>0</v>
      </c>
      <c r="J4421" s="5">
        <v>2008</v>
      </c>
      <c r="K4421" s="5">
        <v>4</v>
      </c>
      <c r="L4421" s="5" t="s">
        <v>3806</v>
      </c>
      <c r="M4421" s="5" t="s">
        <v>96</v>
      </c>
      <c r="N4421" s="19">
        <v>9784004311119</v>
      </c>
    </row>
    <row r="4422" spans="1:14" ht="15.75" customHeight="1" x14ac:dyDescent="0.2">
      <c r="A4422" s="15">
        <v>59</v>
      </c>
      <c r="B4422" s="16">
        <v>530</v>
      </c>
      <c r="C4422" s="15" t="s">
        <v>5021</v>
      </c>
      <c r="D4422" s="18">
        <v>1</v>
      </c>
      <c r="E4422" s="5" t="s">
        <v>5022</v>
      </c>
      <c r="F4422" s="5">
        <v>0</v>
      </c>
      <c r="G4422" s="5" t="s">
        <v>5023</v>
      </c>
      <c r="H4422" s="5" t="s">
        <v>4840</v>
      </c>
      <c r="I4422" s="5">
        <v>0</v>
      </c>
      <c r="J4422" s="5">
        <v>2010</v>
      </c>
      <c r="K4422" s="5">
        <v>17</v>
      </c>
      <c r="L4422" s="5" t="s">
        <v>3806</v>
      </c>
      <c r="M4422" s="5" t="s">
        <v>96</v>
      </c>
      <c r="N4422" s="19">
        <v>9784004310334</v>
      </c>
    </row>
    <row r="4423" spans="1:14" ht="15.75" customHeight="1" x14ac:dyDescent="0.2">
      <c r="A4423" s="15">
        <v>60</v>
      </c>
      <c r="B4423" s="16">
        <v>530</v>
      </c>
      <c r="C4423" s="15" t="s">
        <v>5024</v>
      </c>
      <c r="D4423" s="18">
        <v>1</v>
      </c>
      <c r="E4423" s="5" t="s">
        <v>5025</v>
      </c>
      <c r="F4423" s="5">
        <v>0</v>
      </c>
      <c r="G4423" s="5" t="s">
        <v>5026</v>
      </c>
      <c r="H4423" s="5" t="s">
        <v>4840</v>
      </c>
      <c r="I4423" s="5">
        <v>0</v>
      </c>
      <c r="J4423" s="5">
        <v>2011</v>
      </c>
      <c r="K4423" s="5">
        <v>12</v>
      </c>
      <c r="L4423" s="5" t="s">
        <v>3806</v>
      </c>
      <c r="M4423" s="5" t="s">
        <v>96</v>
      </c>
      <c r="N4423" s="19">
        <v>9784004305804</v>
      </c>
    </row>
    <row r="4424" spans="1:14" ht="15.75" customHeight="1" x14ac:dyDescent="0.2">
      <c r="A4424" s="15">
        <v>61</v>
      </c>
      <c r="B4424" s="16">
        <v>530</v>
      </c>
      <c r="C4424" s="15" t="s">
        <v>5027</v>
      </c>
      <c r="D4424" s="18">
        <v>1</v>
      </c>
      <c r="E4424" s="5" t="s">
        <v>5028</v>
      </c>
      <c r="F4424" s="5">
        <v>0</v>
      </c>
      <c r="G4424" s="5" t="s">
        <v>5029</v>
      </c>
      <c r="H4424" s="5" t="s">
        <v>4840</v>
      </c>
      <c r="I4424" s="5">
        <v>0</v>
      </c>
      <c r="J4424" s="5">
        <v>2012</v>
      </c>
      <c r="K4424" s="5">
        <v>2</v>
      </c>
      <c r="L4424" s="5" t="s">
        <v>4925</v>
      </c>
      <c r="M4424" s="5" t="s">
        <v>96</v>
      </c>
      <c r="N4424" s="19">
        <v>9784532168162</v>
      </c>
    </row>
    <row r="4425" spans="1:14" ht="15.75" customHeight="1" x14ac:dyDescent="0.2">
      <c r="A4425" s="15">
        <v>62</v>
      </c>
      <c r="B4425" s="16">
        <v>530</v>
      </c>
      <c r="C4425" s="15" t="s">
        <v>5030</v>
      </c>
      <c r="D4425" s="18">
        <v>1</v>
      </c>
      <c r="E4425" s="5" t="s">
        <v>5031</v>
      </c>
      <c r="F4425" s="5">
        <v>0</v>
      </c>
      <c r="G4425" s="5" t="s">
        <v>5032</v>
      </c>
      <c r="H4425" s="5" t="s">
        <v>4840</v>
      </c>
      <c r="I4425" s="5">
        <v>0</v>
      </c>
      <c r="J4425" s="5">
        <v>2012</v>
      </c>
      <c r="K4425" s="5">
        <v>1</v>
      </c>
      <c r="L4425" s="5" t="s">
        <v>3873</v>
      </c>
      <c r="M4425" s="5" t="s">
        <v>96</v>
      </c>
      <c r="N4425" s="19">
        <v>9784120043444</v>
      </c>
    </row>
    <row r="4426" spans="1:14" ht="15.75" customHeight="1" x14ac:dyDescent="0.2">
      <c r="A4426" s="15">
        <v>63</v>
      </c>
      <c r="B4426" s="16">
        <v>530</v>
      </c>
      <c r="C4426" s="15" t="s">
        <v>5033</v>
      </c>
      <c r="D4426" s="18">
        <v>1</v>
      </c>
      <c r="E4426" s="5" t="s">
        <v>5034</v>
      </c>
      <c r="F4426" s="5">
        <v>0</v>
      </c>
      <c r="G4426" s="5" t="s">
        <v>5035</v>
      </c>
      <c r="H4426" s="5" t="s">
        <v>5036</v>
      </c>
      <c r="I4426" s="5">
        <v>0</v>
      </c>
      <c r="J4426" s="5">
        <v>1984</v>
      </c>
      <c r="K4426" s="5">
        <v>1</v>
      </c>
      <c r="L4426" s="5" t="s">
        <v>5037</v>
      </c>
      <c r="M4426" s="5" t="s">
        <v>35</v>
      </c>
      <c r="N4426" s="19">
        <v>226568032</v>
      </c>
    </row>
    <row r="4427" spans="1:14" ht="15.75" customHeight="1" x14ac:dyDescent="0.2">
      <c r="A4427" s="15">
        <v>64</v>
      </c>
      <c r="B4427" s="16">
        <v>530</v>
      </c>
      <c r="C4427" s="15" t="s">
        <v>5038</v>
      </c>
      <c r="D4427" s="18">
        <v>1</v>
      </c>
      <c r="E4427" s="5" t="s">
        <v>5039</v>
      </c>
      <c r="F4427" s="5">
        <v>0</v>
      </c>
      <c r="G4427" s="5" t="s">
        <v>5040</v>
      </c>
      <c r="H4427" s="5" t="s">
        <v>4840</v>
      </c>
      <c r="I4427" s="5">
        <v>0</v>
      </c>
      <c r="J4427" s="5">
        <v>2012</v>
      </c>
      <c r="K4427" s="5">
        <v>22</v>
      </c>
      <c r="L4427" s="5" t="s">
        <v>3376</v>
      </c>
      <c r="M4427" s="5" t="s">
        <v>96</v>
      </c>
      <c r="N4427" s="19">
        <v>9784061595620</v>
      </c>
    </row>
    <row r="4428" spans="1:14" ht="15.75" customHeight="1" x14ac:dyDescent="0.2">
      <c r="A4428" s="15">
        <v>65</v>
      </c>
      <c r="B4428" s="16">
        <v>530</v>
      </c>
      <c r="C4428" s="15" t="s">
        <v>5041</v>
      </c>
      <c r="D4428" s="18">
        <v>1</v>
      </c>
      <c r="E4428" s="5" t="s">
        <v>5042</v>
      </c>
      <c r="F4428" s="5">
        <v>0</v>
      </c>
      <c r="G4428" s="5" t="s">
        <v>5043</v>
      </c>
      <c r="H4428" s="5" t="s">
        <v>4840</v>
      </c>
      <c r="I4428" s="5">
        <v>0</v>
      </c>
      <c r="J4428" s="5">
        <v>2009</v>
      </c>
      <c r="K4428" s="5">
        <v>22</v>
      </c>
      <c r="L4428" s="5" t="s">
        <v>5044</v>
      </c>
      <c r="M4428" s="5" t="s">
        <v>96</v>
      </c>
      <c r="N4428" s="19">
        <v>9784167306038</v>
      </c>
    </row>
    <row r="4429" spans="1:14" ht="15.75" customHeight="1" x14ac:dyDescent="0.2">
      <c r="A4429" s="15">
        <v>66</v>
      </c>
      <c r="B4429" s="16">
        <v>530</v>
      </c>
      <c r="C4429" s="15" t="s">
        <v>5045</v>
      </c>
      <c r="D4429" s="18">
        <v>1</v>
      </c>
      <c r="E4429" s="5" t="s">
        <v>5046</v>
      </c>
      <c r="F4429" s="5">
        <v>0</v>
      </c>
      <c r="G4429" s="5" t="s">
        <v>5047</v>
      </c>
      <c r="H4429" s="5" t="s">
        <v>4840</v>
      </c>
      <c r="I4429" s="5">
        <v>0</v>
      </c>
      <c r="J4429" s="5">
        <v>2009</v>
      </c>
      <c r="K4429" s="5">
        <v>12</v>
      </c>
      <c r="L4429" s="5" t="s">
        <v>5048</v>
      </c>
      <c r="M4429" s="5" t="s">
        <v>96</v>
      </c>
      <c r="N4429" s="19">
        <v>9784041315224</v>
      </c>
    </row>
    <row r="4430" spans="1:14" ht="15.75" customHeight="1" x14ac:dyDescent="0.2">
      <c r="A4430" s="15">
        <v>67</v>
      </c>
      <c r="B4430" s="16">
        <v>530</v>
      </c>
      <c r="C4430" s="15" t="s">
        <v>5049</v>
      </c>
      <c r="D4430" s="18">
        <v>1</v>
      </c>
      <c r="E4430" s="5" t="s">
        <v>5050</v>
      </c>
      <c r="F4430" s="5">
        <v>0</v>
      </c>
      <c r="G4430" s="5" t="s">
        <v>5051</v>
      </c>
      <c r="H4430" s="5" t="s">
        <v>4840</v>
      </c>
      <c r="I4430" s="5">
        <v>0</v>
      </c>
      <c r="J4430" s="5">
        <v>2008</v>
      </c>
      <c r="K4430" s="5">
        <v>1</v>
      </c>
      <c r="L4430" s="5" t="s">
        <v>5052</v>
      </c>
      <c r="M4430" s="5" t="s">
        <v>96</v>
      </c>
      <c r="N4430" s="19">
        <v>9784562041633</v>
      </c>
    </row>
    <row r="4431" spans="1:14" ht="15.75" customHeight="1" x14ac:dyDescent="0.2">
      <c r="A4431" s="15">
        <v>68</v>
      </c>
      <c r="B4431" s="16">
        <v>530</v>
      </c>
      <c r="C4431" s="15" t="s">
        <v>5053</v>
      </c>
      <c r="D4431" s="18">
        <v>1</v>
      </c>
      <c r="E4431" s="5" t="s">
        <v>5054</v>
      </c>
      <c r="F4431" s="5">
        <v>0</v>
      </c>
      <c r="G4431" s="5" t="s">
        <v>5009</v>
      </c>
      <c r="H4431" s="5" t="s">
        <v>4840</v>
      </c>
      <c r="I4431" s="5">
        <v>0</v>
      </c>
      <c r="J4431" s="5">
        <v>2011</v>
      </c>
      <c r="K4431" s="5">
        <v>14</v>
      </c>
      <c r="L4431" s="5" t="s">
        <v>409</v>
      </c>
      <c r="M4431" s="5" t="s">
        <v>96</v>
      </c>
      <c r="N4431" s="19">
        <v>9784000242486</v>
      </c>
    </row>
    <row r="4432" spans="1:14" ht="15.75" customHeight="1" x14ac:dyDescent="0.2">
      <c r="A4432" s="15">
        <v>69</v>
      </c>
      <c r="B4432" s="16">
        <v>530</v>
      </c>
      <c r="C4432" s="15" t="s">
        <v>5055</v>
      </c>
      <c r="D4432" s="18">
        <v>1</v>
      </c>
      <c r="E4432" s="5" t="s">
        <v>5056</v>
      </c>
      <c r="F4432" s="5" t="s">
        <v>5057</v>
      </c>
      <c r="G4432" s="5" t="s">
        <v>5058</v>
      </c>
      <c r="H4432" s="5" t="s">
        <v>4840</v>
      </c>
      <c r="I4432" s="5">
        <v>0</v>
      </c>
      <c r="J4432" s="5">
        <v>2003</v>
      </c>
      <c r="K4432" s="5">
        <v>1</v>
      </c>
      <c r="L4432" s="5" t="s">
        <v>1150</v>
      </c>
      <c r="M4432" s="5" t="s">
        <v>96</v>
      </c>
      <c r="N4432" s="19">
        <v>9784344002876</v>
      </c>
    </row>
    <row r="4433" spans="1:14" ht="15.75" customHeight="1" x14ac:dyDescent="0.2">
      <c r="A4433" s="15">
        <v>70</v>
      </c>
      <c r="B4433" s="16">
        <v>530</v>
      </c>
      <c r="C4433" s="15" t="s">
        <v>5059</v>
      </c>
      <c r="D4433" s="18">
        <v>1</v>
      </c>
      <c r="E4433" s="5" t="s">
        <v>5060</v>
      </c>
      <c r="F4433" s="5">
        <v>0</v>
      </c>
      <c r="G4433" s="5" t="s">
        <v>5061</v>
      </c>
      <c r="H4433" s="5" t="s">
        <v>4840</v>
      </c>
      <c r="I4433" s="5">
        <v>0</v>
      </c>
      <c r="J4433" s="5">
        <v>2009</v>
      </c>
      <c r="K4433" s="5">
        <v>4</v>
      </c>
      <c r="L4433" s="5" t="s">
        <v>905</v>
      </c>
      <c r="M4433" s="5" t="s">
        <v>96</v>
      </c>
      <c r="N4433" s="19">
        <v>9784152089410</v>
      </c>
    </row>
    <row r="4434" spans="1:14" ht="15.75" customHeight="1" x14ac:dyDescent="0.2">
      <c r="A4434" s="15">
        <v>71</v>
      </c>
      <c r="B4434" s="16">
        <v>530</v>
      </c>
      <c r="C4434" s="15" t="s">
        <v>5062</v>
      </c>
      <c r="D4434" s="18">
        <v>1</v>
      </c>
      <c r="E4434" s="5" t="s">
        <v>5063</v>
      </c>
      <c r="F4434" s="5">
        <v>0</v>
      </c>
      <c r="G4434" s="5" t="s">
        <v>5064</v>
      </c>
      <c r="H4434" s="5" t="s">
        <v>4840</v>
      </c>
      <c r="I4434" s="5">
        <v>0</v>
      </c>
      <c r="J4434" s="5">
        <v>2001</v>
      </c>
      <c r="K4434" s="5">
        <v>7</v>
      </c>
      <c r="L4434" s="5" t="s">
        <v>2933</v>
      </c>
      <c r="M4434" s="5" t="s">
        <v>96</v>
      </c>
      <c r="N4434" s="19">
        <v>9784022597632</v>
      </c>
    </row>
    <row r="4435" spans="1:14" ht="15.75" customHeight="1" x14ac:dyDescent="0.2">
      <c r="A4435" s="15">
        <v>72</v>
      </c>
      <c r="B4435" s="16">
        <v>530</v>
      </c>
      <c r="C4435" s="15" t="s">
        <v>5065</v>
      </c>
      <c r="D4435" s="18">
        <v>1</v>
      </c>
      <c r="E4435" s="5" t="s">
        <v>5066</v>
      </c>
      <c r="F4435" s="5">
        <v>0</v>
      </c>
      <c r="G4435" s="5" t="s">
        <v>5064</v>
      </c>
      <c r="H4435" s="5" t="s">
        <v>4840</v>
      </c>
      <c r="I4435" s="5">
        <v>0</v>
      </c>
      <c r="J4435" s="5">
        <v>2011</v>
      </c>
      <c r="K4435" s="5">
        <v>2</v>
      </c>
      <c r="L4435" s="5" t="s">
        <v>414</v>
      </c>
      <c r="M4435" s="5" t="s">
        <v>96</v>
      </c>
      <c r="N4435" s="19">
        <v>9784062581332</v>
      </c>
    </row>
    <row r="4436" spans="1:14" ht="15.75" customHeight="1" x14ac:dyDescent="0.2">
      <c r="A4436" s="15">
        <v>73</v>
      </c>
      <c r="B4436" s="16">
        <v>530</v>
      </c>
      <c r="C4436" s="15" t="s">
        <v>5067</v>
      </c>
      <c r="D4436" s="18">
        <v>1</v>
      </c>
      <c r="E4436" s="5" t="s">
        <v>5068</v>
      </c>
      <c r="F4436" s="5">
        <v>0</v>
      </c>
      <c r="G4436" s="5" t="s">
        <v>5069</v>
      </c>
      <c r="H4436" s="5" t="s">
        <v>4840</v>
      </c>
      <c r="I4436" s="5">
        <v>0</v>
      </c>
      <c r="J4436" s="5">
        <v>2010</v>
      </c>
      <c r="K4436" s="5">
        <v>2</v>
      </c>
      <c r="L4436" s="5" t="s">
        <v>2448</v>
      </c>
      <c r="M4436" s="5" t="s">
        <v>96</v>
      </c>
      <c r="N4436" s="19">
        <v>9784791765317</v>
      </c>
    </row>
    <row r="4437" spans="1:14" ht="15.75" customHeight="1" x14ac:dyDescent="0.2">
      <c r="A4437" s="15">
        <v>74</v>
      </c>
      <c r="B4437" s="16">
        <v>530</v>
      </c>
      <c r="C4437" s="15" t="s">
        <v>5070</v>
      </c>
      <c r="D4437" s="18">
        <v>1</v>
      </c>
      <c r="E4437" s="5" t="s">
        <v>5071</v>
      </c>
      <c r="F4437" s="5" t="s">
        <v>5072</v>
      </c>
      <c r="G4437" s="5" t="s">
        <v>5073</v>
      </c>
      <c r="H4437" s="5" t="s">
        <v>4840</v>
      </c>
      <c r="I4437" s="5">
        <v>0</v>
      </c>
      <c r="J4437" s="5">
        <v>2009</v>
      </c>
      <c r="K4437" s="5">
        <v>2</v>
      </c>
      <c r="L4437" s="5" t="s">
        <v>4925</v>
      </c>
      <c r="M4437" s="5" t="s">
        <v>96</v>
      </c>
      <c r="N4437" s="19">
        <v>9784532166854</v>
      </c>
    </row>
    <row r="4438" spans="1:14" ht="15.75" customHeight="1" x14ac:dyDescent="0.2">
      <c r="A4438" s="15">
        <v>75</v>
      </c>
      <c r="B4438" s="16">
        <v>530</v>
      </c>
      <c r="C4438" s="15" t="s">
        <v>5074</v>
      </c>
      <c r="D4438" s="18">
        <v>1</v>
      </c>
      <c r="E4438" s="5" t="s">
        <v>5075</v>
      </c>
      <c r="F4438" s="5">
        <v>0</v>
      </c>
      <c r="G4438" s="5" t="s">
        <v>5076</v>
      </c>
      <c r="H4438" s="5" t="s">
        <v>4840</v>
      </c>
      <c r="I4438" s="5">
        <v>0</v>
      </c>
      <c r="J4438" s="5">
        <v>2012</v>
      </c>
      <c r="K4438" s="5">
        <v>10</v>
      </c>
      <c r="L4438" s="5" t="s">
        <v>414</v>
      </c>
      <c r="M4438" s="5" t="s">
        <v>96</v>
      </c>
      <c r="N4438" s="19">
        <v>9784062170659</v>
      </c>
    </row>
    <row r="4439" spans="1:14" ht="15.75" customHeight="1" x14ac:dyDescent="0.2">
      <c r="A4439" s="15">
        <v>76</v>
      </c>
      <c r="B4439" s="16">
        <v>530</v>
      </c>
      <c r="C4439" s="15" t="s">
        <v>5077</v>
      </c>
      <c r="D4439" s="18">
        <v>1</v>
      </c>
      <c r="E4439" s="5" t="s">
        <v>5078</v>
      </c>
      <c r="F4439" s="5" t="s">
        <v>5079</v>
      </c>
      <c r="G4439" s="5" t="s">
        <v>5080</v>
      </c>
      <c r="H4439" s="5" t="s">
        <v>4840</v>
      </c>
      <c r="I4439" s="5">
        <v>1</v>
      </c>
      <c r="J4439" s="5">
        <v>1995</v>
      </c>
      <c r="K4439" s="5">
        <v>6</v>
      </c>
      <c r="L4439" s="5" t="s">
        <v>905</v>
      </c>
      <c r="M4439" s="5" t="s">
        <v>96</v>
      </c>
      <c r="N4439" s="19">
        <v>9784152034472</v>
      </c>
    </row>
    <row r="4440" spans="1:14" ht="15.75" customHeight="1" x14ac:dyDescent="0.2">
      <c r="A4440" s="15">
        <v>77</v>
      </c>
      <c r="B4440" s="16">
        <v>530</v>
      </c>
      <c r="C4440" s="15" t="s">
        <v>5081</v>
      </c>
      <c r="D4440" s="18">
        <v>1</v>
      </c>
      <c r="E4440" s="5" t="s">
        <v>5082</v>
      </c>
      <c r="F4440" s="5" t="s">
        <v>5079</v>
      </c>
      <c r="G4440" s="5" t="s">
        <v>5083</v>
      </c>
      <c r="H4440" s="5" t="s">
        <v>4840</v>
      </c>
      <c r="I4440" s="5">
        <v>2</v>
      </c>
      <c r="J4440" s="5">
        <v>1997</v>
      </c>
      <c r="K4440" s="5">
        <v>5</v>
      </c>
      <c r="L4440" s="5" t="s">
        <v>905</v>
      </c>
      <c r="M4440" s="5" t="s">
        <v>96</v>
      </c>
      <c r="N4440" s="19">
        <v>9784152034489</v>
      </c>
    </row>
    <row r="4441" spans="1:14" ht="15.75" customHeight="1" x14ac:dyDescent="0.2">
      <c r="A4441" s="15">
        <v>78</v>
      </c>
      <c r="B4441" s="16">
        <v>530</v>
      </c>
      <c r="C4441" s="15" t="s">
        <v>5084</v>
      </c>
      <c r="D4441" s="18">
        <v>1</v>
      </c>
      <c r="E4441" s="5" t="s">
        <v>5085</v>
      </c>
      <c r="F4441" s="5">
        <v>0</v>
      </c>
      <c r="G4441" s="5" t="s">
        <v>5086</v>
      </c>
      <c r="H4441" s="5" t="s">
        <v>4840</v>
      </c>
      <c r="I4441" s="5">
        <v>0</v>
      </c>
      <c r="J4441" s="5">
        <v>2011</v>
      </c>
      <c r="K4441" s="5">
        <v>1</v>
      </c>
      <c r="L4441" s="5" t="s">
        <v>3354</v>
      </c>
      <c r="M4441" s="5" t="s">
        <v>35</v>
      </c>
      <c r="N4441" s="19">
        <v>9781933330983</v>
      </c>
    </row>
    <row r="4442" spans="1:14" ht="15.75" customHeight="1" x14ac:dyDescent="0.2">
      <c r="A4442" s="15">
        <v>79</v>
      </c>
      <c r="B4442" s="16">
        <v>530</v>
      </c>
      <c r="C4442" s="15" t="s">
        <v>5087</v>
      </c>
      <c r="D4442" s="18">
        <v>1</v>
      </c>
      <c r="E4442" s="5" t="s">
        <v>5088</v>
      </c>
      <c r="F4442" s="5">
        <v>0</v>
      </c>
      <c r="G4442" s="5" t="s">
        <v>5089</v>
      </c>
      <c r="H4442" s="5" t="s">
        <v>4840</v>
      </c>
      <c r="I4442" s="5">
        <v>0</v>
      </c>
      <c r="J4442" s="5">
        <v>1990</v>
      </c>
      <c r="K4442" s="5">
        <v>1</v>
      </c>
      <c r="L4442" s="5" t="s">
        <v>5090</v>
      </c>
      <c r="M4442" s="5" t="s">
        <v>35</v>
      </c>
      <c r="N4442" s="19">
        <v>9780679728023</v>
      </c>
    </row>
    <row r="4443" spans="1:14" ht="15.75" customHeight="1" x14ac:dyDescent="0.2">
      <c r="A4443" s="15">
        <v>80</v>
      </c>
      <c r="B4443" s="16">
        <v>530</v>
      </c>
      <c r="C4443" s="15" t="s">
        <v>5091</v>
      </c>
      <c r="D4443" s="18">
        <v>1</v>
      </c>
      <c r="E4443" s="5" t="s">
        <v>5092</v>
      </c>
      <c r="F4443" s="5">
        <v>0</v>
      </c>
      <c r="G4443" s="5" t="s">
        <v>5093</v>
      </c>
      <c r="H4443" s="5" t="s">
        <v>4840</v>
      </c>
      <c r="I4443" s="5">
        <v>0</v>
      </c>
      <c r="J4443" s="5">
        <v>2010</v>
      </c>
      <c r="K4443" s="5">
        <v>1</v>
      </c>
      <c r="L4443" s="5" t="s">
        <v>4861</v>
      </c>
      <c r="M4443" s="5" t="s">
        <v>35</v>
      </c>
      <c r="N4443" s="19">
        <v>9780520262713</v>
      </c>
    </row>
    <row r="4444" spans="1:14" ht="15.75" customHeight="1" x14ac:dyDescent="0.2">
      <c r="A4444" s="15">
        <v>81</v>
      </c>
      <c r="B4444" s="16">
        <v>530</v>
      </c>
      <c r="C4444" s="15" t="s">
        <v>5094</v>
      </c>
      <c r="D4444" s="18">
        <v>1</v>
      </c>
      <c r="E4444" s="5" t="s">
        <v>5095</v>
      </c>
      <c r="F4444" s="5">
        <v>0</v>
      </c>
      <c r="G4444" s="5" t="s">
        <v>5096</v>
      </c>
      <c r="H4444" s="5" t="s">
        <v>4840</v>
      </c>
      <c r="I4444" s="5">
        <v>0</v>
      </c>
      <c r="J4444" s="5">
        <v>2010</v>
      </c>
      <c r="K4444" s="5">
        <v>4</v>
      </c>
      <c r="L4444" s="5" t="s">
        <v>4136</v>
      </c>
      <c r="M4444" s="5" t="s">
        <v>35</v>
      </c>
      <c r="N4444" s="19">
        <v>9780521534628</v>
      </c>
    </row>
    <row r="4445" spans="1:14" ht="15.75" customHeight="1" x14ac:dyDescent="0.2">
      <c r="A4445" s="15">
        <v>82</v>
      </c>
      <c r="B4445" s="16">
        <v>530</v>
      </c>
      <c r="C4445" s="15" t="s">
        <v>5097</v>
      </c>
      <c r="D4445" s="18">
        <v>1</v>
      </c>
      <c r="E4445" s="5" t="s">
        <v>5098</v>
      </c>
      <c r="F4445" s="5">
        <v>0</v>
      </c>
      <c r="G4445" s="5" t="s">
        <v>5099</v>
      </c>
      <c r="H4445" s="5" t="s">
        <v>4840</v>
      </c>
      <c r="I4445" s="5">
        <v>0</v>
      </c>
      <c r="J4445" s="5">
        <v>2006</v>
      </c>
      <c r="K4445" s="5">
        <v>2</v>
      </c>
      <c r="L4445" s="5" t="s">
        <v>5100</v>
      </c>
      <c r="M4445" s="5" t="s">
        <v>35</v>
      </c>
      <c r="N4445" s="19">
        <v>9780415384915</v>
      </c>
    </row>
    <row r="4446" spans="1:14" ht="15.75" customHeight="1" x14ac:dyDescent="0.2">
      <c r="A4446" s="15">
        <v>83</v>
      </c>
      <c r="B4446" s="16">
        <v>530</v>
      </c>
      <c r="C4446" s="15" t="s">
        <v>5101</v>
      </c>
      <c r="D4446" s="18">
        <v>1</v>
      </c>
      <c r="E4446" s="5" t="s">
        <v>5102</v>
      </c>
      <c r="F4446" s="5">
        <v>0</v>
      </c>
      <c r="G4446" s="5" t="s">
        <v>5103</v>
      </c>
      <c r="H4446" s="5" t="s">
        <v>4840</v>
      </c>
      <c r="I4446" s="5">
        <v>0</v>
      </c>
      <c r="J4446" s="5">
        <v>2002</v>
      </c>
      <c r="K4446" s="5">
        <v>1</v>
      </c>
      <c r="L4446" s="5" t="s">
        <v>4136</v>
      </c>
      <c r="M4446" s="5" t="s">
        <v>35</v>
      </c>
      <c r="N4446" s="19">
        <v>9780521016353</v>
      </c>
    </row>
    <row r="4447" spans="1:14" ht="15.75" customHeight="1" x14ac:dyDescent="0.2">
      <c r="A4447" s="15">
        <v>84</v>
      </c>
      <c r="B4447" s="16">
        <v>530</v>
      </c>
      <c r="C4447" s="15" t="s">
        <v>5104</v>
      </c>
      <c r="D4447" s="18">
        <v>1</v>
      </c>
      <c r="E4447" s="5" t="s">
        <v>5105</v>
      </c>
      <c r="F4447" s="5">
        <v>0</v>
      </c>
      <c r="G4447" s="5" t="s">
        <v>5106</v>
      </c>
      <c r="H4447" s="5" t="s">
        <v>4840</v>
      </c>
      <c r="I4447" s="5">
        <v>0</v>
      </c>
      <c r="J4447" s="5">
        <v>2006</v>
      </c>
      <c r="K4447" s="5">
        <v>1</v>
      </c>
      <c r="L4447" s="5" t="s">
        <v>5107</v>
      </c>
      <c r="M4447" s="5" t="s">
        <v>35</v>
      </c>
      <c r="N4447" s="19">
        <v>9780742524552</v>
      </c>
    </row>
    <row r="4448" spans="1:14" ht="15.75" customHeight="1" x14ac:dyDescent="0.2">
      <c r="A4448" s="15">
        <v>85</v>
      </c>
      <c r="B4448" s="16">
        <v>530</v>
      </c>
      <c r="C4448" s="15" t="s">
        <v>5108</v>
      </c>
      <c r="D4448" s="18">
        <v>1</v>
      </c>
      <c r="E4448" s="5" t="s">
        <v>5109</v>
      </c>
      <c r="F4448" s="5">
        <v>0</v>
      </c>
      <c r="G4448" s="5" t="s">
        <v>5110</v>
      </c>
      <c r="H4448" s="5" t="s">
        <v>4840</v>
      </c>
      <c r="I4448" s="5">
        <v>0</v>
      </c>
      <c r="J4448" s="5">
        <v>1989</v>
      </c>
      <c r="K4448" s="5">
        <v>1</v>
      </c>
      <c r="L4448" s="5" t="s">
        <v>5111</v>
      </c>
      <c r="M4448" s="5" t="s">
        <v>35</v>
      </c>
      <c r="N4448" s="19">
        <v>9780822308966</v>
      </c>
    </row>
    <row r="4449" spans="1:14" ht="15.75" customHeight="1" x14ac:dyDescent="0.2">
      <c r="A4449" s="15">
        <v>86</v>
      </c>
      <c r="B4449" s="16">
        <v>530</v>
      </c>
      <c r="C4449" s="15" t="s">
        <v>5112</v>
      </c>
      <c r="D4449" s="18">
        <v>1</v>
      </c>
      <c r="E4449" s="5" t="s">
        <v>5113</v>
      </c>
      <c r="F4449" s="5">
        <v>0</v>
      </c>
      <c r="G4449" s="5" t="s">
        <v>5114</v>
      </c>
      <c r="H4449" s="5" t="s">
        <v>4840</v>
      </c>
      <c r="I4449" s="5">
        <v>0</v>
      </c>
      <c r="J4449" s="5">
        <v>2011</v>
      </c>
      <c r="K4449" s="5">
        <v>3</v>
      </c>
      <c r="L4449" s="5" t="s">
        <v>4136</v>
      </c>
      <c r="M4449" s="5" t="s">
        <v>35</v>
      </c>
      <c r="N4449" s="19">
        <v>9780521601153</v>
      </c>
    </row>
    <row r="4450" spans="1:14" ht="15.75" customHeight="1" x14ac:dyDescent="0.2">
      <c r="A4450" s="15">
        <v>87</v>
      </c>
      <c r="B4450" s="16">
        <v>530</v>
      </c>
      <c r="C4450" s="15" t="s">
        <v>5115</v>
      </c>
      <c r="D4450" s="18">
        <v>1</v>
      </c>
      <c r="E4450" s="5" t="s">
        <v>5116</v>
      </c>
      <c r="F4450" s="5">
        <v>0</v>
      </c>
      <c r="G4450" s="5" t="s">
        <v>5117</v>
      </c>
      <c r="H4450" s="5" t="s">
        <v>4840</v>
      </c>
      <c r="I4450" s="5">
        <v>0</v>
      </c>
      <c r="J4450" s="5">
        <v>2000</v>
      </c>
      <c r="K4450" s="5">
        <v>1</v>
      </c>
      <c r="L4450" s="5" t="s">
        <v>5118</v>
      </c>
      <c r="M4450" s="5" t="s">
        <v>35</v>
      </c>
      <c r="N4450" s="19">
        <v>9781583484104</v>
      </c>
    </row>
    <row r="4451" spans="1:14" ht="15.75" customHeight="1" x14ac:dyDescent="0.2">
      <c r="A4451" s="15">
        <v>88</v>
      </c>
      <c r="B4451" s="16">
        <v>530</v>
      </c>
      <c r="C4451" s="15" t="s">
        <v>5119</v>
      </c>
      <c r="D4451" s="18">
        <v>1</v>
      </c>
      <c r="E4451" s="5" t="s">
        <v>5120</v>
      </c>
      <c r="F4451" s="5">
        <v>0</v>
      </c>
      <c r="G4451" s="5" t="s">
        <v>5121</v>
      </c>
      <c r="H4451" s="5" t="s">
        <v>4840</v>
      </c>
      <c r="I4451" s="5">
        <v>0</v>
      </c>
      <c r="J4451" s="5">
        <v>2012</v>
      </c>
      <c r="K4451" s="5">
        <v>1</v>
      </c>
      <c r="L4451" s="5" t="s">
        <v>5122</v>
      </c>
      <c r="M4451" s="5" t="s">
        <v>35</v>
      </c>
      <c r="N4451" s="19">
        <v>9784903452234</v>
      </c>
    </row>
    <row r="4452" spans="1:14" ht="15.75" customHeight="1" x14ac:dyDescent="0.2">
      <c r="A4452" s="15">
        <v>89</v>
      </c>
      <c r="B4452" s="16">
        <v>530</v>
      </c>
      <c r="C4452" s="15" t="s">
        <v>5123</v>
      </c>
      <c r="D4452" s="18">
        <v>1</v>
      </c>
      <c r="E4452" s="5" t="s">
        <v>5124</v>
      </c>
      <c r="F4452" s="5">
        <v>0</v>
      </c>
      <c r="G4452" s="5" t="s">
        <v>5125</v>
      </c>
      <c r="H4452" s="5" t="s">
        <v>4840</v>
      </c>
      <c r="I4452" s="5">
        <v>0</v>
      </c>
      <c r="J4452" s="5">
        <v>2010</v>
      </c>
      <c r="K4452" s="5">
        <v>1</v>
      </c>
      <c r="L4452" s="5" t="s">
        <v>3862</v>
      </c>
      <c r="M4452" s="5">
        <v>0</v>
      </c>
      <c r="N4452" s="19">
        <v>9784272430840</v>
      </c>
    </row>
    <row r="4453" spans="1:14" ht="15.75" customHeight="1" x14ac:dyDescent="0.2">
      <c r="A4453" s="15">
        <v>90</v>
      </c>
      <c r="B4453" s="16">
        <v>530</v>
      </c>
      <c r="C4453" s="15" t="s">
        <v>5126</v>
      </c>
      <c r="D4453" s="18">
        <v>1</v>
      </c>
      <c r="E4453" s="5" t="s">
        <v>5127</v>
      </c>
      <c r="F4453" s="5" t="s">
        <v>5128</v>
      </c>
      <c r="G4453" s="5" t="s">
        <v>5129</v>
      </c>
      <c r="H4453" s="5" t="s">
        <v>4840</v>
      </c>
      <c r="I4453" s="5">
        <v>0</v>
      </c>
      <c r="J4453" s="5">
        <v>2005</v>
      </c>
      <c r="K4453" s="5">
        <v>1</v>
      </c>
      <c r="L4453" s="5" t="s">
        <v>5130</v>
      </c>
      <c r="M4453" s="5" t="s">
        <v>35</v>
      </c>
      <c r="N4453" s="19">
        <v>97808013191188</v>
      </c>
    </row>
    <row r="4454" spans="1:14" ht="15.75" customHeight="1" x14ac:dyDescent="0.2">
      <c r="A4454" s="15">
        <v>91</v>
      </c>
      <c r="B4454" s="16">
        <v>530</v>
      </c>
      <c r="C4454" s="15" t="s">
        <v>5131</v>
      </c>
      <c r="D4454" s="18">
        <v>1</v>
      </c>
      <c r="E4454" s="5" t="s">
        <v>5132</v>
      </c>
      <c r="F4454" s="5" t="s">
        <v>32</v>
      </c>
      <c r="G4454" s="5" t="s">
        <v>5133</v>
      </c>
      <c r="H4454" s="5" t="s">
        <v>4840</v>
      </c>
      <c r="I4454" s="5">
        <v>0</v>
      </c>
      <c r="J4454" s="5">
        <v>1974</v>
      </c>
      <c r="K4454" s="5">
        <v>5</v>
      </c>
      <c r="L4454" s="5" t="s">
        <v>5134</v>
      </c>
      <c r="M4454" s="5" t="s">
        <v>96</v>
      </c>
      <c r="N4454" s="19">
        <v>0</v>
      </c>
    </row>
    <row r="4455" spans="1:14" ht="15.75" customHeight="1" x14ac:dyDescent="0.2">
      <c r="A4455" s="15">
        <v>92</v>
      </c>
      <c r="B4455" s="16">
        <v>530</v>
      </c>
      <c r="C4455" s="15" t="s">
        <v>5135</v>
      </c>
      <c r="D4455" s="18">
        <v>1</v>
      </c>
      <c r="E4455" s="5" t="s">
        <v>5136</v>
      </c>
      <c r="F4455" s="5" t="s">
        <v>32</v>
      </c>
      <c r="G4455" s="5" t="s">
        <v>5137</v>
      </c>
      <c r="H4455" s="5" t="s">
        <v>4840</v>
      </c>
      <c r="I4455" s="5">
        <v>0</v>
      </c>
      <c r="J4455" s="5">
        <v>1993</v>
      </c>
      <c r="K4455" s="5">
        <v>1</v>
      </c>
      <c r="L4455" s="5" t="s">
        <v>768</v>
      </c>
      <c r="M4455" s="5" t="s">
        <v>96</v>
      </c>
      <c r="N4455" s="19">
        <v>9784191451179</v>
      </c>
    </row>
    <row r="4456" spans="1:14" ht="15.75" customHeight="1" x14ac:dyDescent="0.2">
      <c r="A4456" s="15">
        <v>93</v>
      </c>
      <c r="B4456" s="16">
        <v>530</v>
      </c>
      <c r="C4456" s="15" t="s">
        <v>5138</v>
      </c>
      <c r="D4456" s="18">
        <v>1</v>
      </c>
      <c r="E4456" s="5" t="s">
        <v>5139</v>
      </c>
      <c r="F4456" s="5" t="s">
        <v>5140</v>
      </c>
      <c r="G4456" s="5" t="s">
        <v>5141</v>
      </c>
      <c r="H4456" s="5" t="s">
        <v>4840</v>
      </c>
      <c r="I4456" s="5">
        <v>0</v>
      </c>
      <c r="J4456" s="5">
        <v>1998</v>
      </c>
      <c r="K4456" s="5">
        <v>10</v>
      </c>
      <c r="L4456" s="5" t="s">
        <v>3806</v>
      </c>
      <c r="M4456" s="5" t="s">
        <v>96</v>
      </c>
      <c r="N4456" s="19">
        <v>9784004303602</v>
      </c>
    </row>
    <row r="4457" spans="1:14" ht="15.75" customHeight="1" x14ac:dyDescent="0.2">
      <c r="A4457" s="15">
        <v>94</v>
      </c>
      <c r="B4457" s="16">
        <v>530</v>
      </c>
      <c r="C4457" s="15" t="s">
        <v>5142</v>
      </c>
      <c r="D4457" s="18">
        <v>1</v>
      </c>
      <c r="E4457" s="5" t="s">
        <v>5143</v>
      </c>
      <c r="F4457" s="5" t="s">
        <v>5144</v>
      </c>
      <c r="G4457" s="5" t="s">
        <v>5145</v>
      </c>
      <c r="H4457" s="5" t="s">
        <v>4840</v>
      </c>
      <c r="I4457" s="5">
        <v>0</v>
      </c>
      <c r="J4457" s="5">
        <v>2009</v>
      </c>
      <c r="K4457" s="5">
        <v>1</v>
      </c>
      <c r="L4457" s="5" t="s">
        <v>5146</v>
      </c>
      <c r="M4457" s="5" t="s">
        <v>96</v>
      </c>
      <c r="N4457" s="19" t="s">
        <v>32</v>
      </c>
    </row>
    <row r="4458" spans="1:14" ht="15.75" customHeight="1" x14ac:dyDescent="0.2">
      <c r="A4458" s="15">
        <v>95</v>
      </c>
      <c r="B4458" s="16">
        <v>530</v>
      </c>
      <c r="C4458" s="15" t="s">
        <v>5147</v>
      </c>
      <c r="D4458" s="18">
        <v>1</v>
      </c>
      <c r="E4458" s="5" t="s">
        <v>5148</v>
      </c>
      <c r="F4458" s="5" t="s">
        <v>32</v>
      </c>
      <c r="G4458" s="5" t="s">
        <v>5149</v>
      </c>
      <c r="H4458" s="5" t="s">
        <v>4840</v>
      </c>
      <c r="I4458" s="5">
        <v>0</v>
      </c>
      <c r="J4458" s="5">
        <v>1999</v>
      </c>
      <c r="K4458" s="5">
        <v>6</v>
      </c>
      <c r="L4458" s="5" t="s">
        <v>3130</v>
      </c>
      <c r="M4458" s="5" t="s">
        <v>96</v>
      </c>
      <c r="N4458" s="19">
        <v>9784396610869</v>
      </c>
    </row>
    <row r="4459" spans="1:14" ht="15.75" customHeight="1" x14ac:dyDescent="0.2">
      <c r="A4459" s="15">
        <v>96</v>
      </c>
      <c r="B4459" s="16">
        <v>530</v>
      </c>
      <c r="C4459" s="15" t="s">
        <v>5150</v>
      </c>
      <c r="D4459" s="18">
        <v>1</v>
      </c>
      <c r="E4459" s="5" t="s">
        <v>5151</v>
      </c>
      <c r="F4459" s="5" t="s">
        <v>32</v>
      </c>
      <c r="G4459" s="5" t="s">
        <v>5152</v>
      </c>
      <c r="H4459" s="5" t="s">
        <v>4840</v>
      </c>
      <c r="I4459" s="5">
        <v>0</v>
      </c>
      <c r="J4459" s="5">
        <v>1992</v>
      </c>
      <c r="K4459" s="5">
        <v>2</v>
      </c>
      <c r="L4459" s="5" t="s">
        <v>409</v>
      </c>
      <c r="M4459" s="5" t="s">
        <v>96</v>
      </c>
      <c r="N4459" s="19">
        <v>4002600645</v>
      </c>
    </row>
    <row r="4460" spans="1:14" ht="15.75" customHeight="1" x14ac:dyDescent="0.2">
      <c r="A4460" s="15">
        <v>97</v>
      </c>
      <c r="B4460" s="16">
        <v>530</v>
      </c>
      <c r="C4460" s="15" t="s">
        <v>5153</v>
      </c>
      <c r="D4460" s="18">
        <v>1</v>
      </c>
      <c r="E4460" s="5" t="s">
        <v>5154</v>
      </c>
      <c r="F4460" s="5">
        <v>0</v>
      </c>
      <c r="G4460" s="5" t="s">
        <v>5155</v>
      </c>
      <c r="H4460" s="5" t="s">
        <v>4840</v>
      </c>
      <c r="I4460" s="5">
        <v>0</v>
      </c>
      <c r="J4460" s="5">
        <v>2001</v>
      </c>
      <c r="K4460" s="5">
        <v>1</v>
      </c>
      <c r="L4460" s="5" t="s">
        <v>5156</v>
      </c>
      <c r="M4460" s="5" t="s">
        <v>35</v>
      </c>
      <c r="N4460" s="19" t="s">
        <v>32</v>
      </c>
    </row>
    <row r="4461" spans="1:14" ht="15.75" customHeight="1" x14ac:dyDescent="0.2">
      <c r="A4461" s="15">
        <v>98</v>
      </c>
      <c r="B4461" s="16">
        <v>530</v>
      </c>
      <c r="C4461" s="15" t="s">
        <v>5157</v>
      </c>
      <c r="D4461" s="18">
        <v>2</v>
      </c>
      <c r="E4461" s="5" t="s">
        <v>5158</v>
      </c>
      <c r="F4461" s="5" t="s">
        <v>5159</v>
      </c>
      <c r="G4461" s="5" t="s">
        <v>32</v>
      </c>
      <c r="H4461" s="5" t="s">
        <v>4840</v>
      </c>
      <c r="I4461" s="5">
        <v>0</v>
      </c>
      <c r="J4461" s="5">
        <v>1996</v>
      </c>
      <c r="K4461" s="5">
        <v>14</v>
      </c>
      <c r="L4461" s="5" t="s">
        <v>5160</v>
      </c>
      <c r="M4461" s="5" t="s">
        <v>307</v>
      </c>
      <c r="N4461" s="19" t="s">
        <v>32</v>
      </c>
    </row>
    <row r="4462" spans="1:14" ht="15.75" customHeight="1" x14ac:dyDescent="0.2">
      <c r="A4462" s="15">
        <v>99</v>
      </c>
      <c r="B4462" s="16">
        <v>530</v>
      </c>
      <c r="C4462" s="15" t="s">
        <v>5161</v>
      </c>
      <c r="D4462" s="18">
        <v>1</v>
      </c>
      <c r="E4462" s="5" t="s">
        <v>5162</v>
      </c>
      <c r="F4462" s="5" t="s">
        <v>32</v>
      </c>
      <c r="G4462" s="5" t="s">
        <v>4898</v>
      </c>
      <c r="H4462" s="5" t="s">
        <v>4840</v>
      </c>
      <c r="I4462" s="5">
        <v>0</v>
      </c>
      <c r="J4462" s="5">
        <v>2004</v>
      </c>
      <c r="K4462" s="5">
        <v>1</v>
      </c>
      <c r="L4462" s="5" t="s">
        <v>5044</v>
      </c>
      <c r="M4462" s="5" t="s">
        <v>96</v>
      </c>
      <c r="N4462" s="19">
        <v>9784167443030</v>
      </c>
    </row>
    <row r="4463" spans="1:14" ht="15.75" customHeight="1" x14ac:dyDescent="0.2">
      <c r="A4463" s="15">
        <v>100</v>
      </c>
      <c r="B4463" s="16">
        <v>530</v>
      </c>
      <c r="C4463" s="15" t="s">
        <v>5163</v>
      </c>
      <c r="D4463" s="18">
        <v>1</v>
      </c>
      <c r="E4463" s="5" t="s">
        <v>5164</v>
      </c>
      <c r="F4463" s="5">
        <v>0</v>
      </c>
      <c r="G4463" s="5" t="s">
        <v>5165</v>
      </c>
      <c r="H4463" s="5" t="s">
        <v>4840</v>
      </c>
      <c r="I4463" s="5">
        <v>0</v>
      </c>
      <c r="J4463" s="5">
        <v>2009</v>
      </c>
      <c r="K4463" s="5">
        <v>4</v>
      </c>
      <c r="L4463" s="5" t="s">
        <v>5166</v>
      </c>
      <c r="M4463" s="5" t="s">
        <v>96</v>
      </c>
      <c r="N4463" s="19">
        <v>9784344981218</v>
      </c>
    </row>
    <row r="4464" spans="1:14" ht="15.75" customHeight="1" x14ac:dyDescent="0.2">
      <c r="A4464" s="15">
        <v>101</v>
      </c>
      <c r="B4464" s="16">
        <v>530</v>
      </c>
      <c r="C4464" s="15" t="s">
        <v>5167</v>
      </c>
      <c r="D4464" s="18">
        <v>1</v>
      </c>
      <c r="E4464" s="5" t="s">
        <v>5168</v>
      </c>
      <c r="F4464" s="5">
        <v>0</v>
      </c>
      <c r="G4464" s="5" t="s">
        <v>5169</v>
      </c>
      <c r="H4464" s="5" t="s">
        <v>4840</v>
      </c>
      <c r="I4464" s="5">
        <v>0</v>
      </c>
      <c r="J4464" s="5">
        <v>2008</v>
      </c>
      <c r="K4464" s="5">
        <v>1</v>
      </c>
      <c r="L4464" s="5" t="s">
        <v>5170</v>
      </c>
      <c r="M4464" s="5" t="s">
        <v>96</v>
      </c>
      <c r="N4464" s="19">
        <v>9784822246617</v>
      </c>
    </row>
    <row r="4465" spans="1:14" ht="15.75" customHeight="1" x14ac:dyDescent="0.2">
      <c r="A4465" s="15">
        <v>102</v>
      </c>
      <c r="B4465" s="16">
        <v>530</v>
      </c>
      <c r="C4465" s="15" t="s">
        <v>5171</v>
      </c>
      <c r="D4465" s="18">
        <v>1</v>
      </c>
      <c r="E4465" s="5" t="s">
        <v>5172</v>
      </c>
      <c r="F4465" s="5">
        <v>0</v>
      </c>
      <c r="G4465" s="5" t="s">
        <v>5173</v>
      </c>
      <c r="H4465" s="5" t="s">
        <v>4840</v>
      </c>
      <c r="I4465" s="5">
        <v>0</v>
      </c>
      <c r="J4465" s="5">
        <v>2009</v>
      </c>
      <c r="K4465" s="5">
        <v>2</v>
      </c>
      <c r="L4465" s="5" t="s">
        <v>5174</v>
      </c>
      <c r="M4465" s="5" t="s">
        <v>96</v>
      </c>
      <c r="N4465" s="19">
        <v>9784106036231</v>
      </c>
    </row>
    <row r="4466" spans="1:14" ht="15.75" customHeight="1" x14ac:dyDescent="0.2">
      <c r="A4466" s="15">
        <v>103</v>
      </c>
      <c r="B4466" s="16">
        <v>530</v>
      </c>
      <c r="C4466" s="15" t="s">
        <v>5175</v>
      </c>
      <c r="D4466" s="18">
        <v>1</v>
      </c>
      <c r="E4466" s="5" t="s">
        <v>5176</v>
      </c>
      <c r="F4466" s="5">
        <v>0</v>
      </c>
      <c r="G4466" s="5" t="s">
        <v>5177</v>
      </c>
      <c r="H4466" s="5" t="s">
        <v>4840</v>
      </c>
      <c r="I4466" s="5">
        <v>0</v>
      </c>
      <c r="J4466" s="5">
        <v>2004</v>
      </c>
      <c r="K4466" s="5">
        <v>1</v>
      </c>
      <c r="L4466" s="5" t="s">
        <v>5178</v>
      </c>
      <c r="M4466" s="5" t="s">
        <v>96</v>
      </c>
      <c r="N4466" s="19">
        <v>9784641162198</v>
      </c>
    </row>
    <row r="4467" spans="1:14" ht="15.75" customHeight="1" x14ac:dyDescent="0.2">
      <c r="A4467" s="15">
        <v>104</v>
      </c>
      <c r="B4467" s="16">
        <v>530</v>
      </c>
      <c r="C4467" s="15" t="s">
        <v>5179</v>
      </c>
      <c r="D4467" s="18">
        <v>1</v>
      </c>
      <c r="E4467" s="5" t="s">
        <v>5180</v>
      </c>
      <c r="F4467" s="5">
        <v>0</v>
      </c>
      <c r="G4467" s="5" t="s">
        <v>5181</v>
      </c>
      <c r="H4467" s="5" t="s">
        <v>4840</v>
      </c>
      <c r="I4467" s="5">
        <v>0</v>
      </c>
      <c r="J4467" s="5">
        <v>2008</v>
      </c>
      <c r="K4467" s="5">
        <v>58</v>
      </c>
      <c r="L4467" s="5" t="s">
        <v>5182</v>
      </c>
      <c r="M4467" s="5" t="s">
        <v>96</v>
      </c>
      <c r="N4467" s="19">
        <v>4003310225</v>
      </c>
    </row>
    <row r="4468" spans="1:14" ht="15.75" customHeight="1" x14ac:dyDescent="0.2">
      <c r="A4468" s="15">
        <v>105</v>
      </c>
      <c r="B4468" s="16">
        <v>530</v>
      </c>
      <c r="C4468" s="15" t="s">
        <v>5183</v>
      </c>
      <c r="D4468" s="18">
        <v>1</v>
      </c>
      <c r="E4468" s="5" t="s">
        <v>5184</v>
      </c>
      <c r="F4468" s="5">
        <v>0</v>
      </c>
      <c r="G4468" s="5" t="s">
        <v>5185</v>
      </c>
      <c r="H4468" s="5" t="s">
        <v>4840</v>
      </c>
      <c r="I4468" s="5">
        <v>0</v>
      </c>
      <c r="J4468" s="5">
        <v>1942</v>
      </c>
      <c r="K4468" s="5">
        <v>94</v>
      </c>
      <c r="L4468" s="5" t="s">
        <v>5182</v>
      </c>
      <c r="M4468" s="5" t="s">
        <v>96</v>
      </c>
      <c r="N4468" s="19">
        <v>4003310233</v>
      </c>
    </row>
    <row r="4469" spans="1:14" ht="15.75" customHeight="1" x14ac:dyDescent="0.2">
      <c r="A4469" s="15">
        <v>106</v>
      </c>
      <c r="B4469" s="16">
        <v>530</v>
      </c>
      <c r="C4469" s="15" t="s">
        <v>5186</v>
      </c>
      <c r="D4469" s="18">
        <v>1</v>
      </c>
      <c r="E4469" s="5" t="s">
        <v>5187</v>
      </c>
      <c r="F4469" s="5">
        <v>0</v>
      </c>
      <c r="G4469" s="5" t="s">
        <v>5188</v>
      </c>
      <c r="H4469" s="5" t="s">
        <v>4840</v>
      </c>
      <c r="I4469" s="5">
        <v>0</v>
      </c>
      <c r="J4469" s="5">
        <v>2008</v>
      </c>
      <c r="K4469" s="5">
        <v>1</v>
      </c>
      <c r="L4469" s="5" t="s">
        <v>405</v>
      </c>
      <c r="M4469" s="5" t="s">
        <v>35</v>
      </c>
      <c r="N4469" s="19">
        <v>9780765622495</v>
      </c>
    </row>
    <row r="4470" spans="1:14" ht="15.75" customHeight="1" x14ac:dyDescent="0.2">
      <c r="A4470" s="15">
        <v>107</v>
      </c>
      <c r="B4470" s="16">
        <v>530</v>
      </c>
      <c r="C4470" s="15" t="s">
        <v>5189</v>
      </c>
      <c r="D4470" s="18">
        <v>1</v>
      </c>
      <c r="E4470" s="5" t="s">
        <v>5190</v>
      </c>
      <c r="F4470" s="5">
        <v>0</v>
      </c>
      <c r="G4470" s="5" t="s">
        <v>5191</v>
      </c>
      <c r="H4470" s="5" t="s">
        <v>4840</v>
      </c>
      <c r="I4470" s="5">
        <v>0</v>
      </c>
      <c r="J4470" s="5">
        <v>2011</v>
      </c>
      <c r="K4470" s="5">
        <v>1</v>
      </c>
      <c r="L4470" s="5" t="s">
        <v>409</v>
      </c>
      <c r="M4470" s="5" t="s">
        <v>96</v>
      </c>
      <c r="N4470" s="19">
        <v>9784003311011</v>
      </c>
    </row>
    <row r="4471" spans="1:14" ht="15.75" customHeight="1" x14ac:dyDescent="0.2">
      <c r="A4471" s="15">
        <v>108</v>
      </c>
      <c r="B4471" s="16">
        <v>530</v>
      </c>
      <c r="C4471" s="15" t="s">
        <v>5192</v>
      </c>
      <c r="D4471" s="18">
        <v>1</v>
      </c>
      <c r="E4471" s="5" t="s">
        <v>5193</v>
      </c>
      <c r="F4471" s="5">
        <v>0</v>
      </c>
      <c r="G4471" s="5" t="s">
        <v>5194</v>
      </c>
      <c r="H4471" s="5" t="s">
        <v>4840</v>
      </c>
      <c r="I4471" s="5">
        <v>0</v>
      </c>
      <c r="J4471" s="5">
        <v>2010</v>
      </c>
      <c r="K4471" s="5">
        <v>7</v>
      </c>
      <c r="L4471" s="5" t="s">
        <v>5195</v>
      </c>
      <c r="M4471" s="5" t="s">
        <v>96</v>
      </c>
      <c r="N4471" s="19">
        <v>9784887598089</v>
      </c>
    </row>
    <row r="4472" spans="1:14" ht="15.75" customHeight="1" x14ac:dyDescent="0.2">
      <c r="A4472" s="15">
        <v>109</v>
      </c>
      <c r="B4472" s="16">
        <v>530</v>
      </c>
      <c r="C4472" s="15" t="s">
        <v>5196</v>
      </c>
      <c r="D4472" s="18">
        <v>1</v>
      </c>
      <c r="E4472" s="5" t="s">
        <v>5197</v>
      </c>
      <c r="F4472" s="5">
        <v>0</v>
      </c>
      <c r="G4472" s="5" t="s">
        <v>4100</v>
      </c>
      <c r="H4472" s="5" t="s">
        <v>4840</v>
      </c>
      <c r="I4472" s="5">
        <v>0</v>
      </c>
      <c r="J4472" s="5">
        <v>2011</v>
      </c>
      <c r="K4472" s="5">
        <v>10</v>
      </c>
      <c r="L4472" s="5" t="s">
        <v>4074</v>
      </c>
      <c r="M4472" s="5" t="s">
        <v>96</v>
      </c>
      <c r="N4472" s="19">
        <v>9784122030374</v>
      </c>
    </row>
    <row r="4473" spans="1:14" ht="15.75" customHeight="1" x14ac:dyDescent="0.2">
      <c r="A4473" s="15">
        <v>110</v>
      </c>
      <c r="B4473" s="16">
        <v>530</v>
      </c>
      <c r="C4473" s="15" t="s">
        <v>5198</v>
      </c>
      <c r="D4473" s="18">
        <v>1</v>
      </c>
      <c r="E4473" s="5" t="s">
        <v>5199</v>
      </c>
      <c r="F4473" s="5">
        <v>0</v>
      </c>
      <c r="G4473" s="5" t="s">
        <v>5200</v>
      </c>
      <c r="H4473" s="5" t="s">
        <v>4840</v>
      </c>
      <c r="I4473" s="5">
        <v>0</v>
      </c>
      <c r="J4473" s="5">
        <v>2012</v>
      </c>
      <c r="K4473" s="5">
        <v>30</v>
      </c>
      <c r="L4473" s="5" t="s">
        <v>3440</v>
      </c>
      <c r="M4473" s="5" t="s">
        <v>96</v>
      </c>
      <c r="N4473" s="19">
        <v>9784061155053</v>
      </c>
    </row>
    <row r="4474" spans="1:14" ht="15.75" customHeight="1" x14ac:dyDescent="0.2">
      <c r="A4474" s="15">
        <v>111</v>
      </c>
      <c r="B4474" s="16">
        <v>530</v>
      </c>
      <c r="C4474" s="15" t="s">
        <v>5201</v>
      </c>
      <c r="D4474" s="18">
        <v>1</v>
      </c>
      <c r="E4474" s="5" t="s">
        <v>5202</v>
      </c>
      <c r="F4474" s="5">
        <v>0</v>
      </c>
      <c r="G4474" s="5" t="s">
        <v>5203</v>
      </c>
      <c r="H4474" s="5" t="s">
        <v>4840</v>
      </c>
      <c r="I4474" s="5">
        <v>0</v>
      </c>
      <c r="J4474" s="5">
        <v>2010</v>
      </c>
      <c r="K4474" s="5">
        <v>1</v>
      </c>
      <c r="L4474" s="5" t="s">
        <v>2448</v>
      </c>
      <c r="M4474" s="5" t="s">
        <v>96</v>
      </c>
      <c r="N4474" s="19">
        <v>9784791765270</v>
      </c>
    </row>
    <row r="4475" spans="1:14" ht="15.75" customHeight="1" x14ac:dyDescent="0.2">
      <c r="A4475" s="15">
        <v>112</v>
      </c>
      <c r="B4475" s="16">
        <v>530</v>
      </c>
      <c r="C4475" s="15" t="s">
        <v>5204</v>
      </c>
      <c r="D4475" s="18">
        <v>1</v>
      </c>
      <c r="E4475" s="5" t="s">
        <v>5205</v>
      </c>
      <c r="F4475" s="5">
        <v>0</v>
      </c>
      <c r="G4475" s="5" t="s">
        <v>5206</v>
      </c>
      <c r="H4475" s="5" t="s">
        <v>4840</v>
      </c>
      <c r="I4475" s="5">
        <v>0</v>
      </c>
      <c r="J4475" s="5">
        <v>2006</v>
      </c>
      <c r="K4475" s="5">
        <v>1</v>
      </c>
      <c r="L4475" s="5" t="s">
        <v>5207</v>
      </c>
      <c r="M4475" s="5" t="s">
        <v>35</v>
      </c>
      <c r="N4475" s="19">
        <v>9781403949448</v>
      </c>
    </row>
    <row r="4476" spans="1:14" ht="15.75" customHeight="1" x14ac:dyDescent="0.2">
      <c r="A4476" s="15">
        <v>113</v>
      </c>
      <c r="B4476" s="16">
        <v>530</v>
      </c>
      <c r="C4476" s="15" t="s">
        <v>5208</v>
      </c>
      <c r="D4476" s="18">
        <v>1</v>
      </c>
      <c r="E4476" s="5" t="s">
        <v>5209</v>
      </c>
      <c r="F4476" s="5">
        <v>0</v>
      </c>
      <c r="G4476" s="5" t="s">
        <v>4389</v>
      </c>
      <c r="H4476" s="5" t="s">
        <v>4840</v>
      </c>
      <c r="I4476" s="5">
        <v>0</v>
      </c>
      <c r="J4476" s="5">
        <v>2013</v>
      </c>
      <c r="K4476" s="5">
        <v>6</v>
      </c>
      <c r="L4476" s="5" t="s">
        <v>414</v>
      </c>
      <c r="M4476" s="5" t="s">
        <v>96</v>
      </c>
      <c r="N4476" s="19">
        <v>9784062583961</v>
      </c>
    </row>
    <row r="4477" spans="1:14" ht="15.75" customHeight="1" x14ac:dyDescent="0.2">
      <c r="A4477" s="15">
        <v>114</v>
      </c>
      <c r="B4477" s="16">
        <v>530</v>
      </c>
      <c r="C4477" s="15" t="s">
        <v>5210</v>
      </c>
      <c r="D4477" s="18">
        <v>1</v>
      </c>
      <c r="E4477" s="5" t="s">
        <v>5211</v>
      </c>
      <c r="F4477" s="5">
        <v>0</v>
      </c>
      <c r="G4477" s="5" t="s">
        <v>5212</v>
      </c>
      <c r="H4477" s="5" t="s">
        <v>4840</v>
      </c>
      <c r="I4477" s="5">
        <v>0</v>
      </c>
      <c r="J4477" s="5">
        <v>2013</v>
      </c>
      <c r="K4477" s="5">
        <v>1</v>
      </c>
      <c r="L4477" s="5" t="s">
        <v>4428</v>
      </c>
      <c r="M4477" s="5" t="s">
        <v>96</v>
      </c>
      <c r="N4477" s="19">
        <v>9784130330701</v>
      </c>
    </row>
    <row r="4478" spans="1:14" ht="15.75" customHeight="1" x14ac:dyDescent="0.2">
      <c r="A4478" s="15">
        <v>115</v>
      </c>
      <c r="B4478" s="16">
        <v>530</v>
      </c>
      <c r="C4478" s="15" t="s">
        <v>5213</v>
      </c>
      <c r="D4478" s="18">
        <v>1</v>
      </c>
      <c r="E4478" s="5" t="s">
        <v>5214</v>
      </c>
      <c r="F4478" s="5">
        <v>0</v>
      </c>
      <c r="G4478" s="5" t="s">
        <v>5212</v>
      </c>
      <c r="H4478" s="5" t="s">
        <v>4840</v>
      </c>
      <c r="I4478" s="5">
        <v>1</v>
      </c>
      <c r="J4478" s="5">
        <v>2011</v>
      </c>
      <c r="K4478" s="5">
        <v>5</v>
      </c>
      <c r="L4478" s="5" t="s">
        <v>4428</v>
      </c>
      <c r="M4478" s="5" t="s">
        <v>96</v>
      </c>
      <c r="N4478" s="19">
        <v>9784130341912</v>
      </c>
    </row>
    <row r="4479" spans="1:14" ht="15.75" customHeight="1" x14ac:dyDescent="0.2">
      <c r="A4479" s="15">
        <v>116</v>
      </c>
      <c r="B4479" s="16">
        <v>530</v>
      </c>
      <c r="C4479" s="15" t="s">
        <v>5215</v>
      </c>
      <c r="D4479" s="18">
        <v>1</v>
      </c>
      <c r="E4479" s="5" t="s">
        <v>5216</v>
      </c>
      <c r="F4479" s="5">
        <v>0</v>
      </c>
      <c r="G4479" s="5" t="s">
        <v>5212</v>
      </c>
      <c r="H4479" s="5" t="s">
        <v>4840</v>
      </c>
      <c r="I4479" s="5">
        <v>2</v>
      </c>
      <c r="J4479" s="5">
        <v>2011</v>
      </c>
      <c r="K4479" s="5">
        <v>3</v>
      </c>
      <c r="L4479" s="5" t="s">
        <v>4428</v>
      </c>
      <c r="M4479" s="5" t="s">
        <v>96</v>
      </c>
      <c r="N4479" s="19">
        <v>9784130341929</v>
      </c>
    </row>
    <row r="4480" spans="1:14" ht="15.75" customHeight="1" x14ac:dyDescent="0.2">
      <c r="A4480" s="15">
        <v>117</v>
      </c>
      <c r="B4480" s="16">
        <v>530</v>
      </c>
      <c r="C4480" s="15" t="s">
        <v>5217</v>
      </c>
      <c r="D4480" s="18">
        <v>1</v>
      </c>
      <c r="E4480" s="5" t="s">
        <v>5218</v>
      </c>
      <c r="F4480" s="5">
        <v>0</v>
      </c>
      <c r="G4480" s="5" t="s">
        <v>5212</v>
      </c>
      <c r="H4480" s="5" t="s">
        <v>4840</v>
      </c>
      <c r="I4480" s="5">
        <v>3</v>
      </c>
      <c r="J4480" s="5">
        <v>2009</v>
      </c>
      <c r="K4480" s="5">
        <v>2</v>
      </c>
      <c r="L4480" s="5" t="s">
        <v>4428</v>
      </c>
      <c r="M4480" s="5" t="s">
        <v>96</v>
      </c>
      <c r="N4480" s="19">
        <v>9784130341936</v>
      </c>
    </row>
    <row r="4481" spans="1:14" ht="15.75" customHeight="1" x14ac:dyDescent="0.2">
      <c r="A4481" s="15">
        <v>118</v>
      </c>
      <c r="B4481" s="16">
        <v>530</v>
      </c>
      <c r="C4481" s="15" t="s">
        <v>5219</v>
      </c>
      <c r="D4481" s="18">
        <v>1</v>
      </c>
      <c r="E4481" s="5" t="s">
        <v>5220</v>
      </c>
      <c r="F4481" s="5">
        <v>0</v>
      </c>
      <c r="G4481" s="5" t="s">
        <v>5212</v>
      </c>
      <c r="H4481" s="5" t="s">
        <v>4840</v>
      </c>
      <c r="I4481" s="5">
        <v>4</v>
      </c>
      <c r="J4481" s="5">
        <v>2009</v>
      </c>
      <c r="K4481" s="5">
        <v>1</v>
      </c>
      <c r="L4481" s="5" t="s">
        <v>4428</v>
      </c>
      <c r="M4481" s="5" t="s">
        <v>96</v>
      </c>
      <c r="N4481" s="19">
        <v>9784130341943</v>
      </c>
    </row>
    <row r="4482" spans="1:14" ht="15.75" customHeight="1" x14ac:dyDescent="0.2">
      <c r="A4482" s="15">
        <v>119</v>
      </c>
      <c r="B4482" s="16">
        <v>530</v>
      </c>
      <c r="C4482" s="15" t="s">
        <v>5221</v>
      </c>
      <c r="D4482" s="18">
        <v>1</v>
      </c>
      <c r="E4482" s="5" t="s">
        <v>5222</v>
      </c>
      <c r="F4482" s="5">
        <v>0</v>
      </c>
      <c r="G4482" s="5" t="s">
        <v>5223</v>
      </c>
      <c r="H4482" s="5" t="s">
        <v>4840</v>
      </c>
      <c r="I4482" s="5">
        <v>0</v>
      </c>
      <c r="J4482" s="5">
        <v>2009</v>
      </c>
      <c r="K4482" s="5">
        <v>1</v>
      </c>
      <c r="L4482" s="5" t="s">
        <v>4105</v>
      </c>
      <c r="M4482" s="5" t="s">
        <v>96</v>
      </c>
      <c r="N4482" s="19">
        <v>9784140911365</v>
      </c>
    </row>
    <row r="4483" spans="1:14" ht="15.75" customHeight="1" x14ac:dyDescent="0.2">
      <c r="A4483" s="15">
        <v>120</v>
      </c>
      <c r="B4483" s="16">
        <v>530</v>
      </c>
      <c r="C4483" s="15" t="s">
        <v>5224</v>
      </c>
      <c r="D4483" s="18">
        <v>2</v>
      </c>
      <c r="E4483" s="5" t="s">
        <v>5225</v>
      </c>
      <c r="F4483" s="5">
        <v>0</v>
      </c>
      <c r="G4483" s="5" t="s">
        <v>2976</v>
      </c>
      <c r="H4483" s="5" t="s">
        <v>4840</v>
      </c>
      <c r="I4483" s="5">
        <v>0</v>
      </c>
      <c r="J4483" s="5">
        <v>2013</v>
      </c>
      <c r="K4483" s="5">
        <v>7</v>
      </c>
      <c r="L4483" s="5" t="s">
        <v>3440</v>
      </c>
      <c r="M4483" s="5" t="s">
        <v>96</v>
      </c>
      <c r="N4483" s="19">
        <v>9784062881777</v>
      </c>
    </row>
    <row r="4484" spans="1:14" ht="15.75" customHeight="1" x14ac:dyDescent="0.2">
      <c r="A4484" s="15">
        <v>121</v>
      </c>
      <c r="B4484" s="16">
        <v>530</v>
      </c>
      <c r="C4484" s="15" t="s">
        <v>5226</v>
      </c>
      <c r="D4484" s="18">
        <v>1</v>
      </c>
      <c r="E4484" s="5" t="s">
        <v>5227</v>
      </c>
      <c r="F4484" s="5">
        <v>0</v>
      </c>
      <c r="G4484" s="5" t="s">
        <v>5228</v>
      </c>
      <c r="H4484" s="5" t="s">
        <v>4840</v>
      </c>
      <c r="I4484" s="5">
        <v>0</v>
      </c>
      <c r="J4484" s="5">
        <v>1998</v>
      </c>
      <c r="K4484" s="5">
        <v>2</v>
      </c>
      <c r="L4484" s="5" t="s">
        <v>4861</v>
      </c>
      <c r="M4484" s="5" t="s">
        <v>35</v>
      </c>
      <c r="N4484" s="19" t="s">
        <v>5229</v>
      </c>
    </row>
    <row r="4485" spans="1:14" ht="15.75" customHeight="1" x14ac:dyDescent="0.2">
      <c r="A4485" s="15">
        <v>122</v>
      </c>
      <c r="B4485" s="16">
        <v>530</v>
      </c>
      <c r="C4485" s="15" t="s">
        <v>5230</v>
      </c>
      <c r="D4485" s="18">
        <v>1</v>
      </c>
      <c r="E4485" s="5" t="s">
        <v>516</v>
      </c>
      <c r="F4485" s="5">
        <v>0</v>
      </c>
      <c r="G4485" s="5" t="s">
        <v>517</v>
      </c>
      <c r="H4485" s="5" t="s">
        <v>4840</v>
      </c>
      <c r="I4485" s="5">
        <v>0</v>
      </c>
      <c r="J4485" s="5">
        <v>2005</v>
      </c>
      <c r="K4485" s="5">
        <v>1</v>
      </c>
      <c r="L4485" s="5" t="s">
        <v>518</v>
      </c>
      <c r="M4485" s="5" t="s">
        <v>307</v>
      </c>
      <c r="N4485" s="19">
        <v>4861262283</v>
      </c>
    </row>
    <row r="4486" spans="1:14" ht="15.75" customHeight="1" x14ac:dyDescent="0.2">
      <c r="A4486" s="15">
        <v>123</v>
      </c>
      <c r="B4486" s="16">
        <v>530</v>
      </c>
      <c r="C4486" s="15" t="s">
        <v>5231</v>
      </c>
      <c r="D4486" s="18">
        <v>1</v>
      </c>
      <c r="E4486" s="5" t="s">
        <v>511</v>
      </c>
      <c r="F4486" s="5">
        <v>0</v>
      </c>
      <c r="G4486" s="5" t="s">
        <v>5232</v>
      </c>
      <c r="H4486" s="5" t="s">
        <v>4840</v>
      </c>
      <c r="I4486" s="5">
        <v>0</v>
      </c>
      <c r="J4486" s="5">
        <v>2011</v>
      </c>
      <c r="K4486" s="5">
        <v>1</v>
      </c>
      <c r="L4486" s="5" t="s">
        <v>513</v>
      </c>
      <c r="M4486" s="5" t="s">
        <v>35</v>
      </c>
      <c r="N4486" s="19">
        <v>9781421540863</v>
      </c>
    </row>
    <row r="4487" spans="1:14" ht="15.75" customHeight="1" x14ac:dyDescent="0.2">
      <c r="A4487" s="15">
        <v>124</v>
      </c>
      <c r="B4487" s="16">
        <v>530</v>
      </c>
      <c r="C4487" s="15" t="s">
        <v>5233</v>
      </c>
      <c r="D4487" s="18">
        <v>1</v>
      </c>
      <c r="E4487" s="5" t="s">
        <v>5234</v>
      </c>
      <c r="F4487" s="5">
        <v>0</v>
      </c>
      <c r="G4487" s="5" t="s">
        <v>5235</v>
      </c>
      <c r="H4487" s="5" t="s">
        <v>4840</v>
      </c>
      <c r="I4487" s="5">
        <v>0</v>
      </c>
      <c r="J4487" s="5">
        <v>2010</v>
      </c>
      <c r="K4487" s="5">
        <v>1</v>
      </c>
      <c r="L4487" s="5" t="s">
        <v>5236</v>
      </c>
      <c r="M4487" s="5" t="s">
        <v>96</v>
      </c>
      <c r="N4487" s="19" t="s">
        <v>5237</v>
      </c>
    </row>
    <row r="4488" spans="1:14" ht="15.75" customHeight="1" x14ac:dyDescent="0.2">
      <c r="A4488" s="15">
        <v>125</v>
      </c>
      <c r="B4488" s="16">
        <v>530</v>
      </c>
      <c r="C4488" s="15" t="s">
        <v>5238</v>
      </c>
      <c r="D4488" s="18">
        <v>1</v>
      </c>
      <c r="E4488" s="5" t="s">
        <v>5239</v>
      </c>
      <c r="F4488" s="5">
        <v>0</v>
      </c>
      <c r="G4488" s="5" t="s">
        <v>5240</v>
      </c>
      <c r="H4488" s="5" t="s">
        <v>4840</v>
      </c>
      <c r="I4488" s="5">
        <v>0</v>
      </c>
      <c r="J4488" s="5">
        <v>2015</v>
      </c>
      <c r="K4488" s="5">
        <v>11</v>
      </c>
      <c r="L4488" s="5" t="s">
        <v>2453</v>
      </c>
      <c r="M4488" s="5" t="s">
        <v>96</v>
      </c>
      <c r="N4488" s="19" t="s">
        <v>5241</v>
      </c>
    </row>
    <row r="4489" spans="1:14" ht="15.75" customHeight="1" x14ac:dyDescent="0.2">
      <c r="A4489" s="15">
        <v>126</v>
      </c>
      <c r="B4489" s="16">
        <v>530</v>
      </c>
      <c r="C4489" s="15" t="s">
        <v>5242</v>
      </c>
      <c r="D4489" s="18">
        <v>1</v>
      </c>
      <c r="E4489" s="5" t="s">
        <v>5243</v>
      </c>
      <c r="F4489" s="5">
        <v>0</v>
      </c>
      <c r="G4489" s="5" t="s">
        <v>5244</v>
      </c>
      <c r="H4489" s="5" t="s">
        <v>4840</v>
      </c>
      <c r="I4489" s="5">
        <v>0</v>
      </c>
      <c r="J4489" s="5">
        <v>2012</v>
      </c>
      <c r="K4489" s="5">
        <v>12</v>
      </c>
      <c r="L4489" s="21" t="s">
        <v>414</v>
      </c>
      <c r="M4489" s="5" t="s">
        <v>96</v>
      </c>
      <c r="N4489" s="19" t="s">
        <v>5245</v>
      </c>
    </row>
    <row r="4490" spans="1:14" ht="15.75" customHeight="1" x14ac:dyDescent="0.2">
      <c r="A4490" s="15">
        <v>127</v>
      </c>
      <c r="B4490" s="16">
        <v>530</v>
      </c>
      <c r="C4490" s="15" t="s">
        <v>5246</v>
      </c>
      <c r="D4490" s="18">
        <v>1</v>
      </c>
      <c r="E4490" s="5" t="s">
        <v>5247</v>
      </c>
      <c r="F4490" s="5">
        <v>0</v>
      </c>
      <c r="G4490" s="5" t="s">
        <v>5244</v>
      </c>
      <c r="H4490" s="5" t="s">
        <v>4840</v>
      </c>
      <c r="I4490" s="5">
        <v>0</v>
      </c>
      <c r="J4490" s="5">
        <v>2014</v>
      </c>
      <c r="K4490" s="5">
        <v>1</v>
      </c>
      <c r="L4490" s="21" t="s">
        <v>414</v>
      </c>
      <c r="M4490" s="5" t="s">
        <v>96</v>
      </c>
      <c r="N4490" s="19" t="s">
        <v>5248</v>
      </c>
    </row>
    <row r="4491" spans="1:14" ht="15.75" customHeight="1" x14ac:dyDescent="0.2">
      <c r="A4491" s="15">
        <v>128</v>
      </c>
      <c r="B4491" s="16">
        <v>530</v>
      </c>
      <c r="C4491" s="15" t="s">
        <v>5249</v>
      </c>
      <c r="D4491" s="18">
        <v>1</v>
      </c>
      <c r="E4491" s="5" t="s">
        <v>5250</v>
      </c>
      <c r="F4491" s="5">
        <v>0</v>
      </c>
      <c r="G4491" s="21" t="s">
        <v>5251</v>
      </c>
      <c r="H4491" s="5" t="s">
        <v>4840</v>
      </c>
      <c r="I4491" s="5">
        <v>0</v>
      </c>
      <c r="J4491" s="5">
        <v>2010</v>
      </c>
      <c r="K4491" s="5" t="s">
        <v>1262</v>
      </c>
      <c r="L4491" s="21" t="s">
        <v>5252</v>
      </c>
      <c r="M4491" s="5" t="s">
        <v>96</v>
      </c>
      <c r="N4491" s="19" t="s">
        <v>5253</v>
      </c>
    </row>
    <row r="4492" spans="1:14" ht="15.75" customHeight="1" x14ac:dyDescent="0.2">
      <c r="A4492" s="15">
        <v>129</v>
      </c>
      <c r="B4492" s="16">
        <v>530</v>
      </c>
      <c r="C4492" s="15" t="s">
        <v>5254</v>
      </c>
      <c r="D4492" s="18">
        <v>1</v>
      </c>
      <c r="E4492" s="5" t="s">
        <v>5255</v>
      </c>
      <c r="F4492" s="5">
        <v>0</v>
      </c>
      <c r="G4492" s="5" t="s">
        <v>5256</v>
      </c>
      <c r="H4492" s="5" t="s">
        <v>4840</v>
      </c>
      <c r="I4492" s="5">
        <v>1</v>
      </c>
      <c r="J4492" s="5">
        <v>2014</v>
      </c>
      <c r="K4492" s="5" t="s">
        <v>1262</v>
      </c>
      <c r="L4492" s="5" t="s">
        <v>3927</v>
      </c>
      <c r="M4492" s="5" t="s">
        <v>96</v>
      </c>
      <c r="N4492" s="19" t="s">
        <v>5257</v>
      </c>
    </row>
    <row r="4493" spans="1:14" ht="15.75" customHeight="1" x14ac:dyDescent="0.2">
      <c r="A4493" s="15">
        <v>130</v>
      </c>
      <c r="B4493" s="16">
        <v>530</v>
      </c>
      <c r="C4493" s="15" t="s">
        <v>5258</v>
      </c>
      <c r="D4493" s="18">
        <v>1</v>
      </c>
      <c r="E4493" s="5" t="s">
        <v>5259</v>
      </c>
      <c r="F4493" s="5">
        <v>0</v>
      </c>
      <c r="G4493" s="21" t="s">
        <v>5256</v>
      </c>
      <c r="H4493" s="5" t="s">
        <v>4840</v>
      </c>
      <c r="I4493" s="5">
        <v>2</v>
      </c>
      <c r="J4493" s="5">
        <v>2014</v>
      </c>
      <c r="K4493" s="5" t="s">
        <v>1262</v>
      </c>
      <c r="L4493" s="21" t="s">
        <v>3927</v>
      </c>
      <c r="M4493" s="5" t="s">
        <v>96</v>
      </c>
      <c r="N4493" s="19" t="s">
        <v>5260</v>
      </c>
    </row>
    <row r="4494" spans="1:14" ht="15.75" customHeight="1" x14ac:dyDescent="0.2">
      <c r="A4494" s="15">
        <v>131</v>
      </c>
      <c r="B4494" s="16">
        <v>530</v>
      </c>
      <c r="C4494" s="15" t="s">
        <v>5261</v>
      </c>
      <c r="D4494" s="18">
        <v>1</v>
      </c>
      <c r="E4494" s="5" t="s">
        <v>5262</v>
      </c>
      <c r="F4494" s="5">
        <v>0</v>
      </c>
      <c r="G4494" s="21" t="s">
        <v>5263</v>
      </c>
      <c r="H4494" s="5" t="s">
        <v>4840</v>
      </c>
      <c r="I4494" s="5">
        <v>0</v>
      </c>
      <c r="J4494" s="5">
        <v>2010</v>
      </c>
      <c r="K4494" s="5" t="s">
        <v>1262</v>
      </c>
      <c r="L4494" s="21" t="s">
        <v>409</v>
      </c>
      <c r="M4494" s="5" t="s">
        <v>96</v>
      </c>
      <c r="N4494" s="19" t="s">
        <v>5264</v>
      </c>
    </row>
    <row r="4495" spans="1:14" ht="15.75" customHeight="1" x14ac:dyDescent="0.2">
      <c r="A4495" s="15">
        <v>132</v>
      </c>
      <c r="B4495" s="16">
        <v>530</v>
      </c>
      <c r="C4495" s="15" t="s">
        <v>5265</v>
      </c>
      <c r="D4495" s="18">
        <v>1</v>
      </c>
      <c r="E4495" s="5" t="s">
        <v>5266</v>
      </c>
      <c r="F4495" s="5">
        <v>0</v>
      </c>
      <c r="G4495" s="5" t="s">
        <v>5267</v>
      </c>
      <c r="H4495" s="5" t="s">
        <v>4840</v>
      </c>
      <c r="I4495" s="5">
        <v>0</v>
      </c>
      <c r="J4495" s="5">
        <v>2010</v>
      </c>
      <c r="K4495" s="5" t="s">
        <v>1262</v>
      </c>
      <c r="L4495" s="5" t="s">
        <v>5268</v>
      </c>
      <c r="M4495" s="5" t="s">
        <v>96</v>
      </c>
      <c r="N4495" s="19" t="s">
        <v>5269</v>
      </c>
    </row>
    <row r="4496" spans="1:14" ht="15.75" customHeight="1" x14ac:dyDescent="0.2">
      <c r="A4496" s="15">
        <v>133</v>
      </c>
      <c r="B4496" s="16">
        <v>530</v>
      </c>
      <c r="C4496" s="15" t="s">
        <v>5270</v>
      </c>
      <c r="D4496" s="18">
        <v>1</v>
      </c>
      <c r="E4496" s="5" t="s">
        <v>5271</v>
      </c>
      <c r="F4496" s="5">
        <v>0</v>
      </c>
      <c r="G4496" s="5" t="s">
        <v>5272</v>
      </c>
      <c r="H4496" s="5" t="s">
        <v>4840</v>
      </c>
      <c r="I4496" s="5">
        <v>0</v>
      </c>
      <c r="J4496" s="5">
        <v>2010</v>
      </c>
      <c r="K4496" s="5" t="s">
        <v>1262</v>
      </c>
      <c r="L4496" s="5" t="s">
        <v>4421</v>
      </c>
      <c r="M4496" s="5" t="s">
        <v>96</v>
      </c>
      <c r="N4496" s="19" t="s">
        <v>5273</v>
      </c>
    </row>
    <row r="4497" spans="1:14" ht="15.75" customHeight="1" x14ac:dyDescent="0.2">
      <c r="A4497" s="15">
        <v>134</v>
      </c>
      <c r="B4497" s="16">
        <v>530</v>
      </c>
      <c r="C4497" s="15" t="s">
        <v>5274</v>
      </c>
      <c r="D4497" s="18">
        <v>1</v>
      </c>
      <c r="E4497" s="5" t="s">
        <v>5275</v>
      </c>
      <c r="F4497" s="5">
        <v>0</v>
      </c>
      <c r="G4497" s="5" t="s">
        <v>5276</v>
      </c>
      <c r="H4497" s="5" t="s">
        <v>4840</v>
      </c>
      <c r="I4497" s="5">
        <v>0</v>
      </c>
      <c r="J4497" s="5">
        <v>2010</v>
      </c>
      <c r="K4497" s="5" t="s">
        <v>1262</v>
      </c>
      <c r="L4497" s="5" t="s">
        <v>4917</v>
      </c>
      <c r="M4497" s="5" t="s">
        <v>96</v>
      </c>
      <c r="N4497" s="19" t="s">
        <v>5277</v>
      </c>
    </row>
    <row r="4498" spans="1:14" ht="15.75" customHeight="1" x14ac:dyDescent="0.2">
      <c r="A4498" s="15">
        <v>135</v>
      </c>
      <c r="B4498" s="16">
        <v>530</v>
      </c>
      <c r="C4498" s="15" t="s">
        <v>5278</v>
      </c>
      <c r="D4498" s="18">
        <v>1</v>
      </c>
      <c r="E4498" s="5" t="s">
        <v>5279</v>
      </c>
      <c r="F4498" s="5">
        <v>0</v>
      </c>
      <c r="G4498" s="5" t="s">
        <v>5280</v>
      </c>
      <c r="H4498" s="5" t="s">
        <v>4840</v>
      </c>
      <c r="I4498" s="5">
        <v>0</v>
      </c>
      <c r="J4498" s="5">
        <v>2010</v>
      </c>
      <c r="K4498" s="5" t="s">
        <v>1262</v>
      </c>
      <c r="L4498" s="5" t="s">
        <v>2453</v>
      </c>
      <c r="M4498" s="5" t="s">
        <v>96</v>
      </c>
      <c r="N4498" s="19" t="s">
        <v>5281</v>
      </c>
    </row>
    <row r="4499" spans="1:14" ht="15.75" customHeight="1" x14ac:dyDescent="0.2">
      <c r="A4499" s="15">
        <v>136</v>
      </c>
      <c r="B4499" s="16">
        <v>530</v>
      </c>
      <c r="C4499" s="15" t="s">
        <v>5282</v>
      </c>
      <c r="D4499" s="18">
        <v>1</v>
      </c>
      <c r="E4499" s="5" t="s">
        <v>5283</v>
      </c>
      <c r="F4499" s="5">
        <v>0</v>
      </c>
      <c r="G4499" s="5" t="s">
        <v>5284</v>
      </c>
      <c r="H4499" s="5" t="s">
        <v>4840</v>
      </c>
      <c r="I4499" s="5">
        <v>0</v>
      </c>
      <c r="J4499" s="5">
        <v>2010</v>
      </c>
      <c r="K4499" s="5" t="s">
        <v>1262</v>
      </c>
      <c r="L4499" s="5" t="s">
        <v>5285</v>
      </c>
      <c r="M4499" s="5" t="s">
        <v>96</v>
      </c>
      <c r="N4499" s="19" t="s">
        <v>5286</v>
      </c>
    </row>
    <row r="4500" spans="1:14" ht="15.75" customHeight="1" x14ac:dyDescent="0.2">
      <c r="A4500" s="15">
        <v>137</v>
      </c>
      <c r="B4500" s="16">
        <v>530</v>
      </c>
      <c r="C4500" s="15" t="s">
        <v>5287</v>
      </c>
      <c r="D4500" s="18">
        <v>1</v>
      </c>
      <c r="E4500" s="5" t="s">
        <v>5288</v>
      </c>
      <c r="F4500" s="5">
        <v>0</v>
      </c>
      <c r="G4500" s="5" t="s">
        <v>5289</v>
      </c>
      <c r="H4500" s="5" t="s">
        <v>4840</v>
      </c>
      <c r="I4500" s="5">
        <v>0</v>
      </c>
      <c r="J4500" s="5">
        <v>2011</v>
      </c>
      <c r="K4500" s="5" t="s">
        <v>1262</v>
      </c>
      <c r="L4500" s="5" t="s">
        <v>414</v>
      </c>
      <c r="M4500" s="5" t="s">
        <v>96</v>
      </c>
      <c r="N4500" s="19" t="s">
        <v>5290</v>
      </c>
    </row>
    <row r="4501" spans="1:14" ht="15.75" customHeight="1" x14ac:dyDescent="0.2">
      <c r="A4501" s="15">
        <v>138</v>
      </c>
      <c r="B4501" s="16">
        <v>530</v>
      </c>
      <c r="C4501" s="15" t="s">
        <v>5291</v>
      </c>
      <c r="D4501" s="18">
        <v>1</v>
      </c>
      <c r="E4501" s="5" t="s">
        <v>5292</v>
      </c>
      <c r="F4501" s="5">
        <v>0</v>
      </c>
      <c r="G4501" s="5" t="s">
        <v>5293</v>
      </c>
      <c r="H4501" s="5" t="s">
        <v>4840</v>
      </c>
      <c r="I4501" s="5">
        <v>0</v>
      </c>
      <c r="J4501" s="5">
        <v>2011</v>
      </c>
      <c r="K4501" s="5" t="s">
        <v>1262</v>
      </c>
      <c r="L4501" s="5" t="s">
        <v>414</v>
      </c>
      <c r="M4501" s="5" t="s">
        <v>96</v>
      </c>
      <c r="N4501" s="19" t="s">
        <v>5294</v>
      </c>
    </row>
    <row r="4502" spans="1:14" ht="15.75" customHeight="1" x14ac:dyDescent="0.2">
      <c r="A4502" s="15">
        <v>139</v>
      </c>
      <c r="B4502" s="16">
        <v>530</v>
      </c>
      <c r="C4502" s="15" t="s">
        <v>5295</v>
      </c>
      <c r="D4502" s="18">
        <v>1</v>
      </c>
      <c r="E4502" s="5" t="s">
        <v>5296</v>
      </c>
      <c r="F4502" s="5">
        <v>0</v>
      </c>
      <c r="G4502" s="5" t="s">
        <v>5297</v>
      </c>
      <c r="H4502" s="5" t="s">
        <v>4840</v>
      </c>
      <c r="I4502" s="5">
        <v>0</v>
      </c>
      <c r="J4502" s="5">
        <v>2011</v>
      </c>
      <c r="K4502" s="5" t="s">
        <v>1262</v>
      </c>
      <c r="L4502" s="5" t="s">
        <v>5298</v>
      </c>
      <c r="M4502" s="5" t="s">
        <v>96</v>
      </c>
      <c r="N4502" s="19" t="s">
        <v>5299</v>
      </c>
    </row>
    <row r="4503" spans="1:14" ht="15.75" customHeight="1" x14ac:dyDescent="0.2">
      <c r="A4503" s="15">
        <v>140</v>
      </c>
      <c r="B4503" s="16">
        <v>530</v>
      </c>
      <c r="C4503" s="15" t="s">
        <v>5300</v>
      </c>
      <c r="D4503" s="18">
        <v>1</v>
      </c>
      <c r="E4503" s="5" t="s">
        <v>5301</v>
      </c>
      <c r="F4503" s="5">
        <v>0</v>
      </c>
      <c r="G4503" s="5" t="s">
        <v>5302</v>
      </c>
      <c r="H4503" s="5" t="s">
        <v>4840</v>
      </c>
      <c r="I4503" s="5">
        <v>0</v>
      </c>
      <c r="J4503" s="5">
        <v>2011</v>
      </c>
      <c r="K4503" s="5" t="s">
        <v>1262</v>
      </c>
      <c r="L4503" s="5" t="s">
        <v>937</v>
      </c>
      <c r="M4503" s="5" t="s">
        <v>96</v>
      </c>
      <c r="N4503" s="19" t="s">
        <v>5303</v>
      </c>
    </row>
    <row r="4504" spans="1:14" ht="15.75" customHeight="1" x14ac:dyDescent="0.2">
      <c r="A4504" s="15">
        <v>141</v>
      </c>
      <c r="B4504" s="16">
        <v>530</v>
      </c>
      <c r="C4504" s="15" t="s">
        <v>5304</v>
      </c>
      <c r="D4504" s="18">
        <v>1</v>
      </c>
      <c r="E4504" s="5" t="s">
        <v>5305</v>
      </c>
      <c r="F4504" s="5">
        <v>0</v>
      </c>
      <c r="G4504" s="5" t="s">
        <v>5306</v>
      </c>
      <c r="H4504" s="5" t="s">
        <v>4840</v>
      </c>
      <c r="I4504" s="5">
        <v>0</v>
      </c>
      <c r="J4504" s="5">
        <v>2011</v>
      </c>
      <c r="K4504" s="5" t="s">
        <v>1262</v>
      </c>
      <c r="L4504" s="5" t="s">
        <v>5307</v>
      </c>
      <c r="M4504" s="5" t="s">
        <v>96</v>
      </c>
      <c r="N4504" s="19" t="s">
        <v>5308</v>
      </c>
    </row>
    <row r="4505" spans="1:14" ht="15.75" customHeight="1" x14ac:dyDescent="0.2">
      <c r="A4505" s="15">
        <v>142</v>
      </c>
      <c r="B4505" s="16">
        <v>530</v>
      </c>
      <c r="C4505" s="15" t="s">
        <v>5309</v>
      </c>
      <c r="D4505" s="18">
        <v>1</v>
      </c>
      <c r="E4505" s="5" t="s">
        <v>5310</v>
      </c>
      <c r="F4505" s="5">
        <v>0</v>
      </c>
      <c r="G4505" s="5" t="s">
        <v>5311</v>
      </c>
      <c r="H4505" s="5" t="s">
        <v>4840</v>
      </c>
      <c r="I4505" s="5">
        <v>0</v>
      </c>
      <c r="J4505" s="5">
        <v>2011</v>
      </c>
      <c r="K4505" s="5" t="s">
        <v>1262</v>
      </c>
      <c r="L4505" s="5" t="s">
        <v>5312</v>
      </c>
      <c r="M4505" s="5" t="s">
        <v>96</v>
      </c>
      <c r="N4505" s="19" t="s">
        <v>5313</v>
      </c>
    </row>
    <row r="4506" spans="1:14" ht="15.75" customHeight="1" x14ac:dyDescent="0.2">
      <c r="A4506" s="15">
        <v>143</v>
      </c>
      <c r="B4506" s="16">
        <v>530</v>
      </c>
      <c r="C4506" s="15" t="s">
        <v>5314</v>
      </c>
      <c r="D4506" s="18">
        <v>1</v>
      </c>
      <c r="E4506" s="5" t="s">
        <v>5315</v>
      </c>
      <c r="F4506" s="5">
        <v>0</v>
      </c>
      <c r="G4506" s="5" t="s">
        <v>5316</v>
      </c>
      <c r="H4506" s="5" t="s">
        <v>4840</v>
      </c>
      <c r="I4506" s="5">
        <v>0</v>
      </c>
      <c r="J4506" s="5">
        <v>2012</v>
      </c>
      <c r="K4506" s="5" t="s">
        <v>1262</v>
      </c>
      <c r="L4506" s="5" t="s">
        <v>4477</v>
      </c>
      <c r="M4506" s="5" t="s">
        <v>96</v>
      </c>
      <c r="N4506" s="19" t="s">
        <v>5317</v>
      </c>
    </row>
    <row r="4507" spans="1:14" ht="15.75" customHeight="1" x14ac:dyDescent="0.2">
      <c r="A4507" s="15">
        <v>144</v>
      </c>
      <c r="B4507" s="16">
        <v>530</v>
      </c>
      <c r="C4507" s="15" t="s">
        <v>5318</v>
      </c>
      <c r="D4507" s="18">
        <v>1</v>
      </c>
      <c r="E4507" s="5" t="s">
        <v>5319</v>
      </c>
      <c r="F4507" s="5">
        <v>0</v>
      </c>
      <c r="G4507" s="5" t="s">
        <v>5320</v>
      </c>
      <c r="H4507" s="5" t="s">
        <v>4840</v>
      </c>
      <c r="I4507" s="5">
        <v>0</v>
      </c>
      <c r="J4507" s="5">
        <v>2012</v>
      </c>
      <c r="K4507" s="5" t="s">
        <v>1262</v>
      </c>
      <c r="L4507" s="5" t="s">
        <v>4410</v>
      </c>
      <c r="M4507" s="5" t="s">
        <v>96</v>
      </c>
      <c r="N4507" s="19" t="s">
        <v>5321</v>
      </c>
    </row>
    <row r="4508" spans="1:14" ht="15.75" customHeight="1" x14ac:dyDescent="0.2">
      <c r="A4508" s="15">
        <v>145</v>
      </c>
      <c r="B4508" s="16">
        <v>530</v>
      </c>
      <c r="C4508" s="15" t="s">
        <v>5322</v>
      </c>
      <c r="D4508" s="18">
        <v>1</v>
      </c>
      <c r="E4508" s="5" t="s">
        <v>5323</v>
      </c>
      <c r="F4508" s="5">
        <v>0</v>
      </c>
      <c r="G4508" s="5" t="s">
        <v>5324</v>
      </c>
      <c r="H4508" s="5" t="s">
        <v>4840</v>
      </c>
      <c r="I4508" s="5">
        <v>0</v>
      </c>
      <c r="J4508" s="5">
        <v>2010</v>
      </c>
      <c r="K4508" s="5" t="s">
        <v>1262</v>
      </c>
      <c r="L4508" s="5" t="s">
        <v>4622</v>
      </c>
      <c r="M4508" s="5" t="s">
        <v>96</v>
      </c>
      <c r="N4508" s="19" t="s">
        <v>5325</v>
      </c>
    </row>
    <row r="4509" spans="1:14" ht="15.75" customHeight="1" x14ac:dyDescent="0.2">
      <c r="A4509" s="15">
        <v>146</v>
      </c>
      <c r="B4509" s="16">
        <v>530</v>
      </c>
      <c r="C4509" s="15" t="s">
        <v>5326</v>
      </c>
      <c r="D4509" s="18">
        <v>1</v>
      </c>
      <c r="E4509" s="5" t="s">
        <v>5327</v>
      </c>
      <c r="F4509" s="5">
        <v>0</v>
      </c>
      <c r="G4509" s="5" t="s">
        <v>5328</v>
      </c>
      <c r="H4509" s="5" t="s">
        <v>4840</v>
      </c>
      <c r="I4509" s="5">
        <v>0</v>
      </c>
      <c r="J4509" s="5">
        <v>2012</v>
      </c>
      <c r="K4509" s="5" t="s">
        <v>1262</v>
      </c>
      <c r="L4509" s="5" t="s">
        <v>2453</v>
      </c>
      <c r="M4509" s="5" t="s">
        <v>96</v>
      </c>
      <c r="N4509" s="19" t="s">
        <v>5329</v>
      </c>
    </row>
    <row r="4510" spans="1:14" ht="15.75" customHeight="1" x14ac:dyDescent="0.2">
      <c r="A4510" s="15">
        <v>147</v>
      </c>
      <c r="B4510" s="16">
        <v>530</v>
      </c>
      <c r="C4510" s="15" t="s">
        <v>5330</v>
      </c>
      <c r="D4510" s="18">
        <v>1</v>
      </c>
      <c r="E4510" s="5" t="s">
        <v>5331</v>
      </c>
      <c r="F4510" s="5">
        <v>0</v>
      </c>
      <c r="G4510" s="5" t="s">
        <v>5332</v>
      </c>
      <c r="H4510" s="5" t="s">
        <v>4840</v>
      </c>
      <c r="I4510" s="5">
        <v>0</v>
      </c>
      <c r="J4510" s="5">
        <v>2012</v>
      </c>
      <c r="K4510" s="5" t="s">
        <v>1262</v>
      </c>
      <c r="L4510" s="5" t="s">
        <v>5333</v>
      </c>
      <c r="M4510" s="5" t="s">
        <v>96</v>
      </c>
      <c r="N4510" s="19" t="s">
        <v>5334</v>
      </c>
    </row>
    <row r="4511" spans="1:14" ht="15.75" customHeight="1" x14ac:dyDescent="0.2">
      <c r="A4511" s="15">
        <v>148</v>
      </c>
      <c r="B4511" s="16">
        <v>530</v>
      </c>
      <c r="C4511" s="15" t="s">
        <v>5335</v>
      </c>
      <c r="D4511" s="18">
        <v>1</v>
      </c>
      <c r="E4511" s="5" t="s">
        <v>5336</v>
      </c>
      <c r="F4511" s="5">
        <v>0</v>
      </c>
      <c r="G4511" s="5" t="s">
        <v>5337</v>
      </c>
      <c r="H4511" s="5" t="s">
        <v>4840</v>
      </c>
      <c r="I4511" s="5">
        <v>0</v>
      </c>
      <c r="J4511" s="5">
        <v>2012</v>
      </c>
      <c r="K4511" s="5" t="s">
        <v>1262</v>
      </c>
      <c r="L4511" s="5" t="s">
        <v>3130</v>
      </c>
      <c r="M4511" s="5" t="s">
        <v>96</v>
      </c>
      <c r="N4511" s="19" t="s">
        <v>5338</v>
      </c>
    </row>
    <row r="4512" spans="1:14" ht="15.75" customHeight="1" x14ac:dyDescent="0.2">
      <c r="A4512" s="15">
        <v>149</v>
      </c>
      <c r="B4512" s="16">
        <v>530</v>
      </c>
      <c r="C4512" s="15" t="s">
        <v>5339</v>
      </c>
      <c r="D4512" s="18">
        <v>1</v>
      </c>
      <c r="E4512" s="5" t="s">
        <v>5340</v>
      </c>
      <c r="F4512" s="5">
        <v>0</v>
      </c>
      <c r="G4512" s="5" t="s">
        <v>5341</v>
      </c>
      <c r="H4512" s="5" t="s">
        <v>4840</v>
      </c>
      <c r="I4512" s="5">
        <v>0</v>
      </c>
      <c r="J4512" s="5">
        <v>2012</v>
      </c>
      <c r="K4512" s="5" t="s">
        <v>1262</v>
      </c>
      <c r="L4512" s="5" t="s">
        <v>5342</v>
      </c>
      <c r="M4512" s="5" t="s">
        <v>96</v>
      </c>
      <c r="N4512" s="19" t="s">
        <v>5343</v>
      </c>
    </row>
    <row r="4513" spans="1:14" ht="15.75" customHeight="1" x14ac:dyDescent="0.2">
      <c r="A4513" s="15">
        <v>150</v>
      </c>
      <c r="B4513" s="16">
        <v>530</v>
      </c>
      <c r="C4513" s="15" t="s">
        <v>5344</v>
      </c>
      <c r="D4513" s="18">
        <v>1</v>
      </c>
      <c r="E4513" s="5" t="s">
        <v>5345</v>
      </c>
      <c r="F4513" s="5">
        <v>0</v>
      </c>
      <c r="G4513" s="5" t="s">
        <v>5346</v>
      </c>
      <c r="H4513" s="5" t="s">
        <v>4840</v>
      </c>
      <c r="I4513" s="5">
        <v>0</v>
      </c>
      <c r="J4513" s="5">
        <v>2010</v>
      </c>
      <c r="K4513" s="5" t="s">
        <v>1262</v>
      </c>
      <c r="L4513" s="5" t="s">
        <v>3873</v>
      </c>
      <c r="M4513" s="5" t="s">
        <v>96</v>
      </c>
      <c r="N4513" s="19" t="s">
        <v>5347</v>
      </c>
    </row>
    <row r="4514" spans="1:14" ht="15.75" customHeight="1" x14ac:dyDescent="0.2">
      <c r="A4514" s="15">
        <v>151</v>
      </c>
      <c r="B4514" s="16">
        <v>530</v>
      </c>
      <c r="C4514" s="15" t="s">
        <v>5348</v>
      </c>
      <c r="D4514" s="18">
        <v>1</v>
      </c>
      <c r="E4514" s="5" t="s">
        <v>5349</v>
      </c>
      <c r="F4514" s="5">
        <v>0</v>
      </c>
      <c r="G4514" s="5" t="s">
        <v>5350</v>
      </c>
      <c r="H4514" s="5" t="s">
        <v>4840</v>
      </c>
      <c r="I4514" s="5">
        <v>0</v>
      </c>
      <c r="J4514" s="5" t="s">
        <v>1305</v>
      </c>
      <c r="K4514" s="5" t="s">
        <v>1262</v>
      </c>
      <c r="L4514" s="5" t="s">
        <v>5351</v>
      </c>
      <c r="M4514" s="5" t="s">
        <v>96</v>
      </c>
      <c r="N4514" s="19" t="s">
        <v>5352</v>
      </c>
    </row>
    <row r="4515" spans="1:14" ht="15.75" customHeight="1" x14ac:dyDescent="0.2">
      <c r="A4515" s="15">
        <v>152</v>
      </c>
      <c r="B4515" s="16">
        <v>530</v>
      </c>
      <c r="C4515" s="15" t="s">
        <v>5353</v>
      </c>
      <c r="D4515" s="18">
        <v>1</v>
      </c>
      <c r="E4515" s="5" t="s">
        <v>5354</v>
      </c>
      <c r="F4515" s="5">
        <v>0</v>
      </c>
      <c r="G4515" s="5" t="s">
        <v>5355</v>
      </c>
      <c r="H4515" s="5" t="s">
        <v>4840</v>
      </c>
      <c r="I4515" s="5">
        <v>0</v>
      </c>
      <c r="J4515" s="5" t="s">
        <v>5356</v>
      </c>
      <c r="K4515" s="5" t="s">
        <v>1262</v>
      </c>
      <c r="L4515" s="5" t="s">
        <v>2453</v>
      </c>
      <c r="M4515" s="5" t="s">
        <v>96</v>
      </c>
      <c r="N4515" s="19" t="s">
        <v>5357</v>
      </c>
    </row>
    <row r="4516" spans="1:14" ht="15.75" customHeight="1" x14ac:dyDescent="0.2">
      <c r="A4516" s="15">
        <v>153</v>
      </c>
      <c r="B4516" s="16">
        <v>530</v>
      </c>
      <c r="C4516" s="15" t="s">
        <v>5358</v>
      </c>
      <c r="D4516" s="18">
        <v>1</v>
      </c>
      <c r="E4516" s="5" t="s">
        <v>5359</v>
      </c>
      <c r="F4516" s="5">
        <v>0</v>
      </c>
      <c r="G4516" s="5" t="s">
        <v>5360</v>
      </c>
      <c r="H4516" s="5" t="s">
        <v>4840</v>
      </c>
      <c r="I4516" s="5">
        <v>0</v>
      </c>
      <c r="J4516" s="5">
        <v>2014</v>
      </c>
      <c r="K4516" s="5" t="s">
        <v>1262</v>
      </c>
      <c r="L4516" s="5" t="s">
        <v>4622</v>
      </c>
      <c r="M4516" s="5" t="s">
        <v>96</v>
      </c>
      <c r="N4516" s="19" t="s">
        <v>5361</v>
      </c>
    </row>
    <row r="4517" spans="1:14" ht="15.75" customHeight="1" x14ac:dyDescent="0.2">
      <c r="A4517" s="15">
        <v>154</v>
      </c>
      <c r="B4517" s="16">
        <v>530</v>
      </c>
      <c r="C4517" s="15" t="s">
        <v>5362</v>
      </c>
      <c r="D4517" s="18">
        <v>1</v>
      </c>
      <c r="E4517" s="5" t="s">
        <v>5363</v>
      </c>
      <c r="F4517" s="5">
        <v>0</v>
      </c>
      <c r="G4517" s="5" t="s">
        <v>5364</v>
      </c>
      <c r="H4517" s="5" t="s">
        <v>4840</v>
      </c>
      <c r="I4517" s="5">
        <v>0</v>
      </c>
      <c r="J4517" s="5">
        <v>2013</v>
      </c>
      <c r="K4517" s="5" t="s">
        <v>1262</v>
      </c>
      <c r="L4517" s="5" t="s">
        <v>5365</v>
      </c>
      <c r="M4517" s="5" t="s">
        <v>96</v>
      </c>
      <c r="N4517" s="19" t="s">
        <v>5366</v>
      </c>
    </row>
    <row r="4518" spans="1:14" ht="15.75" customHeight="1" x14ac:dyDescent="0.2">
      <c r="A4518" s="15">
        <v>155</v>
      </c>
      <c r="B4518" s="16">
        <v>530</v>
      </c>
      <c r="C4518" s="15" t="s">
        <v>5367</v>
      </c>
      <c r="D4518" s="18">
        <v>1</v>
      </c>
      <c r="E4518" s="5" t="s">
        <v>5368</v>
      </c>
      <c r="F4518" s="5">
        <v>0</v>
      </c>
      <c r="G4518" s="5" t="s">
        <v>5369</v>
      </c>
      <c r="H4518" s="5" t="s">
        <v>4840</v>
      </c>
      <c r="I4518" s="5">
        <v>0</v>
      </c>
      <c r="J4518" s="5" t="s">
        <v>1261</v>
      </c>
      <c r="K4518" s="5" t="s">
        <v>1262</v>
      </c>
      <c r="L4518" s="5" t="s">
        <v>4477</v>
      </c>
      <c r="M4518" s="5" t="s">
        <v>96</v>
      </c>
      <c r="N4518" s="19" t="s">
        <v>5370</v>
      </c>
    </row>
    <row r="4519" spans="1:14" ht="15.75" customHeight="1" x14ac:dyDescent="0.2">
      <c r="A4519" s="15">
        <v>156</v>
      </c>
      <c r="B4519" s="16">
        <v>530</v>
      </c>
      <c r="C4519" s="15" t="s">
        <v>5371</v>
      </c>
      <c r="D4519" s="18">
        <v>1</v>
      </c>
      <c r="E4519" s="5" t="s">
        <v>5372</v>
      </c>
      <c r="F4519" s="5">
        <v>0</v>
      </c>
      <c r="G4519" s="5" t="s">
        <v>5373</v>
      </c>
      <c r="H4519" s="5" t="s">
        <v>4840</v>
      </c>
      <c r="I4519" s="5">
        <v>0</v>
      </c>
      <c r="J4519" s="5">
        <v>2014</v>
      </c>
      <c r="K4519" s="5" t="s">
        <v>1262</v>
      </c>
      <c r="L4519" s="5" t="s">
        <v>4119</v>
      </c>
      <c r="M4519" s="5" t="s">
        <v>96</v>
      </c>
      <c r="N4519" s="19" t="s">
        <v>5374</v>
      </c>
    </row>
    <row r="4520" spans="1:14" ht="15.75" customHeight="1" x14ac:dyDescent="0.2">
      <c r="A4520" s="15">
        <v>157</v>
      </c>
      <c r="B4520" s="16">
        <v>530</v>
      </c>
      <c r="C4520" s="15" t="s">
        <v>5375</v>
      </c>
      <c r="D4520" s="18">
        <v>1</v>
      </c>
      <c r="E4520" s="5" t="s">
        <v>5376</v>
      </c>
      <c r="F4520" s="5">
        <v>0</v>
      </c>
      <c r="G4520" s="5" t="s">
        <v>5377</v>
      </c>
      <c r="H4520" s="5" t="s">
        <v>4840</v>
      </c>
      <c r="I4520" s="5">
        <v>0</v>
      </c>
      <c r="J4520" s="5">
        <v>2014</v>
      </c>
      <c r="K4520" s="5" t="s">
        <v>1262</v>
      </c>
      <c r="L4520" s="5" t="s">
        <v>2535</v>
      </c>
      <c r="M4520" s="5" t="s">
        <v>96</v>
      </c>
      <c r="N4520" s="19" t="s">
        <v>5378</v>
      </c>
    </row>
    <row r="4521" spans="1:14" ht="15.75" customHeight="1" x14ac:dyDescent="0.2">
      <c r="A4521" s="15">
        <v>158</v>
      </c>
      <c r="B4521" s="16">
        <v>530</v>
      </c>
      <c r="C4521" s="15" t="s">
        <v>5379</v>
      </c>
      <c r="D4521" s="18">
        <v>1</v>
      </c>
      <c r="E4521" s="5" t="s">
        <v>5380</v>
      </c>
      <c r="F4521" s="5">
        <v>0</v>
      </c>
      <c r="G4521" s="5" t="s">
        <v>5381</v>
      </c>
      <c r="H4521" s="5" t="s">
        <v>4840</v>
      </c>
      <c r="I4521" s="5">
        <v>0</v>
      </c>
      <c r="J4521" s="5" t="s">
        <v>1261</v>
      </c>
      <c r="K4521" s="5" t="s">
        <v>1262</v>
      </c>
      <c r="L4521" s="5" t="s">
        <v>2535</v>
      </c>
      <c r="M4521" s="5" t="s">
        <v>96</v>
      </c>
      <c r="N4521" s="19" t="s">
        <v>5382</v>
      </c>
    </row>
    <row r="4522" spans="1:14" ht="15.75" customHeight="1" x14ac:dyDescent="0.2">
      <c r="A4522" s="15">
        <v>159</v>
      </c>
      <c r="B4522" s="16">
        <v>530</v>
      </c>
      <c r="C4522" s="15" t="s">
        <v>5383</v>
      </c>
      <c r="D4522" s="18">
        <v>1</v>
      </c>
      <c r="E4522" s="5" t="s">
        <v>5384</v>
      </c>
      <c r="F4522" s="5">
        <v>0</v>
      </c>
      <c r="G4522" s="5" t="s">
        <v>5385</v>
      </c>
      <c r="H4522" s="5" t="s">
        <v>4840</v>
      </c>
      <c r="I4522" s="5">
        <v>0</v>
      </c>
      <c r="J4522" s="5">
        <v>2015</v>
      </c>
      <c r="K4522" s="5">
        <v>1</v>
      </c>
      <c r="L4522" s="5" t="s">
        <v>5386</v>
      </c>
      <c r="M4522" s="5" t="s">
        <v>96</v>
      </c>
      <c r="N4522" s="19" t="s">
        <v>5387</v>
      </c>
    </row>
    <row r="4523" spans="1:14" ht="15.75" customHeight="1" x14ac:dyDescent="0.2">
      <c r="A4523" s="15">
        <v>160</v>
      </c>
      <c r="B4523" s="16">
        <v>530</v>
      </c>
      <c r="C4523" s="15" t="s">
        <v>5388</v>
      </c>
      <c r="D4523" s="18">
        <v>1</v>
      </c>
      <c r="E4523" s="5" t="s">
        <v>5389</v>
      </c>
      <c r="F4523" s="5">
        <v>0</v>
      </c>
      <c r="G4523" s="5" t="s">
        <v>5390</v>
      </c>
      <c r="H4523" s="5" t="s">
        <v>4840</v>
      </c>
      <c r="I4523" s="5">
        <v>0</v>
      </c>
      <c r="J4523" s="5">
        <v>2017</v>
      </c>
      <c r="K4523" s="5">
        <v>1</v>
      </c>
      <c r="L4523" s="5" t="s">
        <v>4014</v>
      </c>
      <c r="M4523" s="5" t="s">
        <v>96</v>
      </c>
      <c r="N4523" s="19" t="s">
        <v>5391</v>
      </c>
    </row>
    <row r="4524" spans="1:14" ht="15.75" customHeight="1" x14ac:dyDescent="0.2">
      <c r="A4524" s="15">
        <v>161</v>
      </c>
      <c r="B4524" s="16">
        <v>530</v>
      </c>
      <c r="C4524" s="15" t="s">
        <v>5392</v>
      </c>
      <c r="D4524" s="18">
        <v>1</v>
      </c>
      <c r="E4524" s="5" t="s">
        <v>5393</v>
      </c>
      <c r="F4524" s="5">
        <v>0</v>
      </c>
      <c r="G4524" s="5" t="s">
        <v>5394</v>
      </c>
      <c r="H4524" s="5" t="s">
        <v>4840</v>
      </c>
      <c r="I4524" s="5">
        <v>0</v>
      </c>
      <c r="J4524" s="5">
        <v>2017</v>
      </c>
      <c r="K4524" s="5">
        <v>1</v>
      </c>
      <c r="L4524" s="5" t="s">
        <v>4014</v>
      </c>
      <c r="M4524" s="5" t="s">
        <v>96</v>
      </c>
      <c r="N4524" s="19" t="s">
        <v>5395</v>
      </c>
    </row>
    <row r="4525" spans="1:14" ht="15.75" customHeight="1" x14ac:dyDescent="0.2">
      <c r="A4525" s="15">
        <v>162</v>
      </c>
      <c r="B4525" s="16">
        <v>530</v>
      </c>
      <c r="C4525" s="15" t="s">
        <v>5396</v>
      </c>
      <c r="D4525" s="18">
        <v>1</v>
      </c>
      <c r="E4525" s="5" t="s">
        <v>5397</v>
      </c>
      <c r="F4525" s="5" t="s">
        <v>5398</v>
      </c>
      <c r="G4525" s="5" t="s">
        <v>5399</v>
      </c>
      <c r="H4525" s="5" t="s">
        <v>4840</v>
      </c>
      <c r="I4525" s="5">
        <v>0</v>
      </c>
      <c r="J4525" s="5">
        <v>2017</v>
      </c>
      <c r="K4525" s="5">
        <v>1</v>
      </c>
      <c r="L4525" s="5" t="s">
        <v>269</v>
      </c>
      <c r="M4525" s="5" t="s">
        <v>96</v>
      </c>
      <c r="N4525" s="19" t="s">
        <v>5400</v>
      </c>
    </row>
    <row r="4526" spans="1:14" ht="15.75" customHeight="1" x14ac:dyDescent="0.2">
      <c r="A4526" s="15">
        <v>163</v>
      </c>
      <c r="B4526" s="16">
        <v>530</v>
      </c>
      <c r="C4526" s="15" t="s">
        <v>5401</v>
      </c>
      <c r="D4526" s="18">
        <v>1</v>
      </c>
      <c r="E4526" s="5" t="s">
        <v>5402</v>
      </c>
      <c r="F4526" s="5">
        <v>0</v>
      </c>
      <c r="G4526" s="5" t="s">
        <v>5403</v>
      </c>
      <c r="H4526" s="5" t="s">
        <v>4840</v>
      </c>
      <c r="I4526" s="5">
        <v>0</v>
      </c>
      <c r="J4526" s="5">
        <v>2009</v>
      </c>
      <c r="K4526" s="5">
        <v>1</v>
      </c>
      <c r="L4526" s="5" t="s">
        <v>5404</v>
      </c>
      <c r="M4526" s="5" t="s">
        <v>96</v>
      </c>
      <c r="N4526" s="19" t="s">
        <v>5405</v>
      </c>
    </row>
    <row r="4527" spans="1:14" ht="15.75" customHeight="1" x14ac:dyDescent="0.2">
      <c r="A4527" s="15">
        <v>164</v>
      </c>
      <c r="B4527" s="16">
        <v>530</v>
      </c>
      <c r="C4527" s="15" t="s">
        <v>5406</v>
      </c>
      <c r="D4527" s="18">
        <v>1</v>
      </c>
      <c r="E4527" s="5" t="s">
        <v>5407</v>
      </c>
      <c r="F4527" s="5" t="s">
        <v>5408</v>
      </c>
      <c r="G4527" s="5" t="s">
        <v>5409</v>
      </c>
      <c r="H4527" s="5" t="s">
        <v>4840</v>
      </c>
      <c r="I4527" s="5">
        <v>0</v>
      </c>
      <c r="J4527" s="5">
        <v>0</v>
      </c>
      <c r="K4527" s="5">
        <v>1</v>
      </c>
      <c r="L4527" s="5">
        <v>0</v>
      </c>
      <c r="M4527" s="5" t="s">
        <v>96</v>
      </c>
      <c r="N4527" s="19" t="s">
        <v>5410</v>
      </c>
    </row>
    <row r="4528" spans="1:14" ht="15.75" customHeight="1" x14ac:dyDescent="0.2">
      <c r="A4528" s="15">
        <v>165</v>
      </c>
      <c r="B4528" s="16">
        <v>530</v>
      </c>
      <c r="C4528" s="15" t="s">
        <v>5411</v>
      </c>
      <c r="D4528" s="18">
        <v>1</v>
      </c>
      <c r="E4528" s="5" t="s">
        <v>5412</v>
      </c>
      <c r="F4528" s="5" t="s">
        <v>5413</v>
      </c>
      <c r="G4528" s="5" t="s">
        <v>5414</v>
      </c>
      <c r="H4528" s="5" t="s">
        <v>4840</v>
      </c>
      <c r="I4528" s="5">
        <v>17</v>
      </c>
      <c r="J4528" s="5">
        <v>1984</v>
      </c>
      <c r="K4528" s="5">
        <v>22</v>
      </c>
      <c r="L4528" s="5" t="s">
        <v>5415</v>
      </c>
      <c r="M4528" s="5" t="s">
        <v>35</v>
      </c>
      <c r="N4528" s="19" t="s">
        <v>5416</v>
      </c>
    </row>
    <row r="4529" spans="1:14" ht="15.75" customHeight="1" x14ac:dyDescent="0.2">
      <c r="A4529" s="15">
        <v>166</v>
      </c>
      <c r="B4529" s="16">
        <v>530</v>
      </c>
      <c r="C4529" s="15" t="s">
        <v>5417</v>
      </c>
      <c r="D4529" s="18">
        <v>1</v>
      </c>
      <c r="E4529" s="5" t="s">
        <v>5418</v>
      </c>
      <c r="F4529" s="5" t="s">
        <v>5419</v>
      </c>
      <c r="G4529" s="5" t="s">
        <v>5414</v>
      </c>
      <c r="H4529" s="5" t="s">
        <v>4840</v>
      </c>
      <c r="I4529" s="5">
        <v>17</v>
      </c>
      <c r="J4529" s="5">
        <v>1984</v>
      </c>
      <c r="K4529" s="5">
        <v>18</v>
      </c>
      <c r="L4529" s="5" t="s">
        <v>5415</v>
      </c>
      <c r="M4529" s="5" t="s">
        <v>35</v>
      </c>
      <c r="N4529" s="19" t="s">
        <v>5420</v>
      </c>
    </row>
    <row r="4530" spans="1:14" ht="15.75" customHeight="1" x14ac:dyDescent="0.2">
      <c r="A4530" s="15">
        <v>167</v>
      </c>
      <c r="B4530" s="16">
        <v>530</v>
      </c>
      <c r="C4530" s="15" t="s">
        <v>5421</v>
      </c>
      <c r="D4530" s="18">
        <v>1</v>
      </c>
      <c r="E4530" s="5" t="s">
        <v>5422</v>
      </c>
      <c r="F4530" s="5" t="s">
        <v>5423</v>
      </c>
      <c r="G4530" s="5" t="s">
        <v>5414</v>
      </c>
      <c r="H4530" s="5" t="s">
        <v>4840</v>
      </c>
      <c r="I4530" s="5">
        <v>17</v>
      </c>
      <c r="J4530" s="5">
        <v>1985</v>
      </c>
      <c r="K4530" s="5">
        <v>13</v>
      </c>
      <c r="L4530" s="5" t="s">
        <v>5415</v>
      </c>
      <c r="M4530" s="5" t="s">
        <v>35</v>
      </c>
      <c r="N4530" s="19" t="s">
        <v>5424</v>
      </c>
    </row>
    <row r="4531" spans="1:14" ht="15.75" customHeight="1" x14ac:dyDescent="0.2">
      <c r="A4531" s="15">
        <v>168</v>
      </c>
      <c r="B4531" s="16">
        <v>530</v>
      </c>
      <c r="C4531" s="15" t="s">
        <v>5425</v>
      </c>
      <c r="D4531" s="18">
        <v>1</v>
      </c>
      <c r="E4531" s="5" t="s">
        <v>5426</v>
      </c>
      <c r="F4531" s="5" t="s">
        <v>5427</v>
      </c>
      <c r="G4531" s="5" t="s">
        <v>5414</v>
      </c>
      <c r="H4531" s="5" t="s">
        <v>4840</v>
      </c>
      <c r="I4531" s="5">
        <v>17</v>
      </c>
      <c r="J4531" s="5">
        <v>1989</v>
      </c>
      <c r="K4531" s="5">
        <v>14</v>
      </c>
      <c r="L4531" s="5" t="s">
        <v>5415</v>
      </c>
      <c r="M4531" s="5" t="s">
        <v>35</v>
      </c>
      <c r="N4531" s="19" t="s">
        <v>5428</v>
      </c>
    </row>
    <row r="4532" spans="1:14" ht="15.75" customHeight="1" x14ac:dyDescent="0.2">
      <c r="A4532" s="15">
        <v>169</v>
      </c>
      <c r="B4532" s="16">
        <v>530</v>
      </c>
      <c r="C4532" s="15" t="s">
        <v>5429</v>
      </c>
      <c r="D4532" s="18">
        <v>1</v>
      </c>
      <c r="E4532" s="5" t="s">
        <v>5430</v>
      </c>
      <c r="F4532" s="5" t="s">
        <v>5431</v>
      </c>
      <c r="G4532" s="5" t="s">
        <v>2812</v>
      </c>
      <c r="H4532" s="5" t="s">
        <v>4840</v>
      </c>
      <c r="I4532" s="5">
        <v>0</v>
      </c>
      <c r="J4532" s="5">
        <v>2017</v>
      </c>
      <c r="K4532" s="5">
        <v>1</v>
      </c>
      <c r="L4532" s="5" t="s">
        <v>5432</v>
      </c>
      <c r="M4532" s="5" t="s">
        <v>96</v>
      </c>
      <c r="N4532" s="19" t="s">
        <v>5433</v>
      </c>
    </row>
    <row r="4533" spans="1:14" ht="15.75" customHeight="1" x14ac:dyDescent="0.2">
      <c r="A4533" s="15">
        <v>170</v>
      </c>
      <c r="B4533" s="16">
        <v>530</v>
      </c>
      <c r="C4533" s="15" t="s">
        <v>5434</v>
      </c>
      <c r="D4533" s="18">
        <v>1</v>
      </c>
      <c r="E4533" s="5" t="s">
        <v>5435</v>
      </c>
      <c r="F4533" s="5" t="s">
        <v>5436</v>
      </c>
      <c r="G4533" s="5" t="s">
        <v>5437</v>
      </c>
      <c r="H4533" s="5" t="s">
        <v>601</v>
      </c>
      <c r="I4533" s="5">
        <v>0</v>
      </c>
      <c r="J4533" s="5">
        <v>2019</v>
      </c>
      <c r="K4533" s="5">
        <v>1</v>
      </c>
      <c r="L4533" s="5" t="s">
        <v>3110</v>
      </c>
      <c r="M4533" s="5" t="s">
        <v>35</v>
      </c>
      <c r="N4533" s="19">
        <v>9784866580654</v>
      </c>
    </row>
    <row r="4534" spans="1:14" ht="15.75" customHeight="1" x14ac:dyDescent="0.2">
      <c r="A4534" s="15">
        <v>171</v>
      </c>
      <c r="B4534" s="16">
        <v>530</v>
      </c>
      <c r="C4534" s="15" t="s">
        <v>5438</v>
      </c>
      <c r="D4534" s="18">
        <v>1</v>
      </c>
      <c r="E4534" s="5" t="s">
        <v>5439</v>
      </c>
      <c r="F4534" s="5" t="s">
        <v>5440</v>
      </c>
      <c r="G4534" s="5" t="s">
        <v>5441</v>
      </c>
      <c r="H4534" s="5" t="s">
        <v>5442</v>
      </c>
      <c r="I4534" s="5">
        <v>0</v>
      </c>
      <c r="J4534" s="5">
        <v>2019</v>
      </c>
      <c r="K4534" s="5">
        <v>1</v>
      </c>
      <c r="L4534" s="5" t="s">
        <v>3110</v>
      </c>
      <c r="M4534" s="5" t="s">
        <v>35</v>
      </c>
      <c r="N4534" s="19">
        <v>9784866580647</v>
      </c>
    </row>
    <row r="4535" spans="1:14" ht="15.75" customHeight="1" x14ac:dyDescent="0.2">
      <c r="A4535" s="15">
        <v>172</v>
      </c>
      <c r="B4535" s="16">
        <v>530</v>
      </c>
      <c r="C4535" s="15" t="s">
        <v>5443</v>
      </c>
      <c r="D4535" s="18">
        <v>1</v>
      </c>
      <c r="E4535" s="5" t="s">
        <v>5444</v>
      </c>
      <c r="F4535" s="5">
        <v>0</v>
      </c>
      <c r="G4535" s="5" t="s">
        <v>5445</v>
      </c>
      <c r="H4535" s="5" t="s">
        <v>5442</v>
      </c>
      <c r="I4535" s="5">
        <v>0</v>
      </c>
      <c r="J4535" s="5">
        <v>2018</v>
      </c>
      <c r="K4535" s="5">
        <v>1</v>
      </c>
      <c r="L4535" s="5" t="s">
        <v>409</v>
      </c>
      <c r="M4535" s="5" t="s">
        <v>96</v>
      </c>
      <c r="N4535" s="19">
        <v>9784000612609</v>
      </c>
    </row>
    <row r="4536" spans="1:14" ht="15.75" customHeight="1" x14ac:dyDescent="0.2">
      <c r="A4536" s="15">
        <v>173</v>
      </c>
      <c r="B4536" s="16">
        <v>530</v>
      </c>
      <c r="C4536" s="15" t="s">
        <v>5446</v>
      </c>
      <c r="D4536" s="18">
        <v>1</v>
      </c>
      <c r="E4536" s="5" t="s">
        <v>5447</v>
      </c>
      <c r="F4536" s="5">
        <v>0</v>
      </c>
      <c r="G4536" s="5" t="s">
        <v>5448</v>
      </c>
      <c r="H4536" s="5" t="s">
        <v>5442</v>
      </c>
      <c r="I4536" s="5">
        <v>0</v>
      </c>
      <c r="J4536" s="5">
        <v>2016</v>
      </c>
      <c r="K4536" s="5">
        <v>10</v>
      </c>
      <c r="L4536" s="5" t="s">
        <v>2535</v>
      </c>
      <c r="M4536" s="5" t="s">
        <v>96</v>
      </c>
      <c r="N4536" s="19">
        <v>9784103396512</v>
      </c>
    </row>
    <row r="4537" spans="1:14" ht="15.75" customHeight="1" x14ac:dyDescent="0.2">
      <c r="A4537" s="15">
        <v>174</v>
      </c>
      <c r="B4537" s="16">
        <v>530</v>
      </c>
      <c r="C4537" s="15" t="s">
        <v>5449</v>
      </c>
      <c r="D4537" s="18">
        <v>1</v>
      </c>
      <c r="E4537" s="5" t="s">
        <v>5450</v>
      </c>
      <c r="F4537" s="5">
        <v>0</v>
      </c>
      <c r="G4537" s="5" t="s">
        <v>5451</v>
      </c>
      <c r="H4537" s="5" t="s">
        <v>5442</v>
      </c>
      <c r="I4537" s="5">
        <v>0</v>
      </c>
      <c r="J4537" s="5">
        <v>2018</v>
      </c>
      <c r="K4537" s="5">
        <v>2</v>
      </c>
      <c r="L4537" s="5" t="s">
        <v>2535</v>
      </c>
      <c r="M4537" s="5" t="s">
        <v>96</v>
      </c>
      <c r="N4537" s="19">
        <v>9784103021322</v>
      </c>
    </row>
    <row r="4538" spans="1:14" ht="15.75" customHeight="1" x14ac:dyDescent="0.2">
      <c r="A4538" s="15">
        <v>175</v>
      </c>
      <c r="B4538" s="16">
        <v>530</v>
      </c>
      <c r="C4538" s="15" t="s">
        <v>5452</v>
      </c>
      <c r="D4538" s="18">
        <v>1</v>
      </c>
      <c r="E4538" s="5" t="s">
        <v>5453</v>
      </c>
      <c r="F4538" s="5">
        <v>0</v>
      </c>
      <c r="G4538" s="5" t="s">
        <v>193</v>
      </c>
      <c r="H4538" s="5" t="s">
        <v>5442</v>
      </c>
      <c r="I4538" s="5">
        <v>0</v>
      </c>
      <c r="J4538" s="5">
        <v>2019</v>
      </c>
      <c r="K4538" s="5">
        <v>3</v>
      </c>
      <c r="L4538" s="5" t="s">
        <v>5454</v>
      </c>
      <c r="M4538" s="5" t="s">
        <v>96</v>
      </c>
      <c r="N4538" s="19">
        <v>9784904575567</v>
      </c>
    </row>
    <row r="4539" spans="1:14" ht="15.75" customHeight="1" x14ac:dyDescent="0.2">
      <c r="A4539" s="15">
        <v>176</v>
      </c>
      <c r="B4539" s="16">
        <v>530</v>
      </c>
      <c r="C4539" s="15" t="s">
        <v>5455</v>
      </c>
      <c r="D4539" s="18">
        <v>1</v>
      </c>
      <c r="E4539" s="5" t="s">
        <v>5456</v>
      </c>
      <c r="F4539" s="5">
        <v>0</v>
      </c>
      <c r="G4539" s="5" t="s">
        <v>5457</v>
      </c>
      <c r="H4539" s="5" t="s">
        <v>5442</v>
      </c>
      <c r="I4539" s="5">
        <v>0</v>
      </c>
      <c r="J4539" s="5">
        <v>1992</v>
      </c>
      <c r="K4539" s="5">
        <v>1</v>
      </c>
      <c r="L4539" s="5" t="s">
        <v>2494</v>
      </c>
      <c r="M4539" s="5" t="s">
        <v>96</v>
      </c>
      <c r="N4539" s="19">
        <v>4569537642</v>
      </c>
    </row>
    <row r="4540" spans="1:14" ht="15.75" customHeight="1" x14ac:dyDescent="0.2">
      <c r="A4540" s="15">
        <v>177</v>
      </c>
      <c r="B4540" s="16">
        <v>530</v>
      </c>
      <c r="C4540" s="15" t="s">
        <v>5458</v>
      </c>
      <c r="D4540" s="18">
        <v>1</v>
      </c>
      <c r="E4540" s="5" t="s">
        <v>5459</v>
      </c>
      <c r="F4540" s="5" t="s">
        <v>5460</v>
      </c>
      <c r="G4540" s="5" t="s">
        <v>5461</v>
      </c>
      <c r="H4540" s="5" t="s">
        <v>5442</v>
      </c>
      <c r="I4540" s="5">
        <v>0</v>
      </c>
      <c r="J4540" s="5">
        <v>2015</v>
      </c>
      <c r="K4540" s="5">
        <v>1</v>
      </c>
      <c r="L4540" s="5" t="s">
        <v>3110</v>
      </c>
      <c r="M4540" s="5" t="s">
        <v>96</v>
      </c>
      <c r="N4540" s="19">
        <v>9784916055477</v>
      </c>
    </row>
    <row r="4541" spans="1:14" ht="15.75" customHeight="1" x14ac:dyDescent="0.2">
      <c r="A4541" s="15">
        <v>178</v>
      </c>
      <c r="B4541" s="16">
        <v>530</v>
      </c>
      <c r="C4541" s="15" t="s">
        <v>5462</v>
      </c>
      <c r="D4541" s="18">
        <v>1</v>
      </c>
      <c r="E4541" s="5" t="s">
        <v>5463</v>
      </c>
      <c r="F4541" s="5" t="s">
        <v>5464</v>
      </c>
      <c r="G4541" s="5" t="s">
        <v>5465</v>
      </c>
      <c r="H4541" s="5" t="s">
        <v>5442</v>
      </c>
      <c r="I4541" s="5">
        <v>0</v>
      </c>
      <c r="J4541" s="5">
        <v>2011</v>
      </c>
      <c r="K4541" s="5">
        <v>1</v>
      </c>
      <c r="L4541" s="5" t="s">
        <v>3110</v>
      </c>
      <c r="M4541" s="5" t="s">
        <v>96</v>
      </c>
      <c r="N4541" s="19">
        <v>9784916055484</v>
      </c>
    </row>
    <row r="4542" spans="1:14" ht="15.75" customHeight="1" x14ac:dyDescent="0.2">
      <c r="A4542" s="15">
        <v>179</v>
      </c>
      <c r="B4542" s="16">
        <v>530</v>
      </c>
      <c r="C4542" s="15" t="s">
        <v>5466</v>
      </c>
      <c r="D4542" s="18">
        <v>1</v>
      </c>
      <c r="E4542" s="5" t="s">
        <v>5467</v>
      </c>
      <c r="F4542" s="5" t="s">
        <v>5468</v>
      </c>
      <c r="G4542" s="5" t="s">
        <v>5469</v>
      </c>
      <c r="H4542" s="5" t="s">
        <v>5442</v>
      </c>
      <c r="I4542" s="5">
        <v>0</v>
      </c>
      <c r="J4542" s="5">
        <v>2015</v>
      </c>
      <c r="K4542" s="5">
        <v>1</v>
      </c>
      <c r="L4542" s="5" t="s">
        <v>3110</v>
      </c>
      <c r="M4542" s="5" t="s">
        <v>96</v>
      </c>
      <c r="N4542" s="19">
        <v>9784916055460</v>
      </c>
    </row>
    <row r="4543" spans="1:14" ht="15.75" hidden="1" customHeight="1" x14ac:dyDescent="0.2">
      <c r="A4543" s="14">
        <v>0</v>
      </c>
      <c r="B4543" s="16">
        <v>0</v>
      </c>
      <c r="C4543" s="14">
        <v>0</v>
      </c>
      <c r="D4543" s="17">
        <v>0</v>
      </c>
      <c r="E4543" s="5">
        <v>0</v>
      </c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19">
        <v>0</v>
      </c>
    </row>
    <row r="4544" spans="1:14" ht="15.75" hidden="1" customHeight="1" x14ac:dyDescent="0.2">
      <c r="A4544" s="14">
        <v>0</v>
      </c>
      <c r="B4544" s="16">
        <v>0</v>
      </c>
      <c r="C4544" s="14">
        <v>0</v>
      </c>
      <c r="D4544" s="17">
        <v>0</v>
      </c>
      <c r="E4544" s="5">
        <v>0</v>
      </c>
      <c r="F4544" s="5">
        <v>0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19">
        <v>0</v>
      </c>
    </row>
    <row r="4545" spans="1:14" ht="15.75" customHeight="1" x14ac:dyDescent="0.2">
      <c r="A4545" s="15">
        <v>1</v>
      </c>
      <c r="B4545" s="16">
        <v>540</v>
      </c>
      <c r="C4545" s="15" t="s">
        <v>5470</v>
      </c>
      <c r="D4545" s="18">
        <v>1</v>
      </c>
      <c r="E4545" s="5" t="s">
        <v>5471</v>
      </c>
      <c r="F4545" s="5" t="s">
        <v>5472</v>
      </c>
      <c r="G4545" s="5" t="s">
        <v>5473</v>
      </c>
      <c r="H4545" s="5" t="s">
        <v>5036</v>
      </c>
      <c r="I4545" s="5">
        <v>0</v>
      </c>
      <c r="J4545" s="5">
        <v>2008</v>
      </c>
      <c r="K4545" s="5">
        <v>4</v>
      </c>
      <c r="L4545" s="5" t="s">
        <v>5474</v>
      </c>
      <c r="M4545" s="5" t="s">
        <v>35</v>
      </c>
      <c r="N4545" s="19">
        <v>9781405154161</v>
      </c>
    </row>
    <row r="4546" spans="1:14" ht="15.75" customHeight="1" x14ac:dyDescent="0.2">
      <c r="A4546" s="15">
        <v>2</v>
      </c>
      <c r="B4546" s="16">
        <v>540</v>
      </c>
      <c r="C4546" s="15" t="s">
        <v>5475</v>
      </c>
      <c r="D4546" s="18">
        <v>1</v>
      </c>
      <c r="E4546" s="5" t="s">
        <v>5476</v>
      </c>
      <c r="F4546" s="5" t="s">
        <v>554</v>
      </c>
      <c r="G4546" s="5" t="s">
        <v>5477</v>
      </c>
      <c r="H4546" s="5" t="s">
        <v>5036</v>
      </c>
      <c r="I4546" s="5">
        <v>0</v>
      </c>
      <c r="J4546" s="5">
        <v>1987</v>
      </c>
      <c r="K4546" s="5">
        <v>0</v>
      </c>
      <c r="L4546" s="5" t="s">
        <v>5478</v>
      </c>
      <c r="M4546" s="5" t="s">
        <v>96</v>
      </c>
      <c r="N4546" s="19" t="s">
        <v>32</v>
      </c>
    </row>
    <row r="4547" spans="1:14" ht="15.75" customHeight="1" x14ac:dyDescent="0.2">
      <c r="A4547" s="15">
        <v>3</v>
      </c>
      <c r="B4547" s="16">
        <v>540</v>
      </c>
      <c r="C4547" s="15" t="s">
        <v>5479</v>
      </c>
      <c r="D4547" s="18">
        <v>1</v>
      </c>
      <c r="E4547" s="5" t="s">
        <v>5480</v>
      </c>
      <c r="F4547" s="5" t="s">
        <v>5481</v>
      </c>
      <c r="G4547" s="5" t="s">
        <v>5482</v>
      </c>
      <c r="H4547" s="5" t="s">
        <v>5036</v>
      </c>
      <c r="I4547" s="5">
        <v>0</v>
      </c>
      <c r="J4547" s="5">
        <v>2011</v>
      </c>
      <c r="K4547" s="5">
        <v>2</v>
      </c>
      <c r="L4547" s="5" t="s">
        <v>5483</v>
      </c>
      <c r="M4547" s="5" t="s">
        <v>96</v>
      </c>
      <c r="N4547" s="19">
        <v>9784641049932</v>
      </c>
    </row>
    <row r="4548" spans="1:14" ht="15.75" customHeight="1" x14ac:dyDescent="0.2">
      <c r="A4548" s="15">
        <v>4</v>
      </c>
      <c r="B4548" s="16">
        <v>540</v>
      </c>
      <c r="C4548" s="15" t="s">
        <v>5484</v>
      </c>
      <c r="D4548" s="18">
        <v>1</v>
      </c>
      <c r="E4548" s="5" t="s">
        <v>5485</v>
      </c>
      <c r="F4548" s="5">
        <v>0</v>
      </c>
      <c r="G4548" s="5" t="s">
        <v>5482</v>
      </c>
      <c r="H4548" s="5" t="s">
        <v>5036</v>
      </c>
      <c r="I4548" s="5">
        <v>0</v>
      </c>
      <c r="J4548" s="5">
        <v>2012</v>
      </c>
      <c r="K4548" s="5">
        <v>1</v>
      </c>
      <c r="L4548" s="5" t="s">
        <v>4666</v>
      </c>
      <c r="M4548" s="5" t="s">
        <v>96</v>
      </c>
      <c r="N4548" s="19">
        <v>9784805109861</v>
      </c>
    </row>
    <row r="4549" spans="1:14" ht="15.75" customHeight="1" x14ac:dyDescent="0.2">
      <c r="A4549" s="15">
        <v>5</v>
      </c>
      <c r="B4549" s="16">
        <v>540</v>
      </c>
      <c r="C4549" s="15" t="s">
        <v>5486</v>
      </c>
      <c r="D4549" s="18">
        <v>1</v>
      </c>
      <c r="E4549" s="5" t="s">
        <v>5487</v>
      </c>
      <c r="F4549" s="5">
        <v>0</v>
      </c>
      <c r="G4549" s="5" t="s">
        <v>5482</v>
      </c>
      <c r="H4549" s="5" t="s">
        <v>5036</v>
      </c>
      <c r="I4549" s="5">
        <v>0</v>
      </c>
      <c r="J4549" s="5">
        <v>2012</v>
      </c>
      <c r="K4549" s="5" t="s">
        <v>1262</v>
      </c>
      <c r="L4549" s="5" t="s">
        <v>2453</v>
      </c>
      <c r="M4549" s="5" t="s">
        <v>96</v>
      </c>
      <c r="N4549" s="19" t="s">
        <v>5488</v>
      </c>
    </row>
    <row r="4550" spans="1:14" ht="15.75" customHeight="1" x14ac:dyDescent="0.2">
      <c r="A4550" s="15">
        <v>7</v>
      </c>
      <c r="B4550" s="16">
        <v>540</v>
      </c>
      <c r="C4550" s="15" t="s">
        <v>5489</v>
      </c>
      <c r="D4550" s="18">
        <v>1</v>
      </c>
      <c r="E4550" s="5" t="s">
        <v>5490</v>
      </c>
      <c r="F4550" s="5" t="s">
        <v>5491</v>
      </c>
      <c r="G4550" s="5" t="s">
        <v>5482</v>
      </c>
      <c r="H4550" s="5" t="s">
        <v>5036</v>
      </c>
      <c r="I4550" s="5">
        <v>0</v>
      </c>
      <c r="J4550" s="5">
        <v>2019</v>
      </c>
      <c r="K4550" s="5">
        <v>1</v>
      </c>
      <c r="L4550" s="5" t="s">
        <v>5100</v>
      </c>
      <c r="M4550" s="5" t="s">
        <v>35</v>
      </c>
      <c r="N4550" s="19">
        <v>9781138337657</v>
      </c>
    </row>
    <row r="4551" spans="1:14" ht="15.75" customHeight="1" x14ac:dyDescent="0.2">
      <c r="A4551" s="15">
        <v>8</v>
      </c>
      <c r="B4551" s="16">
        <v>540</v>
      </c>
      <c r="C4551" s="15" t="s">
        <v>5492</v>
      </c>
      <c r="D4551" s="18">
        <v>1</v>
      </c>
      <c r="E4551" s="5" t="s">
        <v>5493</v>
      </c>
      <c r="F4551" s="5" t="s">
        <v>32</v>
      </c>
      <c r="G4551" s="5" t="s">
        <v>5494</v>
      </c>
      <c r="H4551" s="5" t="s">
        <v>5036</v>
      </c>
      <c r="I4551" s="5">
        <v>0</v>
      </c>
      <c r="J4551" s="5">
        <v>2003</v>
      </c>
      <c r="K4551" s="5">
        <v>1</v>
      </c>
      <c r="L4551" s="5" t="s">
        <v>5495</v>
      </c>
      <c r="M4551" s="5" t="s">
        <v>35</v>
      </c>
      <c r="N4551" s="19">
        <v>9780415304696</v>
      </c>
    </row>
    <row r="4552" spans="1:14" ht="15.75" customHeight="1" x14ac:dyDescent="0.2">
      <c r="A4552" s="15">
        <v>10</v>
      </c>
      <c r="B4552" s="16">
        <v>540</v>
      </c>
      <c r="C4552" s="15" t="s">
        <v>5496</v>
      </c>
      <c r="D4552" s="18">
        <v>1</v>
      </c>
      <c r="E4552" s="5" t="s">
        <v>5497</v>
      </c>
      <c r="F4552" s="5" t="s">
        <v>5498</v>
      </c>
      <c r="G4552" s="5" t="s">
        <v>5499</v>
      </c>
      <c r="H4552" s="5" t="s">
        <v>5036</v>
      </c>
      <c r="I4552" s="5">
        <v>0</v>
      </c>
      <c r="J4552" s="5">
        <v>1976</v>
      </c>
      <c r="K4552" s="5">
        <v>1</v>
      </c>
      <c r="L4552" s="5" t="s">
        <v>5500</v>
      </c>
      <c r="M4552" s="5" t="s">
        <v>35</v>
      </c>
      <c r="N4552" s="19" t="s">
        <v>5501</v>
      </c>
    </row>
    <row r="4553" spans="1:14" ht="15.75" customHeight="1" x14ac:dyDescent="0.2">
      <c r="A4553" s="15">
        <v>11</v>
      </c>
      <c r="B4553" s="16">
        <v>540</v>
      </c>
      <c r="C4553" s="15" t="s">
        <v>5502</v>
      </c>
      <c r="D4553" s="18">
        <v>1</v>
      </c>
      <c r="E4553" s="5" t="s">
        <v>5503</v>
      </c>
      <c r="F4553" s="5" t="s">
        <v>5504</v>
      </c>
      <c r="G4553" s="5" t="s">
        <v>32</v>
      </c>
      <c r="H4553" s="5" t="s">
        <v>5036</v>
      </c>
      <c r="I4553" s="5">
        <v>0</v>
      </c>
      <c r="J4553" s="5">
        <v>2000</v>
      </c>
      <c r="K4553" s="5">
        <v>1</v>
      </c>
      <c r="L4553" s="5">
        <v>0</v>
      </c>
      <c r="M4553" s="5" t="s">
        <v>35</v>
      </c>
      <c r="N4553" s="19">
        <v>0</v>
      </c>
    </row>
    <row r="4554" spans="1:14" ht="15.75" customHeight="1" x14ac:dyDescent="0.2">
      <c r="A4554" s="15">
        <v>12</v>
      </c>
      <c r="B4554" s="16">
        <v>540</v>
      </c>
      <c r="C4554" s="15" t="s">
        <v>5505</v>
      </c>
      <c r="D4554" s="18">
        <v>1</v>
      </c>
      <c r="E4554" s="5" t="s">
        <v>5506</v>
      </c>
      <c r="F4554" s="5" t="s">
        <v>32</v>
      </c>
      <c r="G4554" s="5" t="s">
        <v>5507</v>
      </c>
      <c r="H4554" s="5" t="s">
        <v>5036</v>
      </c>
      <c r="I4554" s="5">
        <v>0</v>
      </c>
      <c r="J4554" s="5">
        <v>1994</v>
      </c>
      <c r="K4554" s="5">
        <v>1</v>
      </c>
      <c r="L4554" s="5" t="s">
        <v>5508</v>
      </c>
      <c r="M4554" s="5" t="s">
        <v>35</v>
      </c>
      <c r="N4554" s="19">
        <v>9780814726440</v>
      </c>
    </row>
    <row r="4555" spans="1:14" ht="15.75" customHeight="1" x14ac:dyDescent="0.2">
      <c r="A4555" s="15">
        <v>13</v>
      </c>
      <c r="B4555" s="16">
        <v>540</v>
      </c>
      <c r="C4555" s="15" t="s">
        <v>5509</v>
      </c>
      <c r="D4555" s="18">
        <v>1</v>
      </c>
      <c r="E4555" s="5" t="s">
        <v>5510</v>
      </c>
      <c r="F4555" s="5" t="s">
        <v>5511</v>
      </c>
      <c r="G4555" s="5" t="s">
        <v>193</v>
      </c>
      <c r="H4555" s="5" t="s">
        <v>5036</v>
      </c>
      <c r="I4555" s="5">
        <v>0</v>
      </c>
      <c r="J4555" s="5">
        <v>2003</v>
      </c>
      <c r="K4555" s="5">
        <v>1</v>
      </c>
      <c r="L4555" s="5" t="s">
        <v>4770</v>
      </c>
      <c r="M4555" s="5" t="s">
        <v>96</v>
      </c>
      <c r="N4555" s="19">
        <v>9784535583702</v>
      </c>
    </row>
    <row r="4556" spans="1:14" ht="15.75" customHeight="1" x14ac:dyDescent="0.2">
      <c r="A4556" s="15">
        <v>14</v>
      </c>
      <c r="B4556" s="16">
        <v>540</v>
      </c>
      <c r="C4556" s="15" t="s">
        <v>5512</v>
      </c>
      <c r="D4556" s="18">
        <v>1</v>
      </c>
      <c r="E4556" s="5" t="s">
        <v>5513</v>
      </c>
      <c r="F4556" s="5" t="s">
        <v>5514</v>
      </c>
      <c r="G4556" s="5" t="s">
        <v>5515</v>
      </c>
      <c r="H4556" s="5" t="s">
        <v>5036</v>
      </c>
      <c r="I4556" s="5">
        <v>0</v>
      </c>
      <c r="J4556" s="5">
        <v>2005</v>
      </c>
      <c r="K4556" s="5">
        <v>1</v>
      </c>
      <c r="L4556" s="5" t="s">
        <v>5516</v>
      </c>
      <c r="M4556" s="5" t="s">
        <v>96</v>
      </c>
      <c r="N4556" s="19">
        <v>9784537252859</v>
      </c>
    </row>
    <row r="4557" spans="1:14" ht="15.75" customHeight="1" x14ac:dyDescent="0.2">
      <c r="A4557" s="15">
        <v>15</v>
      </c>
      <c r="B4557" s="16">
        <v>540</v>
      </c>
      <c r="C4557" s="15" t="s">
        <v>5517</v>
      </c>
      <c r="D4557" s="18">
        <v>1</v>
      </c>
      <c r="E4557" s="5" t="s">
        <v>5518</v>
      </c>
      <c r="F4557" s="5" t="s">
        <v>5519</v>
      </c>
      <c r="G4557" s="5" t="s">
        <v>5520</v>
      </c>
      <c r="H4557" s="5" t="s">
        <v>5036</v>
      </c>
      <c r="I4557" s="5">
        <v>0</v>
      </c>
      <c r="J4557" s="5">
        <v>2005</v>
      </c>
      <c r="K4557" s="5">
        <v>0</v>
      </c>
      <c r="L4557" s="5" t="s">
        <v>5521</v>
      </c>
      <c r="M4557" s="5" t="s">
        <v>96</v>
      </c>
      <c r="N4557" s="19">
        <v>9784121018250</v>
      </c>
    </row>
    <row r="4558" spans="1:14" ht="15.75" customHeight="1" x14ac:dyDescent="0.2">
      <c r="A4558" s="15">
        <v>16</v>
      </c>
      <c r="B4558" s="16">
        <v>540</v>
      </c>
      <c r="C4558" s="15" t="s">
        <v>5522</v>
      </c>
      <c r="D4558" s="18">
        <v>1</v>
      </c>
      <c r="E4558" s="5" t="s">
        <v>5523</v>
      </c>
      <c r="F4558" s="5" t="s">
        <v>32</v>
      </c>
      <c r="G4558" s="5" t="s">
        <v>32</v>
      </c>
      <c r="H4558" s="5" t="s">
        <v>5036</v>
      </c>
      <c r="I4558" s="5">
        <v>0</v>
      </c>
      <c r="J4558" s="5">
        <v>2009</v>
      </c>
      <c r="K4558" s="5">
        <v>0</v>
      </c>
      <c r="L4558" s="5" t="s">
        <v>5524</v>
      </c>
      <c r="M4558" s="5" t="s">
        <v>35</v>
      </c>
      <c r="N4558" s="19">
        <v>9789675148453</v>
      </c>
    </row>
    <row r="4559" spans="1:14" ht="15.75" customHeight="1" x14ac:dyDescent="0.2">
      <c r="A4559" s="15">
        <v>17</v>
      </c>
      <c r="B4559" s="16">
        <v>540</v>
      </c>
      <c r="C4559" s="15" t="s">
        <v>5525</v>
      </c>
      <c r="D4559" s="18">
        <v>1</v>
      </c>
      <c r="E4559" s="5" t="s">
        <v>5526</v>
      </c>
      <c r="F4559" s="5" t="s">
        <v>5527</v>
      </c>
      <c r="G4559" s="5" t="s">
        <v>32</v>
      </c>
      <c r="H4559" s="5" t="s">
        <v>5036</v>
      </c>
      <c r="I4559" s="5">
        <v>0</v>
      </c>
      <c r="J4559" s="5">
        <v>2007</v>
      </c>
      <c r="K4559" s="5">
        <v>1</v>
      </c>
      <c r="L4559" s="5" t="s">
        <v>5528</v>
      </c>
      <c r="M4559" s="5" t="s">
        <v>35</v>
      </c>
      <c r="N4559" s="19">
        <v>9780975190487</v>
      </c>
    </row>
    <row r="4560" spans="1:14" ht="15.75" customHeight="1" x14ac:dyDescent="0.2">
      <c r="A4560" s="15">
        <v>18</v>
      </c>
      <c r="B4560" s="16">
        <v>540</v>
      </c>
      <c r="C4560" s="15" t="s">
        <v>5529</v>
      </c>
      <c r="D4560" s="18">
        <v>1</v>
      </c>
      <c r="E4560" s="5" t="s">
        <v>5530</v>
      </c>
      <c r="F4560" s="5" t="s">
        <v>32</v>
      </c>
      <c r="G4560" s="5" t="s">
        <v>5531</v>
      </c>
      <c r="H4560" s="5" t="s">
        <v>5036</v>
      </c>
      <c r="I4560" s="5">
        <v>0</v>
      </c>
      <c r="J4560" s="5">
        <v>2008</v>
      </c>
      <c r="K4560" s="5">
        <v>1</v>
      </c>
      <c r="L4560" s="5" t="s">
        <v>5532</v>
      </c>
      <c r="M4560" s="5" t="s">
        <v>35</v>
      </c>
      <c r="N4560" s="19">
        <v>9784300002187</v>
      </c>
    </row>
    <row r="4561" spans="1:14" ht="15.75" customHeight="1" x14ac:dyDescent="0.2">
      <c r="A4561" s="15">
        <v>19</v>
      </c>
      <c r="B4561" s="16">
        <v>540</v>
      </c>
      <c r="C4561" s="15" t="s">
        <v>5533</v>
      </c>
      <c r="D4561" s="18">
        <v>1</v>
      </c>
      <c r="E4561" s="5" t="s">
        <v>5534</v>
      </c>
      <c r="F4561" s="5">
        <v>0</v>
      </c>
      <c r="G4561" s="5" t="s">
        <v>5535</v>
      </c>
      <c r="H4561" s="5" t="s">
        <v>5036</v>
      </c>
      <c r="I4561" s="5">
        <v>0</v>
      </c>
      <c r="J4561" s="5">
        <v>2009</v>
      </c>
      <c r="K4561" s="5">
        <v>3</v>
      </c>
      <c r="L4561" s="5" t="s">
        <v>3437</v>
      </c>
      <c r="M4561" s="5" t="s">
        <v>96</v>
      </c>
      <c r="N4561" s="19">
        <v>9784087204643</v>
      </c>
    </row>
    <row r="4562" spans="1:14" ht="15.75" customHeight="1" x14ac:dyDescent="0.2">
      <c r="A4562" s="15">
        <v>20</v>
      </c>
      <c r="B4562" s="16">
        <v>540</v>
      </c>
      <c r="C4562" s="15" t="s">
        <v>5536</v>
      </c>
      <c r="D4562" s="18">
        <v>1</v>
      </c>
      <c r="E4562" s="5" t="s">
        <v>5537</v>
      </c>
      <c r="F4562" s="5">
        <v>0</v>
      </c>
      <c r="G4562" s="5" t="s">
        <v>5538</v>
      </c>
      <c r="H4562" s="5" t="s">
        <v>5036</v>
      </c>
      <c r="I4562" s="5">
        <v>1</v>
      </c>
      <c r="J4562" s="5">
        <v>2009</v>
      </c>
      <c r="K4562" s="5">
        <v>1</v>
      </c>
      <c r="L4562" s="5" t="s">
        <v>3678</v>
      </c>
      <c r="M4562" s="5" t="s">
        <v>96</v>
      </c>
      <c r="N4562" s="19">
        <v>9784334035372</v>
      </c>
    </row>
    <row r="4563" spans="1:14" ht="15.75" customHeight="1" x14ac:dyDescent="0.2">
      <c r="A4563" s="15">
        <v>21</v>
      </c>
      <c r="B4563" s="16">
        <v>540</v>
      </c>
      <c r="C4563" s="15" t="s">
        <v>5539</v>
      </c>
      <c r="D4563" s="18">
        <v>1</v>
      </c>
      <c r="E4563" s="5" t="s">
        <v>5540</v>
      </c>
      <c r="F4563" s="5">
        <v>0</v>
      </c>
      <c r="G4563" s="5" t="s">
        <v>5541</v>
      </c>
      <c r="H4563" s="5" t="s">
        <v>5036</v>
      </c>
      <c r="I4563" s="5">
        <v>1</v>
      </c>
      <c r="J4563" s="5">
        <v>2009</v>
      </c>
      <c r="K4563" s="5">
        <v>2</v>
      </c>
      <c r="L4563" s="5" t="s">
        <v>3440</v>
      </c>
      <c r="M4563" s="5" t="s">
        <v>96</v>
      </c>
      <c r="N4563" s="19">
        <v>9784062879712</v>
      </c>
    </row>
    <row r="4564" spans="1:14" ht="15.75" customHeight="1" x14ac:dyDescent="0.2">
      <c r="A4564" s="15">
        <v>22</v>
      </c>
      <c r="B4564" s="16">
        <v>540</v>
      </c>
      <c r="C4564" s="15" t="s">
        <v>5542</v>
      </c>
      <c r="D4564" s="18">
        <v>1</v>
      </c>
      <c r="E4564" s="5" t="s">
        <v>5543</v>
      </c>
      <c r="F4564" s="5">
        <v>0</v>
      </c>
      <c r="G4564" s="5" t="s">
        <v>5544</v>
      </c>
      <c r="H4564" s="5" t="s">
        <v>5036</v>
      </c>
      <c r="I4564" s="5">
        <v>1</v>
      </c>
      <c r="J4564" s="5">
        <v>2008</v>
      </c>
      <c r="K4564" s="5">
        <v>1</v>
      </c>
      <c r="L4564" s="5" t="s">
        <v>5545</v>
      </c>
      <c r="M4564" s="5" t="s">
        <v>96</v>
      </c>
      <c r="N4564" s="19">
        <v>9784250208072</v>
      </c>
    </row>
    <row r="4565" spans="1:14" ht="15.75" customHeight="1" x14ac:dyDescent="0.2">
      <c r="A4565" s="15">
        <v>23</v>
      </c>
      <c r="B4565" s="16">
        <v>540</v>
      </c>
      <c r="C4565" s="15" t="s">
        <v>5546</v>
      </c>
      <c r="D4565" s="18">
        <v>1</v>
      </c>
      <c r="E4565" s="5" t="s">
        <v>5547</v>
      </c>
      <c r="F4565" s="5" t="s">
        <v>32</v>
      </c>
      <c r="G4565" s="5" t="s">
        <v>5548</v>
      </c>
      <c r="H4565" s="5" t="s">
        <v>5036</v>
      </c>
      <c r="I4565" s="5">
        <v>0</v>
      </c>
      <c r="J4565" s="5">
        <v>2000</v>
      </c>
      <c r="K4565" s="5">
        <v>1</v>
      </c>
      <c r="L4565" s="5" t="s">
        <v>886</v>
      </c>
      <c r="M4565" s="5" t="s">
        <v>96</v>
      </c>
      <c r="N4565" s="19">
        <v>9784087200157</v>
      </c>
    </row>
    <row r="4566" spans="1:14" ht="15.75" customHeight="1" x14ac:dyDescent="0.2">
      <c r="A4566" s="15">
        <v>24</v>
      </c>
      <c r="B4566" s="16">
        <v>540</v>
      </c>
      <c r="C4566" s="15" t="s">
        <v>5549</v>
      </c>
      <c r="D4566" s="18">
        <v>1</v>
      </c>
      <c r="E4566" s="5" t="s">
        <v>5550</v>
      </c>
      <c r="F4566" s="5" t="s">
        <v>32</v>
      </c>
      <c r="G4566" s="5" t="s">
        <v>5551</v>
      </c>
      <c r="H4566" s="5" t="s">
        <v>5036</v>
      </c>
      <c r="I4566" s="5">
        <v>0</v>
      </c>
      <c r="J4566" s="5">
        <v>2005</v>
      </c>
      <c r="K4566" s="5">
        <v>1</v>
      </c>
      <c r="L4566" s="5" t="s">
        <v>5552</v>
      </c>
      <c r="M4566" s="5" t="s">
        <v>96</v>
      </c>
      <c r="N4566" s="19">
        <v>9784842055558</v>
      </c>
    </row>
    <row r="4567" spans="1:14" ht="15.75" customHeight="1" x14ac:dyDescent="0.2">
      <c r="A4567" s="15">
        <v>25</v>
      </c>
      <c r="B4567" s="16">
        <v>540</v>
      </c>
      <c r="C4567" s="15" t="s">
        <v>5553</v>
      </c>
      <c r="D4567" s="18">
        <v>1</v>
      </c>
      <c r="E4567" s="5" t="s">
        <v>5554</v>
      </c>
      <c r="F4567" s="5" t="s">
        <v>5555</v>
      </c>
      <c r="G4567" s="5" t="s">
        <v>5556</v>
      </c>
      <c r="H4567" s="5" t="s">
        <v>4840</v>
      </c>
      <c r="I4567" s="5">
        <v>0</v>
      </c>
      <c r="J4567" s="5">
        <v>1998</v>
      </c>
      <c r="K4567" s="5">
        <v>3</v>
      </c>
      <c r="L4567" s="5" t="s">
        <v>3806</v>
      </c>
      <c r="M4567" s="5" t="s">
        <v>96</v>
      </c>
      <c r="N4567" s="19">
        <v>9784004304364</v>
      </c>
    </row>
    <row r="4568" spans="1:14" ht="15.75" customHeight="1" x14ac:dyDescent="0.2">
      <c r="A4568" s="15">
        <v>26</v>
      </c>
      <c r="B4568" s="16">
        <v>540</v>
      </c>
      <c r="C4568" s="15" t="s">
        <v>5557</v>
      </c>
      <c r="D4568" s="18">
        <v>1</v>
      </c>
      <c r="E4568" s="5" t="s">
        <v>5558</v>
      </c>
      <c r="F4568" s="5" t="s">
        <v>32</v>
      </c>
      <c r="G4568" s="5" t="s">
        <v>5559</v>
      </c>
      <c r="H4568" s="5" t="s">
        <v>4840</v>
      </c>
      <c r="I4568" s="5">
        <v>0</v>
      </c>
      <c r="J4568" s="5">
        <v>1984</v>
      </c>
      <c r="K4568" s="5">
        <v>3</v>
      </c>
      <c r="L4568" s="5" t="s">
        <v>3127</v>
      </c>
      <c r="M4568" s="5" t="s">
        <v>96</v>
      </c>
      <c r="N4568" s="19">
        <v>4130340662</v>
      </c>
    </row>
    <row r="4569" spans="1:14" ht="15.75" customHeight="1" x14ac:dyDescent="0.2">
      <c r="A4569" s="15">
        <v>27</v>
      </c>
      <c r="B4569" s="16">
        <v>540</v>
      </c>
      <c r="C4569" s="15" t="s">
        <v>5560</v>
      </c>
      <c r="D4569" s="18">
        <v>1</v>
      </c>
      <c r="E4569" s="5" t="s">
        <v>5561</v>
      </c>
      <c r="F4569" s="5" t="s">
        <v>5562</v>
      </c>
      <c r="G4569" s="5" t="s">
        <v>5563</v>
      </c>
      <c r="H4569" s="5" t="s">
        <v>194</v>
      </c>
      <c r="I4569" s="5">
        <v>0</v>
      </c>
      <c r="J4569" s="5">
        <v>1995</v>
      </c>
      <c r="K4569" s="5">
        <v>1</v>
      </c>
      <c r="L4569" s="5" t="s">
        <v>5564</v>
      </c>
      <c r="M4569" s="5" t="s">
        <v>96</v>
      </c>
      <c r="N4569" s="19">
        <v>9784377310344</v>
      </c>
    </row>
    <row r="4570" spans="1:14" ht="15.75" customHeight="1" x14ac:dyDescent="0.2">
      <c r="A4570" s="15">
        <v>28</v>
      </c>
      <c r="B4570" s="16">
        <v>540</v>
      </c>
      <c r="C4570" s="15" t="s">
        <v>5565</v>
      </c>
      <c r="D4570" s="18">
        <v>1</v>
      </c>
      <c r="E4570" s="5" t="s">
        <v>5566</v>
      </c>
      <c r="F4570" s="5" t="s">
        <v>5567</v>
      </c>
      <c r="G4570" s="5" t="s">
        <v>4220</v>
      </c>
      <c r="H4570" s="5" t="s">
        <v>194</v>
      </c>
      <c r="I4570" s="5">
        <v>0</v>
      </c>
      <c r="J4570" s="5">
        <v>1993</v>
      </c>
      <c r="K4570" s="5">
        <v>1</v>
      </c>
      <c r="L4570" s="5" t="s">
        <v>2612</v>
      </c>
      <c r="M4570" s="5" t="s">
        <v>96</v>
      </c>
      <c r="N4570" s="19">
        <v>9784532141349</v>
      </c>
    </row>
    <row r="4571" spans="1:14" ht="15.75" customHeight="1" x14ac:dyDescent="0.2">
      <c r="A4571" s="15">
        <v>29</v>
      </c>
      <c r="B4571" s="16">
        <v>540</v>
      </c>
      <c r="C4571" s="15" t="s">
        <v>5568</v>
      </c>
      <c r="D4571" s="18">
        <v>1</v>
      </c>
      <c r="E4571" s="5" t="s">
        <v>5569</v>
      </c>
      <c r="F4571" s="5" t="s">
        <v>5570</v>
      </c>
      <c r="G4571" s="5" t="s">
        <v>5571</v>
      </c>
      <c r="H4571" s="5" t="s">
        <v>5572</v>
      </c>
      <c r="I4571" s="5">
        <v>0</v>
      </c>
      <c r="J4571" s="5">
        <v>2007</v>
      </c>
      <c r="K4571" s="5">
        <v>1</v>
      </c>
      <c r="L4571" s="5" t="s">
        <v>5573</v>
      </c>
      <c r="M4571" s="5" t="s">
        <v>35</v>
      </c>
      <c r="N4571" s="19">
        <v>9781586484170</v>
      </c>
    </row>
    <row r="4572" spans="1:14" ht="15.75" customHeight="1" x14ac:dyDescent="0.2">
      <c r="A4572" s="15">
        <v>30</v>
      </c>
      <c r="B4572" s="16">
        <v>540</v>
      </c>
      <c r="C4572" s="15" t="s">
        <v>5574</v>
      </c>
      <c r="D4572" s="18">
        <v>1</v>
      </c>
      <c r="E4572" s="5" t="s">
        <v>5575</v>
      </c>
      <c r="F4572" s="5">
        <v>0</v>
      </c>
      <c r="G4572" s="5" t="s">
        <v>5576</v>
      </c>
      <c r="H4572" s="5" t="s">
        <v>5036</v>
      </c>
      <c r="I4572" s="5">
        <v>0</v>
      </c>
      <c r="J4572" s="5">
        <v>2008</v>
      </c>
      <c r="K4572" s="5">
        <v>4</v>
      </c>
      <c r="L4572" s="5" t="s">
        <v>5577</v>
      </c>
      <c r="M4572" s="5" t="s">
        <v>96</v>
      </c>
      <c r="N4572" s="19">
        <v>9784831511980</v>
      </c>
    </row>
    <row r="4573" spans="1:14" ht="15.75" customHeight="1" x14ac:dyDescent="0.2">
      <c r="A4573" s="15">
        <v>31</v>
      </c>
      <c r="B4573" s="16">
        <v>540</v>
      </c>
      <c r="C4573" s="15" t="s">
        <v>5578</v>
      </c>
      <c r="D4573" s="18">
        <v>1</v>
      </c>
      <c r="E4573" s="5" t="s">
        <v>5579</v>
      </c>
      <c r="F4573" s="5">
        <v>0</v>
      </c>
      <c r="G4573" s="5" t="s">
        <v>5580</v>
      </c>
      <c r="H4573" s="5" t="s">
        <v>5036</v>
      </c>
      <c r="I4573" s="5">
        <v>0</v>
      </c>
      <c r="J4573" s="5">
        <v>2007</v>
      </c>
      <c r="K4573" s="5">
        <v>15</v>
      </c>
      <c r="L4573" s="5" t="s">
        <v>4119</v>
      </c>
      <c r="M4573" s="5" t="s">
        <v>96</v>
      </c>
      <c r="N4573" s="19">
        <v>9784121019059</v>
      </c>
    </row>
    <row r="4574" spans="1:14" ht="15.75" customHeight="1" x14ac:dyDescent="0.2">
      <c r="A4574" s="15">
        <v>32</v>
      </c>
      <c r="B4574" s="16">
        <v>540</v>
      </c>
      <c r="C4574" s="15" t="s">
        <v>5581</v>
      </c>
      <c r="D4574" s="18">
        <v>1</v>
      </c>
      <c r="E4574" s="5" t="s">
        <v>5582</v>
      </c>
      <c r="F4574" s="5">
        <v>0</v>
      </c>
      <c r="G4574" s="5" t="s">
        <v>5583</v>
      </c>
      <c r="H4574" s="5" t="s">
        <v>5036</v>
      </c>
      <c r="I4574" s="5">
        <v>0</v>
      </c>
      <c r="J4574" s="5">
        <v>2012</v>
      </c>
      <c r="K4574" s="5">
        <v>3</v>
      </c>
      <c r="L4574" s="5" t="s">
        <v>5100</v>
      </c>
      <c r="M4574" s="5" t="s">
        <v>35</v>
      </c>
      <c r="N4574" s="19">
        <v>9780415587433</v>
      </c>
    </row>
    <row r="4575" spans="1:14" ht="15.75" customHeight="1" x14ac:dyDescent="0.2">
      <c r="A4575" s="15">
        <v>33</v>
      </c>
      <c r="B4575" s="16">
        <v>540</v>
      </c>
      <c r="C4575" s="15" t="s">
        <v>5584</v>
      </c>
      <c r="D4575" s="18">
        <v>1</v>
      </c>
      <c r="E4575" s="5" t="s">
        <v>5585</v>
      </c>
      <c r="F4575" s="5" t="s">
        <v>5586</v>
      </c>
      <c r="G4575" s="5" t="s">
        <v>5587</v>
      </c>
      <c r="H4575" s="5" t="s">
        <v>5036</v>
      </c>
      <c r="I4575" s="5">
        <v>0</v>
      </c>
      <c r="J4575" s="5">
        <v>2007</v>
      </c>
      <c r="K4575" s="5">
        <v>1</v>
      </c>
      <c r="L4575" s="5" t="s">
        <v>3127</v>
      </c>
      <c r="M4575" s="5" t="s">
        <v>96</v>
      </c>
      <c r="N4575" s="19">
        <v>9784130301435</v>
      </c>
    </row>
    <row r="4576" spans="1:14" ht="15.75" customHeight="1" x14ac:dyDescent="0.2">
      <c r="A4576" s="15">
        <v>34</v>
      </c>
      <c r="B4576" s="16">
        <v>540</v>
      </c>
      <c r="C4576" s="15" t="s">
        <v>5588</v>
      </c>
      <c r="D4576" s="18">
        <v>1</v>
      </c>
      <c r="E4576" s="5" t="s">
        <v>5589</v>
      </c>
      <c r="F4576" s="5" t="s">
        <v>5590</v>
      </c>
      <c r="G4576" s="5" t="s">
        <v>5591</v>
      </c>
      <c r="H4576" s="5" t="s">
        <v>5036</v>
      </c>
      <c r="I4576" s="5">
        <v>1</v>
      </c>
      <c r="J4576" s="5">
        <v>2009</v>
      </c>
      <c r="K4576" s="5">
        <v>1</v>
      </c>
      <c r="L4576" s="5" t="s">
        <v>5483</v>
      </c>
      <c r="M4576" s="5" t="s">
        <v>96</v>
      </c>
      <c r="N4576" s="19">
        <v>978464101260</v>
      </c>
    </row>
    <row r="4577" spans="1:14" ht="15.75" customHeight="1" x14ac:dyDescent="0.2">
      <c r="A4577" s="15">
        <v>35</v>
      </c>
      <c r="B4577" s="16">
        <v>540</v>
      </c>
      <c r="C4577" s="15" t="s">
        <v>5592</v>
      </c>
      <c r="D4577" s="18">
        <v>1</v>
      </c>
      <c r="E4577" s="5" t="s">
        <v>5593</v>
      </c>
      <c r="F4577" s="5" t="s">
        <v>5594</v>
      </c>
      <c r="G4577" s="5" t="s">
        <v>5595</v>
      </c>
      <c r="H4577" s="5" t="s">
        <v>5036</v>
      </c>
      <c r="I4577" s="5">
        <v>2</v>
      </c>
      <c r="J4577" s="5">
        <v>2009</v>
      </c>
      <c r="K4577" s="5">
        <v>1</v>
      </c>
      <c r="L4577" s="5" t="s">
        <v>5483</v>
      </c>
      <c r="M4577" s="5" t="s">
        <v>96</v>
      </c>
      <c r="N4577" s="19">
        <v>9784641010277</v>
      </c>
    </row>
    <row r="4578" spans="1:14" ht="15.75" customHeight="1" x14ac:dyDescent="0.2">
      <c r="A4578" s="15">
        <v>36</v>
      </c>
      <c r="B4578" s="16">
        <v>540</v>
      </c>
      <c r="C4578" s="15" t="s">
        <v>5596</v>
      </c>
      <c r="D4578" s="18">
        <v>1</v>
      </c>
      <c r="E4578" s="5" t="s">
        <v>5597</v>
      </c>
      <c r="F4578" s="5" t="s">
        <v>5598</v>
      </c>
      <c r="G4578" s="5" t="s">
        <v>5599</v>
      </c>
      <c r="H4578" s="5" t="s">
        <v>5036</v>
      </c>
      <c r="I4578" s="5">
        <v>3</v>
      </c>
      <c r="J4578" s="5">
        <v>2009</v>
      </c>
      <c r="K4578" s="5">
        <v>1</v>
      </c>
      <c r="L4578" s="5" t="s">
        <v>5483</v>
      </c>
      <c r="M4578" s="5" t="s">
        <v>96</v>
      </c>
      <c r="N4578" s="19">
        <v>9784641010284</v>
      </c>
    </row>
    <row r="4579" spans="1:14" ht="15.75" customHeight="1" x14ac:dyDescent="0.2">
      <c r="A4579" s="15">
        <v>37</v>
      </c>
      <c r="B4579" s="16">
        <v>540</v>
      </c>
      <c r="C4579" s="15" t="s">
        <v>5600</v>
      </c>
      <c r="D4579" s="18">
        <v>1</v>
      </c>
      <c r="E4579" s="5" t="s">
        <v>5601</v>
      </c>
      <c r="F4579" s="5" t="s">
        <v>5602</v>
      </c>
      <c r="G4579" s="5" t="s">
        <v>5603</v>
      </c>
      <c r="H4579" s="5" t="s">
        <v>5036</v>
      </c>
      <c r="I4579" s="5">
        <v>4</v>
      </c>
      <c r="J4579" s="5">
        <v>2009</v>
      </c>
      <c r="K4579" s="5">
        <v>1</v>
      </c>
      <c r="L4579" s="5" t="s">
        <v>5483</v>
      </c>
      <c r="M4579" s="5" t="s">
        <v>96</v>
      </c>
      <c r="N4579" s="19">
        <v>9784641010291</v>
      </c>
    </row>
    <row r="4580" spans="1:14" ht="15.75" customHeight="1" x14ac:dyDescent="0.2">
      <c r="A4580" s="15">
        <v>39</v>
      </c>
      <c r="B4580" s="16">
        <v>540</v>
      </c>
      <c r="C4580" s="15" t="s">
        <v>5604</v>
      </c>
      <c r="D4580" s="18">
        <v>1</v>
      </c>
      <c r="E4580" s="5" t="s">
        <v>5605</v>
      </c>
      <c r="F4580" s="5" t="s">
        <v>554</v>
      </c>
      <c r="G4580" s="5" t="s">
        <v>5606</v>
      </c>
      <c r="H4580" s="5" t="s">
        <v>5607</v>
      </c>
      <c r="I4580" s="5">
        <v>0</v>
      </c>
      <c r="J4580" s="5">
        <v>2007</v>
      </c>
      <c r="K4580" s="5">
        <v>1</v>
      </c>
      <c r="L4580" s="5" t="s">
        <v>5608</v>
      </c>
      <c r="M4580" s="5" t="s">
        <v>96</v>
      </c>
      <c r="N4580" s="19">
        <v>9784623048441</v>
      </c>
    </row>
    <row r="4581" spans="1:14" ht="15.75" customHeight="1" x14ac:dyDescent="0.2">
      <c r="A4581" s="15">
        <v>40</v>
      </c>
      <c r="B4581" s="16">
        <v>540</v>
      </c>
      <c r="C4581" s="15" t="s">
        <v>5609</v>
      </c>
      <c r="D4581" s="18">
        <v>1</v>
      </c>
      <c r="E4581" s="5" t="s">
        <v>5610</v>
      </c>
      <c r="F4581" s="5" t="s">
        <v>5611</v>
      </c>
      <c r="G4581" s="5" t="s">
        <v>32</v>
      </c>
      <c r="H4581" s="5" t="s">
        <v>5607</v>
      </c>
      <c r="I4581" s="5">
        <v>0</v>
      </c>
      <c r="J4581" s="5">
        <v>1995</v>
      </c>
      <c r="K4581" s="5">
        <v>1</v>
      </c>
      <c r="L4581" s="5" t="s">
        <v>5483</v>
      </c>
      <c r="M4581" s="5" t="s">
        <v>96</v>
      </c>
      <c r="N4581" s="19">
        <v>9784641008953</v>
      </c>
    </row>
    <row r="4582" spans="1:14" ht="15.75" customHeight="1" x14ac:dyDescent="0.2">
      <c r="A4582" s="15">
        <v>41</v>
      </c>
      <c r="B4582" s="16">
        <v>540</v>
      </c>
      <c r="C4582" s="15" t="s">
        <v>5612</v>
      </c>
      <c r="D4582" s="18">
        <v>1</v>
      </c>
      <c r="E4582" s="5" t="s">
        <v>5613</v>
      </c>
      <c r="F4582" s="5">
        <v>0</v>
      </c>
      <c r="G4582" s="5" t="s">
        <v>5614</v>
      </c>
      <c r="H4582" s="5" t="s">
        <v>5607</v>
      </c>
      <c r="I4582" s="5">
        <v>0</v>
      </c>
      <c r="J4582" s="5">
        <v>2008</v>
      </c>
      <c r="K4582" s="5">
        <v>1</v>
      </c>
      <c r="L4582" s="5" t="s">
        <v>886</v>
      </c>
      <c r="M4582" s="5" t="s">
        <v>96</v>
      </c>
      <c r="N4582" s="19">
        <v>9784797671742</v>
      </c>
    </row>
    <row r="4583" spans="1:14" ht="15.75" customHeight="1" x14ac:dyDescent="0.2">
      <c r="A4583" s="15">
        <v>42</v>
      </c>
      <c r="B4583" s="16">
        <v>540</v>
      </c>
      <c r="C4583" s="15" t="s">
        <v>5615</v>
      </c>
      <c r="D4583" s="18">
        <v>1</v>
      </c>
      <c r="E4583" s="5" t="s">
        <v>5616</v>
      </c>
      <c r="F4583" s="5">
        <v>0</v>
      </c>
      <c r="G4583" s="5" t="s">
        <v>5617</v>
      </c>
      <c r="H4583" s="5" t="s">
        <v>5607</v>
      </c>
      <c r="I4583" s="5">
        <v>1</v>
      </c>
      <c r="J4583" s="5">
        <v>2007</v>
      </c>
      <c r="K4583" s="5">
        <v>1</v>
      </c>
      <c r="L4583" s="5" t="s">
        <v>751</v>
      </c>
      <c r="M4583" s="5" t="s">
        <v>96</v>
      </c>
      <c r="N4583" s="19">
        <v>9784094965040</v>
      </c>
    </row>
    <row r="4584" spans="1:14" ht="15.75" customHeight="1" x14ac:dyDescent="0.2">
      <c r="A4584" s="15">
        <v>43</v>
      </c>
      <c r="B4584" s="16">
        <v>540</v>
      </c>
      <c r="C4584" s="15" t="s">
        <v>5618</v>
      </c>
      <c r="D4584" s="18">
        <v>1</v>
      </c>
      <c r="E4584" s="5" t="s">
        <v>5619</v>
      </c>
      <c r="F4584" s="5">
        <v>0</v>
      </c>
      <c r="G4584" s="5" t="s">
        <v>5620</v>
      </c>
      <c r="H4584" s="5" t="s">
        <v>5036</v>
      </c>
      <c r="I4584" s="5">
        <v>0</v>
      </c>
      <c r="J4584" s="5">
        <v>1969</v>
      </c>
      <c r="K4584" s="5">
        <v>2</v>
      </c>
      <c r="L4584" s="5" t="s">
        <v>5621</v>
      </c>
      <c r="M4584" s="5" t="s">
        <v>35</v>
      </c>
      <c r="N4584" s="19">
        <v>9781597405966</v>
      </c>
    </row>
    <row r="4585" spans="1:14" ht="15.75" customHeight="1" x14ac:dyDescent="0.2">
      <c r="A4585" s="15">
        <v>44</v>
      </c>
      <c r="B4585" s="16">
        <v>540</v>
      </c>
      <c r="C4585" s="15" t="s">
        <v>5622</v>
      </c>
      <c r="D4585" s="18">
        <v>1</v>
      </c>
      <c r="E4585" s="5" t="s">
        <v>5623</v>
      </c>
      <c r="F4585" s="5">
        <v>0</v>
      </c>
      <c r="G4585" s="5">
        <v>0</v>
      </c>
      <c r="H4585" s="5" t="s">
        <v>5036</v>
      </c>
      <c r="I4585" s="5">
        <v>0</v>
      </c>
      <c r="J4585" s="5">
        <v>2005</v>
      </c>
      <c r="K4585" s="5">
        <v>1</v>
      </c>
      <c r="L4585" s="5" t="s">
        <v>5624</v>
      </c>
      <c r="M4585" s="5" t="s">
        <v>96</v>
      </c>
      <c r="N4585" s="19">
        <v>9784894344464</v>
      </c>
    </row>
    <row r="4586" spans="1:14" ht="15.75" customHeight="1" x14ac:dyDescent="0.2">
      <c r="A4586" s="15">
        <v>45</v>
      </c>
      <c r="B4586" s="16">
        <v>540</v>
      </c>
      <c r="C4586" s="15" t="s">
        <v>5625</v>
      </c>
      <c r="D4586" s="18">
        <v>1</v>
      </c>
      <c r="E4586" s="5" t="s">
        <v>478</v>
      </c>
      <c r="F4586" s="5">
        <v>0</v>
      </c>
      <c r="G4586" s="5" t="s">
        <v>479</v>
      </c>
      <c r="H4586" s="5" t="s">
        <v>5036</v>
      </c>
      <c r="I4586" s="5">
        <v>0</v>
      </c>
      <c r="J4586" s="5">
        <v>2007</v>
      </c>
      <c r="K4586" s="5">
        <v>1</v>
      </c>
      <c r="L4586" s="5" t="s">
        <v>480</v>
      </c>
      <c r="M4586" s="5" t="s">
        <v>96</v>
      </c>
      <c r="N4586" s="19">
        <v>9784047100893</v>
      </c>
    </row>
    <row r="4587" spans="1:14" ht="15.75" customHeight="1" x14ac:dyDescent="0.2">
      <c r="A4587" s="15">
        <v>46</v>
      </c>
      <c r="B4587" s="16">
        <v>540</v>
      </c>
      <c r="C4587" s="15" t="s">
        <v>5626</v>
      </c>
      <c r="D4587" s="18">
        <v>1</v>
      </c>
      <c r="E4587" s="5" t="s">
        <v>5627</v>
      </c>
      <c r="F4587" s="5">
        <v>0</v>
      </c>
      <c r="G4587" s="5" t="s">
        <v>5628</v>
      </c>
      <c r="H4587" s="5" t="s">
        <v>5036</v>
      </c>
      <c r="I4587" s="5">
        <v>0</v>
      </c>
      <c r="J4587" s="5">
        <v>2011</v>
      </c>
      <c r="K4587" s="5">
        <v>1</v>
      </c>
      <c r="L4587" s="5" t="s">
        <v>4119</v>
      </c>
      <c r="M4587" s="5">
        <v>0</v>
      </c>
      <c r="N4587" s="19">
        <v>9784121021335</v>
      </c>
    </row>
    <row r="4588" spans="1:14" ht="15.75" customHeight="1" x14ac:dyDescent="0.2">
      <c r="A4588" s="15">
        <v>47</v>
      </c>
      <c r="B4588" s="16">
        <v>540</v>
      </c>
      <c r="C4588" s="15" t="s">
        <v>5629</v>
      </c>
      <c r="D4588" s="18">
        <v>1</v>
      </c>
      <c r="E4588" s="5" t="s">
        <v>5630</v>
      </c>
      <c r="F4588" s="5">
        <v>0</v>
      </c>
      <c r="G4588" s="5" t="s">
        <v>4996</v>
      </c>
      <c r="H4588" s="5" t="s">
        <v>5036</v>
      </c>
      <c r="I4588" s="5">
        <v>0</v>
      </c>
      <c r="J4588" s="5">
        <v>2012</v>
      </c>
      <c r="K4588" s="5">
        <v>1</v>
      </c>
      <c r="L4588" s="5" t="s">
        <v>5631</v>
      </c>
      <c r="M4588" s="5">
        <v>0</v>
      </c>
      <c r="N4588" s="19">
        <v>9784022734778</v>
      </c>
    </row>
    <row r="4589" spans="1:14" ht="15.75" customHeight="1" x14ac:dyDescent="0.2">
      <c r="A4589" s="15">
        <v>48</v>
      </c>
      <c r="B4589" s="16">
        <v>540</v>
      </c>
      <c r="C4589" s="15" t="s">
        <v>5632</v>
      </c>
      <c r="D4589" s="18">
        <v>1</v>
      </c>
      <c r="E4589" s="5" t="s">
        <v>5633</v>
      </c>
      <c r="F4589" s="5">
        <v>0</v>
      </c>
      <c r="G4589" s="5" t="s">
        <v>5634</v>
      </c>
      <c r="H4589" s="5" t="s">
        <v>5036</v>
      </c>
      <c r="I4589" s="5">
        <v>0</v>
      </c>
      <c r="J4589" s="5">
        <v>2010</v>
      </c>
      <c r="K4589" s="5">
        <v>1</v>
      </c>
      <c r="L4589" s="5" t="s">
        <v>5635</v>
      </c>
      <c r="M4589" s="5">
        <v>0</v>
      </c>
      <c r="N4589" s="19">
        <v>9784005006687</v>
      </c>
    </row>
    <row r="4590" spans="1:14" ht="15.75" customHeight="1" x14ac:dyDescent="0.2">
      <c r="A4590" s="15">
        <v>49</v>
      </c>
      <c r="B4590" s="16">
        <v>540</v>
      </c>
      <c r="C4590" s="15" t="s">
        <v>5636</v>
      </c>
      <c r="D4590" s="18">
        <v>1</v>
      </c>
      <c r="E4590" s="5" t="s">
        <v>5637</v>
      </c>
      <c r="F4590" s="5">
        <v>0</v>
      </c>
      <c r="G4590" s="5" t="s">
        <v>5638</v>
      </c>
      <c r="H4590" s="5" t="s">
        <v>5036</v>
      </c>
      <c r="I4590" s="5">
        <v>0</v>
      </c>
      <c r="J4590" s="5">
        <v>2014</v>
      </c>
      <c r="K4590" s="5">
        <v>1</v>
      </c>
      <c r="L4590" s="5" t="s">
        <v>5639</v>
      </c>
      <c r="M4590" s="5" t="s">
        <v>96</v>
      </c>
      <c r="N4590" s="19">
        <v>9784788713178</v>
      </c>
    </row>
    <row r="4591" spans="1:14" ht="15.75" customHeight="1" x14ac:dyDescent="0.2">
      <c r="A4591" s="15">
        <v>50</v>
      </c>
      <c r="B4591" s="16">
        <v>540</v>
      </c>
      <c r="C4591" s="15" t="s">
        <v>5640</v>
      </c>
      <c r="D4591" s="18">
        <v>1</v>
      </c>
      <c r="E4591" s="5" t="s">
        <v>5641</v>
      </c>
      <c r="F4591" s="5">
        <v>0</v>
      </c>
      <c r="G4591" s="5" t="s">
        <v>5642</v>
      </c>
      <c r="H4591" s="5" t="s">
        <v>5036</v>
      </c>
      <c r="I4591" s="5">
        <v>0</v>
      </c>
      <c r="J4591" s="5">
        <v>2014</v>
      </c>
      <c r="K4591" s="5">
        <v>1</v>
      </c>
      <c r="L4591" s="5" t="s">
        <v>5643</v>
      </c>
      <c r="M4591" s="5" t="s">
        <v>96</v>
      </c>
      <c r="N4591" s="19">
        <v>0</v>
      </c>
    </row>
    <row r="4592" spans="1:14" ht="15.75" customHeight="1" x14ac:dyDescent="0.2">
      <c r="A4592" s="15">
        <v>51</v>
      </c>
      <c r="B4592" s="16">
        <v>540</v>
      </c>
      <c r="C4592" s="15" t="s">
        <v>5644</v>
      </c>
      <c r="D4592" s="18">
        <v>1</v>
      </c>
      <c r="E4592" s="5" t="s">
        <v>5645</v>
      </c>
      <c r="F4592" s="5">
        <v>0</v>
      </c>
      <c r="G4592" s="5" t="s">
        <v>5646</v>
      </c>
      <c r="H4592" s="5" t="s">
        <v>5036</v>
      </c>
      <c r="I4592" s="5">
        <v>0</v>
      </c>
      <c r="J4592" s="5">
        <v>2013</v>
      </c>
      <c r="K4592" s="5" t="s">
        <v>1262</v>
      </c>
      <c r="L4592" s="5" t="s">
        <v>2479</v>
      </c>
      <c r="M4592" s="5" t="s">
        <v>96</v>
      </c>
      <c r="N4592" s="19" t="s">
        <v>5647</v>
      </c>
    </row>
    <row r="4593" spans="1:14" ht="15.75" customHeight="1" x14ac:dyDescent="0.2">
      <c r="A4593" s="15">
        <v>52</v>
      </c>
      <c r="B4593" s="16">
        <v>540</v>
      </c>
      <c r="C4593" s="15" t="s">
        <v>5648</v>
      </c>
      <c r="D4593" s="18">
        <v>1</v>
      </c>
      <c r="E4593" s="5" t="s">
        <v>5649</v>
      </c>
      <c r="F4593" s="5">
        <v>0</v>
      </c>
      <c r="G4593" s="5" t="s">
        <v>5650</v>
      </c>
      <c r="H4593" s="5" t="s">
        <v>5036</v>
      </c>
      <c r="I4593" s="5">
        <v>0</v>
      </c>
      <c r="J4593" s="5">
        <v>2014</v>
      </c>
      <c r="K4593" s="5" t="s">
        <v>1262</v>
      </c>
      <c r="L4593" s="5" t="s">
        <v>2479</v>
      </c>
      <c r="M4593" s="5" t="s">
        <v>96</v>
      </c>
      <c r="N4593" s="19" t="s">
        <v>5651</v>
      </c>
    </row>
    <row r="4594" spans="1:14" ht="15.75" customHeight="1" x14ac:dyDescent="0.2">
      <c r="A4594" s="15">
        <v>53</v>
      </c>
      <c r="B4594" s="16">
        <v>540</v>
      </c>
      <c r="C4594" s="15" t="s">
        <v>5652</v>
      </c>
      <c r="D4594" s="18">
        <v>1</v>
      </c>
      <c r="E4594" s="5" t="s">
        <v>5653</v>
      </c>
      <c r="F4594" s="5">
        <v>0</v>
      </c>
      <c r="G4594" s="5" t="s">
        <v>5654</v>
      </c>
      <c r="H4594" s="5" t="s">
        <v>5036</v>
      </c>
      <c r="I4594" s="5">
        <v>0</v>
      </c>
      <c r="J4594" s="5">
        <v>2014</v>
      </c>
      <c r="K4594" s="5" t="s">
        <v>1262</v>
      </c>
      <c r="L4594" s="5" t="s">
        <v>5351</v>
      </c>
      <c r="M4594" s="5" t="s">
        <v>96</v>
      </c>
      <c r="N4594" s="19" t="s">
        <v>5655</v>
      </c>
    </row>
    <row r="4595" spans="1:14" ht="15.75" customHeight="1" x14ac:dyDescent="0.2">
      <c r="A4595" s="15">
        <v>54</v>
      </c>
      <c r="B4595" s="16">
        <v>540</v>
      </c>
      <c r="C4595" s="15" t="s">
        <v>5656</v>
      </c>
      <c r="D4595" s="18">
        <v>1</v>
      </c>
      <c r="E4595" s="5" t="s">
        <v>5657</v>
      </c>
      <c r="F4595" s="5">
        <v>0</v>
      </c>
      <c r="G4595" s="21" t="s">
        <v>5658</v>
      </c>
      <c r="H4595" s="5" t="s">
        <v>5036</v>
      </c>
      <c r="I4595" s="5">
        <v>1</v>
      </c>
      <c r="J4595" s="5" t="s">
        <v>1261</v>
      </c>
      <c r="K4595" s="5" t="s">
        <v>1262</v>
      </c>
      <c r="L4595" s="21" t="s">
        <v>4477</v>
      </c>
      <c r="M4595" s="5" t="s">
        <v>96</v>
      </c>
      <c r="N4595" s="19" t="s">
        <v>5659</v>
      </c>
    </row>
    <row r="4596" spans="1:14" ht="15.75" customHeight="1" x14ac:dyDescent="0.2">
      <c r="A4596" s="15">
        <v>55</v>
      </c>
      <c r="B4596" s="16">
        <v>540</v>
      </c>
      <c r="C4596" s="15" t="s">
        <v>5660</v>
      </c>
      <c r="D4596" s="18">
        <v>1</v>
      </c>
      <c r="E4596" s="5" t="s">
        <v>5661</v>
      </c>
      <c r="F4596" s="5">
        <v>0</v>
      </c>
      <c r="G4596" s="21" t="s">
        <v>5658</v>
      </c>
      <c r="H4596" s="5" t="s">
        <v>5036</v>
      </c>
      <c r="I4596" s="5">
        <v>2</v>
      </c>
      <c r="J4596" s="5" t="s">
        <v>1261</v>
      </c>
      <c r="K4596" s="5" t="s">
        <v>1262</v>
      </c>
      <c r="L4596" s="21" t="s">
        <v>4477</v>
      </c>
      <c r="M4596" s="5" t="s">
        <v>96</v>
      </c>
      <c r="N4596" s="19" t="s">
        <v>5662</v>
      </c>
    </row>
    <row r="4597" spans="1:14" ht="15.75" customHeight="1" x14ac:dyDescent="0.2">
      <c r="A4597" s="15">
        <v>56</v>
      </c>
      <c r="B4597" s="16">
        <v>540</v>
      </c>
      <c r="C4597" s="15" t="s">
        <v>5663</v>
      </c>
      <c r="D4597" s="18">
        <v>1</v>
      </c>
      <c r="E4597" s="5" t="s">
        <v>5664</v>
      </c>
      <c r="F4597" s="5">
        <v>0</v>
      </c>
      <c r="G4597" s="5" t="s">
        <v>5665</v>
      </c>
      <c r="H4597" s="5" t="s">
        <v>5036</v>
      </c>
      <c r="I4597" s="5">
        <v>0</v>
      </c>
      <c r="J4597" s="5">
        <v>2012</v>
      </c>
      <c r="K4597" s="5" t="s">
        <v>1262</v>
      </c>
      <c r="L4597" s="21" t="s">
        <v>4558</v>
      </c>
      <c r="M4597" s="5" t="s">
        <v>96</v>
      </c>
      <c r="N4597" s="19" t="s">
        <v>5666</v>
      </c>
    </row>
    <row r="4598" spans="1:14" ht="15.75" customHeight="1" x14ac:dyDescent="0.2">
      <c r="A4598" s="15">
        <v>57</v>
      </c>
      <c r="B4598" s="16">
        <v>540</v>
      </c>
      <c r="C4598" s="15" t="s">
        <v>5667</v>
      </c>
      <c r="D4598" s="18">
        <v>1</v>
      </c>
      <c r="E4598" s="5" t="s">
        <v>5668</v>
      </c>
      <c r="F4598" s="5">
        <v>0</v>
      </c>
      <c r="G4598" s="5" t="s">
        <v>5669</v>
      </c>
      <c r="H4598" s="5" t="s">
        <v>5036</v>
      </c>
      <c r="I4598" s="5">
        <v>0</v>
      </c>
      <c r="J4598" s="5">
        <v>2017</v>
      </c>
      <c r="K4598" s="5">
        <v>1</v>
      </c>
      <c r="L4598" s="21" t="s">
        <v>5670</v>
      </c>
      <c r="M4598" s="5" t="s">
        <v>35</v>
      </c>
      <c r="N4598" s="19" t="s">
        <v>5671</v>
      </c>
    </row>
    <row r="4599" spans="1:14" ht="15.75" customHeight="1" x14ac:dyDescent="0.2">
      <c r="A4599" s="15">
        <v>58</v>
      </c>
      <c r="B4599" s="16">
        <v>540</v>
      </c>
      <c r="C4599" s="15" t="s">
        <v>5672</v>
      </c>
      <c r="D4599" s="18">
        <v>1</v>
      </c>
      <c r="E4599" s="5" t="s">
        <v>5673</v>
      </c>
      <c r="F4599" s="5">
        <v>0</v>
      </c>
      <c r="G4599" s="5" t="s">
        <v>5674</v>
      </c>
      <c r="H4599" s="5" t="s">
        <v>5036</v>
      </c>
      <c r="I4599" s="5">
        <v>0</v>
      </c>
      <c r="J4599" s="5">
        <v>2017</v>
      </c>
      <c r="K4599" s="5">
        <v>1</v>
      </c>
      <c r="L4599" s="21" t="s">
        <v>4014</v>
      </c>
      <c r="M4599" s="5" t="s">
        <v>96</v>
      </c>
      <c r="N4599" s="19" t="s">
        <v>5675</v>
      </c>
    </row>
    <row r="4600" spans="1:14" ht="15.75" customHeight="1" x14ac:dyDescent="0.2">
      <c r="A4600" s="15">
        <v>59</v>
      </c>
      <c r="B4600" s="16">
        <v>540</v>
      </c>
      <c r="C4600" s="15" t="s">
        <v>5676</v>
      </c>
      <c r="D4600" s="18">
        <v>1</v>
      </c>
      <c r="E4600" s="5" t="s">
        <v>5677</v>
      </c>
      <c r="F4600" s="5">
        <v>0</v>
      </c>
      <c r="G4600" s="5" t="s">
        <v>5678</v>
      </c>
      <c r="H4600" s="5" t="s">
        <v>5036</v>
      </c>
      <c r="I4600" s="5">
        <v>0</v>
      </c>
      <c r="J4600" s="5">
        <v>2017</v>
      </c>
      <c r="K4600" s="5">
        <v>1</v>
      </c>
      <c r="L4600" s="21" t="s">
        <v>4014</v>
      </c>
      <c r="M4600" s="5" t="s">
        <v>96</v>
      </c>
      <c r="N4600" s="19" t="s">
        <v>5679</v>
      </c>
    </row>
    <row r="4601" spans="1:14" ht="15.75" customHeight="1" x14ac:dyDescent="0.2">
      <c r="A4601" s="15">
        <v>60</v>
      </c>
      <c r="B4601" s="16">
        <v>540</v>
      </c>
      <c r="C4601" s="15" t="s">
        <v>5680</v>
      </c>
      <c r="D4601" s="18">
        <v>1</v>
      </c>
      <c r="E4601" s="5" t="s">
        <v>5681</v>
      </c>
      <c r="F4601" s="5">
        <v>0</v>
      </c>
      <c r="G4601" s="5" t="s">
        <v>5682</v>
      </c>
      <c r="H4601" s="5" t="s">
        <v>5036</v>
      </c>
      <c r="I4601" s="5">
        <v>0</v>
      </c>
      <c r="J4601" s="5">
        <v>2017</v>
      </c>
      <c r="K4601" s="5">
        <v>1</v>
      </c>
      <c r="L4601" s="21" t="s">
        <v>4014</v>
      </c>
      <c r="M4601" s="5" t="s">
        <v>96</v>
      </c>
      <c r="N4601" s="19" t="s">
        <v>5683</v>
      </c>
    </row>
    <row r="4602" spans="1:14" ht="15.75" customHeight="1" x14ac:dyDescent="0.2">
      <c r="A4602" s="15">
        <v>61</v>
      </c>
      <c r="B4602" s="16">
        <v>540</v>
      </c>
      <c r="C4602" s="15" t="s">
        <v>5684</v>
      </c>
      <c r="D4602" s="18">
        <v>1</v>
      </c>
      <c r="E4602" s="5" t="s">
        <v>5685</v>
      </c>
      <c r="F4602" s="5">
        <v>0</v>
      </c>
      <c r="G4602" s="5" t="s">
        <v>5686</v>
      </c>
      <c r="H4602" s="5" t="s">
        <v>5036</v>
      </c>
      <c r="I4602" s="5">
        <v>72</v>
      </c>
      <c r="J4602" s="5">
        <v>2018</v>
      </c>
      <c r="K4602" s="5">
        <v>1</v>
      </c>
      <c r="L4602" s="21" t="s">
        <v>5100</v>
      </c>
      <c r="M4602" s="5" t="s">
        <v>35</v>
      </c>
      <c r="N4602" s="19" t="s">
        <v>5687</v>
      </c>
    </row>
    <row r="4603" spans="1:14" ht="15.75" customHeight="1" x14ac:dyDescent="0.2">
      <c r="A4603" s="15">
        <v>62</v>
      </c>
      <c r="B4603" s="16">
        <v>540</v>
      </c>
      <c r="C4603" s="15" t="s">
        <v>5688</v>
      </c>
      <c r="D4603" s="18">
        <v>2</v>
      </c>
      <c r="E4603" s="5" t="s">
        <v>5689</v>
      </c>
      <c r="F4603" s="5">
        <v>0</v>
      </c>
      <c r="G4603" s="5" t="s">
        <v>5690</v>
      </c>
      <c r="H4603" s="5" t="s">
        <v>5036</v>
      </c>
      <c r="I4603" s="5">
        <v>0</v>
      </c>
      <c r="J4603" s="5">
        <v>2008</v>
      </c>
      <c r="K4603" s="5">
        <v>1</v>
      </c>
      <c r="L4603" s="21" t="s">
        <v>5691</v>
      </c>
      <c r="M4603" s="5" t="s">
        <v>35</v>
      </c>
      <c r="N4603" s="19">
        <v>9789811031830</v>
      </c>
    </row>
    <row r="4604" spans="1:14" ht="15.75" customHeight="1" x14ac:dyDescent="0.2">
      <c r="A4604" s="15">
        <v>63</v>
      </c>
      <c r="B4604" s="16">
        <v>540</v>
      </c>
      <c r="C4604" s="15" t="s">
        <v>5692</v>
      </c>
      <c r="D4604" s="18">
        <v>2</v>
      </c>
      <c r="E4604" s="5" t="s">
        <v>5693</v>
      </c>
      <c r="F4604" s="5" t="s">
        <v>5694</v>
      </c>
      <c r="G4604" s="5" t="s">
        <v>5695</v>
      </c>
      <c r="H4604" s="5" t="s">
        <v>5036</v>
      </c>
      <c r="I4604" s="5">
        <v>0</v>
      </c>
      <c r="J4604" s="5">
        <v>2007</v>
      </c>
      <c r="K4604" s="5">
        <v>1</v>
      </c>
      <c r="L4604" s="21" t="s">
        <v>5696</v>
      </c>
      <c r="M4604" s="5" t="s">
        <v>35</v>
      </c>
      <c r="N4604" s="19">
        <v>9784916055637</v>
      </c>
    </row>
    <row r="4605" spans="1:14" ht="15.75" customHeight="1" x14ac:dyDescent="0.2">
      <c r="A4605" s="15">
        <v>1</v>
      </c>
      <c r="B4605" s="16">
        <v>550</v>
      </c>
      <c r="C4605" s="15" t="s">
        <v>5697</v>
      </c>
      <c r="D4605" s="18">
        <v>1</v>
      </c>
      <c r="E4605" s="5" t="s">
        <v>5698</v>
      </c>
      <c r="F4605" s="5">
        <v>0</v>
      </c>
      <c r="G4605" s="21" t="s">
        <v>5699</v>
      </c>
      <c r="H4605" s="5" t="s">
        <v>5700</v>
      </c>
      <c r="I4605" s="5">
        <v>0</v>
      </c>
      <c r="J4605" s="5">
        <v>2006</v>
      </c>
      <c r="K4605" s="5">
        <v>1</v>
      </c>
      <c r="L4605" s="21" t="s">
        <v>3977</v>
      </c>
      <c r="M4605" s="5" t="s">
        <v>35</v>
      </c>
      <c r="N4605" s="19">
        <v>9781403998767</v>
      </c>
    </row>
    <row r="4606" spans="1:14" ht="15.75" customHeight="1" x14ac:dyDescent="0.2">
      <c r="A4606" s="15">
        <v>2</v>
      </c>
      <c r="B4606" s="16">
        <v>550</v>
      </c>
      <c r="C4606" s="15" t="s">
        <v>5701</v>
      </c>
      <c r="D4606" s="18">
        <v>1</v>
      </c>
      <c r="E4606" s="5" t="s">
        <v>5702</v>
      </c>
      <c r="F4606" s="5">
        <v>0</v>
      </c>
      <c r="G4606" s="5" t="s">
        <v>5703</v>
      </c>
      <c r="H4606" s="5" t="s">
        <v>5700</v>
      </c>
      <c r="I4606" s="5">
        <v>0</v>
      </c>
      <c r="J4606" s="5">
        <v>2000</v>
      </c>
      <c r="K4606" s="5">
        <v>1</v>
      </c>
      <c r="L4606" s="5" t="s">
        <v>5704</v>
      </c>
      <c r="M4606" s="5" t="s">
        <v>96</v>
      </c>
      <c r="N4606" s="19">
        <v>9784894510937</v>
      </c>
    </row>
    <row r="4607" spans="1:14" ht="15.75" customHeight="1" x14ac:dyDescent="0.2">
      <c r="A4607" s="15">
        <v>3</v>
      </c>
      <c r="B4607" s="16">
        <v>550</v>
      </c>
      <c r="C4607" s="15" t="s">
        <v>5705</v>
      </c>
      <c r="D4607" s="18">
        <v>1</v>
      </c>
      <c r="E4607" s="5" t="s">
        <v>5706</v>
      </c>
      <c r="F4607" s="5" t="s">
        <v>5707</v>
      </c>
      <c r="G4607" s="5" t="s">
        <v>5708</v>
      </c>
      <c r="H4607" s="5" t="s">
        <v>5700</v>
      </c>
      <c r="I4607" s="5">
        <v>1</v>
      </c>
      <c r="J4607" s="5">
        <v>1999</v>
      </c>
      <c r="K4607" s="5">
        <v>1</v>
      </c>
      <c r="L4607" s="21" t="s">
        <v>4105</v>
      </c>
      <c r="M4607" s="5" t="s">
        <v>96</v>
      </c>
      <c r="N4607" s="19">
        <v>9784140804735</v>
      </c>
    </row>
    <row r="4608" spans="1:14" ht="15.75" customHeight="1" x14ac:dyDescent="0.2">
      <c r="A4608" s="15">
        <v>4</v>
      </c>
      <c r="B4608" s="16">
        <v>550</v>
      </c>
      <c r="C4608" s="15" t="s">
        <v>5709</v>
      </c>
      <c r="D4608" s="18">
        <v>1</v>
      </c>
      <c r="E4608" s="5" t="s">
        <v>5710</v>
      </c>
      <c r="F4608" s="5">
        <v>0</v>
      </c>
      <c r="G4608" s="5" t="s">
        <v>5711</v>
      </c>
      <c r="H4608" s="5" t="s">
        <v>5700</v>
      </c>
      <c r="I4608" s="5">
        <v>0</v>
      </c>
      <c r="J4608" s="5">
        <v>2007</v>
      </c>
      <c r="K4608" s="5">
        <v>1</v>
      </c>
      <c r="L4608" s="21" t="s">
        <v>5711</v>
      </c>
      <c r="M4608" s="5" t="s">
        <v>96</v>
      </c>
      <c r="N4608" s="19">
        <v>9784806205364</v>
      </c>
    </row>
    <row r="4609" spans="1:14" ht="15.75" customHeight="1" x14ac:dyDescent="0.2">
      <c r="A4609" s="15">
        <v>5</v>
      </c>
      <c r="B4609" s="16">
        <v>550</v>
      </c>
      <c r="C4609" s="15" t="s">
        <v>5712</v>
      </c>
      <c r="D4609" s="18">
        <v>1</v>
      </c>
      <c r="E4609" s="5" t="s">
        <v>5713</v>
      </c>
      <c r="F4609" s="5">
        <v>0</v>
      </c>
      <c r="G4609" s="5" t="s">
        <v>5714</v>
      </c>
      <c r="H4609" s="5" t="s">
        <v>5700</v>
      </c>
      <c r="I4609" s="5">
        <v>0</v>
      </c>
      <c r="J4609" s="5">
        <v>2007</v>
      </c>
      <c r="K4609" s="5">
        <v>1</v>
      </c>
      <c r="L4609" s="21" t="s">
        <v>5715</v>
      </c>
      <c r="M4609" s="5" t="s">
        <v>96</v>
      </c>
      <c r="N4609" s="19">
        <v>9784762016288</v>
      </c>
    </row>
    <row r="4610" spans="1:14" ht="15.75" customHeight="1" x14ac:dyDescent="0.2">
      <c r="A4610" s="15">
        <v>6</v>
      </c>
      <c r="B4610" s="16">
        <v>550</v>
      </c>
      <c r="C4610" s="15" t="s">
        <v>5716</v>
      </c>
      <c r="D4610" s="18">
        <v>1</v>
      </c>
      <c r="E4610" s="5" t="s">
        <v>5717</v>
      </c>
      <c r="F4610" s="5">
        <v>0</v>
      </c>
      <c r="G4610" s="5" t="s">
        <v>5718</v>
      </c>
      <c r="H4610" s="5" t="s">
        <v>5700</v>
      </c>
      <c r="I4610" s="5">
        <v>0</v>
      </c>
      <c r="J4610" s="5">
        <v>2001</v>
      </c>
      <c r="K4610" s="5">
        <v>1</v>
      </c>
      <c r="L4610" s="5" t="s">
        <v>4136</v>
      </c>
      <c r="M4610" s="5" t="s">
        <v>35</v>
      </c>
      <c r="N4610" s="19">
        <v>9780521793735</v>
      </c>
    </row>
    <row r="4611" spans="1:14" ht="15.75" customHeight="1" x14ac:dyDescent="0.2">
      <c r="A4611" s="15">
        <v>7</v>
      </c>
      <c r="B4611" s="16">
        <v>550</v>
      </c>
      <c r="C4611" s="15" t="s">
        <v>5719</v>
      </c>
      <c r="D4611" s="18">
        <v>1</v>
      </c>
      <c r="E4611" s="5" t="s">
        <v>5720</v>
      </c>
      <c r="F4611" s="5">
        <v>0</v>
      </c>
      <c r="G4611" s="5" t="s">
        <v>5721</v>
      </c>
      <c r="H4611" s="5" t="s">
        <v>5700</v>
      </c>
      <c r="I4611" s="5">
        <v>0</v>
      </c>
      <c r="J4611" s="5">
        <v>2000</v>
      </c>
      <c r="K4611" s="5">
        <v>1</v>
      </c>
      <c r="L4611" s="21" t="s">
        <v>5722</v>
      </c>
      <c r="M4611" s="5" t="s">
        <v>35</v>
      </c>
      <c r="N4611" s="19">
        <v>9780312230038</v>
      </c>
    </row>
    <row r="4612" spans="1:14" ht="15.75" customHeight="1" x14ac:dyDescent="0.2">
      <c r="A4612" s="15">
        <v>8</v>
      </c>
      <c r="B4612" s="16">
        <v>550</v>
      </c>
      <c r="C4612" s="15" t="s">
        <v>5723</v>
      </c>
      <c r="D4612" s="18">
        <v>1</v>
      </c>
      <c r="E4612" s="5" t="s">
        <v>5724</v>
      </c>
      <c r="F4612" s="5">
        <v>0</v>
      </c>
      <c r="G4612" s="5" t="s">
        <v>5725</v>
      </c>
      <c r="H4612" s="5" t="s">
        <v>5700</v>
      </c>
      <c r="I4612" s="5">
        <v>0</v>
      </c>
      <c r="J4612" s="5">
        <v>2003</v>
      </c>
      <c r="K4612" s="5">
        <v>1</v>
      </c>
      <c r="L4612" s="5" t="s">
        <v>5726</v>
      </c>
      <c r="M4612" s="5" t="s">
        <v>35</v>
      </c>
      <c r="N4612" s="19">
        <v>9780765610737</v>
      </c>
    </row>
    <row r="4613" spans="1:14" ht="15.75" customHeight="1" x14ac:dyDescent="0.2">
      <c r="A4613" s="15">
        <v>9</v>
      </c>
      <c r="B4613" s="16">
        <v>550</v>
      </c>
      <c r="C4613" s="15" t="s">
        <v>5727</v>
      </c>
      <c r="D4613" s="18">
        <v>1</v>
      </c>
      <c r="E4613" s="5" t="s">
        <v>5728</v>
      </c>
      <c r="F4613" s="5">
        <v>0</v>
      </c>
      <c r="G4613" s="5" t="s">
        <v>5729</v>
      </c>
      <c r="H4613" s="5" t="s">
        <v>5700</v>
      </c>
      <c r="I4613" s="5">
        <v>0</v>
      </c>
      <c r="J4613" s="5">
        <v>1999</v>
      </c>
      <c r="K4613" s="5">
        <v>1</v>
      </c>
      <c r="L4613" s="5" t="s">
        <v>5730</v>
      </c>
      <c r="M4613" s="5" t="s">
        <v>35</v>
      </c>
      <c r="N4613" s="19">
        <v>9780915120653</v>
      </c>
    </row>
    <row r="4614" spans="1:14" ht="15.75" customHeight="1" x14ac:dyDescent="0.2">
      <c r="A4614" s="15">
        <v>10</v>
      </c>
      <c r="B4614" s="16">
        <v>550</v>
      </c>
      <c r="C4614" s="15" t="s">
        <v>5731</v>
      </c>
      <c r="D4614" s="18">
        <v>1</v>
      </c>
      <c r="E4614" s="5" t="s">
        <v>5732</v>
      </c>
      <c r="F4614" s="5">
        <v>0</v>
      </c>
      <c r="G4614" s="5" t="s">
        <v>5733</v>
      </c>
      <c r="H4614" s="5" t="s">
        <v>5700</v>
      </c>
      <c r="I4614" s="5">
        <v>0</v>
      </c>
      <c r="J4614" s="5">
        <v>2007</v>
      </c>
      <c r="K4614" s="5">
        <v>1</v>
      </c>
      <c r="L4614" s="21" t="s">
        <v>5734</v>
      </c>
      <c r="M4614" s="5" t="s">
        <v>35</v>
      </c>
      <c r="N4614" s="19">
        <v>9780230542761</v>
      </c>
    </row>
    <row r="4615" spans="1:14" ht="15.75" customHeight="1" x14ac:dyDescent="0.2">
      <c r="A4615" s="15">
        <v>11</v>
      </c>
      <c r="B4615" s="16">
        <v>550</v>
      </c>
      <c r="C4615" s="15" t="s">
        <v>5735</v>
      </c>
      <c r="D4615" s="18">
        <v>1</v>
      </c>
      <c r="E4615" s="5" t="s">
        <v>5736</v>
      </c>
      <c r="F4615" s="5">
        <v>0</v>
      </c>
      <c r="G4615" s="5" t="s">
        <v>5200</v>
      </c>
      <c r="H4615" s="5" t="s">
        <v>5700</v>
      </c>
      <c r="I4615" s="5">
        <v>0</v>
      </c>
      <c r="J4615" s="5">
        <v>1978</v>
      </c>
      <c r="K4615" s="5">
        <v>1</v>
      </c>
      <c r="L4615" s="5" t="s">
        <v>5737</v>
      </c>
      <c r="M4615" s="5" t="s">
        <v>96</v>
      </c>
      <c r="N4615" s="19" t="s">
        <v>2433</v>
      </c>
    </row>
    <row r="4616" spans="1:14" ht="15.75" customHeight="1" x14ac:dyDescent="0.2">
      <c r="A4616" s="15">
        <v>12</v>
      </c>
      <c r="B4616" s="16">
        <v>550</v>
      </c>
      <c r="C4616" s="15" t="s">
        <v>5738</v>
      </c>
      <c r="D4616" s="18">
        <v>1</v>
      </c>
      <c r="E4616" s="5" t="s">
        <v>5739</v>
      </c>
      <c r="F4616" s="5" t="s">
        <v>5740</v>
      </c>
      <c r="G4616" s="5" t="s">
        <v>5741</v>
      </c>
      <c r="H4616" s="5" t="s">
        <v>5700</v>
      </c>
      <c r="I4616" s="5">
        <v>0</v>
      </c>
      <c r="J4616" s="5">
        <v>2006</v>
      </c>
      <c r="K4616" s="5">
        <v>7</v>
      </c>
      <c r="L4616" s="5" t="s">
        <v>3781</v>
      </c>
      <c r="M4616" s="5" t="s">
        <v>96</v>
      </c>
      <c r="N4616" s="19">
        <v>9784569663364</v>
      </c>
    </row>
    <row r="4617" spans="1:14" ht="15.75" customHeight="1" x14ac:dyDescent="0.2">
      <c r="A4617" s="15">
        <v>13</v>
      </c>
      <c r="B4617" s="16">
        <v>550</v>
      </c>
      <c r="C4617" s="15" t="s">
        <v>5742</v>
      </c>
      <c r="D4617" s="18">
        <v>1</v>
      </c>
      <c r="E4617" s="5" t="s">
        <v>5743</v>
      </c>
      <c r="F4617" s="5">
        <v>0</v>
      </c>
      <c r="G4617" s="21" t="s">
        <v>5744</v>
      </c>
      <c r="H4617" s="5" t="s">
        <v>5700</v>
      </c>
      <c r="I4617" s="5">
        <v>0</v>
      </c>
      <c r="J4617" s="5">
        <v>2008</v>
      </c>
      <c r="K4617" s="5">
        <v>1</v>
      </c>
      <c r="L4617" s="21" t="s">
        <v>1150</v>
      </c>
      <c r="M4617" s="5" t="s">
        <v>96</v>
      </c>
      <c r="N4617" s="19">
        <v>9784344981027</v>
      </c>
    </row>
    <row r="4618" spans="1:14" ht="15.75" customHeight="1" x14ac:dyDescent="0.2">
      <c r="A4618" s="15">
        <v>14</v>
      </c>
      <c r="B4618" s="16">
        <v>550</v>
      </c>
      <c r="C4618" s="15" t="s">
        <v>5745</v>
      </c>
      <c r="D4618" s="18">
        <v>1</v>
      </c>
      <c r="E4618" s="5" t="s">
        <v>5746</v>
      </c>
      <c r="F4618" s="5">
        <v>0</v>
      </c>
      <c r="G4618" s="21" t="s">
        <v>5747</v>
      </c>
      <c r="H4618" s="5" t="s">
        <v>5700</v>
      </c>
      <c r="I4618" s="5">
        <v>0</v>
      </c>
      <c r="J4618" s="5">
        <v>2008</v>
      </c>
      <c r="K4618" s="5">
        <v>1</v>
      </c>
      <c r="L4618" s="21" t="s">
        <v>5748</v>
      </c>
      <c r="M4618" s="5" t="s">
        <v>96</v>
      </c>
      <c r="N4618" s="19">
        <v>9784622073796</v>
      </c>
    </row>
    <row r="4619" spans="1:14" ht="15.75" customHeight="1" x14ac:dyDescent="0.2">
      <c r="A4619" s="15">
        <v>15</v>
      </c>
      <c r="B4619" s="16">
        <v>550</v>
      </c>
      <c r="C4619" s="15" t="s">
        <v>5749</v>
      </c>
      <c r="D4619" s="18">
        <v>1</v>
      </c>
      <c r="E4619" s="5" t="s">
        <v>5750</v>
      </c>
      <c r="F4619" s="5">
        <v>0</v>
      </c>
      <c r="G4619" s="21" t="s">
        <v>5751</v>
      </c>
      <c r="H4619" s="5" t="s">
        <v>5700</v>
      </c>
      <c r="I4619" s="5">
        <v>0</v>
      </c>
      <c r="J4619" s="5">
        <v>2007</v>
      </c>
      <c r="K4619" s="5">
        <v>1</v>
      </c>
      <c r="L4619" s="21" t="s">
        <v>3873</v>
      </c>
      <c r="M4619" s="5" t="s">
        <v>96</v>
      </c>
      <c r="N4619" s="19">
        <v>9784121019141</v>
      </c>
    </row>
    <row r="4620" spans="1:14" ht="15.75" customHeight="1" x14ac:dyDescent="0.2">
      <c r="A4620" s="15">
        <v>16</v>
      </c>
      <c r="B4620" s="16">
        <v>550</v>
      </c>
      <c r="C4620" s="15" t="s">
        <v>5752</v>
      </c>
      <c r="D4620" s="18">
        <v>1</v>
      </c>
      <c r="E4620" s="5" t="s">
        <v>5753</v>
      </c>
      <c r="F4620" s="5">
        <v>0</v>
      </c>
      <c r="G4620" s="5" t="s">
        <v>5754</v>
      </c>
      <c r="H4620" s="5" t="s">
        <v>5700</v>
      </c>
      <c r="I4620" s="5">
        <v>0</v>
      </c>
      <c r="J4620" s="5">
        <v>2010</v>
      </c>
      <c r="K4620" s="5">
        <v>1</v>
      </c>
      <c r="L4620" s="21" t="s">
        <v>3627</v>
      </c>
      <c r="M4620" s="5" t="s">
        <v>96</v>
      </c>
      <c r="N4620" s="19">
        <v>9784405101548</v>
      </c>
    </row>
    <row r="4621" spans="1:14" ht="15.75" customHeight="1" x14ac:dyDescent="0.2">
      <c r="A4621" s="15">
        <v>17</v>
      </c>
      <c r="B4621" s="16">
        <v>550</v>
      </c>
      <c r="C4621" s="15" t="s">
        <v>5755</v>
      </c>
      <c r="D4621" s="18">
        <v>1</v>
      </c>
      <c r="E4621" s="5" t="s">
        <v>5756</v>
      </c>
      <c r="F4621" s="5" t="s">
        <v>5757</v>
      </c>
      <c r="G4621" s="5" t="s">
        <v>5758</v>
      </c>
      <c r="H4621" s="5" t="s">
        <v>5700</v>
      </c>
      <c r="I4621" s="5">
        <v>0</v>
      </c>
      <c r="J4621" s="5">
        <v>2010</v>
      </c>
      <c r="K4621" s="5">
        <v>0</v>
      </c>
      <c r="L4621" s="21" t="s">
        <v>5483</v>
      </c>
      <c r="M4621" s="5" t="s">
        <v>307</v>
      </c>
      <c r="N4621" s="19">
        <v>9784641163256</v>
      </c>
    </row>
    <row r="4622" spans="1:14" ht="15.75" customHeight="1" x14ac:dyDescent="0.2">
      <c r="A4622" s="15">
        <v>18</v>
      </c>
      <c r="B4622" s="16">
        <v>550</v>
      </c>
      <c r="C4622" s="15" t="s">
        <v>5759</v>
      </c>
      <c r="D4622" s="18">
        <v>1</v>
      </c>
      <c r="E4622" s="5" t="s">
        <v>5760</v>
      </c>
      <c r="F4622" s="5">
        <v>0</v>
      </c>
      <c r="G4622" s="5" t="s">
        <v>5761</v>
      </c>
      <c r="H4622" s="5" t="s">
        <v>5700</v>
      </c>
      <c r="I4622" s="5">
        <v>0</v>
      </c>
      <c r="J4622" s="5">
        <v>2008</v>
      </c>
      <c r="K4622" s="5">
        <v>1</v>
      </c>
      <c r="L4622" s="5" t="s">
        <v>5762</v>
      </c>
      <c r="M4622" s="5" t="s">
        <v>96</v>
      </c>
      <c r="N4622" s="19">
        <v>9784873789651</v>
      </c>
    </row>
    <row r="4623" spans="1:14" ht="15.75" customHeight="1" x14ac:dyDescent="0.2">
      <c r="A4623" s="15">
        <v>19</v>
      </c>
      <c r="B4623" s="16">
        <v>550</v>
      </c>
      <c r="C4623" s="15" t="s">
        <v>5763</v>
      </c>
      <c r="D4623" s="18">
        <v>1</v>
      </c>
      <c r="E4623" s="5" t="s">
        <v>5764</v>
      </c>
      <c r="F4623" s="5">
        <v>0</v>
      </c>
      <c r="G4623" s="5" t="s">
        <v>5765</v>
      </c>
      <c r="H4623" s="5" t="s">
        <v>5700</v>
      </c>
      <c r="I4623" s="5">
        <v>0</v>
      </c>
      <c r="J4623" s="5">
        <v>2006</v>
      </c>
      <c r="K4623" s="5">
        <v>1</v>
      </c>
      <c r="L4623" s="5" t="s">
        <v>5766</v>
      </c>
      <c r="M4623" s="5" t="s">
        <v>35</v>
      </c>
      <c r="N4623" s="19">
        <v>9780801473715</v>
      </c>
    </row>
    <row r="4624" spans="1:14" ht="15.75" customHeight="1" x14ac:dyDescent="0.2">
      <c r="A4624" s="15">
        <v>20</v>
      </c>
      <c r="B4624" s="16">
        <v>550</v>
      </c>
      <c r="C4624" s="15" t="s">
        <v>5767</v>
      </c>
      <c r="D4624" s="18">
        <v>1</v>
      </c>
      <c r="E4624" s="5" t="s">
        <v>5768</v>
      </c>
      <c r="F4624" s="5">
        <v>0</v>
      </c>
      <c r="G4624" s="5" t="s">
        <v>5769</v>
      </c>
      <c r="H4624" s="5" t="s">
        <v>5700</v>
      </c>
      <c r="I4624" s="5">
        <v>0</v>
      </c>
      <c r="J4624" s="5">
        <v>1995</v>
      </c>
      <c r="K4624" s="5">
        <v>1</v>
      </c>
      <c r="L4624" s="5" t="s">
        <v>5770</v>
      </c>
      <c r="M4624" s="5" t="s">
        <v>96</v>
      </c>
      <c r="N4624" s="19">
        <v>9784761255084</v>
      </c>
    </row>
    <row r="4625" spans="1:14" ht="15.75" customHeight="1" x14ac:dyDescent="0.2">
      <c r="A4625" s="15">
        <v>21</v>
      </c>
      <c r="B4625" s="16">
        <v>550</v>
      </c>
      <c r="C4625" s="15" t="s">
        <v>5771</v>
      </c>
      <c r="D4625" s="18">
        <v>1</v>
      </c>
      <c r="E4625" s="5" t="s">
        <v>5772</v>
      </c>
      <c r="F4625" s="5">
        <v>0</v>
      </c>
      <c r="G4625" s="5" t="s">
        <v>5773</v>
      </c>
      <c r="H4625" s="5" t="s">
        <v>5700</v>
      </c>
      <c r="I4625" s="5">
        <v>0</v>
      </c>
      <c r="J4625" s="5">
        <v>2011</v>
      </c>
      <c r="K4625" s="5">
        <v>1</v>
      </c>
      <c r="L4625" s="5" t="s">
        <v>5639</v>
      </c>
      <c r="M4625" s="5" t="s">
        <v>96</v>
      </c>
      <c r="N4625" s="19">
        <v>9784788710801</v>
      </c>
    </row>
    <row r="4626" spans="1:14" ht="15.75" customHeight="1" x14ac:dyDescent="0.2">
      <c r="A4626" s="15">
        <v>22</v>
      </c>
      <c r="B4626" s="16">
        <v>550</v>
      </c>
      <c r="C4626" s="15" t="s">
        <v>5774</v>
      </c>
      <c r="D4626" s="18">
        <v>1</v>
      </c>
      <c r="E4626" s="5" t="s">
        <v>5775</v>
      </c>
      <c r="F4626" s="5">
        <v>0</v>
      </c>
      <c r="G4626" s="5" t="s">
        <v>5776</v>
      </c>
      <c r="H4626" s="5" t="s">
        <v>5700</v>
      </c>
      <c r="I4626" s="5">
        <v>0</v>
      </c>
      <c r="J4626" s="5">
        <v>2007</v>
      </c>
      <c r="K4626" s="5">
        <v>1</v>
      </c>
      <c r="L4626" s="5" t="s">
        <v>409</v>
      </c>
      <c r="M4626" s="5" t="s">
        <v>96</v>
      </c>
      <c r="N4626" s="19">
        <v>9784004310907</v>
      </c>
    </row>
    <row r="4627" spans="1:14" ht="15.75" customHeight="1" x14ac:dyDescent="0.2">
      <c r="A4627" s="15">
        <v>23</v>
      </c>
      <c r="B4627" s="16">
        <v>550</v>
      </c>
      <c r="C4627" s="15" t="s">
        <v>5777</v>
      </c>
      <c r="D4627" s="18">
        <v>1</v>
      </c>
      <c r="E4627" s="5" t="s">
        <v>5778</v>
      </c>
      <c r="F4627" s="5">
        <v>0</v>
      </c>
      <c r="G4627" s="5" t="s">
        <v>5779</v>
      </c>
      <c r="H4627" s="5" t="s">
        <v>5700</v>
      </c>
      <c r="I4627" s="5">
        <v>0</v>
      </c>
      <c r="J4627" s="5">
        <v>2008</v>
      </c>
      <c r="K4627" s="5">
        <v>1</v>
      </c>
      <c r="L4627" s="5" t="s">
        <v>5780</v>
      </c>
      <c r="M4627" s="5" t="s">
        <v>96</v>
      </c>
      <c r="N4627" s="19">
        <v>9784584121887</v>
      </c>
    </row>
    <row r="4628" spans="1:14" ht="15.75" customHeight="1" x14ac:dyDescent="0.2">
      <c r="A4628" s="15">
        <v>24</v>
      </c>
      <c r="B4628" s="16">
        <v>550</v>
      </c>
      <c r="C4628" s="15" t="s">
        <v>5781</v>
      </c>
      <c r="D4628" s="18">
        <v>1</v>
      </c>
      <c r="E4628" s="5" t="s">
        <v>5782</v>
      </c>
      <c r="F4628" s="5">
        <v>0</v>
      </c>
      <c r="G4628" s="5" t="s">
        <v>5783</v>
      </c>
      <c r="H4628" s="5" t="s">
        <v>5700</v>
      </c>
      <c r="I4628" s="5">
        <v>0</v>
      </c>
      <c r="J4628" s="5">
        <v>2007</v>
      </c>
      <c r="K4628" s="5">
        <v>1</v>
      </c>
      <c r="L4628" s="5" t="s">
        <v>4988</v>
      </c>
      <c r="M4628" s="5" t="s">
        <v>96</v>
      </c>
      <c r="N4628" s="19">
        <v>9784121502575</v>
      </c>
    </row>
    <row r="4629" spans="1:14" ht="15.75" customHeight="1" x14ac:dyDescent="0.2">
      <c r="A4629" s="15">
        <v>25</v>
      </c>
      <c r="B4629" s="16">
        <v>550</v>
      </c>
      <c r="C4629" s="15" t="s">
        <v>5784</v>
      </c>
      <c r="D4629" s="18">
        <v>1</v>
      </c>
      <c r="E4629" s="5" t="s">
        <v>5785</v>
      </c>
      <c r="F4629" s="5">
        <v>0</v>
      </c>
      <c r="G4629" s="21" t="s">
        <v>5786</v>
      </c>
      <c r="H4629" s="5" t="s">
        <v>5700</v>
      </c>
      <c r="I4629" s="5">
        <v>0</v>
      </c>
      <c r="J4629" s="5">
        <v>2000</v>
      </c>
      <c r="K4629" s="5">
        <v>1</v>
      </c>
      <c r="L4629" s="21" t="s">
        <v>5787</v>
      </c>
      <c r="M4629" s="5" t="s">
        <v>35</v>
      </c>
      <c r="N4629" s="19">
        <v>9780262032858</v>
      </c>
    </row>
    <row r="4630" spans="1:14" ht="15.75" customHeight="1" x14ac:dyDescent="0.2">
      <c r="A4630" s="15">
        <v>26</v>
      </c>
      <c r="B4630" s="16">
        <v>550</v>
      </c>
      <c r="C4630" s="15" t="s">
        <v>5788</v>
      </c>
      <c r="D4630" s="18">
        <v>1</v>
      </c>
      <c r="E4630" s="5" t="s">
        <v>5789</v>
      </c>
      <c r="F4630" s="5">
        <v>0</v>
      </c>
      <c r="G4630" s="21" t="s">
        <v>5790</v>
      </c>
      <c r="H4630" s="5" t="s">
        <v>5700</v>
      </c>
      <c r="I4630" s="5">
        <v>0</v>
      </c>
      <c r="J4630" s="5">
        <v>2007</v>
      </c>
      <c r="K4630" s="5">
        <v>1</v>
      </c>
      <c r="L4630" s="21" t="s">
        <v>3873</v>
      </c>
      <c r="M4630" s="5" t="s">
        <v>96</v>
      </c>
      <c r="N4630" s="19">
        <v>9784121502445</v>
      </c>
    </row>
    <row r="4631" spans="1:14" ht="15.75" customHeight="1" x14ac:dyDescent="0.2">
      <c r="A4631" s="15">
        <v>27</v>
      </c>
      <c r="B4631" s="16">
        <v>550</v>
      </c>
      <c r="C4631" s="15" t="s">
        <v>5791</v>
      </c>
      <c r="D4631" s="18">
        <v>1</v>
      </c>
      <c r="E4631" s="5" t="s">
        <v>5792</v>
      </c>
      <c r="F4631" s="5">
        <v>0</v>
      </c>
      <c r="G4631" s="5" t="s">
        <v>5793</v>
      </c>
      <c r="H4631" s="5" t="s">
        <v>5700</v>
      </c>
      <c r="I4631" s="5">
        <v>0</v>
      </c>
      <c r="J4631" s="5">
        <v>2008</v>
      </c>
      <c r="K4631" s="5">
        <v>1</v>
      </c>
      <c r="L4631" s="5" t="s">
        <v>5794</v>
      </c>
      <c r="M4631" s="5" t="s">
        <v>35</v>
      </c>
      <c r="N4631" s="19">
        <v>9784903452128</v>
      </c>
    </row>
    <row r="4632" spans="1:14" ht="15.75" customHeight="1" x14ac:dyDescent="0.2">
      <c r="A4632" s="15">
        <v>28</v>
      </c>
      <c r="B4632" s="16">
        <v>550</v>
      </c>
      <c r="C4632" s="15" t="s">
        <v>5795</v>
      </c>
      <c r="D4632" s="18">
        <v>1</v>
      </c>
      <c r="E4632" s="5" t="s">
        <v>5796</v>
      </c>
      <c r="F4632" s="5">
        <v>0</v>
      </c>
      <c r="G4632" s="5" t="s">
        <v>5797</v>
      </c>
      <c r="H4632" s="5" t="s">
        <v>5700</v>
      </c>
      <c r="I4632" s="5">
        <v>0</v>
      </c>
      <c r="J4632" s="5">
        <v>1999</v>
      </c>
      <c r="K4632" s="5">
        <v>1</v>
      </c>
      <c r="L4632" s="5" t="s">
        <v>5730</v>
      </c>
      <c r="M4632" s="5" t="s">
        <v>35</v>
      </c>
      <c r="N4632" s="19">
        <v>9780195123203</v>
      </c>
    </row>
    <row r="4633" spans="1:14" ht="15.75" customHeight="1" x14ac:dyDescent="0.2">
      <c r="A4633" s="15">
        <v>29</v>
      </c>
      <c r="B4633" s="16">
        <v>550</v>
      </c>
      <c r="C4633" s="15" t="s">
        <v>5798</v>
      </c>
      <c r="D4633" s="18">
        <v>1</v>
      </c>
      <c r="E4633" s="5" t="s">
        <v>5799</v>
      </c>
      <c r="F4633" s="5" t="s">
        <v>5800</v>
      </c>
      <c r="G4633" s="5" t="s">
        <v>5801</v>
      </c>
      <c r="H4633" s="5" t="s">
        <v>5700</v>
      </c>
      <c r="I4633" s="5">
        <v>0</v>
      </c>
      <c r="J4633" s="5">
        <v>2002</v>
      </c>
      <c r="K4633" s="5">
        <v>2</v>
      </c>
      <c r="L4633" s="5" t="s">
        <v>5730</v>
      </c>
      <c r="M4633" s="5" t="s">
        <v>35</v>
      </c>
      <c r="N4633" s="19">
        <v>198289014</v>
      </c>
    </row>
    <row r="4634" spans="1:14" ht="15.75" customHeight="1" x14ac:dyDescent="0.2">
      <c r="A4634" s="15">
        <v>30</v>
      </c>
      <c r="B4634" s="16">
        <v>550</v>
      </c>
      <c r="C4634" s="15" t="s">
        <v>5802</v>
      </c>
      <c r="D4634" s="18">
        <v>1</v>
      </c>
      <c r="E4634" s="5" t="s">
        <v>5803</v>
      </c>
      <c r="F4634" s="5">
        <v>0</v>
      </c>
      <c r="G4634" s="5" t="s">
        <v>5804</v>
      </c>
      <c r="H4634" s="5" t="s">
        <v>5700</v>
      </c>
      <c r="I4634" s="5">
        <v>0</v>
      </c>
      <c r="J4634" s="5">
        <v>2009</v>
      </c>
      <c r="K4634" s="5">
        <v>1</v>
      </c>
      <c r="L4634" s="5" t="s">
        <v>4421</v>
      </c>
      <c r="M4634" s="5" t="s">
        <v>96</v>
      </c>
      <c r="N4634" s="19" t="s">
        <v>5805</v>
      </c>
    </row>
    <row r="4635" spans="1:14" ht="15.75" customHeight="1" x14ac:dyDescent="0.2">
      <c r="A4635" s="15">
        <v>31</v>
      </c>
      <c r="B4635" s="16">
        <v>550</v>
      </c>
      <c r="C4635" s="15" t="s">
        <v>5806</v>
      </c>
      <c r="D4635" s="18">
        <v>1</v>
      </c>
      <c r="E4635" s="5" t="s">
        <v>5807</v>
      </c>
      <c r="F4635" s="5">
        <v>0</v>
      </c>
      <c r="G4635" s="5" t="s">
        <v>5808</v>
      </c>
      <c r="H4635" s="5" t="s">
        <v>5700</v>
      </c>
      <c r="I4635" s="5">
        <v>0</v>
      </c>
      <c r="J4635" s="5">
        <v>2017</v>
      </c>
      <c r="K4635" s="5">
        <v>1</v>
      </c>
      <c r="L4635" s="5" t="s">
        <v>4014</v>
      </c>
      <c r="M4635" s="5" t="s">
        <v>96</v>
      </c>
      <c r="N4635" s="19" t="s">
        <v>5809</v>
      </c>
    </row>
    <row r="4636" spans="1:14" ht="15.75" customHeight="1" x14ac:dyDescent="0.2">
      <c r="A4636" s="15">
        <v>32</v>
      </c>
      <c r="B4636" s="16">
        <v>550</v>
      </c>
      <c r="C4636" s="15" t="s">
        <v>5810</v>
      </c>
      <c r="D4636" s="18">
        <v>1</v>
      </c>
      <c r="E4636" s="5" t="s">
        <v>5811</v>
      </c>
      <c r="F4636" s="5" t="s">
        <v>5812</v>
      </c>
      <c r="G4636" s="5" t="s">
        <v>5813</v>
      </c>
      <c r="H4636" s="5" t="s">
        <v>5700</v>
      </c>
      <c r="I4636" s="5">
        <v>0</v>
      </c>
      <c r="J4636" s="5">
        <v>2019</v>
      </c>
      <c r="K4636" s="5">
        <v>1</v>
      </c>
      <c r="L4636" s="5" t="s">
        <v>4014</v>
      </c>
      <c r="M4636" s="5" t="s">
        <v>35</v>
      </c>
      <c r="N4636" s="19">
        <v>9784866580586</v>
      </c>
    </row>
    <row r="4637" spans="1:14" ht="15.75" customHeight="1" x14ac:dyDescent="0.2">
      <c r="A4637" s="15">
        <v>33</v>
      </c>
      <c r="B4637" s="16">
        <v>550</v>
      </c>
      <c r="C4637" s="15" t="s">
        <v>5814</v>
      </c>
      <c r="D4637" s="18">
        <v>1</v>
      </c>
      <c r="E4637" s="5" t="s">
        <v>5815</v>
      </c>
      <c r="F4637" s="5">
        <v>0</v>
      </c>
      <c r="G4637" s="5" t="s">
        <v>5816</v>
      </c>
      <c r="H4637" s="5" t="s">
        <v>5817</v>
      </c>
      <c r="I4637" s="5">
        <v>0</v>
      </c>
      <c r="J4637" s="5">
        <v>2007</v>
      </c>
      <c r="K4637" s="5">
        <v>1</v>
      </c>
      <c r="L4637" s="5" t="s">
        <v>3781</v>
      </c>
      <c r="M4637" s="5" t="s">
        <v>96</v>
      </c>
      <c r="N4637" s="19">
        <v>9784569709581</v>
      </c>
    </row>
    <row r="4638" spans="1:14" ht="15.75" customHeight="1" x14ac:dyDescent="0.2">
      <c r="A4638" s="15">
        <v>1</v>
      </c>
      <c r="B4638" s="16">
        <v>590</v>
      </c>
      <c r="C4638" s="15" t="s">
        <v>5818</v>
      </c>
      <c r="D4638" s="18">
        <v>1</v>
      </c>
      <c r="E4638" s="5" t="s">
        <v>5819</v>
      </c>
      <c r="F4638" s="5" t="s">
        <v>5820</v>
      </c>
      <c r="G4638" s="5" t="s">
        <v>5821</v>
      </c>
      <c r="H4638" s="5" t="s">
        <v>3686</v>
      </c>
      <c r="I4638" s="5">
        <v>0</v>
      </c>
      <c r="J4638" s="5">
        <v>2006</v>
      </c>
      <c r="K4638" s="5">
        <v>1</v>
      </c>
      <c r="L4638" s="5" t="s">
        <v>5822</v>
      </c>
      <c r="M4638" s="5" t="s">
        <v>96</v>
      </c>
      <c r="N4638" s="19">
        <v>4770030126</v>
      </c>
    </row>
    <row r="4639" spans="1:14" ht="15.75" customHeight="1" x14ac:dyDescent="0.2">
      <c r="A4639" s="15">
        <v>2</v>
      </c>
      <c r="B4639" s="16">
        <v>590</v>
      </c>
      <c r="C4639" s="15" t="s">
        <v>5823</v>
      </c>
      <c r="D4639" s="18">
        <v>1</v>
      </c>
      <c r="E4639" s="5" t="s">
        <v>5824</v>
      </c>
      <c r="F4639" s="5" t="s">
        <v>5825</v>
      </c>
      <c r="G4639" s="5" t="s">
        <v>32</v>
      </c>
      <c r="H4639" s="5" t="s">
        <v>3517</v>
      </c>
      <c r="I4639" s="5">
        <v>0</v>
      </c>
      <c r="J4639" s="5">
        <v>2006</v>
      </c>
      <c r="K4639" s="5">
        <v>1</v>
      </c>
      <c r="L4639" s="5" t="s">
        <v>414</v>
      </c>
      <c r="M4639" s="5" t="s">
        <v>35</v>
      </c>
      <c r="N4639" s="19">
        <v>4770029986</v>
      </c>
    </row>
    <row r="4640" spans="1:14" ht="15.75" customHeight="1" x14ac:dyDescent="0.2">
      <c r="A4640" s="15">
        <v>3</v>
      </c>
      <c r="B4640" s="16">
        <v>590</v>
      </c>
      <c r="C4640" s="15" t="s">
        <v>5826</v>
      </c>
      <c r="D4640" s="18">
        <v>3</v>
      </c>
      <c r="E4640" s="5" t="s">
        <v>5827</v>
      </c>
      <c r="F4640" s="5">
        <v>0</v>
      </c>
      <c r="G4640" s="5" t="s">
        <v>5828</v>
      </c>
      <c r="H4640" s="5" t="s">
        <v>5829</v>
      </c>
      <c r="I4640" s="5">
        <v>1</v>
      </c>
      <c r="J4640" s="5">
        <v>2009</v>
      </c>
      <c r="K4640" s="5">
        <v>1</v>
      </c>
      <c r="L4640" s="5" t="s">
        <v>3440</v>
      </c>
      <c r="M4640" s="5" t="s">
        <v>35</v>
      </c>
      <c r="N4640" s="19">
        <v>978406288023</v>
      </c>
    </row>
    <row r="4641" spans="1:14" ht="15.75" customHeight="1" x14ac:dyDescent="0.2">
      <c r="A4641" s="15">
        <v>4</v>
      </c>
      <c r="B4641" s="16">
        <v>590</v>
      </c>
      <c r="C4641" s="15" t="s">
        <v>5830</v>
      </c>
      <c r="D4641" s="18">
        <v>1</v>
      </c>
      <c r="E4641" s="5" t="s">
        <v>5831</v>
      </c>
      <c r="F4641" s="5">
        <v>0</v>
      </c>
      <c r="G4641" s="5" t="s">
        <v>5832</v>
      </c>
      <c r="H4641" s="5" t="s">
        <v>5833</v>
      </c>
      <c r="I4641" s="5">
        <v>0</v>
      </c>
      <c r="J4641" s="5">
        <v>2000</v>
      </c>
      <c r="K4641" s="5">
        <v>1</v>
      </c>
      <c r="L4641" s="5" t="s">
        <v>5834</v>
      </c>
      <c r="M4641" s="5" t="s">
        <v>35</v>
      </c>
      <c r="N4641" s="19">
        <v>9780804832595</v>
      </c>
    </row>
    <row r="4642" spans="1:14" ht="15.75" customHeight="1" x14ac:dyDescent="0.2">
      <c r="A4642" s="15">
        <v>5</v>
      </c>
      <c r="B4642" s="16">
        <v>590</v>
      </c>
      <c r="C4642" s="15" t="s">
        <v>5835</v>
      </c>
      <c r="D4642" s="18">
        <v>1</v>
      </c>
      <c r="E4642" s="5" t="s">
        <v>5836</v>
      </c>
      <c r="F4642" s="5">
        <v>0</v>
      </c>
      <c r="G4642" s="5" t="s">
        <v>5837</v>
      </c>
      <c r="H4642" s="5" t="s">
        <v>5833</v>
      </c>
      <c r="I4642" s="5">
        <v>0</v>
      </c>
      <c r="J4642" s="5">
        <v>1996</v>
      </c>
      <c r="K4642" s="5">
        <v>1</v>
      </c>
      <c r="L4642" s="5" t="s">
        <v>5834</v>
      </c>
      <c r="M4642" s="5" t="s">
        <v>35</v>
      </c>
      <c r="N4642" s="19">
        <v>9780804836043</v>
      </c>
    </row>
    <row r="4643" spans="1:14" ht="15.75" customHeight="1" x14ac:dyDescent="0.2">
      <c r="A4643" s="15">
        <v>6</v>
      </c>
      <c r="B4643" s="16">
        <v>590</v>
      </c>
      <c r="C4643" s="15" t="s">
        <v>5838</v>
      </c>
      <c r="D4643" s="18">
        <v>1</v>
      </c>
      <c r="E4643" s="5" t="s">
        <v>5839</v>
      </c>
      <c r="F4643" s="5">
        <v>0</v>
      </c>
      <c r="G4643" s="5" t="s">
        <v>5840</v>
      </c>
      <c r="H4643" s="5" t="s">
        <v>5833</v>
      </c>
      <c r="I4643" s="5">
        <v>0</v>
      </c>
      <c r="J4643" s="5">
        <v>2002</v>
      </c>
      <c r="K4643" s="5">
        <v>1</v>
      </c>
      <c r="L4643" s="5" t="s">
        <v>414</v>
      </c>
      <c r="M4643" s="5" t="s">
        <v>35</v>
      </c>
      <c r="N4643" s="19">
        <v>4770028741</v>
      </c>
    </row>
    <row r="4644" spans="1:14" ht="15.75" customHeight="1" x14ac:dyDescent="0.2">
      <c r="A4644" s="15">
        <v>7</v>
      </c>
      <c r="B4644" s="16">
        <v>590</v>
      </c>
      <c r="C4644" s="15" t="s">
        <v>5841</v>
      </c>
      <c r="D4644" s="18">
        <v>1</v>
      </c>
      <c r="E4644" s="5" t="s">
        <v>5842</v>
      </c>
      <c r="F4644" s="5">
        <v>0</v>
      </c>
      <c r="G4644" s="5" t="s">
        <v>5843</v>
      </c>
      <c r="H4644" s="5" t="s">
        <v>5833</v>
      </c>
      <c r="I4644" s="5">
        <v>0</v>
      </c>
      <c r="J4644" s="5">
        <v>2006</v>
      </c>
      <c r="K4644" s="5">
        <v>18</v>
      </c>
      <c r="L4644" s="5" t="s">
        <v>414</v>
      </c>
      <c r="M4644" s="5" t="s">
        <v>35</v>
      </c>
      <c r="N4644" s="19">
        <v>9784770016621</v>
      </c>
    </row>
    <row r="4645" spans="1:14" ht="15.75" customHeight="1" x14ac:dyDescent="0.2">
      <c r="A4645" s="15">
        <v>8</v>
      </c>
      <c r="B4645" s="16">
        <v>590</v>
      </c>
      <c r="C4645" s="15" t="s">
        <v>5844</v>
      </c>
      <c r="D4645" s="18">
        <v>1</v>
      </c>
      <c r="E4645" s="5" t="s">
        <v>5845</v>
      </c>
      <c r="F4645" s="5">
        <v>0</v>
      </c>
      <c r="G4645" s="5" t="s">
        <v>5846</v>
      </c>
      <c r="H4645" s="5" t="s">
        <v>5833</v>
      </c>
      <c r="I4645" s="5">
        <v>0</v>
      </c>
      <c r="J4645" s="5">
        <v>2007</v>
      </c>
      <c r="K4645" s="5">
        <v>23</v>
      </c>
      <c r="L4645" s="5" t="s">
        <v>414</v>
      </c>
      <c r="M4645" s="5" t="s">
        <v>35</v>
      </c>
      <c r="N4645" s="19">
        <v>9784770016614</v>
      </c>
    </row>
    <row r="4646" spans="1:14" ht="15.75" customHeight="1" x14ac:dyDescent="0.2">
      <c r="A4646" s="15">
        <v>9</v>
      </c>
      <c r="B4646" s="16">
        <v>590</v>
      </c>
      <c r="C4646" s="15" t="s">
        <v>5847</v>
      </c>
      <c r="D4646" s="18">
        <v>1</v>
      </c>
      <c r="E4646" s="5" t="s">
        <v>5845</v>
      </c>
      <c r="F4646" s="5">
        <v>0</v>
      </c>
      <c r="G4646" s="5" t="s">
        <v>5848</v>
      </c>
      <c r="H4646" s="5" t="s">
        <v>5833</v>
      </c>
      <c r="I4646" s="5">
        <v>0</v>
      </c>
      <c r="J4646" s="5">
        <v>2008</v>
      </c>
      <c r="K4646" s="5">
        <v>1</v>
      </c>
      <c r="L4646" s="5" t="s">
        <v>414</v>
      </c>
      <c r="M4646" s="5" t="s">
        <v>35</v>
      </c>
      <c r="N4646" s="19">
        <v>9784770030795</v>
      </c>
    </row>
    <row r="4647" spans="1:14" ht="15.75" customHeight="1" x14ac:dyDescent="0.2">
      <c r="A4647" s="15">
        <v>10</v>
      </c>
      <c r="B4647" s="16">
        <v>590</v>
      </c>
      <c r="C4647" s="15" t="s">
        <v>5849</v>
      </c>
      <c r="D4647" s="18">
        <v>1</v>
      </c>
      <c r="E4647" s="5" t="s">
        <v>5850</v>
      </c>
      <c r="F4647" s="5" t="s">
        <v>5851</v>
      </c>
      <c r="G4647" s="5" t="s">
        <v>5852</v>
      </c>
      <c r="H4647" s="5" t="s">
        <v>5833</v>
      </c>
      <c r="I4647" s="5">
        <v>0</v>
      </c>
      <c r="J4647" s="5">
        <v>2008</v>
      </c>
      <c r="K4647" s="5">
        <v>1</v>
      </c>
      <c r="L4647" s="5" t="s">
        <v>5853</v>
      </c>
      <c r="M4647" s="5" t="s">
        <v>307</v>
      </c>
      <c r="N4647" s="19">
        <v>9784872751482</v>
      </c>
    </row>
    <row r="4648" spans="1:14" ht="15.75" customHeight="1" x14ac:dyDescent="0.2">
      <c r="A4648" s="15">
        <v>11</v>
      </c>
      <c r="B4648" s="16">
        <v>590</v>
      </c>
      <c r="C4648" s="15" t="s">
        <v>5854</v>
      </c>
      <c r="D4648" s="18">
        <v>1</v>
      </c>
      <c r="E4648" s="5" t="s">
        <v>5855</v>
      </c>
      <c r="F4648" s="5" t="s">
        <v>5856</v>
      </c>
      <c r="G4648" s="5" t="s">
        <v>5857</v>
      </c>
      <c r="H4648" s="5" t="s">
        <v>5833</v>
      </c>
      <c r="I4648" s="5">
        <v>0</v>
      </c>
      <c r="J4648" s="5">
        <v>1996</v>
      </c>
      <c r="K4648" s="5">
        <v>1</v>
      </c>
      <c r="L4648" s="5" t="s">
        <v>4567</v>
      </c>
      <c r="M4648" s="5" t="s">
        <v>96</v>
      </c>
      <c r="N4648" s="19">
        <v>4761530588</v>
      </c>
    </row>
    <row r="4649" spans="1:14" ht="15.75" customHeight="1" x14ac:dyDescent="0.2">
      <c r="A4649" s="15">
        <v>12</v>
      </c>
      <c r="B4649" s="16">
        <v>590</v>
      </c>
      <c r="C4649" s="15" t="s">
        <v>5858</v>
      </c>
      <c r="D4649" s="18">
        <v>1</v>
      </c>
      <c r="E4649" s="5" t="s">
        <v>5859</v>
      </c>
      <c r="F4649" s="5">
        <v>0</v>
      </c>
      <c r="G4649" s="5" t="s">
        <v>5860</v>
      </c>
      <c r="H4649" s="5" t="s">
        <v>5833</v>
      </c>
      <c r="I4649" s="5" t="s">
        <v>5861</v>
      </c>
      <c r="J4649" s="5">
        <v>2007</v>
      </c>
      <c r="K4649" s="5">
        <v>1</v>
      </c>
      <c r="L4649" s="5" t="s">
        <v>5834</v>
      </c>
      <c r="M4649" s="5" t="s">
        <v>35</v>
      </c>
      <c r="N4649" s="19">
        <v>9780804838382</v>
      </c>
    </row>
    <row r="4650" spans="1:14" ht="15.75" customHeight="1" x14ac:dyDescent="0.2">
      <c r="A4650" s="15">
        <v>13</v>
      </c>
      <c r="B4650" s="16">
        <v>590</v>
      </c>
      <c r="C4650" s="15" t="s">
        <v>5862</v>
      </c>
      <c r="D4650" s="18">
        <v>1</v>
      </c>
      <c r="E4650" s="5" t="s">
        <v>5863</v>
      </c>
      <c r="F4650" s="5">
        <v>0</v>
      </c>
      <c r="G4650" s="5" t="s">
        <v>5864</v>
      </c>
      <c r="H4650" s="5" t="s">
        <v>5833</v>
      </c>
      <c r="I4650" s="5">
        <v>0</v>
      </c>
      <c r="J4650" s="5">
        <v>0</v>
      </c>
      <c r="K4650" s="5">
        <v>0</v>
      </c>
      <c r="L4650" s="5" t="s">
        <v>5865</v>
      </c>
      <c r="M4650" s="5" t="s">
        <v>307</v>
      </c>
      <c r="N4650" s="19">
        <v>0</v>
      </c>
    </row>
    <row r="4651" spans="1:14" ht="15.75" customHeight="1" x14ac:dyDescent="0.2">
      <c r="A4651" s="15">
        <v>14</v>
      </c>
      <c r="B4651" s="16">
        <v>590</v>
      </c>
      <c r="C4651" s="15" t="s">
        <v>5866</v>
      </c>
      <c r="D4651" s="18">
        <v>1</v>
      </c>
      <c r="E4651" s="5" t="s">
        <v>5867</v>
      </c>
      <c r="F4651" s="5">
        <v>0</v>
      </c>
      <c r="G4651" s="5" t="s">
        <v>5868</v>
      </c>
      <c r="H4651" s="5" t="s">
        <v>5833</v>
      </c>
      <c r="I4651" s="5">
        <v>0</v>
      </c>
      <c r="J4651" s="5">
        <v>2006</v>
      </c>
      <c r="K4651" s="5">
        <v>1</v>
      </c>
      <c r="L4651" s="5" t="s">
        <v>5869</v>
      </c>
      <c r="M4651" s="5" t="s">
        <v>35</v>
      </c>
      <c r="N4651" s="19">
        <v>9784897375755</v>
      </c>
    </row>
    <row r="4652" spans="1:14" ht="15.75" customHeight="1" x14ac:dyDescent="0.2">
      <c r="A4652" s="15">
        <v>15</v>
      </c>
      <c r="B4652" s="16">
        <v>590</v>
      </c>
      <c r="C4652" s="15" t="s">
        <v>5870</v>
      </c>
      <c r="D4652" s="18">
        <v>1</v>
      </c>
      <c r="E4652" s="5" t="s">
        <v>5871</v>
      </c>
      <c r="F4652" s="5" t="s">
        <v>5872</v>
      </c>
      <c r="G4652" s="5" t="s">
        <v>5873</v>
      </c>
      <c r="H4652" s="5" t="s">
        <v>5874</v>
      </c>
      <c r="I4652" s="5">
        <v>0</v>
      </c>
      <c r="J4652" s="5">
        <v>2007</v>
      </c>
      <c r="K4652" s="5">
        <v>1</v>
      </c>
      <c r="L4652" s="5" t="s">
        <v>5875</v>
      </c>
      <c r="M4652" s="5" t="s">
        <v>96</v>
      </c>
      <c r="N4652" s="19">
        <v>9784774131245</v>
      </c>
    </row>
    <row r="4653" spans="1:14" ht="15.75" customHeight="1" x14ac:dyDescent="0.2">
      <c r="A4653" s="15">
        <v>16</v>
      </c>
      <c r="B4653" s="16">
        <v>590</v>
      </c>
      <c r="C4653" s="15" t="s">
        <v>5876</v>
      </c>
      <c r="D4653" s="18">
        <v>1</v>
      </c>
      <c r="E4653" s="5" t="s">
        <v>5877</v>
      </c>
      <c r="F4653" s="5">
        <v>0</v>
      </c>
      <c r="G4653" s="5" t="s">
        <v>5878</v>
      </c>
      <c r="H4653" s="5" t="s">
        <v>5833</v>
      </c>
      <c r="I4653" s="5">
        <v>0</v>
      </c>
      <c r="J4653" s="5">
        <v>2008</v>
      </c>
      <c r="K4653" s="5">
        <v>2</v>
      </c>
      <c r="L4653" s="5" t="s">
        <v>414</v>
      </c>
      <c r="M4653" s="5" t="s">
        <v>35</v>
      </c>
      <c r="N4653" s="19">
        <v>9784770030467</v>
      </c>
    </row>
    <row r="4654" spans="1:14" ht="15.75" customHeight="1" x14ac:dyDescent="0.2">
      <c r="A4654" s="15">
        <v>17</v>
      </c>
      <c r="B4654" s="16">
        <v>590</v>
      </c>
      <c r="C4654" s="15" t="s">
        <v>5879</v>
      </c>
      <c r="D4654" s="18">
        <v>1</v>
      </c>
      <c r="E4654" s="5" t="s">
        <v>5880</v>
      </c>
      <c r="F4654" s="5">
        <v>0</v>
      </c>
      <c r="G4654" s="5" t="s">
        <v>5880</v>
      </c>
      <c r="H4654" s="5" t="s">
        <v>5833</v>
      </c>
      <c r="I4654" s="5">
        <v>0</v>
      </c>
      <c r="J4654" s="5">
        <v>2010</v>
      </c>
      <c r="K4654" s="5">
        <v>1</v>
      </c>
      <c r="L4654" s="5" t="s">
        <v>5881</v>
      </c>
      <c r="M4654" s="5" t="s">
        <v>35</v>
      </c>
      <c r="N4654" s="19">
        <v>9780847834112</v>
      </c>
    </row>
    <row r="4655" spans="1:14" ht="15.75" customHeight="1" x14ac:dyDescent="0.2">
      <c r="A4655" s="15">
        <v>18</v>
      </c>
      <c r="B4655" s="16">
        <v>590</v>
      </c>
      <c r="C4655" s="15" t="s">
        <v>5882</v>
      </c>
      <c r="D4655" s="18">
        <v>1</v>
      </c>
      <c r="E4655" s="5" t="s">
        <v>5883</v>
      </c>
      <c r="F4655" s="5">
        <v>0</v>
      </c>
      <c r="G4655" s="5" t="s">
        <v>5884</v>
      </c>
      <c r="H4655" s="5" t="s">
        <v>5833</v>
      </c>
      <c r="I4655" s="5">
        <v>0</v>
      </c>
      <c r="J4655" s="5">
        <v>2012</v>
      </c>
      <c r="K4655" s="5">
        <v>11</v>
      </c>
      <c r="L4655" s="5" t="s">
        <v>5885</v>
      </c>
      <c r="M4655" s="5" t="s">
        <v>96</v>
      </c>
      <c r="N4655" s="19">
        <v>9784757102453</v>
      </c>
    </row>
    <row r="4656" spans="1:14" ht="15.75" customHeight="1" x14ac:dyDescent="0.2">
      <c r="A4656" s="15">
        <v>19</v>
      </c>
      <c r="B4656" s="16">
        <v>590</v>
      </c>
      <c r="C4656" s="15" t="s">
        <v>5886</v>
      </c>
      <c r="D4656" s="18">
        <v>1</v>
      </c>
      <c r="E4656" s="5" t="s">
        <v>5887</v>
      </c>
      <c r="F4656" s="5">
        <v>0</v>
      </c>
      <c r="G4656" s="5" t="s">
        <v>5888</v>
      </c>
      <c r="H4656" s="5" t="s">
        <v>5833</v>
      </c>
      <c r="I4656" s="5">
        <v>0</v>
      </c>
      <c r="J4656" s="5">
        <v>2011</v>
      </c>
      <c r="K4656" s="5">
        <v>1</v>
      </c>
      <c r="L4656" s="5" t="s">
        <v>5889</v>
      </c>
      <c r="M4656" s="5" t="s">
        <v>35</v>
      </c>
      <c r="N4656" s="19">
        <v>9783034607445</v>
      </c>
    </row>
    <row r="4657" spans="1:14" ht="15.75" customHeight="1" x14ac:dyDescent="0.2">
      <c r="A4657" s="15">
        <v>20</v>
      </c>
      <c r="B4657" s="16">
        <v>590</v>
      </c>
      <c r="C4657" s="15" t="s">
        <v>5890</v>
      </c>
      <c r="D4657" s="18">
        <v>1</v>
      </c>
      <c r="E4657" s="5" t="s">
        <v>5891</v>
      </c>
      <c r="F4657" s="5">
        <v>0</v>
      </c>
      <c r="G4657" s="5" t="s">
        <v>5892</v>
      </c>
      <c r="H4657" s="5" t="s">
        <v>5893</v>
      </c>
      <c r="I4657" s="5">
        <v>0</v>
      </c>
      <c r="J4657" s="5">
        <v>2010</v>
      </c>
      <c r="K4657" s="5">
        <v>1</v>
      </c>
      <c r="L4657" s="5" t="s">
        <v>5881</v>
      </c>
      <c r="M4657" s="5" t="s">
        <v>35</v>
      </c>
      <c r="N4657" s="19">
        <v>9780847833191</v>
      </c>
    </row>
    <row r="4658" spans="1:14" ht="15.75" customHeight="1" x14ac:dyDescent="0.2">
      <c r="A4658" s="15">
        <v>21</v>
      </c>
      <c r="B4658" s="16">
        <v>590</v>
      </c>
      <c r="C4658" s="15" t="s">
        <v>5894</v>
      </c>
      <c r="D4658" s="18">
        <v>1</v>
      </c>
      <c r="E4658" s="5" t="s">
        <v>5895</v>
      </c>
      <c r="F4658" s="5">
        <v>0</v>
      </c>
      <c r="G4658" s="5" t="s">
        <v>5896</v>
      </c>
      <c r="H4658" s="5" t="s">
        <v>5893</v>
      </c>
      <c r="I4658" s="5">
        <v>0</v>
      </c>
      <c r="J4658" s="5">
        <v>2000</v>
      </c>
      <c r="K4658" s="5">
        <v>1</v>
      </c>
      <c r="L4658" s="5" t="s">
        <v>5897</v>
      </c>
      <c r="M4658" s="5" t="s">
        <v>35</v>
      </c>
      <c r="N4658" s="19">
        <v>9780306809774</v>
      </c>
    </row>
    <row r="4659" spans="1:14" ht="15.75" customHeight="1" x14ac:dyDescent="0.2">
      <c r="A4659" s="15">
        <v>22</v>
      </c>
      <c r="B4659" s="16">
        <v>590</v>
      </c>
      <c r="C4659" s="15" t="s">
        <v>5898</v>
      </c>
      <c r="D4659" s="18">
        <v>1</v>
      </c>
      <c r="E4659" s="5" t="s">
        <v>5899</v>
      </c>
      <c r="F4659" s="5">
        <v>0</v>
      </c>
      <c r="G4659" s="5" t="s">
        <v>5900</v>
      </c>
      <c r="H4659" s="5" t="s">
        <v>5893</v>
      </c>
      <c r="I4659" s="5">
        <v>0</v>
      </c>
      <c r="J4659" s="5">
        <v>2007</v>
      </c>
      <c r="K4659" s="5">
        <v>1</v>
      </c>
      <c r="L4659" s="5" t="s">
        <v>5901</v>
      </c>
      <c r="M4659" s="5" t="s">
        <v>96</v>
      </c>
      <c r="N4659" s="19">
        <v>9784901330916</v>
      </c>
    </row>
    <row r="4660" spans="1:14" ht="15.75" customHeight="1" x14ac:dyDescent="0.2">
      <c r="A4660" s="15">
        <v>23</v>
      </c>
      <c r="B4660" s="16">
        <v>590</v>
      </c>
      <c r="C4660" s="15" t="s">
        <v>5902</v>
      </c>
      <c r="D4660" s="18">
        <v>1</v>
      </c>
      <c r="E4660" s="5" t="s">
        <v>5903</v>
      </c>
      <c r="F4660" s="5">
        <v>0</v>
      </c>
      <c r="G4660" s="5" t="s">
        <v>5904</v>
      </c>
      <c r="H4660" s="5" t="s">
        <v>5893</v>
      </c>
      <c r="I4660" s="5">
        <v>0</v>
      </c>
      <c r="J4660" s="5">
        <v>2008</v>
      </c>
      <c r="K4660" s="5">
        <v>2</v>
      </c>
      <c r="L4660" s="5" t="s">
        <v>5608</v>
      </c>
      <c r="M4660" s="5" t="s">
        <v>96</v>
      </c>
      <c r="N4660" s="19">
        <v>9784623050918</v>
      </c>
    </row>
    <row r="4661" spans="1:14" ht="15.75" customHeight="1" x14ac:dyDescent="0.2">
      <c r="A4661" s="15">
        <v>24</v>
      </c>
      <c r="B4661" s="16">
        <v>590</v>
      </c>
      <c r="C4661" s="15" t="s">
        <v>5905</v>
      </c>
      <c r="D4661" s="18">
        <v>1</v>
      </c>
      <c r="E4661" s="5" t="s">
        <v>5906</v>
      </c>
      <c r="F4661" s="5">
        <v>0</v>
      </c>
      <c r="G4661" s="5" t="s">
        <v>5904</v>
      </c>
      <c r="H4661" s="5" t="s">
        <v>5893</v>
      </c>
      <c r="I4661" s="5">
        <v>0</v>
      </c>
      <c r="J4661" s="5">
        <v>2008</v>
      </c>
      <c r="K4661" s="5">
        <v>2</v>
      </c>
      <c r="L4661" s="5" t="s">
        <v>5608</v>
      </c>
      <c r="M4661" s="5" t="s">
        <v>96</v>
      </c>
      <c r="N4661" s="19">
        <v>9784623050925</v>
      </c>
    </row>
    <row r="4662" spans="1:14" ht="15.75" customHeight="1" x14ac:dyDescent="0.2">
      <c r="A4662" s="15">
        <v>25</v>
      </c>
      <c r="B4662" s="16">
        <v>590</v>
      </c>
      <c r="C4662" s="15" t="s">
        <v>5907</v>
      </c>
      <c r="D4662" s="18">
        <v>1</v>
      </c>
      <c r="E4662" s="5" t="s">
        <v>5908</v>
      </c>
      <c r="F4662" s="5">
        <v>0</v>
      </c>
      <c r="G4662" s="5" t="s">
        <v>5909</v>
      </c>
      <c r="H4662" s="5" t="s">
        <v>5893</v>
      </c>
      <c r="I4662" s="5">
        <v>0</v>
      </c>
      <c r="J4662" s="5">
        <v>1992</v>
      </c>
      <c r="K4662" s="5">
        <v>1</v>
      </c>
      <c r="L4662" s="5" t="s">
        <v>5910</v>
      </c>
      <c r="M4662" s="5" t="s">
        <v>96</v>
      </c>
      <c r="N4662" s="19">
        <v>4938672154</v>
      </c>
    </row>
    <row r="4663" spans="1:14" ht="15.75" customHeight="1" x14ac:dyDescent="0.2">
      <c r="A4663" s="15">
        <v>26</v>
      </c>
      <c r="B4663" s="16">
        <v>590</v>
      </c>
      <c r="C4663" s="15" t="s">
        <v>5911</v>
      </c>
      <c r="D4663" s="18">
        <v>1</v>
      </c>
      <c r="E4663" s="5" t="s">
        <v>5912</v>
      </c>
      <c r="F4663" s="5">
        <v>0</v>
      </c>
      <c r="G4663" s="5" t="s">
        <v>5913</v>
      </c>
      <c r="H4663" s="5" t="s">
        <v>5893</v>
      </c>
      <c r="I4663" s="5">
        <v>0</v>
      </c>
      <c r="J4663" s="5">
        <v>2001</v>
      </c>
      <c r="K4663" s="5">
        <v>1</v>
      </c>
      <c r="L4663" s="5" t="s">
        <v>5914</v>
      </c>
      <c r="M4663" s="5" t="s">
        <v>96</v>
      </c>
      <c r="N4663" s="19" t="s">
        <v>5915</v>
      </c>
    </row>
    <row r="4664" spans="1:14" ht="15.75" customHeight="1" x14ac:dyDescent="0.2">
      <c r="A4664" s="15">
        <v>27</v>
      </c>
      <c r="B4664" s="16">
        <v>590</v>
      </c>
      <c r="C4664" s="15" t="s">
        <v>5916</v>
      </c>
      <c r="D4664" s="18">
        <v>1</v>
      </c>
      <c r="E4664" s="5" t="s">
        <v>5917</v>
      </c>
      <c r="F4664" s="5">
        <v>0</v>
      </c>
      <c r="G4664" s="5" t="s">
        <v>5918</v>
      </c>
      <c r="H4664" s="5" t="s">
        <v>5893</v>
      </c>
      <c r="I4664" s="5">
        <v>0</v>
      </c>
      <c r="J4664" s="5">
        <v>2008</v>
      </c>
      <c r="K4664" s="5">
        <v>1</v>
      </c>
      <c r="L4664" s="5" t="s">
        <v>5919</v>
      </c>
      <c r="M4664" s="5" t="s">
        <v>96</v>
      </c>
      <c r="N4664" s="19">
        <v>9784886563286</v>
      </c>
    </row>
    <row r="4665" spans="1:14" ht="15.75" customHeight="1" x14ac:dyDescent="0.2">
      <c r="A4665" s="15">
        <v>28</v>
      </c>
      <c r="B4665" s="16">
        <v>590</v>
      </c>
      <c r="C4665" s="15" t="s">
        <v>5920</v>
      </c>
      <c r="D4665" s="18">
        <v>1</v>
      </c>
      <c r="E4665" s="5" t="s">
        <v>5921</v>
      </c>
      <c r="F4665" s="5">
        <v>0</v>
      </c>
      <c r="G4665" s="5" t="s">
        <v>5922</v>
      </c>
      <c r="H4665" s="5" t="s">
        <v>5893</v>
      </c>
      <c r="I4665" s="5">
        <v>0</v>
      </c>
      <c r="J4665" s="5">
        <v>2007</v>
      </c>
      <c r="K4665" s="5">
        <v>1</v>
      </c>
      <c r="L4665" s="5" t="s">
        <v>1150</v>
      </c>
      <c r="M4665" s="5" t="s">
        <v>96</v>
      </c>
      <c r="N4665" s="19">
        <v>9784344013438</v>
      </c>
    </row>
    <row r="4666" spans="1:14" ht="15.75" customHeight="1" x14ac:dyDescent="0.2">
      <c r="A4666" s="15">
        <v>29</v>
      </c>
      <c r="B4666" s="16">
        <v>590</v>
      </c>
      <c r="C4666" s="15" t="s">
        <v>5923</v>
      </c>
      <c r="D4666" s="18">
        <v>1</v>
      </c>
      <c r="E4666" s="5" t="s">
        <v>5924</v>
      </c>
      <c r="F4666" s="5">
        <v>0</v>
      </c>
      <c r="G4666" s="5" t="s">
        <v>5925</v>
      </c>
      <c r="H4666" s="5" t="s">
        <v>5893</v>
      </c>
      <c r="I4666" s="5">
        <v>0</v>
      </c>
      <c r="J4666" s="5">
        <v>2007</v>
      </c>
      <c r="K4666" s="5">
        <v>1</v>
      </c>
      <c r="L4666" s="5" t="s">
        <v>5048</v>
      </c>
      <c r="M4666" s="5" t="s">
        <v>96</v>
      </c>
      <c r="N4666" s="19">
        <v>9784044057039</v>
      </c>
    </row>
    <row r="4667" spans="1:14" ht="15.75" customHeight="1" x14ac:dyDescent="0.2">
      <c r="A4667" s="15">
        <v>30</v>
      </c>
      <c r="B4667" s="16">
        <v>590</v>
      </c>
      <c r="C4667" s="15" t="s">
        <v>5926</v>
      </c>
      <c r="D4667" s="18">
        <v>1</v>
      </c>
      <c r="E4667" s="5" t="s">
        <v>5927</v>
      </c>
      <c r="F4667" s="5">
        <v>0</v>
      </c>
      <c r="G4667" s="5" t="s">
        <v>5928</v>
      </c>
      <c r="H4667" s="5" t="s">
        <v>5893</v>
      </c>
      <c r="I4667" s="5">
        <v>1</v>
      </c>
      <c r="J4667" s="5">
        <v>2007</v>
      </c>
      <c r="K4667" s="5">
        <v>2</v>
      </c>
      <c r="L4667" s="5" t="s">
        <v>1138</v>
      </c>
      <c r="M4667" s="5" t="s">
        <v>96</v>
      </c>
      <c r="N4667" s="19">
        <v>9784163695709</v>
      </c>
    </row>
    <row r="4668" spans="1:14" ht="15.75" customHeight="1" x14ac:dyDescent="0.2">
      <c r="A4668" s="15">
        <v>31</v>
      </c>
      <c r="B4668" s="16">
        <v>590</v>
      </c>
      <c r="C4668" s="15" t="s">
        <v>5929</v>
      </c>
      <c r="D4668" s="18">
        <v>1</v>
      </c>
      <c r="E4668" s="5" t="s">
        <v>5930</v>
      </c>
      <c r="F4668" s="5">
        <v>0</v>
      </c>
      <c r="G4668" s="5" t="s">
        <v>5931</v>
      </c>
      <c r="H4668" s="5" t="s">
        <v>5893</v>
      </c>
      <c r="I4668" s="5">
        <v>1</v>
      </c>
      <c r="J4668" s="5">
        <v>2006</v>
      </c>
      <c r="K4668" s="5">
        <v>1</v>
      </c>
      <c r="L4668" s="5" t="s">
        <v>5932</v>
      </c>
      <c r="M4668" s="5" t="s">
        <v>96</v>
      </c>
      <c r="N4668" s="19">
        <v>9784622072287</v>
      </c>
    </row>
    <row r="4669" spans="1:14" ht="15.75" customHeight="1" x14ac:dyDescent="0.2">
      <c r="A4669" s="15">
        <v>32</v>
      </c>
      <c r="B4669" s="16">
        <v>590</v>
      </c>
      <c r="C4669" s="15" t="s">
        <v>5933</v>
      </c>
      <c r="D4669" s="18">
        <v>1</v>
      </c>
      <c r="E4669" s="5" t="s">
        <v>5934</v>
      </c>
      <c r="F4669" s="5">
        <v>0</v>
      </c>
      <c r="G4669" s="5" t="s">
        <v>5935</v>
      </c>
      <c r="H4669" s="5" t="s">
        <v>5893</v>
      </c>
      <c r="I4669" s="5">
        <v>1</v>
      </c>
      <c r="J4669" s="5">
        <v>2009</v>
      </c>
      <c r="K4669" s="5">
        <v>3</v>
      </c>
      <c r="L4669" s="5" t="s">
        <v>5936</v>
      </c>
      <c r="M4669" s="5" t="s">
        <v>96</v>
      </c>
      <c r="N4669" s="19">
        <v>9784560031919</v>
      </c>
    </row>
    <row r="4670" spans="1:14" ht="15.75" customHeight="1" x14ac:dyDescent="0.2">
      <c r="A4670" s="15">
        <v>33</v>
      </c>
      <c r="B4670" s="16">
        <v>590</v>
      </c>
      <c r="C4670" s="15" t="s">
        <v>5937</v>
      </c>
      <c r="D4670" s="18">
        <v>1</v>
      </c>
      <c r="E4670" s="5" t="s">
        <v>5938</v>
      </c>
      <c r="F4670" s="5">
        <v>0</v>
      </c>
      <c r="G4670" s="5" t="s">
        <v>5939</v>
      </c>
      <c r="H4670" s="5" t="s">
        <v>5893</v>
      </c>
      <c r="I4670" s="5">
        <v>1</v>
      </c>
      <c r="J4670" s="5">
        <v>2006</v>
      </c>
      <c r="K4670" s="5">
        <v>3</v>
      </c>
      <c r="L4670" s="21" t="s">
        <v>3873</v>
      </c>
      <c r="M4670" s="5" t="s">
        <v>96</v>
      </c>
      <c r="N4670" s="19">
        <v>9784120037412</v>
      </c>
    </row>
    <row r="4671" spans="1:14" ht="15.75" customHeight="1" x14ac:dyDescent="0.2">
      <c r="A4671" s="15">
        <v>34</v>
      </c>
      <c r="B4671" s="16">
        <v>590</v>
      </c>
      <c r="C4671" s="15" t="s">
        <v>5940</v>
      </c>
      <c r="D4671" s="18">
        <v>1</v>
      </c>
      <c r="E4671" s="5" t="s">
        <v>5941</v>
      </c>
      <c r="F4671" s="5">
        <v>0</v>
      </c>
      <c r="G4671" s="21" t="s">
        <v>5942</v>
      </c>
      <c r="H4671" s="5" t="s">
        <v>5893</v>
      </c>
      <c r="I4671" s="5">
        <v>1</v>
      </c>
      <c r="J4671" s="5">
        <v>2009</v>
      </c>
      <c r="K4671" s="5">
        <v>2</v>
      </c>
      <c r="L4671" s="21" t="s">
        <v>3440</v>
      </c>
      <c r="M4671" s="5" t="s">
        <v>96</v>
      </c>
      <c r="N4671" s="19">
        <v>9784062879774</v>
      </c>
    </row>
    <row r="4672" spans="1:14" ht="15.75" customHeight="1" x14ac:dyDescent="0.2">
      <c r="A4672" s="15">
        <v>35</v>
      </c>
      <c r="B4672" s="16">
        <v>590</v>
      </c>
      <c r="C4672" s="15" t="s">
        <v>5943</v>
      </c>
      <c r="D4672" s="18">
        <v>1</v>
      </c>
      <c r="E4672" s="5" t="s">
        <v>2975</v>
      </c>
      <c r="F4672" s="5" t="s">
        <v>5944</v>
      </c>
      <c r="G4672" s="5" t="s">
        <v>2976</v>
      </c>
      <c r="H4672" s="5" t="s">
        <v>5829</v>
      </c>
      <c r="I4672" s="5">
        <v>0</v>
      </c>
      <c r="J4672" s="5">
        <v>2012</v>
      </c>
      <c r="K4672" s="5">
        <v>4</v>
      </c>
      <c r="L4672" s="5" t="s">
        <v>5945</v>
      </c>
      <c r="M4672" s="5" t="s">
        <v>96</v>
      </c>
      <c r="N4672" s="19">
        <v>9784087201123</v>
      </c>
    </row>
    <row r="4673" spans="1:14" ht="15.75" customHeight="1" x14ac:dyDescent="0.2">
      <c r="A4673" s="15">
        <v>36</v>
      </c>
      <c r="B4673" s="16">
        <v>590</v>
      </c>
      <c r="C4673" s="15" t="s">
        <v>5946</v>
      </c>
      <c r="D4673" s="18">
        <v>1</v>
      </c>
      <c r="E4673" s="5" t="s">
        <v>506</v>
      </c>
      <c r="F4673" s="5">
        <v>0</v>
      </c>
      <c r="G4673" s="21" t="s">
        <v>507</v>
      </c>
      <c r="H4673" s="5" t="s">
        <v>5947</v>
      </c>
      <c r="I4673" s="5">
        <v>0</v>
      </c>
      <c r="J4673" s="5">
        <v>2010</v>
      </c>
      <c r="K4673" s="5">
        <v>1</v>
      </c>
      <c r="L4673" s="21" t="s">
        <v>508</v>
      </c>
      <c r="M4673" s="5" t="s">
        <v>96</v>
      </c>
      <c r="N4673" s="19">
        <v>9784812210642</v>
      </c>
    </row>
    <row r="4674" spans="1:14" ht="15.75" customHeight="1" x14ac:dyDescent="0.2">
      <c r="A4674" s="15">
        <v>37</v>
      </c>
      <c r="B4674" s="16">
        <v>590</v>
      </c>
      <c r="C4674" s="15" t="s">
        <v>5948</v>
      </c>
      <c r="D4674" s="18">
        <v>1</v>
      </c>
      <c r="E4674" s="5" t="s">
        <v>5949</v>
      </c>
      <c r="F4674" s="5">
        <v>0</v>
      </c>
      <c r="G4674" s="5" t="s">
        <v>5950</v>
      </c>
      <c r="H4674" s="5" t="s">
        <v>5951</v>
      </c>
      <c r="I4674" s="5">
        <v>0</v>
      </c>
      <c r="J4674" s="5">
        <v>0</v>
      </c>
      <c r="K4674" s="5">
        <v>0</v>
      </c>
      <c r="L4674" s="21">
        <v>0</v>
      </c>
      <c r="M4674" s="5">
        <v>0</v>
      </c>
      <c r="N4674" s="19">
        <v>0</v>
      </c>
    </row>
    <row r="4675" spans="1:14" ht="15.75" customHeight="1" x14ac:dyDescent="0.2">
      <c r="A4675" s="15">
        <v>38</v>
      </c>
      <c r="B4675" s="16">
        <v>590</v>
      </c>
      <c r="C4675" s="15" t="s">
        <v>5952</v>
      </c>
      <c r="D4675" s="18">
        <v>1</v>
      </c>
      <c r="E4675" s="5" t="s">
        <v>5953</v>
      </c>
      <c r="F4675" s="5">
        <v>0</v>
      </c>
      <c r="G4675" s="21" t="s">
        <v>5954</v>
      </c>
      <c r="H4675" s="5">
        <v>0</v>
      </c>
      <c r="I4675" s="5">
        <v>0</v>
      </c>
      <c r="J4675" s="5">
        <v>2014</v>
      </c>
      <c r="K4675" s="5">
        <v>3</v>
      </c>
      <c r="L4675" s="21" t="s">
        <v>5608</v>
      </c>
      <c r="M4675" s="5" t="s">
        <v>96</v>
      </c>
      <c r="N4675" s="19">
        <v>9784623066827</v>
      </c>
    </row>
    <row r="4676" spans="1:14" ht="15.75" customHeight="1" x14ac:dyDescent="0.2">
      <c r="A4676" s="15">
        <v>39</v>
      </c>
      <c r="B4676" s="16">
        <v>590</v>
      </c>
      <c r="C4676" s="15" t="s">
        <v>5955</v>
      </c>
      <c r="D4676" s="18">
        <v>1</v>
      </c>
      <c r="E4676" s="5" t="s">
        <v>4328</v>
      </c>
      <c r="F4676" s="5">
        <v>0</v>
      </c>
      <c r="G4676" s="5" t="s">
        <v>5956</v>
      </c>
      <c r="H4676" s="5">
        <v>0</v>
      </c>
      <c r="I4676" s="5">
        <v>0</v>
      </c>
      <c r="J4676" s="5">
        <v>2014</v>
      </c>
      <c r="K4676" s="5">
        <v>0</v>
      </c>
      <c r="L4676" s="21">
        <v>0</v>
      </c>
      <c r="M4676" s="5" t="s">
        <v>35</v>
      </c>
      <c r="N4676" s="19">
        <v>9783836535007</v>
      </c>
    </row>
    <row r="4677" spans="1:14" ht="15.75" customHeight="1" x14ac:dyDescent="0.2">
      <c r="A4677" s="15">
        <v>40</v>
      </c>
      <c r="B4677" s="16">
        <v>590</v>
      </c>
      <c r="C4677" s="15" t="s">
        <v>5957</v>
      </c>
      <c r="D4677" s="18">
        <v>1</v>
      </c>
      <c r="E4677" s="5" t="s">
        <v>5958</v>
      </c>
      <c r="F4677" s="5">
        <v>0</v>
      </c>
      <c r="G4677" s="5" t="s">
        <v>5959</v>
      </c>
      <c r="H4677" s="5">
        <v>0</v>
      </c>
      <c r="I4677" s="5">
        <v>0</v>
      </c>
      <c r="J4677" s="5">
        <v>2012</v>
      </c>
      <c r="K4677" s="5">
        <v>1</v>
      </c>
      <c r="L4677" s="21" t="s">
        <v>5945</v>
      </c>
      <c r="M4677" s="5">
        <v>0</v>
      </c>
      <c r="N4677" s="19">
        <v>9784087206616</v>
      </c>
    </row>
    <row r="4678" spans="1:14" ht="15.75" customHeight="1" x14ac:dyDescent="0.2">
      <c r="A4678" s="15">
        <v>41</v>
      </c>
      <c r="B4678" s="16">
        <v>590</v>
      </c>
      <c r="C4678" s="15" t="s">
        <v>5960</v>
      </c>
      <c r="D4678" s="18">
        <v>1</v>
      </c>
      <c r="E4678" s="5" t="s">
        <v>5961</v>
      </c>
      <c r="F4678" s="5">
        <v>0</v>
      </c>
      <c r="G4678" s="5" t="s">
        <v>5962</v>
      </c>
      <c r="H4678" s="5">
        <v>0</v>
      </c>
      <c r="I4678" s="5">
        <v>0</v>
      </c>
      <c r="J4678" s="5">
        <v>2008</v>
      </c>
      <c r="K4678" s="5">
        <v>1</v>
      </c>
      <c r="L4678" s="21" t="s">
        <v>3678</v>
      </c>
      <c r="M4678" s="5" t="s">
        <v>96</v>
      </c>
      <c r="N4678" s="19">
        <v>9784334034405</v>
      </c>
    </row>
    <row r="4679" spans="1:14" ht="15.75" customHeight="1" x14ac:dyDescent="0.2">
      <c r="A4679" s="15">
        <v>42</v>
      </c>
      <c r="B4679" s="16">
        <v>590</v>
      </c>
      <c r="C4679" s="15" t="s">
        <v>5963</v>
      </c>
      <c r="D4679" s="18">
        <v>1</v>
      </c>
      <c r="E4679" s="5" t="s">
        <v>5964</v>
      </c>
      <c r="F4679" s="5">
        <v>0</v>
      </c>
      <c r="G4679" s="5" t="s">
        <v>5965</v>
      </c>
      <c r="H4679" s="5">
        <v>0</v>
      </c>
      <c r="I4679" s="5">
        <v>0</v>
      </c>
      <c r="J4679" s="5">
        <v>2014</v>
      </c>
      <c r="K4679" s="5">
        <v>1</v>
      </c>
      <c r="L4679" s="21" t="s">
        <v>414</v>
      </c>
      <c r="M4679" s="5" t="s">
        <v>96</v>
      </c>
      <c r="N4679" s="19" t="s">
        <v>5966</v>
      </c>
    </row>
    <row r="4680" spans="1:14" ht="15.75" customHeight="1" x14ac:dyDescent="0.2">
      <c r="A4680" s="15">
        <v>43</v>
      </c>
      <c r="B4680" s="16">
        <v>590</v>
      </c>
      <c r="C4680" s="15" t="s">
        <v>5967</v>
      </c>
      <c r="D4680" s="18">
        <v>1</v>
      </c>
      <c r="E4680" s="5" t="s">
        <v>5968</v>
      </c>
      <c r="F4680" s="5" t="s">
        <v>5969</v>
      </c>
      <c r="G4680" s="5" t="s">
        <v>5970</v>
      </c>
      <c r="H4680" s="5" t="s">
        <v>5971</v>
      </c>
      <c r="I4680" s="5">
        <v>0</v>
      </c>
      <c r="J4680" s="5">
        <v>2016</v>
      </c>
      <c r="K4680" s="5">
        <v>1</v>
      </c>
      <c r="L4680" s="21" t="s">
        <v>4449</v>
      </c>
      <c r="M4680" s="5" t="s">
        <v>96</v>
      </c>
      <c r="N4680" s="19">
        <v>9784916055613</v>
      </c>
    </row>
    <row r="4681" spans="1:14" ht="15.75" customHeight="1" x14ac:dyDescent="0.2">
      <c r="A4681" s="15">
        <v>44</v>
      </c>
      <c r="B4681" s="16">
        <v>590</v>
      </c>
      <c r="C4681" s="15" t="s">
        <v>5972</v>
      </c>
      <c r="D4681" s="18">
        <v>1</v>
      </c>
      <c r="E4681" s="5" t="s">
        <v>5973</v>
      </c>
      <c r="F4681" s="5">
        <v>0</v>
      </c>
      <c r="G4681" s="5" t="s">
        <v>5974</v>
      </c>
      <c r="H4681" s="5" t="s">
        <v>5893</v>
      </c>
      <c r="I4681" s="5">
        <v>0</v>
      </c>
      <c r="J4681" s="5">
        <v>2010</v>
      </c>
      <c r="K4681" s="5" t="s">
        <v>1262</v>
      </c>
      <c r="L4681" s="21" t="s">
        <v>414</v>
      </c>
      <c r="M4681" s="5" t="s">
        <v>96</v>
      </c>
      <c r="N4681" s="19" t="s">
        <v>5975</v>
      </c>
    </row>
    <row r="4682" spans="1:14" ht="15.75" customHeight="1" x14ac:dyDescent="0.2">
      <c r="A4682" s="15">
        <v>45</v>
      </c>
      <c r="B4682" s="16">
        <v>590</v>
      </c>
      <c r="C4682" s="15" t="s">
        <v>5976</v>
      </c>
      <c r="D4682" s="18">
        <v>1</v>
      </c>
      <c r="E4682" s="5" t="s">
        <v>5977</v>
      </c>
      <c r="F4682" s="5">
        <v>0</v>
      </c>
      <c r="G4682" s="5" t="s">
        <v>5978</v>
      </c>
      <c r="H4682" s="5" t="s">
        <v>5893</v>
      </c>
      <c r="I4682" s="5">
        <v>0</v>
      </c>
      <c r="J4682" s="5">
        <v>2011</v>
      </c>
      <c r="K4682" s="5" t="s">
        <v>1262</v>
      </c>
      <c r="L4682" s="5" t="s">
        <v>5979</v>
      </c>
      <c r="M4682" s="5" t="s">
        <v>96</v>
      </c>
      <c r="N4682" s="19" t="s">
        <v>5980</v>
      </c>
    </row>
    <row r="4683" spans="1:14" ht="15.75" customHeight="1" x14ac:dyDescent="0.2">
      <c r="A4683" s="15">
        <v>46</v>
      </c>
      <c r="B4683" s="16">
        <v>590</v>
      </c>
      <c r="C4683" s="15" t="s">
        <v>5981</v>
      </c>
      <c r="D4683" s="18">
        <v>1</v>
      </c>
      <c r="E4683" s="5" t="s">
        <v>5982</v>
      </c>
      <c r="F4683" s="5">
        <v>0</v>
      </c>
      <c r="G4683" s="5" t="s">
        <v>5983</v>
      </c>
      <c r="H4683" s="5" t="s">
        <v>5893</v>
      </c>
      <c r="I4683" s="5">
        <v>0</v>
      </c>
      <c r="J4683" s="5">
        <v>2012</v>
      </c>
      <c r="K4683" s="5" t="s">
        <v>1262</v>
      </c>
      <c r="L4683" s="5" t="s">
        <v>5351</v>
      </c>
      <c r="M4683" s="5" t="s">
        <v>96</v>
      </c>
      <c r="N4683" s="19" t="s">
        <v>5984</v>
      </c>
    </row>
    <row r="4684" spans="1:14" ht="15.75" customHeight="1" x14ac:dyDescent="0.2">
      <c r="A4684" s="15">
        <v>47</v>
      </c>
      <c r="B4684" s="16">
        <v>590</v>
      </c>
      <c r="C4684" s="15" t="s">
        <v>5985</v>
      </c>
      <c r="D4684" s="18">
        <v>1</v>
      </c>
      <c r="E4684" s="5" t="s">
        <v>5986</v>
      </c>
      <c r="F4684" s="5">
        <v>0</v>
      </c>
      <c r="G4684" s="5" t="s">
        <v>5987</v>
      </c>
      <c r="H4684" s="5" t="s">
        <v>5893</v>
      </c>
      <c r="I4684" s="5">
        <v>0</v>
      </c>
      <c r="J4684" s="5">
        <v>2014</v>
      </c>
      <c r="K4684" s="5" t="s">
        <v>1262</v>
      </c>
      <c r="L4684" s="5" t="s">
        <v>1138</v>
      </c>
      <c r="M4684" s="5" t="s">
        <v>96</v>
      </c>
      <c r="N4684" s="19" t="s">
        <v>5988</v>
      </c>
    </row>
    <row r="4685" spans="1:14" ht="15.75" customHeight="1" x14ac:dyDescent="0.2">
      <c r="A4685" s="15">
        <v>48</v>
      </c>
      <c r="B4685" s="16">
        <v>590</v>
      </c>
      <c r="C4685" s="15" t="s">
        <v>5989</v>
      </c>
      <c r="D4685" s="18">
        <v>1</v>
      </c>
      <c r="E4685" s="5" t="s">
        <v>5990</v>
      </c>
      <c r="F4685" s="5">
        <v>0</v>
      </c>
      <c r="G4685" s="5" t="s">
        <v>5991</v>
      </c>
      <c r="H4685" s="5" t="s">
        <v>5893</v>
      </c>
      <c r="I4685" s="5">
        <v>0</v>
      </c>
      <c r="J4685" s="5">
        <v>2014</v>
      </c>
      <c r="K4685" s="5" t="s">
        <v>1262</v>
      </c>
      <c r="L4685" s="5" t="s">
        <v>2535</v>
      </c>
      <c r="M4685" s="5" t="s">
        <v>96</v>
      </c>
      <c r="N4685" s="19" t="s">
        <v>5992</v>
      </c>
    </row>
    <row r="4686" spans="1:14" ht="15.75" customHeight="1" x14ac:dyDescent="0.2">
      <c r="A4686" s="15">
        <v>49</v>
      </c>
      <c r="B4686" s="16">
        <v>590</v>
      </c>
      <c r="C4686" s="15" t="s">
        <v>5993</v>
      </c>
      <c r="D4686" s="18">
        <v>1</v>
      </c>
      <c r="E4686" s="5" t="s">
        <v>5994</v>
      </c>
      <c r="F4686" s="5">
        <v>0</v>
      </c>
      <c r="G4686" s="5" t="s">
        <v>5995</v>
      </c>
      <c r="H4686" s="5" t="s">
        <v>5996</v>
      </c>
      <c r="I4686" s="5">
        <v>1</v>
      </c>
      <c r="J4686" s="5">
        <v>2014</v>
      </c>
      <c r="K4686" s="5" t="s">
        <v>1262</v>
      </c>
      <c r="L4686" s="5" t="s">
        <v>3127</v>
      </c>
      <c r="M4686" s="5" t="s">
        <v>96</v>
      </c>
      <c r="N4686" s="19" t="s">
        <v>5997</v>
      </c>
    </row>
    <row r="4687" spans="1:14" ht="15.75" customHeight="1" x14ac:dyDescent="0.2">
      <c r="A4687" s="15">
        <v>50</v>
      </c>
      <c r="B4687" s="16">
        <v>590</v>
      </c>
      <c r="C4687" s="15" t="s">
        <v>5998</v>
      </c>
      <c r="D4687" s="18">
        <v>1</v>
      </c>
      <c r="E4687" s="5" t="s">
        <v>5999</v>
      </c>
      <c r="F4687" s="5">
        <v>0</v>
      </c>
      <c r="G4687" s="5" t="s">
        <v>5995</v>
      </c>
      <c r="H4687" s="5" t="s">
        <v>5996</v>
      </c>
      <c r="I4687" s="5">
        <v>2</v>
      </c>
      <c r="J4687" s="5">
        <v>2014</v>
      </c>
      <c r="K4687" s="5" t="s">
        <v>1262</v>
      </c>
      <c r="L4687" s="5" t="s">
        <v>3127</v>
      </c>
      <c r="M4687" s="5" t="s">
        <v>96</v>
      </c>
      <c r="N4687" s="19" t="s">
        <v>6000</v>
      </c>
    </row>
    <row r="4688" spans="1:14" ht="15.75" customHeight="1" x14ac:dyDescent="0.2">
      <c r="A4688" s="15">
        <v>51</v>
      </c>
      <c r="B4688" s="16">
        <v>590</v>
      </c>
      <c r="C4688" s="15" t="s">
        <v>6001</v>
      </c>
      <c r="D4688" s="18">
        <v>1</v>
      </c>
      <c r="E4688" s="5" t="s">
        <v>6002</v>
      </c>
      <c r="F4688" s="5">
        <v>0</v>
      </c>
      <c r="G4688" s="5" t="s">
        <v>5995</v>
      </c>
      <c r="H4688" s="5" t="s">
        <v>5996</v>
      </c>
      <c r="I4688" s="5">
        <v>3</v>
      </c>
      <c r="J4688" s="5">
        <v>2014</v>
      </c>
      <c r="K4688" s="5" t="s">
        <v>1262</v>
      </c>
      <c r="L4688" s="5" t="s">
        <v>3127</v>
      </c>
      <c r="M4688" s="5" t="s">
        <v>96</v>
      </c>
      <c r="N4688" s="19" t="s">
        <v>6003</v>
      </c>
    </row>
    <row r="4689" spans="1:14" ht="15.75" customHeight="1" x14ac:dyDescent="0.2">
      <c r="A4689" s="15">
        <v>52</v>
      </c>
      <c r="B4689" s="16">
        <v>590</v>
      </c>
      <c r="C4689" s="15" t="s">
        <v>6004</v>
      </c>
      <c r="D4689" s="18">
        <v>1</v>
      </c>
      <c r="E4689" s="5" t="s">
        <v>6005</v>
      </c>
      <c r="F4689" s="5">
        <v>0</v>
      </c>
      <c r="G4689" s="5" t="s">
        <v>6006</v>
      </c>
      <c r="H4689" s="5" t="s">
        <v>5996</v>
      </c>
      <c r="I4689" s="5">
        <v>0</v>
      </c>
      <c r="J4689" s="5">
        <v>2010</v>
      </c>
      <c r="K4689" s="5" t="s">
        <v>1262</v>
      </c>
      <c r="L4689" s="21" t="s">
        <v>5936</v>
      </c>
      <c r="M4689" s="5" t="s">
        <v>96</v>
      </c>
      <c r="N4689" s="19" t="s">
        <v>6007</v>
      </c>
    </row>
    <row r="4690" spans="1:14" ht="15.75" customHeight="1" x14ac:dyDescent="0.2">
      <c r="A4690" s="15">
        <v>53</v>
      </c>
      <c r="B4690" s="16">
        <v>590</v>
      </c>
      <c r="C4690" s="15" t="s">
        <v>6008</v>
      </c>
      <c r="D4690" s="18">
        <v>1</v>
      </c>
      <c r="E4690" s="5" t="s">
        <v>6009</v>
      </c>
      <c r="F4690" s="5">
        <v>0</v>
      </c>
      <c r="G4690" s="5" t="s">
        <v>6010</v>
      </c>
      <c r="H4690" s="5" t="s">
        <v>5996</v>
      </c>
      <c r="I4690" s="5">
        <v>0</v>
      </c>
      <c r="J4690" s="5">
        <v>2011</v>
      </c>
      <c r="K4690" s="5" t="s">
        <v>1262</v>
      </c>
      <c r="L4690" s="5" t="s">
        <v>1774</v>
      </c>
      <c r="M4690" s="5" t="s">
        <v>96</v>
      </c>
      <c r="N4690" s="19" t="s">
        <v>6011</v>
      </c>
    </row>
    <row r="4691" spans="1:14" ht="15.75" customHeight="1" x14ac:dyDescent="0.2">
      <c r="A4691" s="15">
        <v>54</v>
      </c>
      <c r="B4691" s="16">
        <v>590</v>
      </c>
      <c r="C4691" s="15" t="s">
        <v>6012</v>
      </c>
      <c r="D4691" s="18">
        <v>1</v>
      </c>
      <c r="E4691" s="5" t="s">
        <v>6013</v>
      </c>
      <c r="F4691" s="5">
        <v>0</v>
      </c>
      <c r="G4691" s="5" t="s">
        <v>6014</v>
      </c>
      <c r="H4691" s="5" t="s">
        <v>5996</v>
      </c>
      <c r="I4691" s="5">
        <v>0</v>
      </c>
      <c r="J4691" s="5">
        <v>2012</v>
      </c>
      <c r="K4691" s="5" t="s">
        <v>1262</v>
      </c>
      <c r="L4691" s="5" t="s">
        <v>2453</v>
      </c>
      <c r="M4691" s="5" t="s">
        <v>96</v>
      </c>
      <c r="N4691" s="19" t="s">
        <v>6015</v>
      </c>
    </row>
    <row r="4692" spans="1:14" ht="15.75" customHeight="1" x14ac:dyDescent="0.2">
      <c r="A4692" s="15">
        <v>55</v>
      </c>
      <c r="B4692" s="16">
        <v>590</v>
      </c>
      <c r="C4692" s="15" t="s">
        <v>6016</v>
      </c>
      <c r="D4692" s="18">
        <v>1</v>
      </c>
      <c r="E4692" s="5" t="s">
        <v>6017</v>
      </c>
      <c r="F4692" s="5">
        <v>0</v>
      </c>
      <c r="G4692" s="5" t="s">
        <v>6018</v>
      </c>
      <c r="H4692" s="5" t="s">
        <v>5996</v>
      </c>
      <c r="I4692" s="5">
        <v>0</v>
      </c>
      <c r="J4692" s="5">
        <v>2013</v>
      </c>
      <c r="K4692" s="5" t="s">
        <v>1262</v>
      </c>
      <c r="L4692" s="5" t="s">
        <v>2453</v>
      </c>
      <c r="M4692" s="5" t="s">
        <v>96</v>
      </c>
      <c r="N4692" s="19" t="s">
        <v>6019</v>
      </c>
    </row>
    <row r="4693" spans="1:14" ht="15.75" customHeight="1" x14ac:dyDescent="0.2">
      <c r="A4693" s="15">
        <v>56</v>
      </c>
      <c r="B4693" s="16">
        <v>590</v>
      </c>
      <c r="C4693" s="15" t="s">
        <v>6020</v>
      </c>
      <c r="D4693" s="18">
        <v>1</v>
      </c>
      <c r="E4693" s="5" t="s">
        <v>6021</v>
      </c>
      <c r="F4693" s="5">
        <v>0</v>
      </c>
      <c r="G4693" s="5" t="s">
        <v>6022</v>
      </c>
      <c r="H4693" s="5" t="s">
        <v>5996</v>
      </c>
      <c r="I4693" s="5">
        <v>0</v>
      </c>
      <c r="J4693" s="5" t="s">
        <v>1305</v>
      </c>
      <c r="K4693" s="5" t="s">
        <v>1262</v>
      </c>
      <c r="L4693" s="5" t="s">
        <v>2535</v>
      </c>
      <c r="M4693" s="5" t="s">
        <v>96</v>
      </c>
      <c r="N4693" s="19" t="s">
        <v>6023</v>
      </c>
    </row>
    <row r="4694" spans="1:14" ht="15.75" customHeight="1" x14ac:dyDescent="0.2">
      <c r="A4694" s="15">
        <v>57</v>
      </c>
      <c r="B4694" s="16">
        <v>590</v>
      </c>
      <c r="C4694" s="15" t="s">
        <v>6024</v>
      </c>
      <c r="D4694" s="18">
        <v>1</v>
      </c>
      <c r="E4694" s="5" t="s">
        <v>6025</v>
      </c>
      <c r="F4694" s="5">
        <v>0</v>
      </c>
      <c r="G4694" s="5" t="s">
        <v>6026</v>
      </c>
      <c r="H4694" s="5" t="s">
        <v>5996</v>
      </c>
      <c r="I4694" s="5">
        <v>0</v>
      </c>
      <c r="J4694" s="5" t="s">
        <v>1305</v>
      </c>
      <c r="K4694" s="5" t="s">
        <v>1262</v>
      </c>
      <c r="L4694" s="5" t="s">
        <v>2933</v>
      </c>
      <c r="M4694" s="5" t="s">
        <v>96</v>
      </c>
      <c r="N4694" s="19" t="s">
        <v>6027</v>
      </c>
    </row>
    <row r="4695" spans="1:14" ht="15.75" customHeight="1" x14ac:dyDescent="0.2">
      <c r="A4695" s="15">
        <v>58</v>
      </c>
      <c r="B4695" s="16">
        <v>590</v>
      </c>
      <c r="C4695" s="15" t="s">
        <v>6028</v>
      </c>
      <c r="D4695" s="18">
        <v>1</v>
      </c>
      <c r="E4695" s="5" t="s">
        <v>6029</v>
      </c>
      <c r="F4695" s="5">
        <v>0</v>
      </c>
      <c r="G4695" s="5" t="s">
        <v>6030</v>
      </c>
      <c r="H4695" s="5" t="s">
        <v>5996</v>
      </c>
      <c r="I4695" s="5">
        <v>0</v>
      </c>
      <c r="J4695" s="5">
        <v>2014</v>
      </c>
      <c r="K4695" s="5" t="s">
        <v>1262</v>
      </c>
      <c r="L4695" s="5" t="s">
        <v>4558</v>
      </c>
      <c r="M4695" s="5" t="s">
        <v>96</v>
      </c>
      <c r="N4695" s="19" t="s">
        <v>6031</v>
      </c>
    </row>
    <row r="4696" spans="1:14" ht="15.75" customHeight="1" x14ac:dyDescent="0.2">
      <c r="A4696" s="15">
        <v>59</v>
      </c>
      <c r="B4696" s="16">
        <v>590</v>
      </c>
      <c r="C4696" s="15" t="s">
        <v>6032</v>
      </c>
      <c r="D4696" s="18">
        <v>1</v>
      </c>
      <c r="E4696" s="5" t="s">
        <v>6033</v>
      </c>
      <c r="F4696" s="5">
        <v>0</v>
      </c>
      <c r="G4696" s="5" t="s">
        <v>6034</v>
      </c>
      <c r="H4696" s="5" t="s">
        <v>5996</v>
      </c>
      <c r="I4696" s="5">
        <v>0</v>
      </c>
      <c r="J4696" s="5">
        <v>2014</v>
      </c>
      <c r="K4696" s="5" t="s">
        <v>1262</v>
      </c>
      <c r="L4696" s="5" t="s">
        <v>4119</v>
      </c>
      <c r="M4696" s="5" t="s">
        <v>96</v>
      </c>
      <c r="N4696" s="19" t="s">
        <v>6035</v>
      </c>
    </row>
    <row r="4697" spans="1:14" ht="15.75" customHeight="1" x14ac:dyDescent="0.2">
      <c r="A4697" s="15">
        <v>60</v>
      </c>
      <c r="B4697" s="16">
        <v>590</v>
      </c>
      <c r="C4697" s="15" t="s">
        <v>6036</v>
      </c>
      <c r="D4697" s="18">
        <v>1</v>
      </c>
      <c r="E4697" s="5" t="s">
        <v>6037</v>
      </c>
      <c r="F4697" s="5">
        <v>0</v>
      </c>
      <c r="G4697" s="5" t="s">
        <v>6038</v>
      </c>
      <c r="H4697" s="5" t="s">
        <v>5996</v>
      </c>
      <c r="I4697" s="5">
        <v>0</v>
      </c>
      <c r="J4697" s="5">
        <v>2014</v>
      </c>
      <c r="K4697" s="5" t="s">
        <v>1262</v>
      </c>
      <c r="L4697" s="5" t="s">
        <v>905</v>
      </c>
      <c r="M4697" s="5" t="s">
        <v>96</v>
      </c>
      <c r="N4697" s="19" t="s">
        <v>6039</v>
      </c>
    </row>
    <row r="4698" spans="1:14" ht="15.75" customHeight="1" x14ac:dyDescent="0.2">
      <c r="A4698" s="15">
        <v>61</v>
      </c>
      <c r="B4698" s="16">
        <v>590</v>
      </c>
      <c r="C4698" s="15" t="s">
        <v>6040</v>
      </c>
      <c r="D4698" s="18">
        <v>1</v>
      </c>
      <c r="E4698" s="5" t="s">
        <v>6041</v>
      </c>
      <c r="F4698" s="5">
        <v>0</v>
      </c>
      <c r="G4698" s="5" t="s">
        <v>6042</v>
      </c>
      <c r="H4698" s="5" t="s">
        <v>5996</v>
      </c>
      <c r="I4698" s="5">
        <v>0</v>
      </c>
      <c r="J4698" s="5" t="s">
        <v>1261</v>
      </c>
      <c r="K4698" s="5" t="s">
        <v>1262</v>
      </c>
      <c r="L4698" s="5" t="s">
        <v>409</v>
      </c>
      <c r="M4698" s="5" t="s">
        <v>96</v>
      </c>
      <c r="N4698" s="19" t="s">
        <v>6043</v>
      </c>
    </row>
    <row r="4699" spans="1:14" ht="15.75" customHeight="1" x14ac:dyDescent="0.2">
      <c r="A4699" s="15">
        <v>62</v>
      </c>
      <c r="B4699" s="16">
        <v>590</v>
      </c>
      <c r="C4699" s="15" t="s">
        <v>6044</v>
      </c>
      <c r="D4699" s="18">
        <v>1</v>
      </c>
      <c r="E4699" s="5" t="s">
        <v>6045</v>
      </c>
      <c r="F4699" s="5">
        <v>0</v>
      </c>
      <c r="G4699" s="5" t="s">
        <v>6046</v>
      </c>
      <c r="H4699" s="5" t="s">
        <v>5996</v>
      </c>
      <c r="I4699" s="5">
        <v>0</v>
      </c>
      <c r="J4699" s="5" t="s">
        <v>1261</v>
      </c>
      <c r="K4699" s="5" t="s">
        <v>1262</v>
      </c>
      <c r="L4699" s="5" t="s">
        <v>409</v>
      </c>
      <c r="M4699" s="5" t="s">
        <v>96</v>
      </c>
      <c r="N4699" s="19" t="s">
        <v>6047</v>
      </c>
    </row>
    <row r="4700" spans="1:14" ht="15.75" customHeight="1" x14ac:dyDescent="0.2">
      <c r="A4700" s="15">
        <v>63</v>
      </c>
      <c r="B4700" s="16">
        <v>590</v>
      </c>
      <c r="C4700" s="15" t="s">
        <v>6048</v>
      </c>
      <c r="D4700" s="18">
        <v>1</v>
      </c>
      <c r="E4700" s="5" t="s">
        <v>6049</v>
      </c>
      <c r="F4700" s="5">
        <v>0</v>
      </c>
      <c r="G4700" s="5" t="s">
        <v>6026</v>
      </c>
      <c r="H4700" s="5" t="s">
        <v>5996</v>
      </c>
      <c r="I4700" s="5">
        <v>0</v>
      </c>
      <c r="J4700" s="5" t="s">
        <v>1261</v>
      </c>
      <c r="K4700" s="5" t="s">
        <v>1262</v>
      </c>
      <c r="L4700" s="5" t="s">
        <v>1138</v>
      </c>
      <c r="M4700" s="5" t="s">
        <v>96</v>
      </c>
      <c r="N4700" s="19" t="s">
        <v>6050</v>
      </c>
    </row>
    <row r="4701" spans="1:14" ht="15.75" customHeight="1" x14ac:dyDescent="0.2">
      <c r="A4701" s="15">
        <v>64</v>
      </c>
      <c r="B4701" s="16">
        <v>590</v>
      </c>
      <c r="C4701" s="15" t="s">
        <v>6051</v>
      </c>
      <c r="D4701" s="18">
        <v>1</v>
      </c>
      <c r="E4701" s="5" t="s">
        <v>6052</v>
      </c>
      <c r="F4701" s="5">
        <v>0</v>
      </c>
      <c r="G4701" s="5" t="s">
        <v>6053</v>
      </c>
      <c r="H4701" s="5" t="s">
        <v>6054</v>
      </c>
      <c r="I4701" s="5">
        <v>0</v>
      </c>
      <c r="J4701" s="5">
        <v>2011</v>
      </c>
      <c r="K4701" s="5" t="s">
        <v>1262</v>
      </c>
      <c r="L4701" s="5" t="s">
        <v>6055</v>
      </c>
      <c r="M4701" s="5" t="s">
        <v>96</v>
      </c>
      <c r="N4701" s="19" t="s">
        <v>6056</v>
      </c>
    </row>
    <row r="4702" spans="1:14" ht="15.75" customHeight="1" x14ac:dyDescent="0.2">
      <c r="A4702" s="15">
        <v>65</v>
      </c>
      <c r="B4702" s="16">
        <v>590</v>
      </c>
      <c r="C4702" s="15" t="s">
        <v>6057</v>
      </c>
      <c r="D4702" s="18">
        <v>1</v>
      </c>
      <c r="E4702" s="5" t="s">
        <v>6058</v>
      </c>
      <c r="F4702" s="5">
        <v>0</v>
      </c>
      <c r="G4702" s="5" t="s">
        <v>6059</v>
      </c>
      <c r="H4702" s="5" t="s">
        <v>6054</v>
      </c>
      <c r="I4702" s="5">
        <v>0</v>
      </c>
      <c r="J4702" s="5">
        <v>2011</v>
      </c>
      <c r="K4702" s="5" t="s">
        <v>1262</v>
      </c>
      <c r="L4702" s="5" t="s">
        <v>5351</v>
      </c>
      <c r="M4702" s="5" t="s">
        <v>96</v>
      </c>
      <c r="N4702" s="19" t="s">
        <v>6060</v>
      </c>
    </row>
    <row r="4703" spans="1:14" ht="15.75" customHeight="1" x14ac:dyDescent="0.2">
      <c r="A4703" s="15">
        <v>66</v>
      </c>
      <c r="B4703" s="16">
        <v>590</v>
      </c>
      <c r="C4703" s="15" t="s">
        <v>6061</v>
      </c>
      <c r="D4703" s="18">
        <v>1</v>
      </c>
      <c r="E4703" s="5" t="s">
        <v>6062</v>
      </c>
      <c r="F4703" s="5">
        <v>0</v>
      </c>
      <c r="G4703" s="5" t="s">
        <v>6063</v>
      </c>
      <c r="H4703" s="5" t="s">
        <v>6054</v>
      </c>
      <c r="I4703" s="5">
        <v>0</v>
      </c>
      <c r="J4703" s="5">
        <v>2011</v>
      </c>
      <c r="K4703" s="5" t="s">
        <v>1262</v>
      </c>
      <c r="L4703" s="5" t="s">
        <v>409</v>
      </c>
      <c r="M4703" s="5" t="s">
        <v>96</v>
      </c>
      <c r="N4703" s="19" t="s">
        <v>6064</v>
      </c>
    </row>
    <row r="4704" spans="1:14" ht="15.75" customHeight="1" x14ac:dyDescent="0.2">
      <c r="A4704" s="15">
        <v>67</v>
      </c>
      <c r="B4704" s="16">
        <v>590</v>
      </c>
      <c r="C4704" s="15" t="s">
        <v>6065</v>
      </c>
      <c r="D4704" s="18">
        <v>1</v>
      </c>
      <c r="E4704" s="5" t="s">
        <v>6066</v>
      </c>
      <c r="F4704" s="5">
        <v>0</v>
      </c>
      <c r="G4704" s="5" t="s">
        <v>6067</v>
      </c>
      <c r="H4704" s="5" t="s">
        <v>6054</v>
      </c>
      <c r="I4704" s="5">
        <v>0</v>
      </c>
      <c r="J4704" s="5">
        <v>2011</v>
      </c>
      <c r="K4704" s="5" t="s">
        <v>1262</v>
      </c>
      <c r="L4704" s="5" t="s">
        <v>1245</v>
      </c>
      <c r="M4704" s="5" t="s">
        <v>96</v>
      </c>
      <c r="N4704" s="19" t="s">
        <v>6068</v>
      </c>
    </row>
    <row r="4705" spans="1:14" ht="15.75" customHeight="1" x14ac:dyDescent="0.2">
      <c r="A4705" s="15">
        <v>68</v>
      </c>
      <c r="B4705" s="16">
        <v>590</v>
      </c>
      <c r="C4705" s="15" t="s">
        <v>6069</v>
      </c>
      <c r="D4705" s="18">
        <v>1</v>
      </c>
      <c r="E4705" s="5" t="s">
        <v>6070</v>
      </c>
      <c r="F4705" s="5">
        <v>0</v>
      </c>
      <c r="G4705" s="5" t="s">
        <v>6071</v>
      </c>
      <c r="H4705" s="5" t="s">
        <v>6054</v>
      </c>
      <c r="I4705" s="5">
        <v>0</v>
      </c>
      <c r="J4705" s="5">
        <v>2012</v>
      </c>
      <c r="K4705" s="5" t="s">
        <v>1262</v>
      </c>
      <c r="L4705" s="5" t="s">
        <v>2535</v>
      </c>
      <c r="M4705" s="5" t="s">
        <v>96</v>
      </c>
      <c r="N4705" s="19" t="s">
        <v>6072</v>
      </c>
    </row>
    <row r="4706" spans="1:14" ht="15.75" customHeight="1" x14ac:dyDescent="0.2">
      <c r="A4706" s="15">
        <v>69</v>
      </c>
      <c r="B4706" s="16">
        <v>590</v>
      </c>
      <c r="C4706" s="15" t="s">
        <v>6073</v>
      </c>
      <c r="D4706" s="18">
        <v>1</v>
      </c>
      <c r="E4706" s="5" t="s">
        <v>6074</v>
      </c>
      <c r="F4706" s="5">
        <v>0</v>
      </c>
      <c r="G4706" s="5" t="s">
        <v>6075</v>
      </c>
      <c r="H4706" s="5" t="s">
        <v>6054</v>
      </c>
      <c r="I4706" s="5">
        <v>0</v>
      </c>
      <c r="J4706" s="5">
        <v>2012</v>
      </c>
      <c r="K4706" s="5" t="s">
        <v>1262</v>
      </c>
      <c r="L4706" s="5" t="s">
        <v>1245</v>
      </c>
      <c r="M4706" s="5" t="s">
        <v>96</v>
      </c>
      <c r="N4706" s="19" t="s">
        <v>6076</v>
      </c>
    </row>
    <row r="4707" spans="1:14" ht="15.75" customHeight="1" x14ac:dyDescent="0.2">
      <c r="A4707" s="15">
        <v>70</v>
      </c>
      <c r="B4707" s="16">
        <v>590</v>
      </c>
      <c r="C4707" s="15" t="s">
        <v>6077</v>
      </c>
      <c r="D4707" s="18">
        <v>1</v>
      </c>
      <c r="E4707" s="5" t="s">
        <v>6078</v>
      </c>
      <c r="F4707" s="5">
        <v>0</v>
      </c>
      <c r="G4707" s="5" t="s">
        <v>6079</v>
      </c>
      <c r="H4707" s="5" t="s">
        <v>6054</v>
      </c>
      <c r="I4707" s="5">
        <v>0</v>
      </c>
      <c r="J4707" s="5">
        <v>2012</v>
      </c>
      <c r="K4707" s="5" t="s">
        <v>1262</v>
      </c>
      <c r="L4707" s="5" t="s">
        <v>4622</v>
      </c>
      <c r="M4707" s="5" t="s">
        <v>96</v>
      </c>
      <c r="N4707" s="19" t="s">
        <v>6080</v>
      </c>
    </row>
    <row r="4708" spans="1:14" ht="15.75" customHeight="1" x14ac:dyDescent="0.2">
      <c r="A4708" s="15">
        <v>71</v>
      </c>
      <c r="B4708" s="16">
        <v>590</v>
      </c>
      <c r="C4708" s="15" t="s">
        <v>6081</v>
      </c>
      <c r="D4708" s="18">
        <v>1</v>
      </c>
      <c r="E4708" s="5" t="s">
        <v>6082</v>
      </c>
      <c r="F4708" s="5">
        <v>0</v>
      </c>
      <c r="G4708" s="5" t="s">
        <v>6083</v>
      </c>
      <c r="H4708" s="5" t="s">
        <v>6054</v>
      </c>
      <c r="I4708" s="5">
        <v>0</v>
      </c>
      <c r="J4708" s="5">
        <v>2012</v>
      </c>
      <c r="K4708" s="5" t="s">
        <v>1262</v>
      </c>
      <c r="L4708" s="5" t="s">
        <v>2453</v>
      </c>
      <c r="M4708" s="5" t="s">
        <v>96</v>
      </c>
      <c r="N4708" s="19" t="s">
        <v>6084</v>
      </c>
    </row>
    <row r="4709" spans="1:14" ht="15.75" customHeight="1" x14ac:dyDescent="0.2">
      <c r="A4709" s="15">
        <v>72</v>
      </c>
      <c r="B4709" s="16">
        <v>590</v>
      </c>
      <c r="C4709" s="15" t="s">
        <v>6085</v>
      </c>
      <c r="D4709" s="18">
        <v>1</v>
      </c>
      <c r="E4709" s="5" t="s">
        <v>6086</v>
      </c>
      <c r="F4709" s="5">
        <v>0</v>
      </c>
      <c r="G4709" s="5" t="s">
        <v>6087</v>
      </c>
      <c r="H4709" s="5" t="s">
        <v>6054</v>
      </c>
      <c r="I4709" s="5">
        <v>0</v>
      </c>
      <c r="J4709" s="5" t="s">
        <v>1261</v>
      </c>
      <c r="K4709" s="5" t="s">
        <v>1262</v>
      </c>
      <c r="L4709" s="5" t="s">
        <v>2453</v>
      </c>
      <c r="M4709" s="5" t="s">
        <v>96</v>
      </c>
      <c r="N4709" s="19" t="s">
        <v>6088</v>
      </c>
    </row>
    <row r="4710" spans="1:14" ht="15.75" customHeight="1" x14ac:dyDescent="0.2">
      <c r="A4710" s="15">
        <v>73</v>
      </c>
      <c r="B4710" s="16">
        <v>590</v>
      </c>
      <c r="C4710" s="15" t="s">
        <v>6089</v>
      </c>
      <c r="D4710" s="18">
        <v>1</v>
      </c>
      <c r="E4710" s="5" t="s">
        <v>6090</v>
      </c>
      <c r="F4710" s="5">
        <v>0</v>
      </c>
      <c r="G4710" s="5" t="s">
        <v>6091</v>
      </c>
      <c r="H4710" s="5" t="s">
        <v>6054</v>
      </c>
      <c r="I4710" s="5">
        <v>0</v>
      </c>
      <c r="J4710" s="5" t="s">
        <v>1261</v>
      </c>
      <c r="K4710" s="5" t="s">
        <v>1262</v>
      </c>
      <c r="L4710" s="5" t="s">
        <v>1150</v>
      </c>
      <c r="M4710" s="5" t="s">
        <v>96</v>
      </c>
      <c r="N4710" s="19" t="s">
        <v>6092</v>
      </c>
    </row>
    <row r="4711" spans="1:14" ht="15.75" hidden="1" customHeight="1" x14ac:dyDescent="0.2">
      <c r="A4711" s="14">
        <v>0</v>
      </c>
      <c r="B4711" s="16">
        <v>0</v>
      </c>
      <c r="C4711" s="14">
        <v>0</v>
      </c>
      <c r="D4711" s="17">
        <v>0</v>
      </c>
      <c r="E4711" s="5">
        <v>0</v>
      </c>
      <c r="F4711" s="5">
        <v>0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19">
        <v>0</v>
      </c>
    </row>
    <row r="4712" spans="1:14" ht="15.75" hidden="1" customHeight="1" x14ac:dyDescent="0.2">
      <c r="A4712" s="14">
        <v>0</v>
      </c>
      <c r="B4712" s="16">
        <v>0</v>
      </c>
      <c r="C4712" s="14">
        <v>0</v>
      </c>
      <c r="D4712" s="17">
        <v>0</v>
      </c>
      <c r="E4712" s="5">
        <v>0</v>
      </c>
      <c r="F4712" s="5">
        <v>0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19">
        <v>0</v>
      </c>
    </row>
    <row r="4713" spans="1:14" ht="15.75" hidden="1" customHeight="1" x14ac:dyDescent="0.2">
      <c r="A4713" s="14">
        <v>0</v>
      </c>
      <c r="B4713" s="16">
        <v>0</v>
      </c>
      <c r="C4713" s="14">
        <v>0</v>
      </c>
      <c r="D4713" s="17">
        <v>0</v>
      </c>
      <c r="E4713" s="5">
        <v>0</v>
      </c>
      <c r="F4713" s="5">
        <v>0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19">
        <v>0</v>
      </c>
    </row>
    <row r="4714" spans="1:14" ht="15.75" hidden="1" customHeight="1" x14ac:dyDescent="0.2">
      <c r="A4714" s="14">
        <v>0</v>
      </c>
      <c r="B4714" s="16">
        <v>0</v>
      </c>
      <c r="C4714" s="14">
        <v>0</v>
      </c>
      <c r="D4714" s="17">
        <v>0</v>
      </c>
      <c r="E4714" s="5">
        <v>0</v>
      </c>
      <c r="F4714" s="5">
        <v>0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19">
        <v>0</v>
      </c>
    </row>
    <row r="4715" spans="1:14" ht="15.75" hidden="1" customHeight="1" x14ac:dyDescent="0.2">
      <c r="A4715" s="14">
        <v>0</v>
      </c>
      <c r="B4715" s="16">
        <v>0</v>
      </c>
      <c r="C4715" s="14">
        <v>0</v>
      </c>
      <c r="D4715" s="17">
        <v>0</v>
      </c>
      <c r="E4715" s="5">
        <v>0</v>
      </c>
      <c r="F4715" s="5">
        <v>0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19">
        <v>0</v>
      </c>
    </row>
    <row r="4716" spans="1:14" ht="15.75" hidden="1" customHeight="1" x14ac:dyDescent="0.2">
      <c r="A4716" s="14">
        <v>0</v>
      </c>
      <c r="B4716" s="16">
        <v>0</v>
      </c>
      <c r="C4716" s="14">
        <v>0</v>
      </c>
      <c r="D4716" s="17">
        <v>0</v>
      </c>
      <c r="E4716" s="5">
        <v>0</v>
      </c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19">
        <v>0</v>
      </c>
    </row>
    <row r="4717" spans="1:14" ht="15.75" hidden="1" customHeight="1" x14ac:dyDescent="0.2">
      <c r="A4717" s="14">
        <v>0</v>
      </c>
      <c r="B4717" s="16">
        <v>0</v>
      </c>
      <c r="C4717" s="14">
        <v>0</v>
      </c>
      <c r="D4717" s="17">
        <v>0</v>
      </c>
      <c r="E4717" s="5">
        <v>0</v>
      </c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19">
        <v>0</v>
      </c>
    </row>
    <row r="4718" spans="1:14" ht="15.75" hidden="1" customHeight="1" x14ac:dyDescent="0.2">
      <c r="A4718" s="14">
        <v>0</v>
      </c>
      <c r="B4718" s="16">
        <v>0</v>
      </c>
      <c r="C4718" s="14">
        <v>0</v>
      </c>
      <c r="D4718" s="17">
        <v>0</v>
      </c>
      <c r="E4718" s="5">
        <v>0</v>
      </c>
      <c r="F4718" s="5">
        <v>0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19">
        <v>0</v>
      </c>
    </row>
    <row r="4719" spans="1:14" ht="15.75" hidden="1" customHeight="1" x14ac:dyDescent="0.2">
      <c r="A4719" s="14">
        <v>0</v>
      </c>
      <c r="B4719" s="16">
        <v>0</v>
      </c>
      <c r="C4719" s="14">
        <v>0</v>
      </c>
      <c r="D4719" s="17">
        <v>0</v>
      </c>
      <c r="E4719" s="5">
        <v>0</v>
      </c>
      <c r="F4719" s="5">
        <v>0</v>
      </c>
      <c r="G4719" s="5">
        <v>0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19">
        <v>0</v>
      </c>
    </row>
    <row r="4720" spans="1:14" ht="15.75" hidden="1" customHeight="1" x14ac:dyDescent="0.2">
      <c r="A4720" s="14">
        <v>0</v>
      </c>
      <c r="B4720" s="16">
        <v>0</v>
      </c>
      <c r="C4720" s="14">
        <v>0</v>
      </c>
      <c r="D4720" s="17">
        <v>0</v>
      </c>
      <c r="E4720" s="5">
        <v>0</v>
      </c>
      <c r="F4720" s="5">
        <v>0</v>
      </c>
      <c r="G4720" s="5">
        <v>0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19">
        <v>0</v>
      </c>
    </row>
    <row r="4721" spans="1:14" ht="15.75" hidden="1" customHeight="1" x14ac:dyDescent="0.2">
      <c r="A4721" s="14">
        <v>0</v>
      </c>
      <c r="B4721" s="16">
        <v>0</v>
      </c>
      <c r="C4721" s="14">
        <v>0</v>
      </c>
      <c r="D4721" s="17">
        <v>0</v>
      </c>
      <c r="E4721" s="5">
        <v>0</v>
      </c>
      <c r="F4721" s="5">
        <v>0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19">
        <v>0</v>
      </c>
    </row>
    <row r="4722" spans="1:14" ht="15.75" hidden="1" customHeight="1" x14ac:dyDescent="0.2">
      <c r="A4722" s="14">
        <v>0</v>
      </c>
      <c r="B4722" s="16">
        <v>0</v>
      </c>
      <c r="C4722" s="14">
        <v>0</v>
      </c>
      <c r="D4722" s="17">
        <v>0</v>
      </c>
      <c r="E4722" s="5">
        <v>0</v>
      </c>
      <c r="F4722" s="5">
        <v>0</v>
      </c>
      <c r="G4722" s="5">
        <v>0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  <c r="N4722" s="19">
        <v>0</v>
      </c>
    </row>
    <row r="4723" spans="1:14" ht="15.75" hidden="1" customHeight="1" x14ac:dyDescent="0.2">
      <c r="A4723" s="14">
        <v>0</v>
      </c>
      <c r="B4723" s="16">
        <v>0</v>
      </c>
      <c r="C4723" s="14">
        <v>0</v>
      </c>
      <c r="D4723" s="17">
        <v>0</v>
      </c>
      <c r="E4723" s="5">
        <v>0</v>
      </c>
      <c r="F4723" s="5">
        <v>0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19">
        <v>0</v>
      </c>
    </row>
    <row r="4724" spans="1:14" ht="15.75" hidden="1" customHeight="1" x14ac:dyDescent="0.2">
      <c r="A4724" s="14">
        <v>0</v>
      </c>
      <c r="B4724" s="16">
        <v>0</v>
      </c>
      <c r="C4724" s="14">
        <v>0</v>
      </c>
      <c r="D4724" s="17">
        <v>0</v>
      </c>
      <c r="E4724" s="5">
        <v>0</v>
      </c>
      <c r="F4724" s="5">
        <v>0</v>
      </c>
      <c r="G4724" s="5">
        <v>0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19">
        <v>0</v>
      </c>
    </row>
    <row r="4725" spans="1:14" ht="15.75" hidden="1" customHeight="1" x14ac:dyDescent="0.2">
      <c r="A4725" s="14">
        <v>0</v>
      </c>
      <c r="B4725" s="16">
        <v>0</v>
      </c>
      <c r="C4725" s="14">
        <v>0</v>
      </c>
      <c r="D4725" s="17">
        <v>0</v>
      </c>
      <c r="E4725" s="5">
        <v>0</v>
      </c>
      <c r="F4725" s="5">
        <v>0</v>
      </c>
      <c r="G4725" s="5">
        <v>0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  <c r="N4725" s="19">
        <v>0</v>
      </c>
    </row>
    <row r="4726" spans="1:14" ht="15.75" hidden="1" customHeight="1" x14ac:dyDescent="0.2">
      <c r="A4726" s="14">
        <v>0</v>
      </c>
      <c r="B4726" s="16">
        <v>0</v>
      </c>
      <c r="C4726" s="14">
        <v>0</v>
      </c>
      <c r="D4726" s="17">
        <v>0</v>
      </c>
      <c r="E4726" s="5">
        <v>0</v>
      </c>
      <c r="F4726" s="5">
        <v>0</v>
      </c>
      <c r="G4726" s="5">
        <v>0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19">
        <v>0</v>
      </c>
    </row>
    <row r="4727" spans="1:14" ht="15.75" hidden="1" customHeight="1" x14ac:dyDescent="0.2">
      <c r="A4727" s="14">
        <v>0</v>
      </c>
      <c r="B4727" s="16">
        <v>0</v>
      </c>
      <c r="C4727" s="14">
        <v>0</v>
      </c>
      <c r="D4727" s="17">
        <v>0</v>
      </c>
      <c r="E4727" s="5">
        <v>0</v>
      </c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19">
        <v>0</v>
      </c>
    </row>
    <row r="4728" spans="1:14" ht="15.75" hidden="1" customHeight="1" x14ac:dyDescent="0.2">
      <c r="A4728" s="14">
        <v>0</v>
      </c>
      <c r="B4728" s="16">
        <v>0</v>
      </c>
      <c r="C4728" s="14">
        <v>0</v>
      </c>
      <c r="D4728" s="17">
        <v>0</v>
      </c>
      <c r="E4728" s="5">
        <v>0</v>
      </c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19">
        <v>0</v>
      </c>
    </row>
    <row r="4729" spans="1:14" ht="15.75" hidden="1" customHeight="1" x14ac:dyDescent="0.2">
      <c r="A4729" s="14">
        <v>0</v>
      </c>
      <c r="B4729" s="16">
        <v>0</v>
      </c>
      <c r="C4729" s="14">
        <v>0</v>
      </c>
      <c r="D4729" s="17">
        <v>0</v>
      </c>
      <c r="E4729" s="5">
        <v>0</v>
      </c>
      <c r="F4729" s="5">
        <v>0</v>
      </c>
      <c r="G4729" s="5">
        <v>0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19">
        <v>0</v>
      </c>
    </row>
    <row r="4730" spans="1:14" ht="15.75" hidden="1" customHeight="1" x14ac:dyDescent="0.2">
      <c r="A4730" s="14">
        <v>0</v>
      </c>
      <c r="B4730" s="16">
        <v>0</v>
      </c>
      <c r="C4730" s="14">
        <v>0</v>
      </c>
      <c r="D4730" s="17">
        <v>0</v>
      </c>
      <c r="E4730" s="5">
        <v>0</v>
      </c>
      <c r="F4730" s="5">
        <v>0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19">
        <v>0</v>
      </c>
    </row>
    <row r="4731" spans="1:14" ht="15.75" hidden="1" customHeight="1" x14ac:dyDescent="0.2">
      <c r="A4731" s="14">
        <v>0</v>
      </c>
      <c r="B4731" s="16">
        <v>0</v>
      </c>
      <c r="C4731" s="14">
        <v>0</v>
      </c>
      <c r="D4731" s="17">
        <v>0</v>
      </c>
      <c r="E4731" s="5">
        <v>0</v>
      </c>
      <c r="F4731" s="5">
        <v>0</v>
      </c>
      <c r="G4731" s="5">
        <v>0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19">
        <v>0</v>
      </c>
    </row>
    <row r="4732" spans="1:14" ht="15.75" hidden="1" customHeight="1" x14ac:dyDescent="0.2">
      <c r="A4732" s="14">
        <v>0</v>
      </c>
      <c r="B4732" s="16">
        <v>0</v>
      </c>
      <c r="C4732" s="14">
        <v>0</v>
      </c>
      <c r="D4732" s="17">
        <v>0</v>
      </c>
      <c r="E4732" s="5">
        <v>0</v>
      </c>
      <c r="F4732" s="5">
        <v>0</v>
      </c>
      <c r="G4732" s="5">
        <v>0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  <c r="N4732" s="19">
        <v>0</v>
      </c>
    </row>
    <row r="4733" spans="1:14" ht="15.75" hidden="1" customHeight="1" x14ac:dyDescent="0.2">
      <c r="A4733" s="14">
        <v>0</v>
      </c>
      <c r="B4733" s="16">
        <v>0</v>
      </c>
      <c r="C4733" s="14">
        <v>0</v>
      </c>
      <c r="D4733" s="17">
        <v>0</v>
      </c>
      <c r="E4733" s="5">
        <v>0</v>
      </c>
      <c r="F4733" s="5">
        <v>0</v>
      </c>
      <c r="G4733" s="21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19">
        <v>0</v>
      </c>
    </row>
    <row r="4734" spans="1:14" ht="15.75" hidden="1" customHeight="1" x14ac:dyDescent="0.2">
      <c r="A4734" s="14">
        <v>0</v>
      </c>
      <c r="B4734" s="16">
        <v>0</v>
      </c>
      <c r="C4734" s="14">
        <v>0</v>
      </c>
      <c r="D4734" s="17">
        <v>0</v>
      </c>
      <c r="E4734" s="5">
        <v>0</v>
      </c>
      <c r="F4734" s="5">
        <v>0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  <c r="N4734" s="19">
        <v>0</v>
      </c>
    </row>
    <row r="4735" spans="1:14" ht="15.75" hidden="1" customHeight="1" x14ac:dyDescent="0.2">
      <c r="A4735" s="14">
        <v>0</v>
      </c>
      <c r="B4735" s="16">
        <v>0</v>
      </c>
      <c r="C4735" s="14">
        <v>0</v>
      </c>
      <c r="D4735" s="17">
        <v>0</v>
      </c>
      <c r="E4735" s="5">
        <v>0</v>
      </c>
      <c r="F4735" s="5">
        <v>0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19">
        <v>0</v>
      </c>
    </row>
    <row r="4736" spans="1:14" ht="15.75" hidden="1" customHeight="1" x14ac:dyDescent="0.2">
      <c r="A4736" s="14">
        <v>0</v>
      </c>
      <c r="B4736" s="16">
        <v>0</v>
      </c>
      <c r="C4736" s="14">
        <v>0</v>
      </c>
      <c r="D4736" s="17">
        <v>0</v>
      </c>
      <c r="E4736" s="5">
        <v>0</v>
      </c>
      <c r="F4736" s="5">
        <v>0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  <c r="N4736" s="19">
        <v>0</v>
      </c>
    </row>
    <row r="4737" spans="1:14" ht="15.75" hidden="1" customHeight="1" x14ac:dyDescent="0.2">
      <c r="A4737" s="14">
        <v>0</v>
      </c>
      <c r="B4737" s="16">
        <v>0</v>
      </c>
      <c r="C4737" s="14">
        <v>0</v>
      </c>
      <c r="D4737" s="17">
        <v>0</v>
      </c>
      <c r="E4737" s="5">
        <v>0</v>
      </c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19">
        <v>0</v>
      </c>
    </row>
    <row r="4738" spans="1:14" ht="15.75" hidden="1" customHeight="1" x14ac:dyDescent="0.2">
      <c r="A4738" s="14">
        <v>0</v>
      </c>
      <c r="B4738" s="16">
        <v>0</v>
      </c>
      <c r="C4738" s="14">
        <v>0</v>
      </c>
      <c r="D4738" s="17">
        <v>0</v>
      </c>
      <c r="E4738" s="5">
        <v>0</v>
      </c>
      <c r="F4738" s="5">
        <v>0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19">
        <v>0</v>
      </c>
    </row>
    <row r="4739" spans="1:14" ht="15.75" hidden="1" customHeight="1" x14ac:dyDescent="0.2">
      <c r="A4739" s="14">
        <v>0</v>
      </c>
      <c r="B4739" s="16">
        <v>0</v>
      </c>
      <c r="C4739" s="14">
        <v>0</v>
      </c>
      <c r="D4739" s="17">
        <v>0</v>
      </c>
      <c r="E4739" s="5">
        <v>0</v>
      </c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19">
        <v>0</v>
      </c>
    </row>
    <row r="4740" spans="1:14" ht="15.75" hidden="1" customHeight="1" x14ac:dyDescent="0.2">
      <c r="A4740" s="14">
        <v>0</v>
      </c>
      <c r="B4740" s="16">
        <v>0</v>
      </c>
      <c r="C4740" s="14">
        <v>0</v>
      </c>
      <c r="D4740" s="17">
        <v>0</v>
      </c>
      <c r="E4740" s="5">
        <v>0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19">
        <v>0</v>
      </c>
    </row>
    <row r="4741" spans="1:14" ht="15.75" hidden="1" customHeight="1" x14ac:dyDescent="0.2">
      <c r="A4741" s="14">
        <v>0</v>
      </c>
      <c r="B4741" s="16">
        <v>0</v>
      </c>
      <c r="C4741" s="14">
        <v>0</v>
      </c>
      <c r="D4741" s="17">
        <v>0</v>
      </c>
      <c r="E4741" s="5">
        <v>0</v>
      </c>
      <c r="F4741" s="5">
        <v>0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19">
        <v>0</v>
      </c>
    </row>
    <row r="4742" spans="1:14" ht="15.75" hidden="1" customHeight="1" x14ac:dyDescent="0.2">
      <c r="A4742" s="14">
        <v>0</v>
      </c>
      <c r="B4742" s="16">
        <v>0</v>
      </c>
      <c r="C4742" s="14">
        <v>0</v>
      </c>
      <c r="D4742" s="17">
        <v>0</v>
      </c>
      <c r="E4742" s="5">
        <v>0</v>
      </c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19">
        <v>0</v>
      </c>
    </row>
    <row r="4743" spans="1:14" ht="15.75" hidden="1" customHeight="1" x14ac:dyDescent="0.2">
      <c r="A4743" s="14">
        <v>0</v>
      </c>
      <c r="B4743" s="16">
        <v>0</v>
      </c>
      <c r="C4743" s="14">
        <v>0</v>
      </c>
      <c r="D4743" s="17">
        <v>0</v>
      </c>
      <c r="E4743" s="5">
        <v>0</v>
      </c>
      <c r="F4743" s="5">
        <v>0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19">
        <v>0</v>
      </c>
    </row>
    <row r="4744" spans="1:14" ht="15.75" hidden="1" customHeight="1" x14ac:dyDescent="0.2">
      <c r="A4744" s="14">
        <v>0</v>
      </c>
      <c r="B4744" s="16">
        <v>0</v>
      </c>
      <c r="C4744" s="14">
        <v>0</v>
      </c>
      <c r="D4744" s="17">
        <v>0</v>
      </c>
      <c r="E4744" s="5">
        <v>0</v>
      </c>
      <c r="F4744" s="5">
        <v>0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19">
        <v>0</v>
      </c>
    </row>
    <row r="4745" spans="1:14" ht="15.75" hidden="1" customHeight="1" x14ac:dyDescent="0.2">
      <c r="A4745" s="14">
        <v>0</v>
      </c>
      <c r="B4745" s="16">
        <v>0</v>
      </c>
      <c r="C4745" s="14">
        <v>0</v>
      </c>
      <c r="D4745" s="17">
        <v>0</v>
      </c>
      <c r="E4745" s="5">
        <v>0</v>
      </c>
      <c r="F4745" s="5">
        <v>0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19">
        <v>0</v>
      </c>
    </row>
    <row r="4746" spans="1:14" ht="15.75" hidden="1" customHeight="1" x14ac:dyDescent="0.2">
      <c r="A4746" s="14">
        <v>0</v>
      </c>
      <c r="B4746" s="16">
        <v>0</v>
      </c>
      <c r="C4746" s="14">
        <v>0</v>
      </c>
      <c r="D4746" s="17">
        <v>0</v>
      </c>
      <c r="E4746" s="5">
        <v>0</v>
      </c>
      <c r="F4746" s="5">
        <v>0</v>
      </c>
      <c r="G4746" s="5">
        <v>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19">
        <v>0</v>
      </c>
    </row>
    <row r="4747" spans="1:14" ht="15.75" hidden="1" customHeight="1" x14ac:dyDescent="0.2">
      <c r="A4747" s="14">
        <v>0</v>
      </c>
      <c r="B4747" s="16">
        <v>0</v>
      </c>
      <c r="C4747" s="14">
        <v>0</v>
      </c>
      <c r="D4747" s="17">
        <v>0</v>
      </c>
      <c r="E4747" s="5">
        <v>0</v>
      </c>
      <c r="F4747" s="5">
        <v>0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19">
        <v>0</v>
      </c>
    </row>
    <row r="4748" spans="1:14" ht="15.75" hidden="1" customHeight="1" x14ac:dyDescent="0.2">
      <c r="A4748" s="14">
        <v>0</v>
      </c>
      <c r="B4748" s="16">
        <v>0</v>
      </c>
      <c r="C4748" s="14">
        <v>0</v>
      </c>
      <c r="D4748" s="17">
        <v>0</v>
      </c>
      <c r="E4748" s="5">
        <v>0</v>
      </c>
      <c r="F4748" s="5">
        <v>0</v>
      </c>
      <c r="G4748" s="5">
        <v>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19">
        <v>0</v>
      </c>
    </row>
    <row r="4749" spans="1:14" ht="15.75" hidden="1" customHeight="1" x14ac:dyDescent="0.2">
      <c r="A4749" s="14">
        <v>0</v>
      </c>
      <c r="B4749" s="16">
        <v>0</v>
      </c>
      <c r="C4749" s="14">
        <v>0</v>
      </c>
      <c r="D4749" s="17">
        <v>0</v>
      </c>
      <c r="E4749" s="5">
        <v>0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19">
        <v>0</v>
      </c>
    </row>
    <row r="4750" spans="1:14" ht="15.75" hidden="1" customHeight="1" x14ac:dyDescent="0.2">
      <c r="A4750" s="14">
        <v>0</v>
      </c>
      <c r="B4750" s="16">
        <v>0</v>
      </c>
      <c r="C4750" s="14">
        <v>0</v>
      </c>
      <c r="D4750" s="17">
        <v>0</v>
      </c>
      <c r="E4750" s="5">
        <v>0</v>
      </c>
      <c r="F4750" s="5">
        <v>0</v>
      </c>
      <c r="G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19">
        <v>0</v>
      </c>
    </row>
    <row r="4751" spans="1:14" ht="15.75" hidden="1" customHeight="1" x14ac:dyDescent="0.2">
      <c r="A4751" s="14">
        <v>0</v>
      </c>
      <c r="B4751" s="16">
        <v>0</v>
      </c>
      <c r="C4751" s="14">
        <v>0</v>
      </c>
      <c r="D4751" s="17">
        <v>0</v>
      </c>
      <c r="E4751" s="5">
        <v>0</v>
      </c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19">
        <v>0</v>
      </c>
    </row>
    <row r="4752" spans="1:14" ht="15.75" hidden="1" customHeight="1" x14ac:dyDescent="0.2">
      <c r="A4752" s="14">
        <v>0</v>
      </c>
      <c r="B4752" s="16">
        <v>0</v>
      </c>
      <c r="C4752" s="14">
        <v>0</v>
      </c>
      <c r="D4752" s="17">
        <v>0</v>
      </c>
      <c r="E4752" s="5">
        <v>0</v>
      </c>
      <c r="F4752" s="5">
        <v>0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19">
        <v>0</v>
      </c>
    </row>
    <row r="4753" spans="1:14" ht="15.75" hidden="1" customHeight="1" x14ac:dyDescent="0.2">
      <c r="A4753" s="14">
        <v>0</v>
      </c>
      <c r="B4753" s="16">
        <v>0</v>
      </c>
      <c r="C4753" s="14">
        <v>0</v>
      </c>
      <c r="D4753" s="17">
        <v>0</v>
      </c>
      <c r="E4753" s="5">
        <v>0</v>
      </c>
      <c r="F4753" s="5">
        <v>0</v>
      </c>
      <c r="G4753" s="5">
        <v>0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19">
        <v>0</v>
      </c>
    </row>
    <row r="4754" spans="1:14" ht="15.75" hidden="1" customHeight="1" x14ac:dyDescent="0.2">
      <c r="A4754" s="14">
        <v>0</v>
      </c>
      <c r="B4754" s="16">
        <v>0</v>
      </c>
      <c r="C4754" s="14">
        <v>0</v>
      </c>
      <c r="D4754" s="17">
        <v>0</v>
      </c>
      <c r="E4754" s="5">
        <v>0</v>
      </c>
      <c r="F4754" s="5">
        <v>0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19">
        <v>0</v>
      </c>
    </row>
    <row r="4755" spans="1:14" ht="15.75" hidden="1" customHeight="1" x14ac:dyDescent="0.2">
      <c r="A4755" s="14">
        <v>0</v>
      </c>
      <c r="B4755" s="16">
        <v>0</v>
      </c>
      <c r="C4755" s="14">
        <v>0</v>
      </c>
      <c r="D4755" s="17">
        <v>0</v>
      </c>
      <c r="E4755" s="5">
        <v>0</v>
      </c>
      <c r="F4755" s="5">
        <v>0</v>
      </c>
      <c r="G4755" s="5">
        <v>0</v>
      </c>
      <c r="H4755" s="5">
        <v>0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  <c r="N4755" s="19">
        <v>0</v>
      </c>
    </row>
    <row r="4756" spans="1:14" ht="15.75" hidden="1" customHeight="1" x14ac:dyDescent="0.2">
      <c r="A4756" s="14">
        <v>0</v>
      </c>
      <c r="B4756" s="16">
        <v>0</v>
      </c>
      <c r="C4756" s="14">
        <v>0</v>
      </c>
      <c r="D4756" s="17">
        <v>0</v>
      </c>
      <c r="E4756" s="5">
        <v>0</v>
      </c>
      <c r="F4756" s="5">
        <v>0</v>
      </c>
      <c r="G4756" s="5">
        <v>0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19">
        <v>0</v>
      </c>
    </row>
    <row r="4757" spans="1:14" ht="15.75" hidden="1" customHeight="1" x14ac:dyDescent="0.2">
      <c r="A4757" s="14">
        <v>0</v>
      </c>
      <c r="B4757" s="16">
        <v>0</v>
      </c>
      <c r="C4757" s="14">
        <v>0</v>
      </c>
      <c r="D4757" s="17">
        <v>0</v>
      </c>
      <c r="E4757" s="5">
        <v>0</v>
      </c>
      <c r="F4757" s="5">
        <v>0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19">
        <v>0</v>
      </c>
    </row>
    <row r="4758" spans="1:14" ht="15.75" hidden="1" customHeight="1" x14ac:dyDescent="0.2">
      <c r="A4758" s="14">
        <v>0</v>
      </c>
      <c r="B4758" s="16">
        <v>0</v>
      </c>
      <c r="C4758" s="14">
        <v>0</v>
      </c>
      <c r="D4758" s="17">
        <v>0</v>
      </c>
      <c r="E4758" s="5">
        <v>0</v>
      </c>
      <c r="F4758" s="5">
        <v>0</v>
      </c>
      <c r="G4758" s="5">
        <v>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19">
        <v>0</v>
      </c>
    </row>
    <row r="4759" spans="1:14" ht="15.75" hidden="1" customHeight="1" x14ac:dyDescent="0.2">
      <c r="A4759" s="14">
        <v>0</v>
      </c>
      <c r="B4759" s="16">
        <v>0</v>
      </c>
      <c r="C4759" s="14">
        <v>0</v>
      </c>
      <c r="D4759" s="17">
        <v>0</v>
      </c>
      <c r="E4759" s="5">
        <v>0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19">
        <v>0</v>
      </c>
    </row>
    <row r="4760" spans="1:14" ht="15.75" hidden="1" customHeight="1" x14ac:dyDescent="0.2">
      <c r="A4760" s="14">
        <v>0</v>
      </c>
      <c r="B4760" s="16">
        <v>0</v>
      </c>
      <c r="C4760" s="14">
        <v>0</v>
      </c>
      <c r="D4760" s="17">
        <v>0</v>
      </c>
      <c r="E4760" s="5">
        <v>0</v>
      </c>
      <c r="F4760" s="5">
        <v>0</v>
      </c>
      <c r="G4760" s="5">
        <v>0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  <c r="N4760" s="19">
        <v>0</v>
      </c>
    </row>
    <row r="4761" spans="1:14" ht="15.75" hidden="1" customHeight="1" x14ac:dyDescent="0.2">
      <c r="A4761" s="14">
        <v>0</v>
      </c>
      <c r="B4761" s="16">
        <v>0</v>
      </c>
      <c r="C4761" s="14">
        <v>0</v>
      </c>
      <c r="D4761" s="17">
        <v>0</v>
      </c>
      <c r="E4761" s="5">
        <v>0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19">
        <v>0</v>
      </c>
    </row>
    <row r="4762" spans="1:14" ht="15.75" hidden="1" customHeight="1" x14ac:dyDescent="0.2">
      <c r="A4762" s="14">
        <v>0</v>
      </c>
      <c r="B4762" s="16">
        <v>0</v>
      </c>
      <c r="C4762" s="14">
        <v>0</v>
      </c>
      <c r="D4762" s="17">
        <v>0</v>
      </c>
      <c r="E4762" s="5">
        <v>0</v>
      </c>
      <c r="F4762" s="5">
        <v>0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19">
        <v>0</v>
      </c>
    </row>
    <row r="4763" spans="1:14" ht="15.75" hidden="1" customHeight="1" x14ac:dyDescent="0.2">
      <c r="A4763" s="14">
        <v>0</v>
      </c>
      <c r="B4763" s="16">
        <v>0</v>
      </c>
      <c r="C4763" s="14">
        <v>0</v>
      </c>
      <c r="D4763" s="17">
        <v>0</v>
      </c>
      <c r="E4763" s="5">
        <v>0</v>
      </c>
      <c r="F4763" s="5">
        <v>0</v>
      </c>
      <c r="G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19">
        <v>0</v>
      </c>
    </row>
    <row r="4764" spans="1:14" ht="15.75" hidden="1" customHeight="1" x14ac:dyDescent="0.2">
      <c r="A4764" s="14">
        <v>0</v>
      </c>
      <c r="B4764" s="16">
        <v>0</v>
      </c>
      <c r="C4764" s="14">
        <v>0</v>
      </c>
      <c r="D4764" s="17">
        <v>0</v>
      </c>
      <c r="E4764" s="5">
        <v>0</v>
      </c>
      <c r="F4764" s="5">
        <v>0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19">
        <v>0</v>
      </c>
    </row>
    <row r="4765" spans="1:14" ht="15.75" hidden="1" customHeight="1" x14ac:dyDescent="0.2">
      <c r="A4765" s="14">
        <v>0</v>
      </c>
      <c r="B4765" s="16">
        <v>0</v>
      </c>
      <c r="C4765" s="14">
        <v>0</v>
      </c>
      <c r="D4765" s="17">
        <v>0</v>
      </c>
      <c r="E4765" s="5">
        <v>0</v>
      </c>
      <c r="F4765" s="5">
        <v>0</v>
      </c>
      <c r="G4765" s="5">
        <v>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19">
        <v>0</v>
      </c>
    </row>
    <row r="4766" spans="1:14" ht="15.75" hidden="1" customHeight="1" x14ac:dyDescent="0.2">
      <c r="A4766" s="14">
        <v>0</v>
      </c>
      <c r="B4766" s="16">
        <v>0</v>
      </c>
      <c r="C4766" s="14">
        <v>0</v>
      </c>
      <c r="D4766" s="17">
        <v>0</v>
      </c>
      <c r="E4766" s="5">
        <v>0</v>
      </c>
      <c r="F4766" s="5">
        <v>0</v>
      </c>
      <c r="G4766" s="5">
        <v>0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19">
        <v>0</v>
      </c>
    </row>
    <row r="4767" spans="1:14" ht="15.75" hidden="1" customHeight="1" x14ac:dyDescent="0.2">
      <c r="A4767" s="14">
        <v>0</v>
      </c>
      <c r="B4767" s="16">
        <v>0</v>
      </c>
      <c r="C4767" s="14">
        <v>0</v>
      </c>
      <c r="D4767" s="17">
        <v>0</v>
      </c>
      <c r="E4767" s="5">
        <v>0</v>
      </c>
      <c r="F4767" s="5">
        <v>0</v>
      </c>
      <c r="G4767" s="5">
        <v>0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19">
        <v>0</v>
      </c>
    </row>
    <row r="4768" spans="1:14" ht="15.75" hidden="1" customHeight="1" x14ac:dyDescent="0.2">
      <c r="A4768" s="14">
        <v>0</v>
      </c>
      <c r="B4768" s="16">
        <v>0</v>
      </c>
      <c r="C4768" s="14">
        <v>0</v>
      </c>
      <c r="D4768" s="17">
        <v>0</v>
      </c>
      <c r="E4768" s="5">
        <v>0</v>
      </c>
      <c r="F4768" s="5">
        <v>0</v>
      </c>
      <c r="G4768" s="5">
        <v>0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  <c r="N4768" s="19">
        <v>0</v>
      </c>
    </row>
    <row r="4769" spans="1:14" ht="15.75" hidden="1" customHeight="1" x14ac:dyDescent="0.2">
      <c r="A4769" s="14">
        <v>0</v>
      </c>
      <c r="B4769" s="16">
        <v>0</v>
      </c>
      <c r="C4769" s="14">
        <v>0</v>
      </c>
      <c r="D4769" s="17">
        <v>0</v>
      </c>
      <c r="E4769" s="5">
        <v>0</v>
      </c>
      <c r="F4769" s="5">
        <v>0</v>
      </c>
      <c r="G4769" s="5">
        <v>0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19">
        <v>0</v>
      </c>
    </row>
    <row r="4770" spans="1:14" ht="15.75" hidden="1" customHeight="1" x14ac:dyDescent="0.2">
      <c r="A4770" s="14">
        <v>0</v>
      </c>
      <c r="B4770" s="16">
        <v>0</v>
      </c>
      <c r="C4770" s="14">
        <v>0</v>
      </c>
      <c r="D4770" s="17">
        <v>0</v>
      </c>
      <c r="E4770" s="5">
        <v>0</v>
      </c>
      <c r="F4770" s="5">
        <v>0</v>
      </c>
      <c r="G4770" s="5">
        <v>0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19">
        <v>0</v>
      </c>
    </row>
    <row r="4771" spans="1:14" ht="15.75" hidden="1" customHeight="1" x14ac:dyDescent="0.2">
      <c r="A4771" s="14">
        <v>0</v>
      </c>
      <c r="B4771" s="16">
        <v>0</v>
      </c>
      <c r="C4771" s="14">
        <v>0</v>
      </c>
      <c r="D4771" s="17">
        <v>0</v>
      </c>
      <c r="E4771" s="5">
        <v>0</v>
      </c>
      <c r="F4771" s="5">
        <v>0</v>
      </c>
      <c r="G4771" s="5">
        <v>0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  <c r="N4771" s="19">
        <v>0</v>
      </c>
    </row>
    <row r="4772" spans="1:14" ht="15.75" hidden="1" customHeight="1" x14ac:dyDescent="0.2">
      <c r="A4772" s="14">
        <v>0</v>
      </c>
      <c r="B4772" s="16">
        <v>0</v>
      </c>
      <c r="C4772" s="14">
        <v>0</v>
      </c>
      <c r="D4772" s="17">
        <v>0</v>
      </c>
      <c r="E4772" s="5">
        <v>0</v>
      </c>
      <c r="F4772" s="5">
        <v>0</v>
      </c>
      <c r="G4772" s="5">
        <v>0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19">
        <v>0</v>
      </c>
    </row>
    <row r="4773" spans="1:14" ht="15.75" hidden="1" customHeight="1" x14ac:dyDescent="0.2">
      <c r="A4773" s="14">
        <v>0</v>
      </c>
      <c r="B4773" s="16">
        <v>0</v>
      </c>
      <c r="C4773" s="14">
        <v>0</v>
      </c>
      <c r="D4773" s="17">
        <v>0</v>
      </c>
      <c r="E4773" s="5">
        <v>0</v>
      </c>
      <c r="F4773" s="5">
        <v>0</v>
      </c>
      <c r="G4773" s="5">
        <v>0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19">
        <v>0</v>
      </c>
    </row>
    <row r="4774" spans="1:14" ht="15.75" hidden="1" customHeight="1" x14ac:dyDescent="0.2">
      <c r="A4774" s="14">
        <v>0</v>
      </c>
      <c r="B4774" s="16">
        <v>0</v>
      </c>
      <c r="C4774" s="14">
        <v>0</v>
      </c>
      <c r="D4774" s="17">
        <v>0</v>
      </c>
      <c r="E4774" s="5">
        <v>0</v>
      </c>
      <c r="F4774" s="5">
        <v>0</v>
      </c>
      <c r="G4774" s="5">
        <v>0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19">
        <v>0</v>
      </c>
    </row>
    <row r="4775" spans="1:14" ht="15.75" hidden="1" customHeight="1" x14ac:dyDescent="0.2">
      <c r="A4775" s="14">
        <v>0</v>
      </c>
      <c r="B4775" s="16">
        <v>0</v>
      </c>
      <c r="C4775" s="14">
        <v>0</v>
      </c>
      <c r="D4775" s="17">
        <v>0</v>
      </c>
      <c r="E4775" s="5">
        <v>0</v>
      </c>
      <c r="F4775" s="5">
        <v>0</v>
      </c>
      <c r="G4775" s="5">
        <v>0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19">
        <v>0</v>
      </c>
    </row>
    <row r="4776" spans="1:14" ht="15.75" hidden="1" customHeight="1" x14ac:dyDescent="0.2">
      <c r="A4776" s="14">
        <v>0</v>
      </c>
      <c r="B4776" s="16">
        <v>0</v>
      </c>
      <c r="C4776" s="14">
        <v>0</v>
      </c>
      <c r="D4776" s="17">
        <v>0</v>
      </c>
      <c r="E4776" s="5">
        <v>0</v>
      </c>
      <c r="F4776" s="5">
        <v>0</v>
      </c>
      <c r="G4776" s="5">
        <v>0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19">
        <v>0</v>
      </c>
    </row>
    <row r="4777" spans="1:14" ht="15.75" hidden="1" customHeight="1" x14ac:dyDescent="0.2">
      <c r="A4777" s="14">
        <v>0</v>
      </c>
      <c r="B4777" s="16">
        <v>0</v>
      </c>
      <c r="C4777" s="14">
        <v>0</v>
      </c>
      <c r="D4777" s="17">
        <v>0</v>
      </c>
      <c r="E4777" s="5">
        <v>0</v>
      </c>
      <c r="F4777" s="5">
        <v>0</v>
      </c>
      <c r="G4777" s="5">
        <v>0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  <c r="N4777" s="19">
        <v>0</v>
      </c>
    </row>
    <row r="4778" spans="1:14" ht="15.75" hidden="1" customHeight="1" x14ac:dyDescent="0.2">
      <c r="A4778" s="14">
        <v>0</v>
      </c>
      <c r="B4778" s="16">
        <v>0</v>
      </c>
      <c r="C4778" s="14">
        <v>0</v>
      </c>
      <c r="D4778" s="17">
        <v>0</v>
      </c>
      <c r="E4778" s="5">
        <v>0</v>
      </c>
      <c r="F4778" s="5">
        <v>0</v>
      </c>
      <c r="G4778" s="5">
        <v>0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19">
        <v>0</v>
      </c>
    </row>
    <row r="4779" spans="1:14" ht="15.75" hidden="1" customHeight="1" x14ac:dyDescent="0.2">
      <c r="A4779" s="14">
        <v>0</v>
      </c>
      <c r="B4779" s="16">
        <v>0</v>
      </c>
      <c r="C4779" s="14">
        <v>0</v>
      </c>
      <c r="D4779" s="17">
        <v>0</v>
      </c>
      <c r="E4779" s="5">
        <v>0</v>
      </c>
      <c r="F4779" s="5">
        <v>0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19">
        <v>0</v>
      </c>
    </row>
    <row r="4780" spans="1:14" ht="15.75" hidden="1" customHeight="1" x14ac:dyDescent="0.2">
      <c r="A4780" s="14">
        <v>0</v>
      </c>
      <c r="B4780" s="16">
        <v>0</v>
      </c>
      <c r="C4780" s="14">
        <v>0</v>
      </c>
      <c r="D4780" s="17">
        <v>0</v>
      </c>
      <c r="E4780" s="5">
        <v>0</v>
      </c>
      <c r="F4780" s="5">
        <v>0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19">
        <v>0</v>
      </c>
    </row>
    <row r="4781" spans="1:14" ht="15.75" hidden="1" customHeight="1" x14ac:dyDescent="0.2">
      <c r="A4781" s="14">
        <v>0</v>
      </c>
      <c r="B4781" s="16">
        <v>0</v>
      </c>
      <c r="C4781" s="14">
        <v>0</v>
      </c>
      <c r="D4781" s="17">
        <v>0</v>
      </c>
      <c r="E4781" s="5">
        <v>0</v>
      </c>
      <c r="F4781" s="5">
        <v>0</v>
      </c>
      <c r="G4781" s="5">
        <v>0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19">
        <v>0</v>
      </c>
    </row>
    <row r="4782" spans="1:14" ht="15.75" hidden="1" customHeight="1" x14ac:dyDescent="0.2">
      <c r="A4782" s="14">
        <v>0</v>
      </c>
      <c r="B4782" s="16">
        <v>0</v>
      </c>
      <c r="C4782" s="14">
        <v>0</v>
      </c>
      <c r="D4782" s="17">
        <v>0</v>
      </c>
      <c r="E4782" s="5">
        <v>0</v>
      </c>
      <c r="F4782" s="5">
        <v>0</v>
      </c>
      <c r="G4782" s="5">
        <v>0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19">
        <v>0</v>
      </c>
    </row>
    <row r="4783" spans="1:14" ht="15.75" hidden="1" customHeight="1" x14ac:dyDescent="0.2">
      <c r="A4783" s="14">
        <v>0</v>
      </c>
      <c r="B4783" s="16">
        <v>0</v>
      </c>
      <c r="C4783" s="14">
        <v>0</v>
      </c>
      <c r="D4783" s="17">
        <v>0</v>
      </c>
      <c r="E4783" s="5">
        <v>0</v>
      </c>
      <c r="F4783" s="5">
        <v>0</v>
      </c>
      <c r="G4783" s="5">
        <v>0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  <c r="N4783" s="19">
        <v>0</v>
      </c>
    </row>
    <row r="4784" spans="1:14" ht="15.75" hidden="1" customHeight="1" x14ac:dyDescent="0.2">
      <c r="A4784" s="14">
        <v>0</v>
      </c>
      <c r="B4784" s="16">
        <v>0</v>
      </c>
      <c r="C4784" s="14">
        <v>0</v>
      </c>
      <c r="D4784" s="17">
        <v>0</v>
      </c>
      <c r="E4784" s="5">
        <v>0</v>
      </c>
      <c r="F4784" s="5">
        <v>0</v>
      </c>
      <c r="G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19">
        <v>0</v>
      </c>
    </row>
    <row r="4785" spans="1:14" ht="15.75" hidden="1" customHeight="1" x14ac:dyDescent="0.2">
      <c r="A4785" s="14">
        <v>0</v>
      </c>
      <c r="B4785" s="16">
        <v>0</v>
      </c>
      <c r="C4785" s="14">
        <v>0</v>
      </c>
      <c r="D4785" s="17">
        <v>0</v>
      </c>
      <c r="E4785" s="5">
        <v>0</v>
      </c>
      <c r="F4785" s="5">
        <v>0</v>
      </c>
      <c r="G4785" s="5">
        <v>0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19">
        <v>0</v>
      </c>
    </row>
    <row r="4786" spans="1:14" ht="15.75" hidden="1" customHeight="1" x14ac:dyDescent="0.2">
      <c r="A4786" s="14">
        <v>0</v>
      </c>
      <c r="B4786" s="16">
        <v>0</v>
      </c>
      <c r="C4786" s="14">
        <v>0</v>
      </c>
      <c r="D4786" s="17">
        <v>0</v>
      </c>
      <c r="E4786" s="5">
        <v>0</v>
      </c>
      <c r="F4786" s="5">
        <v>0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19">
        <v>0</v>
      </c>
    </row>
    <row r="4787" spans="1:14" ht="15.75" hidden="1" customHeight="1" x14ac:dyDescent="0.2">
      <c r="A4787" s="14">
        <v>0</v>
      </c>
      <c r="B4787" s="16">
        <v>0</v>
      </c>
      <c r="C4787" s="14">
        <v>0</v>
      </c>
      <c r="D4787" s="17">
        <v>0</v>
      </c>
      <c r="E4787" s="5">
        <v>0</v>
      </c>
      <c r="F4787" s="5">
        <v>0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19">
        <v>0</v>
      </c>
    </row>
    <row r="4788" spans="1:14" ht="15.75" hidden="1" customHeight="1" x14ac:dyDescent="0.2">
      <c r="A4788" s="14">
        <v>0</v>
      </c>
      <c r="B4788" s="16">
        <v>0</v>
      </c>
      <c r="C4788" s="14">
        <v>0</v>
      </c>
      <c r="D4788" s="17">
        <v>0</v>
      </c>
      <c r="E4788" s="5">
        <v>0</v>
      </c>
      <c r="F4788" s="5">
        <v>0</v>
      </c>
      <c r="G4788" s="5">
        <v>0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19">
        <v>0</v>
      </c>
    </row>
    <row r="4789" spans="1:14" ht="15.75" hidden="1" customHeight="1" x14ac:dyDescent="0.2">
      <c r="A4789" s="14">
        <v>0</v>
      </c>
      <c r="B4789" s="16">
        <v>0</v>
      </c>
      <c r="C4789" s="14">
        <v>0</v>
      </c>
      <c r="D4789" s="17">
        <v>0</v>
      </c>
      <c r="E4789" s="5">
        <v>0</v>
      </c>
      <c r="F4789" s="5">
        <v>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19">
        <v>0</v>
      </c>
    </row>
    <row r="4790" spans="1:14" ht="15.75" hidden="1" customHeight="1" x14ac:dyDescent="0.2">
      <c r="A4790" s="14">
        <v>0</v>
      </c>
      <c r="B4790" s="16">
        <v>0</v>
      </c>
      <c r="C4790" s="14">
        <v>0</v>
      </c>
      <c r="D4790" s="17">
        <v>0</v>
      </c>
      <c r="E4790" s="5">
        <v>0</v>
      </c>
      <c r="F4790" s="5">
        <v>0</v>
      </c>
      <c r="G4790" s="5">
        <v>0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19">
        <v>0</v>
      </c>
    </row>
    <row r="4791" spans="1:14" ht="15.75" hidden="1" customHeight="1" x14ac:dyDescent="0.2">
      <c r="A4791" s="14">
        <v>0</v>
      </c>
      <c r="B4791" s="16">
        <v>0</v>
      </c>
      <c r="C4791" s="14">
        <v>0</v>
      </c>
      <c r="D4791" s="17">
        <v>0</v>
      </c>
      <c r="E4791" s="5">
        <v>0</v>
      </c>
      <c r="F4791" s="5">
        <v>0</v>
      </c>
      <c r="G4791" s="5">
        <v>0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19">
        <v>0</v>
      </c>
    </row>
    <row r="4792" spans="1:14" ht="15.75" hidden="1" customHeight="1" x14ac:dyDescent="0.2">
      <c r="A4792" s="14">
        <v>0</v>
      </c>
      <c r="B4792" s="16">
        <v>0</v>
      </c>
      <c r="C4792" s="14">
        <v>0</v>
      </c>
      <c r="D4792" s="17">
        <v>0</v>
      </c>
      <c r="E4792" s="5">
        <v>0</v>
      </c>
      <c r="F4792" s="5">
        <v>0</v>
      </c>
      <c r="G4792" s="5">
        <v>0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19">
        <v>0</v>
      </c>
    </row>
    <row r="4793" spans="1:14" ht="15.75" hidden="1" customHeight="1" x14ac:dyDescent="0.2">
      <c r="A4793" s="14">
        <v>0</v>
      </c>
      <c r="B4793" s="16">
        <v>0</v>
      </c>
      <c r="C4793" s="14">
        <v>0</v>
      </c>
      <c r="D4793" s="17">
        <v>0</v>
      </c>
      <c r="E4793" s="5">
        <v>0</v>
      </c>
      <c r="F4793" s="5">
        <v>0</v>
      </c>
      <c r="G4793" s="5">
        <v>0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19">
        <v>0</v>
      </c>
    </row>
    <row r="4794" spans="1:14" ht="15.75" hidden="1" customHeight="1" x14ac:dyDescent="0.2">
      <c r="A4794" s="14">
        <v>0</v>
      </c>
      <c r="B4794" s="16">
        <v>0</v>
      </c>
      <c r="C4794" s="14">
        <v>0</v>
      </c>
      <c r="D4794" s="17">
        <v>0</v>
      </c>
      <c r="E4794" s="5">
        <v>0</v>
      </c>
      <c r="F4794" s="5">
        <v>0</v>
      </c>
      <c r="G4794" s="5">
        <v>0</v>
      </c>
      <c r="H4794" s="5">
        <v>0</v>
      </c>
      <c r="I4794" s="5">
        <v>0</v>
      </c>
      <c r="J4794" s="5">
        <v>0</v>
      </c>
      <c r="K4794" s="5">
        <v>0</v>
      </c>
      <c r="L4794" s="5">
        <v>0</v>
      </c>
      <c r="M4794" s="5">
        <v>0</v>
      </c>
      <c r="N4794" s="19">
        <v>0</v>
      </c>
    </row>
    <row r="4795" spans="1:14" ht="15.75" hidden="1" customHeight="1" x14ac:dyDescent="0.2">
      <c r="A4795" s="14">
        <v>0</v>
      </c>
      <c r="B4795" s="16">
        <v>0</v>
      </c>
      <c r="C4795" s="14">
        <v>0</v>
      </c>
      <c r="D4795" s="17">
        <v>0</v>
      </c>
      <c r="E4795" s="5">
        <v>0</v>
      </c>
      <c r="F4795" s="5">
        <v>0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19">
        <v>0</v>
      </c>
    </row>
    <row r="4796" spans="1:14" ht="15.75" hidden="1" customHeight="1" x14ac:dyDescent="0.2">
      <c r="A4796" s="14">
        <v>0</v>
      </c>
      <c r="B4796" s="16">
        <v>0</v>
      </c>
      <c r="C4796" s="14">
        <v>0</v>
      </c>
      <c r="D4796" s="17">
        <v>0</v>
      </c>
      <c r="E4796" s="5">
        <v>0</v>
      </c>
      <c r="F4796" s="5">
        <v>0</v>
      </c>
      <c r="G4796" s="5">
        <v>0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19">
        <v>0</v>
      </c>
    </row>
    <row r="4797" spans="1:14" ht="15.75" hidden="1" customHeight="1" x14ac:dyDescent="0.2">
      <c r="A4797" s="14">
        <v>0</v>
      </c>
      <c r="B4797" s="16">
        <v>0</v>
      </c>
      <c r="C4797" s="14">
        <v>0</v>
      </c>
      <c r="D4797" s="17">
        <v>0</v>
      </c>
      <c r="E4797" s="5">
        <v>0</v>
      </c>
      <c r="F4797" s="5">
        <v>0</v>
      </c>
      <c r="G4797" s="5">
        <v>0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19">
        <v>0</v>
      </c>
    </row>
    <row r="4798" spans="1:14" ht="15.75" hidden="1" customHeight="1" x14ac:dyDescent="0.2">
      <c r="A4798" s="14">
        <v>0</v>
      </c>
      <c r="B4798" s="16">
        <v>0</v>
      </c>
      <c r="C4798" s="14">
        <v>0</v>
      </c>
      <c r="D4798" s="17">
        <v>0</v>
      </c>
      <c r="E4798" s="5">
        <v>0</v>
      </c>
      <c r="F4798" s="5">
        <v>0</v>
      </c>
      <c r="G4798" s="5">
        <v>0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19">
        <v>0</v>
      </c>
    </row>
    <row r="4799" spans="1:14" ht="15.75" hidden="1" customHeight="1" x14ac:dyDescent="0.2">
      <c r="A4799" s="14">
        <v>0</v>
      </c>
      <c r="B4799" s="16">
        <v>0</v>
      </c>
      <c r="C4799" s="14">
        <v>0</v>
      </c>
      <c r="D4799" s="17">
        <v>0</v>
      </c>
      <c r="E4799" s="5">
        <v>0</v>
      </c>
      <c r="F4799" s="5">
        <v>0</v>
      </c>
      <c r="G4799" s="5">
        <v>0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  <c r="N4799" s="19">
        <v>0</v>
      </c>
    </row>
    <row r="4800" spans="1:14" ht="15.75" hidden="1" customHeight="1" x14ac:dyDescent="0.2">
      <c r="A4800" s="14">
        <v>0</v>
      </c>
      <c r="B4800" s="16">
        <v>0</v>
      </c>
      <c r="C4800" s="14">
        <v>0</v>
      </c>
      <c r="D4800" s="17">
        <v>0</v>
      </c>
      <c r="E4800" s="5">
        <v>0</v>
      </c>
      <c r="F4800" s="5">
        <v>0</v>
      </c>
      <c r="G4800" s="5">
        <v>0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19">
        <v>0</v>
      </c>
    </row>
    <row r="4801" spans="1:14" ht="15.75" hidden="1" customHeight="1" x14ac:dyDescent="0.2">
      <c r="A4801" s="14">
        <v>0</v>
      </c>
      <c r="B4801" s="16">
        <v>0</v>
      </c>
      <c r="C4801" s="14">
        <v>0</v>
      </c>
      <c r="D4801" s="17">
        <v>0</v>
      </c>
      <c r="E4801" s="5">
        <v>0</v>
      </c>
      <c r="F4801" s="5">
        <v>0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19">
        <v>0</v>
      </c>
    </row>
    <row r="4802" spans="1:14" ht="15.75" hidden="1" customHeight="1" x14ac:dyDescent="0.2">
      <c r="A4802" s="14">
        <v>0</v>
      </c>
      <c r="B4802" s="16">
        <v>0</v>
      </c>
      <c r="C4802" s="14">
        <v>0</v>
      </c>
      <c r="D4802" s="17">
        <v>0</v>
      </c>
      <c r="E4802" s="5">
        <v>0</v>
      </c>
      <c r="F4802" s="5">
        <v>0</v>
      </c>
      <c r="G4802" s="5">
        <v>0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  <c r="N4802" s="19">
        <v>0</v>
      </c>
    </row>
    <row r="4803" spans="1:14" ht="15.75" hidden="1" customHeight="1" x14ac:dyDescent="0.2">
      <c r="A4803" s="14">
        <v>0</v>
      </c>
      <c r="B4803" s="16">
        <v>0</v>
      </c>
      <c r="C4803" s="14">
        <v>0</v>
      </c>
      <c r="D4803" s="17">
        <v>0</v>
      </c>
      <c r="E4803" s="5">
        <v>0</v>
      </c>
      <c r="F4803" s="5">
        <v>0</v>
      </c>
      <c r="G4803" s="5">
        <v>0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19">
        <v>0</v>
      </c>
    </row>
    <row r="4804" spans="1:14" ht="15.75" hidden="1" customHeight="1" x14ac:dyDescent="0.2">
      <c r="A4804" s="14">
        <v>0</v>
      </c>
      <c r="B4804" s="16">
        <v>0</v>
      </c>
      <c r="C4804" s="14">
        <v>0</v>
      </c>
      <c r="D4804" s="17">
        <v>0</v>
      </c>
      <c r="E4804" s="5">
        <v>0</v>
      </c>
      <c r="F4804" s="5">
        <v>0</v>
      </c>
      <c r="G4804" s="5">
        <v>0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19">
        <v>0</v>
      </c>
    </row>
    <row r="4805" spans="1:14" ht="15.75" hidden="1" customHeight="1" x14ac:dyDescent="0.2">
      <c r="A4805" s="14">
        <v>0</v>
      </c>
      <c r="B4805" s="16">
        <v>0</v>
      </c>
      <c r="C4805" s="14">
        <v>0</v>
      </c>
      <c r="D4805" s="17">
        <v>0</v>
      </c>
      <c r="E4805" s="5">
        <v>0</v>
      </c>
      <c r="F4805" s="5">
        <v>0</v>
      </c>
      <c r="G4805" s="5">
        <v>0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19">
        <v>0</v>
      </c>
    </row>
    <row r="4806" spans="1:14" ht="15.75" hidden="1" customHeight="1" x14ac:dyDescent="0.2">
      <c r="A4806" s="14">
        <v>0</v>
      </c>
      <c r="B4806" s="16">
        <v>0</v>
      </c>
      <c r="C4806" s="14">
        <v>0</v>
      </c>
      <c r="D4806" s="17">
        <v>0</v>
      </c>
      <c r="E4806" s="5">
        <v>0</v>
      </c>
      <c r="F4806" s="5">
        <v>0</v>
      </c>
      <c r="G4806" s="21">
        <v>0</v>
      </c>
      <c r="H4806" s="5">
        <v>0</v>
      </c>
      <c r="I4806" s="5">
        <v>0</v>
      </c>
      <c r="J4806" s="5">
        <v>0</v>
      </c>
      <c r="K4806" s="5">
        <v>0</v>
      </c>
      <c r="L4806" s="21">
        <v>0</v>
      </c>
      <c r="M4806" s="5">
        <v>0</v>
      </c>
      <c r="N4806" s="19">
        <v>0</v>
      </c>
    </row>
    <row r="4807" spans="1:14" ht="15.75" hidden="1" customHeight="1" x14ac:dyDescent="0.2">
      <c r="A4807" s="14">
        <v>0</v>
      </c>
      <c r="B4807" s="16">
        <v>0</v>
      </c>
      <c r="C4807" s="14">
        <v>0</v>
      </c>
      <c r="D4807" s="17">
        <v>0</v>
      </c>
      <c r="E4807" s="5">
        <v>0</v>
      </c>
      <c r="F4807" s="5">
        <v>0</v>
      </c>
      <c r="G4807" s="5">
        <v>0</v>
      </c>
      <c r="H4807" s="5">
        <v>0</v>
      </c>
      <c r="I4807" s="5">
        <v>0</v>
      </c>
      <c r="J4807" s="5">
        <v>0</v>
      </c>
      <c r="K4807" s="5">
        <v>0</v>
      </c>
      <c r="L4807" s="21">
        <v>0</v>
      </c>
      <c r="M4807" s="5">
        <v>0</v>
      </c>
      <c r="N4807" s="19">
        <v>0</v>
      </c>
    </row>
    <row r="4808" spans="1:14" ht="15.75" hidden="1" customHeight="1" x14ac:dyDescent="0.2">
      <c r="A4808" s="14">
        <v>0</v>
      </c>
      <c r="B4808" s="16">
        <v>0</v>
      </c>
      <c r="C4808" s="14">
        <v>0</v>
      </c>
      <c r="D4808" s="17">
        <v>0</v>
      </c>
      <c r="E4808" s="5">
        <v>0</v>
      </c>
      <c r="F4808" s="5">
        <v>0</v>
      </c>
      <c r="G4808" s="21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19">
        <v>0</v>
      </c>
    </row>
    <row r="4809" spans="1:14" ht="15.75" hidden="1" customHeight="1" x14ac:dyDescent="0.2">
      <c r="A4809" s="14">
        <v>0</v>
      </c>
      <c r="B4809" s="16">
        <v>0</v>
      </c>
      <c r="C4809" s="14">
        <v>0</v>
      </c>
      <c r="D4809" s="17">
        <v>0</v>
      </c>
      <c r="E4809" s="5">
        <v>0</v>
      </c>
      <c r="F4809" s="5">
        <v>0</v>
      </c>
      <c r="G4809" s="5">
        <v>0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19">
        <v>0</v>
      </c>
    </row>
    <row r="4810" spans="1:14" ht="15.75" hidden="1" customHeight="1" x14ac:dyDescent="0.2">
      <c r="A4810" s="14">
        <v>0</v>
      </c>
      <c r="B4810" s="16">
        <v>0</v>
      </c>
      <c r="C4810" s="14">
        <v>0</v>
      </c>
      <c r="D4810" s="17">
        <v>0</v>
      </c>
      <c r="E4810" s="5">
        <v>0</v>
      </c>
      <c r="F4810" s="5">
        <v>0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19">
        <v>0</v>
      </c>
    </row>
    <row r="4811" spans="1:14" ht="15.75" hidden="1" customHeight="1" x14ac:dyDescent="0.2">
      <c r="A4811" s="14">
        <v>0</v>
      </c>
      <c r="B4811" s="16">
        <v>0</v>
      </c>
      <c r="C4811" s="14">
        <v>0</v>
      </c>
      <c r="D4811" s="17">
        <v>0</v>
      </c>
      <c r="E4811" s="5">
        <v>0</v>
      </c>
      <c r="F4811" s="5">
        <v>0</v>
      </c>
      <c r="G4811" s="21">
        <v>0</v>
      </c>
      <c r="H4811" s="5">
        <v>0</v>
      </c>
      <c r="I4811" s="5">
        <v>0</v>
      </c>
      <c r="J4811" s="5">
        <v>0</v>
      </c>
      <c r="K4811" s="5">
        <v>0</v>
      </c>
      <c r="L4811" s="21">
        <v>0</v>
      </c>
      <c r="M4811" s="5">
        <v>0</v>
      </c>
      <c r="N4811" s="19">
        <v>0</v>
      </c>
    </row>
    <row r="4812" spans="1:14" ht="15.75" hidden="1" customHeight="1" x14ac:dyDescent="0.2">
      <c r="A4812" s="14">
        <v>0</v>
      </c>
      <c r="B4812" s="16">
        <v>0</v>
      </c>
      <c r="C4812" s="14">
        <v>0</v>
      </c>
      <c r="D4812" s="17">
        <v>0</v>
      </c>
      <c r="E4812" s="5">
        <v>0</v>
      </c>
      <c r="F4812" s="5">
        <v>0</v>
      </c>
      <c r="G4812" s="5">
        <v>0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19">
        <v>0</v>
      </c>
    </row>
    <row r="4813" spans="1:14" ht="15.75" hidden="1" customHeight="1" x14ac:dyDescent="0.2">
      <c r="A4813" s="14">
        <v>0</v>
      </c>
      <c r="B4813" s="16">
        <v>0</v>
      </c>
      <c r="C4813" s="14">
        <v>0</v>
      </c>
      <c r="D4813" s="17">
        <v>0</v>
      </c>
      <c r="E4813" s="5">
        <v>0</v>
      </c>
      <c r="F4813" s="5">
        <v>0</v>
      </c>
      <c r="G4813" s="5">
        <v>0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19">
        <v>0</v>
      </c>
    </row>
    <row r="4814" spans="1:14" ht="15.75" hidden="1" customHeight="1" x14ac:dyDescent="0.2">
      <c r="A4814" s="14">
        <v>0</v>
      </c>
      <c r="B4814" s="16">
        <v>0</v>
      </c>
      <c r="C4814" s="14">
        <v>0</v>
      </c>
      <c r="D4814" s="17">
        <v>0</v>
      </c>
      <c r="E4814" s="5">
        <v>0</v>
      </c>
      <c r="F4814" s="5">
        <v>0</v>
      </c>
      <c r="G4814" s="5">
        <v>0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  <c r="N4814" s="19">
        <v>0</v>
      </c>
    </row>
    <row r="4815" spans="1:14" ht="15.75" hidden="1" customHeight="1" x14ac:dyDescent="0.2">
      <c r="A4815" s="14">
        <v>0</v>
      </c>
      <c r="B4815" s="16">
        <v>0</v>
      </c>
      <c r="C4815" s="14">
        <v>0</v>
      </c>
      <c r="D4815" s="17">
        <v>0</v>
      </c>
      <c r="E4815" s="5">
        <v>0</v>
      </c>
      <c r="F4815" s="5">
        <v>0</v>
      </c>
      <c r="G4815" s="5">
        <v>0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19">
        <v>0</v>
      </c>
    </row>
    <row r="4816" spans="1:14" ht="15.75" hidden="1" customHeight="1" x14ac:dyDescent="0.2">
      <c r="A4816" s="14">
        <v>0</v>
      </c>
      <c r="B4816" s="16">
        <v>0</v>
      </c>
      <c r="C4816" s="14">
        <v>0</v>
      </c>
      <c r="D4816" s="17">
        <v>0</v>
      </c>
      <c r="E4816" s="5">
        <v>0</v>
      </c>
      <c r="F4816" s="5">
        <v>0</v>
      </c>
      <c r="G4816" s="5">
        <v>0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19">
        <v>0</v>
      </c>
    </row>
    <row r="4817" spans="1:14" ht="15.75" hidden="1" customHeight="1" x14ac:dyDescent="0.2">
      <c r="A4817" s="14">
        <v>0</v>
      </c>
      <c r="B4817" s="16">
        <v>0</v>
      </c>
      <c r="C4817" s="14">
        <v>0</v>
      </c>
      <c r="D4817" s="17">
        <v>0</v>
      </c>
      <c r="E4817" s="5">
        <v>0</v>
      </c>
      <c r="F4817" s="5">
        <v>0</v>
      </c>
      <c r="G4817" s="5">
        <v>0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19">
        <v>0</v>
      </c>
    </row>
    <row r="4818" spans="1:14" ht="15.75" hidden="1" customHeight="1" x14ac:dyDescent="0.2">
      <c r="A4818" s="14">
        <v>0</v>
      </c>
      <c r="B4818" s="16">
        <v>0</v>
      </c>
      <c r="C4818" s="14">
        <v>0</v>
      </c>
      <c r="D4818" s="17">
        <v>0</v>
      </c>
      <c r="E4818" s="5">
        <v>0</v>
      </c>
      <c r="F4818" s="5">
        <v>0</v>
      </c>
      <c r="G4818" s="5">
        <v>0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  <c r="N4818" s="19">
        <v>0</v>
      </c>
    </row>
    <row r="4819" spans="1:14" ht="15.75" hidden="1" customHeight="1" x14ac:dyDescent="0.2">
      <c r="A4819" s="14">
        <v>0</v>
      </c>
      <c r="B4819" s="16">
        <v>0</v>
      </c>
      <c r="C4819" s="14">
        <v>0</v>
      </c>
      <c r="D4819" s="17">
        <v>0</v>
      </c>
      <c r="E4819" s="5">
        <v>0</v>
      </c>
      <c r="F4819" s="5">
        <v>0</v>
      </c>
      <c r="G4819" s="5">
        <v>0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19">
        <v>0</v>
      </c>
    </row>
    <row r="4820" spans="1:14" ht="15.75" hidden="1" customHeight="1" x14ac:dyDescent="0.2">
      <c r="A4820" s="14">
        <v>0</v>
      </c>
      <c r="B4820" s="16">
        <v>0</v>
      </c>
      <c r="C4820" s="14">
        <v>0</v>
      </c>
      <c r="D4820" s="17">
        <v>0</v>
      </c>
      <c r="E4820" s="5">
        <v>0</v>
      </c>
      <c r="F4820" s="5">
        <v>0</v>
      </c>
      <c r="G4820" s="5">
        <v>0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19">
        <v>0</v>
      </c>
    </row>
    <row r="4821" spans="1:14" ht="15.75" hidden="1" customHeight="1" x14ac:dyDescent="0.2">
      <c r="A4821" s="14">
        <v>0</v>
      </c>
      <c r="B4821" s="16">
        <v>0</v>
      </c>
      <c r="C4821" s="14">
        <v>0</v>
      </c>
      <c r="D4821" s="17">
        <v>0</v>
      </c>
      <c r="E4821" s="5">
        <v>0</v>
      </c>
      <c r="F4821" s="5">
        <v>0</v>
      </c>
      <c r="G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19">
        <v>0</v>
      </c>
    </row>
    <row r="4822" spans="1:14" ht="15.75" hidden="1" customHeight="1" x14ac:dyDescent="0.2">
      <c r="A4822" s="14">
        <v>0</v>
      </c>
      <c r="B4822" s="16">
        <v>0</v>
      </c>
      <c r="C4822" s="14">
        <v>0</v>
      </c>
      <c r="D4822" s="17">
        <v>0</v>
      </c>
      <c r="E4822" s="5">
        <v>0</v>
      </c>
      <c r="F4822" s="5">
        <v>0</v>
      </c>
      <c r="G4822" s="5">
        <v>0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19">
        <v>0</v>
      </c>
    </row>
    <row r="4823" spans="1:14" ht="15.75" hidden="1" customHeight="1" x14ac:dyDescent="0.2">
      <c r="A4823" s="14">
        <v>0</v>
      </c>
      <c r="B4823" s="16">
        <v>0</v>
      </c>
      <c r="C4823" s="14">
        <v>0</v>
      </c>
      <c r="D4823" s="17">
        <v>0</v>
      </c>
      <c r="E4823" s="5">
        <v>0</v>
      </c>
      <c r="F4823" s="5">
        <v>0</v>
      </c>
      <c r="G4823" s="5">
        <v>0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19">
        <v>0</v>
      </c>
    </row>
    <row r="4824" spans="1:14" ht="15.75" hidden="1" customHeight="1" x14ac:dyDescent="0.2">
      <c r="A4824" s="14">
        <v>0</v>
      </c>
      <c r="B4824" s="16">
        <v>0</v>
      </c>
      <c r="C4824" s="14">
        <v>0</v>
      </c>
      <c r="D4824" s="17">
        <v>0</v>
      </c>
      <c r="E4824" s="5">
        <v>0</v>
      </c>
      <c r="F4824" s="5">
        <v>0</v>
      </c>
      <c r="G4824" s="5">
        <v>0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19">
        <v>0</v>
      </c>
    </row>
    <row r="4825" spans="1:14" ht="15.75" hidden="1" customHeight="1" x14ac:dyDescent="0.2">
      <c r="A4825" s="14">
        <v>0</v>
      </c>
      <c r="B4825" s="16">
        <v>0</v>
      </c>
      <c r="C4825" s="14">
        <v>0</v>
      </c>
      <c r="D4825" s="17">
        <v>0</v>
      </c>
      <c r="E4825" s="5">
        <v>0</v>
      </c>
      <c r="F4825" s="5">
        <v>0</v>
      </c>
      <c r="G4825" s="5">
        <v>0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19">
        <v>0</v>
      </c>
    </row>
    <row r="4826" spans="1:14" ht="15.75" hidden="1" customHeight="1" x14ac:dyDescent="0.2">
      <c r="A4826" s="14">
        <v>0</v>
      </c>
      <c r="B4826" s="16">
        <v>0</v>
      </c>
      <c r="C4826" s="14">
        <v>0</v>
      </c>
      <c r="D4826" s="17">
        <v>0</v>
      </c>
      <c r="E4826" s="5">
        <v>0</v>
      </c>
      <c r="F4826" s="5">
        <v>0</v>
      </c>
      <c r="G4826" s="5">
        <v>0</v>
      </c>
      <c r="H4826" s="5">
        <v>0</v>
      </c>
      <c r="I4826" s="5">
        <v>0</v>
      </c>
      <c r="J4826" s="5">
        <v>0</v>
      </c>
      <c r="K4826" s="5">
        <v>0</v>
      </c>
      <c r="L4826" s="5">
        <v>0</v>
      </c>
      <c r="M4826" s="5">
        <v>0</v>
      </c>
      <c r="N4826" s="19">
        <v>0</v>
      </c>
    </row>
    <row r="4827" spans="1:14" ht="15.75" hidden="1" customHeight="1" x14ac:dyDescent="0.2">
      <c r="A4827" s="14">
        <v>0</v>
      </c>
      <c r="B4827" s="16">
        <v>0</v>
      </c>
      <c r="C4827" s="14">
        <v>0</v>
      </c>
      <c r="D4827" s="17">
        <v>0</v>
      </c>
      <c r="E4827" s="5">
        <v>0</v>
      </c>
      <c r="F4827" s="5">
        <v>0</v>
      </c>
      <c r="G4827" s="5">
        <v>0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19">
        <v>0</v>
      </c>
    </row>
    <row r="4828" spans="1:14" ht="15.75" hidden="1" customHeight="1" x14ac:dyDescent="0.2">
      <c r="A4828" s="14">
        <v>0</v>
      </c>
      <c r="B4828" s="16">
        <v>0</v>
      </c>
      <c r="C4828" s="14">
        <v>0</v>
      </c>
      <c r="D4828" s="17">
        <v>0</v>
      </c>
      <c r="E4828" s="5">
        <v>0</v>
      </c>
      <c r="F4828" s="5">
        <v>0</v>
      </c>
      <c r="G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19">
        <v>0</v>
      </c>
    </row>
    <row r="4829" spans="1:14" ht="15.75" hidden="1" customHeight="1" x14ac:dyDescent="0.2">
      <c r="A4829" s="14">
        <v>0</v>
      </c>
      <c r="B4829" s="16">
        <v>0</v>
      </c>
      <c r="C4829" s="14">
        <v>0</v>
      </c>
      <c r="D4829" s="17">
        <v>0</v>
      </c>
      <c r="E4829" s="5">
        <v>0</v>
      </c>
      <c r="F4829" s="5">
        <v>0</v>
      </c>
      <c r="G4829" s="5">
        <v>0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19">
        <v>0</v>
      </c>
    </row>
    <row r="4830" spans="1:14" ht="15.75" hidden="1" customHeight="1" x14ac:dyDescent="0.2">
      <c r="A4830" s="14">
        <v>0</v>
      </c>
      <c r="B4830" s="16">
        <v>0</v>
      </c>
      <c r="C4830" s="14">
        <v>0</v>
      </c>
      <c r="D4830" s="17">
        <v>0</v>
      </c>
      <c r="E4830" s="5">
        <v>0</v>
      </c>
      <c r="F4830" s="5">
        <v>0</v>
      </c>
      <c r="G4830" s="5">
        <v>0</v>
      </c>
      <c r="H4830" s="5">
        <v>0</v>
      </c>
      <c r="I4830" s="5">
        <v>0</v>
      </c>
      <c r="J4830" s="5">
        <v>0</v>
      </c>
      <c r="K4830" s="5">
        <v>0</v>
      </c>
      <c r="L4830" s="5">
        <v>0</v>
      </c>
      <c r="M4830" s="5">
        <v>0</v>
      </c>
      <c r="N4830" s="19">
        <v>0</v>
      </c>
    </row>
    <row r="4831" spans="1:14" ht="15.75" hidden="1" customHeight="1" x14ac:dyDescent="0.2">
      <c r="A4831" s="14">
        <v>0</v>
      </c>
      <c r="B4831" s="16">
        <v>0</v>
      </c>
      <c r="C4831" s="14">
        <v>0</v>
      </c>
      <c r="D4831" s="17">
        <v>0</v>
      </c>
      <c r="E4831" s="5">
        <v>0</v>
      </c>
      <c r="F4831" s="5">
        <v>0</v>
      </c>
      <c r="G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19">
        <v>0</v>
      </c>
    </row>
    <row r="4832" spans="1:14" ht="15.75" hidden="1" customHeight="1" x14ac:dyDescent="0.2">
      <c r="A4832" s="14">
        <v>0</v>
      </c>
      <c r="B4832" s="16">
        <v>0</v>
      </c>
      <c r="C4832" s="14">
        <v>0</v>
      </c>
      <c r="D4832" s="17">
        <v>0</v>
      </c>
      <c r="E4832" s="5">
        <v>0</v>
      </c>
      <c r="F4832" s="5">
        <v>0</v>
      </c>
      <c r="G4832" s="5">
        <v>0</v>
      </c>
      <c r="H4832" s="5">
        <v>0</v>
      </c>
      <c r="I4832" s="5">
        <v>0</v>
      </c>
      <c r="J4832" s="5">
        <v>0</v>
      </c>
      <c r="K4832" s="5">
        <v>0</v>
      </c>
      <c r="L4832" s="5">
        <v>0</v>
      </c>
      <c r="M4832" s="5">
        <v>0</v>
      </c>
      <c r="N4832" s="19">
        <v>0</v>
      </c>
    </row>
    <row r="4833" spans="1:14" ht="15.75" hidden="1" customHeight="1" x14ac:dyDescent="0.2">
      <c r="A4833" s="14">
        <v>0</v>
      </c>
      <c r="B4833" s="16">
        <v>0</v>
      </c>
      <c r="C4833" s="14">
        <v>0</v>
      </c>
      <c r="D4833" s="17">
        <v>0</v>
      </c>
      <c r="E4833" s="5">
        <v>0</v>
      </c>
      <c r="F4833" s="5">
        <v>0</v>
      </c>
      <c r="G4833" s="5">
        <v>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19">
        <v>0</v>
      </c>
    </row>
    <row r="4834" spans="1:14" ht="15.75" hidden="1" customHeight="1" x14ac:dyDescent="0.2">
      <c r="A4834" s="14">
        <v>0</v>
      </c>
      <c r="B4834" s="16">
        <v>0</v>
      </c>
      <c r="C4834" s="14">
        <v>0</v>
      </c>
      <c r="D4834" s="17">
        <v>0</v>
      </c>
      <c r="E4834" s="5">
        <v>0</v>
      </c>
      <c r="F4834" s="5">
        <v>0</v>
      </c>
      <c r="G4834" s="5">
        <v>0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19">
        <v>0</v>
      </c>
    </row>
    <row r="4835" spans="1:14" ht="15.75" hidden="1" customHeight="1" x14ac:dyDescent="0.2">
      <c r="A4835" s="14">
        <v>0</v>
      </c>
      <c r="B4835" s="16">
        <v>0</v>
      </c>
      <c r="C4835" s="14">
        <v>0</v>
      </c>
      <c r="D4835" s="17">
        <v>0</v>
      </c>
      <c r="E4835" s="5">
        <v>0</v>
      </c>
      <c r="F4835" s="5">
        <v>0</v>
      </c>
      <c r="G4835" s="5">
        <v>0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  <c r="N4835" s="19">
        <v>0</v>
      </c>
    </row>
    <row r="4836" spans="1:14" ht="15.75" hidden="1" customHeight="1" x14ac:dyDescent="0.2">
      <c r="A4836" s="14">
        <v>0</v>
      </c>
      <c r="B4836" s="16">
        <v>0</v>
      </c>
      <c r="C4836" s="14">
        <v>0</v>
      </c>
      <c r="D4836" s="17">
        <v>0</v>
      </c>
      <c r="E4836" s="5">
        <v>0</v>
      </c>
      <c r="F4836" s="5">
        <v>0</v>
      </c>
      <c r="G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19">
        <v>0</v>
      </c>
    </row>
    <row r="4837" spans="1:14" ht="15.75" hidden="1" customHeight="1" x14ac:dyDescent="0.2">
      <c r="A4837" s="14">
        <v>0</v>
      </c>
      <c r="B4837" s="16">
        <v>0</v>
      </c>
      <c r="C4837" s="14">
        <v>0</v>
      </c>
      <c r="D4837" s="17">
        <v>0</v>
      </c>
      <c r="E4837" s="5">
        <v>0</v>
      </c>
      <c r="F4837" s="5">
        <v>0</v>
      </c>
      <c r="G4837" s="5">
        <v>0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19">
        <v>0</v>
      </c>
    </row>
    <row r="4838" spans="1:14" ht="15.75" hidden="1" customHeight="1" x14ac:dyDescent="0.2">
      <c r="A4838" s="14">
        <v>0</v>
      </c>
      <c r="B4838" s="16">
        <v>0</v>
      </c>
      <c r="C4838" s="14">
        <v>0</v>
      </c>
      <c r="D4838" s="17">
        <v>0</v>
      </c>
      <c r="E4838" s="5">
        <v>0</v>
      </c>
      <c r="F4838" s="5">
        <v>0</v>
      </c>
      <c r="G4838" s="5">
        <v>0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  <c r="N4838" s="19">
        <v>0</v>
      </c>
    </row>
    <row r="4839" spans="1:14" ht="15.75" hidden="1" customHeight="1" x14ac:dyDescent="0.2">
      <c r="A4839" s="14">
        <v>0</v>
      </c>
      <c r="B4839" s="16">
        <v>0</v>
      </c>
      <c r="C4839" s="14">
        <v>0</v>
      </c>
      <c r="D4839" s="17">
        <v>0</v>
      </c>
      <c r="E4839" s="5">
        <v>0</v>
      </c>
      <c r="F4839" s="5">
        <v>0</v>
      </c>
      <c r="G4839" s="5">
        <v>0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19">
        <v>0</v>
      </c>
    </row>
    <row r="4840" spans="1:14" ht="15.75" hidden="1" customHeight="1" x14ac:dyDescent="0.2">
      <c r="A4840" s="14">
        <v>0</v>
      </c>
      <c r="B4840" s="16">
        <v>0</v>
      </c>
      <c r="C4840" s="14">
        <v>0</v>
      </c>
      <c r="D4840" s="17">
        <v>0</v>
      </c>
      <c r="E4840" s="5">
        <v>0</v>
      </c>
      <c r="F4840" s="5">
        <v>0</v>
      </c>
      <c r="G4840" s="5">
        <v>0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19">
        <v>0</v>
      </c>
    </row>
    <row r="4841" spans="1:14" ht="15.75" hidden="1" customHeight="1" x14ac:dyDescent="0.2">
      <c r="A4841" s="14">
        <v>0</v>
      </c>
      <c r="B4841" s="16">
        <v>0</v>
      </c>
      <c r="C4841" s="14">
        <v>0</v>
      </c>
      <c r="D4841" s="17">
        <v>0</v>
      </c>
      <c r="E4841" s="5">
        <v>0</v>
      </c>
      <c r="F4841" s="5">
        <v>0</v>
      </c>
      <c r="G4841" s="5">
        <v>0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  <c r="N4841" s="19">
        <v>0</v>
      </c>
    </row>
    <row r="4842" spans="1:14" ht="15.75" hidden="1" customHeight="1" x14ac:dyDescent="0.2">
      <c r="A4842" s="14">
        <v>0</v>
      </c>
      <c r="B4842" s="16">
        <v>0</v>
      </c>
      <c r="C4842" s="14">
        <v>0</v>
      </c>
      <c r="D4842" s="17">
        <v>0</v>
      </c>
      <c r="E4842" s="5">
        <v>0</v>
      </c>
      <c r="F4842" s="5">
        <v>0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19">
        <v>0</v>
      </c>
    </row>
    <row r="4843" spans="1:14" ht="15.75" hidden="1" customHeight="1" x14ac:dyDescent="0.2">
      <c r="A4843" s="14">
        <v>0</v>
      </c>
      <c r="B4843" s="16">
        <v>0</v>
      </c>
      <c r="C4843" s="14">
        <v>0</v>
      </c>
      <c r="D4843" s="17">
        <v>0</v>
      </c>
      <c r="E4843" s="5">
        <v>0</v>
      </c>
      <c r="F4843" s="5">
        <v>0</v>
      </c>
      <c r="G4843" s="5">
        <v>0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19">
        <v>0</v>
      </c>
    </row>
    <row r="4844" spans="1:14" ht="15.75" hidden="1" customHeight="1" x14ac:dyDescent="0.2">
      <c r="A4844" s="14">
        <v>0</v>
      </c>
      <c r="B4844" s="16">
        <v>0</v>
      </c>
      <c r="C4844" s="14">
        <v>0</v>
      </c>
      <c r="D4844" s="17">
        <v>0</v>
      </c>
      <c r="E4844" s="5">
        <v>0</v>
      </c>
      <c r="F4844" s="5">
        <v>0</v>
      </c>
      <c r="G4844" s="5">
        <v>0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19">
        <v>0</v>
      </c>
    </row>
    <row r="4845" spans="1:14" ht="15.75" hidden="1" customHeight="1" x14ac:dyDescent="0.2">
      <c r="A4845" s="14">
        <v>0</v>
      </c>
      <c r="B4845" s="16">
        <v>0</v>
      </c>
      <c r="C4845" s="14">
        <v>0</v>
      </c>
      <c r="D4845" s="17">
        <v>0</v>
      </c>
      <c r="E4845" s="5">
        <v>0</v>
      </c>
      <c r="F4845" s="5">
        <v>0</v>
      </c>
      <c r="G4845" s="5">
        <v>0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19">
        <v>0</v>
      </c>
    </row>
    <row r="4846" spans="1:14" ht="15.75" hidden="1" customHeight="1" x14ac:dyDescent="0.2">
      <c r="A4846" s="14">
        <v>0</v>
      </c>
      <c r="B4846" s="16">
        <v>0</v>
      </c>
      <c r="C4846" s="14">
        <v>0</v>
      </c>
      <c r="D4846" s="17">
        <v>0</v>
      </c>
      <c r="E4846" s="5">
        <v>0</v>
      </c>
      <c r="F4846" s="5">
        <v>0</v>
      </c>
      <c r="G4846" s="5">
        <v>0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19">
        <v>0</v>
      </c>
    </row>
    <row r="4847" spans="1:14" ht="15.75" hidden="1" customHeight="1" x14ac:dyDescent="0.2">
      <c r="A4847" s="14">
        <v>0</v>
      </c>
      <c r="B4847" s="16">
        <v>0</v>
      </c>
      <c r="C4847" s="14">
        <v>0</v>
      </c>
      <c r="D4847" s="17">
        <v>0</v>
      </c>
      <c r="E4847" s="5">
        <v>0</v>
      </c>
      <c r="F4847" s="5">
        <v>0</v>
      </c>
      <c r="G4847" s="5">
        <v>0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19">
        <v>0</v>
      </c>
    </row>
    <row r="4848" spans="1:14" ht="15.75" hidden="1" customHeight="1" x14ac:dyDescent="0.2">
      <c r="A4848" s="14">
        <v>0</v>
      </c>
      <c r="B4848" s="16">
        <v>0</v>
      </c>
      <c r="C4848" s="14">
        <v>0</v>
      </c>
      <c r="D4848" s="17">
        <v>0</v>
      </c>
      <c r="E4848" s="5">
        <v>0</v>
      </c>
      <c r="F4848" s="5">
        <v>0</v>
      </c>
      <c r="G4848" s="5">
        <v>0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19">
        <v>0</v>
      </c>
    </row>
    <row r="4849" spans="1:14" ht="15.75" hidden="1" customHeight="1" x14ac:dyDescent="0.2">
      <c r="A4849" s="14">
        <v>0</v>
      </c>
      <c r="B4849" s="16">
        <v>0</v>
      </c>
      <c r="C4849" s="14">
        <v>0</v>
      </c>
      <c r="D4849" s="17">
        <v>0</v>
      </c>
      <c r="E4849" s="5">
        <v>0</v>
      </c>
      <c r="F4849" s="5">
        <v>0</v>
      </c>
      <c r="G4849" s="5">
        <v>0</v>
      </c>
      <c r="H4849" s="5">
        <v>0</v>
      </c>
      <c r="I4849" s="5">
        <v>0</v>
      </c>
      <c r="J4849" s="5">
        <v>0</v>
      </c>
      <c r="K4849" s="5">
        <v>0</v>
      </c>
      <c r="L4849" s="5">
        <v>0</v>
      </c>
      <c r="M4849" s="5">
        <v>0</v>
      </c>
      <c r="N4849" s="19">
        <v>0</v>
      </c>
    </row>
    <row r="4850" spans="1:14" ht="15.75" hidden="1" customHeight="1" x14ac:dyDescent="0.2">
      <c r="A4850" s="14">
        <v>0</v>
      </c>
      <c r="B4850" s="16">
        <v>0</v>
      </c>
      <c r="C4850" s="14">
        <v>0</v>
      </c>
      <c r="D4850" s="17">
        <v>0</v>
      </c>
      <c r="E4850" s="5">
        <v>0</v>
      </c>
      <c r="F4850" s="5">
        <v>0</v>
      </c>
      <c r="G4850" s="5">
        <v>0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19">
        <v>0</v>
      </c>
    </row>
    <row r="4851" spans="1:14" ht="15.75" hidden="1" customHeight="1" x14ac:dyDescent="0.2">
      <c r="A4851" s="14">
        <v>0</v>
      </c>
      <c r="B4851" s="16">
        <v>0</v>
      </c>
      <c r="C4851" s="14">
        <v>0</v>
      </c>
      <c r="D4851" s="17">
        <v>0</v>
      </c>
      <c r="E4851" s="5">
        <v>0</v>
      </c>
      <c r="F4851" s="5">
        <v>0</v>
      </c>
      <c r="G4851" s="5">
        <v>0</v>
      </c>
      <c r="H4851" s="5">
        <v>0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  <c r="N4851" s="19">
        <v>0</v>
      </c>
    </row>
    <row r="4852" spans="1:14" ht="15.75" hidden="1" customHeight="1" x14ac:dyDescent="0.2">
      <c r="A4852" s="14">
        <v>0</v>
      </c>
      <c r="B4852" s="16">
        <v>0</v>
      </c>
      <c r="C4852" s="14">
        <v>0</v>
      </c>
      <c r="D4852" s="17">
        <v>0</v>
      </c>
      <c r="E4852" s="5">
        <v>0</v>
      </c>
      <c r="F4852" s="5">
        <v>0</v>
      </c>
      <c r="G4852" s="5">
        <v>0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19">
        <v>0</v>
      </c>
    </row>
    <row r="4853" spans="1:14" ht="15.75" hidden="1" customHeight="1" x14ac:dyDescent="0.2">
      <c r="A4853" s="14">
        <v>0</v>
      </c>
      <c r="B4853" s="16">
        <v>0</v>
      </c>
      <c r="C4853" s="14">
        <v>0</v>
      </c>
      <c r="D4853" s="17">
        <v>0</v>
      </c>
      <c r="E4853" s="5">
        <v>0</v>
      </c>
      <c r="F4853" s="5">
        <v>0</v>
      </c>
      <c r="G4853" s="5">
        <v>0</v>
      </c>
      <c r="H4853" s="5">
        <v>0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  <c r="N4853" s="19">
        <v>0</v>
      </c>
    </row>
    <row r="4854" spans="1:14" ht="15.75" hidden="1" customHeight="1" x14ac:dyDescent="0.2">
      <c r="A4854" s="14">
        <v>0</v>
      </c>
      <c r="B4854" s="16">
        <v>0</v>
      </c>
      <c r="C4854" s="14">
        <v>0</v>
      </c>
      <c r="D4854" s="17">
        <v>0</v>
      </c>
      <c r="E4854" s="5">
        <v>0</v>
      </c>
      <c r="F4854" s="5">
        <v>0</v>
      </c>
      <c r="G4854" s="5">
        <v>0</v>
      </c>
      <c r="H4854" s="5">
        <v>0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  <c r="N4854" s="19">
        <v>0</v>
      </c>
    </row>
    <row r="4855" spans="1:14" ht="15.75" hidden="1" customHeight="1" x14ac:dyDescent="0.2">
      <c r="A4855" s="14">
        <v>0</v>
      </c>
      <c r="B4855" s="16">
        <v>0</v>
      </c>
      <c r="C4855" s="14">
        <v>0</v>
      </c>
      <c r="D4855" s="17">
        <v>0</v>
      </c>
      <c r="E4855" s="5">
        <v>0</v>
      </c>
      <c r="F4855" s="5">
        <v>0</v>
      </c>
      <c r="G4855" s="5">
        <v>0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19">
        <v>0</v>
      </c>
    </row>
    <row r="4856" spans="1:14" ht="15.75" hidden="1" customHeight="1" x14ac:dyDescent="0.2">
      <c r="A4856" s="14">
        <v>0</v>
      </c>
      <c r="B4856" s="16">
        <v>0</v>
      </c>
      <c r="C4856" s="14">
        <v>0</v>
      </c>
      <c r="D4856" s="17">
        <v>0</v>
      </c>
      <c r="E4856" s="5">
        <v>0</v>
      </c>
      <c r="F4856" s="5">
        <v>0</v>
      </c>
      <c r="G4856" s="5">
        <v>0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19">
        <v>0</v>
      </c>
    </row>
    <row r="4857" spans="1:14" ht="15.75" hidden="1" customHeight="1" x14ac:dyDescent="0.2">
      <c r="A4857" s="14">
        <v>0</v>
      </c>
      <c r="B4857" s="16">
        <v>0</v>
      </c>
      <c r="C4857" s="14">
        <v>0</v>
      </c>
      <c r="D4857" s="17">
        <v>0</v>
      </c>
      <c r="E4857" s="5">
        <v>0</v>
      </c>
      <c r="F4857" s="5">
        <v>0</v>
      </c>
      <c r="G4857" s="5">
        <v>0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19">
        <v>0</v>
      </c>
    </row>
    <row r="4858" spans="1:14" ht="15.75" hidden="1" customHeight="1" x14ac:dyDescent="0.2">
      <c r="A4858" s="14">
        <v>0</v>
      </c>
      <c r="B4858" s="16">
        <v>0</v>
      </c>
      <c r="C4858" s="14">
        <v>0</v>
      </c>
      <c r="D4858" s="17">
        <v>0</v>
      </c>
      <c r="E4858" s="5">
        <v>0</v>
      </c>
      <c r="F4858" s="5">
        <v>0</v>
      </c>
      <c r="G4858" s="5">
        <v>0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19">
        <v>0</v>
      </c>
    </row>
    <row r="4859" spans="1:14" ht="15.75" hidden="1" customHeight="1" x14ac:dyDescent="0.2">
      <c r="A4859" s="14">
        <v>0</v>
      </c>
      <c r="B4859" s="16">
        <v>0</v>
      </c>
      <c r="C4859" s="14">
        <v>0</v>
      </c>
      <c r="D4859" s="17">
        <v>0</v>
      </c>
      <c r="E4859" s="5">
        <v>0</v>
      </c>
      <c r="F4859" s="5">
        <v>0</v>
      </c>
      <c r="G4859" s="5">
        <v>0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19">
        <v>0</v>
      </c>
    </row>
    <row r="4860" spans="1:14" ht="15.75" hidden="1" customHeight="1" x14ac:dyDescent="0.2">
      <c r="A4860" s="14">
        <v>0</v>
      </c>
      <c r="B4860" s="16">
        <v>0</v>
      </c>
      <c r="C4860" s="14">
        <v>0</v>
      </c>
      <c r="D4860" s="17">
        <v>0</v>
      </c>
      <c r="E4860" s="5">
        <v>0</v>
      </c>
      <c r="F4860" s="5">
        <v>0</v>
      </c>
      <c r="G4860" s="5">
        <v>0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19">
        <v>0</v>
      </c>
    </row>
    <row r="4861" spans="1:14" ht="15.75" hidden="1" customHeight="1" x14ac:dyDescent="0.2">
      <c r="A4861" s="14">
        <v>0</v>
      </c>
      <c r="B4861" s="16">
        <v>0</v>
      </c>
      <c r="C4861" s="14">
        <v>0</v>
      </c>
      <c r="D4861" s="17">
        <v>0</v>
      </c>
      <c r="E4861" s="5">
        <v>0</v>
      </c>
      <c r="F4861" s="5">
        <v>0</v>
      </c>
      <c r="G4861" s="5">
        <v>0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19">
        <v>0</v>
      </c>
    </row>
    <row r="4862" spans="1:14" ht="15.75" hidden="1" customHeight="1" x14ac:dyDescent="0.2">
      <c r="A4862" s="14">
        <v>0</v>
      </c>
      <c r="B4862" s="16">
        <v>0</v>
      </c>
      <c r="C4862" s="14">
        <v>0</v>
      </c>
      <c r="D4862" s="17">
        <v>0</v>
      </c>
      <c r="E4862" s="5">
        <v>0</v>
      </c>
      <c r="F4862" s="5">
        <v>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19">
        <v>0</v>
      </c>
    </row>
    <row r="4863" spans="1:14" ht="15.75" hidden="1" customHeight="1" x14ac:dyDescent="0.2">
      <c r="A4863" s="14">
        <v>0</v>
      </c>
      <c r="B4863" s="16">
        <v>0</v>
      </c>
      <c r="C4863" s="14">
        <v>0</v>
      </c>
      <c r="D4863" s="17">
        <v>0</v>
      </c>
      <c r="E4863" s="5">
        <v>0</v>
      </c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19">
        <v>0</v>
      </c>
    </row>
    <row r="4864" spans="1:14" ht="15.75" hidden="1" customHeight="1" x14ac:dyDescent="0.2">
      <c r="A4864" s="14">
        <v>0</v>
      </c>
      <c r="B4864" s="16">
        <v>0</v>
      </c>
      <c r="C4864" s="14">
        <v>0</v>
      </c>
      <c r="D4864" s="17">
        <v>0</v>
      </c>
      <c r="E4864" s="5">
        <v>0</v>
      </c>
      <c r="F4864" s="5">
        <v>0</v>
      </c>
      <c r="G4864" s="5">
        <v>0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19">
        <v>0</v>
      </c>
    </row>
    <row r="4865" spans="1:14" ht="15.75" hidden="1" customHeight="1" x14ac:dyDescent="0.2">
      <c r="A4865" s="14">
        <v>0</v>
      </c>
      <c r="B4865" s="16">
        <v>0</v>
      </c>
      <c r="C4865" s="14">
        <v>0</v>
      </c>
      <c r="D4865" s="17">
        <v>0</v>
      </c>
      <c r="E4865" s="5">
        <v>0</v>
      </c>
      <c r="F4865" s="5">
        <v>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19">
        <v>0</v>
      </c>
    </row>
    <row r="4866" spans="1:14" ht="15.75" hidden="1" customHeight="1" x14ac:dyDescent="0.2">
      <c r="A4866" s="14">
        <v>0</v>
      </c>
      <c r="B4866" s="16">
        <v>0</v>
      </c>
      <c r="C4866" s="14">
        <v>0</v>
      </c>
      <c r="D4866" s="17">
        <v>0</v>
      </c>
      <c r="E4866" s="5">
        <v>0</v>
      </c>
      <c r="F4866" s="5">
        <v>0</v>
      </c>
      <c r="G4866" s="5">
        <v>0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19">
        <v>0</v>
      </c>
    </row>
    <row r="4867" spans="1:14" ht="15.75" hidden="1" customHeight="1" x14ac:dyDescent="0.2">
      <c r="A4867" s="14">
        <v>0</v>
      </c>
      <c r="B4867" s="16">
        <v>0</v>
      </c>
      <c r="C4867" s="14">
        <v>0</v>
      </c>
      <c r="D4867" s="17">
        <v>0</v>
      </c>
      <c r="E4867" s="5">
        <v>0</v>
      </c>
      <c r="F4867" s="5">
        <v>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19">
        <v>0</v>
      </c>
    </row>
    <row r="4868" spans="1:14" ht="15.75" hidden="1" customHeight="1" x14ac:dyDescent="0.2">
      <c r="A4868" s="14">
        <v>0</v>
      </c>
      <c r="B4868" s="16">
        <v>0</v>
      </c>
      <c r="C4868" s="14">
        <v>0</v>
      </c>
      <c r="D4868" s="17">
        <v>0</v>
      </c>
      <c r="E4868" s="5">
        <v>0</v>
      </c>
      <c r="F4868" s="5">
        <v>0</v>
      </c>
      <c r="G4868" s="5">
        <v>0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19">
        <v>0</v>
      </c>
    </row>
    <row r="4869" spans="1:14" ht="15.75" hidden="1" customHeight="1" x14ac:dyDescent="0.2">
      <c r="A4869" s="14">
        <v>0</v>
      </c>
      <c r="B4869" s="16">
        <v>0</v>
      </c>
      <c r="C4869" s="14">
        <v>0</v>
      </c>
      <c r="D4869" s="17">
        <v>0</v>
      </c>
      <c r="E4869" s="5">
        <v>0</v>
      </c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19">
        <v>0</v>
      </c>
    </row>
    <row r="4870" spans="1:14" ht="15.75" hidden="1" customHeight="1" x14ac:dyDescent="0.2">
      <c r="A4870" s="14">
        <v>0</v>
      </c>
      <c r="B4870" s="16">
        <v>0</v>
      </c>
      <c r="C4870" s="14">
        <v>0</v>
      </c>
      <c r="D4870" s="17">
        <v>0</v>
      </c>
      <c r="E4870" s="5">
        <v>0</v>
      </c>
      <c r="F4870" s="5">
        <v>0</v>
      </c>
      <c r="G4870" s="5">
        <v>0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0</v>
      </c>
      <c r="N4870" s="19">
        <v>0</v>
      </c>
    </row>
    <row r="4871" spans="1:14" ht="15.75" hidden="1" customHeight="1" x14ac:dyDescent="0.2">
      <c r="A4871" s="14">
        <v>0</v>
      </c>
      <c r="B4871" s="16">
        <v>0</v>
      </c>
      <c r="C4871" s="14">
        <v>0</v>
      </c>
      <c r="D4871" s="17">
        <v>0</v>
      </c>
      <c r="E4871" s="5">
        <v>0</v>
      </c>
      <c r="F4871" s="5">
        <v>0</v>
      </c>
      <c r="G4871" s="5">
        <v>0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19">
        <v>0</v>
      </c>
    </row>
    <row r="4872" spans="1:14" ht="15.75" hidden="1" customHeight="1" x14ac:dyDescent="0.2">
      <c r="A4872" s="14">
        <v>0</v>
      </c>
      <c r="B4872" s="16">
        <v>0</v>
      </c>
      <c r="C4872" s="14">
        <v>0</v>
      </c>
      <c r="D4872" s="17">
        <v>0</v>
      </c>
      <c r="E4872" s="5">
        <v>0</v>
      </c>
      <c r="F4872" s="5">
        <v>0</v>
      </c>
      <c r="G4872" s="5">
        <v>0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19">
        <v>0</v>
      </c>
    </row>
    <row r="4873" spans="1:14" ht="15.75" hidden="1" customHeight="1" x14ac:dyDescent="0.2">
      <c r="A4873" s="14">
        <v>0</v>
      </c>
      <c r="B4873" s="16">
        <v>0</v>
      </c>
      <c r="C4873" s="14">
        <v>0</v>
      </c>
      <c r="D4873" s="17">
        <v>0</v>
      </c>
      <c r="E4873" s="5">
        <v>0</v>
      </c>
      <c r="F4873" s="5">
        <v>0</v>
      </c>
      <c r="G4873" s="5">
        <v>0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19">
        <v>0</v>
      </c>
    </row>
    <row r="4874" spans="1:14" ht="15.75" hidden="1" customHeight="1" x14ac:dyDescent="0.2">
      <c r="A4874" s="14">
        <v>0</v>
      </c>
      <c r="B4874" s="16">
        <v>0</v>
      </c>
      <c r="C4874" s="14">
        <v>0</v>
      </c>
      <c r="D4874" s="17">
        <v>0</v>
      </c>
      <c r="E4874" s="5">
        <v>0</v>
      </c>
      <c r="F4874" s="5">
        <v>0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19">
        <v>0</v>
      </c>
    </row>
    <row r="4875" spans="1:14" ht="15.75" hidden="1" customHeight="1" x14ac:dyDescent="0.2">
      <c r="A4875" s="14">
        <v>0</v>
      </c>
      <c r="B4875" s="16">
        <v>0</v>
      </c>
      <c r="C4875" s="14">
        <v>0</v>
      </c>
      <c r="D4875" s="17">
        <v>0</v>
      </c>
      <c r="E4875" s="5">
        <v>0</v>
      </c>
      <c r="F4875" s="5">
        <v>0</v>
      </c>
      <c r="G4875" s="5">
        <v>0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19">
        <v>0</v>
      </c>
    </row>
    <row r="4876" spans="1:14" ht="15.75" hidden="1" customHeight="1" x14ac:dyDescent="0.2">
      <c r="A4876" s="14">
        <v>0</v>
      </c>
      <c r="B4876" s="16">
        <v>0</v>
      </c>
      <c r="C4876" s="14">
        <v>0</v>
      </c>
      <c r="D4876" s="17">
        <v>0</v>
      </c>
      <c r="E4876" s="5">
        <v>0</v>
      </c>
      <c r="F4876" s="5">
        <v>0</v>
      </c>
      <c r="G4876" s="5">
        <v>0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19">
        <v>0</v>
      </c>
    </row>
    <row r="4877" spans="1:14" ht="15.75" hidden="1" customHeight="1" x14ac:dyDescent="0.2">
      <c r="A4877" s="14">
        <v>0</v>
      </c>
      <c r="B4877" s="16">
        <v>0</v>
      </c>
      <c r="C4877" s="14">
        <v>0</v>
      </c>
      <c r="D4877" s="17">
        <v>0</v>
      </c>
      <c r="E4877" s="5">
        <v>0</v>
      </c>
      <c r="F4877" s="5">
        <v>0</v>
      </c>
      <c r="G4877" s="5">
        <v>0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19">
        <v>0</v>
      </c>
    </row>
    <row r="4878" spans="1:14" ht="15.75" hidden="1" customHeight="1" x14ac:dyDescent="0.2">
      <c r="A4878" s="14">
        <v>0</v>
      </c>
      <c r="B4878" s="16">
        <v>0</v>
      </c>
      <c r="C4878" s="14">
        <v>0</v>
      </c>
      <c r="D4878" s="17">
        <v>0</v>
      </c>
      <c r="E4878" s="5">
        <v>0</v>
      </c>
      <c r="F4878" s="5">
        <v>0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19">
        <v>0</v>
      </c>
    </row>
    <row r="4879" spans="1:14" ht="15.75" hidden="1" customHeight="1" x14ac:dyDescent="0.2">
      <c r="A4879" s="14">
        <v>0</v>
      </c>
      <c r="B4879" s="16">
        <v>0</v>
      </c>
      <c r="C4879" s="14">
        <v>0</v>
      </c>
      <c r="D4879" s="17">
        <v>0</v>
      </c>
      <c r="E4879" s="5">
        <v>0</v>
      </c>
      <c r="F4879" s="5">
        <v>0</v>
      </c>
      <c r="G4879" s="5">
        <v>0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  <c r="N4879" s="19">
        <v>0</v>
      </c>
    </row>
    <row r="4880" spans="1:14" ht="15.75" hidden="1" customHeight="1" x14ac:dyDescent="0.2">
      <c r="A4880" s="14">
        <v>0</v>
      </c>
      <c r="B4880" s="16">
        <v>0</v>
      </c>
      <c r="C4880" s="14">
        <v>0</v>
      </c>
      <c r="D4880" s="17">
        <v>0</v>
      </c>
      <c r="E4880" s="5">
        <v>0</v>
      </c>
      <c r="F4880" s="5">
        <v>0</v>
      </c>
      <c r="G4880" s="5">
        <v>0</v>
      </c>
      <c r="H4880" s="5">
        <v>0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19">
        <v>0</v>
      </c>
    </row>
    <row r="4881" spans="1:14" ht="15.75" hidden="1" customHeight="1" x14ac:dyDescent="0.2">
      <c r="A4881" s="14">
        <v>0</v>
      </c>
      <c r="B4881" s="16">
        <v>0</v>
      </c>
      <c r="C4881" s="14">
        <v>0</v>
      </c>
      <c r="D4881" s="17">
        <v>0</v>
      </c>
      <c r="E4881" s="5">
        <v>0</v>
      </c>
      <c r="F4881" s="5">
        <v>0</v>
      </c>
      <c r="G4881" s="5">
        <v>0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  <c r="N4881" s="19">
        <v>0</v>
      </c>
    </row>
    <row r="4882" spans="1:14" ht="15.75" hidden="1" customHeight="1" x14ac:dyDescent="0.2">
      <c r="A4882" s="14">
        <v>0</v>
      </c>
      <c r="B4882" s="16">
        <v>0</v>
      </c>
      <c r="C4882" s="14">
        <v>0</v>
      </c>
      <c r="D4882" s="17">
        <v>0</v>
      </c>
      <c r="E4882" s="5">
        <v>0</v>
      </c>
      <c r="F4882" s="5">
        <v>0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19">
        <v>0</v>
      </c>
    </row>
    <row r="4883" spans="1:14" ht="15.75" hidden="1" customHeight="1" x14ac:dyDescent="0.2">
      <c r="A4883" s="14">
        <v>0</v>
      </c>
      <c r="B4883" s="16">
        <v>0</v>
      </c>
      <c r="C4883" s="14">
        <v>0</v>
      </c>
      <c r="D4883" s="17">
        <v>0</v>
      </c>
      <c r="E4883" s="5">
        <v>0</v>
      </c>
      <c r="F4883" s="5">
        <v>0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19">
        <v>0</v>
      </c>
    </row>
    <row r="4884" spans="1:14" ht="15.75" hidden="1" customHeight="1" x14ac:dyDescent="0.2">
      <c r="A4884" s="14">
        <v>0</v>
      </c>
      <c r="B4884" s="16">
        <v>0</v>
      </c>
      <c r="C4884" s="14">
        <v>0</v>
      </c>
      <c r="D4884" s="17">
        <v>0</v>
      </c>
      <c r="E4884" s="5">
        <v>0</v>
      </c>
      <c r="F4884" s="5">
        <v>0</v>
      </c>
      <c r="G4884" s="5">
        <v>0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0</v>
      </c>
      <c r="N4884" s="19">
        <v>0</v>
      </c>
    </row>
    <row r="4885" spans="1:14" ht="15.75" hidden="1" customHeight="1" x14ac:dyDescent="0.2">
      <c r="A4885" s="14">
        <v>0</v>
      </c>
      <c r="B4885" s="16">
        <v>0</v>
      </c>
      <c r="C4885" s="14">
        <v>0</v>
      </c>
      <c r="D4885" s="17">
        <v>0</v>
      </c>
      <c r="E4885" s="5">
        <v>0</v>
      </c>
      <c r="F4885" s="5">
        <v>0</v>
      </c>
      <c r="G4885" s="5">
        <v>0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19">
        <v>0</v>
      </c>
    </row>
    <row r="4886" spans="1:14" ht="15.75" hidden="1" customHeight="1" x14ac:dyDescent="0.2">
      <c r="A4886" s="14">
        <v>0</v>
      </c>
      <c r="B4886" s="16">
        <v>0</v>
      </c>
      <c r="C4886" s="14">
        <v>0</v>
      </c>
      <c r="D4886" s="17">
        <v>0</v>
      </c>
      <c r="E4886" s="5">
        <v>0</v>
      </c>
      <c r="F4886" s="5">
        <v>0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19">
        <v>0</v>
      </c>
    </row>
    <row r="4887" spans="1:14" ht="15.75" hidden="1" customHeight="1" x14ac:dyDescent="0.2">
      <c r="A4887" s="14">
        <v>0</v>
      </c>
      <c r="B4887" s="16">
        <v>0</v>
      </c>
      <c r="C4887" s="14">
        <v>0</v>
      </c>
      <c r="D4887" s="17">
        <v>0</v>
      </c>
      <c r="E4887" s="5">
        <v>0</v>
      </c>
      <c r="F4887" s="5">
        <v>0</v>
      </c>
      <c r="G4887" s="5">
        <v>0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19">
        <v>0</v>
      </c>
    </row>
    <row r="4888" spans="1:14" ht="15.75" hidden="1" customHeight="1" x14ac:dyDescent="0.2">
      <c r="A4888" s="14">
        <v>0</v>
      </c>
      <c r="B4888" s="16">
        <v>0</v>
      </c>
      <c r="C4888" s="14">
        <v>0</v>
      </c>
      <c r="D4888" s="17">
        <v>0</v>
      </c>
      <c r="E4888" s="5">
        <v>0</v>
      </c>
      <c r="F4888" s="5">
        <v>0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19">
        <v>0</v>
      </c>
    </row>
    <row r="4889" spans="1:14" ht="15.75" hidden="1" customHeight="1" x14ac:dyDescent="0.2">
      <c r="A4889" s="14">
        <v>0</v>
      </c>
      <c r="B4889" s="16">
        <v>0</v>
      </c>
      <c r="C4889" s="14">
        <v>0</v>
      </c>
      <c r="D4889" s="17">
        <v>0</v>
      </c>
      <c r="E4889" s="5">
        <v>0</v>
      </c>
      <c r="F4889" s="5">
        <v>0</v>
      </c>
      <c r="G4889" s="5">
        <v>0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19">
        <v>0</v>
      </c>
    </row>
    <row r="4890" spans="1:14" ht="15.75" hidden="1" customHeight="1" x14ac:dyDescent="0.2">
      <c r="A4890" s="14">
        <v>0</v>
      </c>
      <c r="B4890" s="16">
        <v>0</v>
      </c>
      <c r="C4890" s="14">
        <v>0</v>
      </c>
      <c r="D4890" s="17">
        <v>0</v>
      </c>
      <c r="E4890" s="5">
        <v>0</v>
      </c>
      <c r="F4890" s="5">
        <v>0</v>
      </c>
      <c r="G4890" s="5">
        <v>0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0</v>
      </c>
      <c r="N4890" s="19">
        <v>0</v>
      </c>
    </row>
    <row r="4891" spans="1:14" ht="15.75" hidden="1" customHeight="1" x14ac:dyDescent="0.2">
      <c r="A4891" s="14">
        <v>0</v>
      </c>
      <c r="B4891" s="16">
        <v>0</v>
      </c>
      <c r="C4891" s="14">
        <v>0</v>
      </c>
      <c r="D4891" s="17">
        <v>0</v>
      </c>
      <c r="E4891" s="5">
        <v>0</v>
      </c>
      <c r="F4891" s="5">
        <v>0</v>
      </c>
      <c r="G4891" s="5">
        <v>0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  <c r="M4891" s="5">
        <v>0</v>
      </c>
      <c r="N4891" s="19">
        <v>0</v>
      </c>
    </row>
    <row r="4892" spans="1:14" ht="15.75" hidden="1" customHeight="1" x14ac:dyDescent="0.2">
      <c r="A4892" s="14">
        <v>0</v>
      </c>
      <c r="B4892" s="16">
        <v>0</v>
      </c>
      <c r="C4892" s="14">
        <v>0</v>
      </c>
      <c r="D4892" s="17">
        <v>0</v>
      </c>
      <c r="E4892" s="5">
        <v>0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19">
        <v>0</v>
      </c>
    </row>
    <row r="4893" spans="1:14" ht="15.75" hidden="1" customHeight="1" x14ac:dyDescent="0.2">
      <c r="A4893" s="14">
        <v>0</v>
      </c>
      <c r="B4893" s="16">
        <v>0</v>
      </c>
      <c r="C4893" s="14">
        <v>0</v>
      </c>
      <c r="D4893" s="17">
        <v>0</v>
      </c>
      <c r="E4893" s="5">
        <v>0</v>
      </c>
      <c r="F4893" s="5">
        <v>0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19">
        <v>0</v>
      </c>
    </row>
    <row r="4894" spans="1:14" ht="15.75" hidden="1" customHeight="1" x14ac:dyDescent="0.2">
      <c r="A4894" s="14">
        <v>0</v>
      </c>
      <c r="B4894" s="16">
        <v>0</v>
      </c>
      <c r="C4894" s="14">
        <v>0</v>
      </c>
      <c r="D4894" s="17">
        <v>0</v>
      </c>
      <c r="E4894" s="5">
        <v>0</v>
      </c>
      <c r="F4894" s="5">
        <v>0</v>
      </c>
      <c r="G4894" s="5">
        <v>0</v>
      </c>
      <c r="H4894" s="5">
        <v>0</v>
      </c>
      <c r="I4894" s="5">
        <v>0</v>
      </c>
      <c r="J4894" s="5">
        <v>0</v>
      </c>
      <c r="K4894" s="5">
        <v>0</v>
      </c>
      <c r="L4894" s="5">
        <v>0</v>
      </c>
      <c r="M4894" s="5">
        <v>0</v>
      </c>
      <c r="N4894" s="19">
        <v>0</v>
      </c>
    </row>
    <row r="4895" spans="1:14" ht="15.75" hidden="1" customHeight="1" x14ac:dyDescent="0.2">
      <c r="A4895" s="14">
        <v>0</v>
      </c>
      <c r="B4895" s="16">
        <v>0</v>
      </c>
      <c r="C4895" s="14">
        <v>0</v>
      </c>
      <c r="D4895" s="17">
        <v>0</v>
      </c>
      <c r="E4895" s="5">
        <v>0</v>
      </c>
      <c r="F4895" s="5">
        <v>0</v>
      </c>
      <c r="G4895" s="5">
        <v>0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19">
        <v>0</v>
      </c>
    </row>
    <row r="4896" spans="1:14" ht="15.75" hidden="1" customHeight="1" x14ac:dyDescent="0.2">
      <c r="A4896" s="14">
        <v>0</v>
      </c>
      <c r="B4896" s="16">
        <v>0</v>
      </c>
      <c r="C4896" s="14">
        <v>0</v>
      </c>
      <c r="D4896" s="17">
        <v>0</v>
      </c>
      <c r="E4896" s="5">
        <v>0</v>
      </c>
      <c r="F4896" s="5">
        <v>0</v>
      </c>
      <c r="G4896" s="5">
        <v>0</v>
      </c>
      <c r="H4896" s="5">
        <v>0</v>
      </c>
      <c r="I4896" s="5">
        <v>0</v>
      </c>
      <c r="J4896" s="5">
        <v>0</v>
      </c>
      <c r="K4896" s="5">
        <v>0</v>
      </c>
      <c r="L4896" s="5">
        <v>0</v>
      </c>
      <c r="M4896" s="5">
        <v>0</v>
      </c>
      <c r="N4896" s="19">
        <v>0</v>
      </c>
    </row>
    <row r="4897" spans="1:14" ht="15.75" hidden="1" customHeight="1" x14ac:dyDescent="0.2">
      <c r="A4897" s="14">
        <v>0</v>
      </c>
      <c r="B4897" s="16">
        <v>0</v>
      </c>
      <c r="C4897" s="14">
        <v>0</v>
      </c>
      <c r="D4897" s="17">
        <v>0</v>
      </c>
      <c r="E4897" s="5">
        <v>0</v>
      </c>
      <c r="F4897" s="5">
        <v>0</v>
      </c>
      <c r="G4897" s="5">
        <v>0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19">
        <v>0</v>
      </c>
    </row>
    <row r="4898" spans="1:14" ht="15.75" hidden="1" customHeight="1" x14ac:dyDescent="0.2">
      <c r="A4898" s="14">
        <v>0</v>
      </c>
      <c r="B4898" s="16">
        <v>0</v>
      </c>
      <c r="C4898" s="14">
        <v>0</v>
      </c>
      <c r="D4898" s="17">
        <v>0</v>
      </c>
      <c r="E4898" s="5">
        <v>0</v>
      </c>
      <c r="F4898" s="5">
        <v>0</v>
      </c>
      <c r="G4898" s="5">
        <v>0</v>
      </c>
      <c r="H4898" s="5">
        <v>0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  <c r="N4898" s="19">
        <v>0</v>
      </c>
    </row>
    <row r="4899" spans="1:14" ht="15.75" hidden="1" customHeight="1" x14ac:dyDescent="0.2">
      <c r="A4899" s="14">
        <v>0</v>
      </c>
      <c r="B4899" s="16">
        <v>0</v>
      </c>
      <c r="C4899" s="14">
        <v>0</v>
      </c>
      <c r="D4899" s="17">
        <v>0</v>
      </c>
      <c r="E4899" s="5">
        <v>0</v>
      </c>
      <c r="F4899" s="5">
        <v>0</v>
      </c>
      <c r="G4899" s="5">
        <v>0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19">
        <v>0</v>
      </c>
    </row>
    <row r="4900" spans="1:14" ht="15.75" hidden="1" customHeight="1" x14ac:dyDescent="0.2">
      <c r="A4900" s="14">
        <v>0</v>
      </c>
      <c r="B4900" s="16">
        <v>0</v>
      </c>
      <c r="C4900" s="14">
        <v>0</v>
      </c>
      <c r="D4900" s="17">
        <v>0</v>
      </c>
      <c r="E4900" s="5">
        <v>0</v>
      </c>
      <c r="F4900" s="5">
        <v>0</v>
      </c>
      <c r="G4900" s="5">
        <v>0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0</v>
      </c>
      <c r="N4900" s="19">
        <v>0</v>
      </c>
    </row>
    <row r="4901" spans="1:14" ht="15.75" hidden="1" customHeight="1" x14ac:dyDescent="0.2">
      <c r="A4901" s="14">
        <v>0</v>
      </c>
      <c r="B4901" s="16">
        <v>0</v>
      </c>
      <c r="C4901" s="14">
        <v>0</v>
      </c>
      <c r="D4901" s="17">
        <v>0</v>
      </c>
      <c r="E4901" s="5">
        <v>0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19">
        <v>0</v>
      </c>
    </row>
    <row r="4902" spans="1:14" ht="15.75" hidden="1" customHeight="1" x14ac:dyDescent="0.2">
      <c r="A4902" s="14">
        <v>0</v>
      </c>
      <c r="B4902" s="16">
        <v>0</v>
      </c>
      <c r="C4902" s="14">
        <v>0</v>
      </c>
      <c r="D4902" s="17">
        <v>0</v>
      </c>
      <c r="E4902" s="5">
        <v>0</v>
      </c>
      <c r="F4902" s="5">
        <v>0</v>
      </c>
      <c r="G4902" s="5">
        <v>0</v>
      </c>
      <c r="H4902" s="5">
        <v>0</v>
      </c>
      <c r="I4902" s="5">
        <v>0</v>
      </c>
      <c r="J4902" s="5">
        <v>0</v>
      </c>
      <c r="K4902" s="5">
        <v>0</v>
      </c>
      <c r="L4902" s="5">
        <v>0</v>
      </c>
      <c r="M4902" s="5">
        <v>0</v>
      </c>
      <c r="N4902" s="19">
        <v>0</v>
      </c>
    </row>
    <row r="4903" spans="1:14" ht="15.75" hidden="1" customHeight="1" x14ac:dyDescent="0.2">
      <c r="A4903" s="14">
        <v>0</v>
      </c>
      <c r="B4903" s="16">
        <v>0</v>
      </c>
      <c r="C4903" s="14">
        <v>0</v>
      </c>
      <c r="D4903" s="17">
        <v>0</v>
      </c>
      <c r="E4903" s="5">
        <v>0</v>
      </c>
      <c r="F4903" s="5">
        <v>0</v>
      </c>
      <c r="G4903" s="5">
        <v>0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19">
        <v>0</v>
      </c>
    </row>
    <row r="4904" spans="1:14" ht="15.75" hidden="1" customHeight="1" x14ac:dyDescent="0.2">
      <c r="A4904" s="14">
        <v>0</v>
      </c>
      <c r="B4904" s="16">
        <v>0</v>
      </c>
      <c r="C4904" s="14">
        <v>0</v>
      </c>
      <c r="D4904" s="17">
        <v>0</v>
      </c>
      <c r="E4904" s="5">
        <v>0</v>
      </c>
      <c r="F4904" s="5">
        <v>0</v>
      </c>
      <c r="G4904" s="5">
        <v>0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19">
        <v>0</v>
      </c>
    </row>
    <row r="4905" spans="1:14" ht="15.75" hidden="1" customHeight="1" x14ac:dyDescent="0.2">
      <c r="A4905" s="14">
        <v>0</v>
      </c>
      <c r="B4905" s="16">
        <v>0</v>
      </c>
      <c r="C4905" s="14">
        <v>0</v>
      </c>
      <c r="D4905" s="17">
        <v>0</v>
      </c>
      <c r="E4905" s="5">
        <v>0</v>
      </c>
      <c r="F4905" s="5">
        <v>0</v>
      </c>
      <c r="G4905" s="5">
        <v>0</v>
      </c>
      <c r="H4905" s="5">
        <v>0</v>
      </c>
      <c r="I4905" s="5">
        <v>0</v>
      </c>
      <c r="J4905" s="5">
        <v>0</v>
      </c>
      <c r="K4905" s="5">
        <v>0</v>
      </c>
      <c r="L4905" s="5">
        <v>0</v>
      </c>
      <c r="M4905" s="5">
        <v>0</v>
      </c>
      <c r="N4905" s="19">
        <v>0</v>
      </c>
    </row>
    <row r="4906" spans="1:14" ht="15.75" hidden="1" customHeight="1" x14ac:dyDescent="0.2">
      <c r="A4906" s="14">
        <v>0</v>
      </c>
      <c r="B4906" s="16">
        <v>0</v>
      </c>
      <c r="C4906" s="14">
        <v>0</v>
      </c>
      <c r="D4906" s="17">
        <v>0</v>
      </c>
      <c r="E4906" s="5">
        <v>0</v>
      </c>
      <c r="F4906" s="5">
        <v>0</v>
      </c>
      <c r="G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19">
        <v>0</v>
      </c>
    </row>
    <row r="4907" spans="1:14" ht="15.75" hidden="1" customHeight="1" x14ac:dyDescent="0.2">
      <c r="A4907" s="14">
        <v>0</v>
      </c>
      <c r="B4907" s="16">
        <v>0</v>
      </c>
      <c r="C4907" s="14">
        <v>0</v>
      </c>
      <c r="D4907" s="17">
        <v>0</v>
      </c>
      <c r="E4907" s="5">
        <v>0</v>
      </c>
      <c r="F4907" s="5">
        <v>0</v>
      </c>
      <c r="G4907" s="5">
        <v>0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19">
        <v>0</v>
      </c>
    </row>
    <row r="4908" spans="1:14" ht="15.75" hidden="1" customHeight="1" x14ac:dyDescent="0.2">
      <c r="A4908" s="14">
        <v>0</v>
      </c>
      <c r="B4908" s="16">
        <v>0</v>
      </c>
      <c r="C4908" s="14">
        <v>0</v>
      </c>
      <c r="D4908" s="17">
        <v>0</v>
      </c>
      <c r="E4908" s="5">
        <v>0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19">
        <v>0</v>
      </c>
    </row>
    <row r="4909" spans="1:14" ht="15.75" hidden="1" customHeight="1" x14ac:dyDescent="0.2">
      <c r="A4909" s="14">
        <v>0</v>
      </c>
      <c r="B4909" s="16">
        <v>0</v>
      </c>
      <c r="C4909" s="14">
        <v>0</v>
      </c>
      <c r="D4909" s="17">
        <v>0</v>
      </c>
      <c r="E4909" s="5">
        <v>0</v>
      </c>
      <c r="F4909" s="5">
        <v>0</v>
      </c>
      <c r="G4909" s="5">
        <v>0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19">
        <v>0</v>
      </c>
    </row>
    <row r="4910" spans="1:14" ht="15.75" hidden="1" customHeight="1" x14ac:dyDescent="0.2">
      <c r="A4910" s="14">
        <v>0</v>
      </c>
      <c r="B4910" s="16">
        <v>0</v>
      </c>
      <c r="C4910" s="14">
        <v>0</v>
      </c>
      <c r="D4910" s="17">
        <v>0</v>
      </c>
      <c r="E4910" s="5">
        <v>0</v>
      </c>
      <c r="F4910" s="5">
        <v>0</v>
      </c>
      <c r="G4910" s="5">
        <v>0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19">
        <v>0</v>
      </c>
    </row>
    <row r="4911" spans="1:14" ht="15.75" hidden="1" customHeight="1" x14ac:dyDescent="0.2">
      <c r="A4911" s="14">
        <v>0</v>
      </c>
      <c r="B4911" s="16">
        <v>0</v>
      </c>
      <c r="C4911" s="14">
        <v>0</v>
      </c>
      <c r="D4911" s="17">
        <v>0</v>
      </c>
      <c r="E4911" s="5">
        <v>0</v>
      </c>
      <c r="F4911" s="5">
        <v>0</v>
      </c>
      <c r="G4911" s="5">
        <v>0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19">
        <v>0</v>
      </c>
    </row>
    <row r="4912" spans="1:14" ht="15.75" hidden="1" customHeight="1" x14ac:dyDescent="0.2">
      <c r="A4912" s="14">
        <v>0</v>
      </c>
      <c r="B4912" s="16">
        <v>0</v>
      </c>
      <c r="C4912" s="14">
        <v>0</v>
      </c>
      <c r="D4912" s="17">
        <v>0</v>
      </c>
      <c r="E4912" s="5">
        <v>0</v>
      </c>
      <c r="F4912" s="5">
        <v>0</v>
      </c>
      <c r="G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19">
        <v>0</v>
      </c>
    </row>
    <row r="4913" spans="1:14" ht="15.75" hidden="1" customHeight="1" x14ac:dyDescent="0.2">
      <c r="A4913" s="14">
        <v>0</v>
      </c>
      <c r="B4913" s="16">
        <v>0</v>
      </c>
      <c r="C4913" s="14">
        <v>0</v>
      </c>
      <c r="D4913" s="17">
        <v>0</v>
      </c>
      <c r="E4913" s="5">
        <v>0</v>
      </c>
      <c r="F4913" s="5">
        <v>0</v>
      </c>
      <c r="G4913" s="5">
        <v>0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19">
        <v>0</v>
      </c>
    </row>
    <row r="4914" spans="1:14" ht="15.75" hidden="1" customHeight="1" x14ac:dyDescent="0.2">
      <c r="A4914" s="14">
        <v>0</v>
      </c>
      <c r="B4914" s="16">
        <v>0</v>
      </c>
      <c r="C4914" s="14">
        <v>0</v>
      </c>
      <c r="D4914" s="17">
        <v>0</v>
      </c>
      <c r="E4914" s="5">
        <v>0</v>
      </c>
      <c r="F4914" s="5">
        <v>0</v>
      </c>
      <c r="G4914" s="5">
        <v>0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19">
        <v>0</v>
      </c>
    </row>
    <row r="4915" spans="1:14" ht="15.75" hidden="1" customHeight="1" x14ac:dyDescent="0.2">
      <c r="A4915" s="14">
        <v>0</v>
      </c>
      <c r="B4915" s="16">
        <v>0</v>
      </c>
      <c r="C4915" s="14">
        <v>0</v>
      </c>
      <c r="D4915" s="17">
        <v>0</v>
      </c>
      <c r="E4915" s="5">
        <v>0</v>
      </c>
      <c r="F4915" s="5">
        <v>0</v>
      </c>
      <c r="G4915" s="5">
        <v>0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19">
        <v>0</v>
      </c>
    </row>
    <row r="4916" spans="1:14" ht="15.75" hidden="1" customHeight="1" x14ac:dyDescent="0.2">
      <c r="A4916" s="14">
        <v>0</v>
      </c>
      <c r="B4916" s="16">
        <v>0</v>
      </c>
      <c r="C4916" s="14">
        <v>0</v>
      </c>
      <c r="D4916" s="17">
        <v>0</v>
      </c>
      <c r="E4916" s="5">
        <v>0</v>
      </c>
      <c r="F4916" s="5">
        <v>0</v>
      </c>
      <c r="G4916" s="5">
        <v>0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19">
        <v>0</v>
      </c>
    </row>
    <row r="4917" spans="1:14" ht="15.75" hidden="1" customHeight="1" x14ac:dyDescent="0.2">
      <c r="A4917" s="14">
        <v>0</v>
      </c>
      <c r="B4917" s="16">
        <v>0</v>
      </c>
      <c r="C4917" s="14">
        <v>0</v>
      </c>
      <c r="D4917" s="17">
        <v>0</v>
      </c>
      <c r="E4917" s="5">
        <v>0</v>
      </c>
      <c r="F4917" s="5">
        <v>0</v>
      </c>
      <c r="G4917" s="5">
        <v>0</v>
      </c>
      <c r="H4917" s="5">
        <v>0</v>
      </c>
      <c r="I4917" s="5">
        <v>0</v>
      </c>
      <c r="J4917" s="5">
        <v>0</v>
      </c>
      <c r="K4917" s="5">
        <v>0</v>
      </c>
      <c r="L4917" s="5">
        <v>0</v>
      </c>
      <c r="M4917" s="5">
        <v>0</v>
      </c>
      <c r="N4917" s="19">
        <v>0</v>
      </c>
    </row>
    <row r="4918" spans="1:14" ht="15.75" hidden="1" customHeight="1" x14ac:dyDescent="0.2">
      <c r="A4918" s="14">
        <v>0</v>
      </c>
      <c r="B4918" s="16">
        <v>0</v>
      </c>
      <c r="C4918" s="14">
        <v>0</v>
      </c>
      <c r="D4918" s="17">
        <v>0</v>
      </c>
      <c r="E4918" s="5">
        <v>0</v>
      </c>
      <c r="F4918" s="5">
        <v>0</v>
      </c>
      <c r="G4918" s="5">
        <v>0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19">
        <v>0</v>
      </c>
    </row>
    <row r="4919" spans="1:14" ht="15.75" hidden="1" customHeight="1" x14ac:dyDescent="0.2">
      <c r="A4919" s="14">
        <v>0</v>
      </c>
      <c r="B4919" s="16">
        <v>0</v>
      </c>
      <c r="C4919" s="14">
        <v>0</v>
      </c>
      <c r="D4919" s="17">
        <v>0</v>
      </c>
      <c r="E4919" s="5">
        <v>0</v>
      </c>
      <c r="F4919" s="5">
        <v>0</v>
      </c>
      <c r="G4919" s="5">
        <v>0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19">
        <v>0</v>
      </c>
    </row>
    <row r="4920" spans="1:14" ht="15.75" hidden="1" customHeight="1" x14ac:dyDescent="0.2">
      <c r="A4920" s="14">
        <v>0</v>
      </c>
      <c r="B4920" s="16">
        <v>0</v>
      </c>
      <c r="C4920" s="14">
        <v>0</v>
      </c>
      <c r="D4920" s="17">
        <v>0</v>
      </c>
      <c r="E4920" s="5">
        <v>0</v>
      </c>
      <c r="F4920" s="5">
        <v>0</v>
      </c>
      <c r="G4920" s="5">
        <v>0</v>
      </c>
      <c r="H4920" s="5">
        <v>0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  <c r="N4920" s="19">
        <v>0</v>
      </c>
    </row>
    <row r="4921" spans="1:14" ht="15.75" hidden="1" customHeight="1" x14ac:dyDescent="0.2">
      <c r="A4921" s="14">
        <v>0</v>
      </c>
      <c r="B4921" s="16">
        <v>0</v>
      </c>
      <c r="C4921" s="14">
        <v>0</v>
      </c>
      <c r="D4921" s="17">
        <v>0</v>
      </c>
      <c r="E4921" s="5">
        <v>0</v>
      </c>
      <c r="F4921" s="5">
        <v>0</v>
      </c>
      <c r="G4921" s="5">
        <v>0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  <c r="M4921" s="5">
        <v>0</v>
      </c>
      <c r="N4921" s="19">
        <v>0</v>
      </c>
    </row>
    <row r="4922" spans="1:14" ht="15.75" hidden="1" customHeight="1" x14ac:dyDescent="0.2">
      <c r="A4922" s="14">
        <v>0</v>
      </c>
      <c r="B4922" s="16">
        <v>0</v>
      </c>
      <c r="C4922" s="14">
        <v>0</v>
      </c>
      <c r="D4922" s="17">
        <v>0</v>
      </c>
      <c r="E4922" s="5">
        <v>0</v>
      </c>
      <c r="F4922" s="5">
        <v>0</v>
      </c>
      <c r="G4922" s="5">
        <v>0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  <c r="N4922" s="19">
        <v>0</v>
      </c>
    </row>
    <row r="4923" spans="1:14" ht="15.75" hidden="1" customHeight="1" x14ac:dyDescent="0.2">
      <c r="A4923" s="14">
        <v>0</v>
      </c>
      <c r="B4923" s="16">
        <v>0</v>
      </c>
      <c r="C4923" s="14">
        <v>0</v>
      </c>
      <c r="D4923" s="17">
        <v>0</v>
      </c>
      <c r="E4923" s="5">
        <v>0</v>
      </c>
      <c r="F4923" s="5">
        <v>0</v>
      </c>
      <c r="G4923" s="5">
        <v>0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19">
        <v>0</v>
      </c>
    </row>
    <row r="4924" spans="1:14" ht="15.75" hidden="1" customHeight="1" x14ac:dyDescent="0.2">
      <c r="A4924" s="14">
        <v>0</v>
      </c>
      <c r="B4924" s="16">
        <v>0</v>
      </c>
      <c r="C4924" s="14">
        <v>0</v>
      </c>
      <c r="D4924" s="17">
        <v>0</v>
      </c>
      <c r="E4924" s="5">
        <v>0</v>
      </c>
      <c r="F4924" s="5">
        <v>0</v>
      </c>
      <c r="G4924" s="5">
        <v>0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19">
        <v>0</v>
      </c>
    </row>
    <row r="4925" spans="1:14" ht="15.75" hidden="1" customHeight="1" x14ac:dyDescent="0.2">
      <c r="A4925" s="14">
        <v>0</v>
      </c>
      <c r="B4925" s="16">
        <v>0</v>
      </c>
      <c r="C4925" s="14">
        <v>0</v>
      </c>
      <c r="D4925" s="17">
        <v>0</v>
      </c>
      <c r="E4925" s="5">
        <v>0</v>
      </c>
      <c r="F4925" s="5">
        <v>0</v>
      </c>
      <c r="G4925" s="5">
        <v>0</v>
      </c>
      <c r="H4925" s="5">
        <v>0</v>
      </c>
      <c r="I4925" s="5">
        <v>0</v>
      </c>
      <c r="J4925" s="5">
        <v>0</v>
      </c>
      <c r="K4925" s="5">
        <v>0</v>
      </c>
      <c r="L4925" s="5">
        <v>0</v>
      </c>
      <c r="M4925" s="5">
        <v>0</v>
      </c>
      <c r="N4925" s="19">
        <v>0</v>
      </c>
    </row>
    <row r="4926" spans="1:14" ht="15.75" hidden="1" customHeight="1" x14ac:dyDescent="0.2">
      <c r="A4926" s="14">
        <v>0</v>
      </c>
      <c r="B4926" s="16">
        <v>0</v>
      </c>
      <c r="C4926" s="14">
        <v>0</v>
      </c>
      <c r="D4926" s="17">
        <v>0</v>
      </c>
      <c r="E4926" s="5">
        <v>0</v>
      </c>
      <c r="F4926" s="5">
        <v>0</v>
      </c>
      <c r="G4926" s="5">
        <v>0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19">
        <v>0</v>
      </c>
    </row>
    <row r="4927" spans="1:14" ht="15.75" hidden="1" customHeight="1" x14ac:dyDescent="0.2">
      <c r="A4927" s="14">
        <v>0</v>
      </c>
      <c r="B4927" s="16">
        <v>0</v>
      </c>
      <c r="C4927" s="14">
        <v>0</v>
      </c>
      <c r="D4927" s="17">
        <v>0</v>
      </c>
      <c r="E4927" s="5">
        <v>0</v>
      </c>
      <c r="F4927" s="5">
        <v>0</v>
      </c>
      <c r="G4927" s="5">
        <v>0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19">
        <v>0</v>
      </c>
    </row>
    <row r="4928" spans="1:14" ht="15.75" hidden="1" customHeight="1" x14ac:dyDescent="0.2">
      <c r="A4928" s="14">
        <v>0</v>
      </c>
      <c r="B4928" s="16">
        <v>0</v>
      </c>
      <c r="C4928" s="14">
        <v>0</v>
      </c>
      <c r="D4928" s="17">
        <v>0</v>
      </c>
      <c r="E4928" s="5">
        <v>0</v>
      </c>
      <c r="F4928" s="5">
        <v>0</v>
      </c>
      <c r="G4928" s="5">
        <v>0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19">
        <v>0</v>
      </c>
    </row>
    <row r="4929" spans="1:14" ht="15.75" hidden="1" customHeight="1" x14ac:dyDescent="0.2">
      <c r="A4929" s="14">
        <v>0</v>
      </c>
      <c r="B4929" s="16">
        <v>0</v>
      </c>
      <c r="C4929" s="14">
        <v>0</v>
      </c>
      <c r="D4929" s="17">
        <v>0</v>
      </c>
      <c r="E4929" s="5">
        <v>0</v>
      </c>
      <c r="F4929" s="5">
        <v>0</v>
      </c>
      <c r="G4929" s="5">
        <v>0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19">
        <v>0</v>
      </c>
    </row>
    <row r="4930" spans="1:14" ht="15.75" hidden="1" customHeight="1" x14ac:dyDescent="0.2">
      <c r="A4930" s="14">
        <v>0</v>
      </c>
      <c r="B4930" s="16">
        <v>0</v>
      </c>
      <c r="C4930" s="14">
        <v>0</v>
      </c>
      <c r="D4930" s="17">
        <v>0</v>
      </c>
      <c r="E4930" s="5">
        <v>0</v>
      </c>
      <c r="F4930" s="5">
        <v>0</v>
      </c>
      <c r="G4930" s="5">
        <v>0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0</v>
      </c>
      <c r="N4930" s="19">
        <v>0</v>
      </c>
    </row>
    <row r="4931" spans="1:14" ht="15.75" hidden="1" customHeight="1" x14ac:dyDescent="0.2">
      <c r="A4931" s="14">
        <v>0</v>
      </c>
      <c r="B4931" s="16">
        <v>0</v>
      </c>
      <c r="C4931" s="14">
        <v>0</v>
      </c>
      <c r="D4931" s="17">
        <v>0</v>
      </c>
      <c r="E4931" s="5">
        <v>0</v>
      </c>
      <c r="F4931" s="5">
        <v>0</v>
      </c>
      <c r="G4931" s="5">
        <v>0</v>
      </c>
      <c r="H4931" s="5">
        <v>0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  <c r="N4931" s="19">
        <v>0</v>
      </c>
    </row>
    <row r="4932" spans="1:14" ht="15.75" hidden="1" customHeight="1" x14ac:dyDescent="0.2">
      <c r="A4932" s="14">
        <v>0</v>
      </c>
      <c r="B4932" s="16">
        <v>0</v>
      </c>
      <c r="C4932" s="14">
        <v>0</v>
      </c>
      <c r="D4932" s="17">
        <v>0</v>
      </c>
      <c r="E4932" s="5">
        <v>0</v>
      </c>
      <c r="F4932" s="5">
        <v>0</v>
      </c>
      <c r="G4932" s="5">
        <v>0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  <c r="N4932" s="19">
        <v>0</v>
      </c>
    </row>
    <row r="4933" spans="1:14" ht="15.75" hidden="1" customHeight="1" x14ac:dyDescent="0.2">
      <c r="A4933" s="14">
        <v>0</v>
      </c>
      <c r="B4933" s="16">
        <v>0</v>
      </c>
      <c r="C4933" s="14">
        <v>0</v>
      </c>
      <c r="D4933" s="17">
        <v>0</v>
      </c>
      <c r="E4933" s="5">
        <v>0</v>
      </c>
      <c r="F4933" s="5">
        <v>0</v>
      </c>
      <c r="G4933" s="5">
        <v>0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  <c r="N4933" s="19">
        <v>0</v>
      </c>
    </row>
    <row r="4934" spans="1:14" ht="15.75" hidden="1" customHeight="1" x14ac:dyDescent="0.2">
      <c r="A4934" s="14">
        <v>0</v>
      </c>
      <c r="B4934" s="16">
        <v>0</v>
      </c>
      <c r="C4934" s="14">
        <v>0</v>
      </c>
      <c r="D4934" s="17">
        <v>0</v>
      </c>
      <c r="E4934" s="5">
        <v>0</v>
      </c>
      <c r="F4934" s="5">
        <v>0</v>
      </c>
      <c r="G4934" s="5">
        <v>0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  <c r="N4934" s="19">
        <v>0</v>
      </c>
    </row>
    <row r="4935" spans="1:14" ht="15.75" hidden="1" customHeight="1" x14ac:dyDescent="0.2">
      <c r="A4935" s="14">
        <v>0</v>
      </c>
      <c r="B4935" s="16">
        <v>0</v>
      </c>
      <c r="C4935" s="14">
        <v>0</v>
      </c>
      <c r="D4935" s="17">
        <v>0</v>
      </c>
      <c r="E4935" s="5">
        <v>0</v>
      </c>
      <c r="F4935" s="5">
        <v>0</v>
      </c>
      <c r="G4935" s="5">
        <v>0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19">
        <v>0</v>
      </c>
    </row>
    <row r="4936" spans="1:14" ht="15.75" hidden="1" customHeight="1" x14ac:dyDescent="0.2">
      <c r="A4936" s="14">
        <v>0</v>
      </c>
      <c r="B4936" s="16">
        <v>0</v>
      </c>
      <c r="C4936" s="14">
        <v>0</v>
      </c>
      <c r="D4936" s="17">
        <v>0</v>
      </c>
      <c r="E4936" s="5">
        <v>0</v>
      </c>
      <c r="F4936" s="5">
        <v>0</v>
      </c>
      <c r="G4936" s="5">
        <v>0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19">
        <v>0</v>
      </c>
    </row>
    <row r="4937" spans="1:14" ht="15.75" hidden="1" customHeight="1" x14ac:dyDescent="0.2">
      <c r="A4937" s="14">
        <v>0</v>
      </c>
      <c r="B4937" s="16">
        <v>0</v>
      </c>
      <c r="C4937" s="14">
        <v>0</v>
      </c>
      <c r="D4937" s="17">
        <v>0</v>
      </c>
      <c r="E4937" s="5">
        <v>0</v>
      </c>
      <c r="F4937" s="5">
        <v>0</v>
      </c>
      <c r="G4937" s="5">
        <v>0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  <c r="N4937" s="19">
        <v>0</v>
      </c>
    </row>
    <row r="4938" spans="1:14" ht="15.75" hidden="1" customHeight="1" x14ac:dyDescent="0.2">
      <c r="A4938" s="14">
        <v>0</v>
      </c>
      <c r="B4938" s="16">
        <v>0</v>
      </c>
      <c r="C4938" s="14">
        <v>0</v>
      </c>
      <c r="D4938" s="17">
        <v>0</v>
      </c>
      <c r="E4938" s="5">
        <v>0</v>
      </c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19">
        <v>0</v>
      </c>
    </row>
    <row r="4939" spans="1:14" ht="15.75" hidden="1" customHeight="1" x14ac:dyDescent="0.2">
      <c r="A4939" s="14">
        <v>0</v>
      </c>
      <c r="B4939" s="16">
        <v>0</v>
      </c>
      <c r="C4939" s="14">
        <v>0</v>
      </c>
      <c r="D4939" s="17">
        <v>0</v>
      </c>
      <c r="E4939" s="5">
        <v>0</v>
      </c>
      <c r="F4939" s="5">
        <v>0</v>
      </c>
      <c r="G4939" s="5">
        <v>0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19">
        <v>0</v>
      </c>
    </row>
    <row r="4940" spans="1:14" ht="15.75" hidden="1" customHeight="1" x14ac:dyDescent="0.2">
      <c r="A4940" s="14">
        <v>0</v>
      </c>
      <c r="B4940" s="16">
        <v>0</v>
      </c>
      <c r="C4940" s="14">
        <v>0</v>
      </c>
      <c r="D4940" s="17">
        <v>0</v>
      </c>
      <c r="E4940" s="5">
        <v>0</v>
      </c>
      <c r="F4940" s="5">
        <v>0</v>
      </c>
      <c r="G4940" s="5">
        <v>0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19">
        <v>0</v>
      </c>
    </row>
    <row r="4941" spans="1:14" ht="15.75" hidden="1" customHeight="1" x14ac:dyDescent="0.2">
      <c r="A4941" s="14">
        <v>0</v>
      </c>
      <c r="B4941" s="16">
        <v>0</v>
      </c>
      <c r="C4941" s="14">
        <v>0</v>
      </c>
      <c r="D4941" s="17">
        <v>0</v>
      </c>
      <c r="E4941" s="5">
        <v>0</v>
      </c>
      <c r="F4941" s="5">
        <v>0</v>
      </c>
      <c r="G4941" s="5">
        <v>0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19">
        <v>0</v>
      </c>
    </row>
    <row r="4942" spans="1:14" ht="15.75" hidden="1" customHeight="1" x14ac:dyDescent="0.2">
      <c r="A4942" s="14">
        <v>0</v>
      </c>
      <c r="B4942" s="16">
        <v>0</v>
      </c>
      <c r="C4942" s="14">
        <v>0</v>
      </c>
      <c r="D4942" s="17">
        <v>0</v>
      </c>
      <c r="E4942" s="5">
        <v>0</v>
      </c>
      <c r="F4942" s="5">
        <v>0</v>
      </c>
      <c r="G4942" s="5">
        <v>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19">
        <v>0</v>
      </c>
    </row>
    <row r="4943" spans="1:14" ht="15.75" hidden="1" customHeight="1" x14ac:dyDescent="0.2">
      <c r="A4943" s="14">
        <v>0</v>
      </c>
      <c r="B4943" s="16">
        <v>0</v>
      </c>
      <c r="C4943" s="14">
        <v>0</v>
      </c>
      <c r="D4943" s="17">
        <v>0</v>
      </c>
      <c r="E4943" s="5">
        <v>0</v>
      </c>
      <c r="F4943" s="5">
        <v>0</v>
      </c>
      <c r="G4943" s="5">
        <v>0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19">
        <v>0</v>
      </c>
    </row>
    <row r="4944" spans="1:14" ht="15.75" hidden="1" customHeight="1" x14ac:dyDescent="0.2">
      <c r="A4944" s="14">
        <v>0</v>
      </c>
      <c r="B4944" s="16">
        <v>0</v>
      </c>
      <c r="C4944" s="14">
        <v>0</v>
      </c>
      <c r="D4944" s="17">
        <v>0</v>
      </c>
      <c r="E4944" s="5">
        <v>0</v>
      </c>
      <c r="F4944" s="5">
        <v>0</v>
      </c>
      <c r="G4944" s="5">
        <v>0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19">
        <v>0</v>
      </c>
    </row>
    <row r="4945" spans="1:14" ht="15.75" hidden="1" customHeight="1" x14ac:dyDescent="0.2">
      <c r="A4945" s="14">
        <v>0</v>
      </c>
      <c r="B4945" s="16">
        <v>0</v>
      </c>
      <c r="C4945" s="14">
        <v>0</v>
      </c>
      <c r="D4945" s="17">
        <v>0</v>
      </c>
      <c r="E4945" s="5">
        <v>0</v>
      </c>
      <c r="F4945" s="5">
        <v>0</v>
      </c>
      <c r="G4945" s="5">
        <v>0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19">
        <v>0</v>
      </c>
    </row>
    <row r="4946" spans="1:14" ht="15.75" hidden="1" customHeight="1" x14ac:dyDescent="0.2">
      <c r="A4946" s="14">
        <v>0</v>
      </c>
      <c r="B4946" s="16">
        <v>0</v>
      </c>
      <c r="C4946" s="14">
        <v>0</v>
      </c>
      <c r="D4946" s="17">
        <v>0</v>
      </c>
      <c r="E4946" s="5">
        <v>0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19">
        <v>0</v>
      </c>
    </row>
    <row r="4947" spans="1:14" ht="15.75" hidden="1" customHeight="1" x14ac:dyDescent="0.2">
      <c r="A4947" s="14">
        <v>0</v>
      </c>
      <c r="B4947" s="16">
        <v>0</v>
      </c>
      <c r="C4947" s="14">
        <v>0</v>
      </c>
      <c r="D4947" s="17">
        <v>0</v>
      </c>
      <c r="E4947" s="5">
        <v>0</v>
      </c>
      <c r="F4947" s="5">
        <v>0</v>
      </c>
      <c r="G4947" s="5">
        <v>0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19">
        <v>0</v>
      </c>
    </row>
    <row r="4948" spans="1:14" ht="15.75" hidden="1" customHeight="1" x14ac:dyDescent="0.2">
      <c r="A4948" s="14">
        <v>0</v>
      </c>
      <c r="B4948" s="16">
        <v>0</v>
      </c>
      <c r="C4948" s="14">
        <v>0</v>
      </c>
      <c r="D4948" s="17">
        <v>0</v>
      </c>
      <c r="E4948" s="5">
        <v>0</v>
      </c>
      <c r="F4948" s="5">
        <v>0</v>
      </c>
      <c r="G4948" s="5">
        <v>0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19">
        <v>0</v>
      </c>
    </row>
    <row r="4949" spans="1:14" ht="15.75" hidden="1" customHeight="1" x14ac:dyDescent="0.2">
      <c r="A4949" s="14">
        <v>0</v>
      </c>
      <c r="B4949" s="16">
        <v>0</v>
      </c>
      <c r="C4949" s="14">
        <v>0</v>
      </c>
      <c r="D4949" s="17">
        <v>0</v>
      </c>
      <c r="E4949" s="5">
        <v>0</v>
      </c>
      <c r="F4949" s="5">
        <v>0</v>
      </c>
      <c r="G4949" s="5">
        <v>0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  <c r="N4949" s="19">
        <v>0</v>
      </c>
    </row>
    <row r="4950" spans="1:14" ht="15.75" hidden="1" customHeight="1" x14ac:dyDescent="0.2">
      <c r="A4950" s="14">
        <v>0</v>
      </c>
      <c r="B4950" s="16">
        <v>0</v>
      </c>
      <c r="C4950" s="14">
        <v>0</v>
      </c>
      <c r="D4950" s="17">
        <v>0</v>
      </c>
      <c r="E4950" s="5">
        <v>0</v>
      </c>
      <c r="F4950" s="5">
        <v>0</v>
      </c>
      <c r="G4950" s="5">
        <v>0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  <c r="N4950" s="19">
        <v>0</v>
      </c>
    </row>
    <row r="4951" spans="1:14" ht="15.75" hidden="1" customHeight="1" x14ac:dyDescent="0.2">
      <c r="A4951" s="14">
        <v>0</v>
      </c>
      <c r="B4951" s="16">
        <v>0</v>
      </c>
      <c r="C4951" s="14">
        <v>0</v>
      </c>
      <c r="D4951" s="17">
        <v>0</v>
      </c>
      <c r="E4951" s="5">
        <v>0</v>
      </c>
      <c r="F4951" s="5">
        <v>0</v>
      </c>
      <c r="G4951" s="5">
        <v>0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19">
        <v>0</v>
      </c>
    </row>
    <row r="4952" spans="1:14" ht="15.75" hidden="1" customHeight="1" x14ac:dyDescent="0.2">
      <c r="A4952" s="14">
        <v>0</v>
      </c>
      <c r="B4952" s="16">
        <v>0</v>
      </c>
      <c r="C4952" s="14">
        <v>0</v>
      </c>
      <c r="D4952" s="17">
        <v>0</v>
      </c>
      <c r="E4952" s="5">
        <v>0</v>
      </c>
      <c r="F4952" s="5">
        <v>0</v>
      </c>
      <c r="G4952" s="5">
        <v>0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19">
        <v>0</v>
      </c>
    </row>
    <row r="4953" spans="1:14" ht="15.75" hidden="1" customHeight="1" x14ac:dyDescent="0.2">
      <c r="A4953" s="14">
        <v>0</v>
      </c>
      <c r="B4953" s="16">
        <v>0</v>
      </c>
      <c r="C4953" s="14">
        <v>0</v>
      </c>
      <c r="D4953" s="17">
        <v>0</v>
      </c>
      <c r="E4953" s="5">
        <v>0</v>
      </c>
      <c r="F4953" s="5">
        <v>0</v>
      </c>
      <c r="G4953" s="5">
        <v>0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  <c r="N4953" s="19">
        <v>0</v>
      </c>
    </row>
    <row r="4954" spans="1:14" ht="15.75" hidden="1" customHeight="1" x14ac:dyDescent="0.2">
      <c r="A4954" s="14">
        <v>0</v>
      </c>
      <c r="B4954" s="16">
        <v>0</v>
      </c>
      <c r="C4954" s="14">
        <v>0</v>
      </c>
      <c r="D4954" s="17">
        <v>0</v>
      </c>
      <c r="E4954" s="5">
        <v>0</v>
      </c>
      <c r="F4954" s="5">
        <v>0</v>
      </c>
      <c r="G4954" s="5">
        <v>0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19">
        <v>0</v>
      </c>
    </row>
    <row r="4955" spans="1:14" ht="15.75" hidden="1" customHeight="1" x14ac:dyDescent="0.2">
      <c r="A4955" s="14">
        <v>0</v>
      </c>
      <c r="B4955" s="16">
        <v>0</v>
      </c>
      <c r="C4955" s="14">
        <v>0</v>
      </c>
      <c r="D4955" s="17">
        <v>0</v>
      </c>
      <c r="E4955" s="5">
        <v>0</v>
      </c>
      <c r="F4955" s="5">
        <v>0</v>
      </c>
      <c r="G4955" s="5">
        <v>0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0</v>
      </c>
      <c r="N4955" s="19">
        <v>0</v>
      </c>
    </row>
    <row r="4956" spans="1:14" ht="15.75" hidden="1" customHeight="1" x14ac:dyDescent="0.2">
      <c r="A4956" s="14">
        <v>0</v>
      </c>
      <c r="B4956" s="16">
        <v>0</v>
      </c>
      <c r="C4956" s="14">
        <v>0</v>
      </c>
      <c r="D4956" s="17">
        <v>0</v>
      </c>
      <c r="E4956" s="5">
        <v>0</v>
      </c>
      <c r="F4956" s="5">
        <v>0</v>
      </c>
      <c r="G4956" s="5">
        <v>0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19">
        <v>0</v>
      </c>
    </row>
    <row r="4957" spans="1:14" ht="15.75" hidden="1" customHeight="1" x14ac:dyDescent="0.2">
      <c r="A4957" s="14">
        <v>0</v>
      </c>
      <c r="B4957" s="16">
        <v>0</v>
      </c>
      <c r="C4957" s="14">
        <v>0</v>
      </c>
      <c r="D4957" s="17">
        <v>0</v>
      </c>
      <c r="E4957" s="5">
        <v>0</v>
      </c>
      <c r="F4957" s="5">
        <v>0</v>
      </c>
      <c r="G4957" s="5">
        <v>0</v>
      </c>
      <c r="H4957" s="5">
        <v>0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  <c r="N4957" s="19">
        <v>0</v>
      </c>
    </row>
    <row r="4958" spans="1:14" ht="15.75" hidden="1" customHeight="1" x14ac:dyDescent="0.2">
      <c r="A4958" s="14">
        <v>0</v>
      </c>
      <c r="B4958" s="16">
        <v>0</v>
      </c>
      <c r="C4958" s="14">
        <v>0</v>
      </c>
      <c r="D4958" s="17">
        <v>0</v>
      </c>
      <c r="E4958" s="5">
        <v>0</v>
      </c>
      <c r="F4958" s="5">
        <v>0</v>
      </c>
      <c r="G4958" s="5">
        <v>0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19">
        <v>0</v>
      </c>
    </row>
    <row r="4959" spans="1:14" ht="15.75" hidden="1" customHeight="1" x14ac:dyDescent="0.2">
      <c r="A4959" s="14">
        <v>0</v>
      </c>
      <c r="B4959" s="16">
        <v>0</v>
      </c>
      <c r="C4959" s="14">
        <v>0</v>
      </c>
      <c r="D4959" s="17">
        <v>0</v>
      </c>
      <c r="E4959" s="5">
        <v>0</v>
      </c>
      <c r="F4959" s="5">
        <v>0</v>
      </c>
      <c r="G4959" s="5">
        <v>0</v>
      </c>
      <c r="H4959" s="5">
        <v>0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  <c r="N4959" s="19">
        <v>0</v>
      </c>
    </row>
    <row r="4960" spans="1:14" ht="15.75" hidden="1" customHeight="1" x14ac:dyDescent="0.2">
      <c r="A4960" s="14">
        <v>0</v>
      </c>
      <c r="B4960" s="16">
        <v>0</v>
      </c>
      <c r="C4960" s="14">
        <v>0</v>
      </c>
      <c r="D4960" s="17">
        <v>0</v>
      </c>
      <c r="E4960" s="5">
        <v>0</v>
      </c>
      <c r="F4960" s="5">
        <v>0</v>
      </c>
      <c r="G4960" s="5">
        <v>0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19">
        <v>0</v>
      </c>
    </row>
    <row r="4961" spans="1:14" ht="15.75" hidden="1" customHeight="1" x14ac:dyDescent="0.2">
      <c r="A4961" s="14">
        <v>0</v>
      </c>
      <c r="B4961" s="16">
        <v>0</v>
      </c>
      <c r="C4961" s="14">
        <v>0</v>
      </c>
      <c r="D4961" s="17">
        <v>0</v>
      </c>
      <c r="E4961" s="5">
        <v>0</v>
      </c>
      <c r="F4961" s="5">
        <v>0</v>
      </c>
      <c r="G4961" s="5">
        <v>0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19">
        <v>0</v>
      </c>
    </row>
    <row r="4962" spans="1:14" ht="15.75" hidden="1" customHeight="1" x14ac:dyDescent="0.2">
      <c r="A4962" s="14">
        <v>0</v>
      </c>
      <c r="B4962" s="16">
        <v>0</v>
      </c>
      <c r="C4962" s="14">
        <v>0</v>
      </c>
      <c r="D4962" s="17">
        <v>0</v>
      </c>
      <c r="E4962" s="5">
        <v>0</v>
      </c>
      <c r="F4962" s="5">
        <v>0</v>
      </c>
      <c r="G4962" s="5">
        <v>0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  <c r="N4962" s="19">
        <v>0</v>
      </c>
    </row>
    <row r="4963" spans="1:14" ht="15.75" hidden="1" customHeight="1" x14ac:dyDescent="0.2">
      <c r="A4963" s="14">
        <v>0</v>
      </c>
      <c r="B4963" s="16">
        <v>0</v>
      </c>
      <c r="C4963" s="14">
        <v>0</v>
      </c>
      <c r="D4963" s="17">
        <v>0</v>
      </c>
      <c r="E4963" s="5">
        <v>0</v>
      </c>
      <c r="F4963" s="5">
        <v>0</v>
      </c>
      <c r="G4963" s="5">
        <v>0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19">
        <v>0</v>
      </c>
    </row>
    <row r="4964" spans="1:14" ht="15.75" hidden="1" customHeight="1" x14ac:dyDescent="0.2">
      <c r="A4964" s="14">
        <v>0</v>
      </c>
      <c r="B4964" s="16">
        <v>0</v>
      </c>
      <c r="C4964" s="14">
        <v>0</v>
      </c>
      <c r="D4964" s="17">
        <v>0</v>
      </c>
      <c r="E4964" s="5">
        <v>0</v>
      </c>
      <c r="F4964" s="5">
        <v>0</v>
      </c>
      <c r="G4964" s="5">
        <v>0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19">
        <v>0</v>
      </c>
    </row>
    <row r="4965" spans="1:14" ht="15.75" hidden="1" customHeight="1" x14ac:dyDescent="0.2">
      <c r="A4965" s="14">
        <v>0</v>
      </c>
      <c r="B4965" s="16">
        <v>0</v>
      </c>
      <c r="C4965" s="14">
        <v>0</v>
      </c>
      <c r="D4965" s="17">
        <v>0</v>
      </c>
      <c r="E4965" s="5">
        <v>0</v>
      </c>
      <c r="F4965" s="5">
        <v>0</v>
      </c>
      <c r="G4965" s="5">
        <v>0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19">
        <v>0</v>
      </c>
    </row>
    <row r="4966" spans="1:14" ht="15.75" hidden="1" customHeight="1" x14ac:dyDescent="0.2">
      <c r="A4966" s="14">
        <v>0</v>
      </c>
      <c r="B4966" s="16">
        <v>0</v>
      </c>
      <c r="C4966" s="14">
        <v>0</v>
      </c>
      <c r="D4966" s="17">
        <v>0</v>
      </c>
      <c r="E4966" s="5">
        <v>0</v>
      </c>
      <c r="F4966" s="5">
        <v>0</v>
      </c>
      <c r="G4966" s="5">
        <v>0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19">
        <v>0</v>
      </c>
    </row>
    <row r="4967" spans="1:14" ht="15.75" hidden="1" customHeight="1" x14ac:dyDescent="0.2">
      <c r="A4967" s="14">
        <v>0</v>
      </c>
      <c r="B4967" s="16">
        <v>0</v>
      </c>
      <c r="C4967" s="14">
        <v>0</v>
      </c>
      <c r="D4967" s="17">
        <v>0</v>
      </c>
      <c r="E4967" s="5">
        <v>0</v>
      </c>
      <c r="F4967" s="5">
        <v>0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19">
        <v>0</v>
      </c>
    </row>
    <row r="4968" spans="1:14" ht="15.75" hidden="1" customHeight="1" x14ac:dyDescent="0.2">
      <c r="A4968" s="14">
        <v>0</v>
      </c>
      <c r="B4968" s="16">
        <v>0</v>
      </c>
      <c r="C4968" s="14">
        <v>0</v>
      </c>
      <c r="D4968" s="17">
        <v>0</v>
      </c>
      <c r="E4968" s="5">
        <v>0</v>
      </c>
      <c r="F4968" s="5">
        <v>0</v>
      </c>
      <c r="G4968" s="5">
        <v>0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  <c r="N4968" s="19">
        <v>0</v>
      </c>
    </row>
    <row r="4969" spans="1:14" ht="15.75" hidden="1" customHeight="1" x14ac:dyDescent="0.2">
      <c r="A4969" s="14">
        <v>0</v>
      </c>
      <c r="B4969" s="16">
        <v>0</v>
      </c>
      <c r="C4969" s="14">
        <v>0</v>
      </c>
      <c r="D4969" s="17">
        <v>0</v>
      </c>
      <c r="E4969" s="5">
        <v>0</v>
      </c>
      <c r="F4969" s="5">
        <v>0</v>
      </c>
      <c r="G4969" s="5">
        <v>0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19">
        <v>0</v>
      </c>
    </row>
    <row r="4970" spans="1:14" ht="15.75" hidden="1" customHeight="1" x14ac:dyDescent="0.2">
      <c r="A4970" s="14">
        <v>0</v>
      </c>
      <c r="B4970" s="16">
        <v>0</v>
      </c>
      <c r="C4970" s="14">
        <v>0</v>
      </c>
      <c r="D4970" s="17">
        <v>0</v>
      </c>
      <c r="E4970" s="5">
        <v>0</v>
      </c>
      <c r="F4970" s="5">
        <v>0</v>
      </c>
      <c r="G4970" s="5">
        <v>0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  <c r="N4970" s="19">
        <v>0</v>
      </c>
    </row>
    <row r="4971" spans="1:14" ht="15.75" hidden="1" customHeight="1" x14ac:dyDescent="0.2">
      <c r="A4971" s="14">
        <v>0</v>
      </c>
      <c r="B4971" s="16">
        <v>0</v>
      </c>
      <c r="C4971" s="14">
        <v>0</v>
      </c>
      <c r="D4971" s="17">
        <v>0</v>
      </c>
      <c r="E4971" s="5">
        <v>0</v>
      </c>
      <c r="F4971" s="5">
        <v>0</v>
      </c>
      <c r="G4971" s="5">
        <v>0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  <c r="N4971" s="19">
        <v>0</v>
      </c>
    </row>
    <row r="4972" spans="1:14" ht="15.75" hidden="1" customHeight="1" x14ac:dyDescent="0.2">
      <c r="A4972" s="14">
        <v>0</v>
      </c>
      <c r="B4972" s="16">
        <v>0</v>
      </c>
      <c r="C4972" s="14">
        <v>0</v>
      </c>
      <c r="D4972" s="17">
        <v>0</v>
      </c>
      <c r="E4972" s="5">
        <v>0</v>
      </c>
      <c r="F4972" s="5">
        <v>0</v>
      </c>
      <c r="G4972" s="5">
        <v>0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19">
        <v>0</v>
      </c>
    </row>
    <row r="4973" spans="1:14" ht="15.75" hidden="1" customHeight="1" x14ac:dyDescent="0.2">
      <c r="A4973" s="14">
        <v>0</v>
      </c>
      <c r="B4973" s="16">
        <v>0</v>
      </c>
      <c r="C4973" s="14">
        <v>0</v>
      </c>
      <c r="D4973" s="17">
        <v>0</v>
      </c>
      <c r="E4973" s="5">
        <v>0</v>
      </c>
      <c r="F4973" s="5">
        <v>0</v>
      </c>
      <c r="G4973" s="5">
        <v>0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19">
        <v>0</v>
      </c>
    </row>
    <row r="4974" spans="1:14" ht="15.75" hidden="1" customHeight="1" x14ac:dyDescent="0.2">
      <c r="A4974" s="14">
        <v>0</v>
      </c>
      <c r="B4974" s="16">
        <v>0</v>
      </c>
      <c r="C4974" s="14">
        <v>0</v>
      </c>
      <c r="D4974" s="17">
        <v>0</v>
      </c>
      <c r="E4974" s="5">
        <v>0</v>
      </c>
      <c r="F4974" s="5">
        <v>0</v>
      </c>
      <c r="G4974" s="5">
        <v>0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19">
        <v>0</v>
      </c>
    </row>
    <row r="4975" spans="1:14" ht="15.75" hidden="1" customHeight="1" x14ac:dyDescent="0.2">
      <c r="A4975" s="14">
        <v>0</v>
      </c>
      <c r="B4975" s="16">
        <v>0</v>
      </c>
      <c r="C4975" s="14">
        <v>0</v>
      </c>
      <c r="D4975" s="17">
        <v>0</v>
      </c>
      <c r="E4975" s="5">
        <v>0</v>
      </c>
      <c r="F4975" s="5">
        <v>0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19">
        <v>0</v>
      </c>
    </row>
    <row r="4976" spans="1:14" ht="15.75" hidden="1" customHeight="1" x14ac:dyDescent="0.2">
      <c r="A4976" s="14">
        <v>0</v>
      </c>
      <c r="B4976" s="16">
        <v>0</v>
      </c>
      <c r="C4976" s="14">
        <v>0</v>
      </c>
      <c r="D4976" s="17">
        <v>0</v>
      </c>
      <c r="E4976" s="5">
        <v>0</v>
      </c>
      <c r="F4976" s="5">
        <v>0</v>
      </c>
      <c r="G4976" s="5">
        <v>0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19">
        <v>0</v>
      </c>
    </row>
    <row r="4977" spans="1:14" ht="15.75" hidden="1" customHeight="1" x14ac:dyDescent="0.2">
      <c r="A4977" s="14">
        <v>0</v>
      </c>
      <c r="B4977" s="16">
        <v>0</v>
      </c>
      <c r="C4977" s="14">
        <v>0</v>
      </c>
      <c r="D4977" s="17">
        <v>0</v>
      </c>
      <c r="E4977" s="5">
        <v>0</v>
      </c>
      <c r="F4977" s="5">
        <v>0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19">
        <v>0</v>
      </c>
    </row>
    <row r="4978" spans="1:14" ht="15.75" hidden="1" customHeight="1" x14ac:dyDescent="0.2">
      <c r="A4978" s="14">
        <v>0</v>
      </c>
      <c r="B4978" s="16">
        <v>0</v>
      </c>
      <c r="C4978" s="14">
        <v>0</v>
      </c>
      <c r="D4978" s="17">
        <v>0</v>
      </c>
      <c r="E4978" s="5">
        <v>0</v>
      </c>
      <c r="F4978" s="5">
        <v>0</v>
      </c>
      <c r="G4978" s="5">
        <v>0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19">
        <v>0</v>
      </c>
    </row>
    <row r="4979" spans="1:14" ht="15.75" hidden="1" customHeight="1" x14ac:dyDescent="0.2">
      <c r="A4979" s="14">
        <v>0</v>
      </c>
      <c r="B4979" s="16">
        <v>0</v>
      </c>
      <c r="C4979" s="14">
        <v>0</v>
      </c>
      <c r="D4979" s="17">
        <v>0</v>
      </c>
      <c r="E4979" s="5">
        <v>0</v>
      </c>
      <c r="F4979" s="5">
        <v>0</v>
      </c>
      <c r="G4979" s="5">
        <v>0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19">
        <v>0</v>
      </c>
    </row>
    <row r="4980" spans="1:14" ht="15.75" hidden="1" customHeight="1" x14ac:dyDescent="0.2">
      <c r="A4980" s="14">
        <v>0</v>
      </c>
      <c r="B4980" s="16">
        <v>0</v>
      </c>
      <c r="C4980" s="14">
        <v>0</v>
      </c>
      <c r="D4980" s="17">
        <v>0</v>
      </c>
      <c r="E4980" s="5">
        <v>0</v>
      </c>
      <c r="F4980" s="5">
        <v>0</v>
      </c>
      <c r="G4980" s="5">
        <v>0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19">
        <v>0</v>
      </c>
    </row>
    <row r="4981" spans="1:14" ht="15.75" hidden="1" customHeight="1" x14ac:dyDescent="0.2">
      <c r="A4981" s="14">
        <v>0</v>
      </c>
      <c r="B4981" s="16">
        <v>0</v>
      </c>
      <c r="C4981" s="14">
        <v>0</v>
      </c>
      <c r="D4981" s="17">
        <v>0</v>
      </c>
      <c r="E4981" s="5">
        <v>0</v>
      </c>
      <c r="F4981" s="5">
        <v>0</v>
      </c>
      <c r="G4981" s="5">
        <v>0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19">
        <v>0</v>
      </c>
    </row>
    <row r="4982" spans="1:14" ht="15.75" hidden="1" customHeight="1" x14ac:dyDescent="0.2">
      <c r="A4982" s="14">
        <v>0</v>
      </c>
      <c r="B4982" s="16">
        <v>0</v>
      </c>
      <c r="C4982" s="14">
        <v>0</v>
      </c>
      <c r="D4982" s="17">
        <v>0</v>
      </c>
      <c r="E4982" s="5">
        <v>0</v>
      </c>
      <c r="F4982" s="5">
        <v>0</v>
      </c>
      <c r="G4982" s="5">
        <v>0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19">
        <v>0</v>
      </c>
    </row>
    <row r="4983" spans="1:14" ht="15.75" hidden="1" customHeight="1" x14ac:dyDescent="0.2">
      <c r="A4983" s="14">
        <v>0</v>
      </c>
      <c r="B4983" s="16">
        <v>0</v>
      </c>
      <c r="C4983" s="14">
        <v>0</v>
      </c>
      <c r="D4983" s="17">
        <v>0</v>
      </c>
      <c r="E4983" s="5">
        <v>0</v>
      </c>
      <c r="F4983" s="5">
        <v>0</v>
      </c>
      <c r="G4983" s="5">
        <v>0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19">
        <v>0</v>
      </c>
    </row>
    <row r="4984" spans="1:14" ht="15.75" hidden="1" customHeight="1" x14ac:dyDescent="0.2">
      <c r="A4984" s="14">
        <v>0</v>
      </c>
      <c r="B4984" s="16">
        <v>0</v>
      </c>
      <c r="C4984" s="14">
        <v>0</v>
      </c>
      <c r="D4984" s="17">
        <v>0</v>
      </c>
      <c r="E4984" s="5">
        <v>0</v>
      </c>
      <c r="F4984" s="5">
        <v>0</v>
      </c>
      <c r="G4984" s="5">
        <v>0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19">
        <v>0</v>
      </c>
    </row>
    <row r="4985" spans="1:14" ht="15.75" hidden="1" customHeight="1" x14ac:dyDescent="0.2">
      <c r="A4985" s="14">
        <v>0</v>
      </c>
      <c r="B4985" s="16">
        <v>0</v>
      </c>
      <c r="C4985" s="14">
        <v>0</v>
      </c>
      <c r="D4985" s="17">
        <v>0</v>
      </c>
      <c r="E4985" s="5">
        <v>0</v>
      </c>
      <c r="F4985" s="5">
        <v>0</v>
      </c>
      <c r="G4985" s="5">
        <v>0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19">
        <v>0</v>
      </c>
    </row>
    <row r="4986" spans="1:14" ht="15.75" hidden="1" customHeight="1" x14ac:dyDescent="0.2">
      <c r="A4986" s="14">
        <v>0</v>
      </c>
      <c r="B4986" s="16">
        <v>0</v>
      </c>
      <c r="C4986" s="14">
        <v>0</v>
      </c>
      <c r="D4986" s="17">
        <v>0</v>
      </c>
      <c r="E4986" s="5">
        <v>0</v>
      </c>
      <c r="F4986" s="5">
        <v>0</v>
      </c>
      <c r="G4986" s="5">
        <v>0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19">
        <v>0</v>
      </c>
    </row>
    <row r="4987" spans="1:14" ht="15.75" hidden="1" customHeight="1" x14ac:dyDescent="0.2">
      <c r="A4987" s="14">
        <v>0</v>
      </c>
      <c r="B4987" s="16">
        <v>0</v>
      </c>
      <c r="C4987" s="14">
        <v>0</v>
      </c>
      <c r="D4987" s="17">
        <v>0</v>
      </c>
      <c r="E4987" s="5">
        <v>0</v>
      </c>
      <c r="F4987" s="5">
        <v>0</v>
      </c>
      <c r="G4987" s="5">
        <v>0</v>
      </c>
      <c r="H4987" s="5">
        <v>0</v>
      </c>
      <c r="I4987" s="5">
        <v>0</v>
      </c>
      <c r="J4987" s="5">
        <v>0</v>
      </c>
      <c r="K4987" s="5">
        <v>0</v>
      </c>
      <c r="L4987" s="5">
        <v>0</v>
      </c>
      <c r="M4987" s="5">
        <v>0</v>
      </c>
      <c r="N4987" s="19">
        <v>0</v>
      </c>
    </row>
    <row r="4988" spans="1:14" ht="15.75" hidden="1" customHeight="1" x14ac:dyDescent="0.2">
      <c r="A4988" s="14">
        <v>0</v>
      </c>
      <c r="B4988" s="16">
        <v>0</v>
      </c>
      <c r="C4988" s="14">
        <v>0</v>
      </c>
      <c r="D4988" s="17">
        <v>0</v>
      </c>
      <c r="E4988" s="5">
        <v>0</v>
      </c>
      <c r="F4988" s="5">
        <v>0</v>
      </c>
      <c r="G4988" s="5">
        <v>0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19">
        <v>0</v>
      </c>
    </row>
    <row r="4989" spans="1:14" ht="15.75" hidden="1" customHeight="1" x14ac:dyDescent="0.2">
      <c r="A4989" s="14">
        <v>0</v>
      </c>
      <c r="B4989" s="16">
        <v>0</v>
      </c>
      <c r="C4989" s="14">
        <v>0</v>
      </c>
      <c r="D4989" s="17">
        <v>0</v>
      </c>
      <c r="E4989" s="5">
        <v>0</v>
      </c>
      <c r="F4989" s="5">
        <v>0</v>
      </c>
      <c r="G4989" s="5">
        <v>0</v>
      </c>
      <c r="H4989" s="5">
        <v>0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  <c r="N4989" s="19">
        <v>0</v>
      </c>
    </row>
    <row r="4990" spans="1:14" ht="15.75" hidden="1" customHeight="1" x14ac:dyDescent="0.2">
      <c r="A4990" s="14">
        <v>0</v>
      </c>
      <c r="B4990" s="16">
        <v>0</v>
      </c>
      <c r="C4990" s="14">
        <v>0</v>
      </c>
      <c r="D4990" s="17">
        <v>0</v>
      </c>
      <c r="E4990" s="5">
        <v>0</v>
      </c>
      <c r="F4990" s="5">
        <v>0</v>
      </c>
      <c r="G4990" s="5">
        <v>0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19">
        <v>0</v>
      </c>
    </row>
    <row r="4991" spans="1:14" ht="15.75" hidden="1" customHeight="1" x14ac:dyDescent="0.2">
      <c r="A4991" s="14">
        <v>0</v>
      </c>
      <c r="B4991" s="16">
        <v>0</v>
      </c>
      <c r="C4991" s="14">
        <v>0</v>
      </c>
      <c r="D4991" s="17">
        <v>0</v>
      </c>
      <c r="E4991" s="5">
        <v>0</v>
      </c>
      <c r="F4991" s="5">
        <v>0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19">
        <v>0</v>
      </c>
    </row>
    <row r="4992" spans="1:14" ht="15.75" hidden="1" customHeight="1" x14ac:dyDescent="0.2">
      <c r="A4992" s="14">
        <v>0</v>
      </c>
      <c r="B4992" s="16">
        <v>0</v>
      </c>
      <c r="C4992" s="14">
        <v>0</v>
      </c>
      <c r="D4992" s="17">
        <v>0</v>
      </c>
      <c r="E4992" s="5">
        <v>0</v>
      </c>
      <c r="F4992" s="5">
        <v>0</v>
      </c>
      <c r="G4992" s="5">
        <v>0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19">
        <v>0</v>
      </c>
    </row>
    <row r="4993" spans="1:14" ht="15.75" hidden="1" customHeight="1" x14ac:dyDescent="0.2">
      <c r="A4993" s="14">
        <v>0</v>
      </c>
      <c r="B4993" s="16">
        <v>0</v>
      </c>
      <c r="C4993" s="14">
        <v>0</v>
      </c>
      <c r="D4993" s="17">
        <v>0</v>
      </c>
      <c r="E4993" s="5">
        <v>0</v>
      </c>
      <c r="F4993" s="5">
        <v>0</v>
      </c>
      <c r="G4993" s="5">
        <v>0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19">
        <v>0</v>
      </c>
    </row>
    <row r="4994" spans="1:14" ht="15.75" hidden="1" customHeight="1" x14ac:dyDescent="0.2">
      <c r="A4994" s="14">
        <v>0</v>
      </c>
      <c r="B4994" s="16">
        <v>0</v>
      </c>
      <c r="C4994" s="14">
        <v>0</v>
      </c>
      <c r="D4994" s="17">
        <v>0</v>
      </c>
      <c r="E4994" s="5">
        <v>0</v>
      </c>
      <c r="F4994" s="5">
        <v>0</v>
      </c>
      <c r="G4994" s="5">
        <v>0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19">
        <v>0</v>
      </c>
    </row>
    <row r="4995" spans="1:14" ht="15.75" hidden="1" customHeight="1" x14ac:dyDescent="0.2">
      <c r="A4995" s="14">
        <v>0</v>
      </c>
      <c r="B4995" s="16">
        <v>0</v>
      </c>
      <c r="C4995" s="14">
        <v>0</v>
      </c>
      <c r="D4995" s="17">
        <v>0</v>
      </c>
      <c r="E4995" s="5">
        <v>0</v>
      </c>
      <c r="F4995" s="5">
        <v>0</v>
      </c>
      <c r="G4995" s="5">
        <v>0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19">
        <v>0</v>
      </c>
    </row>
    <row r="4996" spans="1:14" ht="15.75" hidden="1" customHeight="1" x14ac:dyDescent="0.2">
      <c r="A4996" s="14">
        <v>0</v>
      </c>
      <c r="B4996" s="16">
        <v>0</v>
      </c>
      <c r="C4996" s="14">
        <v>0</v>
      </c>
      <c r="D4996" s="17">
        <v>0</v>
      </c>
      <c r="E4996" s="5">
        <v>0</v>
      </c>
      <c r="F4996" s="5">
        <v>0</v>
      </c>
      <c r="G4996" s="5">
        <v>0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19">
        <v>0</v>
      </c>
    </row>
    <row r="4997" spans="1:14" ht="15.75" hidden="1" customHeight="1" x14ac:dyDescent="0.2">
      <c r="A4997" s="14">
        <v>0</v>
      </c>
      <c r="B4997" s="16">
        <v>0</v>
      </c>
      <c r="C4997" s="14">
        <v>0</v>
      </c>
      <c r="D4997" s="17">
        <v>0</v>
      </c>
      <c r="E4997" s="5">
        <v>0</v>
      </c>
      <c r="F4997" s="5">
        <v>0</v>
      </c>
      <c r="G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19">
        <v>0</v>
      </c>
    </row>
    <row r="4998" spans="1:14" ht="15.75" hidden="1" customHeight="1" x14ac:dyDescent="0.2">
      <c r="A4998" s="14">
        <v>0</v>
      </c>
      <c r="B4998" s="16">
        <v>0</v>
      </c>
      <c r="C4998" s="14">
        <v>0</v>
      </c>
      <c r="D4998" s="17">
        <v>0</v>
      </c>
      <c r="E4998" s="5">
        <v>0</v>
      </c>
      <c r="F4998" s="5">
        <v>0</v>
      </c>
      <c r="G4998" s="5">
        <v>0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19">
        <v>0</v>
      </c>
    </row>
    <row r="4999" spans="1:14" ht="15.75" hidden="1" customHeight="1" x14ac:dyDescent="0.2">
      <c r="A4999" s="14">
        <v>0</v>
      </c>
      <c r="B4999" s="16">
        <v>0</v>
      </c>
      <c r="C4999" s="14">
        <v>0</v>
      </c>
      <c r="D4999" s="17">
        <v>0</v>
      </c>
      <c r="E4999" s="5">
        <v>0</v>
      </c>
      <c r="F4999" s="5">
        <v>0</v>
      </c>
      <c r="G4999" s="5">
        <v>0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19">
        <v>0</v>
      </c>
    </row>
    <row r="5000" spans="1:14" ht="15.75" hidden="1" customHeight="1" x14ac:dyDescent="0.2">
      <c r="A5000" s="14">
        <v>0</v>
      </c>
      <c r="B5000" s="16">
        <v>0</v>
      </c>
      <c r="C5000" s="14">
        <v>0</v>
      </c>
      <c r="D5000" s="17">
        <v>0</v>
      </c>
      <c r="E5000" s="5">
        <v>0</v>
      </c>
      <c r="F5000" s="5">
        <v>0</v>
      </c>
      <c r="G5000" s="5">
        <v>0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19">
        <v>0</v>
      </c>
    </row>
    <row r="5001" spans="1:14" ht="15.75" hidden="1" customHeight="1" x14ac:dyDescent="0.2">
      <c r="A5001" s="14">
        <v>0</v>
      </c>
      <c r="B5001" s="16">
        <v>0</v>
      </c>
      <c r="C5001" s="14">
        <v>0</v>
      </c>
      <c r="D5001" s="17">
        <v>0</v>
      </c>
      <c r="E5001" s="5">
        <v>0</v>
      </c>
      <c r="F5001" s="5">
        <v>0</v>
      </c>
      <c r="G5001" s="5">
        <v>0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19">
        <v>0</v>
      </c>
    </row>
    <row r="5002" spans="1:14" ht="15.75" hidden="1" customHeight="1" x14ac:dyDescent="0.2">
      <c r="A5002" s="14">
        <v>0</v>
      </c>
      <c r="B5002" s="16">
        <v>0</v>
      </c>
      <c r="C5002" s="14">
        <v>0</v>
      </c>
      <c r="D5002" s="17">
        <v>0</v>
      </c>
      <c r="E5002" s="5">
        <v>0</v>
      </c>
      <c r="F5002" s="5">
        <v>0</v>
      </c>
      <c r="G5002" s="5">
        <v>0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19">
        <v>0</v>
      </c>
    </row>
    <row r="5003" spans="1:14" ht="15.75" hidden="1" customHeight="1" x14ac:dyDescent="0.2">
      <c r="A5003" s="14">
        <v>0</v>
      </c>
      <c r="B5003" s="16">
        <v>0</v>
      </c>
      <c r="C5003" s="14">
        <v>0</v>
      </c>
      <c r="D5003" s="17">
        <v>0</v>
      </c>
      <c r="E5003" s="5">
        <v>0</v>
      </c>
      <c r="F5003" s="5">
        <v>0</v>
      </c>
      <c r="G5003" s="5">
        <v>0</v>
      </c>
      <c r="H5003" s="5">
        <v>0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19">
        <v>0</v>
      </c>
    </row>
    <row r="5004" spans="1:14" ht="15.75" hidden="1" customHeight="1" x14ac:dyDescent="0.2">
      <c r="A5004" s="14">
        <v>0</v>
      </c>
      <c r="B5004" s="16">
        <v>0</v>
      </c>
      <c r="C5004" s="14">
        <v>0</v>
      </c>
      <c r="D5004" s="17">
        <v>0</v>
      </c>
      <c r="E5004" s="5">
        <v>0</v>
      </c>
      <c r="F5004" s="5">
        <v>0</v>
      </c>
      <c r="G5004" s="5">
        <v>0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19">
        <v>0</v>
      </c>
    </row>
    <row r="5005" spans="1:14" ht="15.75" hidden="1" customHeight="1" x14ac:dyDescent="0.2">
      <c r="A5005" s="14">
        <v>0</v>
      </c>
      <c r="B5005" s="16">
        <v>0</v>
      </c>
      <c r="C5005" s="14">
        <v>0</v>
      </c>
      <c r="D5005" s="17">
        <v>0</v>
      </c>
      <c r="E5005" s="5">
        <v>0</v>
      </c>
      <c r="F5005" s="5">
        <v>0</v>
      </c>
      <c r="G5005" s="5">
        <v>0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19">
        <v>0</v>
      </c>
    </row>
    <row r="5006" spans="1:14" ht="15.75" hidden="1" customHeight="1" x14ac:dyDescent="0.2">
      <c r="A5006" s="14">
        <v>0</v>
      </c>
      <c r="B5006" s="16">
        <v>0</v>
      </c>
      <c r="C5006" s="14">
        <v>0</v>
      </c>
      <c r="D5006" s="17">
        <v>0</v>
      </c>
      <c r="E5006" s="5">
        <v>0</v>
      </c>
      <c r="F5006" s="5">
        <v>0</v>
      </c>
      <c r="G5006" s="5">
        <v>0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19">
        <v>0</v>
      </c>
    </row>
    <row r="5007" spans="1:14" ht="15.75" hidden="1" customHeight="1" x14ac:dyDescent="0.2">
      <c r="A5007" s="14">
        <v>0</v>
      </c>
      <c r="B5007" s="16">
        <v>0</v>
      </c>
      <c r="C5007" s="14">
        <v>0</v>
      </c>
      <c r="D5007" s="17">
        <v>0</v>
      </c>
      <c r="E5007" s="5">
        <v>0</v>
      </c>
      <c r="F5007" s="5">
        <v>0</v>
      </c>
      <c r="G5007" s="5">
        <v>0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19">
        <v>0</v>
      </c>
    </row>
    <row r="5008" spans="1:14" ht="15.75" hidden="1" customHeight="1" x14ac:dyDescent="0.2">
      <c r="A5008" s="14">
        <v>0</v>
      </c>
      <c r="B5008" s="16">
        <v>0</v>
      </c>
      <c r="C5008" s="14">
        <v>0</v>
      </c>
      <c r="D5008" s="17">
        <v>0</v>
      </c>
      <c r="E5008" s="5">
        <v>0</v>
      </c>
      <c r="F5008" s="5">
        <v>0</v>
      </c>
      <c r="G5008" s="5">
        <v>0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19">
        <v>0</v>
      </c>
    </row>
    <row r="5009" spans="1:14" ht="15.75" hidden="1" customHeight="1" x14ac:dyDescent="0.2">
      <c r="A5009" s="14">
        <v>0</v>
      </c>
      <c r="B5009" s="16">
        <v>0</v>
      </c>
      <c r="C5009" s="14">
        <v>0</v>
      </c>
      <c r="D5009" s="17">
        <v>0</v>
      </c>
      <c r="E5009" s="5">
        <v>0</v>
      </c>
      <c r="F5009" s="5">
        <v>0</v>
      </c>
      <c r="G5009" s="5">
        <v>0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19">
        <v>0</v>
      </c>
    </row>
    <row r="5010" spans="1:14" ht="15.75" hidden="1" customHeight="1" x14ac:dyDescent="0.2">
      <c r="A5010" s="14">
        <v>0</v>
      </c>
      <c r="B5010" s="16">
        <v>0</v>
      </c>
      <c r="C5010" s="14">
        <v>0</v>
      </c>
      <c r="D5010" s="17">
        <v>0</v>
      </c>
      <c r="E5010" s="5">
        <v>0</v>
      </c>
      <c r="F5010" s="5">
        <v>0</v>
      </c>
      <c r="G5010" s="5">
        <v>0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19">
        <v>0</v>
      </c>
    </row>
    <row r="5011" spans="1:14" ht="15.75" hidden="1" customHeight="1" x14ac:dyDescent="0.2">
      <c r="A5011" s="14">
        <v>0</v>
      </c>
      <c r="B5011" s="16">
        <v>0</v>
      </c>
      <c r="C5011" s="14">
        <v>0</v>
      </c>
      <c r="D5011" s="17">
        <v>0</v>
      </c>
      <c r="E5011" s="5">
        <v>0</v>
      </c>
      <c r="F5011" s="5">
        <v>0</v>
      </c>
      <c r="G5011" s="5">
        <v>0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19">
        <v>0</v>
      </c>
    </row>
    <row r="5012" spans="1:14" ht="15.75" hidden="1" customHeight="1" x14ac:dyDescent="0.2">
      <c r="A5012" s="14">
        <v>0</v>
      </c>
      <c r="B5012" s="16">
        <v>0</v>
      </c>
      <c r="C5012" s="14">
        <v>0</v>
      </c>
      <c r="D5012" s="17">
        <v>0</v>
      </c>
      <c r="E5012" s="5">
        <v>0</v>
      </c>
      <c r="F5012" s="5">
        <v>0</v>
      </c>
      <c r="G5012" s="5">
        <v>0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19">
        <v>0</v>
      </c>
    </row>
    <row r="5013" spans="1:14" ht="15.75" hidden="1" customHeight="1" x14ac:dyDescent="0.2">
      <c r="A5013" s="14">
        <v>0</v>
      </c>
      <c r="B5013" s="16">
        <v>0</v>
      </c>
      <c r="C5013" s="14">
        <v>0</v>
      </c>
      <c r="D5013" s="17">
        <v>0</v>
      </c>
      <c r="E5013" s="5">
        <v>0</v>
      </c>
      <c r="F5013" s="5">
        <v>0</v>
      </c>
      <c r="G5013" s="5">
        <v>0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19">
        <v>0</v>
      </c>
    </row>
    <row r="5014" spans="1:14" ht="15.75" hidden="1" customHeight="1" x14ac:dyDescent="0.2">
      <c r="A5014" s="14">
        <v>0</v>
      </c>
      <c r="B5014" s="16">
        <v>0</v>
      </c>
      <c r="C5014" s="14">
        <v>0</v>
      </c>
      <c r="D5014" s="17">
        <v>0</v>
      </c>
      <c r="E5014" s="5">
        <v>0</v>
      </c>
      <c r="F5014" s="5">
        <v>0</v>
      </c>
      <c r="G5014" s="5">
        <v>0</v>
      </c>
      <c r="H5014" s="5">
        <v>0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19">
        <v>0</v>
      </c>
    </row>
    <row r="5015" spans="1:14" ht="15.75" hidden="1" customHeight="1" x14ac:dyDescent="0.2">
      <c r="A5015" s="14">
        <v>0</v>
      </c>
      <c r="B5015" s="16">
        <v>0</v>
      </c>
      <c r="C5015" s="14">
        <v>0</v>
      </c>
      <c r="D5015" s="17">
        <v>0</v>
      </c>
      <c r="E5015" s="5">
        <v>0</v>
      </c>
      <c r="F5015" s="5">
        <v>0</v>
      </c>
      <c r="G5015" s="5">
        <v>0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19">
        <v>0</v>
      </c>
    </row>
    <row r="5016" spans="1:14" ht="15.75" hidden="1" customHeight="1" x14ac:dyDescent="0.2">
      <c r="A5016" s="14">
        <v>0</v>
      </c>
      <c r="B5016" s="16">
        <v>0</v>
      </c>
      <c r="C5016" s="14">
        <v>0</v>
      </c>
      <c r="D5016" s="17">
        <v>0</v>
      </c>
      <c r="E5016" s="5">
        <v>0</v>
      </c>
      <c r="F5016" s="5">
        <v>0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19">
        <v>0</v>
      </c>
    </row>
    <row r="5017" spans="1:14" ht="15.75" hidden="1" customHeight="1" x14ac:dyDescent="0.2">
      <c r="A5017" s="14">
        <v>0</v>
      </c>
      <c r="B5017" s="16">
        <v>0</v>
      </c>
      <c r="C5017" s="14">
        <v>0</v>
      </c>
      <c r="D5017" s="17">
        <v>0</v>
      </c>
      <c r="E5017" s="5">
        <v>0</v>
      </c>
      <c r="F5017" s="5">
        <v>0</v>
      </c>
      <c r="G5017" s="5">
        <v>0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19">
        <v>0</v>
      </c>
    </row>
    <row r="5018" spans="1:14" ht="15.75" hidden="1" customHeight="1" x14ac:dyDescent="0.2">
      <c r="A5018" s="14">
        <v>0</v>
      </c>
      <c r="B5018" s="16">
        <v>0</v>
      </c>
      <c r="C5018" s="14">
        <v>0</v>
      </c>
      <c r="D5018" s="17">
        <v>0</v>
      </c>
      <c r="E5018" s="5">
        <v>0</v>
      </c>
      <c r="F5018" s="5">
        <v>0</v>
      </c>
      <c r="G5018" s="5">
        <v>0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19">
        <v>0</v>
      </c>
    </row>
    <row r="5019" spans="1:14" ht="15.75" hidden="1" customHeight="1" x14ac:dyDescent="0.2">
      <c r="A5019" s="14">
        <v>0</v>
      </c>
      <c r="B5019" s="16">
        <v>0</v>
      </c>
      <c r="C5019" s="14">
        <v>0</v>
      </c>
      <c r="D5019" s="17">
        <v>0</v>
      </c>
      <c r="E5019" s="5">
        <v>0</v>
      </c>
      <c r="F5019" s="5">
        <v>0</v>
      </c>
      <c r="G5019" s="5">
        <v>0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19">
        <v>0</v>
      </c>
    </row>
    <row r="5020" spans="1:14" ht="15.75" hidden="1" customHeight="1" x14ac:dyDescent="0.2">
      <c r="A5020" s="14">
        <v>0</v>
      </c>
      <c r="B5020" s="16">
        <v>0</v>
      </c>
      <c r="C5020" s="14">
        <v>0</v>
      </c>
      <c r="D5020" s="17">
        <v>0</v>
      </c>
      <c r="E5020" s="5">
        <v>0</v>
      </c>
      <c r="F5020" s="5">
        <v>0</v>
      </c>
      <c r="G5020" s="5">
        <v>0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19">
        <v>0</v>
      </c>
    </row>
    <row r="5021" spans="1:14" ht="15.75" hidden="1" customHeight="1" x14ac:dyDescent="0.2">
      <c r="A5021" s="14">
        <v>0</v>
      </c>
      <c r="B5021" s="16">
        <v>0</v>
      </c>
      <c r="C5021" s="14">
        <v>0</v>
      </c>
      <c r="D5021" s="17">
        <v>0</v>
      </c>
      <c r="E5021" s="5">
        <v>0</v>
      </c>
      <c r="F5021" s="5">
        <v>0</v>
      </c>
      <c r="G5021" s="5">
        <v>0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19">
        <v>0</v>
      </c>
    </row>
    <row r="5022" spans="1:14" ht="15.75" hidden="1" customHeight="1" x14ac:dyDescent="0.2">
      <c r="A5022" s="14">
        <v>0</v>
      </c>
      <c r="B5022" s="16">
        <v>0</v>
      </c>
      <c r="C5022" s="14">
        <v>0</v>
      </c>
      <c r="D5022" s="17">
        <v>0</v>
      </c>
      <c r="E5022" s="5">
        <v>0</v>
      </c>
      <c r="F5022" s="5">
        <v>0</v>
      </c>
      <c r="G5022" s="5">
        <v>0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19">
        <v>0</v>
      </c>
    </row>
    <row r="5023" spans="1:14" ht="15.75" hidden="1" customHeight="1" x14ac:dyDescent="0.2">
      <c r="A5023" s="14">
        <v>0</v>
      </c>
      <c r="B5023" s="16">
        <v>0</v>
      </c>
      <c r="C5023" s="14">
        <v>0</v>
      </c>
      <c r="D5023" s="17">
        <v>0</v>
      </c>
      <c r="E5023" s="5">
        <v>0</v>
      </c>
      <c r="F5023" s="5">
        <v>0</v>
      </c>
      <c r="G5023" s="5">
        <v>0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19">
        <v>0</v>
      </c>
    </row>
    <row r="5024" spans="1:14" ht="15.75" hidden="1" customHeight="1" x14ac:dyDescent="0.2">
      <c r="A5024" s="14">
        <v>0</v>
      </c>
      <c r="B5024" s="16">
        <v>0</v>
      </c>
      <c r="C5024" s="14">
        <v>0</v>
      </c>
      <c r="D5024" s="17">
        <v>0</v>
      </c>
      <c r="E5024" s="5">
        <v>0</v>
      </c>
      <c r="F5024" s="5">
        <v>0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19">
        <v>0</v>
      </c>
    </row>
    <row r="5025" spans="1:14" ht="15.75" hidden="1" customHeight="1" x14ac:dyDescent="0.2">
      <c r="A5025" s="14">
        <v>0</v>
      </c>
      <c r="B5025" s="16">
        <v>0</v>
      </c>
      <c r="C5025" s="14">
        <v>0</v>
      </c>
      <c r="D5025" s="17">
        <v>0</v>
      </c>
      <c r="E5025" s="5">
        <v>0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19">
        <v>0</v>
      </c>
    </row>
    <row r="5026" spans="1:14" ht="15.75" hidden="1" customHeight="1" x14ac:dyDescent="0.2">
      <c r="A5026" s="14">
        <v>0</v>
      </c>
      <c r="B5026" s="16">
        <v>0</v>
      </c>
      <c r="C5026" s="14">
        <v>0</v>
      </c>
      <c r="D5026" s="17">
        <v>0</v>
      </c>
      <c r="E5026" s="5">
        <v>0</v>
      </c>
      <c r="F5026" s="5">
        <v>0</v>
      </c>
      <c r="G5026" s="5">
        <v>0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19">
        <v>0</v>
      </c>
    </row>
    <row r="5027" spans="1:14" ht="15.75" hidden="1" customHeight="1" x14ac:dyDescent="0.2">
      <c r="A5027" s="14">
        <v>0</v>
      </c>
      <c r="B5027" s="16">
        <v>0</v>
      </c>
      <c r="C5027" s="14">
        <v>0</v>
      </c>
      <c r="D5027" s="17">
        <v>0</v>
      </c>
      <c r="E5027" s="5">
        <v>0</v>
      </c>
      <c r="F5027" s="5">
        <v>0</v>
      </c>
      <c r="G5027" s="5">
        <v>0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19">
        <v>0</v>
      </c>
    </row>
    <row r="5028" spans="1:14" ht="15.75" hidden="1" customHeight="1" x14ac:dyDescent="0.2">
      <c r="A5028" s="14">
        <v>0</v>
      </c>
      <c r="B5028" s="16">
        <v>0</v>
      </c>
      <c r="C5028" s="14">
        <v>0</v>
      </c>
      <c r="D5028" s="17">
        <v>0</v>
      </c>
      <c r="E5028" s="5">
        <v>0</v>
      </c>
      <c r="F5028" s="5">
        <v>0</v>
      </c>
      <c r="G5028" s="5">
        <v>0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19">
        <v>0</v>
      </c>
    </row>
    <row r="5029" spans="1:14" ht="15.75" hidden="1" customHeight="1" x14ac:dyDescent="0.2">
      <c r="A5029" s="14">
        <v>0</v>
      </c>
      <c r="B5029" s="16">
        <v>0</v>
      </c>
      <c r="C5029" s="14">
        <v>0</v>
      </c>
      <c r="D5029" s="17">
        <v>0</v>
      </c>
      <c r="E5029" s="5">
        <v>0</v>
      </c>
      <c r="F5029" s="5">
        <v>0</v>
      </c>
      <c r="G5029" s="5">
        <v>0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19">
        <v>0</v>
      </c>
    </row>
    <row r="5030" spans="1:14" ht="15.75" hidden="1" customHeight="1" x14ac:dyDescent="0.2">
      <c r="A5030" s="14">
        <v>0</v>
      </c>
      <c r="B5030" s="16">
        <v>0</v>
      </c>
      <c r="C5030" s="14">
        <v>0</v>
      </c>
      <c r="D5030" s="17">
        <v>0</v>
      </c>
      <c r="E5030" s="5">
        <v>0</v>
      </c>
      <c r="F5030" s="5">
        <v>0</v>
      </c>
      <c r="G5030" s="5">
        <v>0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19">
        <v>0</v>
      </c>
    </row>
    <row r="5031" spans="1:14" ht="15.75" hidden="1" customHeight="1" x14ac:dyDescent="0.2">
      <c r="A5031" s="14">
        <v>0</v>
      </c>
      <c r="B5031" s="16">
        <v>0</v>
      </c>
      <c r="C5031" s="14">
        <v>0</v>
      </c>
      <c r="D5031" s="17">
        <v>0</v>
      </c>
      <c r="E5031" s="5">
        <v>0</v>
      </c>
      <c r="F5031" s="5">
        <v>0</v>
      </c>
      <c r="G5031" s="5">
        <v>0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19">
        <v>0</v>
      </c>
    </row>
    <row r="5032" spans="1:14" ht="15.75" hidden="1" customHeight="1" x14ac:dyDescent="0.2">
      <c r="A5032" s="14">
        <v>0</v>
      </c>
      <c r="B5032" s="16">
        <v>0</v>
      </c>
      <c r="C5032" s="14">
        <v>0</v>
      </c>
      <c r="D5032" s="17">
        <v>0</v>
      </c>
      <c r="E5032" s="5">
        <v>0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19">
        <v>0</v>
      </c>
    </row>
    <row r="5033" spans="1:14" ht="15.75" hidden="1" customHeight="1" x14ac:dyDescent="0.2">
      <c r="A5033" s="14">
        <v>0</v>
      </c>
      <c r="B5033" s="16">
        <v>0</v>
      </c>
      <c r="C5033" s="14">
        <v>0</v>
      </c>
      <c r="D5033" s="17">
        <v>0</v>
      </c>
      <c r="E5033" s="5">
        <v>0</v>
      </c>
      <c r="F5033" s="5">
        <v>0</v>
      </c>
      <c r="G5033" s="5">
        <v>0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19">
        <v>0</v>
      </c>
    </row>
    <row r="5034" spans="1:14" ht="15.75" hidden="1" customHeight="1" x14ac:dyDescent="0.2">
      <c r="A5034" s="14">
        <v>0</v>
      </c>
      <c r="B5034" s="16">
        <v>0</v>
      </c>
      <c r="C5034" s="14">
        <v>0</v>
      </c>
      <c r="D5034" s="17">
        <v>0</v>
      </c>
      <c r="E5034" s="5">
        <v>0</v>
      </c>
      <c r="F5034" s="5">
        <v>0</v>
      </c>
      <c r="G5034" s="5">
        <v>0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19">
        <v>0</v>
      </c>
    </row>
    <row r="5035" spans="1:14" ht="15.75" hidden="1" customHeight="1" x14ac:dyDescent="0.2">
      <c r="A5035" s="14">
        <v>0</v>
      </c>
      <c r="B5035" s="16">
        <v>0</v>
      </c>
      <c r="C5035" s="14">
        <v>0</v>
      </c>
      <c r="D5035" s="17">
        <v>0</v>
      </c>
      <c r="E5035" s="5">
        <v>0</v>
      </c>
      <c r="F5035" s="5">
        <v>0</v>
      </c>
      <c r="G5035" s="5">
        <v>0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19">
        <v>0</v>
      </c>
    </row>
    <row r="5036" spans="1:14" ht="15.75" hidden="1" customHeight="1" x14ac:dyDescent="0.2">
      <c r="A5036" s="14">
        <v>0</v>
      </c>
      <c r="B5036" s="16">
        <v>0</v>
      </c>
      <c r="C5036" s="14">
        <v>0</v>
      </c>
      <c r="D5036" s="17">
        <v>0</v>
      </c>
      <c r="E5036" s="5">
        <v>0</v>
      </c>
      <c r="F5036" s="5">
        <v>0</v>
      </c>
      <c r="G5036" s="5">
        <v>0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19">
        <v>0</v>
      </c>
    </row>
    <row r="5037" spans="1:14" ht="15.75" hidden="1" customHeight="1" x14ac:dyDescent="0.2">
      <c r="A5037" s="14">
        <v>0</v>
      </c>
      <c r="B5037" s="16">
        <v>0</v>
      </c>
      <c r="C5037" s="14">
        <v>0</v>
      </c>
      <c r="D5037" s="17">
        <v>0</v>
      </c>
      <c r="E5037" s="5">
        <v>0</v>
      </c>
      <c r="F5037" s="5">
        <v>0</v>
      </c>
      <c r="G5037" s="5">
        <v>0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19">
        <v>0</v>
      </c>
    </row>
    <row r="5038" spans="1:14" ht="15.75" hidden="1" customHeight="1" x14ac:dyDescent="0.2">
      <c r="A5038" s="14">
        <v>0</v>
      </c>
      <c r="B5038" s="16">
        <v>0</v>
      </c>
      <c r="C5038" s="14">
        <v>0</v>
      </c>
      <c r="D5038" s="17">
        <v>0</v>
      </c>
      <c r="E5038" s="5">
        <v>0</v>
      </c>
      <c r="F5038" s="5">
        <v>0</v>
      </c>
      <c r="G5038" s="5">
        <v>0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19">
        <v>0</v>
      </c>
    </row>
    <row r="5039" spans="1:14" ht="15.75" hidden="1" customHeight="1" x14ac:dyDescent="0.2">
      <c r="A5039" s="14">
        <v>0</v>
      </c>
      <c r="B5039" s="16">
        <v>0</v>
      </c>
      <c r="C5039" s="14">
        <v>0</v>
      </c>
      <c r="D5039" s="17">
        <v>0</v>
      </c>
      <c r="E5039" s="5">
        <v>0</v>
      </c>
      <c r="F5039" s="5">
        <v>0</v>
      </c>
      <c r="G5039" s="5">
        <v>0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19">
        <v>0</v>
      </c>
    </row>
    <row r="5040" spans="1:14" ht="15.75" hidden="1" customHeight="1" x14ac:dyDescent="0.2">
      <c r="A5040" s="14">
        <v>0</v>
      </c>
      <c r="B5040" s="16">
        <v>0</v>
      </c>
      <c r="C5040" s="14">
        <v>0</v>
      </c>
      <c r="D5040" s="17">
        <v>0</v>
      </c>
      <c r="E5040" s="5">
        <v>0</v>
      </c>
      <c r="F5040" s="5">
        <v>0</v>
      </c>
      <c r="G5040" s="5">
        <v>0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19">
        <v>0</v>
      </c>
    </row>
    <row r="5041" spans="1:14" ht="15.75" hidden="1" customHeight="1" x14ac:dyDescent="0.2">
      <c r="A5041" s="14">
        <v>0</v>
      </c>
      <c r="B5041" s="16">
        <v>0</v>
      </c>
      <c r="C5041" s="14">
        <v>0</v>
      </c>
      <c r="D5041" s="17">
        <v>0</v>
      </c>
      <c r="E5041" s="5">
        <v>0</v>
      </c>
      <c r="F5041" s="5">
        <v>0</v>
      </c>
      <c r="G5041" s="5">
        <v>0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19">
        <v>0</v>
      </c>
    </row>
    <row r="5042" spans="1:14" ht="15.75" hidden="1" customHeight="1" x14ac:dyDescent="0.2">
      <c r="A5042" s="14">
        <v>0</v>
      </c>
      <c r="B5042" s="16">
        <v>0</v>
      </c>
      <c r="C5042" s="14">
        <v>0</v>
      </c>
      <c r="D5042" s="17">
        <v>0</v>
      </c>
      <c r="E5042" s="5">
        <v>0</v>
      </c>
      <c r="F5042" s="5">
        <v>0</v>
      </c>
      <c r="G5042" s="5">
        <v>0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19">
        <v>0</v>
      </c>
    </row>
    <row r="5043" spans="1:14" ht="15.75" hidden="1" customHeight="1" x14ac:dyDescent="0.2">
      <c r="A5043" s="14">
        <v>0</v>
      </c>
      <c r="B5043" s="16">
        <v>0</v>
      </c>
      <c r="C5043" s="14">
        <v>0</v>
      </c>
      <c r="D5043" s="17">
        <v>0</v>
      </c>
      <c r="E5043" s="5">
        <v>0</v>
      </c>
      <c r="F5043" s="5">
        <v>0</v>
      </c>
      <c r="G5043" s="5">
        <v>0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19">
        <v>0</v>
      </c>
    </row>
    <row r="5044" spans="1:14" ht="15.75" hidden="1" customHeight="1" x14ac:dyDescent="0.2">
      <c r="A5044" s="14">
        <v>0</v>
      </c>
      <c r="B5044" s="16">
        <v>0</v>
      </c>
      <c r="C5044" s="14">
        <v>0</v>
      </c>
      <c r="D5044" s="17">
        <v>0</v>
      </c>
      <c r="E5044" s="5">
        <v>0</v>
      </c>
      <c r="F5044" s="5">
        <v>0</v>
      </c>
      <c r="G5044" s="5">
        <v>0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19">
        <v>0</v>
      </c>
    </row>
    <row r="5045" spans="1:14" ht="15.75" hidden="1" customHeight="1" x14ac:dyDescent="0.2">
      <c r="A5045" s="14">
        <v>0</v>
      </c>
      <c r="B5045" s="16">
        <v>0</v>
      </c>
      <c r="C5045" s="14">
        <v>0</v>
      </c>
      <c r="D5045" s="17">
        <v>0</v>
      </c>
      <c r="E5045" s="5">
        <v>0</v>
      </c>
      <c r="F5045" s="5">
        <v>0</v>
      </c>
      <c r="G5045" s="5">
        <v>0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19">
        <v>0</v>
      </c>
    </row>
    <row r="5046" spans="1:14" ht="15.75" hidden="1" customHeight="1" x14ac:dyDescent="0.2">
      <c r="A5046" s="14">
        <v>0</v>
      </c>
      <c r="B5046" s="16">
        <v>0</v>
      </c>
      <c r="C5046" s="14">
        <v>0</v>
      </c>
      <c r="D5046" s="17">
        <v>0</v>
      </c>
      <c r="E5046" s="5">
        <v>0</v>
      </c>
      <c r="F5046" s="5">
        <v>0</v>
      </c>
      <c r="G5046" s="5">
        <v>0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19">
        <v>0</v>
      </c>
    </row>
    <row r="5047" spans="1:14" ht="15.75" hidden="1" customHeight="1" x14ac:dyDescent="0.2">
      <c r="A5047" s="14">
        <v>0</v>
      </c>
      <c r="B5047" s="16">
        <v>0</v>
      </c>
      <c r="C5047" s="14">
        <v>0</v>
      </c>
      <c r="D5047" s="17">
        <v>0</v>
      </c>
      <c r="E5047" s="5">
        <v>0</v>
      </c>
      <c r="F5047" s="5">
        <v>0</v>
      </c>
      <c r="G5047" s="5">
        <v>0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19">
        <v>0</v>
      </c>
    </row>
    <row r="5048" spans="1:14" ht="15.75" hidden="1" customHeight="1" x14ac:dyDescent="0.2">
      <c r="A5048" s="14">
        <v>0</v>
      </c>
      <c r="B5048" s="16">
        <v>0</v>
      </c>
      <c r="C5048" s="14">
        <v>0</v>
      </c>
      <c r="D5048" s="17">
        <v>0</v>
      </c>
      <c r="E5048" s="5">
        <v>0</v>
      </c>
      <c r="F5048" s="5">
        <v>0</v>
      </c>
      <c r="G5048" s="5">
        <v>0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19">
        <v>0</v>
      </c>
    </row>
    <row r="5049" spans="1:14" ht="15.75" hidden="1" customHeight="1" x14ac:dyDescent="0.2">
      <c r="A5049" s="14">
        <v>0</v>
      </c>
      <c r="B5049" s="16">
        <v>0</v>
      </c>
      <c r="C5049" s="14">
        <v>0</v>
      </c>
      <c r="D5049" s="17">
        <v>0</v>
      </c>
      <c r="E5049" s="5">
        <v>0</v>
      </c>
      <c r="F5049" s="5">
        <v>0</v>
      </c>
      <c r="G5049" s="5">
        <v>0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19">
        <v>0</v>
      </c>
    </row>
    <row r="5050" spans="1:14" ht="15.75" hidden="1" customHeight="1" x14ac:dyDescent="0.2">
      <c r="A5050" s="14">
        <v>0</v>
      </c>
      <c r="B5050" s="16">
        <v>0</v>
      </c>
      <c r="C5050" s="14">
        <v>0</v>
      </c>
      <c r="D5050" s="17">
        <v>0</v>
      </c>
      <c r="E5050" s="5">
        <v>0</v>
      </c>
      <c r="F5050" s="5">
        <v>0</v>
      </c>
      <c r="G5050" s="5">
        <v>0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19">
        <v>0</v>
      </c>
    </row>
    <row r="5051" spans="1:14" ht="15.75" hidden="1" customHeight="1" x14ac:dyDescent="0.2">
      <c r="A5051" s="14">
        <v>0</v>
      </c>
      <c r="B5051" s="16">
        <v>0</v>
      </c>
      <c r="C5051" s="14">
        <v>0</v>
      </c>
      <c r="D5051" s="17">
        <v>0</v>
      </c>
      <c r="E5051" s="5">
        <v>0</v>
      </c>
      <c r="F5051" s="5">
        <v>0</v>
      </c>
      <c r="G5051" s="5">
        <v>0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19">
        <v>0</v>
      </c>
    </row>
    <row r="5052" spans="1:14" ht="15.75" hidden="1" customHeight="1" x14ac:dyDescent="0.2">
      <c r="A5052" s="14">
        <v>0</v>
      </c>
      <c r="B5052" s="16">
        <v>0</v>
      </c>
      <c r="C5052" s="14">
        <v>0</v>
      </c>
      <c r="D5052" s="17">
        <v>0</v>
      </c>
      <c r="E5052" s="5">
        <v>0</v>
      </c>
      <c r="F5052" s="5">
        <v>0</v>
      </c>
      <c r="G5052" s="5">
        <v>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19">
        <v>0</v>
      </c>
    </row>
    <row r="5053" spans="1:14" ht="15.75" hidden="1" customHeight="1" x14ac:dyDescent="0.2">
      <c r="A5053" s="14">
        <v>0</v>
      </c>
      <c r="B5053" s="16">
        <v>0</v>
      </c>
      <c r="C5053" s="14">
        <v>0</v>
      </c>
      <c r="D5053" s="17">
        <v>0</v>
      </c>
      <c r="E5053" s="5">
        <v>0</v>
      </c>
      <c r="F5053" s="5">
        <v>0</v>
      </c>
      <c r="G5053" s="5">
        <v>0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19">
        <v>0</v>
      </c>
    </row>
    <row r="5054" spans="1:14" ht="15.75" hidden="1" customHeight="1" x14ac:dyDescent="0.2">
      <c r="A5054" s="14">
        <v>0</v>
      </c>
      <c r="B5054" s="16">
        <v>0</v>
      </c>
      <c r="C5054" s="14">
        <v>0</v>
      </c>
      <c r="D5054" s="17">
        <v>0</v>
      </c>
      <c r="E5054" s="5">
        <v>0</v>
      </c>
      <c r="F5054" s="5">
        <v>0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19">
        <v>0</v>
      </c>
    </row>
    <row r="5055" spans="1:14" ht="15.75" hidden="1" customHeight="1" x14ac:dyDescent="0.2">
      <c r="A5055" s="14">
        <v>0</v>
      </c>
      <c r="B5055" s="16">
        <v>0</v>
      </c>
      <c r="C5055" s="14">
        <v>0</v>
      </c>
      <c r="D5055" s="17">
        <v>0</v>
      </c>
      <c r="E5055" s="5">
        <v>0</v>
      </c>
      <c r="F5055" s="5">
        <v>0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19">
        <v>0</v>
      </c>
    </row>
    <row r="5056" spans="1:14" ht="15.75" hidden="1" customHeight="1" x14ac:dyDescent="0.2">
      <c r="A5056" s="14">
        <v>0</v>
      </c>
      <c r="B5056" s="16">
        <v>0</v>
      </c>
      <c r="C5056" s="14">
        <v>0</v>
      </c>
      <c r="D5056" s="17">
        <v>0</v>
      </c>
      <c r="E5056" s="5">
        <v>0</v>
      </c>
      <c r="F5056" s="5">
        <v>0</v>
      </c>
      <c r="G5056" s="5">
        <v>0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  <c r="N5056" s="19">
        <v>0</v>
      </c>
    </row>
    <row r="5057" spans="1:14" ht="15.75" hidden="1" customHeight="1" x14ac:dyDescent="0.2">
      <c r="A5057" s="14">
        <v>0</v>
      </c>
      <c r="B5057" s="16">
        <v>0</v>
      </c>
      <c r="C5057" s="14">
        <v>0</v>
      </c>
      <c r="D5057" s="17">
        <v>0</v>
      </c>
      <c r="E5057" s="5">
        <v>0</v>
      </c>
      <c r="F5057" s="5">
        <v>0</v>
      </c>
      <c r="G5057" s="5">
        <v>0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  <c r="N5057" s="19">
        <v>0</v>
      </c>
    </row>
    <row r="5058" spans="1:14" ht="15.75" hidden="1" customHeight="1" x14ac:dyDescent="0.2">
      <c r="A5058" s="14">
        <v>0</v>
      </c>
      <c r="B5058" s="16">
        <v>0</v>
      </c>
      <c r="C5058" s="14">
        <v>0</v>
      </c>
      <c r="D5058" s="17">
        <v>0</v>
      </c>
      <c r="E5058" s="5">
        <v>0</v>
      </c>
      <c r="F5058" s="5">
        <v>0</v>
      </c>
      <c r="G5058" s="5">
        <v>0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19">
        <v>0</v>
      </c>
    </row>
    <row r="5059" spans="1:14" ht="15.75" hidden="1" customHeight="1" x14ac:dyDescent="0.2">
      <c r="A5059" s="14">
        <v>0</v>
      </c>
      <c r="B5059" s="16">
        <v>0</v>
      </c>
      <c r="C5059" s="14">
        <v>0</v>
      </c>
      <c r="D5059" s="17">
        <v>0</v>
      </c>
      <c r="E5059" s="5">
        <v>0</v>
      </c>
      <c r="F5059" s="5">
        <v>0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19">
        <v>0</v>
      </c>
    </row>
    <row r="5060" spans="1:14" ht="15.75" hidden="1" customHeight="1" x14ac:dyDescent="0.2">
      <c r="A5060" s="14">
        <v>0</v>
      </c>
      <c r="B5060" s="16">
        <v>0</v>
      </c>
      <c r="C5060" s="14">
        <v>0</v>
      </c>
      <c r="D5060" s="17">
        <v>0</v>
      </c>
      <c r="E5060" s="5">
        <v>0</v>
      </c>
      <c r="F5060" s="5">
        <v>0</v>
      </c>
      <c r="G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  <c r="N5060" s="19">
        <v>0</v>
      </c>
    </row>
    <row r="5061" spans="1:14" ht="15.75" hidden="1" customHeight="1" x14ac:dyDescent="0.2">
      <c r="A5061" s="14">
        <v>0</v>
      </c>
      <c r="B5061" s="16">
        <v>0</v>
      </c>
      <c r="C5061" s="14">
        <v>0</v>
      </c>
      <c r="D5061" s="17">
        <v>0</v>
      </c>
      <c r="E5061" s="5">
        <v>0</v>
      </c>
      <c r="F5061" s="5">
        <v>0</v>
      </c>
      <c r="G5061" s="5">
        <v>0</v>
      </c>
      <c r="H5061" s="5">
        <v>0</v>
      </c>
      <c r="I5061" s="5">
        <v>0</v>
      </c>
      <c r="J5061" s="5">
        <v>0</v>
      </c>
      <c r="K5061" s="5">
        <v>0</v>
      </c>
      <c r="L5061" s="5">
        <v>0</v>
      </c>
      <c r="M5061" s="5">
        <v>0</v>
      </c>
      <c r="N5061" s="19">
        <v>0</v>
      </c>
    </row>
    <row r="5062" spans="1:14" ht="15.75" hidden="1" customHeight="1" x14ac:dyDescent="0.2">
      <c r="A5062" s="14">
        <v>0</v>
      </c>
      <c r="B5062" s="16">
        <v>0</v>
      </c>
      <c r="C5062" s="14">
        <v>0</v>
      </c>
      <c r="D5062" s="17">
        <v>0</v>
      </c>
      <c r="E5062" s="5">
        <v>0</v>
      </c>
      <c r="F5062" s="5">
        <v>0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19">
        <v>0</v>
      </c>
    </row>
    <row r="5063" spans="1:14" ht="15.75" hidden="1" customHeight="1" x14ac:dyDescent="0.2">
      <c r="A5063" s="14">
        <v>0</v>
      </c>
      <c r="B5063" s="16">
        <v>0</v>
      </c>
      <c r="C5063" s="14">
        <v>0</v>
      </c>
      <c r="D5063" s="17">
        <v>0</v>
      </c>
      <c r="E5063" s="5">
        <v>0</v>
      </c>
      <c r="F5063" s="5">
        <v>0</v>
      </c>
      <c r="G5063" s="5">
        <v>0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19">
        <v>0</v>
      </c>
    </row>
    <row r="5064" spans="1:14" ht="15.75" hidden="1" customHeight="1" x14ac:dyDescent="0.2">
      <c r="A5064" s="14">
        <v>0</v>
      </c>
      <c r="B5064" s="16">
        <v>0</v>
      </c>
      <c r="C5064" s="14">
        <v>0</v>
      </c>
      <c r="D5064" s="17">
        <v>0</v>
      </c>
      <c r="E5064" s="5">
        <v>0</v>
      </c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19">
        <v>0</v>
      </c>
    </row>
    <row r="5065" spans="1:14" ht="15.75" hidden="1" customHeight="1" x14ac:dyDescent="0.2">
      <c r="A5065" s="14">
        <v>0</v>
      </c>
      <c r="B5065" s="16">
        <v>0</v>
      </c>
      <c r="C5065" s="14">
        <v>0</v>
      </c>
      <c r="D5065" s="17">
        <v>0</v>
      </c>
      <c r="E5065" s="5">
        <v>0</v>
      </c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19">
        <v>0</v>
      </c>
    </row>
    <row r="5066" spans="1:14" ht="15.75" hidden="1" customHeight="1" x14ac:dyDescent="0.2">
      <c r="A5066" s="14">
        <v>0</v>
      </c>
      <c r="B5066" s="16">
        <v>0</v>
      </c>
      <c r="C5066" s="14">
        <v>0</v>
      </c>
      <c r="D5066" s="17">
        <v>0</v>
      </c>
      <c r="E5066" s="5">
        <v>0</v>
      </c>
      <c r="F5066" s="5">
        <v>0</v>
      </c>
      <c r="G5066" s="5">
        <v>0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  <c r="N5066" s="19">
        <v>0</v>
      </c>
    </row>
    <row r="5067" spans="1:14" ht="15.75" hidden="1" customHeight="1" x14ac:dyDescent="0.2">
      <c r="A5067" s="14">
        <v>0</v>
      </c>
      <c r="B5067" s="16">
        <v>0</v>
      </c>
      <c r="C5067" s="14">
        <v>0</v>
      </c>
      <c r="D5067" s="17">
        <v>0</v>
      </c>
      <c r="E5067" s="5">
        <v>0</v>
      </c>
      <c r="F5067" s="5">
        <v>0</v>
      </c>
      <c r="G5067" s="5">
        <v>0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19">
        <v>0</v>
      </c>
    </row>
    <row r="5068" spans="1:14" ht="15.75" hidden="1" customHeight="1" x14ac:dyDescent="0.2">
      <c r="A5068" s="14">
        <v>0</v>
      </c>
      <c r="B5068" s="16">
        <v>0</v>
      </c>
      <c r="C5068" s="14">
        <v>0</v>
      </c>
      <c r="D5068" s="17">
        <v>0</v>
      </c>
      <c r="E5068" s="5">
        <v>0</v>
      </c>
      <c r="F5068" s="5">
        <v>0</v>
      </c>
      <c r="G5068" s="5">
        <v>0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19">
        <v>0</v>
      </c>
    </row>
    <row r="5069" spans="1:14" ht="15.75" hidden="1" customHeight="1" x14ac:dyDescent="0.2">
      <c r="A5069" s="14">
        <v>0</v>
      </c>
      <c r="B5069" s="16">
        <v>0</v>
      </c>
      <c r="C5069" s="14">
        <v>0</v>
      </c>
      <c r="D5069" s="17">
        <v>0</v>
      </c>
      <c r="E5069" s="5">
        <v>0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19">
        <v>0</v>
      </c>
    </row>
    <row r="5070" spans="1:14" ht="15.75" hidden="1" customHeight="1" x14ac:dyDescent="0.2">
      <c r="A5070" s="14">
        <v>0</v>
      </c>
      <c r="B5070" s="16">
        <v>0</v>
      </c>
      <c r="C5070" s="14">
        <v>0</v>
      </c>
      <c r="D5070" s="17">
        <v>0</v>
      </c>
      <c r="E5070" s="5">
        <v>0</v>
      </c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19">
        <v>0</v>
      </c>
    </row>
    <row r="5071" spans="1:14" ht="15.75" hidden="1" customHeight="1" x14ac:dyDescent="0.2">
      <c r="A5071" s="14">
        <v>0</v>
      </c>
      <c r="B5071" s="16">
        <v>0</v>
      </c>
      <c r="C5071" s="14">
        <v>0</v>
      </c>
      <c r="D5071" s="17">
        <v>0</v>
      </c>
      <c r="E5071" s="5">
        <v>0</v>
      </c>
      <c r="F5071" s="5">
        <v>0</v>
      </c>
      <c r="G5071" s="5">
        <v>0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19">
        <v>0</v>
      </c>
    </row>
    <row r="5072" spans="1:14" ht="15.75" hidden="1" customHeight="1" x14ac:dyDescent="0.2">
      <c r="A5072" s="14">
        <v>0</v>
      </c>
      <c r="B5072" s="16">
        <v>0</v>
      </c>
      <c r="C5072" s="14">
        <v>0</v>
      </c>
      <c r="D5072" s="17">
        <v>0</v>
      </c>
      <c r="E5072" s="5">
        <v>0</v>
      </c>
      <c r="F5072" s="5">
        <v>0</v>
      </c>
      <c r="G5072" s="5">
        <v>0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19">
        <v>0</v>
      </c>
    </row>
    <row r="5073" spans="1:14" ht="15.75" hidden="1" customHeight="1" x14ac:dyDescent="0.2">
      <c r="A5073" s="14">
        <v>0</v>
      </c>
      <c r="B5073" s="16">
        <v>0</v>
      </c>
      <c r="C5073" s="14">
        <v>0</v>
      </c>
      <c r="D5073" s="17">
        <v>0</v>
      </c>
      <c r="E5073" s="5">
        <v>0</v>
      </c>
      <c r="F5073" s="5">
        <v>0</v>
      </c>
      <c r="G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  <c r="N5073" s="19">
        <v>0</v>
      </c>
    </row>
    <row r="5074" spans="1:14" ht="15.75" hidden="1" customHeight="1" x14ac:dyDescent="0.2">
      <c r="A5074" s="14">
        <v>0</v>
      </c>
      <c r="B5074" s="16">
        <v>0</v>
      </c>
      <c r="C5074" s="14">
        <v>0</v>
      </c>
      <c r="D5074" s="17">
        <v>0</v>
      </c>
      <c r="E5074" s="5">
        <v>0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19">
        <v>0</v>
      </c>
    </row>
    <row r="5075" spans="1:14" ht="15.75" hidden="1" customHeight="1" x14ac:dyDescent="0.2">
      <c r="A5075" s="14">
        <v>0</v>
      </c>
      <c r="B5075" s="16">
        <v>0</v>
      </c>
      <c r="C5075" s="14">
        <v>0</v>
      </c>
      <c r="D5075" s="17">
        <v>0</v>
      </c>
      <c r="E5075" s="5">
        <v>0</v>
      </c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19">
        <v>0</v>
      </c>
    </row>
    <row r="5076" spans="1:14" ht="15.75" hidden="1" customHeight="1" x14ac:dyDescent="0.2">
      <c r="A5076" s="14">
        <v>0</v>
      </c>
      <c r="B5076" s="16">
        <v>0</v>
      </c>
      <c r="C5076" s="14">
        <v>0</v>
      </c>
      <c r="D5076" s="17">
        <v>0</v>
      </c>
      <c r="E5076" s="5">
        <v>0</v>
      </c>
      <c r="F5076" s="5">
        <v>0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19">
        <v>0</v>
      </c>
    </row>
    <row r="5077" spans="1:14" ht="15.75" hidden="1" customHeight="1" x14ac:dyDescent="0.2">
      <c r="A5077" s="14">
        <v>0</v>
      </c>
      <c r="B5077" s="16">
        <v>0</v>
      </c>
      <c r="C5077" s="14">
        <v>0</v>
      </c>
      <c r="D5077" s="17">
        <v>0</v>
      </c>
      <c r="E5077" s="5">
        <v>0</v>
      </c>
      <c r="F5077" s="5">
        <v>0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19">
        <v>0</v>
      </c>
    </row>
    <row r="5078" spans="1:14" ht="15.75" hidden="1" customHeight="1" x14ac:dyDescent="0.2">
      <c r="A5078" s="14">
        <v>0</v>
      </c>
      <c r="B5078" s="16">
        <v>0</v>
      </c>
      <c r="C5078" s="14">
        <v>0</v>
      </c>
      <c r="D5078" s="17">
        <v>0</v>
      </c>
      <c r="E5078" s="5">
        <v>0</v>
      </c>
      <c r="F5078" s="5">
        <v>0</v>
      </c>
      <c r="G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19">
        <v>0</v>
      </c>
    </row>
    <row r="5079" spans="1:14" ht="15.75" hidden="1" customHeight="1" x14ac:dyDescent="0.2">
      <c r="A5079" s="14">
        <v>0</v>
      </c>
      <c r="B5079" s="16">
        <v>0</v>
      </c>
      <c r="C5079" s="14">
        <v>0</v>
      </c>
      <c r="D5079" s="17">
        <v>0</v>
      </c>
      <c r="E5079" s="5">
        <v>0</v>
      </c>
      <c r="F5079" s="5">
        <v>0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19">
        <v>0</v>
      </c>
    </row>
    <row r="5080" spans="1:14" ht="15.75" hidden="1" customHeight="1" x14ac:dyDescent="0.2">
      <c r="A5080" s="14">
        <v>0</v>
      </c>
      <c r="B5080" s="16">
        <v>0</v>
      </c>
      <c r="C5080" s="14">
        <v>0</v>
      </c>
      <c r="D5080" s="17">
        <v>0</v>
      </c>
      <c r="E5080" s="5">
        <v>0</v>
      </c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19">
        <v>0</v>
      </c>
    </row>
    <row r="5081" spans="1:14" ht="15.75" hidden="1" customHeight="1" x14ac:dyDescent="0.2">
      <c r="A5081" s="14">
        <v>0</v>
      </c>
      <c r="B5081" s="16">
        <v>0</v>
      </c>
      <c r="C5081" s="14">
        <v>0</v>
      </c>
      <c r="D5081" s="17">
        <v>0</v>
      </c>
      <c r="E5081" s="5">
        <v>0</v>
      </c>
      <c r="F5081" s="5">
        <v>0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19">
        <v>0</v>
      </c>
    </row>
    <row r="5082" spans="1:14" ht="15.75" hidden="1" customHeight="1" x14ac:dyDescent="0.2">
      <c r="A5082" s="14">
        <v>0</v>
      </c>
      <c r="B5082" s="16">
        <v>0</v>
      </c>
      <c r="C5082" s="14">
        <v>0</v>
      </c>
      <c r="D5082" s="17">
        <v>0</v>
      </c>
      <c r="E5082" s="5">
        <v>0</v>
      </c>
      <c r="F5082" s="5">
        <v>0</v>
      </c>
      <c r="G5082" s="5">
        <v>0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  <c r="N5082" s="19">
        <v>0</v>
      </c>
    </row>
    <row r="5083" spans="1:14" ht="15.75" hidden="1" customHeight="1" x14ac:dyDescent="0.2">
      <c r="A5083" s="14">
        <v>0</v>
      </c>
      <c r="B5083" s="16">
        <v>0</v>
      </c>
      <c r="C5083" s="14">
        <v>0</v>
      </c>
      <c r="D5083" s="17">
        <v>0</v>
      </c>
      <c r="E5083" s="5">
        <v>0</v>
      </c>
      <c r="F5083" s="5">
        <v>0</v>
      </c>
      <c r="G5083" s="5">
        <v>0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  <c r="N5083" s="19">
        <v>0</v>
      </c>
    </row>
    <row r="5084" spans="1:14" ht="15.75" hidden="1" customHeight="1" x14ac:dyDescent="0.2">
      <c r="A5084" s="14">
        <v>0</v>
      </c>
      <c r="B5084" s="16">
        <v>0</v>
      </c>
      <c r="C5084" s="14">
        <v>0</v>
      </c>
      <c r="D5084" s="17">
        <v>0</v>
      </c>
      <c r="E5084" s="5">
        <v>0</v>
      </c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19">
        <v>0</v>
      </c>
    </row>
    <row r="5085" spans="1:14" ht="15.75" hidden="1" customHeight="1" x14ac:dyDescent="0.2">
      <c r="A5085" s="14">
        <v>0</v>
      </c>
      <c r="B5085" s="16">
        <v>0</v>
      </c>
      <c r="C5085" s="14">
        <v>0</v>
      </c>
      <c r="D5085" s="17">
        <v>0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19">
        <v>0</v>
      </c>
    </row>
    <row r="5086" spans="1:14" ht="15.75" hidden="1" customHeight="1" x14ac:dyDescent="0.2">
      <c r="A5086" s="14">
        <v>0</v>
      </c>
      <c r="B5086" s="16">
        <v>0</v>
      </c>
      <c r="C5086" s="14">
        <v>0</v>
      </c>
      <c r="D5086" s="17">
        <v>0</v>
      </c>
      <c r="E5086" s="5">
        <v>0</v>
      </c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19">
        <v>0</v>
      </c>
    </row>
    <row r="5087" spans="1:14" ht="15.75" hidden="1" customHeight="1" x14ac:dyDescent="0.2">
      <c r="A5087" s="14">
        <v>0</v>
      </c>
      <c r="B5087" s="16">
        <v>0</v>
      </c>
      <c r="C5087" s="14">
        <v>0</v>
      </c>
      <c r="D5087" s="17">
        <v>0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19">
        <v>0</v>
      </c>
    </row>
    <row r="5088" spans="1:14" ht="15.75" hidden="1" customHeight="1" x14ac:dyDescent="0.2">
      <c r="A5088" s="14">
        <v>0</v>
      </c>
      <c r="B5088" s="16">
        <v>0</v>
      </c>
      <c r="C5088" s="14">
        <v>0</v>
      </c>
      <c r="D5088" s="17">
        <v>0</v>
      </c>
      <c r="E5088" s="5">
        <v>0</v>
      </c>
      <c r="F5088" s="5">
        <v>0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19">
        <v>0</v>
      </c>
    </row>
    <row r="5089" spans="1:14" ht="15.75" hidden="1" customHeight="1" x14ac:dyDescent="0.2">
      <c r="A5089" s="14">
        <v>0</v>
      </c>
      <c r="B5089" s="16">
        <v>0</v>
      </c>
      <c r="C5089" s="14">
        <v>0</v>
      </c>
      <c r="D5089" s="17">
        <v>0</v>
      </c>
      <c r="E5089" s="5">
        <v>0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19">
        <v>0</v>
      </c>
    </row>
    <row r="5090" spans="1:14" ht="15.75" hidden="1" customHeight="1" x14ac:dyDescent="0.2">
      <c r="A5090" s="14">
        <v>0</v>
      </c>
      <c r="B5090" s="16">
        <v>0</v>
      </c>
      <c r="C5090" s="14">
        <v>0</v>
      </c>
      <c r="D5090" s="17">
        <v>0</v>
      </c>
      <c r="E5090" s="5">
        <v>0</v>
      </c>
      <c r="F5090" s="5">
        <v>0</v>
      </c>
      <c r="G5090" s="5">
        <v>0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  <c r="N5090" s="19">
        <v>0</v>
      </c>
    </row>
    <row r="5091" spans="1:14" ht="15.75" customHeight="1" x14ac:dyDescent="0.2">
      <c r="A5091" s="15">
        <v>1</v>
      </c>
      <c r="B5091" s="16">
        <v>610</v>
      </c>
      <c r="C5091" s="15" t="s">
        <v>6093</v>
      </c>
      <c r="D5091" s="18">
        <v>1</v>
      </c>
      <c r="E5091" s="5" t="s">
        <v>6094</v>
      </c>
      <c r="F5091" s="5">
        <v>0</v>
      </c>
      <c r="G5091" s="5" t="s">
        <v>6095</v>
      </c>
      <c r="H5091" s="5" t="s">
        <v>6096</v>
      </c>
      <c r="I5091" s="5">
        <v>0</v>
      </c>
      <c r="J5091" s="5">
        <v>2001</v>
      </c>
      <c r="K5091" s="5">
        <v>1</v>
      </c>
      <c r="L5091" s="5" t="s">
        <v>6097</v>
      </c>
      <c r="M5091" s="5" t="s">
        <v>96</v>
      </c>
      <c r="N5091" s="19">
        <v>9784815803926</v>
      </c>
    </row>
    <row r="5092" spans="1:14" ht="15.75" customHeight="1" x14ac:dyDescent="0.2">
      <c r="A5092" s="15">
        <v>2</v>
      </c>
      <c r="B5092" s="16">
        <v>610</v>
      </c>
      <c r="C5092" s="15" t="s">
        <v>6098</v>
      </c>
      <c r="D5092" s="18">
        <v>1</v>
      </c>
      <c r="E5092" s="5" t="s">
        <v>6099</v>
      </c>
      <c r="F5092" s="5">
        <v>0</v>
      </c>
      <c r="G5092" s="5" t="s">
        <v>6100</v>
      </c>
      <c r="H5092" s="5" t="s">
        <v>6096</v>
      </c>
      <c r="I5092" s="5">
        <v>0</v>
      </c>
      <c r="J5092" s="5">
        <v>2009</v>
      </c>
      <c r="K5092" s="5">
        <v>1</v>
      </c>
      <c r="L5092" s="5" t="s">
        <v>414</v>
      </c>
      <c r="M5092" s="5" t="s">
        <v>96</v>
      </c>
      <c r="N5092" s="19">
        <v>9784062826518</v>
      </c>
    </row>
    <row r="5093" spans="1:14" ht="15.75" customHeight="1" x14ac:dyDescent="0.2">
      <c r="A5093" s="15">
        <v>3</v>
      </c>
      <c r="B5093" s="16">
        <v>610</v>
      </c>
      <c r="C5093" s="15" t="s">
        <v>6101</v>
      </c>
      <c r="D5093" s="18">
        <v>1</v>
      </c>
      <c r="E5093" s="5" t="s">
        <v>6102</v>
      </c>
      <c r="F5093" s="5">
        <v>0</v>
      </c>
      <c r="G5093" s="5" t="s">
        <v>6103</v>
      </c>
      <c r="H5093" s="5" t="s">
        <v>6096</v>
      </c>
      <c r="I5093" s="5">
        <v>0</v>
      </c>
      <c r="J5093" s="5">
        <v>2009</v>
      </c>
      <c r="K5093" s="5">
        <v>1</v>
      </c>
      <c r="L5093" s="5" t="s">
        <v>414</v>
      </c>
      <c r="M5093" s="5" t="s">
        <v>96</v>
      </c>
      <c r="N5093" s="19">
        <v>9784062826525</v>
      </c>
    </row>
    <row r="5094" spans="1:14" ht="15.75" customHeight="1" x14ac:dyDescent="0.2">
      <c r="A5094" s="15">
        <v>4</v>
      </c>
      <c r="B5094" s="16">
        <v>610</v>
      </c>
      <c r="C5094" s="15" t="s">
        <v>6104</v>
      </c>
      <c r="D5094" s="18">
        <v>1</v>
      </c>
      <c r="E5094" s="5" t="s">
        <v>6105</v>
      </c>
      <c r="F5094" s="5">
        <v>0</v>
      </c>
      <c r="G5094" s="5" t="s">
        <v>6106</v>
      </c>
      <c r="H5094" s="5" t="s">
        <v>6096</v>
      </c>
      <c r="I5094" s="5">
        <v>0</v>
      </c>
      <c r="J5094" s="5">
        <v>2009</v>
      </c>
      <c r="K5094" s="5">
        <v>1</v>
      </c>
      <c r="L5094" s="5" t="s">
        <v>414</v>
      </c>
      <c r="M5094" s="5" t="s">
        <v>96</v>
      </c>
      <c r="N5094" s="19">
        <v>9784062826532</v>
      </c>
    </row>
    <row r="5095" spans="1:14" ht="15.75" customHeight="1" x14ac:dyDescent="0.2">
      <c r="A5095" s="15">
        <v>5</v>
      </c>
      <c r="B5095" s="16">
        <v>610</v>
      </c>
      <c r="C5095" s="15" t="s">
        <v>6107</v>
      </c>
      <c r="D5095" s="18">
        <v>1</v>
      </c>
      <c r="E5095" s="5" t="s">
        <v>6108</v>
      </c>
      <c r="F5095" s="5">
        <v>0</v>
      </c>
      <c r="G5095" s="5" t="s">
        <v>6109</v>
      </c>
      <c r="H5095" s="5" t="s">
        <v>6096</v>
      </c>
      <c r="I5095" s="5">
        <v>0</v>
      </c>
      <c r="J5095" s="5">
        <v>2009</v>
      </c>
      <c r="K5095" s="5">
        <v>1</v>
      </c>
      <c r="L5095" s="5" t="s">
        <v>414</v>
      </c>
      <c r="M5095" s="5" t="s">
        <v>96</v>
      </c>
      <c r="N5095" s="19">
        <v>9784062826549</v>
      </c>
    </row>
    <row r="5096" spans="1:14" ht="15.75" customHeight="1" x14ac:dyDescent="0.2">
      <c r="A5096" s="15">
        <v>6</v>
      </c>
      <c r="B5096" s="16">
        <v>610</v>
      </c>
      <c r="C5096" s="15" t="s">
        <v>6110</v>
      </c>
      <c r="D5096" s="18">
        <v>1</v>
      </c>
      <c r="E5096" s="5" t="s">
        <v>6111</v>
      </c>
      <c r="F5096" s="5">
        <v>0</v>
      </c>
      <c r="G5096" s="5" t="s">
        <v>6112</v>
      </c>
      <c r="H5096" s="5" t="s">
        <v>6096</v>
      </c>
      <c r="I5096" s="5">
        <v>0</v>
      </c>
      <c r="J5096" s="5">
        <v>2009</v>
      </c>
      <c r="K5096" s="5">
        <v>1</v>
      </c>
      <c r="L5096" s="5" t="s">
        <v>414</v>
      </c>
      <c r="M5096" s="5" t="s">
        <v>96</v>
      </c>
      <c r="N5096" s="19">
        <v>9784062826556</v>
      </c>
    </row>
    <row r="5097" spans="1:14" ht="15.75" customHeight="1" x14ac:dyDescent="0.2">
      <c r="A5097" s="15">
        <v>7</v>
      </c>
      <c r="B5097" s="16">
        <v>610</v>
      </c>
      <c r="C5097" s="15" t="s">
        <v>6113</v>
      </c>
      <c r="D5097" s="18">
        <v>1</v>
      </c>
      <c r="E5097" s="5" t="s">
        <v>6114</v>
      </c>
      <c r="F5097" s="5">
        <v>0</v>
      </c>
      <c r="G5097" s="5" t="s">
        <v>6115</v>
      </c>
      <c r="H5097" s="5" t="s">
        <v>6096</v>
      </c>
      <c r="I5097" s="5">
        <v>0</v>
      </c>
      <c r="J5097" s="5">
        <v>2009</v>
      </c>
      <c r="K5097" s="5">
        <v>1</v>
      </c>
      <c r="L5097" s="5" t="s">
        <v>414</v>
      </c>
      <c r="M5097" s="5" t="s">
        <v>96</v>
      </c>
      <c r="N5097" s="19">
        <v>9784062826563</v>
      </c>
    </row>
    <row r="5098" spans="1:14" ht="15.75" customHeight="1" x14ac:dyDescent="0.2">
      <c r="A5098" s="15">
        <v>8</v>
      </c>
      <c r="B5098" s="16">
        <v>610</v>
      </c>
      <c r="C5098" s="15" t="s">
        <v>6116</v>
      </c>
      <c r="D5098" s="18">
        <v>1</v>
      </c>
      <c r="E5098" s="5" t="s">
        <v>6117</v>
      </c>
      <c r="F5098" s="5">
        <v>0</v>
      </c>
      <c r="G5098" s="5" t="s">
        <v>6118</v>
      </c>
      <c r="H5098" s="5" t="s">
        <v>6096</v>
      </c>
      <c r="I5098" s="5">
        <v>0</v>
      </c>
      <c r="J5098" s="5">
        <v>2009</v>
      </c>
      <c r="K5098" s="5">
        <v>1</v>
      </c>
      <c r="L5098" s="5" t="s">
        <v>414</v>
      </c>
      <c r="M5098" s="5" t="s">
        <v>96</v>
      </c>
      <c r="N5098" s="19">
        <v>9784062826570</v>
      </c>
    </row>
    <row r="5099" spans="1:14" ht="15.75" customHeight="1" x14ac:dyDescent="0.2">
      <c r="A5099" s="15">
        <v>9</v>
      </c>
      <c r="B5099" s="16">
        <v>610</v>
      </c>
      <c r="C5099" s="15" t="s">
        <v>6119</v>
      </c>
      <c r="D5099" s="18">
        <v>1</v>
      </c>
      <c r="E5099" s="5" t="s">
        <v>6120</v>
      </c>
      <c r="F5099" s="5">
        <v>0</v>
      </c>
      <c r="G5099" s="5" t="s">
        <v>6121</v>
      </c>
      <c r="H5099" s="5" t="s">
        <v>6096</v>
      </c>
      <c r="I5099" s="5">
        <v>0</v>
      </c>
      <c r="J5099" s="5">
        <v>2009</v>
      </c>
      <c r="K5099" s="5">
        <v>1</v>
      </c>
      <c r="L5099" s="5" t="s">
        <v>414</v>
      </c>
      <c r="M5099" s="5" t="s">
        <v>96</v>
      </c>
      <c r="N5099" s="19">
        <v>9784062826587</v>
      </c>
    </row>
    <row r="5100" spans="1:14" ht="15.75" customHeight="1" x14ac:dyDescent="0.2">
      <c r="A5100" s="15">
        <v>10</v>
      </c>
      <c r="B5100" s="16">
        <v>610</v>
      </c>
      <c r="C5100" s="15" t="s">
        <v>6122</v>
      </c>
      <c r="D5100" s="18">
        <v>1</v>
      </c>
      <c r="E5100" s="5" t="s">
        <v>6123</v>
      </c>
      <c r="F5100" s="5">
        <v>0</v>
      </c>
      <c r="G5100" s="5" t="s">
        <v>6124</v>
      </c>
      <c r="H5100" s="5" t="s">
        <v>6096</v>
      </c>
      <c r="I5100" s="5">
        <v>0</v>
      </c>
      <c r="J5100" s="5">
        <v>2009</v>
      </c>
      <c r="K5100" s="5">
        <v>1</v>
      </c>
      <c r="L5100" s="5" t="s">
        <v>414</v>
      </c>
      <c r="M5100" s="5" t="s">
        <v>96</v>
      </c>
      <c r="N5100" s="19">
        <v>9784062826594</v>
      </c>
    </row>
    <row r="5101" spans="1:14" ht="15.75" customHeight="1" x14ac:dyDescent="0.2">
      <c r="A5101" s="15">
        <v>11</v>
      </c>
      <c r="B5101" s="16">
        <v>610</v>
      </c>
      <c r="C5101" s="15" t="s">
        <v>6125</v>
      </c>
      <c r="D5101" s="18">
        <v>1</v>
      </c>
      <c r="E5101" s="5" t="s">
        <v>6126</v>
      </c>
      <c r="F5101" s="5">
        <v>0</v>
      </c>
      <c r="G5101" s="5" t="s">
        <v>6127</v>
      </c>
      <c r="H5101" s="5" t="s">
        <v>6096</v>
      </c>
      <c r="I5101" s="5">
        <v>0</v>
      </c>
      <c r="J5101" s="5">
        <v>2009</v>
      </c>
      <c r="K5101" s="5">
        <v>1</v>
      </c>
      <c r="L5101" s="5" t="s">
        <v>414</v>
      </c>
      <c r="M5101" s="5" t="s">
        <v>96</v>
      </c>
      <c r="N5101" s="19">
        <v>9784062826600</v>
      </c>
    </row>
    <row r="5102" spans="1:14" ht="15.75" customHeight="1" x14ac:dyDescent="0.2">
      <c r="A5102" s="15">
        <v>12</v>
      </c>
      <c r="B5102" s="16">
        <v>610</v>
      </c>
      <c r="C5102" s="15" t="s">
        <v>6128</v>
      </c>
      <c r="D5102" s="18">
        <v>1</v>
      </c>
      <c r="E5102" s="5" t="s">
        <v>6129</v>
      </c>
      <c r="F5102" s="5">
        <v>0</v>
      </c>
      <c r="G5102" s="5" t="s">
        <v>6130</v>
      </c>
      <c r="H5102" s="5" t="s">
        <v>6096</v>
      </c>
      <c r="I5102" s="5">
        <v>0</v>
      </c>
      <c r="J5102" s="5">
        <v>2009</v>
      </c>
      <c r="K5102" s="5">
        <v>1</v>
      </c>
      <c r="L5102" s="5" t="s">
        <v>414</v>
      </c>
      <c r="M5102" s="5" t="s">
        <v>96</v>
      </c>
      <c r="N5102" s="19">
        <v>9784062826617</v>
      </c>
    </row>
    <row r="5103" spans="1:14" ht="15.75" customHeight="1" x14ac:dyDescent="0.2">
      <c r="A5103" s="15">
        <v>13</v>
      </c>
      <c r="B5103" s="16">
        <v>610</v>
      </c>
      <c r="C5103" s="15" t="s">
        <v>6131</v>
      </c>
      <c r="D5103" s="18">
        <v>1</v>
      </c>
      <c r="E5103" s="5" t="s">
        <v>6132</v>
      </c>
      <c r="F5103" s="5">
        <v>0</v>
      </c>
      <c r="G5103" s="5" t="s">
        <v>6133</v>
      </c>
      <c r="H5103" s="5" t="s">
        <v>6096</v>
      </c>
      <c r="I5103" s="5">
        <v>0</v>
      </c>
      <c r="J5103" s="5">
        <v>2009</v>
      </c>
      <c r="K5103" s="5">
        <v>1</v>
      </c>
      <c r="L5103" s="5" t="s">
        <v>414</v>
      </c>
      <c r="M5103" s="5" t="s">
        <v>96</v>
      </c>
      <c r="N5103" s="19">
        <v>9784062826624</v>
      </c>
    </row>
    <row r="5104" spans="1:14" ht="15.75" customHeight="1" x14ac:dyDescent="0.2">
      <c r="A5104" s="15">
        <v>14</v>
      </c>
      <c r="B5104" s="16">
        <v>610</v>
      </c>
      <c r="C5104" s="15" t="s">
        <v>6134</v>
      </c>
      <c r="D5104" s="18">
        <v>1</v>
      </c>
      <c r="E5104" s="5" t="s">
        <v>6135</v>
      </c>
      <c r="F5104" s="5">
        <v>0</v>
      </c>
      <c r="G5104" s="5" t="s">
        <v>6136</v>
      </c>
      <c r="H5104" s="5" t="s">
        <v>6096</v>
      </c>
      <c r="I5104" s="5">
        <v>0</v>
      </c>
      <c r="J5104" s="5">
        <v>2009</v>
      </c>
      <c r="K5104" s="5">
        <v>1</v>
      </c>
      <c r="L5104" s="5" t="s">
        <v>414</v>
      </c>
      <c r="M5104" s="5" t="s">
        <v>96</v>
      </c>
      <c r="N5104" s="19">
        <v>9784062826631</v>
      </c>
    </row>
    <row r="5105" spans="1:14" ht="15.75" customHeight="1" x14ac:dyDescent="0.2">
      <c r="A5105" s="15">
        <v>15</v>
      </c>
      <c r="B5105" s="16">
        <v>610</v>
      </c>
      <c r="C5105" s="15" t="s">
        <v>6137</v>
      </c>
      <c r="D5105" s="18">
        <v>1</v>
      </c>
      <c r="E5105" s="5" t="s">
        <v>6138</v>
      </c>
      <c r="F5105" s="5">
        <v>0</v>
      </c>
      <c r="G5105" s="5" t="s">
        <v>6139</v>
      </c>
      <c r="H5105" s="5" t="s">
        <v>6096</v>
      </c>
      <c r="I5105" s="5">
        <v>0</v>
      </c>
      <c r="J5105" s="5">
        <v>2009</v>
      </c>
      <c r="K5105" s="5">
        <v>1</v>
      </c>
      <c r="L5105" s="5" t="s">
        <v>414</v>
      </c>
      <c r="M5105" s="5" t="s">
        <v>96</v>
      </c>
      <c r="N5105" s="19">
        <v>9784062826648</v>
      </c>
    </row>
    <row r="5106" spans="1:14" ht="15.75" customHeight="1" x14ac:dyDescent="0.2">
      <c r="A5106" s="15">
        <v>16</v>
      </c>
      <c r="B5106" s="16">
        <v>610</v>
      </c>
      <c r="C5106" s="15" t="s">
        <v>6140</v>
      </c>
      <c r="D5106" s="18">
        <v>1</v>
      </c>
      <c r="E5106" s="5" t="s">
        <v>6141</v>
      </c>
      <c r="F5106" s="5">
        <v>0</v>
      </c>
      <c r="G5106" s="5" t="s">
        <v>6142</v>
      </c>
      <c r="H5106" s="5" t="s">
        <v>6096</v>
      </c>
      <c r="I5106" s="5">
        <v>0</v>
      </c>
      <c r="J5106" s="5">
        <v>2009</v>
      </c>
      <c r="K5106" s="5">
        <v>1</v>
      </c>
      <c r="L5106" s="5" t="s">
        <v>414</v>
      </c>
      <c r="M5106" s="5" t="s">
        <v>96</v>
      </c>
      <c r="N5106" s="19">
        <v>9784062826655</v>
      </c>
    </row>
    <row r="5107" spans="1:14" ht="15.75" customHeight="1" x14ac:dyDescent="0.2">
      <c r="A5107" s="15">
        <v>17</v>
      </c>
      <c r="B5107" s="16">
        <v>610</v>
      </c>
      <c r="C5107" s="15" t="s">
        <v>6143</v>
      </c>
      <c r="D5107" s="18">
        <v>1</v>
      </c>
      <c r="E5107" s="5" t="s">
        <v>6144</v>
      </c>
      <c r="F5107" s="5">
        <v>0</v>
      </c>
      <c r="G5107" s="5" t="s">
        <v>6145</v>
      </c>
      <c r="H5107" s="5" t="s">
        <v>6096</v>
      </c>
      <c r="I5107" s="5">
        <v>0</v>
      </c>
      <c r="J5107" s="5">
        <v>2009</v>
      </c>
      <c r="K5107" s="5">
        <v>1</v>
      </c>
      <c r="L5107" s="5" t="s">
        <v>414</v>
      </c>
      <c r="M5107" s="5" t="s">
        <v>96</v>
      </c>
      <c r="N5107" s="19">
        <v>9784062826662</v>
      </c>
    </row>
    <row r="5108" spans="1:14" ht="15.75" customHeight="1" x14ac:dyDescent="0.2">
      <c r="A5108" s="15">
        <v>18</v>
      </c>
      <c r="B5108" s="16">
        <v>610</v>
      </c>
      <c r="C5108" s="15" t="s">
        <v>6146</v>
      </c>
      <c r="D5108" s="18">
        <v>1</v>
      </c>
      <c r="E5108" s="5" t="s">
        <v>6147</v>
      </c>
      <c r="F5108" s="5">
        <v>0</v>
      </c>
      <c r="G5108" s="5" t="s">
        <v>6148</v>
      </c>
      <c r="H5108" s="5" t="s">
        <v>6096</v>
      </c>
      <c r="I5108" s="5">
        <v>0</v>
      </c>
      <c r="J5108" s="5">
        <v>2009</v>
      </c>
      <c r="K5108" s="5">
        <v>1</v>
      </c>
      <c r="L5108" s="5" t="s">
        <v>414</v>
      </c>
      <c r="M5108" s="5" t="s">
        <v>96</v>
      </c>
      <c r="N5108" s="19">
        <v>9784062826679</v>
      </c>
    </row>
    <row r="5109" spans="1:14" ht="15.75" customHeight="1" x14ac:dyDescent="0.2">
      <c r="A5109" s="15">
        <v>19</v>
      </c>
      <c r="B5109" s="16">
        <v>610</v>
      </c>
      <c r="C5109" s="15" t="s">
        <v>6149</v>
      </c>
      <c r="D5109" s="18">
        <v>1</v>
      </c>
      <c r="E5109" s="5" t="s">
        <v>6150</v>
      </c>
      <c r="F5109" s="5">
        <v>0</v>
      </c>
      <c r="G5109" s="5" t="s">
        <v>6151</v>
      </c>
      <c r="H5109" s="5" t="s">
        <v>6096</v>
      </c>
      <c r="I5109" s="5">
        <v>0</v>
      </c>
      <c r="J5109" s="5">
        <v>2009</v>
      </c>
      <c r="K5109" s="5">
        <v>1</v>
      </c>
      <c r="L5109" s="5" t="s">
        <v>414</v>
      </c>
      <c r="M5109" s="5" t="s">
        <v>96</v>
      </c>
      <c r="N5109" s="19">
        <v>9784062826686</v>
      </c>
    </row>
    <row r="5110" spans="1:14" ht="15.75" customHeight="1" x14ac:dyDescent="0.2">
      <c r="A5110" s="15">
        <v>20</v>
      </c>
      <c r="B5110" s="16">
        <v>610</v>
      </c>
      <c r="C5110" s="15" t="s">
        <v>6152</v>
      </c>
      <c r="D5110" s="18">
        <v>1</v>
      </c>
      <c r="E5110" s="5" t="s">
        <v>6153</v>
      </c>
      <c r="F5110" s="5">
        <v>0</v>
      </c>
      <c r="G5110" s="5" t="s">
        <v>6154</v>
      </c>
      <c r="H5110" s="5" t="s">
        <v>6096</v>
      </c>
      <c r="I5110" s="5">
        <v>0</v>
      </c>
      <c r="J5110" s="5">
        <v>2009</v>
      </c>
      <c r="K5110" s="5">
        <v>1</v>
      </c>
      <c r="L5110" s="5" t="s">
        <v>414</v>
      </c>
      <c r="M5110" s="5" t="s">
        <v>96</v>
      </c>
      <c r="N5110" s="19">
        <v>9784062826693</v>
      </c>
    </row>
    <row r="5111" spans="1:14" ht="15.75" customHeight="1" x14ac:dyDescent="0.2">
      <c r="A5111" s="15">
        <v>21</v>
      </c>
      <c r="B5111" s="16">
        <v>610</v>
      </c>
      <c r="C5111" s="15" t="s">
        <v>6155</v>
      </c>
      <c r="D5111" s="18">
        <v>1</v>
      </c>
      <c r="E5111" s="5" t="s">
        <v>6156</v>
      </c>
      <c r="F5111" s="5">
        <v>0</v>
      </c>
      <c r="G5111" s="5" t="s">
        <v>6157</v>
      </c>
      <c r="H5111" s="5" t="s">
        <v>6096</v>
      </c>
      <c r="I5111" s="5">
        <v>0</v>
      </c>
      <c r="J5111" s="5">
        <v>2009</v>
      </c>
      <c r="K5111" s="5">
        <v>1</v>
      </c>
      <c r="L5111" s="5" t="s">
        <v>414</v>
      </c>
      <c r="M5111" s="5" t="s">
        <v>96</v>
      </c>
      <c r="N5111" s="19">
        <v>9784062826709</v>
      </c>
    </row>
    <row r="5112" spans="1:14" ht="15.75" customHeight="1" x14ac:dyDescent="0.2">
      <c r="A5112" s="15">
        <v>22</v>
      </c>
      <c r="B5112" s="16">
        <v>610</v>
      </c>
      <c r="C5112" s="15" t="s">
        <v>6158</v>
      </c>
      <c r="D5112" s="18">
        <v>1</v>
      </c>
      <c r="E5112" s="5" t="s">
        <v>6159</v>
      </c>
      <c r="F5112" s="5">
        <v>0</v>
      </c>
      <c r="G5112" s="5" t="s">
        <v>6160</v>
      </c>
      <c r="H5112" s="5" t="s">
        <v>6096</v>
      </c>
      <c r="I5112" s="5">
        <v>0</v>
      </c>
      <c r="J5112" s="5">
        <v>1991</v>
      </c>
      <c r="K5112" s="5">
        <v>1</v>
      </c>
      <c r="L5112" s="5" t="s">
        <v>4402</v>
      </c>
      <c r="M5112" s="5" t="s">
        <v>35</v>
      </c>
      <c r="N5112" s="19">
        <v>9780679729532</v>
      </c>
    </row>
    <row r="5113" spans="1:14" ht="15.75" customHeight="1" x14ac:dyDescent="0.2">
      <c r="A5113" s="15">
        <v>23</v>
      </c>
      <c r="B5113" s="16">
        <v>610</v>
      </c>
      <c r="C5113" s="15" t="s">
        <v>6161</v>
      </c>
      <c r="D5113" s="18">
        <v>1</v>
      </c>
      <c r="E5113" s="5" t="s">
        <v>6159</v>
      </c>
      <c r="F5113" s="5">
        <v>0</v>
      </c>
      <c r="G5113" s="5" t="s">
        <v>6160</v>
      </c>
      <c r="H5113" s="5" t="s">
        <v>6096</v>
      </c>
      <c r="I5113" s="5">
        <v>0</v>
      </c>
      <c r="J5113" s="5">
        <v>2006</v>
      </c>
      <c r="K5113" s="5">
        <v>1</v>
      </c>
      <c r="L5113" s="5" t="s">
        <v>6162</v>
      </c>
      <c r="M5113" s="5" t="s">
        <v>35</v>
      </c>
      <c r="N5113" s="19">
        <v>9780143039495</v>
      </c>
    </row>
    <row r="5114" spans="1:14" ht="15.75" customHeight="1" x14ac:dyDescent="0.2">
      <c r="A5114" s="15">
        <v>24</v>
      </c>
      <c r="B5114" s="16">
        <v>610</v>
      </c>
      <c r="C5114" s="15" t="s">
        <v>6163</v>
      </c>
      <c r="D5114" s="18">
        <v>1</v>
      </c>
      <c r="E5114" s="5" t="s">
        <v>6164</v>
      </c>
      <c r="F5114" s="5" t="s">
        <v>6165</v>
      </c>
      <c r="G5114" s="5" t="s">
        <v>6166</v>
      </c>
      <c r="H5114" s="5" t="s">
        <v>6096</v>
      </c>
      <c r="I5114" s="5">
        <v>0</v>
      </c>
      <c r="J5114" s="5">
        <v>2017</v>
      </c>
      <c r="K5114" s="5">
        <v>1</v>
      </c>
      <c r="L5114" s="5" t="s">
        <v>6167</v>
      </c>
      <c r="M5114" s="5" t="s">
        <v>6168</v>
      </c>
      <c r="N5114" s="19" t="s">
        <v>6169</v>
      </c>
    </row>
    <row r="5115" spans="1:14" ht="15.75" customHeight="1" x14ac:dyDescent="0.2">
      <c r="A5115" s="15">
        <v>25</v>
      </c>
      <c r="B5115" s="16">
        <v>610</v>
      </c>
      <c r="C5115" s="15" t="s">
        <v>6170</v>
      </c>
      <c r="D5115" s="18">
        <v>1</v>
      </c>
      <c r="E5115" s="5" t="s">
        <v>6171</v>
      </c>
      <c r="F5115" s="5">
        <v>0</v>
      </c>
      <c r="G5115" s="5" t="s">
        <v>6172</v>
      </c>
      <c r="H5115" s="5" t="s">
        <v>6096</v>
      </c>
      <c r="I5115" s="5">
        <v>0</v>
      </c>
      <c r="J5115" s="5">
        <v>2004</v>
      </c>
      <c r="K5115" s="5">
        <v>1</v>
      </c>
      <c r="L5115" s="5" t="s">
        <v>6173</v>
      </c>
      <c r="M5115" s="5" t="s">
        <v>96</v>
      </c>
      <c r="N5115" s="19">
        <v>9784837960829</v>
      </c>
    </row>
    <row r="5116" spans="1:14" ht="15.75" customHeight="1" x14ac:dyDescent="0.2">
      <c r="A5116" s="15">
        <v>26</v>
      </c>
      <c r="B5116" s="16">
        <v>610</v>
      </c>
      <c r="C5116" s="15" t="s">
        <v>6174</v>
      </c>
      <c r="D5116" s="18">
        <v>1</v>
      </c>
      <c r="E5116" s="5" t="s">
        <v>6175</v>
      </c>
      <c r="F5116" s="5">
        <v>0</v>
      </c>
      <c r="G5116" s="5" t="s">
        <v>6176</v>
      </c>
      <c r="H5116" s="5" t="s">
        <v>6096</v>
      </c>
      <c r="I5116" s="5">
        <v>0</v>
      </c>
      <c r="J5116" s="5">
        <v>2017</v>
      </c>
      <c r="K5116" s="5">
        <v>7</v>
      </c>
      <c r="L5116" s="5" t="s">
        <v>6177</v>
      </c>
      <c r="M5116" s="5" t="s">
        <v>6168</v>
      </c>
      <c r="N5116" s="19" t="s">
        <v>6178</v>
      </c>
    </row>
    <row r="5117" spans="1:14" ht="15.75" customHeight="1" x14ac:dyDescent="0.2">
      <c r="A5117" s="15">
        <v>27</v>
      </c>
      <c r="B5117" s="16">
        <v>610</v>
      </c>
      <c r="C5117" s="15" t="s">
        <v>6179</v>
      </c>
      <c r="D5117" s="18">
        <v>1</v>
      </c>
      <c r="E5117" s="5" t="s">
        <v>6180</v>
      </c>
      <c r="F5117" s="5">
        <v>0</v>
      </c>
      <c r="G5117" s="5" t="s">
        <v>6181</v>
      </c>
      <c r="H5117" s="5" t="s">
        <v>6096</v>
      </c>
      <c r="I5117" s="5">
        <v>0</v>
      </c>
      <c r="J5117" s="5">
        <v>2008</v>
      </c>
      <c r="K5117" s="5">
        <v>1</v>
      </c>
      <c r="L5117" s="5" t="s">
        <v>3184</v>
      </c>
      <c r="M5117" s="5" t="s">
        <v>96</v>
      </c>
      <c r="N5117" s="19">
        <v>9784838719303</v>
      </c>
    </row>
    <row r="5118" spans="1:14" ht="15.75" customHeight="1" x14ac:dyDescent="0.2">
      <c r="A5118" s="15">
        <v>28</v>
      </c>
      <c r="B5118" s="16">
        <v>610</v>
      </c>
      <c r="C5118" s="15" t="s">
        <v>6182</v>
      </c>
      <c r="D5118" s="18">
        <v>1</v>
      </c>
      <c r="E5118" s="5" t="s">
        <v>6183</v>
      </c>
      <c r="F5118" s="5">
        <v>0</v>
      </c>
      <c r="G5118" s="5" t="s">
        <v>6184</v>
      </c>
      <c r="H5118" s="5" t="s">
        <v>6096</v>
      </c>
      <c r="I5118" s="5">
        <v>1</v>
      </c>
      <c r="J5118" s="5">
        <v>2009</v>
      </c>
      <c r="K5118" s="5">
        <v>2</v>
      </c>
      <c r="L5118" s="5" t="s">
        <v>886</v>
      </c>
      <c r="M5118" s="5" t="s">
        <v>96</v>
      </c>
      <c r="N5118" s="19">
        <v>9784087712735</v>
      </c>
    </row>
    <row r="5119" spans="1:14" ht="15.75" customHeight="1" x14ac:dyDescent="0.2">
      <c r="A5119" s="15">
        <v>29</v>
      </c>
      <c r="B5119" s="16">
        <v>610</v>
      </c>
      <c r="C5119" s="15" t="s">
        <v>6185</v>
      </c>
      <c r="D5119" s="18">
        <v>1</v>
      </c>
      <c r="E5119" s="5" t="s">
        <v>6186</v>
      </c>
      <c r="F5119" s="5">
        <v>0</v>
      </c>
      <c r="G5119" s="5" t="s">
        <v>6187</v>
      </c>
      <c r="H5119" s="5" t="s">
        <v>6096</v>
      </c>
      <c r="I5119" s="5">
        <v>0</v>
      </c>
      <c r="J5119" s="5">
        <v>2007</v>
      </c>
      <c r="K5119" s="5">
        <v>1</v>
      </c>
      <c r="L5119" s="5" t="s">
        <v>1739</v>
      </c>
      <c r="M5119" s="5" t="s">
        <v>96</v>
      </c>
      <c r="N5119" s="19">
        <v>9784289014149</v>
      </c>
    </row>
    <row r="5120" spans="1:14" ht="15.75" customHeight="1" x14ac:dyDescent="0.2">
      <c r="A5120" s="15">
        <v>30</v>
      </c>
      <c r="B5120" s="16">
        <v>610</v>
      </c>
      <c r="C5120" s="15" t="s">
        <v>6188</v>
      </c>
      <c r="D5120" s="18">
        <v>1</v>
      </c>
      <c r="E5120" s="5" t="s">
        <v>6189</v>
      </c>
      <c r="F5120" s="5">
        <v>0</v>
      </c>
      <c r="G5120" s="5" t="s">
        <v>32</v>
      </c>
      <c r="H5120" s="5" t="s">
        <v>6096</v>
      </c>
      <c r="I5120" s="5">
        <v>0</v>
      </c>
      <c r="J5120" s="5">
        <v>1988</v>
      </c>
      <c r="K5120" s="5">
        <v>1</v>
      </c>
      <c r="L5120" s="5" t="s">
        <v>6190</v>
      </c>
      <c r="M5120" s="5" t="s">
        <v>35</v>
      </c>
      <c r="N5120" s="19">
        <v>9780804718035</v>
      </c>
    </row>
    <row r="5121" spans="1:14" ht="15.75" customHeight="1" x14ac:dyDescent="0.2">
      <c r="A5121" s="15">
        <v>31</v>
      </c>
      <c r="B5121" s="16">
        <v>610</v>
      </c>
      <c r="C5121" s="15" t="s">
        <v>6191</v>
      </c>
      <c r="D5121" s="18">
        <v>1</v>
      </c>
      <c r="E5121" s="5" t="s">
        <v>6192</v>
      </c>
      <c r="F5121" s="5">
        <v>0</v>
      </c>
      <c r="G5121" s="5" t="s">
        <v>6193</v>
      </c>
      <c r="H5121" s="5" t="s">
        <v>6096</v>
      </c>
      <c r="I5121" s="5">
        <v>0</v>
      </c>
      <c r="J5121" s="5">
        <v>1966</v>
      </c>
      <c r="K5121" s="5">
        <v>1</v>
      </c>
      <c r="L5121" s="5" t="s">
        <v>6162</v>
      </c>
      <c r="M5121" s="5" t="s">
        <v>35</v>
      </c>
      <c r="N5121" s="19">
        <v>9780140441857</v>
      </c>
    </row>
    <row r="5122" spans="1:14" ht="15.75" customHeight="1" x14ac:dyDescent="0.2">
      <c r="A5122" s="15">
        <v>32</v>
      </c>
      <c r="B5122" s="16">
        <v>610</v>
      </c>
      <c r="C5122" s="15" t="s">
        <v>6194</v>
      </c>
      <c r="D5122" s="18">
        <v>1</v>
      </c>
      <c r="E5122" s="5" t="s">
        <v>6195</v>
      </c>
      <c r="F5122" s="5">
        <v>0</v>
      </c>
      <c r="G5122" s="5" t="s">
        <v>6196</v>
      </c>
      <c r="H5122" s="5" t="s">
        <v>6096</v>
      </c>
      <c r="I5122" s="5">
        <v>0</v>
      </c>
      <c r="J5122" s="5">
        <v>2016</v>
      </c>
      <c r="K5122" s="5">
        <v>1</v>
      </c>
      <c r="L5122" s="5" t="s">
        <v>1138</v>
      </c>
      <c r="M5122" s="5" t="s">
        <v>96</v>
      </c>
      <c r="N5122" s="19" t="s">
        <v>6197</v>
      </c>
    </row>
    <row r="5123" spans="1:14" ht="15.75" customHeight="1" x14ac:dyDescent="0.2">
      <c r="A5123" s="15">
        <v>33</v>
      </c>
      <c r="B5123" s="16">
        <v>610</v>
      </c>
      <c r="C5123" s="15" t="s">
        <v>6198</v>
      </c>
      <c r="D5123" s="18">
        <v>1</v>
      </c>
      <c r="E5123" s="5" t="s">
        <v>6199</v>
      </c>
      <c r="F5123" s="5">
        <v>0</v>
      </c>
      <c r="G5123" s="5" t="s">
        <v>6200</v>
      </c>
      <c r="H5123" s="5" t="s">
        <v>6096</v>
      </c>
      <c r="I5123" s="5">
        <v>0</v>
      </c>
      <c r="J5123" s="5">
        <v>2002</v>
      </c>
      <c r="K5123" s="5">
        <v>1</v>
      </c>
      <c r="L5123" s="5" t="s">
        <v>6201</v>
      </c>
      <c r="M5123" s="5" t="s">
        <v>96</v>
      </c>
      <c r="N5123" s="19">
        <v>9784101152011</v>
      </c>
    </row>
    <row r="5124" spans="1:14" ht="15.75" customHeight="1" x14ac:dyDescent="0.2">
      <c r="A5124" s="15">
        <v>34</v>
      </c>
      <c r="B5124" s="16">
        <v>610</v>
      </c>
      <c r="C5124" s="15" t="s">
        <v>6202</v>
      </c>
      <c r="D5124" s="18">
        <v>1</v>
      </c>
      <c r="E5124" s="5" t="s">
        <v>3213</v>
      </c>
      <c r="F5124" s="5">
        <v>0</v>
      </c>
      <c r="G5124" s="5" t="s">
        <v>6203</v>
      </c>
      <c r="H5124" s="5" t="s">
        <v>6096</v>
      </c>
      <c r="I5124" s="5">
        <v>0</v>
      </c>
      <c r="J5124" s="5">
        <v>2015</v>
      </c>
      <c r="K5124" s="5">
        <v>20</v>
      </c>
      <c r="L5124" s="5" t="s">
        <v>1138</v>
      </c>
      <c r="M5124" s="5" t="s">
        <v>6168</v>
      </c>
      <c r="N5124" s="19" t="s">
        <v>6204</v>
      </c>
    </row>
    <row r="5125" spans="1:14" ht="15.75" customHeight="1" x14ac:dyDescent="0.2">
      <c r="A5125" s="15">
        <v>35</v>
      </c>
      <c r="B5125" s="16">
        <v>610</v>
      </c>
      <c r="C5125" s="15" t="s">
        <v>6205</v>
      </c>
      <c r="D5125" s="18">
        <v>1</v>
      </c>
      <c r="E5125" s="5" t="s">
        <v>6206</v>
      </c>
      <c r="F5125" s="5">
        <v>0</v>
      </c>
      <c r="G5125" s="5" t="s">
        <v>6207</v>
      </c>
      <c r="H5125" s="5" t="s">
        <v>6096</v>
      </c>
      <c r="I5125" s="5">
        <v>0</v>
      </c>
      <c r="J5125" s="5">
        <v>2006</v>
      </c>
      <c r="K5125" s="5">
        <v>1</v>
      </c>
      <c r="L5125" s="5" t="s">
        <v>886</v>
      </c>
      <c r="M5125" s="5" t="s">
        <v>96</v>
      </c>
      <c r="N5125" s="19">
        <v>9784087748307</v>
      </c>
    </row>
    <row r="5126" spans="1:14" ht="15.75" customHeight="1" x14ac:dyDescent="0.2">
      <c r="A5126" s="15">
        <v>36</v>
      </c>
      <c r="B5126" s="16">
        <v>610</v>
      </c>
      <c r="C5126" s="15" t="s">
        <v>6208</v>
      </c>
      <c r="D5126" s="18">
        <v>1</v>
      </c>
      <c r="E5126" s="5" t="s">
        <v>6209</v>
      </c>
      <c r="F5126" s="5">
        <v>0</v>
      </c>
      <c r="G5126" s="5" t="s">
        <v>6210</v>
      </c>
      <c r="H5126" s="5" t="s">
        <v>6096</v>
      </c>
      <c r="I5126" s="5">
        <v>0</v>
      </c>
      <c r="J5126" s="5">
        <v>1996</v>
      </c>
      <c r="K5126" s="5">
        <v>1</v>
      </c>
      <c r="L5126" s="5" t="s">
        <v>6211</v>
      </c>
      <c r="M5126" s="5" t="s">
        <v>96</v>
      </c>
      <c r="N5126" s="19">
        <v>4990053605</v>
      </c>
    </row>
    <row r="5127" spans="1:14" ht="15.75" customHeight="1" x14ac:dyDescent="0.2">
      <c r="A5127" s="15">
        <v>37</v>
      </c>
      <c r="B5127" s="16">
        <v>610</v>
      </c>
      <c r="C5127" s="15" t="s">
        <v>6212</v>
      </c>
      <c r="D5127" s="18">
        <v>1</v>
      </c>
      <c r="E5127" s="5" t="s">
        <v>6213</v>
      </c>
      <c r="F5127" s="5">
        <v>0</v>
      </c>
      <c r="G5127" s="5" t="s">
        <v>6214</v>
      </c>
      <c r="H5127" s="5" t="s">
        <v>6096</v>
      </c>
      <c r="I5127" s="5">
        <v>0</v>
      </c>
      <c r="J5127" s="5">
        <v>2001</v>
      </c>
      <c r="K5127" s="5">
        <v>10</v>
      </c>
      <c r="L5127" s="5" t="s">
        <v>2535</v>
      </c>
      <c r="M5127" s="5" t="s">
        <v>96</v>
      </c>
      <c r="N5127" s="19">
        <v>9784103078067</v>
      </c>
    </row>
    <row r="5128" spans="1:14" ht="15.75" customHeight="1" x14ac:dyDescent="0.2">
      <c r="A5128" s="15">
        <v>38</v>
      </c>
      <c r="B5128" s="16">
        <v>610</v>
      </c>
      <c r="C5128" s="15" t="s">
        <v>6215</v>
      </c>
      <c r="D5128" s="18">
        <v>1</v>
      </c>
      <c r="E5128" s="5" t="s">
        <v>6216</v>
      </c>
      <c r="F5128" s="5">
        <v>0</v>
      </c>
      <c r="G5128" s="5" t="s">
        <v>6217</v>
      </c>
      <c r="H5128" s="5" t="s">
        <v>6096</v>
      </c>
      <c r="I5128" s="5">
        <v>0</v>
      </c>
      <c r="J5128" s="5">
        <v>2008</v>
      </c>
      <c r="K5128" s="5">
        <v>1</v>
      </c>
      <c r="L5128" s="5" t="s">
        <v>480</v>
      </c>
      <c r="M5128" s="5" t="s">
        <v>96</v>
      </c>
      <c r="N5128" s="19">
        <v>9784048738682</v>
      </c>
    </row>
    <row r="5129" spans="1:14" ht="15.75" customHeight="1" x14ac:dyDescent="0.2">
      <c r="A5129" s="15">
        <v>39</v>
      </c>
      <c r="B5129" s="16">
        <v>610</v>
      </c>
      <c r="C5129" s="15" t="s">
        <v>6218</v>
      </c>
      <c r="D5129" s="18">
        <v>1</v>
      </c>
      <c r="E5129" s="5" t="s">
        <v>6219</v>
      </c>
      <c r="F5129" s="5">
        <v>0</v>
      </c>
      <c r="G5129" s="5" t="s">
        <v>6217</v>
      </c>
      <c r="H5129" s="5" t="s">
        <v>6096</v>
      </c>
      <c r="I5129" s="5">
        <v>0</v>
      </c>
      <c r="J5129" s="5">
        <v>2008</v>
      </c>
      <c r="K5129" s="5">
        <v>1</v>
      </c>
      <c r="L5129" s="5" t="s">
        <v>480</v>
      </c>
      <c r="M5129" s="5" t="s">
        <v>96</v>
      </c>
      <c r="N5129" s="19">
        <v>9784048738699</v>
      </c>
    </row>
    <row r="5130" spans="1:14" ht="15.75" customHeight="1" x14ac:dyDescent="0.2">
      <c r="A5130" s="15">
        <v>40</v>
      </c>
      <c r="B5130" s="16">
        <v>610</v>
      </c>
      <c r="C5130" s="15" t="s">
        <v>6220</v>
      </c>
      <c r="D5130" s="18">
        <v>1</v>
      </c>
      <c r="E5130" s="5" t="s">
        <v>6221</v>
      </c>
      <c r="F5130" s="5">
        <v>0</v>
      </c>
      <c r="G5130" s="5" t="s">
        <v>6222</v>
      </c>
      <c r="H5130" s="5" t="s">
        <v>6096</v>
      </c>
      <c r="I5130" s="5">
        <v>0</v>
      </c>
      <c r="J5130" s="5">
        <v>2007</v>
      </c>
      <c r="K5130" s="5">
        <v>3</v>
      </c>
      <c r="L5130" s="5" t="s">
        <v>4925</v>
      </c>
      <c r="M5130" s="5" t="s">
        <v>96</v>
      </c>
      <c r="N5130" s="19">
        <v>9784532165758</v>
      </c>
    </row>
    <row r="5131" spans="1:14" ht="15.75" customHeight="1" x14ac:dyDescent="0.2">
      <c r="A5131" s="15">
        <v>41</v>
      </c>
      <c r="B5131" s="16">
        <v>610</v>
      </c>
      <c r="C5131" s="15" t="s">
        <v>6223</v>
      </c>
      <c r="D5131" s="18">
        <v>1</v>
      </c>
      <c r="E5131" s="5" t="s">
        <v>6224</v>
      </c>
      <c r="F5131" s="5">
        <v>0</v>
      </c>
      <c r="G5131" s="5" t="s">
        <v>6225</v>
      </c>
      <c r="H5131" s="5" t="s">
        <v>6096</v>
      </c>
      <c r="I5131" s="5">
        <v>0</v>
      </c>
      <c r="J5131" s="5">
        <v>2005</v>
      </c>
      <c r="K5131" s="5">
        <v>93</v>
      </c>
      <c r="L5131" s="5" t="s">
        <v>414</v>
      </c>
      <c r="M5131" s="5" t="s">
        <v>96</v>
      </c>
      <c r="N5131" s="19" t="s">
        <v>6226</v>
      </c>
    </row>
    <row r="5132" spans="1:14" ht="15.75" customHeight="1" x14ac:dyDescent="0.2">
      <c r="A5132" s="15">
        <v>42</v>
      </c>
      <c r="B5132" s="16">
        <v>610</v>
      </c>
      <c r="C5132" s="15" t="s">
        <v>6227</v>
      </c>
      <c r="D5132" s="18">
        <v>1</v>
      </c>
      <c r="E5132" s="5" t="s">
        <v>6228</v>
      </c>
      <c r="F5132" s="5">
        <v>0</v>
      </c>
      <c r="G5132" s="5" t="s">
        <v>6229</v>
      </c>
      <c r="H5132" s="5" t="s">
        <v>6096</v>
      </c>
      <c r="I5132" s="5">
        <v>0</v>
      </c>
      <c r="J5132" s="5">
        <v>2007</v>
      </c>
      <c r="K5132" s="5">
        <v>1</v>
      </c>
      <c r="L5132" s="5" t="s">
        <v>414</v>
      </c>
      <c r="M5132" s="5" t="s">
        <v>96</v>
      </c>
      <c r="N5132" s="19">
        <v>978406214789</v>
      </c>
    </row>
    <row r="5133" spans="1:14" ht="15.75" customHeight="1" x14ac:dyDescent="0.2">
      <c r="A5133" s="15">
        <v>43</v>
      </c>
      <c r="B5133" s="16">
        <v>610</v>
      </c>
      <c r="C5133" s="15" t="s">
        <v>6230</v>
      </c>
      <c r="D5133" s="18">
        <v>1</v>
      </c>
      <c r="E5133" s="5" t="s">
        <v>6231</v>
      </c>
      <c r="F5133" s="5">
        <v>0</v>
      </c>
      <c r="G5133" s="5" t="s">
        <v>6232</v>
      </c>
      <c r="H5133" s="5" t="s">
        <v>6096</v>
      </c>
      <c r="I5133" s="5">
        <v>0</v>
      </c>
      <c r="J5133" s="5">
        <v>2008</v>
      </c>
      <c r="K5133" s="5">
        <v>3</v>
      </c>
      <c r="L5133" s="5" t="s">
        <v>6233</v>
      </c>
      <c r="M5133" s="5" t="s">
        <v>96</v>
      </c>
      <c r="N5133" s="19">
        <v>9784163267401</v>
      </c>
    </row>
    <row r="5134" spans="1:14" ht="15.75" customHeight="1" x14ac:dyDescent="0.2">
      <c r="A5134" s="15">
        <v>44</v>
      </c>
      <c r="B5134" s="16">
        <v>610</v>
      </c>
      <c r="C5134" s="15" t="s">
        <v>6234</v>
      </c>
      <c r="D5134" s="18">
        <v>1</v>
      </c>
      <c r="E5134" s="5" t="s">
        <v>6235</v>
      </c>
      <c r="F5134" s="5">
        <v>0</v>
      </c>
      <c r="G5134" s="5" t="s">
        <v>6232</v>
      </c>
      <c r="H5134" s="5" t="s">
        <v>6096</v>
      </c>
      <c r="I5134" s="5">
        <v>0</v>
      </c>
      <c r="J5134" s="5">
        <v>2013</v>
      </c>
      <c r="K5134" s="5">
        <v>1</v>
      </c>
      <c r="L5134" s="5" t="s">
        <v>414</v>
      </c>
      <c r="M5134" s="5" t="s">
        <v>96</v>
      </c>
      <c r="N5134" s="19">
        <v>9784062186681</v>
      </c>
    </row>
    <row r="5135" spans="1:14" ht="15.75" customHeight="1" x14ac:dyDescent="0.2">
      <c r="A5135" s="15">
        <v>45</v>
      </c>
      <c r="B5135" s="16">
        <v>610</v>
      </c>
      <c r="C5135" s="15" t="s">
        <v>6236</v>
      </c>
      <c r="D5135" s="18">
        <v>1</v>
      </c>
      <c r="E5135" s="5" t="s">
        <v>6237</v>
      </c>
      <c r="F5135" s="5">
        <v>0</v>
      </c>
      <c r="G5135" s="5" t="s">
        <v>6238</v>
      </c>
      <c r="H5135" s="5" t="s">
        <v>6096</v>
      </c>
      <c r="I5135" s="5">
        <v>0</v>
      </c>
      <c r="J5135" s="5">
        <v>2007</v>
      </c>
      <c r="K5135" s="5">
        <v>1</v>
      </c>
      <c r="L5135" s="5" t="s">
        <v>6233</v>
      </c>
      <c r="M5135" s="5" t="s">
        <v>96</v>
      </c>
      <c r="N5135" s="19">
        <v>9784163255903</v>
      </c>
    </row>
    <row r="5136" spans="1:14" ht="15.75" customHeight="1" x14ac:dyDescent="0.2">
      <c r="A5136" s="15">
        <v>46</v>
      </c>
      <c r="B5136" s="16">
        <v>610</v>
      </c>
      <c r="C5136" s="15" t="s">
        <v>6239</v>
      </c>
      <c r="D5136" s="18">
        <v>1</v>
      </c>
      <c r="E5136" s="5" t="s">
        <v>6240</v>
      </c>
      <c r="F5136" s="5">
        <v>0</v>
      </c>
      <c r="G5136" s="5" t="s">
        <v>6241</v>
      </c>
      <c r="H5136" s="5" t="s">
        <v>6096</v>
      </c>
      <c r="I5136" s="5">
        <v>0</v>
      </c>
      <c r="J5136" s="5">
        <v>2008</v>
      </c>
      <c r="K5136" s="5">
        <v>1</v>
      </c>
      <c r="L5136" s="5" t="s">
        <v>3127</v>
      </c>
      <c r="M5136" s="5" t="s">
        <v>96</v>
      </c>
      <c r="N5136" s="19">
        <v>9784130830508</v>
      </c>
    </row>
    <row r="5137" spans="1:14" ht="15.75" customHeight="1" x14ac:dyDescent="0.2">
      <c r="A5137" s="15">
        <v>47</v>
      </c>
      <c r="B5137" s="16">
        <v>610</v>
      </c>
      <c r="C5137" s="15" t="s">
        <v>6242</v>
      </c>
      <c r="D5137" s="18">
        <v>1</v>
      </c>
      <c r="E5137" s="5" t="s">
        <v>6243</v>
      </c>
      <c r="F5137" s="5">
        <v>0</v>
      </c>
      <c r="G5137" s="5" t="s">
        <v>6244</v>
      </c>
      <c r="H5137" s="5" t="s">
        <v>6096</v>
      </c>
      <c r="I5137" s="5">
        <v>0</v>
      </c>
      <c r="J5137" s="5">
        <v>2015</v>
      </c>
      <c r="K5137" s="5">
        <v>1</v>
      </c>
      <c r="L5137" s="5" t="s">
        <v>1138</v>
      </c>
      <c r="M5137" s="5" t="s">
        <v>6168</v>
      </c>
      <c r="N5137" s="19" t="s">
        <v>6245</v>
      </c>
    </row>
    <row r="5138" spans="1:14" ht="15.75" customHeight="1" x14ac:dyDescent="0.2">
      <c r="A5138" s="15">
        <v>48</v>
      </c>
      <c r="B5138" s="16">
        <v>610</v>
      </c>
      <c r="C5138" s="15" t="s">
        <v>6246</v>
      </c>
      <c r="D5138" s="18">
        <v>1</v>
      </c>
      <c r="E5138" s="5" t="s">
        <v>6247</v>
      </c>
      <c r="F5138" s="5">
        <v>0</v>
      </c>
      <c r="G5138" s="5">
        <v>0</v>
      </c>
      <c r="H5138" s="5" t="s">
        <v>6096</v>
      </c>
      <c r="I5138" s="5">
        <v>0</v>
      </c>
      <c r="J5138" s="5">
        <v>1989</v>
      </c>
      <c r="K5138" s="5">
        <v>1</v>
      </c>
      <c r="L5138" s="5" t="s">
        <v>414</v>
      </c>
      <c r="M5138" s="5" t="s">
        <v>35</v>
      </c>
      <c r="N5138" s="19">
        <v>978477017086</v>
      </c>
    </row>
    <row r="5139" spans="1:14" ht="15.75" customHeight="1" x14ac:dyDescent="0.2">
      <c r="A5139" s="15">
        <v>49</v>
      </c>
      <c r="B5139" s="16">
        <v>610</v>
      </c>
      <c r="C5139" s="15" t="s">
        <v>6248</v>
      </c>
      <c r="D5139" s="18">
        <v>1</v>
      </c>
      <c r="E5139" s="5" t="s">
        <v>6249</v>
      </c>
      <c r="F5139" s="5">
        <v>0</v>
      </c>
      <c r="G5139" s="5" t="s">
        <v>6250</v>
      </c>
      <c r="H5139" s="5" t="s">
        <v>6096</v>
      </c>
      <c r="I5139" s="5">
        <v>0</v>
      </c>
      <c r="J5139" s="5">
        <v>2008</v>
      </c>
      <c r="K5139" s="5">
        <v>1</v>
      </c>
      <c r="L5139" s="5" t="s">
        <v>4899</v>
      </c>
      <c r="M5139" s="5" t="s">
        <v>96</v>
      </c>
      <c r="N5139" s="19">
        <v>9784047021402</v>
      </c>
    </row>
    <row r="5140" spans="1:14" ht="15.75" customHeight="1" x14ac:dyDescent="0.2">
      <c r="A5140" s="15">
        <v>50</v>
      </c>
      <c r="B5140" s="16">
        <v>610</v>
      </c>
      <c r="C5140" s="15" t="s">
        <v>6251</v>
      </c>
      <c r="D5140" s="18">
        <v>1</v>
      </c>
      <c r="E5140" s="5" t="s">
        <v>6252</v>
      </c>
      <c r="F5140" s="5">
        <v>0</v>
      </c>
      <c r="G5140" s="5" t="s">
        <v>6253</v>
      </c>
      <c r="H5140" s="5" t="s">
        <v>6096</v>
      </c>
      <c r="I5140" s="5">
        <v>0</v>
      </c>
      <c r="J5140" s="5">
        <v>2008</v>
      </c>
      <c r="K5140" s="5">
        <v>1</v>
      </c>
      <c r="L5140" s="5" t="s">
        <v>414</v>
      </c>
      <c r="M5140" s="5" t="s">
        <v>96</v>
      </c>
      <c r="N5140" s="19">
        <v>9784062584067</v>
      </c>
    </row>
    <row r="5141" spans="1:14" ht="15.75" customHeight="1" x14ac:dyDescent="0.2">
      <c r="A5141" s="15">
        <v>51</v>
      </c>
      <c r="B5141" s="16">
        <v>610</v>
      </c>
      <c r="C5141" s="15" t="s">
        <v>6254</v>
      </c>
      <c r="D5141" s="18">
        <v>1</v>
      </c>
      <c r="E5141" s="5" t="s">
        <v>6255</v>
      </c>
      <c r="F5141" s="5">
        <v>0</v>
      </c>
      <c r="G5141" s="5" t="s">
        <v>6256</v>
      </c>
      <c r="H5141" s="5" t="s">
        <v>6096</v>
      </c>
      <c r="I5141" s="5">
        <v>0</v>
      </c>
      <c r="J5141" s="5">
        <v>2003</v>
      </c>
      <c r="K5141" s="5">
        <v>0</v>
      </c>
      <c r="L5141" s="5" t="s">
        <v>6201</v>
      </c>
      <c r="M5141" s="5" t="s">
        <v>96</v>
      </c>
      <c r="N5141" s="19">
        <v>4101136017</v>
      </c>
    </row>
    <row r="5142" spans="1:14" ht="15.75" customHeight="1" x14ac:dyDescent="0.2">
      <c r="A5142" s="15">
        <v>52</v>
      </c>
      <c r="B5142" s="16">
        <v>610</v>
      </c>
      <c r="C5142" s="15" t="s">
        <v>6257</v>
      </c>
      <c r="D5142" s="18">
        <v>1</v>
      </c>
      <c r="E5142" s="5" t="s">
        <v>6258</v>
      </c>
      <c r="F5142" s="5">
        <v>0</v>
      </c>
      <c r="G5142" s="5" t="s">
        <v>6103</v>
      </c>
      <c r="H5142" s="5" t="s">
        <v>6096</v>
      </c>
      <c r="I5142" s="5">
        <v>0</v>
      </c>
      <c r="J5142" s="5">
        <v>2004</v>
      </c>
      <c r="K5142" s="5">
        <v>99</v>
      </c>
      <c r="L5142" s="5" t="s">
        <v>6259</v>
      </c>
      <c r="M5142" s="5" t="s">
        <v>96</v>
      </c>
      <c r="N5142" s="19">
        <v>9784003101049</v>
      </c>
    </row>
    <row r="5143" spans="1:14" ht="15.75" customHeight="1" x14ac:dyDescent="0.2">
      <c r="A5143" s="15">
        <v>53</v>
      </c>
      <c r="B5143" s="16">
        <v>610</v>
      </c>
      <c r="C5143" s="15" t="s">
        <v>6260</v>
      </c>
      <c r="D5143" s="18">
        <v>1</v>
      </c>
      <c r="E5143" s="5" t="s">
        <v>6261</v>
      </c>
      <c r="F5143" s="5">
        <v>0</v>
      </c>
      <c r="G5143" s="5" t="s">
        <v>6103</v>
      </c>
      <c r="H5143" s="5" t="s">
        <v>6096</v>
      </c>
      <c r="I5143" s="5">
        <v>0</v>
      </c>
      <c r="J5143" s="5">
        <v>2004</v>
      </c>
      <c r="K5143" s="5">
        <v>58</v>
      </c>
      <c r="L5143" s="5" t="s">
        <v>6259</v>
      </c>
      <c r="M5143" s="5" t="s">
        <v>96</v>
      </c>
      <c r="N5143" s="19">
        <v>9784003101131</v>
      </c>
    </row>
    <row r="5144" spans="1:14" ht="15.75" customHeight="1" x14ac:dyDescent="0.2">
      <c r="A5144" s="15">
        <v>54</v>
      </c>
      <c r="B5144" s="16">
        <v>610</v>
      </c>
      <c r="C5144" s="15" t="s">
        <v>6262</v>
      </c>
      <c r="D5144" s="18">
        <v>1</v>
      </c>
      <c r="E5144" s="5" t="s">
        <v>6263</v>
      </c>
      <c r="F5144" s="5">
        <v>0</v>
      </c>
      <c r="G5144" s="5" t="s">
        <v>6103</v>
      </c>
      <c r="H5144" s="5" t="s">
        <v>6096</v>
      </c>
      <c r="I5144" s="5">
        <v>0</v>
      </c>
      <c r="J5144" s="5">
        <v>2004</v>
      </c>
      <c r="K5144" s="5">
        <v>16</v>
      </c>
      <c r="L5144" s="5" t="s">
        <v>6259</v>
      </c>
      <c r="M5144" s="5" t="s">
        <v>96</v>
      </c>
      <c r="N5144" s="19">
        <v>9784003101148</v>
      </c>
    </row>
    <row r="5145" spans="1:14" ht="15.75" customHeight="1" x14ac:dyDescent="0.2">
      <c r="A5145" s="15">
        <v>55</v>
      </c>
      <c r="B5145" s="16">
        <v>610</v>
      </c>
      <c r="C5145" s="15" t="s">
        <v>6264</v>
      </c>
      <c r="D5145" s="18">
        <v>1</v>
      </c>
      <c r="E5145" s="5" t="s">
        <v>6265</v>
      </c>
      <c r="F5145" s="5">
        <v>0</v>
      </c>
      <c r="G5145" s="5" t="s">
        <v>6103</v>
      </c>
      <c r="H5145" s="5" t="s">
        <v>6096</v>
      </c>
      <c r="I5145" s="5">
        <v>0</v>
      </c>
      <c r="J5145" s="5">
        <v>2004</v>
      </c>
      <c r="K5145" s="5">
        <v>36</v>
      </c>
      <c r="L5145" s="5" t="s">
        <v>6259</v>
      </c>
      <c r="M5145" s="5" t="s">
        <v>96</v>
      </c>
      <c r="N5145" s="19">
        <v>9784003190012</v>
      </c>
    </row>
    <row r="5146" spans="1:14" ht="15.75" customHeight="1" x14ac:dyDescent="0.2">
      <c r="A5146" s="15">
        <v>56</v>
      </c>
      <c r="B5146" s="16">
        <v>610</v>
      </c>
      <c r="C5146" s="15" t="s">
        <v>6266</v>
      </c>
      <c r="D5146" s="18">
        <v>1</v>
      </c>
      <c r="E5146" s="5" t="s">
        <v>6267</v>
      </c>
      <c r="F5146" s="5">
        <v>0</v>
      </c>
      <c r="G5146" s="5" t="s">
        <v>6103</v>
      </c>
      <c r="H5146" s="5" t="s">
        <v>6096</v>
      </c>
      <c r="I5146" s="5">
        <v>0</v>
      </c>
      <c r="J5146" s="5">
        <v>2004</v>
      </c>
      <c r="K5146" s="5">
        <v>64</v>
      </c>
      <c r="L5146" s="5" t="s">
        <v>6259</v>
      </c>
      <c r="M5146" s="5" t="s">
        <v>96</v>
      </c>
      <c r="N5146" s="19">
        <v>9784003101056</v>
      </c>
    </row>
    <row r="5147" spans="1:14" ht="15.75" customHeight="1" x14ac:dyDescent="0.2">
      <c r="A5147" s="15">
        <v>57</v>
      </c>
      <c r="B5147" s="16">
        <v>610</v>
      </c>
      <c r="C5147" s="15" t="s">
        <v>6268</v>
      </c>
      <c r="D5147" s="18">
        <v>1</v>
      </c>
      <c r="E5147" s="5" t="s">
        <v>6269</v>
      </c>
      <c r="F5147" s="5">
        <v>0</v>
      </c>
      <c r="G5147" s="5" t="s">
        <v>6103</v>
      </c>
      <c r="H5147" s="5" t="s">
        <v>6096</v>
      </c>
      <c r="I5147" s="5">
        <v>0</v>
      </c>
      <c r="J5147" s="5">
        <v>2005</v>
      </c>
      <c r="K5147" s="5">
        <v>90</v>
      </c>
      <c r="L5147" s="5" t="s">
        <v>6259</v>
      </c>
      <c r="M5147" s="5" t="s">
        <v>96</v>
      </c>
      <c r="N5147" s="19">
        <v>9784003101063</v>
      </c>
    </row>
    <row r="5148" spans="1:14" ht="15.75" customHeight="1" x14ac:dyDescent="0.2">
      <c r="A5148" s="15">
        <v>58</v>
      </c>
      <c r="B5148" s="16">
        <v>610</v>
      </c>
      <c r="C5148" s="15" t="s">
        <v>6270</v>
      </c>
      <c r="D5148" s="18">
        <v>1</v>
      </c>
      <c r="E5148" s="5" t="s">
        <v>6271</v>
      </c>
      <c r="F5148" s="5">
        <v>0</v>
      </c>
      <c r="G5148" s="5" t="s">
        <v>6103</v>
      </c>
      <c r="H5148" s="5" t="s">
        <v>6096</v>
      </c>
      <c r="I5148" s="5">
        <v>0</v>
      </c>
      <c r="J5148" s="5">
        <v>2004</v>
      </c>
      <c r="K5148" s="5">
        <v>85</v>
      </c>
      <c r="L5148" s="5" t="s">
        <v>6259</v>
      </c>
      <c r="M5148" s="5" t="s">
        <v>96</v>
      </c>
      <c r="N5148" s="19">
        <v>9784003101070</v>
      </c>
    </row>
    <row r="5149" spans="1:14" ht="15.75" customHeight="1" x14ac:dyDescent="0.2">
      <c r="A5149" s="15">
        <v>59</v>
      </c>
      <c r="B5149" s="16">
        <v>610</v>
      </c>
      <c r="C5149" s="15" t="s">
        <v>6272</v>
      </c>
      <c r="D5149" s="18">
        <v>1</v>
      </c>
      <c r="E5149" s="5" t="s">
        <v>6273</v>
      </c>
      <c r="F5149" s="5">
        <v>0</v>
      </c>
      <c r="G5149" s="5" t="s">
        <v>6103</v>
      </c>
      <c r="H5149" s="5" t="s">
        <v>6096</v>
      </c>
      <c r="I5149" s="5">
        <v>0</v>
      </c>
      <c r="J5149" s="5">
        <v>2004</v>
      </c>
      <c r="K5149" s="5">
        <v>71</v>
      </c>
      <c r="L5149" s="5" t="s">
        <v>6259</v>
      </c>
      <c r="M5149" s="5" t="s">
        <v>96</v>
      </c>
      <c r="N5149" s="19">
        <v>9784003101087</v>
      </c>
    </row>
    <row r="5150" spans="1:14" ht="15.75" customHeight="1" x14ac:dyDescent="0.2">
      <c r="A5150" s="15">
        <v>60</v>
      </c>
      <c r="B5150" s="16">
        <v>610</v>
      </c>
      <c r="C5150" s="15" t="s">
        <v>6274</v>
      </c>
      <c r="D5150" s="18">
        <v>1</v>
      </c>
      <c r="E5150" s="5" t="s">
        <v>6275</v>
      </c>
      <c r="F5150" s="5">
        <v>0</v>
      </c>
      <c r="G5150" s="5" t="s">
        <v>6103</v>
      </c>
      <c r="H5150" s="5" t="s">
        <v>6096</v>
      </c>
      <c r="I5150" s="5">
        <v>0</v>
      </c>
      <c r="J5150" s="5">
        <v>2004</v>
      </c>
      <c r="K5150" s="5">
        <v>58</v>
      </c>
      <c r="L5150" s="5" t="s">
        <v>6259</v>
      </c>
      <c r="M5150" s="5" t="s">
        <v>96</v>
      </c>
      <c r="N5150" s="19">
        <v>9784003101094</v>
      </c>
    </row>
    <row r="5151" spans="1:14" ht="15.75" customHeight="1" x14ac:dyDescent="0.2">
      <c r="A5151" s="15">
        <v>61</v>
      </c>
      <c r="B5151" s="16">
        <v>610</v>
      </c>
      <c r="C5151" s="15" t="s">
        <v>6276</v>
      </c>
      <c r="D5151" s="18">
        <v>1</v>
      </c>
      <c r="E5151" s="5" t="s">
        <v>6277</v>
      </c>
      <c r="F5151" s="5">
        <v>0</v>
      </c>
      <c r="G5151" s="5" t="s">
        <v>6103</v>
      </c>
      <c r="H5151" s="5" t="s">
        <v>6096</v>
      </c>
      <c r="I5151" s="5">
        <v>0</v>
      </c>
      <c r="J5151" s="5">
        <v>2004</v>
      </c>
      <c r="K5151" s="5">
        <v>69</v>
      </c>
      <c r="L5151" s="5" t="s">
        <v>6259</v>
      </c>
      <c r="M5151" s="5" t="s">
        <v>96</v>
      </c>
      <c r="N5151" s="19">
        <v>9784003101100</v>
      </c>
    </row>
    <row r="5152" spans="1:14" ht="15.75" customHeight="1" x14ac:dyDescent="0.2">
      <c r="A5152" s="15">
        <v>62</v>
      </c>
      <c r="B5152" s="16">
        <v>610</v>
      </c>
      <c r="C5152" s="15" t="s">
        <v>6278</v>
      </c>
      <c r="D5152" s="18">
        <v>1</v>
      </c>
      <c r="E5152" s="5" t="s">
        <v>6279</v>
      </c>
      <c r="F5152" s="5">
        <v>0</v>
      </c>
      <c r="G5152" s="5" t="s">
        <v>6103</v>
      </c>
      <c r="H5152" s="5" t="s">
        <v>6096</v>
      </c>
      <c r="I5152" s="5">
        <v>0</v>
      </c>
      <c r="J5152" s="5">
        <v>2005</v>
      </c>
      <c r="K5152" s="5">
        <v>114</v>
      </c>
      <c r="L5152" s="5" t="s">
        <v>6259</v>
      </c>
      <c r="M5152" s="5" t="s">
        <v>96</v>
      </c>
      <c r="N5152" s="19">
        <v>9784003101117</v>
      </c>
    </row>
    <row r="5153" spans="1:14" ht="15.75" customHeight="1" x14ac:dyDescent="0.2">
      <c r="A5153" s="15">
        <v>63</v>
      </c>
      <c r="B5153" s="16">
        <v>610</v>
      </c>
      <c r="C5153" s="15" t="s">
        <v>6280</v>
      </c>
      <c r="D5153" s="18">
        <v>1</v>
      </c>
      <c r="E5153" s="5" t="s">
        <v>6281</v>
      </c>
      <c r="F5153" s="5">
        <v>0</v>
      </c>
      <c r="G5153" s="5" t="s">
        <v>6103</v>
      </c>
      <c r="H5153" s="5" t="s">
        <v>6096</v>
      </c>
      <c r="I5153" s="5">
        <v>0</v>
      </c>
      <c r="J5153" s="5">
        <v>2004</v>
      </c>
      <c r="K5153" s="5">
        <v>73</v>
      </c>
      <c r="L5153" s="5" t="s">
        <v>6259</v>
      </c>
      <c r="M5153" s="5" t="s">
        <v>96</v>
      </c>
      <c r="N5153" s="19">
        <v>9784003101124</v>
      </c>
    </row>
    <row r="5154" spans="1:14" ht="15.75" customHeight="1" x14ac:dyDescent="0.2">
      <c r="A5154" s="15">
        <v>64</v>
      </c>
      <c r="B5154" s="16">
        <v>610</v>
      </c>
      <c r="C5154" s="15" t="s">
        <v>6282</v>
      </c>
      <c r="D5154" s="18">
        <v>1</v>
      </c>
      <c r="E5154" s="5" t="s">
        <v>6283</v>
      </c>
      <c r="F5154" s="5">
        <v>0</v>
      </c>
      <c r="G5154" s="5" t="s">
        <v>6284</v>
      </c>
      <c r="H5154" s="5" t="s">
        <v>6096</v>
      </c>
      <c r="I5154" s="5">
        <v>0</v>
      </c>
      <c r="J5154" s="5">
        <v>2000</v>
      </c>
      <c r="K5154" s="5">
        <v>9</v>
      </c>
      <c r="L5154" s="5" t="s">
        <v>2503</v>
      </c>
      <c r="M5154" s="5" t="s">
        <v>35</v>
      </c>
      <c r="N5154" s="19">
        <v>9784805302910</v>
      </c>
    </row>
    <row r="5155" spans="1:14" ht="15.75" customHeight="1" x14ac:dyDescent="0.2">
      <c r="A5155" s="15">
        <v>65</v>
      </c>
      <c r="B5155" s="16">
        <v>610</v>
      </c>
      <c r="C5155" s="15" t="s">
        <v>6285</v>
      </c>
      <c r="D5155" s="18">
        <v>1</v>
      </c>
      <c r="E5155" s="5" t="s">
        <v>6286</v>
      </c>
      <c r="F5155" s="5">
        <v>0</v>
      </c>
      <c r="G5155" s="5" t="s">
        <v>6284</v>
      </c>
      <c r="H5155" s="5" t="s">
        <v>6096</v>
      </c>
      <c r="I5155" s="5">
        <v>0</v>
      </c>
      <c r="J5155" s="5">
        <v>2000</v>
      </c>
      <c r="K5155" s="5">
        <v>4</v>
      </c>
      <c r="L5155" s="5" t="s">
        <v>2503</v>
      </c>
      <c r="M5155" s="5" t="s">
        <v>35</v>
      </c>
      <c r="N5155" s="19">
        <v>9780804815376</v>
      </c>
    </row>
    <row r="5156" spans="1:14" ht="15.75" customHeight="1" x14ac:dyDescent="0.2">
      <c r="A5156" s="15">
        <v>66</v>
      </c>
      <c r="B5156" s="16">
        <v>610</v>
      </c>
      <c r="C5156" s="15" t="s">
        <v>6287</v>
      </c>
      <c r="D5156" s="18">
        <v>1</v>
      </c>
      <c r="E5156" s="5" t="s">
        <v>6288</v>
      </c>
      <c r="F5156" s="5">
        <v>0</v>
      </c>
      <c r="G5156" s="5" t="s">
        <v>6284</v>
      </c>
      <c r="H5156" s="5" t="s">
        <v>6096</v>
      </c>
      <c r="I5156" s="5">
        <v>0</v>
      </c>
      <c r="J5156" s="5">
        <v>1969</v>
      </c>
      <c r="K5156" s="5">
        <v>1</v>
      </c>
      <c r="L5156" s="5" t="s">
        <v>2503</v>
      </c>
      <c r="M5156" s="5" t="s">
        <v>35</v>
      </c>
      <c r="N5156" s="19">
        <v>4805307463</v>
      </c>
    </row>
    <row r="5157" spans="1:14" ht="15.75" customHeight="1" x14ac:dyDescent="0.2">
      <c r="A5157" s="15">
        <v>67</v>
      </c>
      <c r="B5157" s="16">
        <v>610</v>
      </c>
      <c r="C5157" s="15" t="s">
        <v>6289</v>
      </c>
      <c r="D5157" s="18">
        <v>1</v>
      </c>
      <c r="E5157" s="5" t="s">
        <v>6290</v>
      </c>
      <c r="F5157" s="5">
        <v>0</v>
      </c>
      <c r="G5157" s="5" t="s">
        <v>6284</v>
      </c>
      <c r="H5157" s="5" t="s">
        <v>6096</v>
      </c>
      <c r="I5157" s="5">
        <v>0</v>
      </c>
      <c r="J5157" s="5">
        <v>2000</v>
      </c>
      <c r="K5157" s="5">
        <v>7</v>
      </c>
      <c r="L5157" s="5" t="s">
        <v>2503</v>
      </c>
      <c r="M5157" s="5" t="s">
        <v>35</v>
      </c>
      <c r="N5157" s="19">
        <v>9784805302583</v>
      </c>
    </row>
    <row r="5158" spans="1:14" ht="15.75" customHeight="1" x14ac:dyDescent="0.2">
      <c r="A5158" s="15">
        <v>68</v>
      </c>
      <c r="B5158" s="16">
        <v>610</v>
      </c>
      <c r="C5158" s="15" t="s">
        <v>6291</v>
      </c>
      <c r="D5158" s="18">
        <v>1</v>
      </c>
      <c r="E5158" s="5" t="s">
        <v>6292</v>
      </c>
      <c r="F5158" s="5">
        <v>0</v>
      </c>
      <c r="G5158" s="5" t="s">
        <v>6284</v>
      </c>
      <c r="H5158" s="5" t="s">
        <v>6096</v>
      </c>
      <c r="I5158" s="5">
        <v>0</v>
      </c>
      <c r="J5158" s="5">
        <v>2004</v>
      </c>
      <c r="K5158" s="5">
        <v>2</v>
      </c>
      <c r="L5158" s="5" t="s">
        <v>2503</v>
      </c>
      <c r="M5158" s="5" t="s">
        <v>35</v>
      </c>
      <c r="N5158" s="19">
        <v>9787805306581</v>
      </c>
    </row>
    <row r="5159" spans="1:14" ht="15.75" customHeight="1" x14ac:dyDescent="0.2">
      <c r="A5159" s="15">
        <v>69</v>
      </c>
      <c r="B5159" s="16">
        <v>610</v>
      </c>
      <c r="C5159" s="15" t="s">
        <v>6293</v>
      </c>
      <c r="D5159" s="18">
        <v>1</v>
      </c>
      <c r="E5159" s="5" t="s">
        <v>6294</v>
      </c>
      <c r="F5159" s="5">
        <v>0</v>
      </c>
      <c r="G5159" s="5" t="s">
        <v>6295</v>
      </c>
      <c r="H5159" s="5" t="s">
        <v>6096</v>
      </c>
      <c r="I5159" s="5">
        <v>0</v>
      </c>
      <c r="J5159" s="5">
        <v>1993</v>
      </c>
      <c r="K5159" s="5">
        <v>1</v>
      </c>
      <c r="L5159" s="5" t="s">
        <v>6296</v>
      </c>
      <c r="M5159" s="5" t="s">
        <v>96</v>
      </c>
      <c r="N5159" s="19">
        <v>4087480089</v>
      </c>
    </row>
    <row r="5160" spans="1:14" ht="15.75" customHeight="1" x14ac:dyDescent="0.2">
      <c r="A5160" s="15">
        <v>70</v>
      </c>
      <c r="B5160" s="16">
        <v>610</v>
      </c>
      <c r="C5160" s="15" t="s">
        <v>6297</v>
      </c>
      <c r="D5160" s="18">
        <v>1</v>
      </c>
      <c r="E5160" s="5" t="s">
        <v>6298</v>
      </c>
      <c r="F5160" s="5">
        <v>0</v>
      </c>
      <c r="G5160" s="5" t="s">
        <v>6299</v>
      </c>
      <c r="H5160" s="5" t="s">
        <v>6096</v>
      </c>
      <c r="I5160" s="5">
        <v>0</v>
      </c>
      <c r="J5160" s="5">
        <v>2008</v>
      </c>
      <c r="K5160" s="5">
        <v>2</v>
      </c>
      <c r="L5160" s="5" t="s">
        <v>3293</v>
      </c>
      <c r="M5160" s="5" t="s">
        <v>96</v>
      </c>
      <c r="N5160" s="19">
        <v>9784861821745</v>
      </c>
    </row>
    <row r="5161" spans="1:14" ht="15.75" customHeight="1" x14ac:dyDescent="0.2">
      <c r="A5161" s="15">
        <v>71</v>
      </c>
      <c r="B5161" s="16">
        <v>610</v>
      </c>
      <c r="C5161" s="15" t="s">
        <v>6300</v>
      </c>
      <c r="D5161" s="18">
        <v>1</v>
      </c>
      <c r="E5161" s="5" t="s">
        <v>6301</v>
      </c>
      <c r="F5161" s="5">
        <v>0</v>
      </c>
      <c r="G5161" s="5" t="s">
        <v>6302</v>
      </c>
      <c r="H5161" s="5" t="s">
        <v>6096</v>
      </c>
      <c r="I5161" s="5">
        <v>0</v>
      </c>
      <c r="J5161" s="5">
        <v>2008</v>
      </c>
      <c r="K5161" s="5">
        <v>4</v>
      </c>
      <c r="L5161" s="5" t="s">
        <v>3927</v>
      </c>
      <c r="M5161" s="5" t="s">
        <v>96</v>
      </c>
      <c r="N5161" s="19">
        <v>9784622074168</v>
      </c>
    </row>
    <row r="5162" spans="1:14" ht="15.75" customHeight="1" x14ac:dyDescent="0.2">
      <c r="A5162" s="15">
        <v>72</v>
      </c>
      <c r="B5162" s="16">
        <v>610</v>
      </c>
      <c r="C5162" s="15" t="s">
        <v>6303</v>
      </c>
      <c r="D5162" s="18">
        <v>1</v>
      </c>
      <c r="E5162" s="5" t="s">
        <v>6304</v>
      </c>
      <c r="F5162" s="5">
        <v>0</v>
      </c>
      <c r="G5162" s="5" t="s">
        <v>6305</v>
      </c>
      <c r="H5162" s="5" t="s">
        <v>6096</v>
      </c>
      <c r="I5162" s="5">
        <v>0</v>
      </c>
      <c r="J5162" s="5">
        <v>2018</v>
      </c>
      <c r="K5162" s="5">
        <v>1</v>
      </c>
      <c r="L5162" s="5" t="s">
        <v>2453</v>
      </c>
      <c r="M5162" s="5" t="s">
        <v>96</v>
      </c>
      <c r="N5162" s="19">
        <v>9784480804808</v>
      </c>
    </row>
    <row r="5163" spans="1:14" ht="15.75" customHeight="1" x14ac:dyDescent="0.2">
      <c r="A5163" s="15">
        <v>73</v>
      </c>
      <c r="B5163" s="16">
        <v>610</v>
      </c>
      <c r="C5163" s="15" t="s">
        <v>6306</v>
      </c>
      <c r="D5163" s="18">
        <v>1</v>
      </c>
      <c r="E5163" s="5" t="s">
        <v>6307</v>
      </c>
      <c r="F5163" s="5">
        <v>0</v>
      </c>
      <c r="G5163" s="5" t="s">
        <v>6308</v>
      </c>
      <c r="H5163" s="5" t="s">
        <v>6096</v>
      </c>
      <c r="I5163" s="5">
        <v>0</v>
      </c>
      <c r="J5163" s="5">
        <v>2017</v>
      </c>
      <c r="K5163" s="5">
        <v>1</v>
      </c>
      <c r="L5163" s="5" t="s">
        <v>2535</v>
      </c>
      <c r="M5163" s="5" t="s">
        <v>96</v>
      </c>
      <c r="N5163" s="19">
        <v>9784103522713</v>
      </c>
    </row>
    <row r="5164" spans="1:14" ht="15.75" customHeight="1" x14ac:dyDescent="0.2">
      <c r="A5164" s="15">
        <v>74</v>
      </c>
      <c r="B5164" s="16">
        <v>610</v>
      </c>
      <c r="C5164" s="15" t="s">
        <v>6309</v>
      </c>
      <c r="D5164" s="18">
        <v>1</v>
      </c>
      <c r="E5164" s="5" t="s">
        <v>6310</v>
      </c>
      <c r="F5164" s="5">
        <v>0</v>
      </c>
      <c r="G5164" s="5" t="s">
        <v>6311</v>
      </c>
      <c r="H5164" s="5" t="s">
        <v>6096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19">
        <v>0</v>
      </c>
    </row>
    <row r="5165" spans="1:14" ht="15.75" customHeight="1" x14ac:dyDescent="0.2">
      <c r="A5165" s="15">
        <v>75</v>
      </c>
      <c r="B5165" s="16">
        <v>610</v>
      </c>
      <c r="C5165" s="15" t="s">
        <v>6312</v>
      </c>
      <c r="D5165" s="18">
        <v>1</v>
      </c>
      <c r="E5165" s="5" t="s">
        <v>6313</v>
      </c>
      <c r="F5165" s="5">
        <v>0</v>
      </c>
      <c r="G5165" s="5" t="s">
        <v>6314</v>
      </c>
      <c r="H5165" s="5" t="s">
        <v>6096</v>
      </c>
      <c r="I5165" s="5">
        <v>0</v>
      </c>
      <c r="J5165" s="5">
        <v>2008</v>
      </c>
      <c r="K5165" s="5">
        <v>3</v>
      </c>
      <c r="L5165" s="5" t="s">
        <v>409</v>
      </c>
      <c r="M5165" s="5" t="s">
        <v>96</v>
      </c>
      <c r="N5165" s="19">
        <v>9784000227711</v>
      </c>
    </row>
    <row r="5166" spans="1:14" ht="15.75" customHeight="1" x14ac:dyDescent="0.2">
      <c r="A5166" s="15">
        <v>76</v>
      </c>
      <c r="B5166" s="16">
        <v>610</v>
      </c>
      <c r="C5166" s="15" t="s">
        <v>6315</v>
      </c>
      <c r="D5166" s="18">
        <v>1</v>
      </c>
      <c r="E5166" s="5" t="s">
        <v>6316</v>
      </c>
      <c r="F5166" s="5">
        <v>0</v>
      </c>
      <c r="G5166" s="5" t="s">
        <v>6317</v>
      </c>
      <c r="H5166" s="5" t="s">
        <v>6096</v>
      </c>
      <c r="I5166" s="5">
        <v>0</v>
      </c>
      <c r="J5166" s="5">
        <v>2007</v>
      </c>
      <c r="K5166" s="5">
        <v>1</v>
      </c>
      <c r="L5166" s="5" t="s">
        <v>414</v>
      </c>
      <c r="M5166" s="5" t="s">
        <v>96</v>
      </c>
      <c r="N5166" s="19">
        <v>9784062138253</v>
      </c>
    </row>
    <row r="5167" spans="1:14" ht="15.75" customHeight="1" x14ac:dyDescent="0.2">
      <c r="A5167" s="15">
        <v>77</v>
      </c>
      <c r="B5167" s="16">
        <v>610</v>
      </c>
      <c r="C5167" s="15" t="s">
        <v>6318</v>
      </c>
      <c r="D5167" s="18">
        <v>1</v>
      </c>
      <c r="E5167" s="5" t="s">
        <v>6319</v>
      </c>
      <c r="F5167" s="5">
        <v>0</v>
      </c>
      <c r="G5167" s="5" t="s">
        <v>6320</v>
      </c>
      <c r="H5167" s="5" t="s">
        <v>6096</v>
      </c>
      <c r="I5167" s="5">
        <v>0</v>
      </c>
      <c r="J5167" s="5">
        <v>1995</v>
      </c>
      <c r="K5167" s="5">
        <v>99</v>
      </c>
      <c r="L5167" s="5" t="s">
        <v>2535</v>
      </c>
      <c r="M5167" s="5" t="s">
        <v>96</v>
      </c>
      <c r="N5167" s="19">
        <v>9784101020013</v>
      </c>
    </row>
    <row r="5168" spans="1:14" ht="15.75" customHeight="1" x14ac:dyDescent="0.2">
      <c r="A5168" s="15">
        <v>78</v>
      </c>
      <c r="B5168" s="16">
        <v>610</v>
      </c>
      <c r="C5168" s="15" t="s">
        <v>6321</v>
      </c>
      <c r="D5168" s="18">
        <v>1</v>
      </c>
      <c r="E5168" s="5" t="s">
        <v>6322</v>
      </c>
      <c r="F5168" s="5">
        <v>0</v>
      </c>
      <c r="G5168" s="5" t="s">
        <v>6320</v>
      </c>
      <c r="H5168" s="5" t="s">
        <v>6096</v>
      </c>
      <c r="I5168" s="5">
        <v>0</v>
      </c>
      <c r="J5168" s="5">
        <v>2006</v>
      </c>
      <c r="K5168" s="5">
        <v>46</v>
      </c>
      <c r="L5168" s="5" t="s">
        <v>6259</v>
      </c>
      <c r="M5168" s="5" t="s">
        <v>96</v>
      </c>
      <c r="N5168" s="19">
        <v>9784003100608</v>
      </c>
    </row>
    <row r="5169" spans="1:14" ht="15.75" customHeight="1" x14ac:dyDescent="0.2">
      <c r="A5169" s="15">
        <v>79</v>
      </c>
      <c r="B5169" s="16">
        <v>610</v>
      </c>
      <c r="C5169" s="15" t="s">
        <v>6323</v>
      </c>
      <c r="D5169" s="18">
        <v>1</v>
      </c>
      <c r="E5169" s="5" t="s">
        <v>6324</v>
      </c>
      <c r="F5169" s="5">
        <v>0</v>
      </c>
      <c r="G5169" s="5" t="s">
        <v>6325</v>
      </c>
      <c r="H5169" s="5" t="s">
        <v>6096</v>
      </c>
      <c r="I5169" s="5">
        <v>0</v>
      </c>
      <c r="J5169" s="5">
        <v>2017</v>
      </c>
      <c r="K5169" s="5">
        <v>1</v>
      </c>
      <c r="L5169" s="5" t="s">
        <v>414</v>
      </c>
      <c r="M5169" s="5" t="s">
        <v>96</v>
      </c>
      <c r="N5169" s="19">
        <v>9784062208437</v>
      </c>
    </row>
    <row r="5170" spans="1:14" ht="15.75" customHeight="1" x14ac:dyDescent="0.2">
      <c r="A5170" s="15">
        <v>80</v>
      </c>
      <c r="B5170" s="16">
        <v>610</v>
      </c>
      <c r="C5170" s="15" t="s">
        <v>6326</v>
      </c>
      <c r="D5170" s="18">
        <v>1</v>
      </c>
      <c r="E5170" s="5" t="s">
        <v>6327</v>
      </c>
      <c r="F5170" s="5">
        <v>0</v>
      </c>
      <c r="G5170" s="5" t="s">
        <v>6328</v>
      </c>
      <c r="H5170" s="5" t="s">
        <v>6096</v>
      </c>
      <c r="I5170" s="5">
        <v>0</v>
      </c>
      <c r="J5170" s="5">
        <v>2012</v>
      </c>
      <c r="K5170" s="5">
        <v>1</v>
      </c>
      <c r="L5170" s="5" t="s">
        <v>2535</v>
      </c>
      <c r="M5170" s="5" t="s">
        <v>6168</v>
      </c>
      <c r="N5170" s="19" t="s">
        <v>6329</v>
      </c>
    </row>
    <row r="5171" spans="1:14" ht="15.75" customHeight="1" x14ac:dyDescent="0.2">
      <c r="A5171" s="15">
        <v>81</v>
      </c>
      <c r="B5171" s="16">
        <v>610</v>
      </c>
      <c r="C5171" s="15" t="s">
        <v>6330</v>
      </c>
      <c r="D5171" s="18">
        <v>1</v>
      </c>
      <c r="E5171" s="5" t="s">
        <v>6331</v>
      </c>
      <c r="F5171" s="5">
        <v>0</v>
      </c>
      <c r="G5171" s="5" t="s">
        <v>6332</v>
      </c>
      <c r="H5171" s="5" t="s">
        <v>6096</v>
      </c>
      <c r="I5171" s="5">
        <v>0</v>
      </c>
      <c r="J5171" s="5">
        <v>2008</v>
      </c>
      <c r="K5171" s="5">
        <v>2</v>
      </c>
      <c r="L5171" s="5" t="s">
        <v>6333</v>
      </c>
      <c r="M5171" s="5" t="s">
        <v>96</v>
      </c>
      <c r="N5171" s="19">
        <v>9784152089502</v>
      </c>
    </row>
    <row r="5172" spans="1:14" ht="15.75" customHeight="1" x14ac:dyDescent="0.2">
      <c r="A5172" s="15">
        <v>82</v>
      </c>
      <c r="B5172" s="16">
        <v>610</v>
      </c>
      <c r="C5172" s="15" t="s">
        <v>6334</v>
      </c>
      <c r="D5172" s="18">
        <v>1</v>
      </c>
      <c r="E5172" s="5" t="s">
        <v>6335</v>
      </c>
      <c r="F5172" s="5">
        <v>0</v>
      </c>
      <c r="G5172" s="5" t="s">
        <v>6336</v>
      </c>
      <c r="H5172" s="5" t="s">
        <v>6096</v>
      </c>
      <c r="I5172" s="5">
        <v>0</v>
      </c>
      <c r="J5172" s="5">
        <v>2018</v>
      </c>
      <c r="K5172" s="5">
        <v>5</v>
      </c>
      <c r="L5172" s="5" t="s">
        <v>414</v>
      </c>
      <c r="M5172" s="5" t="s">
        <v>96</v>
      </c>
      <c r="N5172" s="19">
        <v>9784062207508</v>
      </c>
    </row>
    <row r="5173" spans="1:14" ht="15.75" customHeight="1" x14ac:dyDescent="0.2">
      <c r="A5173" s="15">
        <v>83</v>
      </c>
      <c r="B5173" s="16">
        <v>610</v>
      </c>
      <c r="C5173" s="15" t="s">
        <v>6337</v>
      </c>
      <c r="D5173" s="18">
        <v>1</v>
      </c>
      <c r="E5173" s="5" t="s">
        <v>6338</v>
      </c>
      <c r="F5173" s="5">
        <v>0</v>
      </c>
      <c r="G5173" s="5" t="s">
        <v>6339</v>
      </c>
      <c r="H5173" s="5" t="s">
        <v>6096</v>
      </c>
      <c r="I5173" s="5">
        <v>0</v>
      </c>
      <c r="J5173" s="5">
        <v>1995</v>
      </c>
      <c r="K5173" s="5">
        <v>1</v>
      </c>
      <c r="L5173" s="5" t="s">
        <v>4402</v>
      </c>
      <c r="M5173" s="5" t="s">
        <v>35</v>
      </c>
      <c r="N5173" s="19">
        <v>9786079760221</v>
      </c>
    </row>
    <row r="5174" spans="1:14" ht="15.75" hidden="1" customHeight="1" x14ac:dyDescent="0.2">
      <c r="A5174" s="14">
        <v>84</v>
      </c>
      <c r="B5174" s="16">
        <v>610</v>
      </c>
      <c r="C5174" s="14" t="s">
        <v>6340</v>
      </c>
      <c r="D5174" s="17">
        <v>0</v>
      </c>
      <c r="E5174" s="5">
        <v>0</v>
      </c>
      <c r="F5174" s="5">
        <v>0</v>
      </c>
      <c r="G5174" s="5">
        <v>0</v>
      </c>
      <c r="H5174" s="5" t="s">
        <v>6096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19">
        <v>0</v>
      </c>
    </row>
    <row r="5175" spans="1:14" ht="15.75" customHeight="1" x14ac:dyDescent="0.2">
      <c r="A5175" s="15">
        <v>85</v>
      </c>
      <c r="B5175" s="16">
        <v>610</v>
      </c>
      <c r="C5175" s="15" t="s">
        <v>6341</v>
      </c>
      <c r="D5175" s="18">
        <v>1</v>
      </c>
      <c r="E5175" s="5" t="s">
        <v>6342</v>
      </c>
      <c r="F5175" s="5">
        <v>0</v>
      </c>
      <c r="G5175" s="5" t="s">
        <v>6339</v>
      </c>
      <c r="H5175" s="5" t="s">
        <v>6096</v>
      </c>
      <c r="I5175" s="5">
        <v>0</v>
      </c>
      <c r="J5175" s="5">
        <v>1991</v>
      </c>
      <c r="K5175" s="5">
        <v>1</v>
      </c>
      <c r="L5175" s="5" t="s">
        <v>4402</v>
      </c>
      <c r="M5175" s="5" t="s">
        <v>35</v>
      </c>
      <c r="N5175" s="19">
        <v>9780679730231</v>
      </c>
    </row>
    <row r="5176" spans="1:14" ht="15.75" customHeight="1" x14ac:dyDescent="0.2">
      <c r="A5176" s="15">
        <v>86</v>
      </c>
      <c r="B5176" s="16">
        <v>610</v>
      </c>
      <c r="C5176" s="15" t="s">
        <v>6343</v>
      </c>
      <c r="D5176" s="18">
        <v>1</v>
      </c>
      <c r="E5176" s="5" t="s">
        <v>6344</v>
      </c>
      <c r="F5176" s="5">
        <v>0</v>
      </c>
      <c r="G5176" s="5" t="s">
        <v>6345</v>
      </c>
      <c r="H5176" s="5" t="s">
        <v>6096</v>
      </c>
      <c r="I5176" s="5">
        <v>0</v>
      </c>
      <c r="J5176" s="5">
        <v>2014</v>
      </c>
      <c r="K5176" s="5">
        <v>1</v>
      </c>
      <c r="L5176" s="5" t="s">
        <v>4070</v>
      </c>
      <c r="M5176" s="5" t="s">
        <v>6168</v>
      </c>
      <c r="N5176" s="19" t="s">
        <v>5966</v>
      </c>
    </row>
    <row r="5177" spans="1:14" ht="15.75" customHeight="1" x14ac:dyDescent="0.2">
      <c r="A5177" s="15">
        <v>87</v>
      </c>
      <c r="B5177" s="16">
        <v>610</v>
      </c>
      <c r="C5177" s="15" t="s">
        <v>6346</v>
      </c>
      <c r="D5177" s="18">
        <v>1</v>
      </c>
      <c r="E5177" s="5" t="s">
        <v>6347</v>
      </c>
      <c r="F5177" s="5">
        <v>0</v>
      </c>
      <c r="G5177" s="5" t="s">
        <v>6339</v>
      </c>
      <c r="H5177" s="5" t="s">
        <v>6096</v>
      </c>
      <c r="I5177" s="5">
        <v>0</v>
      </c>
      <c r="J5177" s="5">
        <v>2001</v>
      </c>
      <c r="K5177" s="5">
        <v>0</v>
      </c>
      <c r="L5177" s="5" t="s">
        <v>4402</v>
      </c>
      <c r="M5177" s="5" t="s">
        <v>35</v>
      </c>
      <c r="N5177" s="19">
        <v>9780099283577</v>
      </c>
    </row>
    <row r="5178" spans="1:14" ht="15.75" customHeight="1" x14ac:dyDescent="0.2">
      <c r="A5178" s="15">
        <v>88</v>
      </c>
      <c r="B5178" s="16">
        <v>610</v>
      </c>
      <c r="C5178" s="15" t="s">
        <v>6348</v>
      </c>
      <c r="D5178" s="18">
        <v>1</v>
      </c>
      <c r="E5178" s="5" t="s">
        <v>6349</v>
      </c>
      <c r="F5178" s="5">
        <v>0</v>
      </c>
      <c r="G5178" s="5" t="s">
        <v>6339</v>
      </c>
      <c r="H5178" s="5" t="s">
        <v>6096</v>
      </c>
      <c r="I5178" s="5">
        <v>0</v>
      </c>
      <c r="J5178" s="5">
        <v>1993</v>
      </c>
      <c r="K5178" s="5">
        <v>1</v>
      </c>
      <c r="L5178" s="5" t="s">
        <v>6350</v>
      </c>
      <c r="M5178" s="5" t="s">
        <v>35</v>
      </c>
      <c r="N5178" s="19">
        <v>9781857151558</v>
      </c>
    </row>
    <row r="5179" spans="1:14" ht="15.75" customHeight="1" x14ac:dyDescent="0.2">
      <c r="A5179" s="15">
        <v>89</v>
      </c>
      <c r="B5179" s="16">
        <v>610</v>
      </c>
      <c r="C5179" s="15" t="s">
        <v>6351</v>
      </c>
      <c r="D5179" s="18">
        <v>1</v>
      </c>
      <c r="E5179" s="5" t="s">
        <v>6352</v>
      </c>
      <c r="F5179" s="5">
        <v>0</v>
      </c>
      <c r="G5179" s="5" t="s">
        <v>6353</v>
      </c>
      <c r="H5179" s="5" t="s">
        <v>6096</v>
      </c>
      <c r="I5179" s="5">
        <v>0</v>
      </c>
      <c r="J5179" s="5">
        <v>1996</v>
      </c>
      <c r="K5179" s="5">
        <v>9</v>
      </c>
      <c r="L5179" s="5" t="s">
        <v>2503</v>
      </c>
      <c r="M5179" s="5" t="s">
        <v>35</v>
      </c>
      <c r="N5179" s="19">
        <v>4805301171</v>
      </c>
    </row>
    <row r="5180" spans="1:14" ht="15.75" customHeight="1" x14ac:dyDescent="0.2">
      <c r="A5180" s="15">
        <v>90</v>
      </c>
      <c r="B5180" s="16">
        <v>610</v>
      </c>
      <c r="C5180" s="15" t="s">
        <v>6354</v>
      </c>
      <c r="D5180" s="18">
        <v>1</v>
      </c>
      <c r="E5180" s="5" t="s">
        <v>6355</v>
      </c>
      <c r="F5180" s="5">
        <v>0</v>
      </c>
      <c r="G5180" s="5" t="s">
        <v>6356</v>
      </c>
      <c r="H5180" s="5" t="s">
        <v>6096</v>
      </c>
      <c r="I5180" s="5">
        <v>0</v>
      </c>
      <c r="J5180" s="5">
        <v>2008</v>
      </c>
      <c r="K5180" s="5">
        <v>20</v>
      </c>
      <c r="L5180" s="5" t="s">
        <v>6357</v>
      </c>
      <c r="M5180" s="5" t="s">
        <v>96</v>
      </c>
      <c r="N5180" s="19">
        <v>9784870318052</v>
      </c>
    </row>
    <row r="5181" spans="1:14" ht="15.75" customHeight="1" x14ac:dyDescent="0.2">
      <c r="A5181" s="15">
        <v>91</v>
      </c>
      <c r="B5181" s="16">
        <v>610</v>
      </c>
      <c r="C5181" s="15" t="s">
        <v>6358</v>
      </c>
      <c r="D5181" s="18">
        <v>1</v>
      </c>
      <c r="E5181" s="5" t="s">
        <v>6359</v>
      </c>
      <c r="F5181" s="5">
        <v>0</v>
      </c>
      <c r="G5181" s="5" t="s">
        <v>6360</v>
      </c>
      <c r="H5181" s="5" t="s">
        <v>6096</v>
      </c>
      <c r="I5181" s="5">
        <v>0</v>
      </c>
      <c r="J5181" s="5">
        <v>2008</v>
      </c>
      <c r="K5181" s="5">
        <v>1</v>
      </c>
      <c r="L5181" s="5" t="s">
        <v>414</v>
      </c>
      <c r="M5181" s="5" t="s">
        <v>96</v>
      </c>
      <c r="N5181" s="19">
        <v>9784062143233</v>
      </c>
    </row>
    <row r="5182" spans="1:14" ht="15.75" customHeight="1" x14ac:dyDescent="0.2">
      <c r="A5182" s="15">
        <v>92</v>
      </c>
      <c r="B5182" s="16">
        <v>610</v>
      </c>
      <c r="C5182" s="15" t="s">
        <v>6361</v>
      </c>
      <c r="D5182" s="18">
        <v>1</v>
      </c>
      <c r="E5182" s="5" t="s">
        <v>6362</v>
      </c>
      <c r="F5182" s="5">
        <v>0</v>
      </c>
      <c r="G5182" s="5" t="s">
        <v>6360</v>
      </c>
      <c r="H5182" s="5" t="s">
        <v>6096</v>
      </c>
      <c r="I5182" s="5">
        <v>0</v>
      </c>
      <c r="J5182" s="5">
        <v>2008</v>
      </c>
      <c r="K5182" s="5">
        <v>1</v>
      </c>
      <c r="L5182" s="5" t="s">
        <v>414</v>
      </c>
      <c r="M5182" s="5" t="s">
        <v>96</v>
      </c>
      <c r="N5182" s="19">
        <v>978406214324</v>
      </c>
    </row>
    <row r="5183" spans="1:14" ht="15.75" customHeight="1" x14ac:dyDescent="0.2">
      <c r="A5183" s="15">
        <v>93</v>
      </c>
      <c r="B5183" s="16">
        <v>610</v>
      </c>
      <c r="C5183" s="15" t="s">
        <v>6363</v>
      </c>
      <c r="D5183" s="18">
        <v>1</v>
      </c>
      <c r="E5183" s="5" t="s">
        <v>6364</v>
      </c>
      <c r="F5183" s="5">
        <v>0</v>
      </c>
      <c r="G5183" s="5" t="s">
        <v>6365</v>
      </c>
      <c r="H5183" s="5" t="s">
        <v>6096</v>
      </c>
      <c r="I5183" s="5">
        <v>0</v>
      </c>
      <c r="J5183" s="5">
        <v>2007</v>
      </c>
      <c r="K5183" s="5">
        <v>1</v>
      </c>
      <c r="L5183" s="5" t="s">
        <v>480</v>
      </c>
      <c r="M5183" s="5" t="s">
        <v>96</v>
      </c>
      <c r="N5183" s="19">
        <v>9784048738057</v>
      </c>
    </row>
    <row r="5184" spans="1:14" ht="15.75" customHeight="1" x14ac:dyDescent="0.2">
      <c r="A5184" s="15">
        <v>94</v>
      </c>
      <c r="B5184" s="16">
        <v>610</v>
      </c>
      <c r="C5184" s="15" t="s">
        <v>6366</v>
      </c>
      <c r="D5184" s="18">
        <v>1</v>
      </c>
      <c r="E5184" s="5" t="s">
        <v>6367</v>
      </c>
      <c r="F5184" s="5">
        <v>0</v>
      </c>
      <c r="G5184" s="5" t="s">
        <v>6368</v>
      </c>
      <c r="H5184" s="5" t="s">
        <v>6096</v>
      </c>
      <c r="I5184" s="5">
        <v>0</v>
      </c>
      <c r="J5184" s="5">
        <v>2007</v>
      </c>
      <c r="K5184" s="5">
        <v>1</v>
      </c>
      <c r="L5184" s="5" t="s">
        <v>751</v>
      </c>
      <c r="M5184" s="5" t="s">
        <v>96</v>
      </c>
      <c r="N5184" s="19">
        <v>9784093861960</v>
      </c>
    </row>
    <row r="5185" spans="1:14" ht="15.75" customHeight="1" x14ac:dyDescent="0.2">
      <c r="A5185" s="15">
        <v>95</v>
      </c>
      <c r="B5185" s="16">
        <v>610</v>
      </c>
      <c r="C5185" s="15" t="s">
        <v>6369</v>
      </c>
      <c r="D5185" s="18">
        <v>1</v>
      </c>
      <c r="E5185" s="5" t="s">
        <v>6370</v>
      </c>
      <c r="F5185" s="5">
        <v>0</v>
      </c>
      <c r="G5185" s="5" t="s">
        <v>6371</v>
      </c>
      <c r="H5185" s="5" t="s">
        <v>6096</v>
      </c>
      <c r="I5185" s="5">
        <v>0</v>
      </c>
      <c r="J5185" s="5">
        <v>2007</v>
      </c>
      <c r="K5185" s="5">
        <v>1</v>
      </c>
      <c r="L5185" s="5" t="s">
        <v>6372</v>
      </c>
      <c r="M5185" s="5" t="s">
        <v>6373</v>
      </c>
      <c r="N5185" s="19">
        <v>9784948755956</v>
      </c>
    </row>
    <row r="5186" spans="1:14" ht="15.75" customHeight="1" x14ac:dyDescent="0.2">
      <c r="A5186" s="15">
        <v>96</v>
      </c>
      <c r="B5186" s="16">
        <v>610</v>
      </c>
      <c r="C5186" s="15" t="s">
        <v>6374</v>
      </c>
      <c r="D5186" s="18">
        <v>1</v>
      </c>
      <c r="E5186" s="5" t="s">
        <v>6375</v>
      </c>
      <c r="F5186" s="5">
        <v>0</v>
      </c>
      <c r="G5186" s="5" t="s">
        <v>6376</v>
      </c>
      <c r="H5186" s="5" t="s">
        <v>6096</v>
      </c>
      <c r="I5186" s="5">
        <v>0</v>
      </c>
      <c r="J5186" s="5">
        <v>2002</v>
      </c>
      <c r="K5186" s="5">
        <v>1</v>
      </c>
      <c r="L5186" s="5" t="s">
        <v>886</v>
      </c>
      <c r="M5186" s="5" t="s">
        <v>96</v>
      </c>
      <c r="N5186" s="19">
        <v>9784087745948</v>
      </c>
    </row>
    <row r="5187" spans="1:14" ht="15.75" customHeight="1" x14ac:dyDescent="0.2">
      <c r="A5187" s="15">
        <v>97</v>
      </c>
      <c r="B5187" s="16">
        <v>610</v>
      </c>
      <c r="C5187" s="15" t="s">
        <v>6377</v>
      </c>
      <c r="D5187" s="18">
        <v>1</v>
      </c>
      <c r="E5187" s="5" t="s">
        <v>6378</v>
      </c>
      <c r="F5187" s="5">
        <v>0</v>
      </c>
      <c r="G5187" s="5" t="s">
        <v>6376</v>
      </c>
      <c r="H5187" s="5" t="s">
        <v>6096</v>
      </c>
      <c r="I5187" s="5">
        <v>0</v>
      </c>
      <c r="J5187" s="5">
        <v>2002</v>
      </c>
      <c r="K5187" s="5">
        <v>1</v>
      </c>
      <c r="L5187" s="5" t="s">
        <v>886</v>
      </c>
      <c r="M5187" s="5" t="s">
        <v>96</v>
      </c>
      <c r="N5187" s="19">
        <v>9784087745955</v>
      </c>
    </row>
    <row r="5188" spans="1:14" ht="15.75" customHeight="1" x14ac:dyDescent="0.2">
      <c r="A5188" s="15">
        <v>98</v>
      </c>
      <c r="B5188" s="16">
        <v>610</v>
      </c>
      <c r="C5188" s="15" t="s">
        <v>6379</v>
      </c>
      <c r="D5188" s="18">
        <v>1</v>
      </c>
      <c r="E5188" s="5" t="s">
        <v>6380</v>
      </c>
      <c r="F5188" s="5">
        <v>0</v>
      </c>
      <c r="G5188" s="5" t="s">
        <v>6124</v>
      </c>
      <c r="H5188" s="5" t="s">
        <v>6096</v>
      </c>
      <c r="I5188" s="5">
        <v>0</v>
      </c>
      <c r="J5188" s="5">
        <v>2009</v>
      </c>
      <c r="K5188" s="5">
        <v>5</v>
      </c>
      <c r="L5188" s="5" t="s">
        <v>6381</v>
      </c>
      <c r="M5188" s="5" t="s">
        <v>96</v>
      </c>
      <c r="N5188" s="19">
        <v>0</v>
      </c>
    </row>
    <row r="5189" spans="1:14" ht="15.75" customHeight="1" x14ac:dyDescent="0.2">
      <c r="A5189" s="15">
        <v>99</v>
      </c>
      <c r="B5189" s="16">
        <v>610</v>
      </c>
      <c r="C5189" s="15" t="s">
        <v>6382</v>
      </c>
      <c r="D5189" s="18">
        <v>1</v>
      </c>
      <c r="E5189" s="5" t="s">
        <v>6383</v>
      </c>
      <c r="F5189" s="5">
        <v>0</v>
      </c>
      <c r="G5189" s="5" t="s">
        <v>6384</v>
      </c>
      <c r="H5189" s="5" t="s">
        <v>6096</v>
      </c>
      <c r="I5189" s="5">
        <v>0</v>
      </c>
      <c r="J5189" s="5">
        <v>2000</v>
      </c>
      <c r="K5189" s="5">
        <v>9</v>
      </c>
      <c r="L5189" s="5" t="s">
        <v>6385</v>
      </c>
      <c r="M5189" s="5" t="s">
        <v>96</v>
      </c>
      <c r="N5189" s="19">
        <v>4408025456</v>
      </c>
    </row>
    <row r="5190" spans="1:14" ht="15.75" customHeight="1" x14ac:dyDescent="0.2">
      <c r="A5190" s="15">
        <v>100</v>
      </c>
      <c r="B5190" s="16">
        <v>610</v>
      </c>
      <c r="C5190" s="15" t="s">
        <v>6386</v>
      </c>
      <c r="D5190" s="18">
        <v>1</v>
      </c>
      <c r="E5190" s="5" t="s">
        <v>6387</v>
      </c>
      <c r="F5190" s="5">
        <v>0</v>
      </c>
      <c r="G5190" s="5" t="s">
        <v>6388</v>
      </c>
      <c r="H5190" s="5" t="s">
        <v>6096</v>
      </c>
      <c r="I5190" s="5">
        <v>0</v>
      </c>
      <c r="J5190" s="5">
        <v>1995</v>
      </c>
      <c r="K5190" s="5">
        <v>1</v>
      </c>
      <c r="L5190" s="5" t="s">
        <v>2535</v>
      </c>
      <c r="M5190" s="5" t="s">
        <v>96</v>
      </c>
      <c r="N5190" s="19">
        <v>9784104079018</v>
      </c>
    </row>
    <row r="5191" spans="1:14" ht="15.75" customHeight="1" x14ac:dyDescent="0.2">
      <c r="A5191" s="15">
        <v>101</v>
      </c>
      <c r="B5191" s="16">
        <v>610</v>
      </c>
      <c r="C5191" s="15" t="s">
        <v>6389</v>
      </c>
      <c r="D5191" s="18">
        <v>1</v>
      </c>
      <c r="E5191" s="5" t="s">
        <v>6390</v>
      </c>
      <c r="F5191" s="5">
        <v>0</v>
      </c>
      <c r="G5191" s="5" t="s">
        <v>6391</v>
      </c>
      <c r="H5191" s="5" t="s">
        <v>6096</v>
      </c>
      <c r="I5191" s="5">
        <v>0</v>
      </c>
      <c r="J5191" s="5">
        <v>1996</v>
      </c>
      <c r="K5191" s="5">
        <v>1</v>
      </c>
      <c r="L5191" s="5" t="s">
        <v>1150</v>
      </c>
      <c r="M5191" s="5" t="s">
        <v>96</v>
      </c>
      <c r="N5191" s="19">
        <v>9784877281199</v>
      </c>
    </row>
    <row r="5192" spans="1:14" ht="15.75" customHeight="1" x14ac:dyDescent="0.2">
      <c r="A5192" s="15">
        <v>102</v>
      </c>
      <c r="B5192" s="16">
        <v>610</v>
      </c>
      <c r="C5192" s="15" t="s">
        <v>6392</v>
      </c>
      <c r="D5192" s="18">
        <v>1</v>
      </c>
      <c r="E5192" s="5" t="s">
        <v>6393</v>
      </c>
      <c r="F5192" s="5">
        <v>0</v>
      </c>
      <c r="G5192" s="5" t="s">
        <v>6394</v>
      </c>
      <c r="H5192" s="5" t="s">
        <v>6096</v>
      </c>
      <c r="I5192" s="5">
        <v>0</v>
      </c>
      <c r="J5192" s="5">
        <v>2018</v>
      </c>
      <c r="K5192" s="5">
        <v>51</v>
      </c>
      <c r="L5192" s="5" t="s">
        <v>1245</v>
      </c>
      <c r="M5192" s="5" t="s">
        <v>96</v>
      </c>
      <c r="N5192" s="19">
        <v>9784309026374</v>
      </c>
    </row>
    <row r="5193" spans="1:14" ht="15.75" customHeight="1" x14ac:dyDescent="0.2">
      <c r="A5193" s="15">
        <v>103</v>
      </c>
      <c r="B5193" s="16">
        <v>610</v>
      </c>
      <c r="C5193" s="15" t="s">
        <v>6395</v>
      </c>
      <c r="D5193" s="18">
        <v>1</v>
      </c>
      <c r="E5193" s="5" t="s">
        <v>6396</v>
      </c>
      <c r="F5193" s="5">
        <v>0</v>
      </c>
      <c r="G5193" s="5" t="s">
        <v>6397</v>
      </c>
      <c r="H5193" s="5" t="s">
        <v>6096</v>
      </c>
      <c r="I5193" s="5">
        <v>0</v>
      </c>
      <c r="J5193" s="5">
        <v>2003</v>
      </c>
      <c r="K5193" s="5">
        <v>3</v>
      </c>
      <c r="L5193" s="5" t="s">
        <v>751</v>
      </c>
      <c r="M5193" s="5" t="s">
        <v>96</v>
      </c>
      <c r="N5193" s="19">
        <v>9784093874298</v>
      </c>
    </row>
    <row r="5194" spans="1:14" ht="15.75" customHeight="1" x14ac:dyDescent="0.2">
      <c r="A5194" s="15">
        <v>104</v>
      </c>
      <c r="B5194" s="16">
        <v>610</v>
      </c>
      <c r="C5194" s="15" t="s">
        <v>6398</v>
      </c>
      <c r="D5194" s="18">
        <v>1</v>
      </c>
      <c r="E5194" s="5" t="s">
        <v>6399</v>
      </c>
      <c r="F5194" s="5">
        <v>0</v>
      </c>
      <c r="G5194" s="5" t="s">
        <v>6400</v>
      </c>
      <c r="H5194" s="5" t="s">
        <v>6096</v>
      </c>
      <c r="I5194" s="5">
        <v>0</v>
      </c>
      <c r="J5194" s="5">
        <v>2007</v>
      </c>
      <c r="K5194" s="5">
        <v>1</v>
      </c>
      <c r="L5194" s="5" t="s">
        <v>414</v>
      </c>
      <c r="M5194" s="5" t="s">
        <v>96</v>
      </c>
      <c r="N5194" s="19">
        <v>9784062137416</v>
      </c>
    </row>
    <row r="5195" spans="1:14" ht="15.75" customHeight="1" x14ac:dyDescent="0.2">
      <c r="A5195" s="15">
        <v>105</v>
      </c>
      <c r="B5195" s="16">
        <v>610</v>
      </c>
      <c r="C5195" s="15" t="s">
        <v>6401</v>
      </c>
      <c r="D5195" s="18">
        <v>1</v>
      </c>
      <c r="E5195" s="5" t="s">
        <v>6402</v>
      </c>
      <c r="F5195" s="5">
        <v>0</v>
      </c>
      <c r="G5195" s="5" t="s">
        <v>6403</v>
      </c>
      <c r="H5195" s="5" t="s">
        <v>6096</v>
      </c>
      <c r="I5195" s="5">
        <v>0</v>
      </c>
      <c r="J5195" s="5">
        <v>2016</v>
      </c>
      <c r="K5195" s="5">
        <v>2</v>
      </c>
      <c r="L5195" s="5" t="s">
        <v>886</v>
      </c>
      <c r="M5195" s="5" t="s">
        <v>96</v>
      </c>
      <c r="N5195" s="19">
        <v>9784087710113</v>
      </c>
    </row>
    <row r="5196" spans="1:14" ht="15.75" customHeight="1" x14ac:dyDescent="0.2">
      <c r="A5196" s="15">
        <v>106</v>
      </c>
      <c r="B5196" s="16">
        <v>610</v>
      </c>
      <c r="C5196" s="15" t="s">
        <v>6404</v>
      </c>
      <c r="D5196" s="18">
        <v>1</v>
      </c>
      <c r="E5196" s="5" t="s">
        <v>6405</v>
      </c>
      <c r="F5196" s="5">
        <v>0</v>
      </c>
      <c r="G5196" s="5" t="s">
        <v>6406</v>
      </c>
      <c r="H5196" s="5" t="s">
        <v>6096</v>
      </c>
      <c r="I5196" s="5">
        <v>0</v>
      </c>
      <c r="J5196" s="5">
        <v>1997</v>
      </c>
      <c r="K5196" s="5">
        <v>5</v>
      </c>
      <c r="L5196" s="5" t="s">
        <v>886</v>
      </c>
      <c r="M5196" s="5" t="s">
        <v>96</v>
      </c>
      <c r="N5196" s="19">
        <v>9784087742954</v>
      </c>
    </row>
    <row r="5197" spans="1:14" ht="15.75" customHeight="1" x14ac:dyDescent="0.2">
      <c r="A5197" s="15">
        <v>107</v>
      </c>
      <c r="B5197" s="16">
        <v>610</v>
      </c>
      <c r="C5197" s="15" t="s">
        <v>6407</v>
      </c>
      <c r="D5197" s="18">
        <v>1</v>
      </c>
      <c r="E5197" s="5" t="s">
        <v>6408</v>
      </c>
      <c r="F5197" s="5">
        <v>0</v>
      </c>
      <c r="G5197" s="5" t="s">
        <v>6406</v>
      </c>
      <c r="H5197" s="5" t="s">
        <v>6096</v>
      </c>
      <c r="I5197" s="5">
        <v>0</v>
      </c>
      <c r="J5197" s="5">
        <v>1997</v>
      </c>
      <c r="K5197" s="5">
        <v>5</v>
      </c>
      <c r="L5197" s="5" t="s">
        <v>886</v>
      </c>
      <c r="M5197" s="5" t="s">
        <v>96</v>
      </c>
      <c r="N5197" s="19">
        <v>9784087742961</v>
      </c>
    </row>
    <row r="5198" spans="1:14" ht="15.75" customHeight="1" x14ac:dyDescent="0.2">
      <c r="A5198" s="15">
        <v>108</v>
      </c>
      <c r="B5198" s="16">
        <v>610</v>
      </c>
      <c r="C5198" s="15" t="s">
        <v>6409</v>
      </c>
      <c r="D5198" s="18">
        <v>1</v>
      </c>
      <c r="E5198" s="5" t="s">
        <v>6410</v>
      </c>
      <c r="F5198" s="5">
        <v>0</v>
      </c>
      <c r="G5198" s="5" t="s">
        <v>6411</v>
      </c>
      <c r="H5198" s="5" t="s">
        <v>6096</v>
      </c>
      <c r="I5198" s="5">
        <v>0</v>
      </c>
      <c r="J5198" s="5">
        <v>2004</v>
      </c>
      <c r="K5198" s="5">
        <v>1</v>
      </c>
      <c r="L5198" s="5" t="s">
        <v>414</v>
      </c>
      <c r="M5198" s="5" t="s">
        <v>35</v>
      </c>
      <c r="N5198" s="19">
        <v>9784770030016</v>
      </c>
    </row>
    <row r="5199" spans="1:14" ht="15.75" customHeight="1" x14ac:dyDescent="0.2">
      <c r="A5199" s="15">
        <v>109</v>
      </c>
      <c r="B5199" s="16">
        <v>610</v>
      </c>
      <c r="C5199" s="15" t="s">
        <v>6412</v>
      </c>
      <c r="D5199" s="18">
        <v>1</v>
      </c>
      <c r="E5199" s="5" t="s">
        <v>6413</v>
      </c>
      <c r="F5199" s="5">
        <v>0</v>
      </c>
      <c r="G5199" s="5" t="s">
        <v>6411</v>
      </c>
      <c r="H5199" s="5" t="s">
        <v>6096</v>
      </c>
      <c r="I5199" s="5">
        <v>0</v>
      </c>
      <c r="J5199" s="5">
        <v>2004</v>
      </c>
      <c r="K5199" s="5">
        <v>1</v>
      </c>
      <c r="L5199" s="5" t="s">
        <v>414</v>
      </c>
      <c r="M5199" s="5" t="s">
        <v>35</v>
      </c>
      <c r="N5199" s="19">
        <v>9784770029751</v>
      </c>
    </row>
    <row r="5200" spans="1:14" ht="15.75" customHeight="1" x14ac:dyDescent="0.2">
      <c r="A5200" s="15">
        <v>110</v>
      </c>
      <c r="B5200" s="16">
        <v>610</v>
      </c>
      <c r="C5200" s="15" t="s">
        <v>6414</v>
      </c>
      <c r="D5200" s="18">
        <v>1</v>
      </c>
      <c r="E5200" s="5" t="s">
        <v>6415</v>
      </c>
      <c r="F5200" s="5">
        <v>0</v>
      </c>
      <c r="G5200" s="5" t="s">
        <v>6416</v>
      </c>
      <c r="H5200" s="5" t="s">
        <v>6096</v>
      </c>
      <c r="I5200" s="5">
        <v>0</v>
      </c>
      <c r="J5200" s="5">
        <v>2009</v>
      </c>
      <c r="K5200" s="5">
        <v>56</v>
      </c>
      <c r="L5200" s="5" t="s">
        <v>414</v>
      </c>
      <c r="M5200" s="5" t="s">
        <v>96</v>
      </c>
      <c r="N5200" s="19">
        <v>9784061155800</v>
      </c>
    </row>
    <row r="5201" spans="1:14" ht="15.75" customHeight="1" x14ac:dyDescent="0.2">
      <c r="A5201" s="15">
        <v>111</v>
      </c>
      <c r="B5201" s="16">
        <v>610</v>
      </c>
      <c r="C5201" s="15" t="s">
        <v>6417</v>
      </c>
      <c r="D5201" s="18">
        <v>1</v>
      </c>
      <c r="E5201" s="5" t="s">
        <v>6418</v>
      </c>
      <c r="F5201" s="5">
        <v>0</v>
      </c>
      <c r="G5201" s="5" t="s">
        <v>6419</v>
      </c>
      <c r="H5201" s="5" t="s">
        <v>6096</v>
      </c>
      <c r="I5201" s="5">
        <v>0</v>
      </c>
      <c r="J5201" s="5">
        <v>2009</v>
      </c>
      <c r="K5201" s="5">
        <v>1</v>
      </c>
      <c r="L5201" s="5" t="s">
        <v>414</v>
      </c>
      <c r="M5201" s="5" t="s">
        <v>6373</v>
      </c>
      <c r="N5201" s="19">
        <v>9784770023292</v>
      </c>
    </row>
    <row r="5202" spans="1:14" ht="15.75" customHeight="1" x14ac:dyDescent="0.2">
      <c r="A5202" s="15">
        <v>112</v>
      </c>
      <c r="B5202" s="16">
        <v>610</v>
      </c>
      <c r="C5202" s="15" t="s">
        <v>6420</v>
      </c>
      <c r="D5202" s="18">
        <v>1</v>
      </c>
      <c r="E5202" s="5" t="s">
        <v>6421</v>
      </c>
      <c r="F5202" s="5">
        <v>0</v>
      </c>
      <c r="G5202" s="5" t="s">
        <v>6422</v>
      </c>
      <c r="H5202" s="5" t="s">
        <v>6096</v>
      </c>
      <c r="I5202" s="5">
        <v>0</v>
      </c>
      <c r="J5202" s="5">
        <v>2008</v>
      </c>
      <c r="K5202" s="5">
        <v>3</v>
      </c>
      <c r="L5202" s="5" t="s">
        <v>457</v>
      </c>
      <c r="M5202" s="5" t="s">
        <v>96</v>
      </c>
      <c r="N5202" s="19">
        <v>9784022502957</v>
      </c>
    </row>
    <row r="5203" spans="1:14" ht="15.75" customHeight="1" x14ac:dyDescent="0.2">
      <c r="A5203" s="15">
        <v>113</v>
      </c>
      <c r="B5203" s="16">
        <v>610</v>
      </c>
      <c r="C5203" s="15" t="s">
        <v>6423</v>
      </c>
      <c r="D5203" s="18">
        <v>1</v>
      </c>
      <c r="E5203" s="5" t="s">
        <v>6424</v>
      </c>
      <c r="F5203" s="5">
        <v>0</v>
      </c>
      <c r="G5203" s="5" t="s">
        <v>6422</v>
      </c>
      <c r="H5203" s="5" t="s">
        <v>6096</v>
      </c>
      <c r="I5203" s="5">
        <v>0</v>
      </c>
      <c r="J5203" s="5">
        <v>2008</v>
      </c>
      <c r="K5203" s="5">
        <v>3</v>
      </c>
      <c r="L5203" s="5" t="s">
        <v>457</v>
      </c>
      <c r="M5203" s="5" t="s">
        <v>96</v>
      </c>
      <c r="N5203" s="19">
        <v>9784022503060</v>
      </c>
    </row>
    <row r="5204" spans="1:14" ht="15.75" customHeight="1" x14ac:dyDescent="0.2">
      <c r="A5204" s="15">
        <v>114</v>
      </c>
      <c r="B5204" s="16">
        <v>610</v>
      </c>
      <c r="C5204" s="15" t="s">
        <v>6425</v>
      </c>
      <c r="D5204" s="18">
        <v>1</v>
      </c>
      <c r="E5204" s="5" t="s">
        <v>6426</v>
      </c>
      <c r="F5204" s="5">
        <v>0</v>
      </c>
      <c r="G5204" s="5" t="s">
        <v>6422</v>
      </c>
      <c r="H5204" s="5" t="s">
        <v>6096</v>
      </c>
      <c r="I5204" s="5">
        <v>0</v>
      </c>
      <c r="J5204" s="5">
        <v>2008</v>
      </c>
      <c r="K5204" s="5">
        <v>3</v>
      </c>
      <c r="L5204" s="5" t="s">
        <v>457</v>
      </c>
      <c r="M5204" s="5" t="s">
        <v>96</v>
      </c>
      <c r="N5204" s="19">
        <v>9784022503077</v>
      </c>
    </row>
    <row r="5205" spans="1:14" ht="15.75" customHeight="1" x14ac:dyDescent="0.2">
      <c r="A5205" s="15">
        <v>115</v>
      </c>
      <c r="B5205" s="16">
        <v>610</v>
      </c>
      <c r="C5205" s="15" t="s">
        <v>6427</v>
      </c>
      <c r="D5205" s="18">
        <v>1</v>
      </c>
      <c r="E5205" s="5" t="s">
        <v>6428</v>
      </c>
      <c r="F5205" s="5">
        <v>0</v>
      </c>
      <c r="G5205" s="5" t="s">
        <v>6429</v>
      </c>
      <c r="H5205" s="5" t="s">
        <v>6096</v>
      </c>
      <c r="I5205" s="5">
        <v>0</v>
      </c>
      <c r="J5205" s="5">
        <v>2017</v>
      </c>
      <c r="K5205" s="5">
        <v>5</v>
      </c>
      <c r="L5205" s="5" t="s">
        <v>409</v>
      </c>
      <c r="M5205" s="5" t="s">
        <v>96</v>
      </c>
      <c r="N5205" s="19">
        <v>9784000014083</v>
      </c>
    </row>
    <row r="5206" spans="1:14" ht="15.75" customHeight="1" x14ac:dyDescent="0.2">
      <c r="A5206" s="15">
        <v>116</v>
      </c>
      <c r="B5206" s="16">
        <v>610</v>
      </c>
      <c r="C5206" s="15" t="s">
        <v>6430</v>
      </c>
      <c r="D5206" s="18">
        <v>1</v>
      </c>
      <c r="E5206" s="5" t="s">
        <v>6431</v>
      </c>
      <c r="F5206" s="5">
        <v>0</v>
      </c>
      <c r="G5206" s="5" t="s">
        <v>6432</v>
      </c>
      <c r="H5206" s="5" t="s">
        <v>6096</v>
      </c>
      <c r="I5206" s="5">
        <v>0</v>
      </c>
      <c r="J5206" s="5">
        <v>2006</v>
      </c>
      <c r="K5206" s="5">
        <v>3</v>
      </c>
      <c r="L5206" s="5" t="s">
        <v>886</v>
      </c>
      <c r="M5206" s="5" t="s">
        <v>96</v>
      </c>
      <c r="N5206" s="19">
        <v>9784087747645</v>
      </c>
    </row>
    <row r="5207" spans="1:14" ht="15.75" customHeight="1" x14ac:dyDescent="0.2">
      <c r="A5207" s="15">
        <v>117</v>
      </c>
      <c r="B5207" s="16">
        <v>610</v>
      </c>
      <c r="C5207" s="15" t="s">
        <v>6433</v>
      </c>
      <c r="D5207" s="18">
        <v>1</v>
      </c>
      <c r="E5207" s="5" t="s">
        <v>6434</v>
      </c>
      <c r="F5207" s="5">
        <v>0</v>
      </c>
      <c r="G5207" s="5" t="s">
        <v>6435</v>
      </c>
      <c r="H5207" s="5" t="s">
        <v>6096</v>
      </c>
      <c r="I5207" s="5">
        <v>0</v>
      </c>
      <c r="J5207" s="5">
        <v>2018</v>
      </c>
      <c r="K5207" s="5">
        <v>1</v>
      </c>
      <c r="L5207" s="5" t="s">
        <v>1245</v>
      </c>
      <c r="M5207" s="5" t="s">
        <v>96</v>
      </c>
      <c r="N5207" s="19">
        <v>9784309027609</v>
      </c>
    </row>
    <row r="5208" spans="1:14" ht="15.75" customHeight="1" x14ac:dyDescent="0.2">
      <c r="A5208" s="15">
        <v>118</v>
      </c>
      <c r="B5208" s="16">
        <v>610</v>
      </c>
      <c r="C5208" s="15" t="s">
        <v>6436</v>
      </c>
      <c r="D5208" s="18">
        <v>1</v>
      </c>
      <c r="E5208" s="5" t="s">
        <v>6437</v>
      </c>
      <c r="F5208" s="5">
        <v>0</v>
      </c>
      <c r="G5208" s="5" t="s">
        <v>6438</v>
      </c>
      <c r="H5208" s="5" t="s">
        <v>6096</v>
      </c>
      <c r="I5208" s="5">
        <v>0</v>
      </c>
      <c r="J5208" s="5">
        <v>2009</v>
      </c>
      <c r="K5208" s="5">
        <v>1</v>
      </c>
      <c r="L5208" s="5" t="s">
        <v>409</v>
      </c>
      <c r="M5208" s="5" t="s">
        <v>96</v>
      </c>
      <c r="N5208" s="19">
        <v>9784004311980</v>
      </c>
    </row>
    <row r="5209" spans="1:14" ht="15.75" customHeight="1" x14ac:dyDescent="0.2">
      <c r="A5209" s="15">
        <v>119</v>
      </c>
      <c r="B5209" s="16">
        <v>610</v>
      </c>
      <c r="C5209" s="15" t="s">
        <v>6439</v>
      </c>
      <c r="D5209" s="18">
        <v>1</v>
      </c>
      <c r="E5209" s="5" t="s">
        <v>6440</v>
      </c>
      <c r="F5209" s="5">
        <v>0</v>
      </c>
      <c r="G5209" s="5" t="s">
        <v>6441</v>
      </c>
      <c r="H5209" s="5" t="s">
        <v>6096</v>
      </c>
      <c r="I5209" s="5">
        <v>0</v>
      </c>
      <c r="J5209" s="5">
        <v>2018</v>
      </c>
      <c r="K5209" s="5">
        <v>1</v>
      </c>
      <c r="L5209" s="5" t="s">
        <v>1245</v>
      </c>
      <c r="M5209" s="5" t="s">
        <v>96</v>
      </c>
      <c r="N5209" s="19">
        <v>9784309027616</v>
      </c>
    </row>
    <row r="5210" spans="1:14" ht="15.75" customHeight="1" x14ac:dyDescent="0.2">
      <c r="A5210" s="15">
        <v>120</v>
      </c>
      <c r="B5210" s="16">
        <v>610</v>
      </c>
      <c r="C5210" s="15" t="s">
        <v>6442</v>
      </c>
      <c r="D5210" s="18">
        <v>1</v>
      </c>
      <c r="E5210" s="5" t="s">
        <v>6443</v>
      </c>
      <c r="F5210" s="5">
        <v>0</v>
      </c>
      <c r="G5210" s="5" t="s">
        <v>6444</v>
      </c>
      <c r="H5210" s="5" t="s">
        <v>6096</v>
      </c>
      <c r="I5210" s="5">
        <v>0</v>
      </c>
      <c r="J5210" s="5">
        <v>2018</v>
      </c>
      <c r="K5210" s="5">
        <v>1</v>
      </c>
      <c r="L5210" s="5" t="s">
        <v>2535</v>
      </c>
      <c r="M5210" s="5" t="s">
        <v>96</v>
      </c>
      <c r="N5210" s="19">
        <v>9784103515319</v>
      </c>
    </row>
    <row r="5211" spans="1:14" ht="15.75" customHeight="1" x14ac:dyDescent="0.2">
      <c r="A5211" s="15">
        <v>121</v>
      </c>
      <c r="B5211" s="16">
        <v>610</v>
      </c>
      <c r="C5211" s="15" t="s">
        <v>6445</v>
      </c>
      <c r="D5211" s="18">
        <v>1</v>
      </c>
      <c r="E5211" s="5" t="s">
        <v>6446</v>
      </c>
      <c r="F5211" s="5">
        <v>0</v>
      </c>
      <c r="G5211" s="5" t="s">
        <v>6447</v>
      </c>
      <c r="H5211" s="5" t="s">
        <v>6096</v>
      </c>
      <c r="I5211" s="5">
        <v>0</v>
      </c>
      <c r="J5211" s="5">
        <v>2013</v>
      </c>
      <c r="K5211" s="5">
        <v>1</v>
      </c>
      <c r="L5211" s="5" t="s">
        <v>414</v>
      </c>
      <c r="M5211" s="5" t="s">
        <v>96</v>
      </c>
      <c r="N5211" s="19">
        <v>9784062774383</v>
      </c>
    </row>
    <row r="5212" spans="1:14" ht="15.75" customHeight="1" x14ac:dyDescent="0.2">
      <c r="A5212" s="15">
        <v>122</v>
      </c>
      <c r="B5212" s="16">
        <v>610</v>
      </c>
      <c r="C5212" s="15" t="s">
        <v>6448</v>
      </c>
      <c r="D5212" s="18">
        <v>1</v>
      </c>
      <c r="E5212" s="5" t="s">
        <v>6449</v>
      </c>
      <c r="F5212" s="5">
        <v>0</v>
      </c>
      <c r="G5212" s="5" t="s">
        <v>6450</v>
      </c>
      <c r="H5212" s="5" t="s">
        <v>6096</v>
      </c>
      <c r="I5212" s="5">
        <v>0</v>
      </c>
      <c r="J5212" s="5">
        <v>2018</v>
      </c>
      <c r="K5212" s="5">
        <v>1</v>
      </c>
      <c r="L5212" s="5" t="s">
        <v>2453</v>
      </c>
      <c r="M5212" s="5" t="s">
        <v>96</v>
      </c>
      <c r="N5212" s="19">
        <v>9784480804846</v>
      </c>
    </row>
    <row r="5213" spans="1:14" ht="15.75" customHeight="1" x14ac:dyDescent="0.2">
      <c r="A5213" s="15">
        <v>123</v>
      </c>
      <c r="B5213" s="16">
        <v>610</v>
      </c>
      <c r="C5213" s="15" t="s">
        <v>6451</v>
      </c>
      <c r="D5213" s="18">
        <v>1</v>
      </c>
      <c r="E5213" s="5" t="s">
        <v>6452</v>
      </c>
      <c r="F5213" s="5">
        <v>0</v>
      </c>
      <c r="G5213" s="5" t="s">
        <v>6453</v>
      </c>
      <c r="H5213" s="5" t="s">
        <v>6096</v>
      </c>
      <c r="I5213" s="5">
        <v>0</v>
      </c>
      <c r="J5213" s="5">
        <v>2017</v>
      </c>
      <c r="K5213" s="5">
        <v>1</v>
      </c>
      <c r="L5213" s="5" t="s">
        <v>1245</v>
      </c>
      <c r="M5213" s="5" t="s">
        <v>96</v>
      </c>
      <c r="N5213" s="19">
        <v>9784309026053</v>
      </c>
    </row>
    <row r="5214" spans="1:14" ht="15.75" customHeight="1" x14ac:dyDescent="0.2">
      <c r="A5214" s="15">
        <v>124</v>
      </c>
      <c r="B5214" s="16">
        <v>610</v>
      </c>
      <c r="C5214" s="15" t="s">
        <v>6454</v>
      </c>
      <c r="D5214" s="18">
        <v>1</v>
      </c>
      <c r="E5214" s="5" t="s">
        <v>6455</v>
      </c>
      <c r="F5214" s="5">
        <v>0</v>
      </c>
      <c r="G5214" s="5" t="s">
        <v>6456</v>
      </c>
      <c r="H5214" s="5" t="s">
        <v>6096</v>
      </c>
      <c r="I5214" s="5">
        <v>0</v>
      </c>
      <c r="J5214" s="5">
        <v>2018</v>
      </c>
      <c r="K5214" s="5">
        <v>6</v>
      </c>
      <c r="L5214" s="5" t="s">
        <v>1138</v>
      </c>
      <c r="M5214" s="5" t="s">
        <v>96</v>
      </c>
      <c r="N5214" s="19">
        <v>9784163907987</v>
      </c>
    </row>
    <row r="5215" spans="1:14" ht="15.75" customHeight="1" x14ac:dyDescent="0.2">
      <c r="A5215" s="15">
        <v>125</v>
      </c>
      <c r="B5215" s="16">
        <v>610</v>
      </c>
      <c r="C5215" s="15" t="s">
        <v>6457</v>
      </c>
      <c r="D5215" s="18">
        <v>1</v>
      </c>
      <c r="E5215" s="5" t="s">
        <v>6458</v>
      </c>
      <c r="F5215" s="5">
        <v>0</v>
      </c>
      <c r="G5215" s="5" t="s">
        <v>6459</v>
      </c>
      <c r="H5215" s="5" t="s">
        <v>6096</v>
      </c>
      <c r="I5215" s="5">
        <v>0</v>
      </c>
      <c r="J5215" s="5">
        <v>2009</v>
      </c>
      <c r="K5215" s="5">
        <v>1</v>
      </c>
      <c r="L5215" s="5" t="s">
        <v>6460</v>
      </c>
      <c r="M5215" s="5" t="s">
        <v>96</v>
      </c>
      <c r="N5215" s="19">
        <v>9784426105143</v>
      </c>
    </row>
    <row r="5216" spans="1:14" ht="15.75" customHeight="1" x14ac:dyDescent="0.2">
      <c r="A5216" s="15">
        <v>126</v>
      </c>
      <c r="B5216" s="16">
        <v>610</v>
      </c>
      <c r="C5216" s="15" t="s">
        <v>6461</v>
      </c>
      <c r="D5216" s="18">
        <v>1</v>
      </c>
      <c r="E5216" s="5" t="s">
        <v>6462</v>
      </c>
      <c r="F5216" s="5">
        <v>0</v>
      </c>
      <c r="G5216" s="5" t="s">
        <v>6463</v>
      </c>
      <c r="H5216" s="5" t="s">
        <v>6096</v>
      </c>
      <c r="I5216" s="5">
        <v>0</v>
      </c>
      <c r="J5216" s="5">
        <v>2002</v>
      </c>
      <c r="K5216" s="5">
        <v>1</v>
      </c>
      <c r="L5216" s="5" t="s">
        <v>6233</v>
      </c>
      <c r="M5216" s="5" t="s">
        <v>96</v>
      </c>
      <c r="N5216" s="19">
        <v>9784163207605</v>
      </c>
    </row>
    <row r="5217" spans="1:14" ht="15.75" customHeight="1" x14ac:dyDescent="0.2">
      <c r="A5217" s="15">
        <v>127</v>
      </c>
      <c r="B5217" s="16">
        <v>610</v>
      </c>
      <c r="C5217" s="15" t="s">
        <v>6464</v>
      </c>
      <c r="D5217" s="18">
        <v>1</v>
      </c>
      <c r="E5217" s="5" t="s">
        <v>6465</v>
      </c>
      <c r="F5217" s="5" t="s">
        <v>6466</v>
      </c>
      <c r="G5217" s="5" t="s">
        <v>6467</v>
      </c>
      <c r="H5217" s="5" t="s">
        <v>6096</v>
      </c>
      <c r="I5217" s="5">
        <v>0</v>
      </c>
      <c r="J5217" s="5">
        <v>2008</v>
      </c>
      <c r="K5217" s="5">
        <v>1</v>
      </c>
      <c r="L5217" s="5" t="s">
        <v>6468</v>
      </c>
      <c r="M5217" s="5" t="s">
        <v>35</v>
      </c>
      <c r="N5217" s="19">
        <v>9781564785046</v>
      </c>
    </row>
    <row r="5218" spans="1:14" ht="15.75" customHeight="1" x14ac:dyDescent="0.2">
      <c r="A5218" s="15">
        <v>128</v>
      </c>
      <c r="B5218" s="16">
        <v>610</v>
      </c>
      <c r="C5218" s="15" t="s">
        <v>6469</v>
      </c>
      <c r="D5218" s="18">
        <v>1</v>
      </c>
      <c r="E5218" s="5" t="s">
        <v>6470</v>
      </c>
      <c r="F5218" s="5">
        <v>0</v>
      </c>
      <c r="G5218" s="5" t="s">
        <v>6471</v>
      </c>
      <c r="H5218" s="5" t="s">
        <v>6096</v>
      </c>
      <c r="I5218" s="5">
        <v>0</v>
      </c>
      <c r="J5218" s="5">
        <v>2006</v>
      </c>
      <c r="K5218" s="5">
        <v>0</v>
      </c>
      <c r="L5218" s="5" t="s">
        <v>2183</v>
      </c>
      <c r="M5218" s="5" t="s">
        <v>96</v>
      </c>
      <c r="N5218" s="19" t="s">
        <v>32</v>
      </c>
    </row>
    <row r="5219" spans="1:14" ht="15.75" customHeight="1" x14ac:dyDescent="0.2">
      <c r="A5219" s="15">
        <v>129</v>
      </c>
      <c r="B5219" s="16">
        <v>610</v>
      </c>
      <c r="C5219" s="15" t="s">
        <v>6472</v>
      </c>
      <c r="D5219" s="18">
        <v>1</v>
      </c>
      <c r="E5219" s="5" t="s">
        <v>6473</v>
      </c>
      <c r="F5219" s="5" t="s">
        <v>6474</v>
      </c>
      <c r="G5219" s="5" t="s">
        <v>6475</v>
      </c>
      <c r="H5219" s="5" t="s">
        <v>6096</v>
      </c>
      <c r="I5219" s="5">
        <v>0</v>
      </c>
      <c r="J5219" s="5">
        <v>2008</v>
      </c>
      <c r="K5219" s="5">
        <v>1</v>
      </c>
      <c r="L5219" s="5" t="s">
        <v>6468</v>
      </c>
      <c r="M5219" s="5" t="s">
        <v>35</v>
      </c>
      <c r="N5219" s="19">
        <v>9781564784896</v>
      </c>
    </row>
    <row r="5220" spans="1:14" ht="15.75" customHeight="1" x14ac:dyDescent="0.2">
      <c r="A5220" s="15">
        <v>130</v>
      </c>
      <c r="B5220" s="16">
        <v>610</v>
      </c>
      <c r="C5220" s="15" t="s">
        <v>6476</v>
      </c>
      <c r="D5220" s="18">
        <v>1</v>
      </c>
      <c r="E5220" s="5" t="s">
        <v>6477</v>
      </c>
      <c r="F5220" s="5">
        <v>0</v>
      </c>
      <c r="G5220" s="5" t="s">
        <v>6478</v>
      </c>
      <c r="H5220" s="5" t="s">
        <v>6096</v>
      </c>
      <c r="I5220" s="5">
        <v>0</v>
      </c>
      <c r="J5220" s="5">
        <v>2003</v>
      </c>
      <c r="K5220" s="5">
        <v>2</v>
      </c>
      <c r="L5220" s="5" t="s">
        <v>1154</v>
      </c>
      <c r="M5220" s="5" t="s">
        <v>96</v>
      </c>
      <c r="N5220" s="19">
        <v>9784334735555</v>
      </c>
    </row>
    <row r="5221" spans="1:14" ht="15.75" customHeight="1" x14ac:dyDescent="0.2">
      <c r="A5221" s="15">
        <v>131</v>
      </c>
      <c r="B5221" s="16">
        <v>610</v>
      </c>
      <c r="C5221" s="15" t="s">
        <v>6479</v>
      </c>
      <c r="D5221" s="18">
        <v>1</v>
      </c>
      <c r="E5221" s="5" t="s">
        <v>6480</v>
      </c>
      <c r="F5221" s="5">
        <v>0</v>
      </c>
      <c r="G5221" s="5" t="s">
        <v>6481</v>
      </c>
      <c r="H5221" s="5" t="s">
        <v>6096</v>
      </c>
      <c r="I5221" s="5">
        <v>0</v>
      </c>
      <c r="J5221" s="5">
        <v>2008</v>
      </c>
      <c r="K5221" s="5">
        <v>30</v>
      </c>
      <c r="L5221" s="5" t="s">
        <v>2535</v>
      </c>
      <c r="M5221" s="5" t="s">
        <v>96</v>
      </c>
      <c r="N5221" s="19">
        <v>9784101128092</v>
      </c>
    </row>
    <row r="5222" spans="1:14" ht="15.75" customHeight="1" x14ac:dyDescent="0.2">
      <c r="A5222" s="15">
        <v>132</v>
      </c>
      <c r="B5222" s="16">
        <v>610</v>
      </c>
      <c r="C5222" s="15" t="s">
        <v>6482</v>
      </c>
      <c r="D5222" s="18">
        <v>1</v>
      </c>
      <c r="E5222" s="5" t="s">
        <v>6483</v>
      </c>
      <c r="F5222" s="5">
        <v>0</v>
      </c>
      <c r="G5222" s="5" t="s">
        <v>6484</v>
      </c>
      <c r="H5222" s="5" t="s">
        <v>6096</v>
      </c>
      <c r="I5222" s="5">
        <v>0</v>
      </c>
      <c r="J5222" s="5">
        <v>1981</v>
      </c>
      <c r="K5222" s="5">
        <v>1</v>
      </c>
      <c r="L5222" s="5" t="s">
        <v>2503</v>
      </c>
      <c r="M5222" s="5" t="s">
        <v>35</v>
      </c>
      <c r="N5222" s="19">
        <v>9784805306727</v>
      </c>
    </row>
    <row r="5223" spans="1:14" ht="15.75" customHeight="1" x14ac:dyDescent="0.2">
      <c r="A5223" s="15">
        <v>133</v>
      </c>
      <c r="B5223" s="16">
        <v>610</v>
      </c>
      <c r="C5223" s="15" t="s">
        <v>6485</v>
      </c>
      <c r="D5223" s="18">
        <v>1</v>
      </c>
      <c r="E5223" s="5" t="s">
        <v>6486</v>
      </c>
      <c r="F5223" s="5">
        <v>0</v>
      </c>
      <c r="G5223" s="5" t="s">
        <v>6487</v>
      </c>
      <c r="H5223" s="5" t="s">
        <v>6096</v>
      </c>
      <c r="I5223" s="5">
        <v>0</v>
      </c>
      <c r="J5223" s="5">
        <v>1992</v>
      </c>
      <c r="K5223" s="5">
        <v>1</v>
      </c>
      <c r="L5223" s="5" t="s">
        <v>6488</v>
      </c>
      <c r="M5223" s="5" t="s">
        <v>96</v>
      </c>
      <c r="N5223" s="19">
        <v>4152035099</v>
      </c>
    </row>
    <row r="5224" spans="1:14" ht="15.75" customHeight="1" x14ac:dyDescent="0.2">
      <c r="A5224" s="15">
        <v>134</v>
      </c>
      <c r="B5224" s="16">
        <v>610</v>
      </c>
      <c r="C5224" s="15" t="s">
        <v>6489</v>
      </c>
      <c r="D5224" s="18">
        <v>1</v>
      </c>
      <c r="E5224" s="5" t="s">
        <v>6490</v>
      </c>
      <c r="F5224" s="5">
        <v>0</v>
      </c>
      <c r="G5224" s="5" t="s">
        <v>6491</v>
      </c>
      <c r="H5224" s="5" t="s">
        <v>6096</v>
      </c>
      <c r="I5224" s="5">
        <v>0</v>
      </c>
      <c r="J5224" s="5">
        <v>2004</v>
      </c>
      <c r="K5224" s="5">
        <v>1</v>
      </c>
      <c r="L5224" s="5" t="s">
        <v>6233</v>
      </c>
      <c r="M5224" s="5" t="s">
        <v>96</v>
      </c>
      <c r="N5224" s="19">
        <v>9784167168865</v>
      </c>
    </row>
    <row r="5225" spans="1:14" ht="15.75" customHeight="1" x14ac:dyDescent="0.2">
      <c r="A5225" s="15">
        <v>135</v>
      </c>
      <c r="B5225" s="16">
        <v>610</v>
      </c>
      <c r="C5225" s="15" t="s">
        <v>6492</v>
      </c>
      <c r="D5225" s="18">
        <v>1</v>
      </c>
      <c r="E5225" s="5" t="s">
        <v>6493</v>
      </c>
      <c r="F5225" s="5">
        <v>0</v>
      </c>
      <c r="G5225" s="5" t="s">
        <v>6494</v>
      </c>
      <c r="H5225" s="5" t="s">
        <v>6096</v>
      </c>
      <c r="I5225" s="5">
        <v>0</v>
      </c>
      <c r="J5225" s="5">
        <v>1986</v>
      </c>
      <c r="K5225" s="5">
        <v>1</v>
      </c>
      <c r="L5225" s="5" t="s">
        <v>886</v>
      </c>
      <c r="M5225" s="5" t="s">
        <v>96</v>
      </c>
      <c r="N5225" s="19">
        <v>4087491412</v>
      </c>
    </row>
    <row r="5226" spans="1:14" ht="15.75" customHeight="1" x14ac:dyDescent="0.2">
      <c r="A5226" s="15">
        <v>136</v>
      </c>
      <c r="B5226" s="16">
        <v>610</v>
      </c>
      <c r="C5226" s="15" t="s">
        <v>6495</v>
      </c>
      <c r="D5226" s="18">
        <v>1</v>
      </c>
      <c r="E5226" s="5" t="s">
        <v>6496</v>
      </c>
      <c r="F5226" s="5">
        <v>0</v>
      </c>
      <c r="G5226" s="5" t="s">
        <v>6497</v>
      </c>
      <c r="H5226" s="5" t="s">
        <v>6096</v>
      </c>
      <c r="I5226" s="5">
        <v>0</v>
      </c>
      <c r="J5226" s="5">
        <v>2005</v>
      </c>
      <c r="K5226" s="5">
        <v>29</v>
      </c>
      <c r="L5226" s="5" t="s">
        <v>1150</v>
      </c>
      <c r="M5226" s="5" t="s">
        <v>96</v>
      </c>
      <c r="N5226" s="19">
        <v>9784344406100</v>
      </c>
    </row>
    <row r="5227" spans="1:14" ht="15.75" customHeight="1" x14ac:dyDescent="0.2">
      <c r="A5227" s="15">
        <v>137</v>
      </c>
      <c r="B5227" s="16">
        <v>610</v>
      </c>
      <c r="C5227" s="15" t="s">
        <v>6498</v>
      </c>
      <c r="D5227" s="18">
        <v>1</v>
      </c>
      <c r="E5227" s="5" t="s">
        <v>6499</v>
      </c>
      <c r="F5227" s="5">
        <v>0</v>
      </c>
      <c r="G5227" s="5" t="s">
        <v>6500</v>
      </c>
      <c r="H5227" s="5" t="s">
        <v>6096</v>
      </c>
      <c r="I5227" s="5">
        <v>0</v>
      </c>
      <c r="J5227" s="5">
        <v>2005</v>
      </c>
      <c r="K5227" s="5">
        <v>18</v>
      </c>
      <c r="L5227" s="5" t="s">
        <v>1150</v>
      </c>
      <c r="M5227" s="5" t="s">
        <v>96</v>
      </c>
      <c r="N5227" s="19">
        <v>9784344406117</v>
      </c>
    </row>
    <row r="5228" spans="1:14" ht="15.75" customHeight="1" x14ac:dyDescent="0.2">
      <c r="A5228" s="15">
        <v>138</v>
      </c>
      <c r="B5228" s="16">
        <v>610</v>
      </c>
      <c r="C5228" s="15" t="s">
        <v>6501</v>
      </c>
      <c r="D5228" s="18">
        <v>2</v>
      </c>
      <c r="E5228" s="5" t="s">
        <v>6502</v>
      </c>
      <c r="F5228" s="5">
        <v>0</v>
      </c>
      <c r="G5228" s="5" t="s">
        <v>6503</v>
      </c>
      <c r="H5228" s="5" t="s">
        <v>6096</v>
      </c>
      <c r="I5228" s="5">
        <v>0</v>
      </c>
      <c r="J5228" s="5">
        <v>2016</v>
      </c>
      <c r="K5228" s="5">
        <v>2</v>
      </c>
      <c r="L5228" s="5" t="s">
        <v>6504</v>
      </c>
      <c r="M5228" s="5" t="s">
        <v>96</v>
      </c>
      <c r="N5228" s="19" t="s">
        <v>6505</v>
      </c>
    </row>
    <row r="5229" spans="1:14" ht="15.75" customHeight="1" x14ac:dyDescent="0.2">
      <c r="A5229" s="15">
        <v>139</v>
      </c>
      <c r="B5229" s="16">
        <v>610</v>
      </c>
      <c r="C5229" s="15" t="s">
        <v>6506</v>
      </c>
      <c r="D5229" s="18">
        <v>1</v>
      </c>
      <c r="E5229" s="5" t="s">
        <v>6507</v>
      </c>
      <c r="F5229" s="5">
        <v>0</v>
      </c>
      <c r="G5229" s="5" t="s">
        <v>6232</v>
      </c>
      <c r="H5229" s="5" t="s">
        <v>6096</v>
      </c>
      <c r="I5229" s="5">
        <v>0</v>
      </c>
      <c r="J5229" s="5">
        <v>1995</v>
      </c>
      <c r="K5229" s="5">
        <v>0</v>
      </c>
      <c r="L5229" s="5" t="s">
        <v>2183</v>
      </c>
      <c r="M5229" s="5" t="s">
        <v>96</v>
      </c>
      <c r="N5229" s="19" t="s">
        <v>32</v>
      </c>
    </row>
    <row r="5230" spans="1:14" ht="15.75" customHeight="1" x14ac:dyDescent="0.2">
      <c r="A5230" s="15">
        <v>140</v>
      </c>
      <c r="B5230" s="16">
        <v>610</v>
      </c>
      <c r="C5230" s="15" t="s">
        <v>6508</v>
      </c>
      <c r="D5230" s="18">
        <v>1</v>
      </c>
      <c r="E5230" s="5" t="s">
        <v>6509</v>
      </c>
      <c r="F5230" s="5" t="s">
        <v>6510</v>
      </c>
      <c r="G5230" s="5" t="s">
        <v>6511</v>
      </c>
      <c r="H5230" s="5" t="s">
        <v>6096</v>
      </c>
      <c r="I5230" s="5">
        <v>0</v>
      </c>
      <c r="J5230" s="5">
        <v>2008</v>
      </c>
      <c r="K5230" s="5">
        <v>1</v>
      </c>
      <c r="L5230" s="5" t="s">
        <v>6468</v>
      </c>
      <c r="M5230" s="5" t="s">
        <v>35</v>
      </c>
      <c r="N5230" s="19">
        <v>9781564784902</v>
      </c>
    </row>
    <row r="5231" spans="1:14" ht="15.75" customHeight="1" x14ac:dyDescent="0.2">
      <c r="A5231" s="15">
        <v>141</v>
      </c>
      <c r="B5231" s="16">
        <v>610</v>
      </c>
      <c r="C5231" s="15" t="s">
        <v>6512</v>
      </c>
      <c r="D5231" s="18">
        <v>1</v>
      </c>
      <c r="E5231" s="5" t="s">
        <v>6513</v>
      </c>
      <c r="F5231" s="5">
        <v>0</v>
      </c>
      <c r="G5231" s="5" t="s">
        <v>6514</v>
      </c>
      <c r="H5231" s="5" t="s">
        <v>6096</v>
      </c>
      <c r="I5231" s="5">
        <v>0</v>
      </c>
      <c r="J5231" s="5">
        <v>2004</v>
      </c>
      <c r="K5231" s="5">
        <v>82</v>
      </c>
      <c r="L5231" s="5" t="s">
        <v>2535</v>
      </c>
      <c r="M5231" s="5" t="s">
        <v>96</v>
      </c>
      <c r="N5231" s="19">
        <v>9784101098012</v>
      </c>
    </row>
    <row r="5232" spans="1:14" ht="15.75" hidden="1" customHeight="1" x14ac:dyDescent="0.2">
      <c r="A5232" s="14">
        <v>142</v>
      </c>
      <c r="B5232" s="16">
        <v>610</v>
      </c>
      <c r="C5232" s="14" t="s">
        <v>6515</v>
      </c>
      <c r="D5232" s="17">
        <v>0</v>
      </c>
      <c r="E5232" s="5">
        <v>0</v>
      </c>
      <c r="F5232" s="5">
        <v>0</v>
      </c>
      <c r="G5232" s="5">
        <v>0</v>
      </c>
      <c r="H5232" s="5" t="s">
        <v>6096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19">
        <v>0</v>
      </c>
    </row>
    <row r="5233" spans="1:14" ht="15.75" customHeight="1" x14ac:dyDescent="0.2">
      <c r="A5233" s="15">
        <v>143</v>
      </c>
      <c r="B5233" s="16">
        <v>610</v>
      </c>
      <c r="C5233" s="15" t="s">
        <v>6516</v>
      </c>
      <c r="D5233" s="18">
        <v>1</v>
      </c>
      <c r="E5233" s="5" t="s">
        <v>6517</v>
      </c>
      <c r="F5233" s="5">
        <v>0</v>
      </c>
      <c r="G5233" s="5" t="s">
        <v>6518</v>
      </c>
      <c r="H5233" s="5" t="s">
        <v>6096</v>
      </c>
      <c r="I5233" s="5">
        <v>0</v>
      </c>
      <c r="J5233" s="5">
        <v>1982</v>
      </c>
      <c r="K5233" s="5">
        <v>1</v>
      </c>
      <c r="L5233" s="5" t="s">
        <v>414</v>
      </c>
      <c r="M5233" s="5" t="s">
        <v>35</v>
      </c>
      <c r="N5233" s="19">
        <v>9784770010148</v>
      </c>
    </row>
    <row r="5234" spans="1:14" ht="15.75" customHeight="1" x14ac:dyDescent="0.2">
      <c r="A5234" s="15">
        <v>144</v>
      </c>
      <c r="B5234" s="16">
        <v>610</v>
      </c>
      <c r="C5234" s="15" t="s">
        <v>6519</v>
      </c>
      <c r="D5234" s="18">
        <v>1</v>
      </c>
      <c r="E5234" s="5" t="s">
        <v>6520</v>
      </c>
      <c r="F5234" s="5">
        <v>0</v>
      </c>
      <c r="G5234" s="5" t="s">
        <v>6521</v>
      </c>
      <c r="H5234" s="5" t="s">
        <v>6096</v>
      </c>
      <c r="I5234" s="5">
        <v>1</v>
      </c>
      <c r="J5234" s="5">
        <v>2010</v>
      </c>
      <c r="K5234" s="5">
        <v>1</v>
      </c>
      <c r="L5234" s="5">
        <v>0</v>
      </c>
      <c r="M5234" s="5" t="s">
        <v>96</v>
      </c>
      <c r="N5234" s="19">
        <v>9784062910002</v>
      </c>
    </row>
    <row r="5235" spans="1:14" ht="15.75" customHeight="1" x14ac:dyDescent="0.2">
      <c r="A5235" s="15">
        <v>145</v>
      </c>
      <c r="B5235" s="16">
        <v>610</v>
      </c>
      <c r="C5235" s="15" t="s">
        <v>6522</v>
      </c>
      <c r="D5235" s="18">
        <v>1</v>
      </c>
      <c r="E5235" s="5" t="s">
        <v>6523</v>
      </c>
      <c r="F5235" s="5">
        <v>0</v>
      </c>
      <c r="G5235" s="5" t="s">
        <v>6521</v>
      </c>
      <c r="H5235" s="5" t="s">
        <v>6096</v>
      </c>
      <c r="I5235" s="5">
        <v>1</v>
      </c>
      <c r="J5235" s="5">
        <v>2010</v>
      </c>
      <c r="K5235" s="5">
        <v>1</v>
      </c>
      <c r="L5235" s="5" t="s">
        <v>414</v>
      </c>
      <c r="M5235" s="5" t="s">
        <v>96</v>
      </c>
      <c r="N5235" s="19">
        <v>9784062910019</v>
      </c>
    </row>
    <row r="5236" spans="1:14" ht="15.75" customHeight="1" x14ac:dyDescent="0.2">
      <c r="A5236" s="15">
        <v>146</v>
      </c>
      <c r="B5236" s="16">
        <v>610</v>
      </c>
      <c r="C5236" s="15" t="s">
        <v>6524</v>
      </c>
      <c r="D5236" s="18">
        <v>1</v>
      </c>
      <c r="E5236" s="5" t="s">
        <v>6525</v>
      </c>
      <c r="F5236" s="5">
        <v>0</v>
      </c>
      <c r="G5236" s="5" t="s">
        <v>6526</v>
      </c>
      <c r="H5236" s="5" t="s">
        <v>6096</v>
      </c>
      <c r="I5236" s="5">
        <v>0</v>
      </c>
      <c r="J5236" s="5">
        <v>2009</v>
      </c>
      <c r="K5236" s="5">
        <v>1</v>
      </c>
      <c r="L5236" s="5" t="s">
        <v>886</v>
      </c>
      <c r="M5236" s="5" t="s">
        <v>96</v>
      </c>
      <c r="N5236" s="19">
        <v>9784087713114</v>
      </c>
    </row>
    <row r="5237" spans="1:14" ht="15.75" customHeight="1" x14ac:dyDescent="0.2">
      <c r="A5237" s="15">
        <v>147</v>
      </c>
      <c r="B5237" s="16">
        <v>610</v>
      </c>
      <c r="C5237" s="15" t="s">
        <v>6527</v>
      </c>
      <c r="D5237" s="18">
        <v>1</v>
      </c>
      <c r="E5237" s="5" t="s">
        <v>6528</v>
      </c>
      <c r="F5237" s="5">
        <v>0</v>
      </c>
      <c r="G5237" s="5" t="s">
        <v>6529</v>
      </c>
      <c r="H5237" s="5" t="s">
        <v>6096</v>
      </c>
      <c r="I5237" s="5">
        <v>0</v>
      </c>
      <c r="J5237" s="5">
        <v>1994</v>
      </c>
      <c r="K5237" s="5">
        <v>1</v>
      </c>
      <c r="L5237" s="5" t="s">
        <v>768</v>
      </c>
      <c r="M5237" s="5" t="s">
        <v>96</v>
      </c>
      <c r="N5237" s="19" t="s">
        <v>6530</v>
      </c>
    </row>
    <row r="5238" spans="1:14" ht="15.75" customHeight="1" x14ac:dyDescent="0.2">
      <c r="A5238" s="15">
        <v>148</v>
      </c>
      <c r="B5238" s="16">
        <v>610</v>
      </c>
      <c r="C5238" s="15" t="s">
        <v>6531</v>
      </c>
      <c r="D5238" s="18">
        <v>1</v>
      </c>
      <c r="E5238" s="5" t="s">
        <v>6532</v>
      </c>
      <c r="F5238" s="5">
        <v>0</v>
      </c>
      <c r="G5238" s="5" t="s">
        <v>6533</v>
      </c>
      <c r="H5238" s="5" t="s">
        <v>6096</v>
      </c>
      <c r="I5238" s="5">
        <v>0</v>
      </c>
      <c r="J5238" s="5">
        <v>2009</v>
      </c>
      <c r="K5238" s="5">
        <v>6</v>
      </c>
      <c r="L5238" s="5" t="s">
        <v>1150</v>
      </c>
      <c r="M5238" s="5" t="s">
        <v>96</v>
      </c>
      <c r="N5238" s="19">
        <v>9784344016224</v>
      </c>
    </row>
    <row r="5239" spans="1:14" ht="15.75" customHeight="1" x14ac:dyDescent="0.2">
      <c r="A5239" s="15">
        <v>149</v>
      </c>
      <c r="B5239" s="16">
        <v>610</v>
      </c>
      <c r="C5239" s="15" t="s">
        <v>6534</v>
      </c>
      <c r="D5239" s="18">
        <v>1</v>
      </c>
      <c r="E5239" s="5" t="s">
        <v>6535</v>
      </c>
      <c r="F5239" s="5">
        <v>0</v>
      </c>
      <c r="G5239" s="5" t="s">
        <v>6533</v>
      </c>
      <c r="H5239" s="5" t="s">
        <v>6096</v>
      </c>
      <c r="I5239" s="5">
        <v>0</v>
      </c>
      <c r="J5239" s="5">
        <v>2010</v>
      </c>
      <c r="K5239" s="5">
        <v>1</v>
      </c>
      <c r="L5239" s="5" t="s">
        <v>886</v>
      </c>
      <c r="M5239" s="5" t="s">
        <v>96</v>
      </c>
      <c r="N5239" s="19" t="s">
        <v>6536</v>
      </c>
    </row>
    <row r="5240" spans="1:14" ht="15.75" customHeight="1" x14ac:dyDescent="0.2">
      <c r="A5240" s="15">
        <v>150</v>
      </c>
      <c r="B5240" s="16">
        <v>610</v>
      </c>
      <c r="C5240" s="15" t="s">
        <v>6537</v>
      </c>
      <c r="D5240" s="18">
        <v>1</v>
      </c>
      <c r="E5240" s="5" t="s">
        <v>6538</v>
      </c>
      <c r="F5240" s="5">
        <v>0</v>
      </c>
      <c r="G5240" s="5" t="s">
        <v>6533</v>
      </c>
      <c r="H5240" s="5" t="s">
        <v>6096</v>
      </c>
      <c r="I5240" s="5">
        <v>1</v>
      </c>
      <c r="J5240" s="5">
        <v>1997</v>
      </c>
      <c r="K5240" s="5">
        <v>6</v>
      </c>
      <c r="L5240" s="5">
        <v>0</v>
      </c>
      <c r="M5240" s="5" t="s">
        <v>96</v>
      </c>
      <c r="N5240" s="19">
        <v>9784062085731</v>
      </c>
    </row>
    <row r="5241" spans="1:14" ht="15.75" customHeight="1" x14ac:dyDescent="0.2">
      <c r="A5241" s="15">
        <v>151</v>
      </c>
      <c r="B5241" s="16">
        <v>610</v>
      </c>
      <c r="C5241" s="15" t="s">
        <v>6539</v>
      </c>
      <c r="D5241" s="18">
        <v>1</v>
      </c>
      <c r="E5241" s="5" t="s">
        <v>6540</v>
      </c>
      <c r="F5241" s="5">
        <v>0</v>
      </c>
      <c r="G5241" s="5" t="s">
        <v>6533</v>
      </c>
      <c r="H5241" s="5" t="s">
        <v>6096</v>
      </c>
      <c r="I5241" s="5">
        <v>2</v>
      </c>
      <c r="J5241" s="5">
        <v>1997</v>
      </c>
      <c r="K5241" s="5">
        <v>1</v>
      </c>
      <c r="L5241" s="5">
        <v>0</v>
      </c>
      <c r="M5241" s="5" t="s">
        <v>96</v>
      </c>
      <c r="N5241" s="19">
        <v>9784062085748</v>
      </c>
    </row>
    <row r="5242" spans="1:14" ht="15.75" customHeight="1" x14ac:dyDescent="0.2">
      <c r="A5242" s="15">
        <v>152</v>
      </c>
      <c r="B5242" s="16">
        <v>610</v>
      </c>
      <c r="C5242" s="15" t="s">
        <v>6541</v>
      </c>
      <c r="D5242" s="18">
        <v>1</v>
      </c>
      <c r="E5242" s="5" t="s">
        <v>6542</v>
      </c>
      <c r="F5242" s="5" t="s">
        <v>6543</v>
      </c>
      <c r="G5242" s="5" t="s">
        <v>6533</v>
      </c>
      <c r="H5242" s="5" t="s">
        <v>6096</v>
      </c>
      <c r="I5242" s="5">
        <v>0</v>
      </c>
      <c r="J5242" s="5">
        <v>2008</v>
      </c>
      <c r="K5242" s="5">
        <v>1</v>
      </c>
      <c r="L5242" s="5" t="s">
        <v>6544</v>
      </c>
      <c r="M5242" s="5" t="s">
        <v>35</v>
      </c>
      <c r="N5242" s="19">
        <v>9781846880643</v>
      </c>
    </row>
    <row r="5243" spans="1:14" ht="15.75" customHeight="1" x14ac:dyDescent="0.2">
      <c r="A5243" s="15">
        <v>153</v>
      </c>
      <c r="B5243" s="16">
        <v>610</v>
      </c>
      <c r="C5243" s="15" t="s">
        <v>6545</v>
      </c>
      <c r="D5243" s="18">
        <v>1</v>
      </c>
      <c r="E5243" s="5" t="s">
        <v>6546</v>
      </c>
      <c r="F5243" s="5">
        <v>0</v>
      </c>
      <c r="G5243" s="5" t="s">
        <v>6547</v>
      </c>
      <c r="H5243" s="5" t="s">
        <v>6096</v>
      </c>
      <c r="I5243" s="5">
        <v>0</v>
      </c>
      <c r="J5243" s="5">
        <v>2009</v>
      </c>
      <c r="K5243" s="5">
        <v>5</v>
      </c>
      <c r="L5243" s="5" t="s">
        <v>6548</v>
      </c>
      <c r="M5243" s="5" t="s">
        <v>96</v>
      </c>
      <c r="N5243" s="19">
        <v>9784758411240</v>
      </c>
    </row>
    <row r="5244" spans="1:14" ht="15.75" customHeight="1" x14ac:dyDescent="0.2">
      <c r="A5244" s="15">
        <v>154</v>
      </c>
      <c r="B5244" s="16">
        <v>610</v>
      </c>
      <c r="C5244" s="15" t="s">
        <v>6549</v>
      </c>
      <c r="D5244" s="18">
        <v>1</v>
      </c>
      <c r="E5244" s="5" t="s">
        <v>6550</v>
      </c>
      <c r="F5244" s="5">
        <v>0</v>
      </c>
      <c r="G5244" s="5" t="s">
        <v>6551</v>
      </c>
      <c r="H5244" s="5" t="s">
        <v>6096</v>
      </c>
      <c r="I5244" s="5">
        <v>0</v>
      </c>
      <c r="J5244" s="5">
        <v>2009</v>
      </c>
      <c r="K5244" s="5">
        <v>1</v>
      </c>
      <c r="L5244" s="5" t="s">
        <v>457</v>
      </c>
      <c r="M5244" s="5" t="s">
        <v>96</v>
      </c>
      <c r="N5244" s="19">
        <v>9784022505415</v>
      </c>
    </row>
    <row r="5245" spans="1:14" ht="15.75" customHeight="1" x14ac:dyDescent="0.2">
      <c r="A5245" s="15">
        <v>155</v>
      </c>
      <c r="B5245" s="16">
        <v>610</v>
      </c>
      <c r="C5245" s="15" t="s">
        <v>6552</v>
      </c>
      <c r="D5245" s="18">
        <v>1</v>
      </c>
      <c r="E5245" s="5" t="s">
        <v>6553</v>
      </c>
      <c r="F5245" s="5">
        <v>0</v>
      </c>
      <c r="G5245" s="5" t="s">
        <v>6554</v>
      </c>
      <c r="H5245" s="5" t="s">
        <v>6096</v>
      </c>
      <c r="I5245" s="5">
        <v>1</v>
      </c>
      <c r="J5245" s="5">
        <v>2002</v>
      </c>
      <c r="K5245" s="5">
        <v>1</v>
      </c>
      <c r="L5245" s="5" t="s">
        <v>6233</v>
      </c>
      <c r="M5245" s="5" t="s">
        <v>96</v>
      </c>
      <c r="N5245" s="19">
        <v>9784167111212</v>
      </c>
    </row>
    <row r="5246" spans="1:14" ht="15.75" customHeight="1" x14ac:dyDescent="0.2">
      <c r="A5246" s="15">
        <v>156</v>
      </c>
      <c r="B5246" s="16">
        <v>610</v>
      </c>
      <c r="C5246" s="15" t="s">
        <v>6555</v>
      </c>
      <c r="D5246" s="18">
        <v>1</v>
      </c>
      <c r="E5246" s="5" t="s">
        <v>6556</v>
      </c>
      <c r="F5246" s="5">
        <v>0</v>
      </c>
      <c r="G5246" s="5" t="s">
        <v>6554</v>
      </c>
      <c r="H5246" s="5" t="s">
        <v>6096</v>
      </c>
      <c r="I5246" s="5">
        <v>2</v>
      </c>
      <c r="J5246" s="5">
        <v>2002</v>
      </c>
      <c r="K5246" s="5">
        <v>0</v>
      </c>
      <c r="L5246" s="5" t="s">
        <v>2183</v>
      </c>
      <c r="M5246" s="5" t="s">
        <v>96</v>
      </c>
      <c r="N5246" s="19" t="s">
        <v>32</v>
      </c>
    </row>
    <row r="5247" spans="1:14" ht="15.75" customHeight="1" x14ac:dyDescent="0.2">
      <c r="A5247" s="15">
        <v>157</v>
      </c>
      <c r="B5247" s="16">
        <v>610</v>
      </c>
      <c r="C5247" s="15" t="s">
        <v>6557</v>
      </c>
      <c r="D5247" s="18">
        <v>1</v>
      </c>
      <c r="E5247" s="5" t="s">
        <v>6558</v>
      </c>
      <c r="F5247" s="5" t="s">
        <v>6553</v>
      </c>
      <c r="G5247" s="5" t="s">
        <v>6554</v>
      </c>
      <c r="H5247" s="5" t="s">
        <v>6096</v>
      </c>
      <c r="I5247" s="5">
        <v>1</v>
      </c>
      <c r="J5247" s="5">
        <v>2013</v>
      </c>
      <c r="K5247" s="5">
        <v>1</v>
      </c>
      <c r="L5247" s="5" t="s">
        <v>6559</v>
      </c>
      <c r="M5247" s="5" t="s">
        <v>35</v>
      </c>
      <c r="N5247" s="19">
        <v>9780857280435</v>
      </c>
    </row>
    <row r="5248" spans="1:14" ht="15.75" customHeight="1" x14ac:dyDescent="0.2">
      <c r="A5248" s="15">
        <v>158</v>
      </c>
      <c r="B5248" s="16">
        <v>610</v>
      </c>
      <c r="C5248" s="15" t="s">
        <v>6560</v>
      </c>
      <c r="D5248" s="18">
        <v>1</v>
      </c>
      <c r="E5248" s="5" t="s">
        <v>6561</v>
      </c>
      <c r="F5248" s="5" t="s">
        <v>6556</v>
      </c>
      <c r="G5248" s="5" t="s">
        <v>6554</v>
      </c>
      <c r="H5248" s="5" t="s">
        <v>6096</v>
      </c>
      <c r="I5248" s="5">
        <v>2</v>
      </c>
      <c r="J5248" s="5">
        <v>2013</v>
      </c>
      <c r="K5248" s="5">
        <v>1</v>
      </c>
      <c r="L5248" s="5" t="s">
        <v>6559</v>
      </c>
      <c r="M5248" s="5" t="s">
        <v>35</v>
      </c>
      <c r="N5248" s="19">
        <v>9780857280459</v>
      </c>
    </row>
    <row r="5249" spans="1:14" ht="15.75" customHeight="1" x14ac:dyDescent="0.2">
      <c r="A5249" s="15">
        <v>159</v>
      </c>
      <c r="B5249" s="16">
        <v>610</v>
      </c>
      <c r="C5249" s="15" t="s">
        <v>6562</v>
      </c>
      <c r="D5249" s="18">
        <v>1</v>
      </c>
      <c r="E5249" s="5" t="s">
        <v>6563</v>
      </c>
      <c r="F5249" s="5">
        <v>0</v>
      </c>
      <c r="G5249" s="5" t="s">
        <v>6554</v>
      </c>
      <c r="H5249" s="5" t="s">
        <v>6096</v>
      </c>
      <c r="I5249" s="5">
        <v>1</v>
      </c>
      <c r="J5249" s="5">
        <v>2015</v>
      </c>
      <c r="K5249" s="5">
        <v>34</v>
      </c>
      <c r="L5249" s="5" t="s">
        <v>2535</v>
      </c>
      <c r="M5249" s="5" t="s">
        <v>96</v>
      </c>
      <c r="N5249" s="19" t="s">
        <v>6564</v>
      </c>
    </row>
    <row r="5250" spans="1:14" ht="15.75" customHeight="1" x14ac:dyDescent="0.2">
      <c r="A5250" s="15">
        <v>160</v>
      </c>
      <c r="B5250" s="16">
        <v>610</v>
      </c>
      <c r="C5250" s="15" t="s">
        <v>6565</v>
      </c>
      <c r="D5250" s="18">
        <v>1</v>
      </c>
      <c r="E5250" s="5" t="s">
        <v>6566</v>
      </c>
      <c r="F5250" s="5">
        <v>0</v>
      </c>
      <c r="G5250" s="5" t="s">
        <v>6554</v>
      </c>
      <c r="H5250" s="5" t="s">
        <v>6096</v>
      </c>
      <c r="I5250" s="5">
        <v>2</v>
      </c>
      <c r="J5250" s="5">
        <v>2011</v>
      </c>
      <c r="K5250" s="5">
        <v>28</v>
      </c>
      <c r="L5250" s="5" t="s">
        <v>2535</v>
      </c>
      <c r="M5250" s="5" t="s">
        <v>96</v>
      </c>
      <c r="N5250" s="19" t="s">
        <v>6567</v>
      </c>
    </row>
    <row r="5251" spans="1:14" ht="15.75" customHeight="1" x14ac:dyDescent="0.2">
      <c r="A5251" s="15">
        <v>161</v>
      </c>
      <c r="B5251" s="16">
        <v>610</v>
      </c>
      <c r="C5251" s="15" t="s">
        <v>6568</v>
      </c>
      <c r="D5251" s="18">
        <v>1</v>
      </c>
      <c r="E5251" s="5" t="s">
        <v>6569</v>
      </c>
      <c r="F5251" s="5">
        <v>0</v>
      </c>
      <c r="G5251" s="5" t="s">
        <v>6554</v>
      </c>
      <c r="H5251" s="5" t="s">
        <v>6096</v>
      </c>
      <c r="I5251" s="5">
        <v>3</v>
      </c>
      <c r="J5251" s="5">
        <v>2011</v>
      </c>
      <c r="K5251" s="5">
        <v>26</v>
      </c>
      <c r="L5251" s="5" t="s">
        <v>2535</v>
      </c>
      <c r="M5251" s="5" t="s">
        <v>96</v>
      </c>
      <c r="N5251" s="19" t="s">
        <v>6570</v>
      </c>
    </row>
    <row r="5252" spans="1:14" ht="15.75" customHeight="1" x14ac:dyDescent="0.2">
      <c r="A5252" s="15">
        <v>162</v>
      </c>
      <c r="B5252" s="16">
        <v>610</v>
      </c>
      <c r="C5252" s="15" t="s">
        <v>6571</v>
      </c>
      <c r="D5252" s="18">
        <v>1</v>
      </c>
      <c r="E5252" s="5" t="s">
        <v>6572</v>
      </c>
      <c r="F5252" s="5" t="s">
        <v>6573</v>
      </c>
      <c r="G5252" s="5" t="s">
        <v>6574</v>
      </c>
      <c r="H5252" s="5" t="s">
        <v>6096</v>
      </c>
      <c r="I5252" s="5">
        <v>0</v>
      </c>
      <c r="J5252" s="5">
        <v>2005</v>
      </c>
      <c r="K5252" s="5">
        <v>6</v>
      </c>
      <c r="L5252" s="5" t="s">
        <v>414</v>
      </c>
      <c r="M5252" s="5" t="s">
        <v>96</v>
      </c>
      <c r="N5252" s="19">
        <v>9784062131674</v>
      </c>
    </row>
    <row r="5253" spans="1:14" ht="15.75" customHeight="1" x14ac:dyDescent="0.2">
      <c r="A5253" s="15">
        <v>163</v>
      </c>
      <c r="B5253" s="16">
        <v>610</v>
      </c>
      <c r="C5253" s="15" t="s">
        <v>6575</v>
      </c>
      <c r="D5253" s="18">
        <v>1</v>
      </c>
      <c r="E5253" s="5" t="s">
        <v>6576</v>
      </c>
      <c r="F5253" s="5">
        <v>0</v>
      </c>
      <c r="G5253" s="5" t="s">
        <v>6577</v>
      </c>
      <c r="H5253" s="5" t="s">
        <v>6096</v>
      </c>
      <c r="I5253" s="5">
        <v>0</v>
      </c>
      <c r="J5253" s="5" t="s">
        <v>1261</v>
      </c>
      <c r="K5253" s="5">
        <v>1</v>
      </c>
      <c r="L5253" s="5" t="s">
        <v>414</v>
      </c>
      <c r="M5253" s="5" t="s">
        <v>6168</v>
      </c>
      <c r="N5253" s="19" t="s">
        <v>6578</v>
      </c>
    </row>
    <row r="5254" spans="1:14" ht="15.75" customHeight="1" x14ac:dyDescent="0.2">
      <c r="A5254" s="15">
        <v>164</v>
      </c>
      <c r="B5254" s="16">
        <v>610</v>
      </c>
      <c r="C5254" s="15" t="s">
        <v>6579</v>
      </c>
      <c r="D5254" s="18">
        <v>1</v>
      </c>
      <c r="E5254" s="5" t="s">
        <v>6580</v>
      </c>
      <c r="F5254" s="5">
        <v>0</v>
      </c>
      <c r="G5254" s="5" t="s">
        <v>6581</v>
      </c>
      <c r="H5254" s="5" t="s">
        <v>6096</v>
      </c>
      <c r="I5254" s="5">
        <v>0</v>
      </c>
      <c r="J5254" s="5">
        <v>2014</v>
      </c>
      <c r="K5254" s="5">
        <v>5</v>
      </c>
      <c r="L5254" s="5" t="s">
        <v>2535</v>
      </c>
      <c r="M5254" s="5" t="s">
        <v>96</v>
      </c>
      <c r="N5254" s="19">
        <v>9784103606086</v>
      </c>
    </row>
    <row r="5255" spans="1:14" ht="15.75" customHeight="1" x14ac:dyDescent="0.2">
      <c r="A5255" s="15">
        <v>165</v>
      </c>
      <c r="B5255" s="16">
        <v>610</v>
      </c>
      <c r="C5255" s="15" t="s">
        <v>6582</v>
      </c>
      <c r="D5255" s="18">
        <v>1</v>
      </c>
      <c r="E5255" s="5" t="s">
        <v>6583</v>
      </c>
      <c r="F5255" s="5">
        <v>0</v>
      </c>
      <c r="G5255" s="5" t="s">
        <v>6584</v>
      </c>
      <c r="H5255" s="5" t="s">
        <v>6096</v>
      </c>
      <c r="I5255" s="5">
        <v>0</v>
      </c>
      <c r="J5255" s="5">
        <v>1998</v>
      </c>
      <c r="K5255" s="5">
        <v>7</v>
      </c>
      <c r="L5255" s="5" t="s">
        <v>6585</v>
      </c>
      <c r="M5255" s="5" t="s">
        <v>96</v>
      </c>
      <c r="N5255" s="19">
        <v>4469220663</v>
      </c>
    </row>
    <row r="5256" spans="1:14" ht="15.75" customHeight="1" x14ac:dyDescent="0.2">
      <c r="A5256" s="15">
        <v>166</v>
      </c>
      <c r="B5256" s="16">
        <v>610</v>
      </c>
      <c r="C5256" s="15" t="s">
        <v>6586</v>
      </c>
      <c r="D5256" s="18">
        <v>1</v>
      </c>
      <c r="E5256" s="5" t="s">
        <v>6587</v>
      </c>
      <c r="F5256" s="5">
        <v>0</v>
      </c>
      <c r="G5256" s="5" t="s">
        <v>6584</v>
      </c>
      <c r="H5256" s="5" t="s">
        <v>6096</v>
      </c>
      <c r="I5256" s="5">
        <v>0</v>
      </c>
      <c r="J5256" s="5">
        <v>1992</v>
      </c>
      <c r="K5256" s="5">
        <v>1</v>
      </c>
      <c r="L5256" s="5" t="s">
        <v>6588</v>
      </c>
      <c r="M5256" s="5" t="s">
        <v>96</v>
      </c>
      <c r="N5256" s="19">
        <v>4892871974</v>
      </c>
    </row>
    <row r="5257" spans="1:14" ht="15.75" customHeight="1" x14ac:dyDescent="0.2">
      <c r="A5257" s="15">
        <v>167</v>
      </c>
      <c r="B5257" s="16">
        <v>610</v>
      </c>
      <c r="C5257" s="15" t="s">
        <v>6589</v>
      </c>
      <c r="D5257" s="18">
        <v>1</v>
      </c>
      <c r="E5257" s="5" t="s">
        <v>6590</v>
      </c>
      <c r="F5257" s="5">
        <v>0</v>
      </c>
      <c r="G5257" s="5" t="s">
        <v>4169</v>
      </c>
      <c r="H5257" s="5" t="s">
        <v>6096</v>
      </c>
      <c r="I5257" s="5">
        <v>0</v>
      </c>
      <c r="J5257" s="5">
        <v>1995</v>
      </c>
      <c r="K5257" s="5">
        <v>1</v>
      </c>
      <c r="L5257" s="5" t="s">
        <v>5048</v>
      </c>
      <c r="M5257" s="5" t="s">
        <v>96</v>
      </c>
      <c r="N5257" s="19">
        <v>4043453027</v>
      </c>
    </row>
    <row r="5258" spans="1:14" ht="15.75" customHeight="1" x14ac:dyDescent="0.2">
      <c r="A5258" s="15">
        <v>168</v>
      </c>
      <c r="B5258" s="16">
        <v>610</v>
      </c>
      <c r="C5258" s="15" t="s">
        <v>6591</v>
      </c>
      <c r="D5258" s="18">
        <v>1</v>
      </c>
      <c r="E5258" s="5" t="s">
        <v>6592</v>
      </c>
      <c r="F5258" s="5">
        <v>0</v>
      </c>
      <c r="G5258" s="5" t="s">
        <v>6593</v>
      </c>
      <c r="H5258" s="5" t="s">
        <v>6096</v>
      </c>
      <c r="I5258" s="5">
        <v>0</v>
      </c>
      <c r="J5258" s="5">
        <v>2003</v>
      </c>
      <c r="K5258" s="5">
        <v>10</v>
      </c>
      <c r="L5258" s="5" t="s">
        <v>2535</v>
      </c>
      <c r="M5258" s="5" t="s">
        <v>96</v>
      </c>
      <c r="N5258" s="19">
        <v>9784101250519</v>
      </c>
    </row>
    <row r="5259" spans="1:14" ht="15.75" customHeight="1" x14ac:dyDescent="0.2">
      <c r="A5259" s="15">
        <v>169</v>
      </c>
      <c r="B5259" s="16">
        <v>610</v>
      </c>
      <c r="C5259" s="15" t="s">
        <v>6594</v>
      </c>
      <c r="D5259" s="18">
        <v>1</v>
      </c>
      <c r="E5259" s="5" t="s">
        <v>6595</v>
      </c>
      <c r="F5259" s="5">
        <v>0</v>
      </c>
      <c r="G5259" s="5" t="s">
        <v>6596</v>
      </c>
      <c r="H5259" s="5" t="s">
        <v>6096</v>
      </c>
      <c r="I5259" s="5">
        <v>0</v>
      </c>
      <c r="J5259" s="5">
        <v>1995</v>
      </c>
      <c r="K5259" s="5">
        <v>1</v>
      </c>
      <c r="L5259" s="5" t="s">
        <v>480</v>
      </c>
      <c r="M5259" s="5" t="s">
        <v>96</v>
      </c>
      <c r="N5259" s="19">
        <v>9784041880036</v>
      </c>
    </row>
    <row r="5260" spans="1:14" ht="15.75" customHeight="1" x14ac:dyDescent="0.2">
      <c r="A5260" s="15">
        <v>170</v>
      </c>
      <c r="B5260" s="16">
        <v>610</v>
      </c>
      <c r="C5260" s="15" t="s">
        <v>6597</v>
      </c>
      <c r="D5260" s="18">
        <v>1</v>
      </c>
      <c r="E5260" s="5" t="s">
        <v>6598</v>
      </c>
      <c r="F5260" s="5">
        <v>0</v>
      </c>
      <c r="G5260" s="5" t="s">
        <v>6596</v>
      </c>
      <c r="H5260" s="5" t="s">
        <v>6096</v>
      </c>
      <c r="I5260" s="5">
        <v>0</v>
      </c>
      <c r="J5260" s="5">
        <v>1995</v>
      </c>
      <c r="K5260" s="5">
        <v>28</v>
      </c>
      <c r="L5260" s="5" t="s">
        <v>480</v>
      </c>
      <c r="M5260" s="5" t="s">
        <v>96</v>
      </c>
      <c r="N5260" s="19">
        <v>9784041880012</v>
      </c>
    </row>
    <row r="5261" spans="1:14" ht="15.75" customHeight="1" x14ac:dyDescent="0.2">
      <c r="A5261" s="15">
        <v>171</v>
      </c>
      <c r="B5261" s="16">
        <v>610</v>
      </c>
      <c r="C5261" s="15" t="s">
        <v>6599</v>
      </c>
      <c r="D5261" s="18">
        <v>1</v>
      </c>
      <c r="E5261" s="5" t="s">
        <v>6600</v>
      </c>
      <c r="F5261" s="5">
        <v>0</v>
      </c>
      <c r="G5261" s="5" t="s">
        <v>6601</v>
      </c>
      <c r="H5261" s="5" t="s">
        <v>6096</v>
      </c>
      <c r="I5261" s="5">
        <v>0</v>
      </c>
      <c r="J5261" s="5">
        <v>2006</v>
      </c>
      <c r="K5261" s="5">
        <v>0</v>
      </c>
      <c r="L5261" s="5" t="s">
        <v>6233</v>
      </c>
      <c r="M5261" s="5" t="s">
        <v>96</v>
      </c>
      <c r="N5261" s="19" t="s">
        <v>32</v>
      </c>
    </row>
    <row r="5262" spans="1:14" ht="15.75" customHeight="1" x14ac:dyDescent="0.2">
      <c r="A5262" s="15">
        <v>172</v>
      </c>
      <c r="B5262" s="16">
        <v>610</v>
      </c>
      <c r="C5262" s="15" t="s">
        <v>6602</v>
      </c>
      <c r="D5262" s="18">
        <v>0</v>
      </c>
      <c r="E5262" s="5" t="s">
        <v>6603</v>
      </c>
      <c r="F5262" s="5">
        <v>0</v>
      </c>
      <c r="G5262" s="5" t="s">
        <v>6604</v>
      </c>
      <c r="H5262" s="5" t="s">
        <v>6096</v>
      </c>
      <c r="I5262" s="5">
        <v>0</v>
      </c>
      <c r="J5262" s="5">
        <v>0</v>
      </c>
      <c r="K5262" s="5">
        <v>0</v>
      </c>
      <c r="L5262" s="5" t="s">
        <v>6233</v>
      </c>
      <c r="M5262" s="5" t="s">
        <v>96</v>
      </c>
      <c r="N5262" s="19">
        <v>0</v>
      </c>
    </row>
    <row r="5263" spans="1:14" ht="15.75" customHeight="1" x14ac:dyDescent="0.2">
      <c r="A5263" s="15">
        <v>173</v>
      </c>
      <c r="B5263" s="16">
        <v>610</v>
      </c>
      <c r="C5263" s="15" t="s">
        <v>6605</v>
      </c>
      <c r="D5263" s="18">
        <v>1</v>
      </c>
      <c r="E5263" s="5" t="s">
        <v>6606</v>
      </c>
      <c r="F5263" s="5">
        <v>0</v>
      </c>
      <c r="G5263" s="5" t="s">
        <v>6607</v>
      </c>
      <c r="H5263" s="5" t="s">
        <v>6096</v>
      </c>
      <c r="I5263" s="5">
        <v>0</v>
      </c>
      <c r="J5263" s="5">
        <v>2007</v>
      </c>
      <c r="K5263" s="5">
        <v>1</v>
      </c>
      <c r="L5263" s="5" t="s">
        <v>6233</v>
      </c>
      <c r="M5263" s="5" t="s">
        <v>96</v>
      </c>
      <c r="N5263" s="19">
        <v>9784163599106</v>
      </c>
    </row>
    <row r="5264" spans="1:14" ht="15.75" customHeight="1" x14ac:dyDescent="0.2">
      <c r="A5264" s="15">
        <v>174</v>
      </c>
      <c r="B5264" s="16">
        <v>610</v>
      </c>
      <c r="C5264" s="15" t="s">
        <v>6608</v>
      </c>
      <c r="D5264" s="18">
        <v>0</v>
      </c>
      <c r="E5264" s="5" t="s">
        <v>6609</v>
      </c>
      <c r="F5264" s="5">
        <v>0</v>
      </c>
      <c r="G5264" s="5" t="s">
        <v>6610</v>
      </c>
      <c r="H5264" s="5" t="s">
        <v>6096</v>
      </c>
      <c r="I5264" s="5">
        <v>0</v>
      </c>
      <c r="J5264" s="5">
        <v>0</v>
      </c>
      <c r="K5264" s="5">
        <v>0</v>
      </c>
      <c r="L5264" s="5" t="s">
        <v>6233</v>
      </c>
      <c r="M5264" s="5" t="s">
        <v>96</v>
      </c>
      <c r="N5264" s="19">
        <v>0</v>
      </c>
    </row>
    <row r="5265" spans="1:14" ht="15.75" customHeight="1" x14ac:dyDescent="0.2">
      <c r="A5265" s="15">
        <v>175</v>
      </c>
      <c r="B5265" s="16">
        <v>610</v>
      </c>
      <c r="C5265" s="15" t="s">
        <v>6611</v>
      </c>
      <c r="D5265" s="18">
        <v>1</v>
      </c>
      <c r="E5265" s="5" t="s">
        <v>6612</v>
      </c>
      <c r="F5265" s="5">
        <v>0</v>
      </c>
      <c r="G5265" s="5" t="s">
        <v>6613</v>
      </c>
      <c r="H5265" s="5" t="s">
        <v>6096</v>
      </c>
      <c r="I5265" s="5">
        <v>0</v>
      </c>
      <c r="J5265" s="5">
        <v>2006</v>
      </c>
      <c r="K5265" s="5">
        <v>1</v>
      </c>
      <c r="L5265" s="5" t="s">
        <v>6233</v>
      </c>
      <c r="M5265" s="5" t="s">
        <v>96</v>
      </c>
      <c r="N5265" s="19">
        <v>9784163598208</v>
      </c>
    </row>
    <row r="5266" spans="1:14" ht="15.75" customHeight="1" x14ac:dyDescent="0.2">
      <c r="A5266" s="15">
        <v>176</v>
      </c>
      <c r="B5266" s="16">
        <v>610</v>
      </c>
      <c r="C5266" s="15" t="s">
        <v>6614</v>
      </c>
      <c r="D5266" s="18">
        <v>1</v>
      </c>
      <c r="E5266" s="5" t="s">
        <v>6615</v>
      </c>
      <c r="F5266" s="5">
        <v>0</v>
      </c>
      <c r="G5266" s="5" t="s">
        <v>6616</v>
      </c>
      <c r="H5266" s="5" t="s">
        <v>6096</v>
      </c>
      <c r="I5266" s="5">
        <v>0</v>
      </c>
      <c r="J5266" s="5">
        <v>2007</v>
      </c>
      <c r="K5266" s="5">
        <v>1</v>
      </c>
      <c r="L5266" s="5" t="s">
        <v>6233</v>
      </c>
      <c r="M5266" s="5" t="s">
        <v>96</v>
      </c>
      <c r="N5266" s="19">
        <v>9784163598307</v>
      </c>
    </row>
    <row r="5267" spans="1:14" ht="15.75" customHeight="1" x14ac:dyDescent="0.2">
      <c r="A5267" s="15">
        <v>177</v>
      </c>
      <c r="B5267" s="16">
        <v>610</v>
      </c>
      <c r="C5267" s="15" t="s">
        <v>6617</v>
      </c>
      <c r="D5267" s="18">
        <v>0</v>
      </c>
      <c r="E5267" s="5" t="s">
        <v>6618</v>
      </c>
      <c r="F5267" s="5">
        <v>0</v>
      </c>
      <c r="G5267" s="5" t="s">
        <v>6619</v>
      </c>
      <c r="H5267" s="5" t="s">
        <v>6096</v>
      </c>
      <c r="I5267" s="5">
        <v>0</v>
      </c>
      <c r="J5267" s="5">
        <v>0</v>
      </c>
      <c r="K5267" s="5">
        <v>0</v>
      </c>
      <c r="L5267" s="5" t="s">
        <v>6233</v>
      </c>
      <c r="M5267" s="5" t="s">
        <v>96</v>
      </c>
      <c r="N5267" s="19">
        <v>0</v>
      </c>
    </row>
    <row r="5268" spans="1:14" ht="15.75" customHeight="1" x14ac:dyDescent="0.2">
      <c r="A5268" s="15">
        <v>178</v>
      </c>
      <c r="B5268" s="16">
        <v>610</v>
      </c>
      <c r="C5268" s="15" t="s">
        <v>6620</v>
      </c>
      <c r="D5268" s="18">
        <v>0</v>
      </c>
      <c r="E5268" s="5" t="s">
        <v>6621</v>
      </c>
      <c r="F5268" s="5">
        <v>0</v>
      </c>
      <c r="G5268" s="5" t="s">
        <v>6622</v>
      </c>
      <c r="H5268" s="5" t="s">
        <v>6096</v>
      </c>
      <c r="I5268" s="5">
        <v>0</v>
      </c>
      <c r="J5268" s="5">
        <v>0</v>
      </c>
      <c r="K5268" s="5">
        <v>0</v>
      </c>
      <c r="L5268" s="5" t="s">
        <v>6233</v>
      </c>
      <c r="M5268" s="5" t="s">
        <v>96</v>
      </c>
      <c r="N5268" s="19">
        <v>0</v>
      </c>
    </row>
    <row r="5269" spans="1:14" ht="15.75" customHeight="1" x14ac:dyDescent="0.2">
      <c r="A5269" s="15">
        <v>179</v>
      </c>
      <c r="B5269" s="16">
        <v>610</v>
      </c>
      <c r="C5269" s="15" t="s">
        <v>6623</v>
      </c>
      <c r="D5269" s="18">
        <v>0</v>
      </c>
      <c r="E5269" s="5" t="s">
        <v>6624</v>
      </c>
      <c r="F5269" s="5">
        <v>0</v>
      </c>
      <c r="G5269" s="5" t="s">
        <v>6625</v>
      </c>
      <c r="H5269" s="5" t="s">
        <v>6096</v>
      </c>
      <c r="I5269" s="5">
        <v>0</v>
      </c>
      <c r="J5269" s="5">
        <v>0</v>
      </c>
      <c r="K5269" s="5">
        <v>0</v>
      </c>
      <c r="L5269" s="5" t="s">
        <v>6233</v>
      </c>
      <c r="M5269" s="5" t="s">
        <v>96</v>
      </c>
      <c r="N5269" s="19">
        <v>0</v>
      </c>
    </row>
    <row r="5270" spans="1:14" ht="15.75" customHeight="1" x14ac:dyDescent="0.2">
      <c r="A5270" s="15">
        <v>180</v>
      </c>
      <c r="B5270" s="16">
        <v>610</v>
      </c>
      <c r="C5270" s="15" t="s">
        <v>6626</v>
      </c>
      <c r="D5270" s="18">
        <v>1</v>
      </c>
      <c r="E5270" s="5" t="s">
        <v>6627</v>
      </c>
      <c r="F5270" s="5">
        <v>0</v>
      </c>
      <c r="G5270" s="5" t="s">
        <v>6628</v>
      </c>
      <c r="H5270" s="5" t="s">
        <v>6096</v>
      </c>
      <c r="I5270" s="5">
        <v>0</v>
      </c>
      <c r="J5270" s="5">
        <v>2007</v>
      </c>
      <c r="K5270" s="5">
        <v>1</v>
      </c>
      <c r="L5270" s="5" t="s">
        <v>6233</v>
      </c>
      <c r="M5270" s="5" t="s">
        <v>96</v>
      </c>
      <c r="N5270" s="19">
        <v>9784163598703</v>
      </c>
    </row>
    <row r="5271" spans="1:14" ht="15.75" customHeight="1" x14ac:dyDescent="0.2">
      <c r="A5271" s="15">
        <v>181</v>
      </c>
      <c r="B5271" s="16">
        <v>610</v>
      </c>
      <c r="C5271" s="15" t="s">
        <v>6629</v>
      </c>
      <c r="D5271" s="18">
        <v>1</v>
      </c>
      <c r="E5271" s="5" t="s">
        <v>6630</v>
      </c>
      <c r="F5271" s="5">
        <v>0</v>
      </c>
      <c r="G5271" s="5" t="s">
        <v>6631</v>
      </c>
      <c r="H5271" s="5" t="s">
        <v>6096</v>
      </c>
      <c r="I5271" s="5">
        <v>0</v>
      </c>
      <c r="J5271" s="5">
        <v>2007</v>
      </c>
      <c r="K5271" s="5">
        <v>1</v>
      </c>
      <c r="L5271" s="5" t="s">
        <v>6233</v>
      </c>
      <c r="M5271" s="5" t="s">
        <v>96</v>
      </c>
      <c r="N5271" s="19">
        <v>9784163598802</v>
      </c>
    </row>
    <row r="5272" spans="1:14" ht="15.75" customHeight="1" x14ac:dyDescent="0.2">
      <c r="A5272" s="15">
        <v>182</v>
      </c>
      <c r="B5272" s="16">
        <v>610</v>
      </c>
      <c r="C5272" s="15" t="s">
        <v>6632</v>
      </c>
      <c r="D5272" s="18">
        <v>0</v>
      </c>
      <c r="E5272" s="5" t="s">
        <v>6633</v>
      </c>
      <c r="F5272" s="5">
        <v>0</v>
      </c>
      <c r="G5272" s="5" t="s">
        <v>6634</v>
      </c>
      <c r="H5272" s="5" t="s">
        <v>6096</v>
      </c>
      <c r="I5272" s="5">
        <v>0</v>
      </c>
      <c r="J5272" s="5">
        <v>0</v>
      </c>
      <c r="K5272" s="5">
        <v>0</v>
      </c>
      <c r="L5272" s="5" t="s">
        <v>6233</v>
      </c>
      <c r="M5272" s="5" t="s">
        <v>96</v>
      </c>
      <c r="N5272" s="19">
        <v>0</v>
      </c>
    </row>
    <row r="5273" spans="1:14" ht="15.75" hidden="1" customHeight="1" x14ac:dyDescent="0.2">
      <c r="A5273" s="14">
        <v>183</v>
      </c>
      <c r="B5273" s="16">
        <v>610</v>
      </c>
      <c r="C5273" s="14" t="s">
        <v>6635</v>
      </c>
      <c r="D5273" s="17">
        <v>0</v>
      </c>
      <c r="E5273" s="5">
        <v>0</v>
      </c>
      <c r="F5273" s="5">
        <v>0</v>
      </c>
      <c r="G5273" s="5">
        <v>0</v>
      </c>
      <c r="H5273" s="5" t="s">
        <v>6096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19">
        <v>0</v>
      </c>
    </row>
    <row r="5274" spans="1:14" ht="15.75" hidden="1" customHeight="1" x14ac:dyDescent="0.2">
      <c r="A5274" s="14">
        <v>184</v>
      </c>
      <c r="B5274" s="16">
        <v>610</v>
      </c>
      <c r="C5274" s="14" t="s">
        <v>6636</v>
      </c>
      <c r="D5274" s="17">
        <v>0</v>
      </c>
      <c r="E5274" s="5">
        <v>0</v>
      </c>
      <c r="F5274" s="5">
        <v>0</v>
      </c>
      <c r="G5274" s="5">
        <v>0</v>
      </c>
      <c r="H5274" s="5" t="s">
        <v>6096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19">
        <v>0</v>
      </c>
    </row>
    <row r="5275" spans="1:14" ht="15.75" hidden="1" customHeight="1" x14ac:dyDescent="0.2">
      <c r="A5275" s="14">
        <v>185</v>
      </c>
      <c r="B5275" s="16">
        <v>610</v>
      </c>
      <c r="C5275" s="14" t="s">
        <v>6637</v>
      </c>
      <c r="D5275" s="17">
        <v>0</v>
      </c>
      <c r="E5275" s="5">
        <v>0</v>
      </c>
      <c r="F5275" s="5">
        <v>0</v>
      </c>
      <c r="G5275" s="5">
        <v>0</v>
      </c>
      <c r="H5275" s="5" t="s">
        <v>6096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19">
        <v>0</v>
      </c>
    </row>
    <row r="5276" spans="1:14" ht="15.75" customHeight="1" x14ac:dyDescent="0.2">
      <c r="A5276" s="15">
        <v>186</v>
      </c>
      <c r="B5276" s="16">
        <v>610</v>
      </c>
      <c r="C5276" s="15" t="s">
        <v>6638</v>
      </c>
      <c r="D5276" s="18">
        <v>1</v>
      </c>
      <c r="E5276" s="5" t="s">
        <v>6639</v>
      </c>
      <c r="F5276" s="5">
        <v>0</v>
      </c>
      <c r="G5276" s="5" t="s">
        <v>6640</v>
      </c>
      <c r="H5276" s="5" t="s">
        <v>6096</v>
      </c>
      <c r="I5276" s="5">
        <v>0</v>
      </c>
      <c r="J5276" s="5">
        <v>1993</v>
      </c>
      <c r="K5276" s="5">
        <v>1</v>
      </c>
      <c r="L5276" s="5" t="s">
        <v>4402</v>
      </c>
      <c r="M5276" s="5" t="s">
        <v>35</v>
      </c>
      <c r="N5276" s="19">
        <v>9780679743460</v>
      </c>
    </row>
    <row r="5277" spans="1:14" ht="15.75" customHeight="1" x14ac:dyDescent="0.2">
      <c r="A5277" s="15">
        <v>187</v>
      </c>
      <c r="B5277" s="16">
        <v>610</v>
      </c>
      <c r="C5277" s="15" t="s">
        <v>6641</v>
      </c>
      <c r="D5277" s="18">
        <v>1</v>
      </c>
      <c r="E5277" s="5" t="s">
        <v>6642</v>
      </c>
      <c r="F5277" s="5">
        <v>0</v>
      </c>
      <c r="G5277" s="5" t="s">
        <v>6601</v>
      </c>
      <c r="H5277" s="5" t="s">
        <v>6096</v>
      </c>
      <c r="I5277" s="5">
        <v>0</v>
      </c>
      <c r="J5277" s="5">
        <v>2004</v>
      </c>
      <c r="K5277" s="5">
        <v>0</v>
      </c>
      <c r="L5277" s="5" t="s">
        <v>6643</v>
      </c>
      <c r="M5277" s="5" t="s">
        <v>96</v>
      </c>
      <c r="N5277" s="19">
        <v>9784062748681</v>
      </c>
    </row>
    <row r="5278" spans="1:14" ht="15.75" customHeight="1" x14ac:dyDescent="0.2">
      <c r="A5278" s="15">
        <v>188</v>
      </c>
      <c r="B5278" s="16">
        <v>610</v>
      </c>
      <c r="C5278" s="15" t="s">
        <v>6644</v>
      </c>
      <c r="D5278" s="18">
        <v>1</v>
      </c>
      <c r="E5278" s="5" t="s">
        <v>6645</v>
      </c>
      <c r="F5278" s="5">
        <v>0</v>
      </c>
      <c r="G5278" s="5" t="s">
        <v>6601</v>
      </c>
      <c r="H5278" s="5" t="s">
        <v>6096</v>
      </c>
      <c r="I5278" s="5">
        <v>0</v>
      </c>
      <c r="J5278" s="5">
        <v>2004</v>
      </c>
      <c r="K5278" s="5">
        <v>0</v>
      </c>
      <c r="L5278" s="5" t="s">
        <v>6643</v>
      </c>
      <c r="M5278" s="5" t="s">
        <v>96</v>
      </c>
      <c r="N5278" s="19">
        <v>9784062748698</v>
      </c>
    </row>
    <row r="5279" spans="1:14" ht="15.75" customHeight="1" x14ac:dyDescent="0.2">
      <c r="A5279" s="15">
        <v>189</v>
      </c>
      <c r="B5279" s="16">
        <v>610</v>
      </c>
      <c r="C5279" s="15" t="s">
        <v>6646</v>
      </c>
      <c r="D5279" s="18">
        <v>1</v>
      </c>
      <c r="E5279" s="5" t="s">
        <v>6647</v>
      </c>
      <c r="F5279" s="5">
        <v>0</v>
      </c>
      <c r="G5279" s="5" t="s">
        <v>6601</v>
      </c>
      <c r="H5279" s="5" t="s">
        <v>6096</v>
      </c>
      <c r="I5279" s="5">
        <v>1</v>
      </c>
      <c r="J5279" s="5">
        <v>2012</v>
      </c>
      <c r="K5279" s="5">
        <v>22</v>
      </c>
      <c r="L5279" s="5" t="s">
        <v>2535</v>
      </c>
      <c r="M5279" s="5" t="s">
        <v>96</v>
      </c>
      <c r="N5279" s="19">
        <v>9784103534037</v>
      </c>
    </row>
    <row r="5280" spans="1:14" ht="15.75" customHeight="1" x14ac:dyDescent="0.2">
      <c r="A5280" s="15">
        <v>190</v>
      </c>
      <c r="B5280" s="16">
        <v>610</v>
      </c>
      <c r="C5280" s="15" t="s">
        <v>6648</v>
      </c>
      <c r="D5280" s="18">
        <v>1</v>
      </c>
      <c r="E5280" s="5" t="s">
        <v>6649</v>
      </c>
      <c r="F5280" s="5">
        <v>0</v>
      </c>
      <c r="G5280" s="5" t="s">
        <v>6601</v>
      </c>
      <c r="H5280" s="5" t="s">
        <v>6096</v>
      </c>
      <c r="I5280" s="5">
        <v>2</v>
      </c>
      <c r="J5280" s="5">
        <v>2011</v>
      </c>
      <c r="K5280" s="5">
        <v>17</v>
      </c>
      <c r="L5280" s="5" t="s">
        <v>2535</v>
      </c>
      <c r="M5280" s="5" t="s">
        <v>96</v>
      </c>
      <c r="N5280" s="19">
        <v>9784103534044</v>
      </c>
    </row>
    <row r="5281" spans="1:14" ht="15.75" customHeight="1" x14ac:dyDescent="0.2">
      <c r="A5281" s="15">
        <v>191</v>
      </c>
      <c r="B5281" s="16">
        <v>610</v>
      </c>
      <c r="C5281" s="15" t="s">
        <v>6650</v>
      </c>
      <c r="D5281" s="18">
        <v>1</v>
      </c>
      <c r="E5281" s="5" t="s">
        <v>6651</v>
      </c>
      <c r="F5281" s="5">
        <v>0</v>
      </c>
      <c r="G5281" s="5" t="s">
        <v>6601</v>
      </c>
      <c r="H5281" s="5" t="s">
        <v>6096</v>
      </c>
      <c r="I5281" s="5">
        <v>3</v>
      </c>
      <c r="J5281" s="5">
        <v>2013</v>
      </c>
      <c r="K5281" s="5">
        <v>12</v>
      </c>
      <c r="L5281" s="5" t="s">
        <v>2535</v>
      </c>
      <c r="M5281" s="5" t="s">
        <v>96</v>
      </c>
      <c r="N5281" s="19">
        <v>9784103534051</v>
      </c>
    </row>
    <row r="5282" spans="1:14" ht="15.75" customHeight="1" x14ac:dyDescent="0.2">
      <c r="A5282" s="15">
        <v>192</v>
      </c>
      <c r="B5282" s="16">
        <v>610</v>
      </c>
      <c r="C5282" s="15" t="s">
        <v>6652</v>
      </c>
      <c r="D5282" s="18">
        <v>1</v>
      </c>
      <c r="E5282" s="5" t="s">
        <v>6653</v>
      </c>
      <c r="F5282" s="5">
        <v>0</v>
      </c>
      <c r="G5282" s="5" t="s">
        <v>6640</v>
      </c>
      <c r="H5282" s="5" t="s">
        <v>6096</v>
      </c>
      <c r="I5282" s="5">
        <v>0</v>
      </c>
      <c r="J5282" s="5">
        <v>2000</v>
      </c>
      <c r="K5282" s="5">
        <v>1</v>
      </c>
      <c r="L5282" s="5" t="s">
        <v>6654</v>
      </c>
      <c r="M5282" s="5" t="s">
        <v>35</v>
      </c>
      <c r="N5282" s="19">
        <v>1860468438</v>
      </c>
    </row>
    <row r="5283" spans="1:14" ht="15.75" hidden="1" customHeight="1" x14ac:dyDescent="0.2">
      <c r="A5283" s="14">
        <v>193</v>
      </c>
      <c r="B5283" s="16">
        <v>610</v>
      </c>
      <c r="C5283" s="14" t="s">
        <v>6655</v>
      </c>
      <c r="D5283" s="17">
        <v>0</v>
      </c>
      <c r="E5283" s="5">
        <v>0</v>
      </c>
      <c r="F5283" s="5" t="s">
        <v>6656</v>
      </c>
      <c r="G5283" s="5">
        <v>0</v>
      </c>
      <c r="H5283" s="5" t="s">
        <v>6096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19">
        <v>0</v>
      </c>
    </row>
    <row r="5284" spans="1:14" ht="15.75" customHeight="1" x14ac:dyDescent="0.2">
      <c r="A5284" s="15">
        <v>194</v>
      </c>
      <c r="B5284" s="16">
        <v>610</v>
      </c>
      <c r="C5284" s="15" t="s">
        <v>6657</v>
      </c>
      <c r="D5284" s="18">
        <v>1</v>
      </c>
      <c r="E5284" s="5" t="s">
        <v>6658</v>
      </c>
      <c r="F5284" s="5">
        <v>0</v>
      </c>
      <c r="G5284" s="5" t="s">
        <v>6659</v>
      </c>
      <c r="H5284" s="5" t="s">
        <v>6096</v>
      </c>
      <c r="I5284" s="5">
        <v>1</v>
      </c>
      <c r="J5284" s="5">
        <v>2002</v>
      </c>
      <c r="K5284" s="5">
        <v>30</v>
      </c>
      <c r="L5284" s="5" t="s">
        <v>6660</v>
      </c>
      <c r="M5284" s="5" t="s">
        <v>96</v>
      </c>
      <c r="N5284" s="19">
        <v>9784101001548</v>
      </c>
    </row>
    <row r="5285" spans="1:14" ht="15.75" customHeight="1" x14ac:dyDescent="0.2">
      <c r="A5285" s="15">
        <v>195</v>
      </c>
      <c r="B5285" s="16">
        <v>610</v>
      </c>
      <c r="C5285" s="15" t="s">
        <v>6661</v>
      </c>
      <c r="D5285" s="18">
        <v>1</v>
      </c>
      <c r="E5285" s="5" t="s">
        <v>6662</v>
      </c>
      <c r="F5285" s="5">
        <v>0</v>
      </c>
      <c r="G5285" s="5" t="s">
        <v>6659</v>
      </c>
      <c r="H5285" s="5" t="s">
        <v>6096</v>
      </c>
      <c r="I5285" s="5">
        <v>2</v>
      </c>
      <c r="J5285" s="5">
        <v>2002</v>
      </c>
      <c r="K5285" s="5">
        <v>30</v>
      </c>
      <c r="L5285" s="5" t="s">
        <v>6660</v>
      </c>
      <c r="M5285" s="5" t="s">
        <v>96</v>
      </c>
      <c r="N5285" s="19">
        <v>9784101001555</v>
      </c>
    </row>
    <row r="5286" spans="1:14" ht="15.75" customHeight="1" x14ac:dyDescent="0.2">
      <c r="A5286" s="15">
        <v>196</v>
      </c>
      <c r="B5286" s="16">
        <v>610</v>
      </c>
      <c r="C5286" s="15" t="s">
        <v>6663</v>
      </c>
      <c r="D5286" s="18">
        <v>1</v>
      </c>
      <c r="E5286" s="5" t="s">
        <v>6664</v>
      </c>
      <c r="F5286" s="5">
        <v>0</v>
      </c>
      <c r="G5286" s="5" t="s">
        <v>6601</v>
      </c>
      <c r="H5286" s="5" t="s">
        <v>6096</v>
      </c>
      <c r="I5286" s="5">
        <v>0</v>
      </c>
      <c r="J5286" s="5">
        <v>2009</v>
      </c>
      <c r="K5286" s="5">
        <v>1</v>
      </c>
      <c r="L5286" s="5" t="s">
        <v>2535</v>
      </c>
      <c r="M5286" s="5" t="s">
        <v>96</v>
      </c>
      <c r="N5286" s="19">
        <v>9784103534228</v>
      </c>
    </row>
    <row r="5287" spans="1:14" ht="15.75" customHeight="1" x14ac:dyDescent="0.2">
      <c r="A5287" s="15">
        <v>197</v>
      </c>
      <c r="B5287" s="16">
        <v>610</v>
      </c>
      <c r="C5287" s="15" t="s">
        <v>6665</v>
      </c>
      <c r="D5287" s="18">
        <v>1</v>
      </c>
      <c r="E5287" s="5" t="s">
        <v>6666</v>
      </c>
      <c r="F5287" s="5">
        <v>0</v>
      </c>
      <c r="G5287" s="5" t="s">
        <v>6601</v>
      </c>
      <c r="H5287" s="5" t="s">
        <v>6096</v>
      </c>
      <c r="I5287" s="5">
        <v>0</v>
      </c>
      <c r="J5287" s="5">
        <v>2009</v>
      </c>
      <c r="K5287" s="5">
        <v>18</v>
      </c>
      <c r="L5287" s="5" t="s">
        <v>2535</v>
      </c>
      <c r="M5287" s="5" t="s">
        <v>96</v>
      </c>
      <c r="N5287" s="19">
        <v>9784103534235</v>
      </c>
    </row>
    <row r="5288" spans="1:14" ht="15.75" customHeight="1" x14ac:dyDescent="0.2">
      <c r="A5288" s="15">
        <v>198</v>
      </c>
      <c r="B5288" s="16">
        <v>610</v>
      </c>
      <c r="C5288" s="15" t="s">
        <v>6667</v>
      </c>
      <c r="D5288" s="18">
        <v>1</v>
      </c>
      <c r="E5288" s="5" t="s">
        <v>6668</v>
      </c>
      <c r="F5288" s="5">
        <v>0</v>
      </c>
      <c r="G5288" s="5" t="s">
        <v>6601</v>
      </c>
      <c r="H5288" s="5" t="s">
        <v>6096</v>
      </c>
      <c r="I5288" s="5">
        <v>0</v>
      </c>
      <c r="J5288" s="5">
        <v>2009</v>
      </c>
      <c r="K5288" s="5">
        <v>5</v>
      </c>
      <c r="L5288" s="5" t="s">
        <v>2535</v>
      </c>
      <c r="M5288" s="5" t="s">
        <v>96</v>
      </c>
      <c r="N5288" s="19">
        <v>9784103534259</v>
      </c>
    </row>
    <row r="5289" spans="1:14" ht="15.75" customHeight="1" x14ac:dyDescent="0.2">
      <c r="A5289" s="15">
        <v>199</v>
      </c>
      <c r="B5289" s="16">
        <v>610</v>
      </c>
      <c r="C5289" s="15" t="s">
        <v>6669</v>
      </c>
      <c r="D5289" s="18">
        <v>1</v>
      </c>
      <c r="E5289" s="5" t="s">
        <v>6670</v>
      </c>
      <c r="F5289" s="5">
        <v>0</v>
      </c>
      <c r="G5289" s="5" t="s">
        <v>6601</v>
      </c>
      <c r="H5289" s="5" t="s">
        <v>6096</v>
      </c>
      <c r="I5289" s="5">
        <v>0</v>
      </c>
      <c r="J5289" s="5">
        <v>2013</v>
      </c>
      <c r="K5289" s="5">
        <v>6</v>
      </c>
      <c r="L5289" s="5" t="s">
        <v>1138</v>
      </c>
      <c r="M5289" s="5" t="s">
        <v>96</v>
      </c>
      <c r="N5289" s="19">
        <v>9784163821108</v>
      </c>
    </row>
    <row r="5290" spans="1:14" ht="15.75" customHeight="1" x14ac:dyDescent="0.2">
      <c r="A5290" s="15">
        <v>200</v>
      </c>
      <c r="B5290" s="16">
        <v>610</v>
      </c>
      <c r="C5290" s="15" t="s">
        <v>6671</v>
      </c>
      <c r="D5290" s="18">
        <v>1</v>
      </c>
      <c r="E5290" s="5" t="s">
        <v>6672</v>
      </c>
      <c r="F5290" s="5">
        <v>0</v>
      </c>
      <c r="G5290" s="5" t="s">
        <v>6601</v>
      </c>
      <c r="H5290" s="5" t="s">
        <v>6096</v>
      </c>
      <c r="I5290" s="5">
        <v>0</v>
      </c>
      <c r="J5290" s="5">
        <v>2014</v>
      </c>
      <c r="K5290" s="5">
        <v>1</v>
      </c>
      <c r="L5290" s="5" t="s">
        <v>1138</v>
      </c>
      <c r="M5290" s="5" t="s">
        <v>96</v>
      </c>
      <c r="N5290" s="19" t="s">
        <v>6673</v>
      </c>
    </row>
    <row r="5291" spans="1:14" ht="15.75" customHeight="1" x14ac:dyDescent="0.2">
      <c r="A5291" s="15">
        <v>201</v>
      </c>
      <c r="B5291" s="16">
        <v>610</v>
      </c>
      <c r="C5291" s="15" t="s">
        <v>6674</v>
      </c>
      <c r="D5291" s="18">
        <v>1</v>
      </c>
      <c r="E5291" s="5" t="s">
        <v>6675</v>
      </c>
      <c r="F5291" s="5" t="s">
        <v>6676</v>
      </c>
      <c r="G5291" s="5" t="s">
        <v>6601</v>
      </c>
      <c r="H5291" s="5" t="s">
        <v>6096</v>
      </c>
      <c r="I5291" s="5">
        <v>0</v>
      </c>
      <c r="J5291" s="5">
        <v>2004</v>
      </c>
      <c r="K5291" s="5">
        <v>2</v>
      </c>
      <c r="L5291" s="5" t="s">
        <v>414</v>
      </c>
      <c r="M5291" s="5" t="s">
        <v>96</v>
      </c>
      <c r="N5291" s="19">
        <v>4062125366</v>
      </c>
    </row>
    <row r="5292" spans="1:14" ht="15.75" customHeight="1" x14ac:dyDescent="0.2">
      <c r="A5292" s="15">
        <v>202</v>
      </c>
      <c r="B5292" s="16">
        <v>610</v>
      </c>
      <c r="C5292" s="15" t="s">
        <v>6677</v>
      </c>
      <c r="D5292" s="18">
        <v>1</v>
      </c>
      <c r="E5292" s="5" t="s">
        <v>6678</v>
      </c>
      <c r="F5292" s="5">
        <v>0</v>
      </c>
      <c r="G5292" s="5" t="s">
        <v>6601</v>
      </c>
      <c r="H5292" s="5" t="s">
        <v>6096</v>
      </c>
      <c r="I5292" s="5">
        <v>1</v>
      </c>
      <c r="J5292" s="5">
        <v>2017</v>
      </c>
      <c r="K5292" s="5">
        <v>1</v>
      </c>
      <c r="L5292" s="5" t="s">
        <v>2535</v>
      </c>
      <c r="M5292" s="5" t="s">
        <v>96</v>
      </c>
      <c r="N5292" s="19" t="s">
        <v>6679</v>
      </c>
    </row>
    <row r="5293" spans="1:14" ht="15.75" customHeight="1" x14ac:dyDescent="0.2">
      <c r="A5293" s="15">
        <v>203</v>
      </c>
      <c r="B5293" s="16">
        <v>610</v>
      </c>
      <c r="C5293" s="15" t="s">
        <v>6680</v>
      </c>
      <c r="D5293" s="18">
        <v>1</v>
      </c>
      <c r="E5293" s="5" t="s">
        <v>6681</v>
      </c>
      <c r="F5293" s="5">
        <v>0</v>
      </c>
      <c r="G5293" s="5" t="s">
        <v>6601</v>
      </c>
      <c r="H5293" s="5" t="s">
        <v>6096</v>
      </c>
      <c r="I5293" s="5">
        <v>2</v>
      </c>
      <c r="J5293" s="5">
        <v>2017</v>
      </c>
      <c r="K5293" s="5">
        <v>1</v>
      </c>
      <c r="L5293" s="5" t="s">
        <v>2535</v>
      </c>
      <c r="M5293" s="5" t="s">
        <v>96</v>
      </c>
      <c r="N5293" s="19" t="s">
        <v>6682</v>
      </c>
    </row>
    <row r="5294" spans="1:14" ht="15.75" customHeight="1" x14ac:dyDescent="0.2">
      <c r="A5294" s="15">
        <v>204</v>
      </c>
      <c r="B5294" s="16">
        <v>610</v>
      </c>
      <c r="C5294" s="15" t="s">
        <v>6683</v>
      </c>
      <c r="D5294" s="18">
        <v>1</v>
      </c>
      <c r="E5294" s="5" t="s">
        <v>6684</v>
      </c>
      <c r="F5294" s="5">
        <v>0</v>
      </c>
      <c r="G5294" s="5" t="s">
        <v>6601</v>
      </c>
      <c r="H5294" s="5" t="s">
        <v>6096</v>
      </c>
      <c r="I5294" s="5">
        <v>0</v>
      </c>
      <c r="J5294" s="5">
        <v>2015</v>
      </c>
      <c r="K5294" s="5">
        <v>1</v>
      </c>
      <c r="L5294" s="5" t="s">
        <v>2535</v>
      </c>
      <c r="M5294" s="5" t="s">
        <v>96</v>
      </c>
      <c r="N5294" s="19" t="s">
        <v>6685</v>
      </c>
    </row>
    <row r="5295" spans="1:14" ht="15.75" customHeight="1" x14ac:dyDescent="0.2">
      <c r="A5295" s="15">
        <v>205</v>
      </c>
      <c r="B5295" s="16">
        <v>610</v>
      </c>
      <c r="C5295" s="15" t="s">
        <v>6686</v>
      </c>
      <c r="D5295" s="18">
        <v>1</v>
      </c>
      <c r="E5295" s="5" t="s">
        <v>6687</v>
      </c>
      <c r="F5295" s="5">
        <v>0</v>
      </c>
      <c r="G5295" s="5" t="s">
        <v>6688</v>
      </c>
      <c r="H5295" s="5" t="s">
        <v>6096</v>
      </c>
      <c r="I5295" s="5">
        <v>0</v>
      </c>
      <c r="J5295" s="5">
        <v>2015</v>
      </c>
      <c r="K5295" s="5">
        <v>1</v>
      </c>
      <c r="L5295" s="5" t="s">
        <v>2535</v>
      </c>
      <c r="M5295" s="5" t="s">
        <v>96</v>
      </c>
      <c r="N5295" s="19" t="s">
        <v>6689</v>
      </c>
    </row>
    <row r="5296" spans="1:14" ht="15.75" customHeight="1" x14ac:dyDescent="0.2">
      <c r="A5296" s="15">
        <v>206</v>
      </c>
      <c r="B5296" s="16">
        <v>610</v>
      </c>
      <c r="C5296" s="15" t="s">
        <v>6690</v>
      </c>
      <c r="D5296" s="18">
        <v>1</v>
      </c>
      <c r="E5296" s="5" t="s">
        <v>6691</v>
      </c>
      <c r="F5296" s="5">
        <v>0</v>
      </c>
      <c r="G5296" s="5" t="s">
        <v>6692</v>
      </c>
      <c r="H5296" s="5" t="s">
        <v>6096</v>
      </c>
      <c r="I5296" s="5">
        <v>1</v>
      </c>
      <c r="J5296" s="5">
        <v>2006</v>
      </c>
      <c r="K5296" s="5">
        <v>1</v>
      </c>
      <c r="L5296" s="5" t="s">
        <v>6693</v>
      </c>
      <c r="M5296" s="5" t="s">
        <v>96</v>
      </c>
      <c r="N5296" s="19">
        <v>97843101007</v>
      </c>
    </row>
    <row r="5297" spans="1:14" ht="15.75" customHeight="1" x14ac:dyDescent="0.2">
      <c r="A5297" s="15">
        <v>207</v>
      </c>
      <c r="B5297" s="16">
        <v>610</v>
      </c>
      <c r="C5297" s="15" t="s">
        <v>6694</v>
      </c>
      <c r="D5297" s="18">
        <v>1</v>
      </c>
      <c r="E5297" s="5" t="s">
        <v>6695</v>
      </c>
      <c r="F5297" s="5">
        <v>0</v>
      </c>
      <c r="G5297" s="5" t="s">
        <v>6696</v>
      </c>
      <c r="H5297" s="5" t="s">
        <v>6096</v>
      </c>
      <c r="I5297" s="5">
        <v>0</v>
      </c>
      <c r="J5297" s="5">
        <v>2007</v>
      </c>
      <c r="K5297" s="5">
        <v>1</v>
      </c>
      <c r="L5297" s="5" t="s">
        <v>414</v>
      </c>
      <c r="M5297" s="5" t="s">
        <v>96</v>
      </c>
      <c r="N5297" s="19">
        <v>9784062756501</v>
      </c>
    </row>
    <row r="5298" spans="1:14" ht="15.75" customHeight="1" x14ac:dyDescent="0.2">
      <c r="A5298" s="15">
        <v>208</v>
      </c>
      <c r="B5298" s="16">
        <v>610</v>
      </c>
      <c r="C5298" s="15" t="s">
        <v>6697</v>
      </c>
      <c r="D5298" s="18">
        <v>1</v>
      </c>
      <c r="E5298" s="5" t="s">
        <v>6698</v>
      </c>
      <c r="F5298" s="5">
        <v>0</v>
      </c>
      <c r="G5298" s="5" t="s">
        <v>6699</v>
      </c>
      <c r="H5298" s="5" t="s">
        <v>6096</v>
      </c>
      <c r="I5298" s="5">
        <v>1</v>
      </c>
      <c r="J5298" s="5">
        <v>2007</v>
      </c>
      <c r="K5298" s="5">
        <v>1</v>
      </c>
      <c r="L5298" s="5" t="s">
        <v>1138</v>
      </c>
      <c r="M5298" s="5" t="s">
        <v>96</v>
      </c>
      <c r="N5298" s="19">
        <v>9784163263502</v>
      </c>
    </row>
    <row r="5299" spans="1:14" ht="15.75" customHeight="1" x14ac:dyDescent="0.2">
      <c r="A5299" s="15">
        <v>209</v>
      </c>
      <c r="B5299" s="16">
        <v>610</v>
      </c>
      <c r="C5299" s="15" t="s">
        <v>6700</v>
      </c>
      <c r="D5299" s="18">
        <v>1</v>
      </c>
      <c r="E5299" s="5" t="s">
        <v>6701</v>
      </c>
      <c r="F5299" s="5">
        <v>0</v>
      </c>
      <c r="G5299" s="5" t="s">
        <v>6702</v>
      </c>
      <c r="H5299" s="5" t="s">
        <v>6096</v>
      </c>
      <c r="I5299" s="5">
        <v>1</v>
      </c>
      <c r="J5299" s="5">
        <v>2009</v>
      </c>
      <c r="K5299" s="5">
        <v>1</v>
      </c>
      <c r="L5299" s="5" t="s">
        <v>414</v>
      </c>
      <c r="M5299" s="5" t="s">
        <v>96</v>
      </c>
      <c r="N5299" s="19">
        <v>9784062154154</v>
      </c>
    </row>
    <row r="5300" spans="1:14" ht="15.75" customHeight="1" x14ac:dyDescent="0.2">
      <c r="A5300" s="15">
        <v>210</v>
      </c>
      <c r="B5300" s="16">
        <v>610</v>
      </c>
      <c r="C5300" s="15" t="s">
        <v>6703</v>
      </c>
      <c r="D5300" s="18">
        <v>1</v>
      </c>
      <c r="E5300" s="5" t="s">
        <v>6704</v>
      </c>
      <c r="F5300" s="5">
        <v>0</v>
      </c>
      <c r="G5300" s="5" t="s">
        <v>6702</v>
      </c>
      <c r="H5300" s="5" t="s">
        <v>6096</v>
      </c>
      <c r="I5300" s="5">
        <v>2</v>
      </c>
      <c r="J5300" s="5">
        <v>2009</v>
      </c>
      <c r="K5300" s="5">
        <v>1</v>
      </c>
      <c r="L5300" s="5" t="s">
        <v>414</v>
      </c>
      <c r="M5300" s="5" t="s">
        <v>96</v>
      </c>
      <c r="N5300" s="19">
        <v>9784062154161</v>
      </c>
    </row>
    <row r="5301" spans="1:14" ht="15.75" customHeight="1" x14ac:dyDescent="0.2">
      <c r="A5301" s="15">
        <v>211</v>
      </c>
      <c r="B5301" s="16">
        <v>610</v>
      </c>
      <c r="C5301" s="15" t="s">
        <v>6705</v>
      </c>
      <c r="D5301" s="18">
        <v>1</v>
      </c>
      <c r="E5301" s="5" t="s">
        <v>6706</v>
      </c>
      <c r="F5301" s="5" t="s">
        <v>6707</v>
      </c>
      <c r="G5301" s="5" t="s">
        <v>6702</v>
      </c>
      <c r="H5301" s="5" t="s">
        <v>6096</v>
      </c>
      <c r="I5301" s="5">
        <v>0</v>
      </c>
      <c r="J5301" s="5">
        <v>2011</v>
      </c>
      <c r="K5301" s="5">
        <v>1</v>
      </c>
      <c r="L5301" s="5" t="s">
        <v>6468</v>
      </c>
      <c r="M5301" s="5" t="s">
        <v>35</v>
      </c>
      <c r="N5301" s="19">
        <v>9781564786418</v>
      </c>
    </row>
    <row r="5302" spans="1:14" ht="15.75" customHeight="1" x14ac:dyDescent="0.2">
      <c r="A5302" s="15">
        <v>212</v>
      </c>
      <c r="B5302" s="16">
        <v>610</v>
      </c>
      <c r="C5302" s="15" t="s">
        <v>6708</v>
      </c>
      <c r="D5302" s="18">
        <v>1</v>
      </c>
      <c r="E5302" s="5" t="s">
        <v>6709</v>
      </c>
      <c r="F5302" s="5">
        <v>0</v>
      </c>
      <c r="G5302" s="5" t="s">
        <v>6710</v>
      </c>
      <c r="H5302" s="5" t="s">
        <v>6096</v>
      </c>
      <c r="I5302" s="5">
        <v>0</v>
      </c>
      <c r="J5302" s="5">
        <v>2004</v>
      </c>
      <c r="K5302" s="5">
        <v>28</v>
      </c>
      <c r="L5302" s="5" t="s">
        <v>6711</v>
      </c>
      <c r="M5302" s="5" t="s">
        <v>96</v>
      </c>
      <c r="N5302" s="19">
        <v>4093860726</v>
      </c>
    </row>
    <row r="5303" spans="1:14" ht="15.75" customHeight="1" x14ac:dyDescent="0.2">
      <c r="A5303" s="15">
        <v>213</v>
      </c>
      <c r="B5303" s="16">
        <v>610</v>
      </c>
      <c r="C5303" s="15" t="s">
        <v>6712</v>
      </c>
      <c r="D5303" s="18">
        <v>1</v>
      </c>
      <c r="E5303" s="5" t="s">
        <v>6713</v>
      </c>
      <c r="F5303" s="5">
        <v>0</v>
      </c>
      <c r="G5303" s="5" t="s">
        <v>6714</v>
      </c>
      <c r="H5303" s="5" t="s">
        <v>6096</v>
      </c>
      <c r="I5303" s="5">
        <v>0</v>
      </c>
      <c r="J5303" s="5">
        <v>2010</v>
      </c>
      <c r="K5303" s="5">
        <v>2</v>
      </c>
      <c r="L5303" s="5" t="s">
        <v>6715</v>
      </c>
      <c r="M5303" s="5" t="s">
        <v>96</v>
      </c>
      <c r="N5303" s="19">
        <v>9784776806226</v>
      </c>
    </row>
    <row r="5304" spans="1:14" ht="15.75" customHeight="1" x14ac:dyDescent="0.2">
      <c r="A5304" s="15">
        <v>214</v>
      </c>
      <c r="B5304" s="16">
        <v>610</v>
      </c>
      <c r="C5304" s="15" t="s">
        <v>6716</v>
      </c>
      <c r="D5304" s="18">
        <v>1</v>
      </c>
      <c r="E5304" s="5" t="s">
        <v>6717</v>
      </c>
      <c r="F5304" s="5">
        <v>0</v>
      </c>
      <c r="G5304" s="5" t="s">
        <v>6718</v>
      </c>
      <c r="H5304" s="5" t="s">
        <v>6096</v>
      </c>
      <c r="I5304" s="5">
        <v>0</v>
      </c>
      <c r="J5304" s="5">
        <v>2008</v>
      </c>
      <c r="K5304" s="5">
        <v>2</v>
      </c>
      <c r="L5304" s="5" t="s">
        <v>1138</v>
      </c>
      <c r="M5304" s="5" t="s">
        <v>96</v>
      </c>
      <c r="N5304" s="19">
        <v>9784163270104</v>
      </c>
    </row>
    <row r="5305" spans="1:14" ht="15.75" customHeight="1" x14ac:dyDescent="0.2">
      <c r="A5305" s="15">
        <v>215</v>
      </c>
      <c r="B5305" s="16">
        <v>610</v>
      </c>
      <c r="C5305" s="15" t="s">
        <v>6719</v>
      </c>
      <c r="D5305" s="18">
        <v>1</v>
      </c>
      <c r="E5305" s="5" t="s">
        <v>6720</v>
      </c>
      <c r="F5305" s="5" t="s">
        <v>6721</v>
      </c>
      <c r="G5305" s="5" t="s">
        <v>6722</v>
      </c>
      <c r="H5305" s="5" t="s">
        <v>6096</v>
      </c>
      <c r="I5305" s="5">
        <v>1</v>
      </c>
      <c r="J5305" s="5">
        <v>2009</v>
      </c>
      <c r="K5305" s="5">
        <v>2</v>
      </c>
      <c r="L5305" s="5" t="s">
        <v>886</v>
      </c>
      <c r="M5305" s="5" t="s">
        <v>96</v>
      </c>
      <c r="N5305" s="19">
        <v>9784087712773</v>
      </c>
    </row>
    <row r="5306" spans="1:14" ht="15.75" customHeight="1" x14ac:dyDescent="0.2">
      <c r="A5306" s="15">
        <v>216</v>
      </c>
      <c r="B5306" s="16">
        <v>610</v>
      </c>
      <c r="C5306" s="15" t="s">
        <v>6723</v>
      </c>
      <c r="D5306" s="18">
        <v>1</v>
      </c>
      <c r="E5306" s="5" t="s">
        <v>6724</v>
      </c>
      <c r="F5306" s="5">
        <v>0</v>
      </c>
      <c r="G5306" s="5" t="s">
        <v>6725</v>
      </c>
      <c r="H5306" s="5" t="s">
        <v>6096</v>
      </c>
      <c r="I5306" s="5">
        <v>2</v>
      </c>
      <c r="J5306" s="5">
        <v>2008</v>
      </c>
      <c r="K5306" s="5">
        <v>4</v>
      </c>
      <c r="L5306" s="5" t="s">
        <v>414</v>
      </c>
      <c r="M5306" s="5" t="s">
        <v>96</v>
      </c>
      <c r="N5306" s="19">
        <v>9784062149655</v>
      </c>
    </row>
    <row r="5307" spans="1:14" ht="15.75" hidden="1" customHeight="1" x14ac:dyDescent="0.2">
      <c r="A5307" s="14">
        <v>217</v>
      </c>
      <c r="B5307" s="16">
        <v>610</v>
      </c>
      <c r="C5307" s="14" t="s">
        <v>6726</v>
      </c>
      <c r="D5307" s="17">
        <v>0</v>
      </c>
      <c r="E5307" s="5">
        <v>0</v>
      </c>
      <c r="F5307" s="5">
        <v>0</v>
      </c>
      <c r="G5307" s="5">
        <v>0</v>
      </c>
      <c r="H5307" s="5" t="s">
        <v>6096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s="19">
        <v>0</v>
      </c>
    </row>
    <row r="5308" spans="1:14" ht="15.75" hidden="1" customHeight="1" x14ac:dyDescent="0.2">
      <c r="A5308" s="14">
        <v>218</v>
      </c>
      <c r="B5308" s="16">
        <v>610</v>
      </c>
      <c r="C5308" s="14" t="s">
        <v>6727</v>
      </c>
      <c r="D5308" s="17">
        <v>0</v>
      </c>
      <c r="E5308" s="5">
        <v>0</v>
      </c>
      <c r="F5308" s="5">
        <v>0</v>
      </c>
      <c r="G5308" s="5">
        <v>0</v>
      </c>
      <c r="H5308" s="5" t="s">
        <v>6096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  <c r="N5308" s="19">
        <v>0</v>
      </c>
    </row>
    <row r="5309" spans="1:14" ht="15.75" hidden="1" customHeight="1" x14ac:dyDescent="0.2">
      <c r="A5309" s="14">
        <v>219</v>
      </c>
      <c r="B5309" s="16">
        <v>610</v>
      </c>
      <c r="C5309" s="14" t="s">
        <v>6728</v>
      </c>
      <c r="D5309" s="17">
        <v>0</v>
      </c>
      <c r="E5309" s="5">
        <v>0</v>
      </c>
      <c r="F5309" s="5">
        <v>0</v>
      </c>
      <c r="G5309" s="5">
        <v>0</v>
      </c>
      <c r="H5309" s="5" t="s">
        <v>6096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19">
        <v>0</v>
      </c>
    </row>
    <row r="5310" spans="1:14" ht="15.75" customHeight="1" x14ac:dyDescent="0.2">
      <c r="A5310" s="15">
        <v>220</v>
      </c>
      <c r="B5310" s="16">
        <v>610</v>
      </c>
      <c r="C5310" s="15" t="s">
        <v>6729</v>
      </c>
      <c r="D5310" s="18">
        <v>2</v>
      </c>
      <c r="E5310" s="5" t="s">
        <v>6730</v>
      </c>
      <c r="F5310" s="5">
        <v>0</v>
      </c>
      <c r="G5310" s="5" t="s">
        <v>6613</v>
      </c>
      <c r="H5310" s="5" t="s">
        <v>6096</v>
      </c>
      <c r="I5310" s="5">
        <v>0</v>
      </c>
      <c r="J5310" s="5">
        <v>0</v>
      </c>
      <c r="K5310" s="5">
        <v>0</v>
      </c>
      <c r="L5310" s="5" t="s">
        <v>1150</v>
      </c>
      <c r="M5310" s="5" t="s">
        <v>96</v>
      </c>
      <c r="N5310" s="19">
        <v>9784877286330</v>
      </c>
    </row>
    <row r="5311" spans="1:14" ht="15.75" customHeight="1" x14ac:dyDescent="0.2">
      <c r="A5311" s="15">
        <v>221</v>
      </c>
      <c r="B5311" s="16">
        <v>610</v>
      </c>
      <c r="C5311" s="15" t="s">
        <v>6731</v>
      </c>
      <c r="D5311" s="18">
        <v>1</v>
      </c>
      <c r="E5311" s="5" t="s">
        <v>6732</v>
      </c>
      <c r="F5311" s="5">
        <v>0</v>
      </c>
      <c r="G5311" s="5" t="s">
        <v>6613</v>
      </c>
      <c r="H5311" s="5" t="s">
        <v>6096</v>
      </c>
      <c r="I5311" s="5">
        <v>0</v>
      </c>
      <c r="J5311" s="5">
        <v>1989</v>
      </c>
      <c r="K5311" s="5">
        <v>1</v>
      </c>
      <c r="L5311" s="5" t="s">
        <v>414</v>
      </c>
      <c r="M5311" s="5" t="s">
        <v>96</v>
      </c>
      <c r="N5311" s="19" t="s">
        <v>6733</v>
      </c>
    </row>
    <row r="5312" spans="1:14" ht="15.75" customHeight="1" x14ac:dyDescent="0.2">
      <c r="A5312" s="15">
        <v>222</v>
      </c>
      <c r="B5312" s="16">
        <v>610</v>
      </c>
      <c r="C5312" s="15" t="s">
        <v>6734</v>
      </c>
      <c r="D5312" s="18">
        <v>1</v>
      </c>
      <c r="E5312" s="5" t="s">
        <v>6735</v>
      </c>
      <c r="F5312" s="5">
        <v>0</v>
      </c>
      <c r="G5312" s="5" t="s">
        <v>6613</v>
      </c>
      <c r="H5312" s="5" t="s">
        <v>6096</v>
      </c>
      <c r="I5312" s="5">
        <v>0</v>
      </c>
      <c r="J5312" s="5">
        <v>2005</v>
      </c>
      <c r="K5312" s="5">
        <v>3</v>
      </c>
      <c r="L5312" s="5" t="s">
        <v>5044</v>
      </c>
      <c r="M5312" s="5" t="s">
        <v>96</v>
      </c>
      <c r="N5312" s="19">
        <v>9784167190064</v>
      </c>
    </row>
    <row r="5313" spans="1:14" ht="15.75" customHeight="1" x14ac:dyDescent="0.2">
      <c r="A5313" s="15">
        <v>223</v>
      </c>
      <c r="B5313" s="16">
        <v>610</v>
      </c>
      <c r="C5313" s="15" t="s">
        <v>6736</v>
      </c>
      <c r="D5313" s="18">
        <v>1</v>
      </c>
      <c r="E5313" s="5" t="s">
        <v>6737</v>
      </c>
      <c r="F5313" s="5">
        <v>0</v>
      </c>
      <c r="G5313" s="5" t="s">
        <v>6613</v>
      </c>
      <c r="H5313" s="5" t="s">
        <v>6096</v>
      </c>
      <c r="I5313" s="5">
        <v>0</v>
      </c>
      <c r="J5313" s="5">
        <v>2014</v>
      </c>
      <c r="K5313" s="5">
        <v>4</v>
      </c>
      <c r="L5313" s="5" t="s">
        <v>1150</v>
      </c>
      <c r="M5313" s="5" t="s">
        <v>96</v>
      </c>
      <c r="N5313" s="19" t="s">
        <v>6738</v>
      </c>
    </row>
    <row r="5314" spans="1:14" ht="15.75" customHeight="1" x14ac:dyDescent="0.2">
      <c r="A5314" s="15">
        <v>224</v>
      </c>
      <c r="B5314" s="16">
        <v>610</v>
      </c>
      <c r="C5314" s="15" t="s">
        <v>6739</v>
      </c>
      <c r="D5314" s="18">
        <v>1</v>
      </c>
      <c r="E5314" s="5" t="s">
        <v>6740</v>
      </c>
      <c r="F5314" s="5">
        <v>0</v>
      </c>
      <c r="G5314" s="5" t="s">
        <v>6613</v>
      </c>
      <c r="H5314" s="5" t="s">
        <v>6096</v>
      </c>
      <c r="I5314" s="5">
        <v>1</v>
      </c>
      <c r="J5314" s="5">
        <v>2010</v>
      </c>
      <c r="K5314" s="5">
        <v>1</v>
      </c>
      <c r="L5314" s="5" t="s">
        <v>414</v>
      </c>
      <c r="M5314" s="5" t="s">
        <v>96</v>
      </c>
      <c r="N5314" s="19" t="s">
        <v>6741</v>
      </c>
    </row>
    <row r="5315" spans="1:14" ht="15.75" customHeight="1" x14ac:dyDescent="0.2">
      <c r="A5315" s="15">
        <v>225</v>
      </c>
      <c r="B5315" s="16">
        <v>610</v>
      </c>
      <c r="C5315" s="15" t="s">
        <v>6742</v>
      </c>
      <c r="D5315" s="18">
        <v>1</v>
      </c>
      <c r="E5315" s="5" t="s">
        <v>6740</v>
      </c>
      <c r="F5315" s="5">
        <v>0</v>
      </c>
      <c r="G5315" s="5" t="s">
        <v>6613</v>
      </c>
      <c r="H5315" s="5" t="s">
        <v>6096</v>
      </c>
      <c r="I5315" s="5">
        <v>2</v>
      </c>
      <c r="J5315" s="5">
        <v>2010</v>
      </c>
      <c r="K5315" s="5">
        <v>1</v>
      </c>
      <c r="L5315" s="5" t="s">
        <v>414</v>
      </c>
      <c r="M5315" s="5" t="s">
        <v>96</v>
      </c>
      <c r="N5315" s="19" t="s">
        <v>6743</v>
      </c>
    </row>
    <row r="5316" spans="1:14" ht="15.75" customHeight="1" x14ac:dyDescent="0.2">
      <c r="A5316" s="15">
        <v>226</v>
      </c>
      <c r="B5316" s="16">
        <v>610</v>
      </c>
      <c r="C5316" s="15" t="s">
        <v>6744</v>
      </c>
      <c r="D5316" s="18">
        <v>1</v>
      </c>
      <c r="E5316" s="5" t="s">
        <v>6745</v>
      </c>
      <c r="F5316" s="5" t="s">
        <v>6746</v>
      </c>
      <c r="G5316" s="5" t="s">
        <v>6613</v>
      </c>
      <c r="H5316" s="5" t="s">
        <v>6096</v>
      </c>
      <c r="I5316" s="5">
        <v>0</v>
      </c>
      <c r="J5316" s="5">
        <v>2013</v>
      </c>
      <c r="K5316" s="5">
        <v>1</v>
      </c>
      <c r="L5316" s="5" t="s">
        <v>6747</v>
      </c>
      <c r="M5316" s="5" t="s">
        <v>35</v>
      </c>
      <c r="N5316" s="19">
        <v>9781908968456</v>
      </c>
    </row>
    <row r="5317" spans="1:14" ht="15.75" customHeight="1" x14ac:dyDescent="0.2">
      <c r="A5317" s="15">
        <v>227</v>
      </c>
      <c r="B5317" s="16">
        <v>610</v>
      </c>
      <c r="C5317" s="15" t="s">
        <v>6748</v>
      </c>
      <c r="D5317" s="18">
        <v>1</v>
      </c>
      <c r="E5317" s="5" t="s">
        <v>6749</v>
      </c>
      <c r="F5317" s="5" t="s">
        <v>6750</v>
      </c>
      <c r="G5317" s="5" t="s">
        <v>6751</v>
      </c>
      <c r="H5317" s="5" t="s">
        <v>6096</v>
      </c>
      <c r="I5317" s="5">
        <v>0</v>
      </c>
      <c r="J5317" s="5">
        <v>2013</v>
      </c>
      <c r="K5317" s="5">
        <v>1</v>
      </c>
      <c r="L5317" s="5" t="s">
        <v>6752</v>
      </c>
      <c r="M5317" s="5" t="s">
        <v>35</v>
      </c>
      <c r="N5317" s="19">
        <v>9780857282484</v>
      </c>
    </row>
    <row r="5318" spans="1:14" ht="15.75" hidden="1" customHeight="1" x14ac:dyDescent="0.2">
      <c r="A5318" s="14">
        <v>228</v>
      </c>
      <c r="B5318" s="16">
        <v>610</v>
      </c>
      <c r="C5318" s="14" t="s">
        <v>6753</v>
      </c>
      <c r="D5318" s="17">
        <v>0</v>
      </c>
      <c r="E5318" s="5">
        <v>0</v>
      </c>
      <c r="F5318" s="5">
        <v>0</v>
      </c>
      <c r="G5318" s="5">
        <v>0</v>
      </c>
      <c r="H5318" s="5" t="s">
        <v>6096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19">
        <v>0</v>
      </c>
    </row>
    <row r="5319" spans="1:14" ht="15.75" customHeight="1" x14ac:dyDescent="0.2">
      <c r="A5319" s="15">
        <v>229</v>
      </c>
      <c r="B5319" s="16">
        <v>610</v>
      </c>
      <c r="C5319" s="15" t="s">
        <v>6754</v>
      </c>
      <c r="D5319" s="18">
        <v>1</v>
      </c>
      <c r="E5319" s="5" t="s">
        <v>6755</v>
      </c>
      <c r="F5319" s="5" t="s">
        <v>6756</v>
      </c>
      <c r="G5319" s="5" t="s">
        <v>6757</v>
      </c>
      <c r="H5319" s="5" t="s">
        <v>6096</v>
      </c>
      <c r="I5319" s="5">
        <v>0</v>
      </c>
      <c r="J5319" s="5">
        <v>2008</v>
      </c>
      <c r="K5319" s="5">
        <v>1</v>
      </c>
      <c r="L5319" s="5" t="s">
        <v>6758</v>
      </c>
      <c r="M5319" s="5" t="s">
        <v>35</v>
      </c>
      <c r="N5319" s="19">
        <v>9781929280469</v>
      </c>
    </row>
    <row r="5320" spans="1:14" ht="15.75" customHeight="1" x14ac:dyDescent="0.2">
      <c r="A5320" s="15">
        <v>230</v>
      </c>
      <c r="B5320" s="16">
        <v>610</v>
      </c>
      <c r="C5320" s="15" t="s">
        <v>6759</v>
      </c>
      <c r="D5320" s="18">
        <v>1</v>
      </c>
      <c r="E5320" s="5" t="s">
        <v>6760</v>
      </c>
      <c r="F5320" s="5">
        <v>0</v>
      </c>
      <c r="G5320" s="5" t="s">
        <v>6761</v>
      </c>
      <c r="H5320" s="5" t="s">
        <v>6096</v>
      </c>
      <c r="I5320" s="5">
        <v>0</v>
      </c>
      <c r="J5320" s="5">
        <v>2001</v>
      </c>
      <c r="K5320" s="5">
        <v>1</v>
      </c>
      <c r="L5320" s="5" t="s">
        <v>5044</v>
      </c>
      <c r="M5320" s="5" t="s">
        <v>96</v>
      </c>
      <c r="N5320" s="19">
        <v>9784167203078</v>
      </c>
    </row>
    <row r="5321" spans="1:14" ht="15.75" customHeight="1" x14ac:dyDescent="0.2">
      <c r="A5321" s="15">
        <v>231</v>
      </c>
      <c r="B5321" s="16">
        <v>610</v>
      </c>
      <c r="C5321" s="15" t="s">
        <v>6762</v>
      </c>
      <c r="D5321" s="18">
        <v>1</v>
      </c>
      <c r="E5321" s="5" t="s">
        <v>6763</v>
      </c>
      <c r="F5321" s="5">
        <v>0</v>
      </c>
      <c r="G5321" s="5" t="s">
        <v>6764</v>
      </c>
      <c r="H5321" s="5" t="s">
        <v>6096</v>
      </c>
      <c r="I5321" s="5">
        <v>0</v>
      </c>
      <c r="J5321" s="5">
        <v>2011</v>
      </c>
      <c r="K5321" s="5">
        <v>23</v>
      </c>
      <c r="L5321" s="5" t="s">
        <v>905</v>
      </c>
      <c r="M5321" s="5" t="s">
        <v>96</v>
      </c>
      <c r="N5321" s="19">
        <v>9784150305215</v>
      </c>
    </row>
    <row r="5322" spans="1:14" ht="15.75" customHeight="1" x14ac:dyDescent="0.2">
      <c r="A5322" s="15">
        <v>232</v>
      </c>
      <c r="B5322" s="16">
        <v>610</v>
      </c>
      <c r="C5322" s="15" t="s">
        <v>6765</v>
      </c>
      <c r="D5322" s="18">
        <v>1</v>
      </c>
      <c r="E5322" s="5" t="s">
        <v>6766</v>
      </c>
      <c r="F5322" s="5" t="s">
        <v>6767</v>
      </c>
      <c r="G5322" s="5" t="s">
        <v>6768</v>
      </c>
      <c r="H5322" s="5" t="s">
        <v>6096</v>
      </c>
      <c r="I5322" s="5">
        <v>0</v>
      </c>
      <c r="J5322" s="5">
        <v>2012</v>
      </c>
      <c r="K5322" s="5">
        <v>1</v>
      </c>
      <c r="L5322" s="5" t="s">
        <v>6752</v>
      </c>
      <c r="M5322" s="5" t="s">
        <v>96</v>
      </c>
      <c r="N5322" s="19">
        <v>9780857282460</v>
      </c>
    </row>
    <row r="5323" spans="1:14" ht="15.75" customHeight="1" x14ac:dyDescent="0.2">
      <c r="A5323" s="15">
        <v>233</v>
      </c>
      <c r="B5323" s="16">
        <v>610</v>
      </c>
      <c r="C5323" s="15" t="s">
        <v>6769</v>
      </c>
      <c r="D5323" s="18">
        <v>1</v>
      </c>
      <c r="E5323" s="5" t="s">
        <v>6770</v>
      </c>
      <c r="F5323" s="5">
        <v>0</v>
      </c>
      <c r="G5323" s="5" t="s">
        <v>6771</v>
      </c>
      <c r="H5323" s="5" t="s">
        <v>6096</v>
      </c>
      <c r="I5323" s="5">
        <v>0</v>
      </c>
      <c r="J5323" s="5">
        <v>2005</v>
      </c>
      <c r="K5323" s="5">
        <v>29</v>
      </c>
      <c r="L5323" s="5" t="s">
        <v>751</v>
      </c>
      <c r="M5323" s="5" t="s">
        <v>96</v>
      </c>
      <c r="N5323" s="19">
        <v>9784093861175</v>
      </c>
    </row>
    <row r="5324" spans="1:14" ht="15.75" customHeight="1" x14ac:dyDescent="0.2">
      <c r="A5324" s="15">
        <v>234</v>
      </c>
      <c r="B5324" s="16">
        <v>610</v>
      </c>
      <c r="C5324" s="15" t="s">
        <v>6772</v>
      </c>
      <c r="D5324" s="18">
        <v>1</v>
      </c>
      <c r="E5324" s="5" t="s">
        <v>6773</v>
      </c>
      <c r="F5324" s="5">
        <v>0</v>
      </c>
      <c r="G5324" s="5" t="s">
        <v>6774</v>
      </c>
      <c r="H5324" s="5" t="s">
        <v>6096</v>
      </c>
      <c r="I5324" s="5">
        <v>0</v>
      </c>
      <c r="J5324" s="5">
        <v>2005</v>
      </c>
      <c r="K5324" s="5">
        <v>18</v>
      </c>
      <c r="L5324" s="5" t="s">
        <v>2535</v>
      </c>
      <c r="M5324" s="5" t="s">
        <v>96</v>
      </c>
      <c r="N5324" s="19">
        <v>9784104715015</v>
      </c>
    </row>
    <row r="5325" spans="1:14" ht="15.75" customHeight="1" x14ac:dyDescent="0.2">
      <c r="A5325" s="15">
        <v>235</v>
      </c>
      <c r="B5325" s="16">
        <v>610</v>
      </c>
      <c r="C5325" s="15" t="s">
        <v>6775</v>
      </c>
      <c r="D5325" s="18">
        <v>1</v>
      </c>
      <c r="E5325" s="5" t="s">
        <v>6776</v>
      </c>
      <c r="F5325" s="5">
        <v>0</v>
      </c>
      <c r="G5325" s="5" t="s">
        <v>6777</v>
      </c>
      <c r="H5325" s="5" t="s">
        <v>6096</v>
      </c>
      <c r="I5325" s="5">
        <v>1</v>
      </c>
      <c r="J5325" s="5">
        <v>2011</v>
      </c>
      <c r="K5325" s="5">
        <v>6</v>
      </c>
      <c r="L5325" s="5" t="s">
        <v>414</v>
      </c>
      <c r="M5325" s="5" t="s">
        <v>96</v>
      </c>
      <c r="N5325" s="19" t="s">
        <v>6778</v>
      </c>
    </row>
    <row r="5326" spans="1:14" ht="15.75" customHeight="1" x14ac:dyDescent="0.2">
      <c r="A5326" s="15">
        <v>236</v>
      </c>
      <c r="B5326" s="16">
        <v>610</v>
      </c>
      <c r="C5326" s="15" t="s">
        <v>6779</v>
      </c>
      <c r="D5326" s="18">
        <v>1</v>
      </c>
      <c r="E5326" s="5" t="s">
        <v>6780</v>
      </c>
      <c r="F5326" s="5">
        <v>0</v>
      </c>
      <c r="G5326" s="5" t="s">
        <v>6777</v>
      </c>
      <c r="H5326" s="5" t="s">
        <v>6096</v>
      </c>
      <c r="I5326" s="5">
        <v>2</v>
      </c>
      <c r="J5326" s="5">
        <v>2016</v>
      </c>
      <c r="K5326" s="5">
        <v>11</v>
      </c>
      <c r="L5326" s="5" t="s">
        <v>414</v>
      </c>
      <c r="M5326" s="5" t="s">
        <v>96</v>
      </c>
      <c r="N5326" s="19" t="s">
        <v>6781</v>
      </c>
    </row>
    <row r="5327" spans="1:14" ht="15.75" customHeight="1" x14ac:dyDescent="0.2">
      <c r="A5327" s="15">
        <v>237</v>
      </c>
      <c r="B5327" s="16">
        <v>610</v>
      </c>
      <c r="C5327" s="15" t="s">
        <v>6782</v>
      </c>
      <c r="D5327" s="18">
        <v>1</v>
      </c>
      <c r="E5327" s="5" t="s">
        <v>6783</v>
      </c>
      <c r="F5327" s="5">
        <v>0</v>
      </c>
      <c r="G5327" s="5" t="s">
        <v>6777</v>
      </c>
      <c r="H5327" s="5" t="s">
        <v>6096</v>
      </c>
      <c r="I5327" s="5">
        <v>0</v>
      </c>
      <c r="J5327" s="5">
        <v>2015</v>
      </c>
      <c r="K5327" s="5">
        <v>1</v>
      </c>
      <c r="L5327" s="5" t="s">
        <v>2535</v>
      </c>
      <c r="M5327" s="5" t="s">
        <v>96</v>
      </c>
      <c r="N5327" s="19" t="s">
        <v>6784</v>
      </c>
    </row>
    <row r="5328" spans="1:14" ht="15.75" customHeight="1" x14ac:dyDescent="0.2">
      <c r="A5328" s="15">
        <v>238</v>
      </c>
      <c r="B5328" s="16">
        <v>610</v>
      </c>
      <c r="C5328" s="15" t="s">
        <v>6785</v>
      </c>
      <c r="D5328" s="18">
        <v>1</v>
      </c>
      <c r="E5328" s="5" t="s">
        <v>6786</v>
      </c>
      <c r="F5328" s="5">
        <v>0</v>
      </c>
      <c r="G5328" s="5" t="s">
        <v>6787</v>
      </c>
      <c r="H5328" s="5" t="s">
        <v>6096</v>
      </c>
      <c r="I5328" s="5">
        <v>0</v>
      </c>
      <c r="J5328" s="5">
        <v>2013</v>
      </c>
      <c r="K5328" s="5">
        <v>8</v>
      </c>
      <c r="L5328" s="5" t="s">
        <v>886</v>
      </c>
      <c r="M5328" s="5" t="s">
        <v>96</v>
      </c>
      <c r="N5328" s="19">
        <v>9784087714920</v>
      </c>
    </row>
    <row r="5329" spans="1:14" ht="15.75" customHeight="1" x14ac:dyDescent="0.2">
      <c r="A5329" s="15">
        <v>239</v>
      </c>
      <c r="B5329" s="16">
        <v>610</v>
      </c>
      <c r="C5329" s="15" t="s">
        <v>6788</v>
      </c>
      <c r="D5329" s="18">
        <v>1</v>
      </c>
      <c r="E5329" s="5" t="s">
        <v>6789</v>
      </c>
      <c r="F5329" s="5">
        <v>0</v>
      </c>
      <c r="G5329" s="5" t="s">
        <v>6790</v>
      </c>
      <c r="H5329" s="5" t="s">
        <v>6096</v>
      </c>
      <c r="I5329" s="5">
        <v>0</v>
      </c>
      <c r="J5329" s="5">
        <v>2011</v>
      </c>
      <c r="K5329" s="5">
        <v>5</v>
      </c>
      <c r="L5329" s="5" t="s">
        <v>2535</v>
      </c>
      <c r="M5329" s="5" t="s">
        <v>96</v>
      </c>
      <c r="N5329" s="19">
        <v>9784103032328</v>
      </c>
    </row>
    <row r="5330" spans="1:14" ht="15.75" customHeight="1" x14ac:dyDescent="0.2">
      <c r="A5330" s="15">
        <v>240</v>
      </c>
      <c r="B5330" s="16">
        <v>610</v>
      </c>
      <c r="C5330" s="15" t="s">
        <v>6791</v>
      </c>
      <c r="D5330" s="18">
        <v>1</v>
      </c>
      <c r="E5330" s="5" t="s">
        <v>6792</v>
      </c>
      <c r="F5330" s="5">
        <v>0</v>
      </c>
      <c r="G5330" s="5" t="s">
        <v>6793</v>
      </c>
      <c r="H5330" s="5" t="s">
        <v>6096</v>
      </c>
      <c r="I5330" s="5">
        <v>0</v>
      </c>
      <c r="J5330" s="5">
        <v>2011</v>
      </c>
      <c r="K5330" s="5">
        <v>4</v>
      </c>
      <c r="L5330" s="5" t="s">
        <v>2535</v>
      </c>
      <c r="M5330" s="5" t="s">
        <v>96</v>
      </c>
      <c r="N5330" s="19">
        <v>9784103284628</v>
      </c>
    </row>
    <row r="5331" spans="1:14" ht="15.75" customHeight="1" x14ac:dyDescent="0.2">
      <c r="A5331" s="15">
        <v>241</v>
      </c>
      <c r="B5331" s="16">
        <v>610</v>
      </c>
      <c r="C5331" s="15" t="s">
        <v>6794</v>
      </c>
      <c r="D5331" s="18">
        <v>1</v>
      </c>
      <c r="E5331" s="5" t="s">
        <v>6795</v>
      </c>
      <c r="F5331" s="5" t="s">
        <v>6796</v>
      </c>
      <c r="G5331" s="5" t="s">
        <v>6797</v>
      </c>
      <c r="H5331" s="5" t="s">
        <v>6096</v>
      </c>
      <c r="I5331" s="5">
        <v>0</v>
      </c>
      <c r="J5331" s="5">
        <v>2013</v>
      </c>
      <c r="K5331" s="5">
        <v>1</v>
      </c>
      <c r="L5331" s="5" t="s">
        <v>6559</v>
      </c>
      <c r="M5331" s="5" t="s">
        <v>35</v>
      </c>
      <c r="N5331" s="19">
        <v>9780857280466</v>
      </c>
    </row>
    <row r="5332" spans="1:14" ht="15.75" customHeight="1" x14ac:dyDescent="0.2">
      <c r="A5332" s="15">
        <v>242</v>
      </c>
      <c r="B5332" s="16">
        <v>610</v>
      </c>
      <c r="C5332" s="15" t="s">
        <v>6798</v>
      </c>
      <c r="D5332" s="18">
        <v>1</v>
      </c>
      <c r="E5332" s="5" t="s">
        <v>6799</v>
      </c>
      <c r="F5332" s="5" t="s">
        <v>6800</v>
      </c>
      <c r="G5332" s="5" t="s">
        <v>6801</v>
      </c>
      <c r="H5332" s="5" t="s">
        <v>6096</v>
      </c>
      <c r="I5332" s="5">
        <v>0</v>
      </c>
      <c r="J5332" s="5">
        <v>2013</v>
      </c>
      <c r="K5332" s="5">
        <v>1</v>
      </c>
      <c r="L5332" s="5" t="s">
        <v>6752</v>
      </c>
      <c r="M5332" s="5" t="s">
        <v>35</v>
      </c>
      <c r="N5332" s="19">
        <v>9780857281272</v>
      </c>
    </row>
    <row r="5333" spans="1:14" ht="15.75" customHeight="1" x14ac:dyDescent="0.2">
      <c r="A5333" s="15">
        <v>243</v>
      </c>
      <c r="B5333" s="16">
        <v>610</v>
      </c>
      <c r="C5333" s="15" t="s">
        <v>6802</v>
      </c>
      <c r="D5333" s="18">
        <v>1</v>
      </c>
      <c r="E5333" s="5" t="s">
        <v>6803</v>
      </c>
      <c r="F5333" s="5" t="s">
        <v>6804</v>
      </c>
      <c r="G5333" s="5" t="s">
        <v>6805</v>
      </c>
      <c r="H5333" s="5" t="s">
        <v>6096</v>
      </c>
      <c r="I5333" s="5">
        <v>0</v>
      </c>
      <c r="J5333" s="5">
        <v>2013</v>
      </c>
      <c r="K5333" s="5">
        <v>1</v>
      </c>
      <c r="L5333" s="5" t="s">
        <v>6752</v>
      </c>
      <c r="M5333" s="5" t="s">
        <v>35</v>
      </c>
      <c r="N5333" s="19">
        <v>9780857281296</v>
      </c>
    </row>
    <row r="5334" spans="1:14" ht="15.75" customHeight="1" x14ac:dyDescent="0.2">
      <c r="A5334" s="15">
        <v>244</v>
      </c>
      <c r="B5334" s="16">
        <v>610</v>
      </c>
      <c r="C5334" s="15" t="s">
        <v>6806</v>
      </c>
      <c r="D5334" s="18">
        <v>1</v>
      </c>
      <c r="E5334" s="5" t="s">
        <v>6807</v>
      </c>
      <c r="F5334" s="5" t="s">
        <v>6808</v>
      </c>
      <c r="G5334" s="5" t="s">
        <v>6809</v>
      </c>
      <c r="H5334" s="5" t="s">
        <v>6096</v>
      </c>
      <c r="I5334" s="5">
        <v>0</v>
      </c>
      <c r="J5334" s="5">
        <v>2013</v>
      </c>
      <c r="K5334" s="5">
        <v>1</v>
      </c>
      <c r="L5334" s="5" t="s">
        <v>6559</v>
      </c>
      <c r="M5334" s="5" t="s">
        <v>35</v>
      </c>
      <c r="N5334" s="19">
        <v>9780857280442</v>
      </c>
    </row>
    <row r="5335" spans="1:14" ht="15.75" customHeight="1" x14ac:dyDescent="0.2">
      <c r="A5335" s="15">
        <v>245</v>
      </c>
      <c r="B5335" s="16">
        <v>610</v>
      </c>
      <c r="C5335" s="15" t="s">
        <v>6810</v>
      </c>
      <c r="D5335" s="18">
        <v>1</v>
      </c>
      <c r="E5335" s="5" t="s">
        <v>6811</v>
      </c>
      <c r="F5335" s="5">
        <v>0</v>
      </c>
      <c r="G5335" s="5" t="s">
        <v>6812</v>
      </c>
      <c r="H5335" s="5" t="s">
        <v>6096</v>
      </c>
      <c r="I5335" s="5">
        <v>0</v>
      </c>
      <c r="J5335" s="5">
        <v>2007</v>
      </c>
      <c r="K5335" s="5">
        <v>1</v>
      </c>
      <c r="L5335" s="5" t="s">
        <v>6813</v>
      </c>
      <c r="M5335" s="5" t="s">
        <v>96</v>
      </c>
      <c r="N5335" s="19">
        <v>9784879957061</v>
      </c>
    </row>
    <row r="5336" spans="1:14" ht="15.75" customHeight="1" x14ac:dyDescent="0.2">
      <c r="A5336" s="15">
        <v>246</v>
      </c>
      <c r="B5336" s="16">
        <v>610</v>
      </c>
      <c r="C5336" s="15" t="s">
        <v>6814</v>
      </c>
      <c r="D5336" s="18">
        <v>1</v>
      </c>
      <c r="E5336" s="5" t="s">
        <v>6815</v>
      </c>
      <c r="F5336" s="5">
        <v>0</v>
      </c>
      <c r="G5336" s="5" t="s">
        <v>6816</v>
      </c>
      <c r="H5336" s="5" t="s">
        <v>6096</v>
      </c>
      <c r="I5336" s="5">
        <v>0</v>
      </c>
      <c r="J5336" s="5">
        <v>1990</v>
      </c>
      <c r="K5336" s="5">
        <v>1</v>
      </c>
      <c r="L5336" s="5" t="s">
        <v>2535</v>
      </c>
      <c r="M5336" s="5" t="s">
        <v>96</v>
      </c>
      <c r="N5336" s="19">
        <v>9784101318110</v>
      </c>
    </row>
    <row r="5337" spans="1:14" ht="15.75" customHeight="1" x14ac:dyDescent="0.2">
      <c r="A5337" s="15">
        <v>247</v>
      </c>
      <c r="B5337" s="16">
        <v>610</v>
      </c>
      <c r="C5337" s="15" t="s">
        <v>6817</v>
      </c>
      <c r="D5337" s="18">
        <v>1</v>
      </c>
      <c r="E5337" s="5" t="s">
        <v>6818</v>
      </c>
      <c r="F5337" s="5">
        <v>0</v>
      </c>
      <c r="G5337" s="5" t="s">
        <v>6816</v>
      </c>
      <c r="H5337" s="5" t="s">
        <v>6096</v>
      </c>
      <c r="I5337" s="5">
        <v>0</v>
      </c>
      <c r="J5337" s="5">
        <v>2000</v>
      </c>
      <c r="K5337" s="5">
        <v>1</v>
      </c>
      <c r="L5337" s="5" t="s">
        <v>4074</v>
      </c>
      <c r="M5337" s="5" t="s">
        <v>96</v>
      </c>
      <c r="N5337" s="19">
        <v>9784122018594</v>
      </c>
    </row>
    <row r="5338" spans="1:14" ht="15.75" customHeight="1" x14ac:dyDescent="0.2">
      <c r="A5338" s="15">
        <v>248</v>
      </c>
      <c r="B5338" s="16">
        <v>610</v>
      </c>
      <c r="C5338" s="15" t="s">
        <v>6819</v>
      </c>
      <c r="D5338" s="18">
        <v>1</v>
      </c>
      <c r="E5338" s="5" t="s">
        <v>6820</v>
      </c>
      <c r="F5338" s="5">
        <v>0</v>
      </c>
      <c r="G5338" s="5" t="s">
        <v>6816</v>
      </c>
      <c r="H5338" s="5" t="s">
        <v>6096</v>
      </c>
      <c r="I5338" s="5">
        <v>0</v>
      </c>
      <c r="J5338" s="5">
        <v>2011</v>
      </c>
      <c r="K5338" s="5">
        <v>4</v>
      </c>
      <c r="L5338" s="5" t="s">
        <v>3873</v>
      </c>
      <c r="M5338" s="5" t="s">
        <v>96</v>
      </c>
      <c r="N5338" s="19" t="s">
        <v>6821</v>
      </c>
    </row>
    <row r="5339" spans="1:14" ht="15.75" customHeight="1" x14ac:dyDescent="0.2">
      <c r="A5339" s="15">
        <v>249</v>
      </c>
      <c r="B5339" s="16">
        <v>610</v>
      </c>
      <c r="C5339" s="15" t="s">
        <v>6822</v>
      </c>
      <c r="D5339" s="18">
        <v>1</v>
      </c>
      <c r="E5339" s="5" t="s">
        <v>6823</v>
      </c>
      <c r="F5339" s="5">
        <v>0</v>
      </c>
      <c r="G5339" s="5" t="s">
        <v>6824</v>
      </c>
      <c r="H5339" s="5" t="s">
        <v>6096</v>
      </c>
      <c r="I5339" s="5">
        <v>0</v>
      </c>
      <c r="J5339" s="5">
        <v>2004</v>
      </c>
      <c r="K5339" s="5">
        <v>1</v>
      </c>
      <c r="L5339" s="5" t="s">
        <v>5936</v>
      </c>
      <c r="M5339" s="5" t="s">
        <v>96</v>
      </c>
      <c r="N5339" s="19">
        <v>9784560049952</v>
      </c>
    </row>
    <row r="5340" spans="1:14" ht="15.75" customHeight="1" x14ac:dyDescent="0.2">
      <c r="A5340" s="15">
        <v>250</v>
      </c>
      <c r="B5340" s="16">
        <v>610</v>
      </c>
      <c r="C5340" s="15" t="s">
        <v>6822</v>
      </c>
      <c r="D5340" s="18">
        <v>1</v>
      </c>
      <c r="E5340" s="5" t="s">
        <v>6825</v>
      </c>
      <c r="F5340" s="5">
        <v>0</v>
      </c>
      <c r="G5340" s="5" t="s">
        <v>6816</v>
      </c>
      <c r="H5340" s="5" t="s">
        <v>6096</v>
      </c>
      <c r="I5340" s="5">
        <v>0</v>
      </c>
      <c r="J5340" s="5">
        <v>2012</v>
      </c>
      <c r="K5340" s="5">
        <v>1</v>
      </c>
      <c r="L5340" s="5" t="s">
        <v>1138</v>
      </c>
      <c r="M5340" s="5" t="s">
        <v>96</v>
      </c>
      <c r="N5340" s="19" t="s">
        <v>6826</v>
      </c>
    </row>
    <row r="5341" spans="1:14" ht="15.75" customHeight="1" x14ac:dyDescent="0.2">
      <c r="A5341" s="15">
        <v>251</v>
      </c>
      <c r="B5341" s="16">
        <v>610</v>
      </c>
      <c r="C5341" s="15" t="s">
        <v>6827</v>
      </c>
      <c r="D5341" s="18">
        <v>1</v>
      </c>
      <c r="E5341" s="5" t="s">
        <v>6828</v>
      </c>
      <c r="F5341" s="5">
        <v>0</v>
      </c>
      <c r="G5341" s="5" t="s">
        <v>6829</v>
      </c>
      <c r="H5341" s="5" t="s">
        <v>6096</v>
      </c>
      <c r="I5341" s="5">
        <v>0</v>
      </c>
      <c r="J5341" s="5">
        <v>2009</v>
      </c>
      <c r="K5341" s="5">
        <v>1</v>
      </c>
      <c r="L5341" s="5" t="s">
        <v>1245</v>
      </c>
      <c r="M5341" s="5" t="s">
        <v>96</v>
      </c>
      <c r="N5341" s="19">
        <v>9784884182861</v>
      </c>
    </row>
    <row r="5342" spans="1:14" ht="15.75" customHeight="1" x14ac:dyDescent="0.2">
      <c r="A5342" s="15">
        <v>252</v>
      </c>
      <c r="B5342" s="16">
        <v>610</v>
      </c>
      <c r="C5342" s="15" t="s">
        <v>6830</v>
      </c>
      <c r="D5342" s="18">
        <v>1</v>
      </c>
      <c r="E5342" s="5" t="s">
        <v>6831</v>
      </c>
      <c r="F5342" s="5" t="s">
        <v>6832</v>
      </c>
      <c r="G5342" s="5" t="s">
        <v>6816</v>
      </c>
      <c r="H5342" s="5" t="s">
        <v>6096</v>
      </c>
      <c r="I5342" s="5">
        <v>0</v>
      </c>
      <c r="J5342" s="5">
        <v>2014</v>
      </c>
      <c r="K5342" s="5">
        <v>1</v>
      </c>
      <c r="L5342" s="5" t="s">
        <v>3785</v>
      </c>
      <c r="M5342" s="5" t="s">
        <v>96</v>
      </c>
      <c r="N5342" s="19" t="s">
        <v>6833</v>
      </c>
    </row>
    <row r="5343" spans="1:14" ht="15.75" customHeight="1" x14ac:dyDescent="0.2">
      <c r="A5343" s="15">
        <v>253</v>
      </c>
      <c r="B5343" s="16">
        <v>610</v>
      </c>
      <c r="C5343" s="15" t="s">
        <v>6834</v>
      </c>
      <c r="D5343" s="18">
        <v>1</v>
      </c>
      <c r="E5343" s="5" t="s">
        <v>6835</v>
      </c>
      <c r="F5343" s="5" t="s">
        <v>6836</v>
      </c>
      <c r="G5343" s="5" t="s">
        <v>6816</v>
      </c>
      <c r="H5343" s="5" t="s">
        <v>6096</v>
      </c>
      <c r="I5343" s="5">
        <v>0</v>
      </c>
      <c r="J5343" s="5">
        <v>2012</v>
      </c>
      <c r="K5343" s="5">
        <v>1</v>
      </c>
      <c r="L5343" s="5" t="s">
        <v>6837</v>
      </c>
      <c r="M5343" s="5" t="s">
        <v>35</v>
      </c>
      <c r="N5343" s="19">
        <v>9781421542225</v>
      </c>
    </row>
    <row r="5344" spans="1:14" ht="15.75" customHeight="1" x14ac:dyDescent="0.2">
      <c r="A5344" s="15">
        <v>254</v>
      </c>
      <c r="B5344" s="16">
        <v>610</v>
      </c>
      <c r="C5344" s="15" t="s">
        <v>6838</v>
      </c>
      <c r="D5344" s="18">
        <v>1</v>
      </c>
      <c r="E5344" s="5" t="s">
        <v>6839</v>
      </c>
      <c r="F5344" s="5" t="s">
        <v>6840</v>
      </c>
      <c r="G5344" s="5" t="s">
        <v>6841</v>
      </c>
      <c r="H5344" s="5" t="s">
        <v>6096</v>
      </c>
      <c r="I5344" s="5">
        <v>0</v>
      </c>
      <c r="J5344" s="5">
        <v>2013</v>
      </c>
      <c r="K5344" s="5">
        <v>1</v>
      </c>
      <c r="L5344" s="5" t="s">
        <v>6752</v>
      </c>
      <c r="M5344" s="5" t="s">
        <v>35</v>
      </c>
      <c r="N5344" s="19">
        <v>9780857281289</v>
      </c>
    </row>
    <row r="5345" spans="1:14" ht="15.75" customHeight="1" x14ac:dyDescent="0.2">
      <c r="A5345" s="15">
        <v>255</v>
      </c>
      <c r="B5345" s="16">
        <v>610</v>
      </c>
      <c r="C5345" s="15" t="s">
        <v>6842</v>
      </c>
      <c r="D5345" s="18">
        <v>1</v>
      </c>
      <c r="E5345" s="5" t="s">
        <v>6843</v>
      </c>
      <c r="F5345" s="5" t="s">
        <v>6844</v>
      </c>
      <c r="G5345" s="5" t="s">
        <v>6845</v>
      </c>
      <c r="H5345" s="5" t="s">
        <v>6096</v>
      </c>
      <c r="I5345" s="5">
        <v>1</v>
      </c>
      <c r="J5345" s="5">
        <v>2013</v>
      </c>
      <c r="K5345" s="5">
        <v>1</v>
      </c>
      <c r="L5345" s="5" t="s">
        <v>6846</v>
      </c>
      <c r="M5345" s="5" t="s">
        <v>35</v>
      </c>
      <c r="N5345" s="19">
        <v>9781590512036</v>
      </c>
    </row>
    <row r="5346" spans="1:14" ht="15.75" customHeight="1" x14ac:dyDescent="0.2">
      <c r="A5346" s="15">
        <v>256</v>
      </c>
      <c r="B5346" s="16">
        <v>610</v>
      </c>
      <c r="C5346" s="15" t="s">
        <v>6847</v>
      </c>
      <c r="D5346" s="18">
        <v>1</v>
      </c>
      <c r="E5346" s="5" t="s">
        <v>6848</v>
      </c>
      <c r="F5346" s="5" t="s">
        <v>6849</v>
      </c>
      <c r="G5346" s="5" t="s">
        <v>6845</v>
      </c>
      <c r="H5346" s="5" t="s">
        <v>6096</v>
      </c>
      <c r="I5346" s="5">
        <v>2</v>
      </c>
      <c r="J5346" s="5">
        <v>2013</v>
      </c>
      <c r="K5346" s="5">
        <v>1</v>
      </c>
      <c r="L5346" s="5" t="s">
        <v>6846</v>
      </c>
      <c r="M5346" s="5" t="s">
        <v>35</v>
      </c>
      <c r="N5346" s="19">
        <v>9781590512036</v>
      </c>
    </row>
    <row r="5347" spans="1:14" ht="15.75" customHeight="1" x14ac:dyDescent="0.2">
      <c r="A5347" s="15">
        <v>257</v>
      </c>
      <c r="B5347" s="16">
        <v>610</v>
      </c>
      <c r="C5347" s="15" t="s">
        <v>6850</v>
      </c>
      <c r="D5347" s="18">
        <v>1</v>
      </c>
      <c r="E5347" s="5" t="s">
        <v>6851</v>
      </c>
      <c r="F5347" s="5">
        <v>0</v>
      </c>
      <c r="G5347" s="5" t="s">
        <v>6852</v>
      </c>
      <c r="H5347" s="5" t="s">
        <v>6096</v>
      </c>
      <c r="I5347" s="5">
        <v>0</v>
      </c>
      <c r="J5347" s="5">
        <v>2008</v>
      </c>
      <c r="K5347" s="5">
        <v>1</v>
      </c>
      <c r="L5347" s="5" t="s">
        <v>414</v>
      </c>
      <c r="M5347" s="5" t="s">
        <v>35</v>
      </c>
      <c r="N5347" s="19">
        <v>9784770030757</v>
      </c>
    </row>
    <row r="5348" spans="1:14" ht="15.75" customHeight="1" x14ac:dyDescent="0.2">
      <c r="A5348" s="15">
        <v>258</v>
      </c>
      <c r="B5348" s="16">
        <v>610</v>
      </c>
      <c r="C5348" s="15" t="s">
        <v>6853</v>
      </c>
      <c r="D5348" s="18">
        <v>1</v>
      </c>
      <c r="E5348" s="5" t="s">
        <v>6854</v>
      </c>
      <c r="F5348" s="5">
        <v>0</v>
      </c>
      <c r="G5348" s="5" t="s">
        <v>6855</v>
      </c>
      <c r="H5348" s="5" t="s">
        <v>6096</v>
      </c>
      <c r="I5348" s="5">
        <v>0</v>
      </c>
      <c r="J5348" s="5">
        <v>2014</v>
      </c>
      <c r="K5348" s="5">
        <v>5</v>
      </c>
      <c r="L5348" s="5" t="s">
        <v>2535</v>
      </c>
      <c r="M5348" s="5" t="s">
        <v>96</v>
      </c>
      <c r="N5348" s="19">
        <v>9784104041046</v>
      </c>
    </row>
    <row r="5349" spans="1:14" ht="15.75" customHeight="1" x14ac:dyDescent="0.2">
      <c r="A5349" s="15">
        <v>259</v>
      </c>
      <c r="B5349" s="16">
        <v>610</v>
      </c>
      <c r="C5349" s="15" t="s">
        <v>6856</v>
      </c>
      <c r="D5349" s="18">
        <v>1</v>
      </c>
      <c r="E5349" s="5" t="s">
        <v>6857</v>
      </c>
      <c r="F5349" s="5">
        <v>0</v>
      </c>
      <c r="G5349" s="5" t="s">
        <v>6855</v>
      </c>
      <c r="H5349" s="5" t="s">
        <v>6096</v>
      </c>
      <c r="I5349" s="5">
        <v>0</v>
      </c>
      <c r="J5349" s="5">
        <v>2006</v>
      </c>
      <c r="K5349" s="5">
        <v>1</v>
      </c>
      <c r="L5349" s="5" t="s">
        <v>414</v>
      </c>
      <c r="M5349" s="5" t="s">
        <v>96</v>
      </c>
      <c r="N5349" s="19">
        <v>9784062136808</v>
      </c>
    </row>
    <row r="5350" spans="1:14" ht="15.75" customHeight="1" x14ac:dyDescent="0.2">
      <c r="A5350" s="15">
        <v>260</v>
      </c>
      <c r="B5350" s="16">
        <v>610</v>
      </c>
      <c r="C5350" s="15" t="s">
        <v>6858</v>
      </c>
      <c r="D5350" s="18">
        <v>1</v>
      </c>
      <c r="E5350" s="5" t="s">
        <v>6859</v>
      </c>
      <c r="F5350" s="5">
        <v>0</v>
      </c>
      <c r="G5350" s="5" t="s">
        <v>6855</v>
      </c>
      <c r="H5350" s="5" t="s">
        <v>6096</v>
      </c>
      <c r="I5350" s="5">
        <v>0</v>
      </c>
      <c r="J5350" s="5">
        <v>2012</v>
      </c>
      <c r="K5350" s="5">
        <v>1</v>
      </c>
      <c r="L5350" s="5" t="s">
        <v>1138</v>
      </c>
      <c r="M5350" s="5" t="s">
        <v>6168</v>
      </c>
      <c r="N5350" s="19" t="s">
        <v>6860</v>
      </c>
    </row>
    <row r="5351" spans="1:14" ht="15.75" customHeight="1" x14ac:dyDescent="0.2">
      <c r="A5351" s="15">
        <v>261</v>
      </c>
      <c r="B5351" s="16">
        <v>610</v>
      </c>
      <c r="C5351" s="15" t="s">
        <v>6861</v>
      </c>
      <c r="D5351" s="18">
        <v>1</v>
      </c>
      <c r="E5351" s="5" t="s">
        <v>6862</v>
      </c>
      <c r="F5351" s="5">
        <v>0</v>
      </c>
      <c r="G5351" s="5" t="s">
        <v>6855</v>
      </c>
      <c r="H5351" s="5" t="s">
        <v>6096</v>
      </c>
      <c r="I5351" s="5">
        <v>0</v>
      </c>
      <c r="J5351" s="5">
        <v>2014</v>
      </c>
      <c r="K5351" s="5">
        <v>1</v>
      </c>
      <c r="L5351" s="5" t="s">
        <v>414</v>
      </c>
      <c r="M5351" s="5" t="s">
        <v>96</v>
      </c>
      <c r="N5351" s="19" t="s">
        <v>6863</v>
      </c>
    </row>
    <row r="5352" spans="1:14" ht="15.75" customHeight="1" x14ac:dyDescent="0.2">
      <c r="A5352" s="15">
        <v>262</v>
      </c>
      <c r="B5352" s="16">
        <v>610</v>
      </c>
      <c r="C5352" s="15" t="s">
        <v>6864</v>
      </c>
      <c r="D5352" s="18">
        <v>1</v>
      </c>
      <c r="E5352" s="5" t="s">
        <v>6865</v>
      </c>
      <c r="F5352" s="5">
        <v>0</v>
      </c>
      <c r="G5352" s="5" t="s">
        <v>6866</v>
      </c>
      <c r="H5352" s="5" t="s">
        <v>6096</v>
      </c>
      <c r="I5352" s="5">
        <v>0</v>
      </c>
      <c r="J5352" s="5">
        <v>2015</v>
      </c>
      <c r="K5352" s="5">
        <v>1</v>
      </c>
      <c r="L5352" s="5" t="s">
        <v>2535</v>
      </c>
      <c r="M5352" s="5" t="s">
        <v>6168</v>
      </c>
      <c r="N5352" s="19" t="s">
        <v>6867</v>
      </c>
    </row>
    <row r="5353" spans="1:14" ht="15.75" customHeight="1" x14ac:dyDescent="0.2">
      <c r="A5353" s="15">
        <v>263</v>
      </c>
      <c r="B5353" s="16">
        <v>610</v>
      </c>
      <c r="C5353" s="15" t="s">
        <v>6868</v>
      </c>
      <c r="D5353" s="18">
        <v>1</v>
      </c>
      <c r="E5353" s="5" t="s">
        <v>6869</v>
      </c>
      <c r="F5353" s="5">
        <v>0</v>
      </c>
      <c r="G5353" s="5" t="s">
        <v>6870</v>
      </c>
      <c r="H5353" s="5" t="s">
        <v>6096</v>
      </c>
      <c r="I5353" s="5">
        <v>0</v>
      </c>
      <c r="J5353" s="5">
        <v>2014</v>
      </c>
      <c r="K5353" s="5">
        <v>9</v>
      </c>
      <c r="L5353" s="5" t="s">
        <v>480</v>
      </c>
      <c r="M5353" s="5" t="s">
        <v>96</v>
      </c>
      <c r="N5353" s="19" t="s">
        <v>6871</v>
      </c>
    </row>
    <row r="5354" spans="1:14" ht="15.75" customHeight="1" x14ac:dyDescent="0.2">
      <c r="A5354" s="15">
        <v>264</v>
      </c>
      <c r="B5354" s="16">
        <v>610</v>
      </c>
      <c r="C5354" s="15" t="s">
        <v>6872</v>
      </c>
      <c r="D5354" s="18">
        <v>1</v>
      </c>
      <c r="E5354" s="5" t="s">
        <v>6873</v>
      </c>
      <c r="F5354" s="5" t="s">
        <v>6874</v>
      </c>
      <c r="G5354" s="5" t="s">
        <v>6870</v>
      </c>
      <c r="H5354" s="5" t="s">
        <v>6096</v>
      </c>
      <c r="I5354" s="5">
        <v>0</v>
      </c>
      <c r="J5354" s="5">
        <v>2014</v>
      </c>
      <c r="K5354" s="5">
        <v>3</v>
      </c>
      <c r="L5354" s="5" t="s">
        <v>5166</v>
      </c>
      <c r="M5354" s="5" t="s">
        <v>96</v>
      </c>
      <c r="N5354" s="19">
        <v>9784344024465</v>
      </c>
    </row>
    <row r="5355" spans="1:14" ht="15.75" customHeight="1" x14ac:dyDescent="0.2">
      <c r="A5355" s="15">
        <v>265</v>
      </c>
      <c r="B5355" s="16">
        <v>610</v>
      </c>
      <c r="C5355" s="15" t="s">
        <v>6875</v>
      </c>
      <c r="D5355" s="18">
        <v>1</v>
      </c>
      <c r="E5355" s="5" t="s">
        <v>6876</v>
      </c>
      <c r="F5355" s="5">
        <v>0</v>
      </c>
      <c r="G5355" s="5" t="s">
        <v>6870</v>
      </c>
      <c r="H5355" s="5" t="s">
        <v>6096</v>
      </c>
      <c r="I5355" s="5">
        <v>0</v>
      </c>
      <c r="J5355" s="5" t="s">
        <v>1261</v>
      </c>
      <c r="K5355" s="5">
        <v>1</v>
      </c>
      <c r="L5355" s="5" t="s">
        <v>2535</v>
      </c>
      <c r="M5355" s="5" t="s">
        <v>6168</v>
      </c>
      <c r="N5355" s="19" t="s">
        <v>6877</v>
      </c>
    </row>
    <row r="5356" spans="1:14" ht="15.75" customHeight="1" x14ac:dyDescent="0.2">
      <c r="A5356" s="15">
        <v>266</v>
      </c>
      <c r="B5356" s="16">
        <v>610</v>
      </c>
      <c r="C5356" s="15" t="s">
        <v>6878</v>
      </c>
      <c r="D5356" s="18">
        <v>1</v>
      </c>
      <c r="E5356" s="5" t="s">
        <v>6879</v>
      </c>
      <c r="F5356" s="5">
        <v>0</v>
      </c>
      <c r="G5356" s="5" t="s">
        <v>6880</v>
      </c>
      <c r="H5356" s="5" t="s">
        <v>6096</v>
      </c>
      <c r="I5356" s="5">
        <v>0</v>
      </c>
      <c r="J5356" s="5">
        <v>2012</v>
      </c>
      <c r="K5356" s="5">
        <v>1</v>
      </c>
      <c r="L5356" s="5" t="s">
        <v>2535</v>
      </c>
      <c r="M5356" s="5" t="s">
        <v>6168</v>
      </c>
      <c r="N5356" s="19" t="s">
        <v>6881</v>
      </c>
    </row>
    <row r="5357" spans="1:14" ht="15.75" customHeight="1" x14ac:dyDescent="0.2">
      <c r="A5357" s="15">
        <v>267</v>
      </c>
      <c r="B5357" s="16">
        <v>610</v>
      </c>
      <c r="C5357" s="15" t="s">
        <v>6882</v>
      </c>
      <c r="D5357" s="18">
        <v>1</v>
      </c>
      <c r="E5357" s="5" t="s">
        <v>6883</v>
      </c>
      <c r="F5357" s="5">
        <v>0</v>
      </c>
      <c r="G5357" s="5" t="s">
        <v>6884</v>
      </c>
      <c r="H5357" s="5" t="s">
        <v>6096</v>
      </c>
      <c r="I5357" s="5">
        <v>0</v>
      </c>
      <c r="J5357" s="5">
        <v>2014</v>
      </c>
      <c r="K5357" s="5">
        <v>1</v>
      </c>
      <c r="L5357" s="5" t="s">
        <v>414</v>
      </c>
      <c r="M5357" s="5" t="s">
        <v>96</v>
      </c>
      <c r="N5357" s="19" t="s">
        <v>6885</v>
      </c>
    </row>
    <row r="5358" spans="1:14" ht="15.75" customHeight="1" x14ac:dyDescent="0.2">
      <c r="A5358" s="15">
        <v>268</v>
      </c>
      <c r="B5358" s="16">
        <v>610</v>
      </c>
      <c r="C5358" s="15" t="s">
        <v>6886</v>
      </c>
      <c r="D5358" s="18">
        <v>1</v>
      </c>
      <c r="E5358" s="5" t="s">
        <v>6887</v>
      </c>
      <c r="F5358" s="5">
        <v>0</v>
      </c>
      <c r="G5358" s="5" t="s">
        <v>6888</v>
      </c>
      <c r="H5358" s="5" t="s">
        <v>6096</v>
      </c>
      <c r="I5358" s="5">
        <v>0</v>
      </c>
      <c r="J5358" s="5">
        <v>1991</v>
      </c>
      <c r="K5358" s="5">
        <v>2</v>
      </c>
      <c r="L5358" s="5" t="s">
        <v>6889</v>
      </c>
      <c r="M5358" s="5" t="s">
        <v>96</v>
      </c>
      <c r="N5358" s="19">
        <v>9784828832227</v>
      </c>
    </row>
    <row r="5359" spans="1:14" ht="15.75" hidden="1" customHeight="1" x14ac:dyDescent="0.2">
      <c r="A5359" s="14">
        <v>269</v>
      </c>
      <c r="B5359" s="16">
        <v>610</v>
      </c>
      <c r="C5359" s="14" t="s">
        <v>6890</v>
      </c>
      <c r="D5359" s="17">
        <v>0</v>
      </c>
      <c r="E5359" s="5">
        <v>0</v>
      </c>
      <c r="F5359" s="5">
        <v>0</v>
      </c>
      <c r="G5359" s="5">
        <v>0</v>
      </c>
      <c r="H5359" s="5" t="s">
        <v>6096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19">
        <v>0</v>
      </c>
    </row>
    <row r="5360" spans="1:14" ht="15.75" hidden="1" customHeight="1" x14ac:dyDescent="0.2">
      <c r="A5360" s="14">
        <v>270</v>
      </c>
      <c r="B5360" s="16">
        <v>610</v>
      </c>
      <c r="C5360" s="14" t="s">
        <v>6891</v>
      </c>
      <c r="D5360" s="17">
        <v>0</v>
      </c>
      <c r="E5360" s="5">
        <v>0</v>
      </c>
      <c r="F5360" s="5">
        <v>0</v>
      </c>
      <c r="G5360" s="5">
        <v>0</v>
      </c>
      <c r="H5360" s="5" t="s">
        <v>6096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19">
        <v>0</v>
      </c>
    </row>
    <row r="5361" spans="1:14" ht="15.75" customHeight="1" x14ac:dyDescent="0.2">
      <c r="A5361" s="15">
        <v>271</v>
      </c>
      <c r="B5361" s="16">
        <v>610</v>
      </c>
      <c r="C5361" s="15" t="s">
        <v>6892</v>
      </c>
      <c r="D5361" s="18">
        <v>1</v>
      </c>
      <c r="E5361" s="5" t="s">
        <v>6893</v>
      </c>
      <c r="F5361" s="5">
        <v>0</v>
      </c>
      <c r="G5361" s="5" t="s">
        <v>6894</v>
      </c>
      <c r="H5361" s="5" t="s">
        <v>6096</v>
      </c>
      <c r="I5361" s="5">
        <v>0</v>
      </c>
      <c r="J5361" s="5">
        <v>2000</v>
      </c>
      <c r="K5361" s="5">
        <v>1</v>
      </c>
      <c r="L5361" s="5" t="s">
        <v>6895</v>
      </c>
      <c r="M5361" s="5" t="s">
        <v>35</v>
      </c>
      <c r="N5361" s="19">
        <v>9780571207732</v>
      </c>
    </row>
    <row r="5362" spans="1:14" ht="15.75" hidden="1" customHeight="1" x14ac:dyDescent="0.2">
      <c r="A5362" s="14">
        <v>272</v>
      </c>
      <c r="B5362" s="16">
        <v>610</v>
      </c>
      <c r="C5362" s="14" t="s">
        <v>6896</v>
      </c>
      <c r="D5362" s="17">
        <v>0</v>
      </c>
      <c r="E5362" s="5">
        <v>0</v>
      </c>
      <c r="F5362" s="5">
        <v>0</v>
      </c>
      <c r="G5362" s="5">
        <v>0</v>
      </c>
      <c r="H5362" s="5" t="s">
        <v>6096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19">
        <v>0</v>
      </c>
    </row>
    <row r="5363" spans="1:14" ht="15.75" customHeight="1" x14ac:dyDescent="0.2">
      <c r="A5363" s="15">
        <v>273</v>
      </c>
      <c r="B5363" s="16">
        <v>610</v>
      </c>
      <c r="C5363" s="15" t="s">
        <v>6897</v>
      </c>
      <c r="D5363" s="18">
        <v>1</v>
      </c>
      <c r="E5363" s="5" t="s">
        <v>6898</v>
      </c>
      <c r="F5363" s="5">
        <v>0</v>
      </c>
      <c r="G5363" s="5" t="s">
        <v>6888</v>
      </c>
      <c r="H5363" s="5" t="s">
        <v>6096</v>
      </c>
      <c r="I5363" s="5">
        <v>0</v>
      </c>
      <c r="J5363" s="5">
        <v>1993</v>
      </c>
      <c r="K5363" s="5">
        <v>2</v>
      </c>
      <c r="L5363" s="5" t="s">
        <v>2535</v>
      </c>
      <c r="M5363" s="5" t="s">
        <v>96</v>
      </c>
      <c r="N5363" s="19">
        <v>9784103834021</v>
      </c>
    </row>
    <row r="5364" spans="1:14" ht="15.75" hidden="1" customHeight="1" x14ac:dyDescent="0.2">
      <c r="A5364" s="14">
        <v>274</v>
      </c>
      <c r="B5364" s="16">
        <v>610</v>
      </c>
      <c r="C5364" s="14" t="s">
        <v>6899</v>
      </c>
      <c r="D5364" s="17">
        <v>0</v>
      </c>
      <c r="E5364" s="5">
        <v>0</v>
      </c>
      <c r="F5364" s="5">
        <v>0</v>
      </c>
      <c r="G5364" s="5">
        <v>0</v>
      </c>
      <c r="H5364" s="5" t="s">
        <v>6096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19">
        <v>0</v>
      </c>
    </row>
    <row r="5365" spans="1:14" ht="15.75" hidden="1" customHeight="1" x14ac:dyDescent="0.2">
      <c r="A5365" s="14">
        <v>275</v>
      </c>
      <c r="B5365" s="16">
        <v>610</v>
      </c>
      <c r="C5365" s="14" t="s">
        <v>6900</v>
      </c>
      <c r="D5365" s="17">
        <v>0</v>
      </c>
      <c r="E5365" s="5">
        <v>0</v>
      </c>
      <c r="F5365" s="5">
        <v>0</v>
      </c>
      <c r="G5365" s="5">
        <v>0</v>
      </c>
      <c r="H5365" s="5" t="s">
        <v>6096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19">
        <v>0</v>
      </c>
    </row>
    <row r="5366" spans="1:14" ht="15.75" customHeight="1" x14ac:dyDescent="0.2">
      <c r="A5366" s="15">
        <v>276</v>
      </c>
      <c r="B5366" s="16">
        <v>610</v>
      </c>
      <c r="C5366" s="15" t="s">
        <v>6901</v>
      </c>
      <c r="D5366" s="18">
        <v>1</v>
      </c>
      <c r="E5366" s="5" t="s">
        <v>6902</v>
      </c>
      <c r="F5366" s="5">
        <v>0</v>
      </c>
      <c r="G5366" s="5" t="s">
        <v>6888</v>
      </c>
      <c r="H5366" s="5" t="s">
        <v>6096</v>
      </c>
      <c r="I5366" s="5">
        <v>0</v>
      </c>
      <c r="J5366" s="5">
        <v>2010</v>
      </c>
      <c r="K5366" s="5">
        <v>1</v>
      </c>
      <c r="L5366" s="5" t="s">
        <v>1150</v>
      </c>
      <c r="M5366" s="5" t="s">
        <v>96</v>
      </c>
      <c r="N5366" s="19">
        <v>9784877283964</v>
      </c>
    </row>
    <row r="5367" spans="1:14" ht="15.75" customHeight="1" x14ac:dyDescent="0.2">
      <c r="A5367" s="15">
        <v>277</v>
      </c>
      <c r="B5367" s="16">
        <v>610</v>
      </c>
      <c r="C5367" s="15" t="s">
        <v>6903</v>
      </c>
      <c r="D5367" s="18">
        <v>1</v>
      </c>
      <c r="E5367" s="5" t="s">
        <v>6904</v>
      </c>
      <c r="F5367" s="5">
        <v>0</v>
      </c>
      <c r="G5367" s="5" t="s">
        <v>6888</v>
      </c>
      <c r="H5367" s="5" t="s">
        <v>6096</v>
      </c>
      <c r="I5367" s="5">
        <v>0</v>
      </c>
      <c r="J5367" s="5">
        <v>2005</v>
      </c>
      <c r="K5367" s="5">
        <v>1</v>
      </c>
      <c r="L5367" s="5" t="s">
        <v>6905</v>
      </c>
      <c r="M5367" s="5" t="s">
        <v>96</v>
      </c>
      <c r="N5367" s="19">
        <v>9784344406520</v>
      </c>
    </row>
    <row r="5368" spans="1:14" ht="15.75" customHeight="1" x14ac:dyDescent="0.2">
      <c r="A5368" s="15">
        <v>278</v>
      </c>
      <c r="B5368" s="16">
        <v>610</v>
      </c>
      <c r="C5368" s="15" t="s">
        <v>6906</v>
      </c>
      <c r="D5368" s="18">
        <v>1</v>
      </c>
      <c r="E5368" s="5" t="s">
        <v>6907</v>
      </c>
      <c r="F5368" s="5">
        <v>0</v>
      </c>
      <c r="G5368" s="5" t="s">
        <v>6616</v>
      </c>
      <c r="H5368" s="5" t="s">
        <v>6096</v>
      </c>
      <c r="I5368" s="5">
        <v>0</v>
      </c>
      <c r="J5368" s="5">
        <v>2005</v>
      </c>
      <c r="K5368" s="5">
        <v>3</v>
      </c>
      <c r="L5368" s="5" t="s">
        <v>2535</v>
      </c>
      <c r="M5368" s="5" t="s">
        <v>96</v>
      </c>
      <c r="N5368" s="19">
        <v>9784101359243</v>
      </c>
    </row>
    <row r="5369" spans="1:14" ht="15.75" customHeight="1" x14ac:dyDescent="0.2">
      <c r="A5369" s="15">
        <v>279</v>
      </c>
      <c r="B5369" s="16">
        <v>610</v>
      </c>
      <c r="C5369" s="15" t="s">
        <v>6908</v>
      </c>
      <c r="D5369" s="18">
        <v>1</v>
      </c>
      <c r="E5369" s="5" t="s">
        <v>6909</v>
      </c>
      <c r="F5369" s="5">
        <v>0</v>
      </c>
      <c r="G5369" s="5" t="s">
        <v>6910</v>
      </c>
      <c r="H5369" s="5" t="s">
        <v>6096</v>
      </c>
      <c r="I5369" s="5">
        <v>0</v>
      </c>
      <c r="J5369" s="5">
        <v>2015</v>
      </c>
      <c r="K5369" s="5">
        <v>5</v>
      </c>
      <c r="L5369" s="5" t="s">
        <v>2535</v>
      </c>
      <c r="M5369" s="5" t="s">
        <v>96</v>
      </c>
      <c r="N5369" s="19" t="s">
        <v>6911</v>
      </c>
    </row>
    <row r="5370" spans="1:14" ht="15.75" customHeight="1" x14ac:dyDescent="0.2">
      <c r="A5370" s="15">
        <v>280</v>
      </c>
      <c r="B5370" s="16">
        <v>610</v>
      </c>
      <c r="C5370" s="15" t="s">
        <v>6912</v>
      </c>
      <c r="D5370" s="18">
        <v>1</v>
      </c>
      <c r="E5370" s="5" t="s">
        <v>6913</v>
      </c>
      <c r="F5370" s="5">
        <v>0</v>
      </c>
      <c r="G5370" s="5" t="s">
        <v>6616</v>
      </c>
      <c r="H5370" s="5" t="s">
        <v>6096</v>
      </c>
      <c r="I5370" s="5">
        <v>0</v>
      </c>
      <c r="J5370" s="5">
        <v>2011</v>
      </c>
      <c r="K5370" s="5">
        <v>1</v>
      </c>
      <c r="L5370" s="5" t="s">
        <v>1138</v>
      </c>
      <c r="M5370" s="5" t="s">
        <v>96</v>
      </c>
      <c r="N5370" s="19" t="s">
        <v>6914</v>
      </c>
    </row>
    <row r="5371" spans="1:14" ht="15.75" customHeight="1" x14ac:dyDescent="0.2">
      <c r="A5371" s="15">
        <v>281</v>
      </c>
      <c r="B5371" s="16">
        <v>610</v>
      </c>
      <c r="C5371" s="15" t="s">
        <v>6915</v>
      </c>
      <c r="D5371" s="18">
        <v>1</v>
      </c>
      <c r="E5371" s="5" t="s">
        <v>6916</v>
      </c>
      <c r="F5371" s="5">
        <v>0</v>
      </c>
      <c r="G5371" s="5">
        <v>0</v>
      </c>
      <c r="H5371" s="5" t="s">
        <v>6096</v>
      </c>
      <c r="I5371" s="5">
        <v>0</v>
      </c>
      <c r="J5371" s="5">
        <v>1992</v>
      </c>
      <c r="K5371" s="5">
        <v>1</v>
      </c>
      <c r="L5371" s="5" t="s">
        <v>6917</v>
      </c>
      <c r="M5371" s="5" t="s">
        <v>35</v>
      </c>
      <c r="N5371" s="19">
        <v>9780824814090</v>
      </c>
    </row>
    <row r="5372" spans="1:14" ht="15.75" customHeight="1" x14ac:dyDescent="0.2">
      <c r="A5372" s="15">
        <v>282</v>
      </c>
      <c r="B5372" s="16">
        <v>610</v>
      </c>
      <c r="C5372" s="15" t="s">
        <v>6918</v>
      </c>
      <c r="D5372" s="18">
        <v>1</v>
      </c>
      <c r="E5372" s="5" t="s">
        <v>6919</v>
      </c>
      <c r="F5372" s="5">
        <v>0</v>
      </c>
      <c r="G5372" s="5" t="s">
        <v>6920</v>
      </c>
      <c r="H5372" s="5" t="s">
        <v>6096</v>
      </c>
      <c r="I5372" s="5">
        <v>0</v>
      </c>
      <c r="J5372" s="5">
        <v>2003</v>
      </c>
      <c r="K5372" s="5">
        <v>1</v>
      </c>
      <c r="L5372" s="5" t="s">
        <v>480</v>
      </c>
      <c r="M5372" s="5" t="s">
        <v>96</v>
      </c>
      <c r="N5372" s="19" t="s">
        <v>6921</v>
      </c>
    </row>
    <row r="5373" spans="1:14" ht="15.75" customHeight="1" x14ac:dyDescent="0.2">
      <c r="A5373" s="15">
        <v>283</v>
      </c>
      <c r="B5373" s="16">
        <v>610</v>
      </c>
      <c r="C5373" s="15" t="s">
        <v>6922</v>
      </c>
      <c r="D5373" s="18">
        <v>1</v>
      </c>
      <c r="E5373" s="5" t="s">
        <v>6923</v>
      </c>
      <c r="F5373" s="5">
        <v>0</v>
      </c>
      <c r="G5373" s="5" t="s">
        <v>6924</v>
      </c>
      <c r="H5373" s="5" t="s">
        <v>6096</v>
      </c>
      <c r="I5373" s="5">
        <v>0</v>
      </c>
      <c r="J5373" s="5">
        <v>2016</v>
      </c>
      <c r="K5373" s="5">
        <v>1</v>
      </c>
      <c r="L5373" s="5" t="s">
        <v>886</v>
      </c>
      <c r="M5373" s="5" t="s">
        <v>96</v>
      </c>
      <c r="N5373" s="19" t="s">
        <v>6925</v>
      </c>
    </row>
    <row r="5374" spans="1:14" ht="15.75" customHeight="1" x14ac:dyDescent="0.2">
      <c r="A5374" s="15">
        <v>284</v>
      </c>
      <c r="B5374" s="16">
        <v>610</v>
      </c>
      <c r="C5374" s="15" t="s">
        <v>6922</v>
      </c>
      <c r="D5374" s="18">
        <v>1</v>
      </c>
      <c r="E5374" s="5" t="s">
        <v>6926</v>
      </c>
      <c r="F5374" s="5">
        <v>0</v>
      </c>
      <c r="G5374" s="5" t="s">
        <v>558</v>
      </c>
      <c r="H5374" s="5" t="s">
        <v>6096</v>
      </c>
      <c r="I5374" s="5">
        <v>0</v>
      </c>
      <c r="J5374" s="5">
        <v>2009</v>
      </c>
      <c r="K5374" s="5">
        <v>1</v>
      </c>
      <c r="L5374" s="5" t="s">
        <v>3354</v>
      </c>
      <c r="M5374" s="5" t="s">
        <v>96</v>
      </c>
      <c r="N5374" s="19">
        <v>9781933330662</v>
      </c>
    </row>
    <row r="5375" spans="1:14" ht="15.75" customHeight="1" x14ac:dyDescent="0.2">
      <c r="A5375" s="15">
        <v>285</v>
      </c>
      <c r="B5375" s="16">
        <v>610</v>
      </c>
      <c r="C5375" s="15" t="s">
        <v>6927</v>
      </c>
      <c r="D5375" s="18">
        <v>1</v>
      </c>
      <c r="E5375" s="5" t="s">
        <v>6928</v>
      </c>
      <c r="F5375" s="5" t="s">
        <v>6929</v>
      </c>
      <c r="G5375" s="5" t="s">
        <v>6924</v>
      </c>
      <c r="H5375" s="5" t="s">
        <v>6096</v>
      </c>
      <c r="I5375" s="5">
        <v>0</v>
      </c>
      <c r="J5375" s="5">
        <v>2011</v>
      </c>
      <c r="K5375" s="5">
        <v>1</v>
      </c>
      <c r="L5375" s="5" t="s">
        <v>6930</v>
      </c>
      <c r="M5375" s="5" t="s">
        <v>35</v>
      </c>
      <c r="N5375" s="19">
        <v>9780231157445</v>
      </c>
    </row>
    <row r="5376" spans="1:14" ht="15.75" customHeight="1" x14ac:dyDescent="0.2">
      <c r="A5376" s="15">
        <v>286</v>
      </c>
      <c r="B5376" s="16">
        <v>610</v>
      </c>
      <c r="C5376" s="15" t="s">
        <v>6931</v>
      </c>
      <c r="D5376" s="18">
        <v>1</v>
      </c>
      <c r="E5376" s="5" t="s">
        <v>6932</v>
      </c>
      <c r="F5376" s="5">
        <v>0</v>
      </c>
      <c r="G5376" s="5" t="s">
        <v>6933</v>
      </c>
      <c r="H5376" s="5" t="s">
        <v>6096</v>
      </c>
      <c r="I5376" s="5">
        <v>0</v>
      </c>
      <c r="J5376" s="5">
        <v>2007</v>
      </c>
      <c r="K5376" s="5">
        <v>1</v>
      </c>
      <c r="L5376" s="5" t="s">
        <v>6934</v>
      </c>
      <c r="M5376" s="5" t="s">
        <v>35</v>
      </c>
      <c r="N5376" s="19" t="s">
        <v>32</v>
      </c>
    </row>
    <row r="5377" spans="1:14" ht="15.75" customHeight="1" x14ac:dyDescent="0.2">
      <c r="A5377" s="15">
        <v>287</v>
      </c>
      <c r="B5377" s="16">
        <v>610</v>
      </c>
      <c r="C5377" s="15" t="s">
        <v>6935</v>
      </c>
      <c r="D5377" s="18">
        <v>1</v>
      </c>
      <c r="E5377" s="5" t="s">
        <v>6936</v>
      </c>
      <c r="F5377" s="5" t="s">
        <v>6937</v>
      </c>
      <c r="G5377" s="5" t="s">
        <v>6938</v>
      </c>
      <c r="H5377" s="5" t="s">
        <v>6096</v>
      </c>
      <c r="I5377" s="5">
        <v>0</v>
      </c>
      <c r="J5377" s="5">
        <v>2011</v>
      </c>
      <c r="K5377" s="5">
        <v>1</v>
      </c>
      <c r="L5377" s="5" t="s">
        <v>6939</v>
      </c>
      <c r="M5377" s="5" t="s">
        <v>35</v>
      </c>
      <c r="N5377" s="19">
        <v>9780982746608</v>
      </c>
    </row>
    <row r="5378" spans="1:14" ht="15.75" customHeight="1" x14ac:dyDescent="0.2">
      <c r="A5378" s="15">
        <v>288</v>
      </c>
      <c r="B5378" s="16">
        <v>610</v>
      </c>
      <c r="C5378" s="15" t="s">
        <v>6940</v>
      </c>
      <c r="D5378" s="18">
        <v>1</v>
      </c>
      <c r="E5378" s="5" t="s">
        <v>6941</v>
      </c>
      <c r="F5378" s="5" t="s">
        <v>6942</v>
      </c>
      <c r="G5378" s="5" t="s">
        <v>6943</v>
      </c>
      <c r="H5378" s="5" t="s">
        <v>6096</v>
      </c>
      <c r="I5378" s="5">
        <v>0</v>
      </c>
      <c r="J5378" s="5">
        <v>2013</v>
      </c>
      <c r="K5378" s="5">
        <v>1</v>
      </c>
      <c r="L5378" s="5" t="s">
        <v>6468</v>
      </c>
      <c r="M5378" s="5" t="s">
        <v>35</v>
      </c>
      <c r="N5378" s="19">
        <v>9781564788658</v>
      </c>
    </row>
    <row r="5379" spans="1:14" ht="15.75" customHeight="1" x14ac:dyDescent="0.2">
      <c r="A5379" s="15">
        <v>289</v>
      </c>
      <c r="B5379" s="16">
        <v>610</v>
      </c>
      <c r="C5379" s="15" t="s">
        <v>6944</v>
      </c>
      <c r="D5379" s="18">
        <v>1</v>
      </c>
      <c r="E5379" s="5" t="s">
        <v>6945</v>
      </c>
      <c r="F5379" s="5">
        <v>0</v>
      </c>
      <c r="G5379" s="5" t="s">
        <v>6946</v>
      </c>
      <c r="H5379" s="5" t="s">
        <v>6096</v>
      </c>
      <c r="I5379" s="5">
        <v>0</v>
      </c>
      <c r="J5379" s="5">
        <v>2008</v>
      </c>
      <c r="K5379" s="5">
        <v>1</v>
      </c>
      <c r="L5379" s="5" t="s">
        <v>2746</v>
      </c>
      <c r="M5379" s="5" t="s">
        <v>35</v>
      </c>
      <c r="N5379" s="19">
        <v>9780824832421</v>
      </c>
    </row>
    <row r="5380" spans="1:14" ht="15.75" customHeight="1" x14ac:dyDescent="0.2">
      <c r="A5380" s="15">
        <v>290</v>
      </c>
      <c r="B5380" s="16">
        <v>610</v>
      </c>
      <c r="C5380" s="15" t="s">
        <v>6947</v>
      </c>
      <c r="D5380" s="18">
        <v>1</v>
      </c>
      <c r="E5380" s="5" t="s">
        <v>6948</v>
      </c>
      <c r="F5380" s="5">
        <v>0</v>
      </c>
      <c r="G5380" s="5" t="s">
        <v>6949</v>
      </c>
      <c r="H5380" s="5" t="s">
        <v>6096</v>
      </c>
      <c r="I5380" s="5">
        <v>0</v>
      </c>
      <c r="J5380" s="5">
        <v>2014</v>
      </c>
      <c r="K5380" s="5">
        <v>1</v>
      </c>
      <c r="L5380" s="5" t="s">
        <v>414</v>
      </c>
      <c r="M5380" s="5" t="s">
        <v>96</v>
      </c>
      <c r="N5380" s="19" t="s">
        <v>6950</v>
      </c>
    </row>
    <row r="5381" spans="1:14" ht="15.75" customHeight="1" x14ac:dyDescent="0.2">
      <c r="A5381" s="15">
        <v>291</v>
      </c>
      <c r="B5381" s="16">
        <v>610</v>
      </c>
      <c r="C5381" s="15" t="s">
        <v>6951</v>
      </c>
      <c r="D5381" s="18">
        <v>1</v>
      </c>
      <c r="E5381" s="5" t="s">
        <v>6952</v>
      </c>
      <c r="F5381" s="5">
        <v>0</v>
      </c>
      <c r="G5381" s="5" t="s">
        <v>6953</v>
      </c>
      <c r="H5381" s="5" t="s">
        <v>6096</v>
      </c>
      <c r="I5381" s="5">
        <v>1</v>
      </c>
      <c r="J5381" s="5">
        <v>2006</v>
      </c>
      <c r="K5381" s="5">
        <v>1</v>
      </c>
      <c r="L5381" s="5" t="s">
        <v>6954</v>
      </c>
      <c r="M5381" s="5" t="s">
        <v>96</v>
      </c>
      <c r="N5381" s="19">
        <v>9784047021334</v>
      </c>
    </row>
    <row r="5382" spans="1:14" ht="15.75" customHeight="1" x14ac:dyDescent="0.2">
      <c r="A5382" s="15">
        <v>292</v>
      </c>
      <c r="B5382" s="16">
        <v>610</v>
      </c>
      <c r="C5382" s="15" t="s">
        <v>6955</v>
      </c>
      <c r="D5382" s="18">
        <v>1</v>
      </c>
      <c r="E5382" s="5" t="s">
        <v>6956</v>
      </c>
      <c r="F5382" s="5">
        <v>0</v>
      </c>
      <c r="G5382" s="5" t="s">
        <v>6957</v>
      </c>
      <c r="H5382" s="5" t="s">
        <v>6096</v>
      </c>
      <c r="I5382" s="5">
        <v>0</v>
      </c>
      <c r="J5382" s="5" t="s">
        <v>1305</v>
      </c>
      <c r="K5382" s="5">
        <v>1</v>
      </c>
      <c r="L5382" s="5" t="s">
        <v>6958</v>
      </c>
      <c r="M5382" s="5" t="s">
        <v>96</v>
      </c>
      <c r="N5382" s="19" t="s">
        <v>6959</v>
      </c>
    </row>
    <row r="5383" spans="1:14" ht="15.75" customHeight="1" x14ac:dyDescent="0.2">
      <c r="A5383" s="15">
        <v>293</v>
      </c>
      <c r="B5383" s="16">
        <v>610</v>
      </c>
      <c r="C5383" s="15" t="s">
        <v>6960</v>
      </c>
      <c r="D5383" s="18">
        <v>1</v>
      </c>
      <c r="E5383" s="5" t="s">
        <v>6961</v>
      </c>
      <c r="F5383" s="5">
        <v>0</v>
      </c>
      <c r="G5383" s="5" t="s">
        <v>6962</v>
      </c>
      <c r="H5383" s="5" t="s">
        <v>6096</v>
      </c>
      <c r="I5383" s="5">
        <v>0</v>
      </c>
      <c r="J5383" s="5">
        <v>1997</v>
      </c>
      <c r="K5383" s="5">
        <v>12</v>
      </c>
      <c r="L5383" s="5" t="s">
        <v>2535</v>
      </c>
      <c r="M5383" s="5" t="s">
        <v>96</v>
      </c>
      <c r="N5383" s="19">
        <v>9784104066025</v>
      </c>
    </row>
    <row r="5384" spans="1:14" ht="15.75" customHeight="1" x14ac:dyDescent="0.2">
      <c r="A5384" s="15">
        <v>294</v>
      </c>
      <c r="B5384" s="16">
        <v>610</v>
      </c>
      <c r="C5384" s="15" t="s">
        <v>6963</v>
      </c>
      <c r="D5384" s="18">
        <v>1</v>
      </c>
      <c r="E5384" s="5" t="s">
        <v>6964</v>
      </c>
      <c r="F5384" s="5">
        <v>0</v>
      </c>
      <c r="G5384" s="5" t="s">
        <v>6965</v>
      </c>
      <c r="H5384" s="5" t="s">
        <v>6096</v>
      </c>
      <c r="I5384" s="5">
        <v>1</v>
      </c>
      <c r="J5384" s="5">
        <v>2008</v>
      </c>
      <c r="K5384" s="5">
        <v>2</v>
      </c>
      <c r="L5384" s="5" t="s">
        <v>886</v>
      </c>
      <c r="M5384" s="5" t="s">
        <v>96</v>
      </c>
      <c r="N5384" s="19">
        <v>9784087748727</v>
      </c>
    </row>
    <row r="5385" spans="1:14" ht="15.75" customHeight="1" x14ac:dyDescent="0.2">
      <c r="A5385" s="15">
        <v>295</v>
      </c>
      <c r="B5385" s="16">
        <v>610</v>
      </c>
      <c r="C5385" s="15" t="s">
        <v>6966</v>
      </c>
      <c r="D5385" s="18">
        <v>1</v>
      </c>
      <c r="E5385" s="5" t="s">
        <v>6967</v>
      </c>
      <c r="F5385" s="5">
        <v>0</v>
      </c>
      <c r="G5385" s="5" t="s">
        <v>6968</v>
      </c>
      <c r="H5385" s="5" t="s">
        <v>6096</v>
      </c>
      <c r="I5385" s="5">
        <v>0</v>
      </c>
      <c r="J5385" s="5">
        <v>2007</v>
      </c>
      <c r="K5385" s="5">
        <v>1</v>
      </c>
      <c r="L5385" s="5" t="s">
        <v>2535</v>
      </c>
      <c r="M5385" s="5" t="s">
        <v>96</v>
      </c>
      <c r="N5385" s="19">
        <v>9784104288021</v>
      </c>
    </row>
    <row r="5386" spans="1:14" ht="15.75" customHeight="1" x14ac:dyDescent="0.2">
      <c r="A5386" s="15">
        <v>296</v>
      </c>
      <c r="B5386" s="16">
        <v>610</v>
      </c>
      <c r="C5386" s="15" t="s">
        <v>6969</v>
      </c>
      <c r="D5386" s="18">
        <v>1</v>
      </c>
      <c r="E5386" s="5" t="s">
        <v>6970</v>
      </c>
      <c r="F5386" s="5" t="s">
        <v>6971</v>
      </c>
      <c r="G5386" s="5" t="s">
        <v>6972</v>
      </c>
      <c r="H5386" s="5" t="s">
        <v>6096</v>
      </c>
      <c r="I5386" s="5">
        <v>0</v>
      </c>
      <c r="J5386" s="5">
        <v>2009</v>
      </c>
      <c r="K5386" s="5">
        <v>1</v>
      </c>
      <c r="L5386" s="5" t="s">
        <v>6973</v>
      </c>
      <c r="M5386" s="5" t="s">
        <v>35</v>
      </c>
      <c r="N5386" s="19">
        <v>9781582437033</v>
      </c>
    </row>
    <row r="5387" spans="1:14" ht="15.75" customHeight="1" x14ac:dyDescent="0.2">
      <c r="A5387" s="15">
        <v>297</v>
      </c>
      <c r="B5387" s="16">
        <v>610</v>
      </c>
      <c r="C5387" s="15" t="s">
        <v>6974</v>
      </c>
      <c r="D5387" s="18">
        <v>1</v>
      </c>
      <c r="E5387" s="5" t="s">
        <v>6975</v>
      </c>
      <c r="F5387" s="5" t="s">
        <v>6976</v>
      </c>
      <c r="G5387" s="5" t="s">
        <v>6977</v>
      </c>
      <c r="H5387" s="5" t="s">
        <v>6096</v>
      </c>
      <c r="I5387" s="5">
        <v>0</v>
      </c>
      <c r="J5387" s="5">
        <v>2007</v>
      </c>
      <c r="K5387" s="5">
        <v>1</v>
      </c>
      <c r="L5387" s="5" t="s">
        <v>6978</v>
      </c>
      <c r="M5387" s="5" t="s">
        <v>35</v>
      </c>
      <c r="N5387" s="19">
        <v>9780312382940</v>
      </c>
    </row>
    <row r="5388" spans="1:14" ht="15.75" customHeight="1" x14ac:dyDescent="0.2">
      <c r="A5388" s="15">
        <v>298</v>
      </c>
      <c r="B5388" s="16">
        <v>610</v>
      </c>
      <c r="C5388" s="15" t="s">
        <v>6979</v>
      </c>
      <c r="D5388" s="18">
        <v>1</v>
      </c>
      <c r="E5388" s="5" t="s">
        <v>6980</v>
      </c>
      <c r="F5388" s="5">
        <v>0</v>
      </c>
      <c r="G5388" s="5" t="s">
        <v>6981</v>
      </c>
      <c r="H5388" s="5" t="s">
        <v>6096</v>
      </c>
      <c r="I5388" s="5">
        <v>0</v>
      </c>
      <c r="J5388" s="5">
        <v>1999</v>
      </c>
      <c r="K5388" s="5">
        <v>1</v>
      </c>
      <c r="L5388" s="5" t="s">
        <v>3354</v>
      </c>
      <c r="M5388" s="5" t="s">
        <v>35</v>
      </c>
      <c r="N5388" s="19">
        <v>9781880656396</v>
      </c>
    </row>
    <row r="5389" spans="1:14" ht="15.75" customHeight="1" x14ac:dyDescent="0.2">
      <c r="A5389" s="15">
        <v>299</v>
      </c>
      <c r="B5389" s="16">
        <v>610</v>
      </c>
      <c r="C5389" s="15" t="s">
        <v>6982</v>
      </c>
      <c r="D5389" s="18">
        <v>1</v>
      </c>
      <c r="E5389" s="5" t="s">
        <v>6983</v>
      </c>
      <c r="F5389" s="5">
        <v>0</v>
      </c>
      <c r="G5389" s="5" t="s">
        <v>2318</v>
      </c>
      <c r="H5389" s="5" t="s">
        <v>6096</v>
      </c>
      <c r="I5389" s="5">
        <v>0</v>
      </c>
      <c r="J5389" s="5">
        <v>1994</v>
      </c>
      <c r="K5389" s="5">
        <v>1</v>
      </c>
      <c r="L5389" s="5" t="s">
        <v>2535</v>
      </c>
      <c r="M5389" s="5" t="s">
        <v>96</v>
      </c>
      <c r="N5389" s="19">
        <v>9784101339115</v>
      </c>
    </row>
    <row r="5390" spans="1:14" ht="15.75" customHeight="1" x14ac:dyDescent="0.2">
      <c r="A5390" s="15">
        <v>300</v>
      </c>
      <c r="B5390" s="16">
        <v>610</v>
      </c>
      <c r="C5390" s="15" t="s">
        <v>6982</v>
      </c>
      <c r="D5390" s="18">
        <v>1</v>
      </c>
      <c r="E5390" s="5" t="s">
        <v>6984</v>
      </c>
      <c r="F5390" s="5">
        <v>0</v>
      </c>
      <c r="G5390" s="5" t="s">
        <v>6985</v>
      </c>
      <c r="H5390" s="5" t="s">
        <v>6096</v>
      </c>
      <c r="I5390" s="5">
        <v>0</v>
      </c>
      <c r="J5390" s="5">
        <v>1993</v>
      </c>
      <c r="K5390" s="5">
        <v>23</v>
      </c>
      <c r="L5390" s="5" t="s">
        <v>471</v>
      </c>
      <c r="M5390" s="5" t="s">
        <v>35</v>
      </c>
      <c r="N5390" s="19">
        <v>4062001187</v>
      </c>
    </row>
    <row r="5391" spans="1:14" ht="15.75" customHeight="1" x14ac:dyDescent="0.2">
      <c r="A5391" s="15">
        <v>301</v>
      </c>
      <c r="B5391" s="16">
        <v>610</v>
      </c>
      <c r="C5391" s="15" t="s">
        <v>6986</v>
      </c>
      <c r="D5391" s="18">
        <v>1</v>
      </c>
      <c r="E5391" s="5" t="s">
        <v>6987</v>
      </c>
      <c r="F5391" s="5">
        <v>0</v>
      </c>
      <c r="G5391" s="5" t="s">
        <v>6988</v>
      </c>
      <c r="H5391" s="5" t="s">
        <v>6096</v>
      </c>
      <c r="I5391" s="5">
        <v>0</v>
      </c>
      <c r="J5391" s="5">
        <v>1978</v>
      </c>
      <c r="K5391" s="5">
        <v>0</v>
      </c>
      <c r="L5391" s="5">
        <v>0</v>
      </c>
      <c r="M5391" s="5" t="s">
        <v>35</v>
      </c>
      <c r="N5391" s="19">
        <v>870113143</v>
      </c>
    </row>
    <row r="5392" spans="1:14" ht="15.75" customHeight="1" x14ac:dyDescent="0.2">
      <c r="A5392" s="15">
        <v>302</v>
      </c>
      <c r="B5392" s="16">
        <v>610</v>
      </c>
      <c r="C5392" s="15" t="s">
        <v>6989</v>
      </c>
      <c r="D5392" s="18">
        <v>1</v>
      </c>
      <c r="E5392" s="5" t="s">
        <v>6990</v>
      </c>
      <c r="F5392" s="5">
        <v>0</v>
      </c>
      <c r="G5392" s="5" t="s">
        <v>6988</v>
      </c>
      <c r="H5392" s="5" t="s">
        <v>6096</v>
      </c>
      <c r="I5392" s="5">
        <v>0</v>
      </c>
      <c r="J5392" s="5">
        <v>1989</v>
      </c>
      <c r="K5392" s="5">
        <v>0</v>
      </c>
      <c r="L5392" s="5" t="s">
        <v>2746</v>
      </c>
      <c r="M5392" s="5" t="s">
        <v>35</v>
      </c>
      <c r="N5392" s="19" t="s">
        <v>6991</v>
      </c>
    </row>
    <row r="5393" spans="1:14" ht="15.75" customHeight="1" x14ac:dyDescent="0.2">
      <c r="A5393" s="15">
        <v>303</v>
      </c>
      <c r="B5393" s="16">
        <v>610</v>
      </c>
      <c r="C5393" s="15" t="s">
        <v>6992</v>
      </c>
      <c r="D5393" s="18">
        <v>1</v>
      </c>
      <c r="E5393" s="5" t="s">
        <v>6993</v>
      </c>
      <c r="F5393" s="5">
        <v>0</v>
      </c>
      <c r="G5393" s="5" t="s">
        <v>6988</v>
      </c>
      <c r="H5393" s="5" t="s">
        <v>6096</v>
      </c>
      <c r="I5393" s="5">
        <v>0</v>
      </c>
      <c r="J5393" s="5">
        <v>1975</v>
      </c>
      <c r="K5393" s="5">
        <v>0</v>
      </c>
      <c r="L5393" s="5" t="s">
        <v>6994</v>
      </c>
      <c r="M5393" s="5" t="s">
        <v>35</v>
      </c>
      <c r="N5393" s="19">
        <v>0</v>
      </c>
    </row>
    <row r="5394" spans="1:14" ht="15.75" customHeight="1" x14ac:dyDescent="0.2">
      <c r="A5394" s="15">
        <v>304</v>
      </c>
      <c r="B5394" s="16">
        <v>610</v>
      </c>
      <c r="C5394" s="15" t="s">
        <v>6995</v>
      </c>
      <c r="D5394" s="18">
        <v>1</v>
      </c>
      <c r="E5394" s="5" t="s">
        <v>6996</v>
      </c>
      <c r="F5394" s="5">
        <v>0</v>
      </c>
      <c r="G5394" s="5" t="s">
        <v>6997</v>
      </c>
      <c r="H5394" s="5" t="s">
        <v>6096</v>
      </c>
      <c r="I5394" s="5">
        <v>0</v>
      </c>
      <c r="J5394" s="5">
        <v>2007</v>
      </c>
      <c r="K5394" s="5">
        <v>1</v>
      </c>
      <c r="L5394" s="5" t="s">
        <v>2535</v>
      </c>
      <c r="M5394" s="5" t="s">
        <v>96</v>
      </c>
      <c r="N5394" s="19">
        <v>9784101339238</v>
      </c>
    </row>
    <row r="5395" spans="1:14" ht="15.75" customHeight="1" x14ac:dyDescent="0.2">
      <c r="A5395" s="15">
        <v>305</v>
      </c>
      <c r="B5395" s="16">
        <v>610</v>
      </c>
      <c r="C5395" s="15" t="s">
        <v>6998</v>
      </c>
      <c r="D5395" s="18">
        <v>1</v>
      </c>
      <c r="E5395" s="5" t="s">
        <v>6999</v>
      </c>
      <c r="F5395" s="5">
        <v>0</v>
      </c>
      <c r="G5395" s="5" t="s">
        <v>2318</v>
      </c>
      <c r="H5395" s="5" t="s">
        <v>6096</v>
      </c>
      <c r="I5395" s="5">
        <v>1</v>
      </c>
      <c r="J5395" s="5">
        <v>2014</v>
      </c>
      <c r="K5395" s="5">
        <v>1</v>
      </c>
      <c r="L5395" s="5" t="s">
        <v>886</v>
      </c>
      <c r="M5395" s="5" t="s">
        <v>96</v>
      </c>
      <c r="N5395" s="19" t="s">
        <v>7000</v>
      </c>
    </row>
    <row r="5396" spans="1:14" ht="15.75" customHeight="1" x14ac:dyDescent="0.2">
      <c r="A5396" s="15">
        <v>306</v>
      </c>
      <c r="B5396" s="16">
        <v>610</v>
      </c>
      <c r="C5396" s="15" t="s">
        <v>7001</v>
      </c>
      <c r="D5396" s="18">
        <v>1</v>
      </c>
      <c r="E5396" s="5" t="s">
        <v>7002</v>
      </c>
      <c r="F5396" s="5">
        <v>0</v>
      </c>
      <c r="G5396" s="5" t="s">
        <v>2318</v>
      </c>
      <c r="H5396" s="5" t="s">
        <v>6096</v>
      </c>
      <c r="I5396" s="5">
        <v>2</v>
      </c>
      <c r="J5396" s="5">
        <v>2014</v>
      </c>
      <c r="K5396" s="5">
        <v>1</v>
      </c>
      <c r="L5396" s="5" t="s">
        <v>886</v>
      </c>
      <c r="M5396" s="5" t="s">
        <v>96</v>
      </c>
      <c r="N5396" s="19" t="s">
        <v>7003</v>
      </c>
    </row>
    <row r="5397" spans="1:14" ht="15.75" customHeight="1" x14ac:dyDescent="0.2">
      <c r="A5397" s="15">
        <v>307</v>
      </c>
      <c r="B5397" s="16">
        <v>610</v>
      </c>
      <c r="C5397" s="15" t="s">
        <v>7004</v>
      </c>
      <c r="D5397" s="18">
        <v>2</v>
      </c>
      <c r="E5397" s="5" t="s">
        <v>7005</v>
      </c>
      <c r="F5397" s="5">
        <v>0</v>
      </c>
      <c r="G5397" s="5" t="s">
        <v>2318</v>
      </c>
      <c r="H5397" s="5" t="s">
        <v>6096</v>
      </c>
      <c r="I5397" s="5">
        <v>0</v>
      </c>
      <c r="J5397" s="5">
        <v>2012</v>
      </c>
      <c r="K5397" s="5">
        <v>1</v>
      </c>
      <c r="L5397" s="5" t="s">
        <v>2535</v>
      </c>
      <c r="M5397" s="5" t="s">
        <v>96</v>
      </c>
      <c r="N5397" s="19" t="s">
        <v>7006</v>
      </c>
    </row>
    <row r="5398" spans="1:14" ht="15.75" customHeight="1" x14ac:dyDescent="0.2">
      <c r="A5398" s="15">
        <v>308</v>
      </c>
      <c r="B5398" s="16">
        <v>610</v>
      </c>
      <c r="C5398" s="15" t="s">
        <v>7007</v>
      </c>
      <c r="D5398" s="18">
        <v>1</v>
      </c>
      <c r="E5398" s="5" t="s">
        <v>7008</v>
      </c>
      <c r="F5398" s="5">
        <v>0</v>
      </c>
      <c r="G5398" s="5" t="s">
        <v>2318</v>
      </c>
      <c r="H5398" s="5" t="s">
        <v>6096</v>
      </c>
      <c r="I5398" s="5">
        <v>0</v>
      </c>
      <c r="J5398" s="5">
        <v>2015</v>
      </c>
      <c r="K5398" s="5">
        <v>1</v>
      </c>
      <c r="L5398" s="5" t="s">
        <v>2535</v>
      </c>
      <c r="M5398" s="5" t="s">
        <v>96</v>
      </c>
      <c r="N5398" s="19" t="s">
        <v>7009</v>
      </c>
    </row>
    <row r="5399" spans="1:14" ht="15.75" customHeight="1" x14ac:dyDescent="0.2">
      <c r="A5399" s="15">
        <v>309</v>
      </c>
      <c r="B5399" s="16">
        <v>610</v>
      </c>
      <c r="C5399" s="15" t="s">
        <v>7010</v>
      </c>
      <c r="D5399" s="18">
        <v>1</v>
      </c>
      <c r="E5399" s="5" t="s">
        <v>7011</v>
      </c>
      <c r="F5399" s="5">
        <v>0</v>
      </c>
      <c r="G5399" s="5" t="s">
        <v>2318</v>
      </c>
      <c r="H5399" s="5" t="s">
        <v>6096</v>
      </c>
      <c r="I5399" s="5">
        <v>0</v>
      </c>
      <c r="J5399" s="5">
        <v>2014</v>
      </c>
      <c r="K5399" s="5">
        <v>1</v>
      </c>
      <c r="L5399" s="5" t="s">
        <v>2933</v>
      </c>
      <c r="M5399" s="5" t="s">
        <v>96</v>
      </c>
      <c r="N5399" s="19">
        <v>9784022512291</v>
      </c>
    </row>
    <row r="5400" spans="1:14" ht="15.75" customHeight="1" x14ac:dyDescent="0.2">
      <c r="A5400" s="15">
        <v>310</v>
      </c>
      <c r="B5400" s="16">
        <v>610</v>
      </c>
      <c r="C5400" s="15" t="s">
        <v>7012</v>
      </c>
      <c r="D5400" s="18">
        <v>1</v>
      </c>
      <c r="E5400" s="5" t="s">
        <v>7013</v>
      </c>
      <c r="F5400" s="5" t="s">
        <v>7014</v>
      </c>
      <c r="G5400" s="5" t="s">
        <v>2318</v>
      </c>
      <c r="H5400" s="5" t="s">
        <v>6096</v>
      </c>
      <c r="I5400" s="5">
        <v>0</v>
      </c>
      <c r="J5400" s="5">
        <v>2012</v>
      </c>
      <c r="K5400" s="5">
        <v>1</v>
      </c>
      <c r="L5400" s="5" t="s">
        <v>6752</v>
      </c>
      <c r="M5400" s="5" t="s">
        <v>35</v>
      </c>
      <c r="N5400" s="19">
        <v>9780857282491</v>
      </c>
    </row>
    <row r="5401" spans="1:14" ht="15.75" customHeight="1" x14ac:dyDescent="0.2">
      <c r="A5401" s="15">
        <v>311</v>
      </c>
      <c r="B5401" s="16">
        <v>610</v>
      </c>
      <c r="C5401" s="15" t="s">
        <v>7015</v>
      </c>
      <c r="D5401" s="18">
        <v>1</v>
      </c>
      <c r="E5401" s="5" t="s">
        <v>7016</v>
      </c>
      <c r="F5401" s="5">
        <v>0</v>
      </c>
      <c r="G5401" s="5" t="s">
        <v>7017</v>
      </c>
      <c r="H5401" s="5" t="s">
        <v>6096</v>
      </c>
      <c r="I5401" s="5">
        <v>1</v>
      </c>
      <c r="J5401" s="5">
        <v>2006</v>
      </c>
      <c r="K5401" s="5">
        <v>1</v>
      </c>
      <c r="L5401" s="5" t="s">
        <v>3184</v>
      </c>
      <c r="M5401" s="5" t="s">
        <v>96</v>
      </c>
      <c r="N5401" s="19">
        <v>978483716845</v>
      </c>
    </row>
    <row r="5402" spans="1:14" ht="15.75" customHeight="1" x14ac:dyDescent="0.2">
      <c r="A5402" s="15">
        <v>312</v>
      </c>
      <c r="B5402" s="16">
        <v>610</v>
      </c>
      <c r="C5402" s="15" t="s">
        <v>7018</v>
      </c>
      <c r="D5402" s="18">
        <v>1</v>
      </c>
      <c r="E5402" s="5" t="s">
        <v>7019</v>
      </c>
      <c r="F5402" s="5" t="s">
        <v>7020</v>
      </c>
      <c r="G5402" s="5" t="s">
        <v>7021</v>
      </c>
      <c r="H5402" s="5" t="s">
        <v>6096</v>
      </c>
      <c r="I5402" s="5">
        <v>0</v>
      </c>
      <c r="J5402" s="5">
        <v>2007</v>
      </c>
      <c r="K5402" s="5">
        <v>1</v>
      </c>
      <c r="L5402" s="5" t="s">
        <v>6930</v>
      </c>
      <c r="M5402" s="5" t="s">
        <v>35</v>
      </c>
      <c r="N5402" s="19">
        <v>9780231141185</v>
      </c>
    </row>
    <row r="5403" spans="1:14" ht="15.75" customHeight="1" x14ac:dyDescent="0.2">
      <c r="A5403" s="15">
        <v>313</v>
      </c>
      <c r="B5403" s="16">
        <v>610</v>
      </c>
      <c r="C5403" s="15" t="s">
        <v>7022</v>
      </c>
      <c r="D5403" s="18">
        <v>1</v>
      </c>
      <c r="E5403" s="5" t="s">
        <v>7023</v>
      </c>
      <c r="F5403" s="5" t="s">
        <v>7024</v>
      </c>
      <c r="G5403" s="5" t="s">
        <v>7025</v>
      </c>
      <c r="H5403" s="5" t="s">
        <v>6096</v>
      </c>
      <c r="I5403" s="5">
        <v>0</v>
      </c>
      <c r="J5403" s="5">
        <v>2013</v>
      </c>
      <c r="K5403" s="5">
        <v>1</v>
      </c>
      <c r="L5403" s="5" t="s">
        <v>6468</v>
      </c>
      <c r="M5403" s="5" t="s">
        <v>35</v>
      </c>
      <c r="N5403" s="19">
        <v>9781564788641</v>
      </c>
    </row>
    <row r="5404" spans="1:14" ht="15.75" customHeight="1" x14ac:dyDescent="0.2">
      <c r="A5404" s="15">
        <v>314</v>
      </c>
      <c r="B5404" s="16">
        <v>610</v>
      </c>
      <c r="C5404" s="15" t="s">
        <v>7026</v>
      </c>
      <c r="D5404" s="18">
        <v>1</v>
      </c>
      <c r="E5404" s="5" t="s">
        <v>7027</v>
      </c>
      <c r="F5404" s="5">
        <v>0</v>
      </c>
      <c r="G5404" s="5" t="s">
        <v>7028</v>
      </c>
      <c r="H5404" s="5" t="s">
        <v>6096</v>
      </c>
      <c r="I5404" s="5">
        <v>0</v>
      </c>
      <c r="J5404" s="5">
        <v>2015</v>
      </c>
      <c r="K5404" s="5">
        <v>1</v>
      </c>
      <c r="L5404" s="5" t="s">
        <v>1138</v>
      </c>
      <c r="M5404" s="5" t="s">
        <v>96</v>
      </c>
      <c r="N5404" s="19" t="s">
        <v>7029</v>
      </c>
    </row>
    <row r="5405" spans="1:14" ht="15.75" customHeight="1" x14ac:dyDescent="0.2">
      <c r="A5405" s="15">
        <v>315</v>
      </c>
      <c r="B5405" s="16">
        <v>610</v>
      </c>
      <c r="C5405" s="15" t="s">
        <v>7030</v>
      </c>
      <c r="D5405" s="18">
        <v>1</v>
      </c>
      <c r="E5405" s="5" t="s">
        <v>7031</v>
      </c>
      <c r="F5405" s="5">
        <v>0</v>
      </c>
      <c r="G5405" s="5" t="s">
        <v>7032</v>
      </c>
      <c r="H5405" s="5" t="s">
        <v>6096</v>
      </c>
      <c r="I5405" s="5">
        <v>0</v>
      </c>
      <c r="J5405" s="5">
        <v>2015</v>
      </c>
      <c r="K5405" s="5">
        <v>7</v>
      </c>
      <c r="L5405" s="5" t="s">
        <v>3873</v>
      </c>
      <c r="M5405" s="5" t="s">
        <v>96</v>
      </c>
      <c r="N5405" s="19" t="s">
        <v>7033</v>
      </c>
    </row>
    <row r="5406" spans="1:14" ht="15.75" customHeight="1" x14ac:dyDescent="0.2">
      <c r="A5406" s="15">
        <v>316</v>
      </c>
      <c r="B5406" s="16">
        <v>610</v>
      </c>
      <c r="C5406" s="15" t="s">
        <v>7034</v>
      </c>
      <c r="D5406" s="18">
        <v>1</v>
      </c>
      <c r="E5406" s="5" t="s">
        <v>7035</v>
      </c>
      <c r="F5406" s="5" t="s">
        <v>7036</v>
      </c>
      <c r="G5406" s="5" t="s">
        <v>7032</v>
      </c>
      <c r="H5406" s="5" t="s">
        <v>6096</v>
      </c>
      <c r="I5406" s="5">
        <v>0</v>
      </c>
      <c r="J5406" s="5">
        <v>2014</v>
      </c>
      <c r="K5406" s="5">
        <v>1</v>
      </c>
      <c r="L5406" s="5" t="s">
        <v>6752</v>
      </c>
      <c r="M5406" s="5" t="s">
        <v>35</v>
      </c>
      <c r="N5406" s="19">
        <v>9781783081271</v>
      </c>
    </row>
    <row r="5407" spans="1:14" ht="15.75" customHeight="1" x14ac:dyDescent="0.2">
      <c r="A5407" s="15">
        <v>317</v>
      </c>
      <c r="B5407" s="16">
        <v>610</v>
      </c>
      <c r="C5407" s="15" t="s">
        <v>7037</v>
      </c>
      <c r="D5407" s="18">
        <v>1</v>
      </c>
      <c r="E5407" s="5" t="s">
        <v>7038</v>
      </c>
      <c r="F5407" s="5" t="s">
        <v>7039</v>
      </c>
      <c r="G5407" s="5" t="s">
        <v>7040</v>
      </c>
      <c r="H5407" s="5" t="s">
        <v>6096</v>
      </c>
      <c r="I5407" s="5">
        <v>0</v>
      </c>
      <c r="J5407" s="5">
        <v>2014</v>
      </c>
      <c r="K5407" s="5">
        <v>1</v>
      </c>
      <c r="L5407" s="5" t="s">
        <v>6837</v>
      </c>
      <c r="M5407" s="5" t="s">
        <v>35</v>
      </c>
      <c r="N5407" s="19">
        <v>9781421575377</v>
      </c>
    </row>
    <row r="5408" spans="1:14" ht="15.75" customHeight="1" x14ac:dyDescent="0.2">
      <c r="A5408" s="15">
        <v>318</v>
      </c>
      <c r="B5408" s="16">
        <v>610</v>
      </c>
      <c r="C5408" s="15" t="s">
        <v>7041</v>
      </c>
      <c r="D5408" s="18">
        <v>1</v>
      </c>
      <c r="E5408" s="5" t="s">
        <v>7042</v>
      </c>
      <c r="F5408" s="5" t="s">
        <v>7043</v>
      </c>
      <c r="G5408" s="5" t="s">
        <v>7044</v>
      </c>
      <c r="H5408" s="5" t="s">
        <v>6096</v>
      </c>
      <c r="I5408" s="5">
        <v>0</v>
      </c>
      <c r="J5408" s="5">
        <v>2012</v>
      </c>
      <c r="K5408" s="5">
        <v>1</v>
      </c>
      <c r="L5408" s="5" t="s">
        <v>6468</v>
      </c>
      <c r="M5408" s="5" t="s">
        <v>35</v>
      </c>
      <c r="N5408" s="19">
        <v>9781564787149</v>
      </c>
    </row>
    <row r="5409" spans="1:14" ht="15.75" customHeight="1" x14ac:dyDescent="0.2">
      <c r="A5409" s="15">
        <v>319</v>
      </c>
      <c r="B5409" s="16">
        <v>610</v>
      </c>
      <c r="C5409" s="15" t="s">
        <v>7045</v>
      </c>
      <c r="D5409" s="18">
        <v>1</v>
      </c>
      <c r="E5409" s="5" t="s">
        <v>7046</v>
      </c>
      <c r="F5409" s="5">
        <v>0</v>
      </c>
      <c r="G5409" s="5" t="s">
        <v>7047</v>
      </c>
      <c r="H5409" s="5" t="s">
        <v>6096</v>
      </c>
      <c r="I5409" s="5">
        <v>0</v>
      </c>
      <c r="J5409" s="5">
        <v>2012</v>
      </c>
      <c r="K5409" s="5">
        <v>1</v>
      </c>
      <c r="L5409" s="5" t="s">
        <v>7048</v>
      </c>
      <c r="M5409" s="5" t="s">
        <v>96</v>
      </c>
      <c r="N5409" s="19">
        <v>9784163820002</v>
      </c>
    </row>
    <row r="5410" spans="1:14" ht="15.75" customHeight="1" x14ac:dyDescent="0.2">
      <c r="A5410" s="15">
        <v>320</v>
      </c>
      <c r="B5410" s="16">
        <v>610</v>
      </c>
      <c r="C5410" s="15" t="s">
        <v>7049</v>
      </c>
      <c r="D5410" s="18">
        <v>1</v>
      </c>
      <c r="E5410" s="5" t="s">
        <v>7050</v>
      </c>
      <c r="F5410" s="5" t="s">
        <v>7051</v>
      </c>
      <c r="G5410" s="5" t="s">
        <v>7052</v>
      </c>
      <c r="H5410" s="5" t="s">
        <v>6096</v>
      </c>
      <c r="I5410" s="5">
        <v>0</v>
      </c>
      <c r="J5410" s="5">
        <v>2009</v>
      </c>
      <c r="K5410" s="5">
        <v>1</v>
      </c>
      <c r="L5410" s="5" t="s">
        <v>6468</v>
      </c>
      <c r="M5410" s="5" t="s">
        <v>35</v>
      </c>
      <c r="N5410" s="19">
        <v>9781564785664</v>
      </c>
    </row>
    <row r="5411" spans="1:14" ht="15.75" customHeight="1" x14ac:dyDescent="0.2">
      <c r="A5411" s="15">
        <v>321</v>
      </c>
      <c r="B5411" s="16">
        <v>610</v>
      </c>
      <c r="C5411" s="15" t="s">
        <v>7053</v>
      </c>
      <c r="D5411" s="18">
        <v>1</v>
      </c>
      <c r="E5411" s="5" t="s">
        <v>7054</v>
      </c>
      <c r="F5411" s="5">
        <v>0</v>
      </c>
      <c r="G5411" s="5" t="s">
        <v>7055</v>
      </c>
      <c r="H5411" s="5" t="s">
        <v>6096</v>
      </c>
      <c r="I5411" s="5">
        <v>0</v>
      </c>
      <c r="J5411" s="5">
        <v>2012</v>
      </c>
      <c r="K5411" s="5">
        <v>1</v>
      </c>
      <c r="L5411" s="5" t="s">
        <v>2535</v>
      </c>
      <c r="M5411" s="5" t="s">
        <v>96</v>
      </c>
      <c r="N5411" s="19">
        <v>9784103970040</v>
      </c>
    </row>
    <row r="5412" spans="1:14" ht="15.75" customHeight="1" x14ac:dyDescent="0.2">
      <c r="A5412" s="15">
        <v>322</v>
      </c>
      <c r="B5412" s="16">
        <v>610</v>
      </c>
      <c r="C5412" s="15" t="s">
        <v>7056</v>
      </c>
      <c r="D5412" s="18">
        <v>1</v>
      </c>
      <c r="E5412" s="5" t="s">
        <v>7057</v>
      </c>
      <c r="F5412" s="5" t="s">
        <v>7058</v>
      </c>
      <c r="G5412" s="5" t="s">
        <v>7059</v>
      </c>
      <c r="H5412" s="5" t="s">
        <v>6096</v>
      </c>
      <c r="I5412" s="5">
        <v>0</v>
      </c>
      <c r="J5412" s="5">
        <v>2010</v>
      </c>
      <c r="K5412" s="5">
        <v>1</v>
      </c>
      <c r="L5412" s="5" t="s">
        <v>6468</v>
      </c>
      <c r="M5412" s="5" t="s">
        <v>35</v>
      </c>
      <c r="N5412" s="19">
        <v>9781564786036</v>
      </c>
    </row>
    <row r="5413" spans="1:14" ht="15.75" customHeight="1" x14ac:dyDescent="0.2">
      <c r="A5413" s="15">
        <v>323</v>
      </c>
      <c r="B5413" s="16">
        <v>610</v>
      </c>
      <c r="C5413" s="15" t="s">
        <v>7060</v>
      </c>
      <c r="D5413" s="18">
        <v>1</v>
      </c>
      <c r="E5413" s="5" t="s">
        <v>7061</v>
      </c>
      <c r="F5413" s="5">
        <v>0</v>
      </c>
      <c r="G5413" s="5" t="s">
        <v>7062</v>
      </c>
      <c r="H5413" s="5" t="s">
        <v>6096</v>
      </c>
      <c r="I5413" s="5">
        <v>0</v>
      </c>
      <c r="J5413" s="5">
        <v>2012</v>
      </c>
      <c r="K5413" s="5">
        <v>14</v>
      </c>
      <c r="L5413" s="5" t="s">
        <v>1245</v>
      </c>
      <c r="M5413" s="5" t="s">
        <v>96</v>
      </c>
      <c r="N5413" s="19">
        <v>9784309021225</v>
      </c>
    </row>
    <row r="5414" spans="1:14" ht="15.75" customHeight="1" x14ac:dyDescent="0.2">
      <c r="A5414" s="15">
        <v>324</v>
      </c>
      <c r="B5414" s="16">
        <v>610</v>
      </c>
      <c r="C5414" s="15" t="s">
        <v>7063</v>
      </c>
      <c r="D5414" s="18">
        <v>1</v>
      </c>
      <c r="E5414" s="5" t="s">
        <v>7064</v>
      </c>
      <c r="F5414" s="5">
        <v>0</v>
      </c>
      <c r="G5414" s="5" t="s">
        <v>7065</v>
      </c>
      <c r="H5414" s="5" t="s">
        <v>6096</v>
      </c>
      <c r="I5414" s="5">
        <v>0</v>
      </c>
      <c r="J5414" s="5">
        <v>2012</v>
      </c>
      <c r="K5414" s="5">
        <v>1</v>
      </c>
      <c r="L5414" s="5" t="s">
        <v>414</v>
      </c>
      <c r="M5414" s="5" t="s">
        <v>96</v>
      </c>
      <c r="N5414" s="19">
        <v>9784062176705</v>
      </c>
    </row>
    <row r="5415" spans="1:14" ht="15.75" customHeight="1" x14ac:dyDescent="0.2">
      <c r="A5415" s="15">
        <v>325</v>
      </c>
      <c r="B5415" s="16">
        <v>610</v>
      </c>
      <c r="C5415" s="15" t="s">
        <v>7066</v>
      </c>
      <c r="D5415" s="18">
        <v>1</v>
      </c>
      <c r="E5415" s="5" t="s">
        <v>7067</v>
      </c>
      <c r="F5415" s="5">
        <v>0</v>
      </c>
      <c r="G5415" s="5" t="s">
        <v>7068</v>
      </c>
      <c r="H5415" s="5" t="s">
        <v>6096</v>
      </c>
      <c r="I5415" s="5">
        <v>0</v>
      </c>
      <c r="J5415" s="5">
        <v>2014</v>
      </c>
      <c r="K5415" s="5">
        <v>1</v>
      </c>
      <c r="L5415" s="5" t="s">
        <v>2535</v>
      </c>
      <c r="M5415" s="5" t="s">
        <v>96</v>
      </c>
      <c r="N5415" s="19">
        <v>9784103336426</v>
      </c>
    </row>
    <row r="5416" spans="1:14" ht="15.75" customHeight="1" x14ac:dyDescent="0.2">
      <c r="A5416" s="15">
        <v>326</v>
      </c>
      <c r="B5416" s="16">
        <v>610</v>
      </c>
      <c r="C5416" s="15" t="s">
        <v>7069</v>
      </c>
      <c r="D5416" s="18">
        <v>1</v>
      </c>
      <c r="E5416" s="5" t="s">
        <v>7070</v>
      </c>
      <c r="F5416" s="5">
        <v>0</v>
      </c>
      <c r="G5416" s="5" t="s">
        <v>7071</v>
      </c>
      <c r="H5416" s="5" t="s">
        <v>6096</v>
      </c>
      <c r="I5416" s="5">
        <v>0</v>
      </c>
      <c r="J5416" s="5">
        <v>2013</v>
      </c>
      <c r="K5416" s="5">
        <v>1</v>
      </c>
      <c r="L5416" s="5" t="s">
        <v>2535</v>
      </c>
      <c r="M5416" s="5" t="s">
        <v>96</v>
      </c>
      <c r="N5416" s="19">
        <v>9784103345114</v>
      </c>
    </row>
    <row r="5417" spans="1:14" ht="15.75" customHeight="1" x14ac:dyDescent="0.2">
      <c r="A5417" s="15">
        <v>327</v>
      </c>
      <c r="B5417" s="16">
        <v>610</v>
      </c>
      <c r="C5417" s="15" t="s">
        <v>7072</v>
      </c>
      <c r="D5417" s="18">
        <v>1</v>
      </c>
      <c r="E5417" s="5" t="s">
        <v>7073</v>
      </c>
      <c r="F5417" s="5">
        <v>0</v>
      </c>
      <c r="G5417" s="5" t="s">
        <v>7074</v>
      </c>
      <c r="H5417" s="5" t="s">
        <v>6096</v>
      </c>
      <c r="I5417" s="5">
        <v>0</v>
      </c>
      <c r="J5417" s="5">
        <v>2014</v>
      </c>
      <c r="K5417" s="5">
        <v>5</v>
      </c>
      <c r="L5417" s="5" t="s">
        <v>414</v>
      </c>
      <c r="M5417" s="5" t="s">
        <v>96</v>
      </c>
      <c r="N5417" s="19">
        <v>9784062185004</v>
      </c>
    </row>
    <row r="5418" spans="1:14" ht="15.75" customHeight="1" x14ac:dyDescent="0.2">
      <c r="A5418" s="15">
        <v>328</v>
      </c>
      <c r="B5418" s="16">
        <v>610</v>
      </c>
      <c r="C5418" s="15" t="s">
        <v>7075</v>
      </c>
      <c r="D5418" s="18">
        <v>1</v>
      </c>
      <c r="E5418" s="5" t="s">
        <v>5075</v>
      </c>
      <c r="F5418" s="5">
        <v>0</v>
      </c>
      <c r="G5418" s="5" t="s">
        <v>5076</v>
      </c>
      <c r="H5418" s="5" t="s">
        <v>6096</v>
      </c>
      <c r="I5418" s="5">
        <v>0</v>
      </c>
      <c r="J5418" s="5">
        <v>2012</v>
      </c>
      <c r="K5418" s="5">
        <v>11</v>
      </c>
      <c r="L5418" s="5" t="s">
        <v>414</v>
      </c>
      <c r="M5418" s="5" t="s">
        <v>96</v>
      </c>
      <c r="N5418" s="19">
        <v>9784062170659</v>
      </c>
    </row>
    <row r="5419" spans="1:14" ht="15.75" customHeight="1" x14ac:dyDescent="0.2">
      <c r="A5419" s="15">
        <v>329</v>
      </c>
      <c r="B5419" s="16">
        <v>610</v>
      </c>
      <c r="C5419" s="15" t="s">
        <v>7076</v>
      </c>
      <c r="D5419" s="18">
        <v>1</v>
      </c>
      <c r="E5419" s="5" t="s">
        <v>7077</v>
      </c>
      <c r="F5419" s="5" t="s">
        <v>7078</v>
      </c>
      <c r="G5419" s="5" t="s">
        <v>7079</v>
      </c>
      <c r="H5419" s="5" t="s">
        <v>6096</v>
      </c>
      <c r="I5419" s="5">
        <v>0</v>
      </c>
      <c r="J5419" s="5">
        <v>2012</v>
      </c>
      <c r="K5419" s="5">
        <v>1</v>
      </c>
      <c r="L5419" s="5" t="s">
        <v>6468</v>
      </c>
      <c r="M5419" s="5" t="s">
        <v>35</v>
      </c>
      <c r="N5419" s="19">
        <v>9781564787156</v>
      </c>
    </row>
    <row r="5420" spans="1:14" ht="15.75" customHeight="1" x14ac:dyDescent="0.2">
      <c r="A5420" s="15">
        <v>330</v>
      </c>
      <c r="B5420" s="16">
        <v>610</v>
      </c>
      <c r="C5420" s="15" t="s">
        <v>7080</v>
      </c>
      <c r="D5420" s="18">
        <v>1</v>
      </c>
      <c r="E5420" s="5" t="s">
        <v>7081</v>
      </c>
      <c r="F5420" s="5">
        <v>0</v>
      </c>
      <c r="G5420" s="5" t="s">
        <v>7082</v>
      </c>
      <c r="H5420" s="5" t="s">
        <v>6096</v>
      </c>
      <c r="I5420" s="5">
        <v>0</v>
      </c>
      <c r="J5420" s="5">
        <v>2010</v>
      </c>
      <c r="K5420" s="5">
        <v>6</v>
      </c>
      <c r="L5420" s="5" t="s">
        <v>6201</v>
      </c>
      <c r="M5420" s="5" t="s">
        <v>96</v>
      </c>
      <c r="N5420" s="19" t="s">
        <v>7083</v>
      </c>
    </row>
    <row r="5421" spans="1:14" ht="15.75" customHeight="1" x14ac:dyDescent="0.2">
      <c r="A5421" s="15">
        <v>331</v>
      </c>
      <c r="B5421" s="16">
        <v>610</v>
      </c>
      <c r="C5421" s="15" t="s">
        <v>7084</v>
      </c>
      <c r="D5421" s="18">
        <v>1</v>
      </c>
      <c r="E5421" s="5" t="s">
        <v>7085</v>
      </c>
      <c r="F5421" s="5">
        <v>0</v>
      </c>
      <c r="G5421" s="5" t="s">
        <v>7082</v>
      </c>
      <c r="H5421" s="5" t="s">
        <v>6096</v>
      </c>
      <c r="I5421" s="5">
        <v>0</v>
      </c>
      <c r="J5421" s="5">
        <v>2012</v>
      </c>
      <c r="K5421" s="5">
        <v>2</v>
      </c>
      <c r="L5421" s="5" t="s">
        <v>7048</v>
      </c>
      <c r="M5421" s="5" t="s">
        <v>96</v>
      </c>
      <c r="N5421" s="19">
        <v>9784163813509</v>
      </c>
    </row>
    <row r="5422" spans="1:14" ht="15.75" customHeight="1" x14ac:dyDescent="0.2">
      <c r="A5422" s="15">
        <v>332</v>
      </c>
      <c r="B5422" s="16">
        <v>610</v>
      </c>
      <c r="C5422" s="15" t="s">
        <v>7086</v>
      </c>
      <c r="D5422" s="18">
        <v>1</v>
      </c>
      <c r="E5422" s="5" t="s">
        <v>7087</v>
      </c>
      <c r="F5422" s="5">
        <v>0</v>
      </c>
      <c r="G5422" s="5" t="s">
        <v>7082</v>
      </c>
      <c r="H5422" s="5" t="s">
        <v>6096</v>
      </c>
      <c r="I5422" s="5">
        <v>0</v>
      </c>
      <c r="J5422" s="5">
        <v>2014</v>
      </c>
      <c r="K5422" s="5">
        <v>5</v>
      </c>
      <c r="L5422" s="5" t="s">
        <v>414</v>
      </c>
      <c r="M5422" s="5" t="s">
        <v>96</v>
      </c>
      <c r="N5422" s="19" t="s">
        <v>7088</v>
      </c>
    </row>
    <row r="5423" spans="1:14" ht="15.75" customHeight="1" x14ac:dyDescent="0.2">
      <c r="A5423" s="15">
        <v>333</v>
      </c>
      <c r="B5423" s="16">
        <v>610</v>
      </c>
      <c r="C5423" s="15" t="s">
        <v>7089</v>
      </c>
      <c r="D5423" s="18">
        <v>1</v>
      </c>
      <c r="E5423" s="5" t="s">
        <v>7090</v>
      </c>
      <c r="F5423" s="5">
        <v>0</v>
      </c>
      <c r="G5423" s="5" t="s">
        <v>7082</v>
      </c>
      <c r="H5423" s="5" t="s">
        <v>6096</v>
      </c>
      <c r="I5423" s="5">
        <v>0</v>
      </c>
      <c r="J5423" s="5">
        <v>2018</v>
      </c>
      <c r="K5423" s="5">
        <v>12</v>
      </c>
      <c r="L5423" s="5" t="s">
        <v>1774</v>
      </c>
      <c r="M5423" s="5" t="s">
        <v>96</v>
      </c>
      <c r="N5423" s="19">
        <v>9784591153321</v>
      </c>
    </row>
    <row r="5424" spans="1:14" ht="15.75" customHeight="1" x14ac:dyDescent="0.2">
      <c r="A5424" s="15">
        <v>334</v>
      </c>
      <c r="B5424" s="16">
        <v>610</v>
      </c>
      <c r="C5424" s="15" t="s">
        <v>7091</v>
      </c>
      <c r="D5424" s="18">
        <v>1</v>
      </c>
      <c r="E5424" s="5" t="s">
        <v>7092</v>
      </c>
      <c r="F5424" s="5">
        <v>0</v>
      </c>
      <c r="G5424" s="5" t="s">
        <v>7093</v>
      </c>
      <c r="H5424" s="5" t="s">
        <v>6096</v>
      </c>
      <c r="I5424" s="5">
        <v>0</v>
      </c>
      <c r="J5424" s="5">
        <v>2004</v>
      </c>
      <c r="K5424" s="5">
        <v>1</v>
      </c>
      <c r="L5424" s="5" t="s">
        <v>5048</v>
      </c>
      <c r="M5424" s="5" t="s">
        <v>96</v>
      </c>
      <c r="N5424" s="19">
        <v>9784041673539</v>
      </c>
    </row>
    <row r="5425" spans="1:14" ht="15.75" customHeight="1" x14ac:dyDescent="0.2">
      <c r="A5425" s="15">
        <v>335</v>
      </c>
      <c r="B5425" s="16">
        <v>610</v>
      </c>
      <c r="C5425" s="15" t="s">
        <v>7094</v>
      </c>
      <c r="D5425" s="18">
        <v>1</v>
      </c>
      <c r="E5425" s="5" t="s">
        <v>7095</v>
      </c>
      <c r="F5425" s="5">
        <v>0</v>
      </c>
      <c r="G5425" s="5" t="s">
        <v>7096</v>
      </c>
      <c r="H5425" s="5" t="s">
        <v>6096</v>
      </c>
      <c r="I5425" s="5">
        <v>0</v>
      </c>
      <c r="J5425" s="5">
        <v>2014</v>
      </c>
      <c r="K5425" s="5">
        <v>1</v>
      </c>
      <c r="L5425" s="5" t="s">
        <v>1138</v>
      </c>
      <c r="M5425" s="5" t="s">
        <v>96</v>
      </c>
      <c r="N5425" s="19">
        <v>9784163901015</v>
      </c>
    </row>
    <row r="5426" spans="1:14" ht="15.75" customHeight="1" x14ac:dyDescent="0.2">
      <c r="A5426" s="15">
        <v>336</v>
      </c>
      <c r="B5426" s="16">
        <v>610</v>
      </c>
      <c r="C5426" s="15" t="s">
        <v>7097</v>
      </c>
      <c r="D5426" s="18">
        <v>1</v>
      </c>
      <c r="E5426" s="5" t="s">
        <v>7098</v>
      </c>
      <c r="F5426" s="5" t="s">
        <v>7099</v>
      </c>
      <c r="G5426" s="5" t="s">
        <v>7100</v>
      </c>
      <c r="H5426" s="5" t="s">
        <v>6096</v>
      </c>
      <c r="I5426" s="5">
        <v>1</v>
      </c>
      <c r="J5426" s="5">
        <v>2013</v>
      </c>
      <c r="K5426" s="5">
        <v>8</v>
      </c>
      <c r="L5426" s="5" t="s">
        <v>4925</v>
      </c>
      <c r="M5426" s="5" t="s">
        <v>96</v>
      </c>
      <c r="N5426" s="19">
        <v>9784532171131</v>
      </c>
    </row>
    <row r="5427" spans="1:14" ht="15.75" customHeight="1" x14ac:dyDescent="0.2">
      <c r="A5427" s="15">
        <v>337</v>
      </c>
      <c r="B5427" s="16">
        <v>610</v>
      </c>
      <c r="C5427" s="15" t="s">
        <v>7101</v>
      </c>
      <c r="D5427" s="18">
        <v>1</v>
      </c>
      <c r="E5427" s="5" t="s">
        <v>7102</v>
      </c>
      <c r="F5427" s="5" t="s">
        <v>7099</v>
      </c>
      <c r="G5427" s="5" t="s">
        <v>7100</v>
      </c>
      <c r="H5427" s="5" t="s">
        <v>6096</v>
      </c>
      <c r="I5427" s="5">
        <v>2</v>
      </c>
      <c r="J5427" s="5">
        <v>2013</v>
      </c>
      <c r="K5427" s="5">
        <v>8</v>
      </c>
      <c r="L5427" s="5" t="s">
        <v>4925</v>
      </c>
      <c r="M5427" s="5" t="s">
        <v>96</v>
      </c>
      <c r="N5427" s="19">
        <v>9784532171148</v>
      </c>
    </row>
    <row r="5428" spans="1:14" ht="15.75" customHeight="1" x14ac:dyDescent="0.2">
      <c r="A5428" s="15">
        <v>338</v>
      </c>
      <c r="B5428" s="16">
        <v>610</v>
      </c>
      <c r="C5428" s="15" t="s">
        <v>7103</v>
      </c>
      <c r="D5428" s="18">
        <v>1</v>
      </c>
      <c r="E5428" s="5" t="s">
        <v>7104</v>
      </c>
      <c r="F5428" s="5" t="s">
        <v>7105</v>
      </c>
      <c r="G5428" s="5" t="s">
        <v>7106</v>
      </c>
      <c r="H5428" s="5" t="s">
        <v>6096</v>
      </c>
      <c r="I5428" s="5">
        <v>0</v>
      </c>
      <c r="J5428" s="5">
        <v>2008</v>
      </c>
      <c r="K5428" s="5">
        <v>1</v>
      </c>
      <c r="L5428" s="5" t="s">
        <v>6544</v>
      </c>
      <c r="M5428" s="5" t="s">
        <v>35</v>
      </c>
      <c r="N5428" s="19">
        <v>9781846880704</v>
      </c>
    </row>
    <row r="5429" spans="1:14" ht="15.75" customHeight="1" x14ac:dyDescent="0.2">
      <c r="A5429" s="15">
        <v>339</v>
      </c>
      <c r="B5429" s="16">
        <v>610</v>
      </c>
      <c r="C5429" s="15" t="s">
        <v>7107</v>
      </c>
      <c r="D5429" s="18">
        <v>1</v>
      </c>
      <c r="E5429" s="5" t="s">
        <v>7108</v>
      </c>
      <c r="F5429" s="5">
        <v>0</v>
      </c>
      <c r="G5429" s="5" t="s">
        <v>7109</v>
      </c>
      <c r="H5429" s="5" t="s">
        <v>6096</v>
      </c>
      <c r="I5429" s="5">
        <v>0</v>
      </c>
      <c r="J5429" s="5">
        <v>2010</v>
      </c>
      <c r="K5429" s="5">
        <v>1</v>
      </c>
      <c r="L5429" s="5" t="s">
        <v>7110</v>
      </c>
      <c r="M5429" s="5" t="s">
        <v>35</v>
      </c>
      <c r="N5429" s="19">
        <v>9780834801929</v>
      </c>
    </row>
    <row r="5430" spans="1:14" ht="15.75" customHeight="1" x14ac:dyDescent="0.2">
      <c r="A5430" s="15">
        <v>340</v>
      </c>
      <c r="B5430" s="16">
        <v>610</v>
      </c>
      <c r="C5430" s="15" t="s">
        <v>7111</v>
      </c>
      <c r="D5430" s="18">
        <v>1</v>
      </c>
      <c r="E5430" s="5" t="s">
        <v>7112</v>
      </c>
      <c r="F5430" s="5" t="s">
        <v>7113</v>
      </c>
      <c r="G5430" s="5" t="s">
        <v>7114</v>
      </c>
      <c r="H5430" s="5" t="s">
        <v>6096</v>
      </c>
      <c r="I5430" s="5">
        <v>0</v>
      </c>
      <c r="J5430" s="5">
        <v>2009</v>
      </c>
      <c r="K5430" s="5">
        <v>1</v>
      </c>
      <c r="L5430" s="5" t="s">
        <v>6973</v>
      </c>
      <c r="M5430" s="5" t="s">
        <v>35</v>
      </c>
      <c r="N5430" s="19">
        <v>9781582436258</v>
      </c>
    </row>
    <row r="5431" spans="1:14" ht="15.75" customHeight="1" x14ac:dyDescent="0.2">
      <c r="A5431" s="15">
        <v>341</v>
      </c>
      <c r="B5431" s="16">
        <v>610</v>
      </c>
      <c r="C5431" s="15" t="s">
        <v>7115</v>
      </c>
      <c r="D5431" s="18">
        <v>1</v>
      </c>
      <c r="E5431" s="5" t="s">
        <v>7116</v>
      </c>
      <c r="F5431" s="5">
        <v>0</v>
      </c>
      <c r="G5431" s="5" t="s">
        <v>7117</v>
      </c>
      <c r="H5431" s="5" t="s">
        <v>6096</v>
      </c>
      <c r="I5431" s="5">
        <v>1</v>
      </c>
      <c r="J5431" s="5">
        <v>2009</v>
      </c>
      <c r="K5431" s="5">
        <v>1</v>
      </c>
      <c r="L5431" s="5" t="s">
        <v>2535</v>
      </c>
      <c r="M5431" s="5" t="s">
        <v>96</v>
      </c>
      <c r="N5431" s="19">
        <v>978410313961</v>
      </c>
    </row>
    <row r="5432" spans="1:14" ht="15.75" customHeight="1" x14ac:dyDescent="0.2">
      <c r="A5432" s="15">
        <v>342</v>
      </c>
      <c r="B5432" s="16">
        <v>610</v>
      </c>
      <c r="C5432" s="15" t="s">
        <v>7118</v>
      </c>
      <c r="D5432" s="18">
        <v>1</v>
      </c>
      <c r="E5432" s="5" t="s">
        <v>7119</v>
      </c>
      <c r="F5432" s="5">
        <v>0</v>
      </c>
      <c r="G5432" s="5" t="s">
        <v>7117</v>
      </c>
      <c r="H5432" s="5" t="s">
        <v>6096</v>
      </c>
      <c r="I5432" s="5">
        <v>0</v>
      </c>
      <c r="J5432" s="5">
        <v>2016</v>
      </c>
      <c r="K5432" s="5">
        <v>10</v>
      </c>
      <c r="L5432" s="5" t="s">
        <v>1138</v>
      </c>
      <c r="M5432" s="5" t="s">
        <v>96</v>
      </c>
      <c r="N5432" s="19" t="s">
        <v>7120</v>
      </c>
    </row>
    <row r="5433" spans="1:14" ht="15.75" customHeight="1" x14ac:dyDescent="0.2">
      <c r="A5433" s="15">
        <v>343</v>
      </c>
      <c r="B5433" s="16">
        <v>610</v>
      </c>
      <c r="C5433" s="15" t="s">
        <v>7121</v>
      </c>
      <c r="D5433" s="18">
        <v>1</v>
      </c>
      <c r="E5433" s="5" t="s">
        <v>7122</v>
      </c>
      <c r="F5433" s="5" t="s">
        <v>7123</v>
      </c>
      <c r="G5433" s="5" t="s">
        <v>7124</v>
      </c>
      <c r="H5433" s="5" t="s">
        <v>6096</v>
      </c>
      <c r="I5433" s="5">
        <v>0</v>
      </c>
      <c r="J5433" s="5">
        <v>2007</v>
      </c>
      <c r="K5433" s="5">
        <v>1</v>
      </c>
      <c r="L5433" s="5" t="s">
        <v>7125</v>
      </c>
      <c r="M5433" s="5" t="s">
        <v>35</v>
      </c>
      <c r="N5433" s="19">
        <v>9781593761714</v>
      </c>
    </row>
    <row r="5434" spans="1:14" ht="15.75" customHeight="1" x14ac:dyDescent="0.2">
      <c r="A5434" s="15">
        <v>344</v>
      </c>
      <c r="B5434" s="16">
        <v>610</v>
      </c>
      <c r="C5434" s="15" t="s">
        <v>7126</v>
      </c>
      <c r="D5434" s="18">
        <v>1</v>
      </c>
      <c r="E5434" s="5" t="s">
        <v>7127</v>
      </c>
      <c r="F5434" s="5">
        <v>0</v>
      </c>
      <c r="G5434" s="5" t="s">
        <v>7128</v>
      </c>
      <c r="H5434" s="5" t="s">
        <v>6096</v>
      </c>
      <c r="I5434" s="5">
        <v>0</v>
      </c>
      <c r="J5434" s="5">
        <v>2013</v>
      </c>
      <c r="K5434" s="5">
        <v>1</v>
      </c>
      <c r="L5434" s="5" t="s">
        <v>886</v>
      </c>
      <c r="M5434" s="5" t="s">
        <v>96</v>
      </c>
      <c r="N5434" s="19" t="s">
        <v>7129</v>
      </c>
    </row>
    <row r="5435" spans="1:14" ht="15.75" customHeight="1" x14ac:dyDescent="0.2">
      <c r="A5435" s="15">
        <v>345</v>
      </c>
      <c r="B5435" s="16">
        <v>610</v>
      </c>
      <c r="C5435" s="15" t="s">
        <v>7130</v>
      </c>
      <c r="D5435" s="18">
        <v>1</v>
      </c>
      <c r="E5435" s="5" t="s">
        <v>7131</v>
      </c>
      <c r="F5435" s="5">
        <v>0</v>
      </c>
      <c r="G5435" s="5" t="s">
        <v>7132</v>
      </c>
      <c r="H5435" s="5" t="s">
        <v>6096</v>
      </c>
      <c r="I5435" s="5">
        <v>0</v>
      </c>
      <c r="J5435" s="5">
        <v>2013</v>
      </c>
      <c r="K5435" s="5">
        <v>2</v>
      </c>
      <c r="L5435" s="5" t="s">
        <v>3253</v>
      </c>
      <c r="M5435" s="5" t="s">
        <v>96</v>
      </c>
      <c r="N5435" s="19">
        <v>9784904292433</v>
      </c>
    </row>
    <row r="5436" spans="1:14" ht="15.75" customHeight="1" x14ac:dyDescent="0.2">
      <c r="A5436" s="15">
        <v>346</v>
      </c>
      <c r="B5436" s="16">
        <v>610</v>
      </c>
      <c r="C5436" s="15" t="s">
        <v>7133</v>
      </c>
      <c r="D5436" s="18">
        <v>1</v>
      </c>
      <c r="E5436" s="5" t="s">
        <v>7134</v>
      </c>
      <c r="F5436" s="5">
        <v>0</v>
      </c>
      <c r="G5436" s="5" t="s">
        <v>7135</v>
      </c>
      <c r="H5436" s="5" t="s">
        <v>6096</v>
      </c>
      <c r="I5436" s="5">
        <v>0</v>
      </c>
      <c r="J5436" s="5">
        <v>2013</v>
      </c>
      <c r="K5436" s="5">
        <v>29</v>
      </c>
      <c r="L5436" s="5" t="s">
        <v>5044</v>
      </c>
      <c r="M5436" s="5">
        <v>0</v>
      </c>
      <c r="N5436" s="19">
        <v>9784167728045</v>
      </c>
    </row>
    <row r="5437" spans="1:14" ht="15.75" customHeight="1" x14ac:dyDescent="0.2">
      <c r="A5437" s="15">
        <v>347</v>
      </c>
      <c r="B5437" s="16">
        <v>610</v>
      </c>
      <c r="C5437" s="15" t="s">
        <v>7136</v>
      </c>
      <c r="D5437" s="18">
        <v>1</v>
      </c>
      <c r="E5437" s="5" t="s">
        <v>7137</v>
      </c>
      <c r="F5437" s="5">
        <v>0</v>
      </c>
      <c r="G5437" s="5" t="s">
        <v>6368</v>
      </c>
      <c r="H5437" s="5" t="s">
        <v>6096</v>
      </c>
      <c r="I5437" s="5">
        <v>1</v>
      </c>
      <c r="J5437" s="5">
        <v>2014</v>
      </c>
      <c r="K5437" s="5">
        <v>1</v>
      </c>
      <c r="L5437" s="5" t="s">
        <v>2535</v>
      </c>
      <c r="M5437" s="5" t="s">
        <v>96</v>
      </c>
      <c r="N5437" s="19">
        <v>9784103068822</v>
      </c>
    </row>
    <row r="5438" spans="1:14" ht="15.75" customHeight="1" x14ac:dyDescent="0.2">
      <c r="A5438" s="15">
        <v>348</v>
      </c>
      <c r="B5438" s="16">
        <v>610</v>
      </c>
      <c r="C5438" s="15" t="s">
        <v>7136</v>
      </c>
      <c r="D5438" s="18">
        <v>1</v>
      </c>
      <c r="E5438" s="5" t="s">
        <v>7138</v>
      </c>
      <c r="F5438" s="5">
        <v>0</v>
      </c>
      <c r="G5438" s="5" t="s">
        <v>7135</v>
      </c>
      <c r="H5438" s="5" t="s">
        <v>6096</v>
      </c>
      <c r="I5438" s="5">
        <v>0</v>
      </c>
      <c r="J5438" s="5">
        <v>2015</v>
      </c>
      <c r="K5438" s="5">
        <v>14</v>
      </c>
      <c r="L5438" s="5" t="s">
        <v>751</v>
      </c>
      <c r="M5438" s="5" t="s">
        <v>96</v>
      </c>
      <c r="N5438" s="19" t="s">
        <v>7139</v>
      </c>
    </row>
    <row r="5439" spans="1:14" ht="15.75" customHeight="1" x14ac:dyDescent="0.2">
      <c r="A5439" s="15">
        <v>349</v>
      </c>
      <c r="B5439" s="16">
        <v>610</v>
      </c>
      <c r="C5439" s="15" t="s">
        <v>7140</v>
      </c>
      <c r="D5439" s="18">
        <v>1</v>
      </c>
      <c r="E5439" s="5" t="s">
        <v>7141</v>
      </c>
      <c r="F5439" s="5">
        <v>0</v>
      </c>
      <c r="G5439" s="5" t="s">
        <v>6368</v>
      </c>
      <c r="H5439" s="5" t="s">
        <v>6096</v>
      </c>
      <c r="I5439" s="5">
        <v>2</v>
      </c>
      <c r="J5439" s="5">
        <v>2014</v>
      </c>
      <c r="K5439" s="5">
        <v>1</v>
      </c>
      <c r="L5439" s="5" t="s">
        <v>2535</v>
      </c>
      <c r="M5439" s="5" t="s">
        <v>96</v>
      </c>
      <c r="N5439" s="19">
        <v>9784103068839</v>
      </c>
    </row>
    <row r="5440" spans="1:14" ht="15.75" customHeight="1" x14ac:dyDescent="0.2">
      <c r="A5440" s="15">
        <v>350</v>
      </c>
      <c r="B5440" s="16">
        <v>610</v>
      </c>
      <c r="C5440" s="15" t="s">
        <v>7142</v>
      </c>
      <c r="D5440" s="18">
        <v>1</v>
      </c>
      <c r="E5440" s="5" t="s">
        <v>7143</v>
      </c>
      <c r="F5440" s="5">
        <v>0</v>
      </c>
      <c r="G5440" s="5" t="s">
        <v>7144</v>
      </c>
      <c r="H5440" s="5" t="s">
        <v>6096</v>
      </c>
      <c r="I5440" s="5">
        <v>0</v>
      </c>
      <c r="J5440" s="5">
        <v>2000</v>
      </c>
      <c r="K5440" s="5">
        <v>22</v>
      </c>
      <c r="L5440" s="5" t="s">
        <v>414</v>
      </c>
      <c r="M5440" s="5" t="s">
        <v>96</v>
      </c>
      <c r="N5440" s="19" t="s">
        <v>7145</v>
      </c>
    </row>
    <row r="5441" spans="1:14" ht="15.75" customHeight="1" x14ac:dyDescent="0.2">
      <c r="A5441" s="15">
        <v>351</v>
      </c>
      <c r="B5441" s="16">
        <v>610</v>
      </c>
      <c r="C5441" s="15" t="s">
        <v>7146</v>
      </c>
      <c r="D5441" s="18">
        <v>1</v>
      </c>
      <c r="E5441" s="5" t="s">
        <v>7147</v>
      </c>
      <c r="F5441" s="5">
        <v>0</v>
      </c>
      <c r="G5441" s="5" t="s">
        <v>7148</v>
      </c>
      <c r="H5441" s="5" t="s">
        <v>6096</v>
      </c>
      <c r="I5441" s="5">
        <v>0</v>
      </c>
      <c r="J5441" s="5">
        <v>2014</v>
      </c>
      <c r="K5441" s="5">
        <v>1</v>
      </c>
      <c r="L5441" s="5" t="s">
        <v>2453</v>
      </c>
      <c r="M5441" s="5" t="s">
        <v>96</v>
      </c>
      <c r="N5441" s="19">
        <v>9784480804532</v>
      </c>
    </row>
    <row r="5442" spans="1:14" ht="15.75" customHeight="1" x14ac:dyDescent="0.2">
      <c r="A5442" s="15">
        <v>352</v>
      </c>
      <c r="B5442" s="16">
        <v>610</v>
      </c>
      <c r="C5442" s="15" t="s">
        <v>7149</v>
      </c>
      <c r="D5442" s="18">
        <v>1</v>
      </c>
      <c r="E5442" s="5" t="s">
        <v>7150</v>
      </c>
      <c r="F5442" s="5">
        <v>0</v>
      </c>
      <c r="G5442" s="5" t="s">
        <v>7151</v>
      </c>
      <c r="H5442" s="5" t="s">
        <v>6096</v>
      </c>
      <c r="I5442" s="5">
        <v>0</v>
      </c>
      <c r="J5442" s="5">
        <v>2014</v>
      </c>
      <c r="K5442" s="5">
        <v>4</v>
      </c>
      <c r="L5442" s="5" t="s">
        <v>886</v>
      </c>
      <c r="M5442" s="5" t="s">
        <v>96</v>
      </c>
      <c r="N5442" s="19">
        <v>9784087715590</v>
      </c>
    </row>
    <row r="5443" spans="1:14" ht="15.75" customHeight="1" x14ac:dyDescent="0.2">
      <c r="A5443" s="15">
        <v>353</v>
      </c>
      <c r="B5443" s="16">
        <v>610</v>
      </c>
      <c r="C5443" s="15" t="s">
        <v>7152</v>
      </c>
      <c r="D5443" s="18">
        <v>1</v>
      </c>
      <c r="E5443" s="5" t="s">
        <v>7153</v>
      </c>
      <c r="F5443" s="5">
        <v>0</v>
      </c>
      <c r="G5443" s="5" t="s">
        <v>7154</v>
      </c>
      <c r="H5443" s="5" t="s">
        <v>6096</v>
      </c>
      <c r="I5443" s="5">
        <v>0</v>
      </c>
      <c r="J5443" s="5">
        <v>2014</v>
      </c>
      <c r="K5443" s="5">
        <v>20</v>
      </c>
      <c r="L5443" s="5" t="s">
        <v>1245</v>
      </c>
      <c r="M5443" s="5" t="s">
        <v>96</v>
      </c>
      <c r="N5443" s="19">
        <v>9784309021720</v>
      </c>
    </row>
    <row r="5444" spans="1:14" ht="15.75" customHeight="1" x14ac:dyDescent="0.2">
      <c r="A5444" s="15">
        <v>354</v>
      </c>
      <c r="B5444" s="16">
        <v>610</v>
      </c>
      <c r="C5444" s="15" t="s">
        <v>7155</v>
      </c>
      <c r="D5444" s="18">
        <v>1</v>
      </c>
      <c r="E5444" s="5" t="s">
        <v>7156</v>
      </c>
      <c r="F5444" s="5">
        <v>0</v>
      </c>
      <c r="G5444" s="5" t="s">
        <v>7154</v>
      </c>
      <c r="H5444" s="5" t="s">
        <v>6096</v>
      </c>
      <c r="I5444" s="5">
        <v>0</v>
      </c>
      <c r="J5444" s="5" t="s">
        <v>1305</v>
      </c>
      <c r="K5444" s="5">
        <v>1</v>
      </c>
      <c r="L5444" s="5" t="s">
        <v>414</v>
      </c>
      <c r="M5444" s="5" t="s">
        <v>6168</v>
      </c>
      <c r="N5444" s="19" t="s">
        <v>7157</v>
      </c>
    </row>
    <row r="5445" spans="1:14" ht="15.75" customHeight="1" x14ac:dyDescent="0.2">
      <c r="A5445" s="15">
        <v>355</v>
      </c>
      <c r="B5445" s="16">
        <v>610</v>
      </c>
      <c r="C5445" s="15" t="s">
        <v>7158</v>
      </c>
      <c r="D5445" s="18">
        <v>1</v>
      </c>
      <c r="E5445" s="5" t="s">
        <v>7159</v>
      </c>
      <c r="F5445" s="5">
        <v>0</v>
      </c>
      <c r="G5445" s="5" t="s">
        <v>7160</v>
      </c>
      <c r="H5445" s="5" t="s">
        <v>6096</v>
      </c>
      <c r="I5445" s="5">
        <v>0</v>
      </c>
      <c r="J5445" s="5">
        <v>2015</v>
      </c>
      <c r="K5445" s="5">
        <v>3</v>
      </c>
      <c r="L5445" s="5" t="s">
        <v>414</v>
      </c>
      <c r="M5445" s="5" t="s">
        <v>96</v>
      </c>
      <c r="N5445" s="19">
        <v>9784062192927</v>
      </c>
    </row>
    <row r="5446" spans="1:14" ht="15.75" customHeight="1" x14ac:dyDescent="0.2">
      <c r="A5446" s="15">
        <v>356</v>
      </c>
      <c r="B5446" s="16">
        <v>610</v>
      </c>
      <c r="C5446" s="15" t="s">
        <v>7161</v>
      </c>
      <c r="D5446" s="18">
        <v>1</v>
      </c>
      <c r="E5446" s="5" t="s">
        <v>7162</v>
      </c>
      <c r="F5446" s="5">
        <v>0</v>
      </c>
      <c r="G5446" s="5" t="s">
        <v>7163</v>
      </c>
      <c r="H5446" s="5" t="s">
        <v>6096</v>
      </c>
      <c r="I5446" s="5">
        <v>0</v>
      </c>
      <c r="J5446" s="5">
        <v>2015</v>
      </c>
      <c r="K5446" s="5">
        <v>8</v>
      </c>
      <c r="L5446" s="5" t="s">
        <v>751</v>
      </c>
      <c r="M5446" s="5" t="s">
        <v>6168</v>
      </c>
      <c r="N5446" s="19" t="s">
        <v>7164</v>
      </c>
    </row>
    <row r="5447" spans="1:14" ht="15.75" customHeight="1" x14ac:dyDescent="0.2">
      <c r="A5447" s="15">
        <v>357</v>
      </c>
      <c r="B5447" s="16">
        <v>610</v>
      </c>
      <c r="C5447" s="15" t="s">
        <v>7165</v>
      </c>
      <c r="D5447" s="18">
        <v>1</v>
      </c>
      <c r="E5447" s="5" t="s">
        <v>7166</v>
      </c>
      <c r="F5447" s="5">
        <v>0</v>
      </c>
      <c r="G5447" s="5" t="s">
        <v>6607</v>
      </c>
      <c r="H5447" s="5" t="s">
        <v>6096</v>
      </c>
      <c r="I5447" s="5">
        <v>0</v>
      </c>
      <c r="J5447" s="5">
        <v>2002</v>
      </c>
      <c r="K5447" s="5">
        <v>1</v>
      </c>
      <c r="L5447" s="5" t="s">
        <v>414</v>
      </c>
      <c r="M5447" s="5" t="s">
        <v>96</v>
      </c>
      <c r="N5447" s="19">
        <v>4062114240</v>
      </c>
    </row>
    <row r="5448" spans="1:14" ht="15.75" customHeight="1" x14ac:dyDescent="0.2">
      <c r="A5448" s="15">
        <v>358</v>
      </c>
      <c r="B5448" s="16">
        <v>610</v>
      </c>
      <c r="C5448" s="15" t="s">
        <v>7167</v>
      </c>
      <c r="D5448" s="18">
        <v>0</v>
      </c>
      <c r="E5448" s="5" t="s">
        <v>7168</v>
      </c>
      <c r="F5448" s="5" t="s">
        <v>7169</v>
      </c>
      <c r="G5448" s="5" t="s">
        <v>6607</v>
      </c>
      <c r="H5448" s="5" t="s">
        <v>6096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19">
        <v>0</v>
      </c>
    </row>
    <row r="5449" spans="1:14" ht="15.75" customHeight="1" x14ac:dyDescent="0.2">
      <c r="A5449" s="15">
        <v>359</v>
      </c>
      <c r="B5449" s="16">
        <v>610</v>
      </c>
      <c r="C5449" s="15" t="s">
        <v>7170</v>
      </c>
      <c r="D5449" s="18">
        <v>0</v>
      </c>
      <c r="E5449" s="5" t="s">
        <v>7171</v>
      </c>
      <c r="F5449" s="5" t="s">
        <v>7172</v>
      </c>
      <c r="G5449" s="5" t="s">
        <v>6607</v>
      </c>
      <c r="H5449" s="5" t="s">
        <v>6096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19">
        <v>0</v>
      </c>
    </row>
    <row r="5450" spans="1:14" ht="15.75" customHeight="1" x14ac:dyDescent="0.2">
      <c r="A5450" s="15">
        <v>360</v>
      </c>
      <c r="B5450" s="16">
        <v>610</v>
      </c>
      <c r="C5450" s="15" t="s">
        <v>7173</v>
      </c>
      <c r="D5450" s="18">
        <v>2</v>
      </c>
      <c r="E5450" s="5" t="s">
        <v>7174</v>
      </c>
      <c r="F5450" s="5">
        <v>0</v>
      </c>
      <c r="G5450" s="5" t="s">
        <v>6607</v>
      </c>
      <c r="H5450" s="5" t="s">
        <v>6096</v>
      </c>
      <c r="I5450" s="5">
        <v>0</v>
      </c>
      <c r="J5450" s="5">
        <v>2001</v>
      </c>
      <c r="K5450" s="5">
        <v>2</v>
      </c>
      <c r="L5450" s="5" t="s">
        <v>6233</v>
      </c>
      <c r="M5450" s="5" t="s">
        <v>96</v>
      </c>
      <c r="N5450" s="19">
        <v>9784163201405</v>
      </c>
    </row>
    <row r="5451" spans="1:14" ht="15.75" customHeight="1" x14ac:dyDescent="0.2">
      <c r="A5451" s="15">
        <v>361</v>
      </c>
      <c r="B5451" s="16">
        <v>610</v>
      </c>
      <c r="C5451" s="15" t="s">
        <v>7175</v>
      </c>
      <c r="D5451" s="18">
        <v>1</v>
      </c>
      <c r="E5451" s="5" t="s">
        <v>7176</v>
      </c>
      <c r="F5451" s="5">
        <v>0</v>
      </c>
      <c r="G5451" s="5" t="s">
        <v>6607</v>
      </c>
      <c r="H5451" s="5" t="s">
        <v>6096</v>
      </c>
      <c r="I5451" s="5">
        <v>0</v>
      </c>
      <c r="J5451" s="5">
        <v>2005</v>
      </c>
      <c r="K5451" s="5">
        <v>1</v>
      </c>
      <c r="L5451" s="5" t="s">
        <v>6201</v>
      </c>
      <c r="M5451" s="5" t="s">
        <v>96</v>
      </c>
      <c r="N5451" s="19">
        <v>9784101036229</v>
      </c>
    </row>
    <row r="5452" spans="1:14" ht="15.75" customHeight="1" x14ac:dyDescent="0.2">
      <c r="A5452" s="15">
        <v>362</v>
      </c>
      <c r="B5452" s="16">
        <v>610</v>
      </c>
      <c r="C5452" s="15" t="s">
        <v>7177</v>
      </c>
      <c r="D5452" s="18">
        <v>0</v>
      </c>
      <c r="E5452" s="5" t="s">
        <v>7178</v>
      </c>
      <c r="F5452" s="5" t="s">
        <v>7179</v>
      </c>
      <c r="G5452" s="5" t="s">
        <v>6607</v>
      </c>
      <c r="H5452" s="5" t="s">
        <v>6096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19">
        <v>0</v>
      </c>
    </row>
    <row r="5453" spans="1:14" ht="15.75" customHeight="1" x14ac:dyDescent="0.2">
      <c r="A5453" s="15">
        <v>363</v>
      </c>
      <c r="B5453" s="16">
        <v>610</v>
      </c>
      <c r="C5453" s="15" t="s">
        <v>7180</v>
      </c>
      <c r="D5453" s="18">
        <v>1</v>
      </c>
      <c r="E5453" s="5" t="s">
        <v>7181</v>
      </c>
      <c r="F5453" s="5">
        <v>0</v>
      </c>
      <c r="G5453" s="5" t="s">
        <v>6607</v>
      </c>
      <c r="H5453" s="5" t="s">
        <v>6096</v>
      </c>
      <c r="I5453" s="5">
        <v>0</v>
      </c>
      <c r="J5453" s="5">
        <v>2007</v>
      </c>
      <c r="K5453" s="5">
        <v>1</v>
      </c>
      <c r="L5453" s="5" t="s">
        <v>1150</v>
      </c>
      <c r="M5453" s="5" t="s">
        <v>96</v>
      </c>
      <c r="N5453" s="19">
        <v>9784344012844</v>
      </c>
    </row>
    <row r="5454" spans="1:14" ht="15.75" customHeight="1" x14ac:dyDescent="0.2">
      <c r="A5454" s="15">
        <v>364</v>
      </c>
      <c r="B5454" s="16">
        <v>610</v>
      </c>
      <c r="C5454" s="15" t="s">
        <v>7182</v>
      </c>
      <c r="D5454" s="18">
        <v>1</v>
      </c>
      <c r="E5454" s="5" t="s">
        <v>7183</v>
      </c>
      <c r="F5454" s="5">
        <v>0</v>
      </c>
      <c r="G5454" s="5" t="s">
        <v>6607</v>
      </c>
      <c r="H5454" s="5" t="s">
        <v>6096</v>
      </c>
      <c r="I5454" s="5">
        <v>0</v>
      </c>
      <c r="J5454" s="5">
        <v>2012</v>
      </c>
      <c r="K5454" s="5">
        <v>1</v>
      </c>
      <c r="L5454" s="5" t="s">
        <v>2535</v>
      </c>
      <c r="M5454" s="5" t="s">
        <v>96</v>
      </c>
      <c r="N5454" s="19" t="s">
        <v>7184</v>
      </c>
    </row>
    <row r="5455" spans="1:14" ht="15.75" customHeight="1" x14ac:dyDescent="0.2">
      <c r="A5455" s="15">
        <v>365</v>
      </c>
      <c r="B5455" s="16">
        <v>610</v>
      </c>
      <c r="C5455" s="15" t="s">
        <v>7185</v>
      </c>
      <c r="D5455" s="18">
        <v>1</v>
      </c>
      <c r="E5455" s="5" t="s">
        <v>7186</v>
      </c>
      <c r="F5455" s="5">
        <v>0</v>
      </c>
      <c r="G5455" s="5" t="s">
        <v>6607</v>
      </c>
      <c r="H5455" s="5" t="s">
        <v>6096</v>
      </c>
      <c r="I5455" s="5">
        <v>0</v>
      </c>
      <c r="J5455" s="5">
        <v>2014</v>
      </c>
      <c r="K5455" s="5">
        <v>1</v>
      </c>
      <c r="L5455" s="5" t="s">
        <v>414</v>
      </c>
      <c r="M5455" s="5" t="s">
        <v>96</v>
      </c>
      <c r="N5455" s="19" t="s">
        <v>7187</v>
      </c>
    </row>
    <row r="5456" spans="1:14" ht="15.75" customHeight="1" x14ac:dyDescent="0.2">
      <c r="A5456" s="15">
        <v>366</v>
      </c>
      <c r="B5456" s="16">
        <v>610</v>
      </c>
      <c r="C5456" s="15" t="s">
        <v>7188</v>
      </c>
      <c r="D5456" s="18">
        <v>1</v>
      </c>
      <c r="E5456" s="5" t="s">
        <v>7189</v>
      </c>
      <c r="F5456" s="5">
        <v>0</v>
      </c>
      <c r="G5456" s="5" t="s">
        <v>6607</v>
      </c>
      <c r="H5456" s="5" t="s">
        <v>6096</v>
      </c>
      <c r="I5456" s="5">
        <v>0</v>
      </c>
      <c r="J5456" s="5">
        <v>2014</v>
      </c>
      <c r="K5456" s="5">
        <v>1</v>
      </c>
      <c r="L5456" s="5" t="s">
        <v>5521</v>
      </c>
      <c r="M5456" s="5" t="s">
        <v>6168</v>
      </c>
      <c r="N5456" s="19" t="s">
        <v>7190</v>
      </c>
    </row>
    <row r="5457" spans="1:14" ht="15.75" customHeight="1" x14ac:dyDescent="0.2">
      <c r="A5457" s="15">
        <v>367</v>
      </c>
      <c r="B5457" s="16">
        <v>610</v>
      </c>
      <c r="C5457" s="15" t="s">
        <v>7191</v>
      </c>
      <c r="D5457" s="18">
        <v>1</v>
      </c>
      <c r="E5457" s="5" t="s">
        <v>7192</v>
      </c>
      <c r="F5457" s="5">
        <v>0</v>
      </c>
      <c r="G5457" s="5" t="s">
        <v>6607</v>
      </c>
      <c r="H5457" s="5" t="s">
        <v>6096</v>
      </c>
      <c r="I5457" s="5">
        <v>0</v>
      </c>
      <c r="J5457" s="5">
        <v>2006</v>
      </c>
      <c r="K5457" s="5">
        <v>16</v>
      </c>
      <c r="L5457" s="5" t="s">
        <v>1138</v>
      </c>
      <c r="M5457" s="5" t="s">
        <v>96</v>
      </c>
      <c r="N5457" s="19">
        <v>9784163239309</v>
      </c>
    </row>
    <row r="5458" spans="1:14" ht="15.75" customHeight="1" x14ac:dyDescent="0.2">
      <c r="A5458" s="15">
        <v>368</v>
      </c>
      <c r="B5458" s="16">
        <v>610</v>
      </c>
      <c r="C5458" s="15" t="s">
        <v>7193</v>
      </c>
      <c r="D5458" s="18">
        <v>1</v>
      </c>
      <c r="E5458" s="5" t="s">
        <v>7194</v>
      </c>
      <c r="F5458" s="5">
        <v>0</v>
      </c>
      <c r="G5458" s="5" t="s">
        <v>7195</v>
      </c>
      <c r="H5458" s="5" t="s">
        <v>6096</v>
      </c>
      <c r="I5458" s="5">
        <v>0</v>
      </c>
      <c r="J5458" s="5">
        <v>2009</v>
      </c>
      <c r="K5458" s="5">
        <v>1</v>
      </c>
      <c r="L5458" s="5" t="s">
        <v>5048</v>
      </c>
      <c r="M5458" s="5">
        <v>0</v>
      </c>
      <c r="N5458" s="19">
        <v>9784043829026</v>
      </c>
    </row>
    <row r="5459" spans="1:14" ht="15.75" customHeight="1" x14ac:dyDescent="0.2">
      <c r="A5459" s="15">
        <v>369</v>
      </c>
      <c r="B5459" s="16">
        <v>610</v>
      </c>
      <c r="C5459" s="15" t="s">
        <v>7196</v>
      </c>
      <c r="D5459" s="18">
        <v>1</v>
      </c>
      <c r="E5459" s="5" t="s">
        <v>7197</v>
      </c>
      <c r="F5459" s="5">
        <v>0</v>
      </c>
      <c r="G5459" s="5" t="s">
        <v>7195</v>
      </c>
      <c r="H5459" s="5" t="s">
        <v>6096</v>
      </c>
      <c r="I5459" s="5">
        <v>0</v>
      </c>
      <c r="J5459" s="5">
        <v>2011</v>
      </c>
      <c r="K5459" s="5">
        <v>1</v>
      </c>
      <c r="L5459" s="5" t="s">
        <v>5048</v>
      </c>
      <c r="M5459" s="5">
        <v>0</v>
      </c>
      <c r="N5459" s="19">
        <v>9784043829064</v>
      </c>
    </row>
    <row r="5460" spans="1:14" ht="15.75" customHeight="1" x14ac:dyDescent="0.2">
      <c r="A5460" s="15">
        <v>370</v>
      </c>
      <c r="B5460" s="16">
        <v>610</v>
      </c>
      <c r="C5460" s="15" t="s">
        <v>7198</v>
      </c>
      <c r="D5460" s="18">
        <v>1</v>
      </c>
      <c r="E5460" s="5" t="s">
        <v>7199</v>
      </c>
      <c r="F5460" s="5">
        <v>0</v>
      </c>
      <c r="G5460" s="5" t="s">
        <v>7195</v>
      </c>
      <c r="H5460" s="5" t="s">
        <v>6096</v>
      </c>
      <c r="I5460" s="5">
        <v>0</v>
      </c>
      <c r="J5460" s="5">
        <v>2012</v>
      </c>
      <c r="K5460" s="5">
        <v>1</v>
      </c>
      <c r="L5460" s="5" t="s">
        <v>5048</v>
      </c>
      <c r="M5460" s="5">
        <v>0</v>
      </c>
      <c r="N5460" s="19">
        <v>9784041003282</v>
      </c>
    </row>
    <row r="5461" spans="1:14" ht="15.75" customHeight="1" x14ac:dyDescent="0.2">
      <c r="A5461" s="15">
        <v>371</v>
      </c>
      <c r="B5461" s="16">
        <v>610</v>
      </c>
      <c r="C5461" s="15" t="s">
        <v>7200</v>
      </c>
      <c r="D5461" s="18">
        <v>1</v>
      </c>
      <c r="E5461" s="5" t="s">
        <v>7201</v>
      </c>
      <c r="F5461" s="5">
        <v>0</v>
      </c>
      <c r="G5461" s="5" t="s">
        <v>7195</v>
      </c>
      <c r="H5461" s="5" t="s">
        <v>6096</v>
      </c>
      <c r="I5461" s="5">
        <v>0</v>
      </c>
      <c r="J5461" s="5">
        <v>2014</v>
      </c>
      <c r="K5461" s="5">
        <v>1</v>
      </c>
      <c r="L5461" s="5" t="s">
        <v>5048</v>
      </c>
      <c r="M5461" s="5">
        <v>0</v>
      </c>
      <c r="N5461" s="19">
        <v>9784041008263</v>
      </c>
    </row>
    <row r="5462" spans="1:14" ht="15.75" customHeight="1" x14ac:dyDescent="0.2">
      <c r="A5462" s="15">
        <v>372</v>
      </c>
      <c r="B5462" s="16">
        <v>610</v>
      </c>
      <c r="C5462" s="15" t="s">
        <v>7202</v>
      </c>
      <c r="D5462" s="18">
        <v>1</v>
      </c>
      <c r="E5462" s="5" t="s">
        <v>7203</v>
      </c>
      <c r="F5462" s="5">
        <v>0</v>
      </c>
      <c r="G5462" s="5" t="s">
        <v>7204</v>
      </c>
      <c r="H5462" s="5" t="s">
        <v>6096</v>
      </c>
      <c r="I5462" s="5">
        <v>0</v>
      </c>
      <c r="J5462" s="5">
        <v>2014</v>
      </c>
      <c r="K5462" s="5">
        <v>16</v>
      </c>
      <c r="L5462" s="5" t="s">
        <v>2535</v>
      </c>
      <c r="M5462" s="5" t="s">
        <v>96</v>
      </c>
      <c r="N5462" s="19">
        <v>9784103014744</v>
      </c>
    </row>
    <row r="5463" spans="1:14" ht="15.75" customHeight="1" x14ac:dyDescent="0.2">
      <c r="A5463" s="15">
        <v>373</v>
      </c>
      <c r="B5463" s="16">
        <v>610</v>
      </c>
      <c r="C5463" s="15" t="s">
        <v>7205</v>
      </c>
      <c r="D5463" s="18">
        <v>1</v>
      </c>
      <c r="E5463" s="5" t="s">
        <v>7206</v>
      </c>
      <c r="F5463" s="5" t="s">
        <v>7207</v>
      </c>
      <c r="G5463" s="5" t="s">
        <v>7208</v>
      </c>
      <c r="H5463" s="5" t="s">
        <v>6096</v>
      </c>
      <c r="I5463" s="5">
        <v>0</v>
      </c>
      <c r="J5463" s="5">
        <v>2006</v>
      </c>
      <c r="K5463" s="5">
        <v>1</v>
      </c>
      <c r="L5463" s="5" t="s">
        <v>2535</v>
      </c>
      <c r="M5463" s="5" t="s">
        <v>96</v>
      </c>
      <c r="N5463" s="19">
        <v>4101334293</v>
      </c>
    </row>
    <row r="5464" spans="1:14" ht="15.75" hidden="1" customHeight="1" x14ac:dyDescent="0.2">
      <c r="A5464" s="14">
        <v>374</v>
      </c>
      <c r="B5464" s="16">
        <v>610</v>
      </c>
      <c r="C5464" s="14" t="s">
        <v>7209</v>
      </c>
      <c r="D5464" s="17">
        <v>0</v>
      </c>
      <c r="E5464" s="5">
        <v>0</v>
      </c>
      <c r="F5464" s="5">
        <v>0</v>
      </c>
      <c r="G5464" s="5">
        <v>0</v>
      </c>
      <c r="H5464" s="5" t="s">
        <v>6096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19">
        <v>0</v>
      </c>
    </row>
    <row r="5465" spans="1:14" ht="15.75" customHeight="1" x14ac:dyDescent="0.2">
      <c r="A5465" s="15">
        <v>375</v>
      </c>
      <c r="B5465" s="16">
        <v>610</v>
      </c>
      <c r="C5465" s="15" t="s">
        <v>7210</v>
      </c>
      <c r="D5465" s="18">
        <v>1</v>
      </c>
      <c r="E5465" s="5" t="s">
        <v>7211</v>
      </c>
      <c r="F5465" s="5" t="s">
        <v>7212</v>
      </c>
      <c r="G5465" s="5" t="s">
        <v>7213</v>
      </c>
      <c r="H5465" s="5" t="s">
        <v>6096</v>
      </c>
      <c r="I5465" s="5">
        <v>0</v>
      </c>
      <c r="J5465" s="5">
        <v>1999</v>
      </c>
      <c r="K5465" s="5">
        <v>1</v>
      </c>
      <c r="L5465" s="5" t="s">
        <v>2503</v>
      </c>
      <c r="M5465" s="5" t="s">
        <v>35</v>
      </c>
      <c r="N5465" s="19">
        <v>9780804821209</v>
      </c>
    </row>
    <row r="5466" spans="1:14" ht="15.75" customHeight="1" x14ac:dyDescent="0.2">
      <c r="A5466" s="15">
        <v>376</v>
      </c>
      <c r="B5466" s="16">
        <v>610</v>
      </c>
      <c r="C5466" s="15" t="s">
        <v>7214</v>
      </c>
      <c r="D5466" s="18">
        <v>1</v>
      </c>
      <c r="E5466" s="5" t="s">
        <v>7215</v>
      </c>
      <c r="F5466" s="5" t="s">
        <v>7216</v>
      </c>
      <c r="G5466" s="5" t="s">
        <v>7213</v>
      </c>
      <c r="H5466" s="5" t="s">
        <v>6096</v>
      </c>
      <c r="I5466" s="5">
        <v>0</v>
      </c>
      <c r="J5466" s="5">
        <v>2012</v>
      </c>
      <c r="K5466" s="5">
        <v>1</v>
      </c>
      <c r="L5466" s="5" t="s">
        <v>7217</v>
      </c>
      <c r="M5466" s="5" t="s">
        <v>35</v>
      </c>
      <c r="N5466" s="19">
        <v>9780720614978</v>
      </c>
    </row>
    <row r="5467" spans="1:14" ht="15.75" hidden="1" customHeight="1" x14ac:dyDescent="0.2">
      <c r="A5467" s="14">
        <v>377</v>
      </c>
      <c r="B5467" s="16">
        <v>610</v>
      </c>
      <c r="C5467" s="14" t="s">
        <v>7218</v>
      </c>
      <c r="D5467" s="17">
        <v>0</v>
      </c>
      <c r="E5467" s="5">
        <v>0</v>
      </c>
      <c r="F5467" s="5">
        <v>0</v>
      </c>
      <c r="G5467" s="5">
        <v>0</v>
      </c>
      <c r="H5467" s="5" t="s">
        <v>6096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19">
        <v>0</v>
      </c>
    </row>
    <row r="5468" spans="1:14" ht="15.75" hidden="1" customHeight="1" x14ac:dyDescent="0.2">
      <c r="A5468" s="14">
        <v>378</v>
      </c>
      <c r="B5468" s="16">
        <v>610</v>
      </c>
      <c r="C5468" s="14" t="s">
        <v>7219</v>
      </c>
      <c r="D5468" s="17">
        <v>0</v>
      </c>
      <c r="E5468" s="5">
        <v>0</v>
      </c>
      <c r="F5468" s="5">
        <v>0</v>
      </c>
      <c r="G5468" s="5">
        <v>0</v>
      </c>
      <c r="H5468" s="5" t="s">
        <v>6096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19">
        <v>0</v>
      </c>
    </row>
    <row r="5469" spans="1:14" ht="15.75" customHeight="1" x14ac:dyDescent="0.2">
      <c r="A5469" s="15">
        <v>379</v>
      </c>
      <c r="B5469" s="16">
        <v>610</v>
      </c>
      <c r="C5469" s="15" t="s">
        <v>7220</v>
      </c>
      <c r="D5469" s="18">
        <v>1</v>
      </c>
      <c r="E5469" s="5" t="s">
        <v>7221</v>
      </c>
      <c r="F5469" s="5">
        <v>0</v>
      </c>
      <c r="G5469" s="5" t="s">
        <v>7222</v>
      </c>
      <c r="H5469" s="5" t="s">
        <v>6096</v>
      </c>
      <c r="I5469" s="5">
        <v>0</v>
      </c>
      <c r="J5469" s="5">
        <v>2012</v>
      </c>
      <c r="K5469" s="5">
        <v>4</v>
      </c>
      <c r="L5469" s="5" t="s">
        <v>5048</v>
      </c>
      <c r="M5469" s="5">
        <v>0</v>
      </c>
      <c r="N5469" s="19">
        <v>9784041003237</v>
      </c>
    </row>
    <row r="5470" spans="1:14" ht="15.75" customHeight="1" x14ac:dyDescent="0.2">
      <c r="A5470" s="15">
        <v>380</v>
      </c>
      <c r="B5470" s="16">
        <v>610</v>
      </c>
      <c r="C5470" s="15" t="s">
        <v>7223</v>
      </c>
      <c r="D5470" s="18">
        <v>1</v>
      </c>
      <c r="E5470" s="5" t="s">
        <v>7224</v>
      </c>
      <c r="F5470" s="5">
        <v>0</v>
      </c>
      <c r="G5470" s="5" t="s">
        <v>7225</v>
      </c>
      <c r="H5470" s="5" t="s">
        <v>6096</v>
      </c>
      <c r="I5470" s="5">
        <v>0</v>
      </c>
      <c r="J5470" s="5">
        <v>2006</v>
      </c>
      <c r="K5470" s="5">
        <v>15</v>
      </c>
      <c r="L5470" s="5" t="s">
        <v>6233</v>
      </c>
      <c r="M5470" s="5" t="s">
        <v>96</v>
      </c>
      <c r="N5470" s="19">
        <v>9784163238609</v>
      </c>
    </row>
    <row r="5471" spans="1:14" ht="15.75" customHeight="1" x14ac:dyDescent="0.2">
      <c r="A5471" s="15">
        <v>381</v>
      </c>
      <c r="B5471" s="16">
        <v>610</v>
      </c>
      <c r="C5471" s="15" t="s">
        <v>7226</v>
      </c>
      <c r="D5471" s="18">
        <v>1</v>
      </c>
      <c r="E5471" s="5" t="s">
        <v>7227</v>
      </c>
      <c r="F5471" s="5">
        <v>0</v>
      </c>
      <c r="G5471" s="5" t="s">
        <v>7225</v>
      </c>
      <c r="H5471" s="5" t="s">
        <v>6096</v>
      </c>
      <c r="I5471" s="5">
        <v>0</v>
      </c>
      <c r="J5471" s="5">
        <v>2001</v>
      </c>
      <c r="K5471" s="5">
        <v>24</v>
      </c>
      <c r="L5471" s="5" t="s">
        <v>6233</v>
      </c>
      <c r="M5471" s="5" t="s">
        <v>96</v>
      </c>
      <c r="N5471" s="19">
        <v>9784167110062</v>
      </c>
    </row>
    <row r="5472" spans="1:14" ht="15.75" hidden="1" customHeight="1" x14ac:dyDescent="0.2">
      <c r="A5472" s="14">
        <v>382</v>
      </c>
      <c r="B5472" s="16">
        <v>610</v>
      </c>
      <c r="C5472" s="14" t="s">
        <v>7228</v>
      </c>
      <c r="D5472" s="17">
        <v>0</v>
      </c>
      <c r="E5472" s="5">
        <v>0</v>
      </c>
      <c r="F5472" s="5">
        <v>0</v>
      </c>
      <c r="G5472" s="5">
        <v>0</v>
      </c>
      <c r="H5472" s="5" t="s">
        <v>6096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19">
        <v>0</v>
      </c>
    </row>
    <row r="5473" spans="1:14" ht="15.75" hidden="1" customHeight="1" x14ac:dyDescent="0.2">
      <c r="A5473" s="14">
        <v>383</v>
      </c>
      <c r="B5473" s="16">
        <v>610</v>
      </c>
      <c r="C5473" s="14" t="s">
        <v>7229</v>
      </c>
      <c r="D5473" s="17">
        <v>0</v>
      </c>
      <c r="E5473" s="5">
        <v>0</v>
      </c>
      <c r="F5473" s="5">
        <v>0</v>
      </c>
      <c r="G5473" s="5">
        <v>0</v>
      </c>
      <c r="H5473" s="5" t="s">
        <v>6096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19">
        <v>0</v>
      </c>
    </row>
    <row r="5474" spans="1:14" ht="15.75" hidden="1" customHeight="1" x14ac:dyDescent="0.2">
      <c r="A5474" s="14">
        <v>384</v>
      </c>
      <c r="B5474" s="16">
        <v>610</v>
      </c>
      <c r="C5474" s="14" t="s">
        <v>7230</v>
      </c>
      <c r="D5474" s="17">
        <v>0</v>
      </c>
      <c r="E5474" s="5">
        <v>0</v>
      </c>
      <c r="F5474" s="5">
        <v>0</v>
      </c>
      <c r="G5474" s="5">
        <v>0</v>
      </c>
      <c r="H5474" s="5" t="s">
        <v>6096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19">
        <v>0</v>
      </c>
    </row>
    <row r="5475" spans="1:14" ht="15.75" hidden="1" customHeight="1" x14ac:dyDescent="0.2">
      <c r="A5475" s="14">
        <v>385</v>
      </c>
      <c r="B5475" s="16">
        <v>610</v>
      </c>
      <c r="C5475" s="14" t="s">
        <v>7231</v>
      </c>
      <c r="D5475" s="17">
        <v>0</v>
      </c>
      <c r="E5475" s="5">
        <v>0</v>
      </c>
      <c r="F5475" s="5">
        <v>0</v>
      </c>
      <c r="G5475" s="5">
        <v>0</v>
      </c>
      <c r="H5475" s="5" t="s">
        <v>6096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19">
        <v>0</v>
      </c>
    </row>
    <row r="5476" spans="1:14" ht="15.75" hidden="1" customHeight="1" x14ac:dyDescent="0.2">
      <c r="A5476" s="14">
        <v>386</v>
      </c>
      <c r="B5476" s="16">
        <v>610</v>
      </c>
      <c r="C5476" s="14" t="s">
        <v>7232</v>
      </c>
      <c r="D5476" s="17">
        <v>0</v>
      </c>
      <c r="E5476" s="5">
        <v>0</v>
      </c>
      <c r="F5476" s="5">
        <v>0</v>
      </c>
      <c r="G5476" s="5">
        <v>0</v>
      </c>
      <c r="H5476" s="5" t="s">
        <v>6096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19">
        <v>0</v>
      </c>
    </row>
    <row r="5477" spans="1:14" ht="15.75" customHeight="1" x14ac:dyDescent="0.2">
      <c r="A5477" s="15">
        <v>387</v>
      </c>
      <c r="B5477" s="16">
        <v>610</v>
      </c>
      <c r="C5477" s="15" t="s">
        <v>7232</v>
      </c>
      <c r="D5477" s="18">
        <v>6</v>
      </c>
      <c r="E5477" s="5" t="s">
        <v>7233</v>
      </c>
      <c r="F5477" s="5">
        <v>0</v>
      </c>
      <c r="G5477" s="5" t="s">
        <v>6601</v>
      </c>
      <c r="H5477" s="5" t="s">
        <v>6096</v>
      </c>
      <c r="I5477" s="5" t="s">
        <v>7234</v>
      </c>
      <c r="J5477" s="5">
        <v>0</v>
      </c>
      <c r="K5477" s="5">
        <v>0</v>
      </c>
      <c r="L5477" s="5" t="s">
        <v>6201</v>
      </c>
      <c r="M5477" s="5">
        <v>0</v>
      </c>
      <c r="N5477" s="19">
        <v>0</v>
      </c>
    </row>
    <row r="5478" spans="1:14" ht="15.75" customHeight="1" x14ac:dyDescent="0.2">
      <c r="A5478" s="15">
        <v>388</v>
      </c>
      <c r="B5478" s="16">
        <v>610</v>
      </c>
      <c r="C5478" s="15" t="s">
        <v>7235</v>
      </c>
      <c r="D5478" s="18">
        <v>1</v>
      </c>
      <c r="E5478" s="5" t="s">
        <v>7236</v>
      </c>
      <c r="F5478" s="5">
        <v>0</v>
      </c>
      <c r="G5478" s="5" t="s">
        <v>7237</v>
      </c>
      <c r="H5478" s="5" t="s">
        <v>6096</v>
      </c>
      <c r="I5478" s="5" t="s">
        <v>7238</v>
      </c>
      <c r="J5478" s="5">
        <v>2013</v>
      </c>
      <c r="K5478" s="5">
        <v>4</v>
      </c>
      <c r="L5478" s="5" t="s">
        <v>7239</v>
      </c>
      <c r="M5478" s="5">
        <v>0</v>
      </c>
      <c r="N5478" s="19">
        <v>9784800215154</v>
      </c>
    </row>
    <row r="5479" spans="1:14" ht="15.75" customHeight="1" x14ac:dyDescent="0.2">
      <c r="A5479" s="15">
        <v>389</v>
      </c>
      <c r="B5479" s="16">
        <v>610</v>
      </c>
      <c r="C5479" s="15" t="s">
        <v>7240</v>
      </c>
      <c r="D5479" s="18">
        <v>2</v>
      </c>
      <c r="E5479" s="5" t="s">
        <v>7241</v>
      </c>
      <c r="F5479" s="5">
        <v>0</v>
      </c>
      <c r="G5479" s="5" t="s">
        <v>7242</v>
      </c>
      <c r="H5479" s="5" t="s">
        <v>6096</v>
      </c>
      <c r="I5479" s="5">
        <v>0</v>
      </c>
      <c r="J5479" s="5">
        <v>2010</v>
      </c>
      <c r="K5479" s="5">
        <v>24</v>
      </c>
      <c r="L5479" s="5" t="s">
        <v>7243</v>
      </c>
      <c r="M5479" s="5">
        <v>0</v>
      </c>
      <c r="N5479" s="19">
        <v>9784478012031</v>
      </c>
    </row>
    <row r="5480" spans="1:14" ht="15.75" customHeight="1" x14ac:dyDescent="0.2">
      <c r="A5480" s="15">
        <v>390</v>
      </c>
      <c r="B5480" s="16">
        <v>610</v>
      </c>
      <c r="C5480" s="15" t="s">
        <v>7244</v>
      </c>
      <c r="D5480" s="18">
        <v>1</v>
      </c>
      <c r="E5480" s="5" t="s">
        <v>7245</v>
      </c>
      <c r="F5480" s="5">
        <v>0</v>
      </c>
      <c r="G5480" s="5" t="s">
        <v>7225</v>
      </c>
      <c r="H5480" s="5" t="s">
        <v>6096</v>
      </c>
      <c r="I5480" s="5">
        <v>0</v>
      </c>
      <c r="J5480" s="5">
        <v>2015</v>
      </c>
      <c r="K5480" s="5">
        <v>1</v>
      </c>
      <c r="L5480" s="5" t="s">
        <v>1150</v>
      </c>
      <c r="M5480" s="5" t="s">
        <v>96</v>
      </c>
      <c r="N5480" s="19" t="s">
        <v>7246</v>
      </c>
    </row>
    <row r="5481" spans="1:14" ht="15.75" customHeight="1" x14ac:dyDescent="0.2">
      <c r="A5481" s="15">
        <v>391</v>
      </c>
      <c r="B5481" s="16">
        <v>610</v>
      </c>
      <c r="C5481" s="15" t="s">
        <v>7247</v>
      </c>
      <c r="D5481" s="18">
        <v>1</v>
      </c>
      <c r="E5481" s="5" t="s">
        <v>7248</v>
      </c>
      <c r="F5481" s="5">
        <v>0</v>
      </c>
      <c r="G5481" s="5" t="s">
        <v>7225</v>
      </c>
      <c r="H5481" s="5" t="s">
        <v>6096</v>
      </c>
      <c r="I5481" s="5">
        <v>0</v>
      </c>
      <c r="J5481" s="5">
        <v>2007</v>
      </c>
      <c r="K5481" s="5">
        <v>19</v>
      </c>
      <c r="L5481" s="5" t="s">
        <v>5044</v>
      </c>
      <c r="M5481" s="5" t="s">
        <v>96</v>
      </c>
      <c r="N5481" s="19">
        <v>9784167110116</v>
      </c>
    </row>
    <row r="5482" spans="1:14" ht="15.75" customHeight="1" x14ac:dyDescent="0.2">
      <c r="A5482" s="15">
        <v>392</v>
      </c>
      <c r="B5482" s="16">
        <v>610</v>
      </c>
      <c r="C5482" s="15" t="s">
        <v>7249</v>
      </c>
      <c r="D5482" s="18">
        <v>1</v>
      </c>
      <c r="E5482" s="5" t="s">
        <v>7250</v>
      </c>
      <c r="F5482" s="5">
        <v>0</v>
      </c>
      <c r="G5482" s="5" t="s">
        <v>7225</v>
      </c>
      <c r="H5482" s="5" t="s">
        <v>6096</v>
      </c>
      <c r="I5482" s="5">
        <v>0</v>
      </c>
      <c r="J5482" s="5">
        <v>2011</v>
      </c>
      <c r="K5482" s="5">
        <v>4</v>
      </c>
      <c r="L5482" s="5" t="s">
        <v>5044</v>
      </c>
      <c r="M5482" s="5">
        <v>0</v>
      </c>
      <c r="N5482" s="19">
        <v>9784167110130</v>
      </c>
    </row>
    <row r="5483" spans="1:14" ht="15.75" customHeight="1" x14ac:dyDescent="0.2">
      <c r="A5483" s="15">
        <v>393</v>
      </c>
      <c r="B5483" s="16">
        <v>610</v>
      </c>
      <c r="C5483" s="15" t="s">
        <v>7251</v>
      </c>
      <c r="D5483" s="18">
        <v>1</v>
      </c>
      <c r="E5483" s="5" t="s">
        <v>7252</v>
      </c>
      <c r="F5483" s="5">
        <v>0</v>
      </c>
      <c r="G5483" s="5" t="s">
        <v>7225</v>
      </c>
      <c r="H5483" s="5" t="s">
        <v>6096</v>
      </c>
      <c r="I5483" s="5">
        <v>0</v>
      </c>
      <c r="J5483" s="5">
        <v>2013</v>
      </c>
      <c r="K5483" s="5">
        <v>3</v>
      </c>
      <c r="L5483" s="5" t="s">
        <v>1138</v>
      </c>
      <c r="M5483" s="5">
        <v>0</v>
      </c>
      <c r="N5483" s="19">
        <v>9784167110154</v>
      </c>
    </row>
    <row r="5484" spans="1:14" ht="15.75" customHeight="1" x14ac:dyDescent="0.2">
      <c r="A5484" s="15">
        <v>394</v>
      </c>
      <c r="B5484" s="16">
        <v>610</v>
      </c>
      <c r="C5484" s="15" t="s">
        <v>7253</v>
      </c>
      <c r="D5484" s="18">
        <v>1</v>
      </c>
      <c r="E5484" s="5" t="s">
        <v>7254</v>
      </c>
      <c r="F5484" s="5">
        <v>0</v>
      </c>
      <c r="G5484" s="5" t="s">
        <v>6601</v>
      </c>
      <c r="H5484" s="5" t="s">
        <v>6096</v>
      </c>
      <c r="I5484" s="5">
        <v>0</v>
      </c>
      <c r="J5484" s="5">
        <v>2015</v>
      </c>
      <c r="K5484" s="5">
        <v>3</v>
      </c>
      <c r="L5484" s="5" t="s">
        <v>7255</v>
      </c>
      <c r="M5484" s="5" t="s">
        <v>96</v>
      </c>
      <c r="N5484" s="19" t="s">
        <v>7256</v>
      </c>
    </row>
    <row r="5485" spans="1:14" ht="15.75" customHeight="1" x14ac:dyDescent="0.2">
      <c r="A5485" s="15">
        <v>395</v>
      </c>
      <c r="B5485" s="16">
        <v>610</v>
      </c>
      <c r="C5485" s="15" t="s">
        <v>7253</v>
      </c>
      <c r="D5485" s="18">
        <v>1</v>
      </c>
      <c r="E5485" s="5" t="s">
        <v>7257</v>
      </c>
      <c r="F5485" s="5">
        <v>0</v>
      </c>
      <c r="G5485" s="5" t="s">
        <v>7225</v>
      </c>
      <c r="H5485" s="5" t="s">
        <v>6096</v>
      </c>
      <c r="I5485" s="5">
        <v>0</v>
      </c>
      <c r="J5485" s="5">
        <v>2009</v>
      </c>
      <c r="K5485" s="5">
        <v>36</v>
      </c>
      <c r="L5485" s="5" t="s">
        <v>3130</v>
      </c>
      <c r="M5485" s="5" t="s">
        <v>96</v>
      </c>
      <c r="N5485" s="19" t="s">
        <v>7258</v>
      </c>
    </row>
    <row r="5486" spans="1:14" ht="15.75" customHeight="1" x14ac:dyDescent="0.2">
      <c r="A5486" s="15">
        <v>396</v>
      </c>
      <c r="B5486" s="16">
        <v>610</v>
      </c>
      <c r="C5486" s="15" t="s">
        <v>7259</v>
      </c>
      <c r="D5486" s="18">
        <v>1</v>
      </c>
      <c r="E5486" s="5" t="s">
        <v>7260</v>
      </c>
      <c r="F5486" s="5">
        <v>0</v>
      </c>
      <c r="G5486" s="5" t="s">
        <v>7225</v>
      </c>
      <c r="H5486" s="5" t="s">
        <v>6096</v>
      </c>
      <c r="I5486" s="5">
        <v>0</v>
      </c>
      <c r="J5486" s="5">
        <v>1989</v>
      </c>
      <c r="K5486" s="5">
        <v>87</v>
      </c>
      <c r="L5486" s="5" t="s">
        <v>414</v>
      </c>
      <c r="M5486" s="5" t="s">
        <v>96</v>
      </c>
      <c r="N5486" s="19" t="s">
        <v>7261</v>
      </c>
    </row>
    <row r="5487" spans="1:14" ht="15.75" customHeight="1" x14ac:dyDescent="0.2">
      <c r="A5487" s="15">
        <v>397</v>
      </c>
      <c r="B5487" s="16">
        <v>610</v>
      </c>
      <c r="C5487" s="15" t="s">
        <v>7262</v>
      </c>
      <c r="D5487" s="18">
        <v>1</v>
      </c>
      <c r="E5487" s="5" t="s">
        <v>7263</v>
      </c>
      <c r="F5487" s="5">
        <v>0</v>
      </c>
      <c r="G5487" s="5" t="s">
        <v>7225</v>
      </c>
      <c r="H5487" s="5" t="s">
        <v>6096</v>
      </c>
      <c r="I5487" s="5">
        <v>0</v>
      </c>
      <c r="J5487" s="5">
        <v>2013</v>
      </c>
      <c r="K5487" s="5">
        <v>1</v>
      </c>
      <c r="L5487" s="5" t="s">
        <v>414</v>
      </c>
      <c r="M5487" s="5" t="s">
        <v>96</v>
      </c>
      <c r="N5487" s="19">
        <v>9784062185363</v>
      </c>
    </row>
    <row r="5488" spans="1:14" ht="15.75" customHeight="1" x14ac:dyDescent="0.2">
      <c r="A5488" s="15">
        <v>398</v>
      </c>
      <c r="B5488" s="16">
        <v>610</v>
      </c>
      <c r="C5488" s="15" t="s">
        <v>7264</v>
      </c>
      <c r="D5488" s="18">
        <v>1</v>
      </c>
      <c r="E5488" s="5" t="s">
        <v>7265</v>
      </c>
      <c r="F5488" s="5">
        <v>0</v>
      </c>
      <c r="G5488" s="5" t="s">
        <v>7266</v>
      </c>
      <c r="H5488" s="5" t="s">
        <v>6096</v>
      </c>
      <c r="I5488" s="5">
        <v>0</v>
      </c>
      <c r="J5488" s="5">
        <v>2015</v>
      </c>
      <c r="K5488" s="5">
        <v>1</v>
      </c>
      <c r="L5488" s="5" t="s">
        <v>414</v>
      </c>
      <c r="M5488" s="5" t="s">
        <v>96</v>
      </c>
      <c r="N5488" s="19" t="s">
        <v>7267</v>
      </c>
    </row>
    <row r="5489" spans="1:14" ht="15.75" customHeight="1" x14ac:dyDescent="0.2">
      <c r="A5489" s="15">
        <v>399</v>
      </c>
      <c r="B5489" s="16">
        <v>610</v>
      </c>
      <c r="C5489" s="15" t="s">
        <v>7268</v>
      </c>
      <c r="D5489" s="18">
        <v>1</v>
      </c>
      <c r="E5489" s="5" t="s">
        <v>7269</v>
      </c>
      <c r="F5489" s="5">
        <v>0</v>
      </c>
      <c r="G5489" s="5" t="s">
        <v>7270</v>
      </c>
      <c r="H5489" s="5" t="s">
        <v>6096</v>
      </c>
      <c r="I5489" s="5">
        <v>0</v>
      </c>
      <c r="J5489" s="5">
        <v>2005</v>
      </c>
      <c r="K5489" s="5">
        <v>1</v>
      </c>
      <c r="L5489" s="5" t="s">
        <v>5048</v>
      </c>
      <c r="M5489" s="5" t="s">
        <v>96</v>
      </c>
      <c r="N5489" s="19">
        <v>4043662041</v>
      </c>
    </row>
    <row r="5490" spans="1:14" ht="15.75" customHeight="1" x14ac:dyDescent="0.2">
      <c r="A5490" s="15">
        <v>400</v>
      </c>
      <c r="B5490" s="16">
        <v>610</v>
      </c>
      <c r="C5490" s="15" t="s">
        <v>7271</v>
      </c>
      <c r="D5490" s="18">
        <v>1</v>
      </c>
      <c r="E5490" s="5" t="s">
        <v>7272</v>
      </c>
      <c r="F5490" s="5">
        <v>0</v>
      </c>
      <c r="G5490" s="5" t="s">
        <v>7273</v>
      </c>
      <c r="H5490" s="5" t="s">
        <v>6096</v>
      </c>
      <c r="I5490" s="5">
        <v>0</v>
      </c>
      <c r="J5490" s="5">
        <v>2014</v>
      </c>
      <c r="K5490" s="5">
        <v>1</v>
      </c>
      <c r="L5490" s="5" t="s">
        <v>1138</v>
      </c>
      <c r="M5490" s="5" t="s">
        <v>96</v>
      </c>
      <c r="N5490" s="19" t="s">
        <v>7274</v>
      </c>
    </row>
    <row r="5491" spans="1:14" ht="15.75" customHeight="1" x14ac:dyDescent="0.2">
      <c r="A5491" s="15">
        <v>401</v>
      </c>
      <c r="B5491" s="16">
        <v>610</v>
      </c>
      <c r="C5491" s="15" t="s">
        <v>7275</v>
      </c>
      <c r="D5491" s="18">
        <v>1</v>
      </c>
      <c r="E5491" s="5" t="s">
        <v>7276</v>
      </c>
      <c r="F5491" s="5">
        <v>0</v>
      </c>
      <c r="G5491" s="5" t="s">
        <v>7277</v>
      </c>
      <c r="H5491" s="5" t="s">
        <v>6096</v>
      </c>
      <c r="I5491" s="5">
        <v>0</v>
      </c>
      <c r="J5491" s="5">
        <v>2010</v>
      </c>
      <c r="K5491" s="5">
        <v>28</v>
      </c>
      <c r="L5491" s="5" t="s">
        <v>5048</v>
      </c>
      <c r="M5491" s="5" t="s">
        <v>96</v>
      </c>
      <c r="N5491" s="19">
        <v>9784041304013</v>
      </c>
    </row>
    <row r="5492" spans="1:14" ht="15.75" customHeight="1" x14ac:dyDescent="0.2">
      <c r="A5492" s="15">
        <v>402</v>
      </c>
      <c r="B5492" s="16">
        <v>610</v>
      </c>
      <c r="C5492" s="15" t="s">
        <v>7278</v>
      </c>
      <c r="D5492" s="18">
        <v>1</v>
      </c>
      <c r="E5492" s="5" t="s">
        <v>7279</v>
      </c>
      <c r="F5492" s="5">
        <v>0</v>
      </c>
      <c r="G5492" s="5" t="s">
        <v>7280</v>
      </c>
      <c r="H5492" s="5" t="s">
        <v>6096</v>
      </c>
      <c r="I5492" s="5">
        <v>0</v>
      </c>
      <c r="J5492" s="5">
        <v>2017</v>
      </c>
      <c r="K5492" s="5">
        <v>4</v>
      </c>
      <c r="L5492" s="5" t="s">
        <v>2535</v>
      </c>
      <c r="M5492" s="5" t="s">
        <v>96</v>
      </c>
      <c r="N5492" s="19" t="s">
        <v>7281</v>
      </c>
    </row>
    <row r="5493" spans="1:14" ht="15.75" customHeight="1" x14ac:dyDescent="0.2">
      <c r="A5493" s="15">
        <v>403</v>
      </c>
      <c r="B5493" s="16">
        <v>610</v>
      </c>
      <c r="C5493" s="15" t="s">
        <v>7282</v>
      </c>
      <c r="D5493" s="18">
        <v>1</v>
      </c>
      <c r="E5493" s="5" t="s">
        <v>7283</v>
      </c>
      <c r="F5493" s="5" t="s">
        <v>7284</v>
      </c>
      <c r="G5493" s="5" t="s">
        <v>7280</v>
      </c>
      <c r="H5493" s="5" t="s">
        <v>6096</v>
      </c>
      <c r="I5493" s="5">
        <v>0</v>
      </c>
      <c r="J5493" s="5">
        <v>2014</v>
      </c>
      <c r="K5493" s="5">
        <v>1</v>
      </c>
      <c r="L5493" s="5" t="s">
        <v>6468</v>
      </c>
      <c r="M5493" s="5" t="s">
        <v>35</v>
      </c>
      <c r="N5493" s="19">
        <v>9781628970265</v>
      </c>
    </row>
    <row r="5494" spans="1:14" ht="15.75" customHeight="1" x14ac:dyDescent="0.2">
      <c r="A5494" s="15">
        <v>404</v>
      </c>
      <c r="B5494" s="16">
        <v>610</v>
      </c>
      <c r="C5494" s="15" t="s">
        <v>7285</v>
      </c>
      <c r="D5494" s="18">
        <v>1</v>
      </c>
      <c r="E5494" s="5" t="s">
        <v>7286</v>
      </c>
      <c r="F5494" s="5">
        <v>0</v>
      </c>
      <c r="G5494" s="5" t="s">
        <v>7287</v>
      </c>
      <c r="H5494" s="5" t="s">
        <v>6096</v>
      </c>
      <c r="I5494" s="5">
        <v>0</v>
      </c>
      <c r="J5494" s="5">
        <v>2015</v>
      </c>
      <c r="K5494" s="5">
        <v>8</v>
      </c>
      <c r="L5494" s="5" t="s">
        <v>414</v>
      </c>
      <c r="M5494" s="5" t="s">
        <v>96</v>
      </c>
      <c r="N5494" s="19" t="s">
        <v>7288</v>
      </c>
    </row>
    <row r="5495" spans="1:14" ht="15.75" customHeight="1" x14ac:dyDescent="0.2">
      <c r="A5495" s="15">
        <v>405</v>
      </c>
      <c r="B5495" s="16">
        <v>610</v>
      </c>
      <c r="C5495" s="15" t="s">
        <v>7289</v>
      </c>
      <c r="D5495" s="18">
        <v>1</v>
      </c>
      <c r="E5495" s="5" t="s">
        <v>7290</v>
      </c>
      <c r="F5495" s="5">
        <v>0</v>
      </c>
      <c r="G5495" s="5" t="s">
        <v>7287</v>
      </c>
      <c r="H5495" s="5" t="s">
        <v>6096</v>
      </c>
      <c r="I5495" s="5">
        <v>0</v>
      </c>
      <c r="J5495" s="5">
        <v>2016</v>
      </c>
      <c r="K5495" s="5">
        <v>1</v>
      </c>
      <c r="L5495" s="5" t="s">
        <v>2535</v>
      </c>
      <c r="M5495" s="5" t="s">
        <v>96</v>
      </c>
      <c r="N5495" s="19" t="s">
        <v>7291</v>
      </c>
    </row>
    <row r="5496" spans="1:14" ht="15.75" hidden="1" customHeight="1" x14ac:dyDescent="0.2">
      <c r="A5496" s="14">
        <v>406</v>
      </c>
      <c r="B5496" s="16">
        <v>610</v>
      </c>
      <c r="C5496" s="14" t="s">
        <v>7292</v>
      </c>
      <c r="D5496" s="17">
        <v>0</v>
      </c>
      <c r="E5496" s="5">
        <v>0</v>
      </c>
      <c r="F5496" s="5">
        <v>0</v>
      </c>
      <c r="G5496" s="5">
        <v>0</v>
      </c>
      <c r="H5496" s="5" t="s">
        <v>6096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19">
        <v>0</v>
      </c>
    </row>
    <row r="5497" spans="1:14" ht="15.75" customHeight="1" x14ac:dyDescent="0.2">
      <c r="A5497" s="15">
        <v>407</v>
      </c>
      <c r="B5497" s="16">
        <v>610</v>
      </c>
      <c r="C5497" s="15" t="s">
        <v>7293</v>
      </c>
      <c r="D5497" s="18">
        <v>1</v>
      </c>
      <c r="E5497" s="5" t="s">
        <v>7294</v>
      </c>
      <c r="F5497" s="5">
        <v>0</v>
      </c>
      <c r="G5497" s="5" t="s">
        <v>7295</v>
      </c>
      <c r="H5497" s="5" t="s">
        <v>6096</v>
      </c>
      <c r="I5497" s="5">
        <v>1</v>
      </c>
      <c r="J5497" s="5">
        <v>2015</v>
      </c>
      <c r="K5497" s="5">
        <v>14</v>
      </c>
      <c r="L5497" s="5" t="s">
        <v>480</v>
      </c>
      <c r="M5497" s="5" t="s">
        <v>96</v>
      </c>
      <c r="N5497" s="19" t="s">
        <v>7296</v>
      </c>
    </row>
    <row r="5498" spans="1:14" ht="15.75" customHeight="1" x14ac:dyDescent="0.2">
      <c r="A5498" s="15">
        <v>408</v>
      </c>
      <c r="B5498" s="16">
        <v>610</v>
      </c>
      <c r="C5498" s="15" t="s">
        <v>7297</v>
      </c>
      <c r="D5498" s="18">
        <v>1</v>
      </c>
      <c r="E5498" s="5" t="s">
        <v>7298</v>
      </c>
      <c r="F5498" s="5">
        <v>0</v>
      </c>
      <c r="G5498" s="5" t="s">
        <v>7295</v>
      </c>
      <c r="H5498" s="5" t="s">
        <v>6096</v>
      </c>
      <c r="I5498" s="5">
        <v>2</v>
      </c>
      <c r="J5498" s="5">
        <v>2015</v>
      </c>
      <c r="K5498" s="5">
        <v>13</v>
      </c>
      <c r="L5498" s="5" t="s">
        <v>480</v>
      </c>
      <c r="M5498" s="5" t="s">
        <v>96</v>
      </c>
      <c r="N5498" s="19" t="s">
        <v>7299</v>
      </c>
    </row>
    <row r="5499" spans="1:14" ht="15.75" hidden="1" customHeight="1" x14ac:dyDescent="0.2">
      <c r="A5499" s="14">
        <v>409</v>
      </c>
      <c r="B5499" s="16">
        <v>610</v>
      </c>
      <c r="C5499" s="14" t="s">
        <v>7300</v>
      </c>
      <c r="D5499" s="17">
        <v>0</v>
      </c>
      <c r="E5499" s="5">
        <v>0</v>
      </c>
      <c r="F5499" s="5">
        <v>0</v>
      </c>
      <c r="G5499" s="5">
        <v>0</v>
      </c>
      <c r="H5499" s="5" t="s">
        <v>6096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19">
        <v>0</v>
      </c>
    </row>
    <row r="5500" spans="1:14" ht="15.75" customHeight="1" x14ac:dyDescent="0.2">
      <c r="A5500" s="15">
        <v>410</v>
      </c>
      <c r="B5500" s="16">
        <v>610</v>
      </c>
      <c r="C5500" s="15" t="s">
        <v>7301</v>
      </c>
      <c r="D5500" s="18">
        <v>1</v>
      </c>
      <c r="E5500" s="5" t="s">
        <v>7302</v>
      </c>
      <c r="F5500" s="5">
        <v>0</v>
      </c>
      <c r="G5500" s="5" t="s">
        <v>7303</v>
      </c>
      <c r="H5500" s="5" t="s">
        <v>6096</v>
      </c>
      <c r="I5500" s="5">
        <v>0</v>
      </c>
      <c r="J5500" s="5">
        <v>2012</v>
      </c>
      <c r="K5500" s="5">
        <v>1</v>
      </c>
      <c r="L5500" s="5" t="s">
        <v>7304</v>
      </c>
      <c r="M5500" s="5" t="s">
        <v>96</v>
      </c>
      <c r="N5500" s="19" t="s">
        <v>7305</v>
      </c>
    </row>
    <row r="5501" spans="1:14" ht="15.75" hidden="1" customHeight="1" x14ac:dyDescent="0.2">
      <c r="A5501" s="14">
        <v>411</v>
      </c>
      <c r="B5501" s="16">
        <v>610</v>
      </c>
      <c r="C5501" s="14" t="s">
        <v>7306</v>
      </c>
      <c r="D5501" s="17">
        <v>0</v>
      </c>
      <c r="E5501" s="5">
        <v>0</v>
      </c>
      <c r="F5501" s="5">
        <v>0</v>
      </c>
      <c r="G5501" s="5">
        <v>0</v>
      </c>
      <c r="H5501" s="5" t="s">
        <v>6096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19">
        <v>0</v>
      </c>
    </row>
    <row r="5502" spans="1:14" ht="15.75" customHeight="1" x14ac:dyDescent="0.2">
      <c r="A5502" s="15">
        <v>412</v>
      </c>
      <c r="B5502" s="16">
        <v>610</v>
      </c>
      <c r="C5502" s="15" t="s">
        <v>7307</v>
      </c>
      <c r="D5502" s="18">
        <v>1</v>
      </c>
      <c r="E5502" s="5" t="s">
        <v>7308</v>
      </c>
      <c r="F5502" s="5">
        <v>0</v>
      </c>
      <c r="G5502" s="5" t="s">
        <v>7309</v>
      </c>
      <c r="H5502" s="5" t="s">
        <v>6096</v>
      </c>
      <c r="I5502" s="5">
        <v>0</v>
      </c>
      <c r="J5502" s="5">
        <v>2010</v>
      </c>
      <c r="K5502" s="5">
        <v>1</v>
      </c>
      <c r="L5502" s="5" t="s">
        <v>1774</v>
      </c>
      <c r="M5502" s="5" t="s">
        <v>96</v>
      </c>
      <c r="N5502" s="19" t="s">
        <v>7310</v>
      </c>
    </row>
    <row r="5503" spans="1:14" ht="15.75" customHeight="1" x14ac:dyDescent="0.2">
      <c r="A5503" s="15">
        <v>413</v>
      </c>
      <c r="B5503" s="16">
        <v>610</v>
      </c>
      <c r="C5503" s="15" t="s">
        <v>7311</v>
      </c>
      <c r="D5503" s="18">
        <v>1</v>
      </c>
      <c r="E5503" s="5" t="s">
        <v>7312</v>
      </c>
      <c r="F5503" s="5">
        <v>0</v>
      </c>
      <c r="G5503" s="5" t="s">
        <v>7313</v>
      </c>
      <c r="H5503" s="5" t="s">
        <v>6096</v>
      </c>
      <c r="I5503" s="5">
        <v>0</v>
      </c>
      <c r="J5503" s="5">
        <v>2003</v>
      </c>
      <c r="K5503" s="5">
        <v>2</v>
      </c>
      <c r="L5503" s="5" t="s">
        <v>6958</v>
      </c>
      <c r="M5503" s="5" t="s">
        <v>96</v>
      </c>
      <c r="N5503" s="19">
        <v>9784101121154</v>
      </c>
    </row>
    <row r="5504" spans="1:14" ht="15.75" customHeight="1" x14ac:dyDescent="0.2">
      <c r="A5504" s="15">
        <v>414</v>
      </c>
      <c r="B5504" s="16">
        <v>610</v>
      </c>
      <c r="C5504" s="15" t="s">
        <v>7314</v>
      </c>
      <c r="D5504" s="18">
        <v>1</v>
      </c>
      <c r="E5504" s="5" t="s">
        <v>7315</v>
      </c>
      <c r="F5504" s="5">
        <v>0</v>
      </c>
      <c r="G5504" s="5" t="s">
        <v>4367</v>
      </c>
      <c r="H5504" s="5" t="s">
        <v>6096</v>
      </c>
      <c r="I5504" s="5">
        <v>0</v>
      </c>
      <c r="J5504" s="5">
        <v>1993</v>
      </c>
      <c r="K5504" s="5">
        <v>1</v>
      </c>
      <c r="L5504" s="5" t="s">
        <v>6930</v>
      </c>
      <c r="M5504" s="5" t="s">
        <v>35</v>
      </c>
      <c r="N5504" s="19">
        <v>9780231082808</v>
      </c>
    </row>
    <row r="5505" spans="1:14" ht="15.75" customHeight="1" x14ac:dyDescent="0.2">
      <c r="A5505" s="15">
        <v>415</v>
      </c>
      <c r="B5505" s="16">
        <v>610</v>
      </c>
      <c r="C5505" s="15" t="s">
        <v>7316</v>
      </c>
      <c r="D5505" s="18">
        <v>1</v>
      </c>
      <c r="E5505" s="5" t="s">
        <v>7317</v>
      </c>
      <c r="F5505" s="5">
        <v>0</v>
      </c>
      <c r="G5505" s="5" t="s">
        <v>7318</v>
      </c>
      <c r="H5505" s="5" t="s">
        <v>6096</v>
      </c>
      <c r="I5505" s="5">
        <v>0</v>
      </c>
      <c r="J5505" s="5">
        <v>2011</v>
      </c>
      <c r="K5505" s="5">
        <v>12</v>
      </c>
      <c r="L5505" s="5" t="s">
        <v>751</v>
      </c>
      <c r="M5505" s="5">
        <v>0</v>
      </c>
      <c r="N5505" s="19">
        <v>9784093862806</v>
      </c>
    </row>
    <row r="5506" spans="1:14" ht="15.75" customHeight="1" x14ac:dyDescent="0.2">
      <c r="A5506" s="15">
        <v>416</v>
      </c>
      <c r="B5506" s="16">
        <v>610</v>
      </c>
      <c r="C5506" s="15" t="s">
        <v>7319</v>
      </c>
      <c r="D5506" s="18">
        <v>2</v>
      </c>
      <c r="E5506" s="5" t="s">
        <v>7320</v>
      </c>
      <c r="F5506" s="5">
        <v>0</v>
      </c>
      <c r="G5506" s="5" t="s">
        <v>7321</v>
      </c>
      <c r="H5506" s="5" t="s">
        <v>6096</v>
      </c>
      <c r="I5506" s="5">
        <v>1</v>
      </c>
      <c r="J5506" s="5">
        <v>2014</v>
      </c>
      <c r="K5506" s="5">
        <v>38</v>
      </c>
      <c r="L5506" s="5" t="s">
        <v>414</v>
      </c>
      <c r="M5506" s="5" t="s">
        <v>96</v>
      </c>
      <c r="N5506" s="19">
        <v>9784062175647</v>
      </c>
    </row>
    <row r="5507" spans="1:14" ht="15.75" customHeight="1" x14ac:dyDescent="0.2">
      <c r="A5507" s="15">
        <v>417</v>
      </c>
      <c r="B5507" s="16">
        <v>610</v>
      </c>
      <c r="C5507" s="15" t="s">
        <v>7322</v>
      </c>
      <c r="D5507" s="18">
        <v>2</v>
      </c>
      <c r="E5507" s="5" t="s">
        <v>7323</v>
      </c>
      <c r="F5507" s="5">
        <v>0</v>
      </c>
      <c r="G5507" s="5" t="s">
        <v>7321</v>
      </c>
      <c r="H5507" s="5" t="s">
        <v>6096</v>
      </c>
      <c r="I5507" s="5">
        <v>2</v>
      </c>
      <c r="J5507" s="5">
        <v>2014</v>
      </c>
      <c r="K5507" s="5">
        <v>38</v>
      </c>
      <c r="L5507" s="5" t="s">
        <v>414</v>
      </c>
      <c r="M5507" s="5" t="s">
        <v>96</v>
      </c>
      <c r="N5507" s="19">
        <v>9784062175654</v>
      </c>
    </row>
    <row r="5508" spans="1:14" ht="15.75" customHeight="1" x14ac:dyDescent="0.2">
      <c r="A5508" s="15">
        <v>418</v>
      </c>
      <c r="B5508" s="16">
        <v>610</v>
      </c>
      <c r="C5508" s="15" t="s">
        <v>7324</v>
      </c>
      <c r="D5508" s="18">
        <v>1</v>
      </c>
      <c r="E5508" s="5" t="s">
        <v>7325</v>
      </c>
      <c r="F5508" s="5">
        <v>0</v>
      </c>
      <c r="G5508" s="5" t="s">
        <v>7326</v>
      </c>
      <c r="H5508" s="5" t="s">
        <v>6096</v>
      </c>
      <c r="I5508" s="5">
        <v>1</v>
      </c>
      <c r="J5508" s="5">
        <v>2007</v>
      </c>
      <c r="K5508" s="5">
        <v>10</v>
      </c>
      <c r="L5508" s="5" t="s">
        <v>4173</v>
      </c>
      <c r="M5508" s="5" t="s">
        <v>96</v>
      </c>
      <c r="N5508" s="19">
        <v>9784840233613</v>
      </c>
    </row>
    <row r="5509" spans="1:14" ht="15.75" customHeight="1" x14ac:dyDescent="0.2">
      <c r="A5509" s="15">
        <v>419</v>
      </c>
      <c r="B5509" s="16">
        <v>610</v>
      </c>
      <c r="C5509" s="15" t="s">
        <v>7327</v>
      </c>
      <c r="D5509" s="18">
        <v>1</v>
      </c>
      <c r="E5509" s="5" t="s">
        <v>7328</v>
      </c>
      <c r="F5509" s="5">
        <v>0</v>
      </c>
      <c r="G5509" s="5" t="s">
        <v>7329</v>
      </c>
      <c r="H5509" s="5" t="s">
        <v>6096</v>
      </c>
      <c r="I5509" s="5">
        <v>0</v>
      </c>
      <c r="J5509" s="5">
        <v>2014</v>
      </c>
      <c r="K5509" s="5">
        <v>1</v>
      </c>
      <c r="L5509" s="5" t="s">
        <v>2535</v>
      </c>
      <c r="M5509" s="5" t="s">
        <v>96</v>
      </c>
      <c r="N5509" s="19" t="s">
        <v>7330</v>
      </c>
    </row>
    <row r="5510" spans="1:14" ht="15.75" customHeight="1" x14ac:dyDescent="0.2">
      <c r="A5510" s="15">
        <v>420</v>
      </c>
      <c r="B5510" s="16">
        <v>610</v>
      </c>
      <c r="C5510" s="15" t="s">
        <v>7331</v>
      </c>
      <c r="D5510" s="18">
        <v>1</v>
      </c>
      <c r="E5510" s="5" t="s">
        <v>7332</v>
      </c>
      <c r="F5510" s="5" t="s">
        <v>7333</v>
      </c>
      <c r="G5510" s="5" t="s">
        <v>7329</v>
      </c>
      <c r="H5510" s="5" t="s">
        <v>6096</v>
      </c>
      <c r="I5510" s="5">
        <v>0</v>
      </c>
      <c r="J5510" s="5">
        <v>2014</v>
      </c>
      <c r="K5510" s="5">
        <v>1</v>
      </c>
      <c r="L5510" s="5" t="s">
        <v>6752</v>
      </c>
      <c r="M5510" s="5" t="s">
        <v>35</v>
      </c>
      <c r="N5510" s="19">
        <v>9781783081288</v>
      </c>
    </row>
    <row r="5511" spans="1:14" ht="15.75" customHeight="1" x14ac:dyDescent="0.2">
      <c r="A5511" s="15">
        <v>421</v>
      </c>
      <c r="B5511" s="16">
        <v>610</v>
      </c>
      <c r="C5511" s="15" t="s">
        <v>7334</v>
      </c>
      <c r="D5511" s="18">
        <v>1</v>
      </c>
      <c r="E5511" s="5" t="s">
        <v>7335</v>
      </c>
      <c r="F5511" s="5">
        <v>0</v>
      </c>
      <c r="G5511" s="5" t="s">
        <v>7336</v>
      </c>
      <c r="H5511" s="5" t="s">
        <v>6096</v>
      </c>
      <c r="I5511" s="5">
        <v>0</v>
      </c>
      <c r="J5511" s="5">
        <v>2015</v>
      </c>
      <c r="K5511" s="5">
        <v>15</v>
      </c>
      <c r="L5511" s="5" t="s">
        <v>886</v>
      </c>
      <c r="M5511" s="5" t="s">
        <v>96</v>
      </c>
      <c r="N5511" s="19" t="s">
        <v>7337</v>
      </c>
    </row>
    <row r="5512" spans="1:14" ht="15.75" customHeight="1" x14ac:dyDescent="0.2">
      <c r="A5512" s="15">
        <v>422</v>
      </c>
      <c r="B5512" s="16">
        <v>610</v>
      </c>
      <c r="C5512" s="15" t="s">
        <v>7338</v>
      </c>
      <c r="D5512" s="18">
        <v>1</v>
      </c>
      <c r="E5512" s="5" t="s">
        <v>7339</v>
      </c>
      <c r="F5512" s="5">
        <v>0</v>
      </c>
      <c r="G5512" s="5" t="s">
        <v>7336</v>
      </c>
      <c r="H5512" s="5" t="s">
        <v>6096</v>
      </c>
      <c r="I5512" s="5">
        <v>0</v>
      </c>
      <c r="J5512" s="5" t="s">
        <v>1305</v>
      </c>
      <c r="K5512" s="5" t="s">
        <v>1262</v>
      </c>
      <c r="L5512" s="5" t="s">
        <v>1150</v>
      </c>
      <c r="M5512" s="5" t="s">
        <v>96</v>
      </c>
      <c r="N5512" s="19" t="s">
        <v>7340</v>
      </c>
    </row>
    <row r="5513" spans="1:14" ht="15.75" customHeight="1" x14ac:dyDescent="0.2">
      <c r="A5513" s="15">
        <v>423</v>
      </c>
      <c r="B5513" s="16">
        <v>610</v>
      </c>
      <c r="C5513" s="15" t="s">
        <v>7341</v>
      </c>
      <c r="D5513" s="18">
        <v>1</v>
      </c>
      <c r="E5513" s="5" t="s">
        <v>7342</v>
      </c>
      <c r="F5513" s="5">
        <v>0</v>
      </c>
      <c r="G5513" s="5" t="s">
        <v>7336</v>
      </c>
      <c r="H5513" s="5" t="s">
        <v>6096</v>
      </c>
      <c r="I5513" s="5">
        <v>0</v>
      </c>
      <c r="J5513" s="5">
        <v>2016</v>
      </c>
      <c r="K5513" s="5">
        <v>4</v>
      </c>
      <c r="L5513" s="5" t="s">
        <v>1138</v>
      </c>
      <c r="M5513" s="5" t="s">
        <v>96</v>
      </c>
      <c r="N5513" s="19" t="s">
        <v>7343</v>
      </c>
    </row>
    <row r="5514" spans="1:14" ht="15.75" customHeight="1" x14ac:dyDescent="0.2">
      <c r="A5514" s="15">
        <v>424</v>
      </c>
      <c r="B5514" s="16">
        <v>610</v>
      </c>
      <c r="C5514" s="15" t="s">
        <v>7344</v>
      </c>
      <c r="D5514" s="18">
        <v>1</v>
      </c>
      <c r="E5514" s="5" t="s">
        <v>7345</v>
      </c>
      <c r="F5514" s="5">
        <v>0</v>
      </c>
      <c r="G5514" s="5" t="s">
        <v>7346</v>
      </c>
      <c r="H5514" s="5" t="s">
        <v>6096</v>
      </c>
      <c r="I5514" s="5">
        <v>0</v>
      </c>
      <c r="J5514" s="5">
        <v>2014</v>
      </c>
      <c r="K5514" s="5">
        <v>1</v>
      </c>
      <c r="L5514" s="5" t="s">
        <v>1138</v>
      </c>
      <c r="M5514" s="5" t="s">
        <v>96</v>
      </c>
      <c r="N5514" s="19" t="s">
        <v>7347</v>
      </c>
    </row>
    <row r="5515" spans="1:14" ht="15.75" customHeight="1" x14ac:dyDescent="0.2">
      <c r="A5515" s="15">
        <v>425</v>
      </c>
      <c r="B5515" s="16">
        <v>610</v>
      </c>
      <c r="C5515" s="15" t="s">
        <v>7348</v>
      </c>
      <c r="D5515" s="18">
        <v>1</v>
      </c>
      <c r="E5515" s="5" t="s">
        <v>7349</v>
      </c>
      <c r="F5515" s="5">
        <v>0</v>
      </c>
      <c r="G5515" s="5" t="s">
        <v>7350</v>
      </c>
      <c r="H5515" s="5" t="s">
        <v>6096</v>
      </c>
      <c r="I5515" s="5">
        <v>0</v>
      </c>
      <c r="J5515" s="5">
        <v>2010</v>
      </c>
      <c r="K5515" s="5">
        <v>1</v>
      </c>
      <c r="L5515" s="5" t="s">
        <v>1138</v>
      </c>
      <c r="M5515" s="5" t="s">
        <v>96</v>
      </c>
      <c r="N5515" s="19" t="s">
        <v>7351</v>
      </c>
    </row>
    <row r="5516" spans="1:14" ht="15.75" customHeight="1" x14ac:dyDescent="0.2">
      <c r="A5516" s="15">
        <v>426</v>
      </c>
      <c r="B5516" s="16">
        <v>610</v>
      </c>
      <c r="C5516" s="15" t="s">
        <v>7352</v>
      </c>
      <c r="D5516" s="18">
        <v>1</v>
      </c>
      <c r="E5516" s="5" t="s">
        <v>7353</v>
      </c>
      <c r="F5516" s="5" t="s">
        <v>7349</v>
      </c>
      <c r="G5516" s="5" t="s">
        <v>7350</v>
      </c>
      <c r="H5516" s="5" t="s">
        <v>6096</v>
      </c>
      <c r="I5516" s="5">
        <v>0</v>
      </c>
      <c r="J5516" s="5">
        <v>2015</v>
      </c>
      <c r="K5516" s="5">
        <v>1</v>
      </c>
      <c r="L5516" s="5" t="s">
        <v>6930</v>
      </c>
      <c r="M5516" s="5" t="s">
        <v>35</v>
      </c>
      <c r="N5516" s="19">
        <v>9780231171168</v>
      </c>
    </row>
    <row r="5517" spans="1:14" ht="15.75" customHeight="1" x14ac:dyDescent="0.2">
      <c r="A5517" s="15">
        <v>427</v>
      </c>
      <c r="B5517" s="16">
        <v>610</v>
      </c>
      <c r="C5517" s="15" t="s">
        <v>7354</v>
      </c>
      <c r="D5517" s="18">
        <v>1</v>
      </c>
      <c r="E5517" s="5" t="s">
        <v>7355</v>
      </c>
      <c r="F5517" s="5">
        <v>0</v>
      </c>
      <c r="G5517" s="5" t="s">
        <v>7356</v>
      </c>
      <c r="H5517" s="5" t="s">
        <v>6096</v>
      </c>
      <c r="I5517" s="5">
        <v>0</v>
      </c>
      <c r="J5517" s="5">
        <v>2013</v>
      </c>
      <c r="K5517" s="5">
        <v>1</v>
      </c>
      <c r="L5517" s="5" t="s">
        <v>2535</v>
      </c>
      <c r="M5517" s="5" t="s">
        <v>96</v>
      </c>
      <c r="N5517" s="19" t="s">
        <v>7357</v>
      </c>
    </row>
    <row r="5518" spans="1:14" ht="15.75" customHeight="1" x14ac:dyDescent="0.2">
      <c r="A5518" s="15">
        <v>428</v>
      </c>
      <c r="B5518" s="16">
        <v>610</v>
      </c>
      <c r="C5518" s="15" t="s">
        <v>7358</v>
      </c>
      <c r="D5518" s="18">
        <v>1</v>
      </c>
      <c r="E5518" s="5" t="s">
        <v>7359</v>
      </c>
      <c r="F5518" s="5">
        <v>0</v>
      </c>
      <c r="G5518" s="5" t="s">
        <v>7360</v>
      </c>
      <c r="H5518" s="5" t="s">
        <v>6096</v>
      </c>
      <c r="I5518" s="5">
        <v>0</v>
      </c>
      <c r="J5518" s="5">
        <v>2013</v>
      </c>
      <c r="K5518" s="5">
        <v>26</v>
      </c>
      <c r="L5518" s="5" t="s">
        <v>1245</v>
      </c>
      <c r="M5518" s="5" t="s">
        <v>96</v>
      </c>
      <c r="N5518" s="19" t="s">
        <v>7361</v>
      </c>
    </row>
    <row r="5519" spans="1:14" ht="15.75" customHeight="1" x14ac:dyDescent="0.2">
      <c r="A5519" s="15">
        <v>429</v>
      </c>
      <c r="B5519" s="16">
        <v>610</v>
      </c>
      <c r="C5519" s="15" t="s">
        <v>7362</v>
      </c>
      <c r="D5519" s="18">
        <v>1</v>
      </c>
      <c r="E5519" s="5" t="s">
        <v>7363</v>
      </c>
      <c r="F5519" s="5">
        <v>0</v>
      </c>
      <c r="G5519" s="5" t="s">
        <v>7364</v>
      </c>
      <c r="H5519" s="5" t="s">
        <v>6096</v>
      </c>
      <c r="I5519" s="5">
        <v>0</v>
      </c>
      <c r="J5519" s="5">
        <v>2016</v>
      </c>
      <c r="K5519" s="5">
        <v>1</v>
      </c>
      <c r="L5519" s="5" t="s">
        <v>2535</v>
      </c>
      <c r="M5519" s="5" t="s">
        <v>96</v>
      </c>
      <c r="N5519" s="19" t="s">
        <v>7365</v>
      </c>
    </row>
    <row r="5520" spans="1:14" ht="15.75" customHeight="1" x14ac:dyDescent="0.2">
      <c r="A5520" s="15">
        <v>430</v>
      </c>
      <c r="B5520" s="16">
        <v>610</v>
      </c>
      <c r="C5520" s="15" t="s">
        <v>7366</v>
      </c>
      <c r="D5520" s="18">
        <v>1</v>
      </c>
      <c r="E5520" s="5" t="s">
        <v>7367</v>
      </c>
      <c r="F5520" s="5">
        <v>0</v>
      </c>
      <c r="G5520" s="5" t="s">
        <v>7368</v>
      </c>
      <c r="H5520" s="5" t="s">
        <v>6096</v>
      </c>
      <c r="I5520" s="5">
        <v>0</v>
      </c>
      <c r="J5520" s="5">
        <v>2013</v>
      </c>
      <c r="K5520" s="5">
        <v>2</v>
      </c>
      <c r="L5520" s="5" t="s">
        <v>463</v>
      </c>
      <c r="M5520" s="5" t="s">
        <v>96</v>
      </c>
      <c r="N5520" s="19">
        <v>9784022510112</v>
      </c>
    </row>
    <row r="5521" spans="1:14" ht="15.75" customHeight="1" x14ac:dyDescent="0.2">
      <c r="A5521" s="15">
        <v>431</v>
      </c>
      <c r="B5521" s="16">
        <v>610</v>
      </c>
      <c r="C5521" s="15" t="s">
        <v>7369</v>
      </c>
      <c r="D5521" s="18">
        <v>1</v>
      </c>
      <c r="E5521" s="5" t="s">
        <v>7370</v>
      </c>
      <c r="F5521" s="5">
        <v>0</v>
      </c>
      <c r="G5521" s="5" t="s">
        <v>7368</v>
      </c>
      <c r="H5521" s="5" t="s">
        <v>6096</v>
      </c>
      <c r="I5521" s="5">
        <v>0</v>
      </c>
      <c r="J5521" s="5">
        <v>2016</v>
      </c>
      <c r="K5521" s="5">
        <v>16</v>
      </c>
      <c r="L5521" s="5" t="s">
        <v>1138</v>
      </c>
      <c r="M5521" s="5" t="s">
        <v>6168</v>
      </c>
      <c r="N5521" s="19" t="s">
        <v>7371</v>
      </c>
    </row>
    <row r="5522" spans="1:14" ht="15.75" customHeight="1" x14ac:dyDescent="0.2">
      <c r="A5522" s="15">
        <v>432</v>
      </c>
      <c r="B5522" s="16">
        <v>610</v>
      </c>
      <c r="C5522" s="15" t="s">
        <v>7372</v>
      </c>
      <c r="D5522" s="18">
        <v>1</v>
      </c>
      <c r="E5522" s="5" t="s">
        <v>7373</v>
      </c>
      <c r="F5522" s="5">
        <v>0</v>
      </c>
      <c r="G5522" s="5" t="s">
        <v>7374</v>
      </c>
      <c r="H5522" s="5" t="s">
        <v>6096</v>
      </c>
      <c r="I5522" s="5">
        <v>0</v>
      </c>
      <c r="J5522" s="5">
        <v>2010</v>
      </c>
      <c r="K5522" s="5">
        <v>1</v>
      </c>
      <c r="L5522" s="5" t="s">
        <v>7375</v>
      </c>
      <c r="M5522" s="5" t="s">
        <v>96</v>
      </c>
      <c r="N5522" s="19" t="s">
        <v>7376</v>
      </c>
    </row>
    <row r="5523" spans="1:14" ht="15.75" customHeight="1" x14ac:dyDescent="0.2">
      <c r="A5523" s="15">
        <v>433</v>
      </c>
      <c r="B5523" s="16">
        <v>610</v>
      </c>
      <c r="C5523" s="15" t="s">
        <v>7377</v>
      </c>
      <c r="D5523" s="18">
        <v>1</v>
      </c>
      <c r="E5523" s="5" t="s">
        <v>7378</v>
      </c>
      <c r="F5523" s="5">
        <v>0</v>
      </c>
      <c r="G5523" s="5" t="s">
        <v>7379</v>
      </c>
      <c r="H5523" s="5" t="s">
        <v>6096</v>
      </c>
      <c r="I5523" s="5">
        <v>1</v>
      </c>
      <c r="J5523" s="5">
        <v>2015</v>
      </c>
      <c r="K5523" s="5">
        <v>34</v>
      </c>
      <c r="L5523" s="5" t="s">
        <v>1245</v>
      </c>
      <c r="M5523" s="5" t="s">
        <v>96</v>
      </c>
      <c r="N5523" s="19" t="s">
        <v>7380</v>
      </c>
    </row>
    <row r="5524" spans="1:14" ht="15.75" customHeight="1" x14ac:dyDescent="0.2">
      <c r="A5524" s="15">
        <v>434</v>
      </c>
      <c r="B5524" s="16">
        <v>610</v>
      </c>
      <c r="C5524" s="15" t="s">
        <v>7381</v>
      </c>
      <c r="D5524" s="18">
        <v>1</v>
      </c>
      <c r="E5524" s="5" t="s">
        <v>7382</v>
      </c>
      <c r="F5524" s="5">
        <v>0</v>
      </c>
      <c r="G5524" s="5" t="s">
        <v>7379</v>
      </c>
      <c r="H5524" s="5" t="s">
        <v>6096</v>
      </c>
      <c r="I5524" s="5">
        <v>2</v>
      </c>
      <c r="J5524" s="5">
        <v>2002</v>
      </c>
      <c r="K5524" s="5">
        <v>9</v>
      </c>
      <c r="L5524" s="5" t="s">
        <v>1245</v>
      </c>
      <c r="M5524" s="5" t="s">
        <v>96</v>
      </c>
      <c r="N5524" s="19" t="s">
        <v>7383</v>
      </c>
    </row>
    <row r="5525" spans="1:14" ht="15.75" customHeight="1" x14ac:dyDescent="0.2">
      <c r="A5525" s="15">
        <v>435</v>
      </c>
      <c r="B5525" s="16">
        <v>610</v>
      </c>
      <c r="C5525" s="15" t="s">
        <v>7384</v>
      </c>
      <c r="D5525" s="18">
        <v>1</v>
      </c>
      <c r="E5525" s="5" t="s">
        <v>7385</v>
      </c>
      <c r="F5525" s="5">
        <v>0</v>
      </c>
      <c r="G5525" s="5" t="s">
        <v>7379</v>
      </c>
      <c r="H5525" s="5" t="s">
        <v>6096</v>
      </c>
      <c r="I5525" s="5">
        <v>3</v>
      </c>
      <c r="J5525" s="5">
        <v>2007</v>
      </c>
      <c r="K5525" s="5">
        <v>7</v>
      </c>
      <c r="L5525" s="5" t="s">
        <v>1245</v>
      </c>
      <c r="M5525" s="5" t="s">
        <v>96</v>
      </c>
      <c r="N5525" s="19" t="s">
        <v>7386</v>
      </c>
    </row>
    <row r="5526" spans="1:14" ht="15.75" customHeight="1" x14ac:dyDescent="0.2">
      <c r="A5526" s="15">
        <v>436</v>
      </c>
      <c r="B5526" s="16">
        <v>610</v>
      </c>
      <c r="C5526" s="15" t="s">
        <v>7387</v>
      </c>
      <c r="D5526" s="18">
        <v>1</v>
      </c>
      <c r="E5526" s="5" t="s">
        <v>7388</v>
      </c>
      <c r="F5526" s="5">
        <v>0</v>
      </c>
      <c r="G5526" s="5" t="s">
        <v>7379</v>
      </c>
      <c r="H5526" s="5" t="s">
        <v>6096</v>
      </c>
      <c r="I5526" s="5">
        <v>4</v>
      </c>
      <c r="J5526" s="5">
        <v>2006</v>
      </c>
      <c r="K5526" s="5">
        <v>3</v>
      </c>
      <c r="L5526" s="5" t="s">
        <v>1245</v>
      </c>
      <c r="M5526" s="5" t="s">
        <v>96</v>
      </c>
      <c r="N5526" s="19" t="s">
        <v>7389</v>
      </c>
    </row>
    <row r="5527" spans="1:14" ht="15.75" customHeight="1" x14ac:dyDescent="0.2">
      <c r="A5527" s="15">
        <v>437</v>
      </c>
      <c r="B5527" s="16">
        <v>610</v>
      </c>
      <c r="C5527" s="15" t="s">
        <v>7390</v>
      </c>
      <c r="D5527" s="18">
        <v>1</v>
      </c>
      <c r="E5527" s="5" t="s">
        <v>7391</v>
      </c>
      <c r="F5527" s="5">
        <v>0</v>
      </c>
      <c r="G5527" s="5" t="s">
        <v>7379</v>
      </c>
      <c r="H5527" s="5" t="s">
        <v>6096</v>
      </c>
      <c r="I5527" s="5">
        <v>5</v>
      </c>
      <c r="J5527" s="5">
        <v>2006</v>
      </c>
      <c r="K5527" s="5">
        <v>2</v>
      </c>
      <c r="L5527" s="5" t="s">
        <v>1245</v>
      </c>
      <c r="M5527" s="5" t="s">
        <v>96</v>
      </c>
      <c r="N5527" s="19" t="s">
        <v>7392</v>
      </c>
    </row>
    <row r="5528" spans="1:14" ht="15.75" customHeight="1" x14ac:dyDescent="0.2">
      <c r="A5528" s="15">
        <v>438</v>
      </c>
      <c r="B5528" s="16">
        <v>610</v>
      </c>
      <c r="C5528" s="15" t="s">
        <v>7393</v>
      </c>
      <c r="D5528" s="18">
        <v>1</v>
      </c>
      <c r="E5528" s="5" t="s">
        <v>7394</v>
      </c>
      <c r="F5528" s="5">
        <v>0</v>
      </c>
      <c r="G5528" s="5" t="s">
        <v>7379</v>
      </c>
      <c r="H5528" s="5" t="s">
        <v>6096</v>
      </c>
      <c r="I5528" s="5">
        <v>6</v>
      </c>
      <c r="J5528" s="5">
        <v>2007</v>
      </c>
      <c r="K5528" s="5">
        <v>1</v>
      </c>
      <c r="L5528" s="5" t="s">
        <v>1245</v>
      </c>
      <c r="M5528" s="5" t="s">
        <v>96</v>
      </c>
      <c r="N5528" s="19" t="s">
        <v>7395</v>
      </c>
    </row>
    <row r="5529" spans="1:14" ht="15.75" customHeight="1" x14ac:dyDescent="0.2">
      <c r="A5529" s="15">
        <v>439</v>
      </c>
      <c r="B5529" s="16">
        <v>610</v>
      </c>
      <c r="C5529" s="15" t="s">
        <v>7396</v>
      </c>
      <c r="D5529" s="18">
        <v>1</v>
      </c>
      <c r="E5529" s="5" t="s">
        <v>7397</v>
      </c>
      <c r="F5529" s="5">
        <v>0</v>
      </c>
      <c r="G5529" s="5" t="s">
        <v>6619</v>
      </c>
      <c r="H5529" s="5" t="s">
        <v>6096</v>
      </c>
      <c r="I5529" s="5">
        <v>1</v>
      </c>
      <c r="J5529" s="5">
        <v>2011</v>
      </c>
      <c r="K5529" s="5">
        <v>1</v>
      </c>
      <c r="L5529" s="5" t="s">
        <v>414</v>
      </c>
      <c r="M5529" s="5" t="s">
        <v>96</v>
      </c>
      <c r="N5529" s="19" t="s">
        <v>7398</v>
      </c>
    </row>
    <row r="5530" spans="1:14" ht="15.75" customHeight="1" x14ac:dyDescent="0.2">
      <c r="A5530" s="15">
        <v>440</v>
      </c>
      <c r="B5530" s="16">
        <v>610</v>
      </c>
      <c r="C5530" s="15" t="s">
        <v>7399</v>
      </c>
      <c r="D5530" s="18">
        <v>1</v>
      </c>
      <c r="E5530" s="5" t="s">
        <v>7400</v>
      </c>
      <c r="F5530" s="5">
        <v>0</v>
      </c>
      <c r="G5530" s="5" t="s">
        <v>6619</v>
      </c>
      <c r="H5530" s="5" t="s">
        <v>6096</v>
      </c>
      <c r="I5530" s="5">
        <v>2</v>
      </c>
      <c r="J5530" s="5">
        <v>2011</v>
      </c>
      <c r="K5530" s="5">
        <v>1</v>
      </c>
      <c r="L5530" s="5" t="s">
        <v>414</v>
      </c>
      <c r="M5530" s="5" t="s">
        <v>96</v>
      </c>
      <c r="N5530" s="19" t="s">
        <v>7401</v>
      </c>
    </row>
    <row r="5531" spans="1:14" ht="15.75" customHeight="1" x14ac:dyDescent="0.2">
      <c r="A5531" s="15">
        <v>441</v>
      </c>
      <c r="B5531" s="16">
        <v>610</v>
      </c>
      <c r="C5531" s="15" t="s">
        <v>7402</v>
      </c>
      <c r="D5531" s="18">
        <v>1</v>
      </c>
      <c r="E5531" s="5" t="s">
        <v>7403</v>
      </c>
      <c r="F5531" s="5">
        <v>0</v>
      </c>
      <c r="G5531" s="5" t="s">
        <v>7404</v>
      </c>
      <c r="H5531" s="5" t="s">
        <v>6096</v>
      </c>
      <c r="I5531" s="5">
        <v>0</v>
      </c>
      <c r="J5531" s="5">
        <v>2013</v>
      </c>
      <c r="K5531" s="5">
        <v>24</v>
      </c>
      <c r="L5531" s="5" t="s">
        <v>414</v>
      </c>
      <c r="M5531" s="5">
        <v>0</v>
      </c>
      <c r="N5531" s="19">
        <v>4061975625</v>
      </c>
    </row>
    <row r="5532" spans="1:14" ht="15.75" customHeight="1" x14ac:dyDescent="0.2">
      <c r="A5532" s="15">
        <v>442</v>
      </c>
      <c r="B5532" s="16">
        <v>610</v>
      </c>
      <c r="C5532" s="15" t="s">
        <v>7405</v>
      </c>
      <c r="D5532" s="18">
        <v>1</v>
      </c>
      <c r="E5532" s="5" t="s">
        <v>7406</v>
      </c>
      <c r="F5532" s="5" t="s">
        <v>7407</v>
      </c>
      <c r="G5532" s="5" t="s">
        <v>7404</v>
      </c>
      <c r="H5532" s="5" t="s">
        <v>6096</v>
      </c>
      <c r="I5532" s="5">
        <v>0</v>
      </c>
      <c r="J5532" s="5">
        <v>2010</v>
      </c>
      <c r="K5532" s="5">
        <v>1</v>
      </c>
      <c r="L5532" s="5" t="s">
        <v>6296</v>
      </c>
      <c r="M5532" s="5" t="s">
        <v>96</v>
      </c>
      <c r="N5532" s="19">
        <v>9784087466263</v>
      </c>
    </row>
    <row r="5533" spans="1:14" ht="15.75" customHeight="1" x14ac:dyDescent="0.2">
      <c r="A5533" s="15">
        <v>443</v>
      </c>
      <c r="B5533" s="16">
        <v>610</v>
      </c>
      <c r="C5533" s="15" t="s">
        <v>7408</v>
      </c>
      <c r="D5533" s="18">
        <v>1</v>
      </c>
      <c r="E5533" s="5" t="s">
        <v>7409</v>
      </c>
      <c r="F5533" s="5">
        <v>0</v>
      </c>
      <c r="G5533" s="5" t="s">
        <v>7404</v>
      </c>
      <c r="H5533" s="5" t="s">
        <v>6096</v>
      </c>
      <c r="I5533" s="5">
        <v>0</v>
      </c>
      <c r="J5533" s="5">
        <v>2010</v>
      </c>
      <c r="K5533" s="5">
        <v>4</v>
      </c>
      <c r="L5533" s="5" t="s">
        <v>1245</v>
      </c>
      <c r="M5533" s="5">
        <v>0</v>
      </c>
      <c r="N5533" s="19">
        <v>9784309091802</v>
      </c>
    </row>
    <row r="5534" spans="1:14" ht="15.75" customHeight="1" x14ac:dyDescent="0.2">
      <c r="A5534" s="15">
        <v>444</v>
      </c>
      <c r="B5534" s="16">
        <v>610</v>
      </c>
      <c r="C5534" s="15" t="s">
        <v>7410</v>
      </c>
      <c r="D5534" s="18">
        <v>1</v>
      </c>
      <c r="E5534" s="5" t="s">
        <v>7411</v>
      </c>
      <c r="F5534" s="5">
        <v>0</v>
      </c>
      <c r="G5534" s="5" t="s">
        <v>7404</v>
      </c>
      <c r="H5534" s="5" t="s">
        <v>6096</v>
      </c>
      <c r="I5534" s="5">
        <v>0</v>
      </c>
      <c r="J5534" s="5">
        <v>2012</v>
      </c>
      <c r="K5534" s="5">
        <v>1</v>
      </c>
      <c r="L5534" s="5" t="s">
        <v>7412</v>
      </c>
      <c r="M5534" s="5" t="s">
        <v>96</v>
      </c>
      <c r="N5534" s="19">
        <v>9784104508020</v>
      </c>
    </row>
    <row r="5535" spans="1:14" ht="15.75" customHeight="1" x14ac:dyDescent="0.2">
      <c r="A5535" s="15">
        <v>445</v>
      </c>
      <c r="B5535" s="16">
        <v>610</v>
      </c>
      <c r="C5535" s="15" t="s">
        <v>7413</v>
      </c>
      <c r="D5535" s="18">
        <v>1</v>
      </c>
      <c r="E5535" s="5" t="s">
        <v>7414</v>
      </c>
      <c r="F5535" s="5">
        <v>0</v>
      </c>
      <c r="G5535" s="5" t="s">
        <v>7404</v>
      </c>
      <c r="H5535" s="5" t="s">
        <v>6096</v>
      </c>
      <c r="I5535" s="5">
        <v>0</v>
      </c>
      <c r="J5535" s="5">
        <v>2012</v>
      </c>
      <c r="K5535" s="5">
        <v>1</v>
      </c>
      <c r="L5535" s="5" t="s">
        <v>463</v>
      </c>
      <c r="M5535" s="5" t="s">
        <v>96</v>
      </c>
      <c r="N5535" s="19">
        <v>9784022509918</v>
      </c>
    </row>
    <row r="5536" spans="1:14" ht="15.75" customHeight="1" x14ac:dyDescent="0.2">
      <c r="A5536" s="15">
        <v>446</v>
      </c>
      <c r="B5536" s="16">
        <v>610</v>
      </c>
      <c r="C5536" s="15" t="s">
        <v>7415</v>
      </c>
      <c r="D5536" s="18">
        <v>1</v>
      </c>
      <c r="E5536" s="5" t="s">
        <v>7416</v>
      </c>
      <c r="F5536" s="5">
        <v>0</v>
      </c>
      <c r="G5536" s="5" t="s">
        <v>7404</v>
      </c>
      <c r="H5536" s="5" t="s">
        <v>6096</v>
      </c>
      <c r="I5536" s="5">
        <v>0</v>
      </c>
      <c r="J5536" s="5">
        <v>2013</v>
      </c>
      <c r="K5536" s="5">
        <v>1</v>
      </c>
      <c r="L5536" s="5" t="s">
        <v>409</v>
      </c>
      <c r="M5536" s="5" t="s">
        <v>96</v>
      </c>
      <c r="N5536" s="19">
        <v>9784000245203</v>
      </c>
    </row>
    <row r="5537" spans="1:14" ht="15.75" customHeight="1" x14ac:dyDescent="0.2">
      <c r="A5537" s="15">
        <v>447</v>
      </c>
      <c r="B5537" s="16">
        <v>610</v>
      </c>
      <c r="C5537" s="15" t="s">
        <v>7417</v>
      </c>
      <c r="D5537" s="18">
        <v>1</v>
      </c>
      <c r="E5537" s="5" t="s">
        <v>7418</v>
      </c>
      <c r="F5537" s="5">
        <v>0</v>
      </c>
      <c r="G5537" s="5" t="s">
        <v>7404</v>
      </c>
      <c r="H5537" s="5" t="s">
        <v>6096</v>
      </c>
      <c r="I5537" s="5">
        <v>0</v>
      </c>
      <c r="J5537" s="5">
        <v>2013</v>
      </c>
      <c r="K5537" s="5">
        <v>1</v>
      </c>
      <c r="L5537" s="5" t="s">
        <v>886</v>
      </c>
      <c r="M5537" s="5" t="s">
        <v>96</v>
      </c>
      <c r="N5537" s="19">
        <v>9784087714364</v>
      </c>
    </row>
    <row r="5538" spans="1:14" ht="15.75" customHeight="1" x14ac:dyDescent="0.2">
      <c r="A5538" s="15">
        <v>448</v>
      </c>
      <c r="B5538" s="16">
        <v>610</v>
      </c>
      <c r="C5538" s="15" t="s">
        <v>7419</v>
      </c>
      <c r="D5538" s="18">
        <v>1</v>
      </c>
      <c r="E5538" s="5" t="s">
        <v>7420</v>
      </c>
      <c r="F5538" s="5">
        <v>0</v>
      </c>
      <c r="G5538" s="5" t="s">
        <v>7404</v>
      </c>
      <c r="H5538" s="5" t="s">
        <v>6096</v>
      </c>
      <c r="I5538" s="5">
        <v>0</v>
      </c>
      <c r="J5538" s="5">
        <v>2011</v>
      </c>
      <c r="K5538" s="5">
        <v>1</v>
      </c>
      <c r="L5538" s="5" t="s">
        <v>414</v>
      </c>
      <c r="M5538" s="5" t="s">
        <v>96</v>
      </c>
      <c r="N5538" s="19">
        <v>9784062173377</v>
      </c>
    </row>
    <row r="5539" spans="1:14" ht="15.75" customHeight="1" x14ac:dyDescent="0.2">
      <c r="A5539" s="15">
        <v>449</v>
      </c>
      <c r="B5539" s="16">
        <v>610</v>
      </c>
      <c r="C5539" s="15" t="s">
        <v>7421</v>
      </c>
      <c r="D5539" s="18">
        <v>1</v>
      </c>
      <c r="E5539" s="5" t="s">
        <v>7422</v>
      </c>
      <c r="F5539" s="5">
        <v>0</v>
      </c>
      <c r="G5539" s="5" t="s">
        <v>7404</v>
      </c>
      <c r="H5539" s="5" t="s">
        <v>6096</v>
      </c>
      <c r="I5539" s="5">
        <v>0</v>
      </c>
      <c r="J5539" s="5">
        <v>2013</v>
      </c>
      <c r="K5539" s="5">
        <v>1</v>
      </c>
      <c r="L5539" s="5" t="s">
        <v>463</v>
      </c>
      <c r="M5539" s="5" t="s">
        <v>96</v>
      </c>
      <c r="N5539" s="19">
        <v>9784022510778</v>
      </c>
    </row>
    <row r="5540" spans="1:14" ht="15.75" customHeight="1" x14ac:dyDescent="0.2">
      <c r="A5540" s="15">
        <v>450</v>
      </c>
      <c r="B5540" s="16">
        <v>610</v>
      </c>
      <c r="C5540" s="15" t="s">
        <v>7423</v>
      </c>
      <c r="D5540" s="18">
        <v>1</v>
      </c>
      <c r="E5540" s="5" t="s">
        <v>7424</v>
      </c>
      <c r="F5540" s="5">
        <v>0</v>
      </c>
      <c r="G5540" s="5" t="s">
        <v>7425</v>
      </c>
      <c r="H5540" s="5" t="s">
        <v>6096</v>
      </c>
      <c r="I5540" s="5">
        <v>1</v>
      </c>
      <c r="J5540" s="5">
        <v>2009</v>
      </c>
      <c r="K5540" s="5">
        <v>6</v>
      </c>
      <c r="L5540" s="5" t="s">
        <v>480</v>
      </c>
      <c r="M5540" s="5" t="s">
        <v>96</v>
      </c>
      <c r="N5540" s="19">
        <v>9784048740135</v>
      </c>
    </row>
    <row r="5541" spans="1:14" ht="15.75" customHeight="1" x14ac:dyDescent="0.2">
      <c r="A5541" s="15">
        <v>451</v>
      </c>
      <c r="B5541" s="16">
        <v>610</v>
      </c>
      <c r="C5541" s="15" t="s">
        <v>7426</v>
      </c>
      <c r="D5541" s="18">
        <v>1</v>
      </c>
      <c r="E5541" s="5" t="s">
        <v>7427</v>
      </c>
      <c r="F5541" s="5">
        <v>0</v>
      </c>
      <c r="G5541" s="5" t="s">
        <v>7428</v>
      </c>
      <c r="H5541" s="5" t="s">
        <v>6096</v>
      </c>
      <c r="I5541" s="5">
        <v>0</v>
      </c>
      <c r="J5541" s="5">
        <v>2006</v>
      </c>
      <c r="K5541" s="5">
        <v>6</v>
      </c>
      <c r="L5541" s="5" t="s">
        <v>2183</v>
      </c>
      <c r="M5541" s="5" t="s">
        <v>96</v>
      </c>
      <c r="N5541" s="19">
        <v>9784163249209</v>
      </c>
    </row>
    <row r="5542" spans="1:14" ht="15.75" customHeight="1" x14ac:dyDescent="0.2">
      <c r="A5542" s="15">
        <v>452</v>
      </c>
      <c r="B5542" s="16">
        <v>610</v>
      </c>
      <c r="C5542" s="15" t="s">
        <v>7429</v>
      </c>
      <c r="D5542" s="18">
        <v>1</v>
      </c>
      <c r="E5542" s="5" t="s">
        <v>7430</v>
      </c>
      <c r="F5542" s="5">
        <v>0</v>
      </c>
      <c r="G5542" s="5" t="s">
        <v>7431</v>
      </c>
      <c r="H5542" s="5" t="s">
        <v>6096</v>
      </c>
      <c r="I5542" s="5">
        <v>1</v>
      </c>
      <c r="J5542" s="5">
        <v>2006</v>
      </c>
      <c r="K5542" s="5">
        <v>1</v>
      </c>
      <c r="L5542" s="5" t="s">
        <v>414</v>
      </c>
      <c r="M5542" s="5" t="s">
        <v>96</v>
      </c>
      <c r="N5542" s="19">
        <v>9784062134088</v>
      </c>
    </row>
    <row r="5543" spans="1:14" ht="15.75" customHeight="1" x14ac:dyDescent="0.2">
      <c r="A5543" s="15">
        <v>453</v>
      </c>
      <c r="B5543" s="16">
        <v>610</v>
      </c>
      <c r="C5543" s="15" t="s">
        <v>7432</v>
      </c>
      <c r="D5543" s="18">
        <v>1</v>
      </c>
      <c r="E5543" s="5" t="s">
        <v>7433</v>
      </c>
      <c r="F5543" s="5">
        <v>0</v>
      </c>
      <c r="G5543" s="5" t="s">
        <v>7434</v>
      </c>
      <c r="H5543" s="5" t="s">
        <v>6096</v>
      </c>
      <c r="I5543" s="5">
        <v>0</v>
      </c>
      <c r="J5543" s="5">
        <v>2014</v>
      </c>
      <c r="K5543" s="5">
        <v>1</v>
      </c>
      <c r="L5543" s="5" t="s">
        <v>414</v>
      </c>
      <c r="M5543" s="5" t="s">
        <v>96</v>
      </c>
      <c r="N5543" s="19" t="s">
        <v>7435</v>
      </c>
    </row>
    <row r="5544" spans="1:14" ht="15.75" customHeight="1" x14ac:dyDescent="0.2">
      <c r="A5544" s="15">
        <v>454</v>
      </c>
      <c r="B5544" s="16">
        <v>610</v>
      </c>
      <c r="C5544" s="15" t="s">
        <v>7436</v>
      </c>
      <c r="D5544" s="18">
        <v>1</v>
      </c>
      <c r="E5544" s="5" t="s">
        <v>7437</v>
      </c>
      <c r="F5544" s="5">
        <v>0</v>
      </c>
      <c r="G5544" s="5" t="s">
        <v>7438</v>
      </c>
      <c r="H5544" s="5" t="s">
        <v>6096</v>
      </c>
      <c r="I5544" s="5">
        <v>0</v>
      </c>
      <c r="J5544" s="5">
        <v>2013</v>
      </c>
      <c r="K5544" s="5">
        <v>45</v>
      </c>
      <c r="L5544" s="5" t="s">
        <v>2535</v>
      </c>
      <c r="M5544" s="5">
        <v>0</v>
      </c>
      <c r="N5544" s="19">
        <v>9784101353616</v>
      </c>
    </row>
    <row r="5545" spans="1:14" ht="15.75" customHeight="1" x14ac:dyDescent="0.2">
      <c r="A5545" s="15">
        <v>455</v>
      </c>
      <c r="B5545" s="16">
        <v>610</v>
      </c>
      <c r="C5545" s="15" t="s">
        <v>7439</v>
      </c>
      <c r="D5545" s="18">
        <v>1</v>
      </c>
      <c r="E5545" s="5" t="s">
        <v>7440</v>
      </c>
      <c r="F5545" s="5">
        <v>0</v>
      </c>
      <c r="G5545" s="5" t="s">
        <v>7441</v>
      </c>
      <c r="H5545" s="5" t="s">
        <v>6096</v>
      </c>
      <c r="I5545" s="5">
        <v>0</v>
      </c>
      <c r="J5545" s="5">
        <v>2015</v>
      </c>
      <c r="K5545" s="5">
        <v>11</v>
      </c>
      <c r="L5545" s="5" t="s">
        <v>414</v>
      </c>
      <c r="M5545" s="5" t="s">
        <v>96</v>
      </c>
      <c r="N5545" s="19" t="s">
        <v>7442</v>
      </c>
    </row>
    <row r="5546" spans="1:14" ht="15.75" customHeight="1" x14ac:dyDescent="0.2">
      <c r="A5546" s="15">
        <v>456</v>
      </c>
      <c r="B5546" s="16">
        <v>610</v>
      </c>
      <c r="C5546" s="15" t="s">
        <v>7443</v>
      </c>
      <c r="D5546" s="18">
        <v>1</v>
      </c>
      <c r="E5546" s="5" t="s">
        <v>7444</v>
      </c>
      <c r="F5546" s="5">
        <v>0</v>
      </c>
      <c r="G5546" s="5" t="s">
        <v>7445</v>
      </c>
      <c r="H5546" s="5" t="s">
        <v>6096</v>
      </c>
      <c r="I5546" s="5">
        <v>0</v>
      </c>
      <c r="J5546" s="5">
        <v>2014</v>
      </c>
      <c r="K5546" s="5">
        <v>2</v>
      </c>
      <c r="L5546" s="5" t="s">
        <v>3873</v>
      </c>
      <c r="M5546" s="5" t="s">
        <v>6168</v>
      </c>
      <c r="N5546" s="19" t="s">
        <v>7446</v>
      </c>
    </row>
    <row r="5547" spans="1:14" ht="15.75" customHeight="1" x14ac:dyDescent="0.2">
      <c r="A5547" s="15">
        <v>457</v>
      </c>
      <c r="B5547" s="16">
        <v>610</v>
      </c>
      <c r="C5547" s="15" t="s">
        <v>7447</v>
      </c>
      <c r="D5547" s="18">
        <v>1</v>
      </c>
      <c r="E5547" s="5" t="s">
        <v>7448</v>
      </c>
      <c r="F5547" s="5">
        <v>0</v>
      </c>
      <c r="G5547" s="5" t="s">
        <v>7449</v>
      </c>
      <c r="H5547" s="5" t="s">
        <v>6096</v>
      </c>
      <c r="I5547" s="5">
        <v>0</v>
      </c>
      <c r="J5547" s="5">
        <v>2010</v>
      </c>
      <c r="K5547" s="5">
        <v>1</v>
      </c>
      <c r="L5547" s="5" t="s">
        <v>2535</v>
      </c>
      <c r="M5547" s="5" t="s">
        <v>96</v>
      </c>
      <c r="N5547" s="19" t="s">
        <v>7450</v>
      </c>
    </row>
    <row r="5548" spans="1:14" ht="15.75" customHeight="1" x14ac:dyDescent="0.2">
      <c r="A5548" s="15">
        <v>458</v>
      </c>
      <c r="B5548" s="16">
        <v>610</v>
      </c>
      <c r="C5548" s="15" t="s">
        <v>7451</v>
      </c>
      <c r="D5548" s="18">
        <v>1</v>
      </c>
      <c r="E5548" s="5" t="s">
        <v>7452</v>
      </c>
      <c r="F5548" s="5">
        <v>0</v>
      </c>
      <c r="G5548" s="5" t="s">
        <v>7453</v>
      </c>
      <c r="H5548" s="5" t="s">
        <v>6096</v>
      </c>
      <c r="I5548" s="5">
        <v>0</v>
      </c>
      <c r="J5548" s="5">
        <v>2014</v>
      </c>
      <c r="K5548" s="5">
        <v>13</v>
      </c>
      <c r="L5548" s="5" t="s">
        <v>2535</v>
      </c>
      <c r="M5548" s="5" t="s">
        <v>96</v>
      </c>
      <c r="N5548" s="19" t="s">
        <v>7454</v>
      </c>
    </row>
    <row r="5549" spans="1:14" ht="15.75" customHeight="1" x14ac:dyDescent="0.2">
      <c r="A5549" s="15">
        <v>459</v>
      </c>
      <c r="B5549" s="16">
        <v>610</v>
      </c>
      <c r="C5549" s="15" t="s">
        <v>7455</v>
      </c>
      <c r="D5549" s="18">
        <v>1</v>
      </c>
      <c r="E5549" s="5" t="s">
        <v>7456</v>
      </c>
      <c r="F5549" s="5">
        <v>0</v>
      </c>
      <c r="G5549" s="5" t="s">
        <v>7457</v>
      </c>
      <c r="H5549" s="5" t="s">
        <v>6096</v>
      </c>
      <c r="I5549" s="5">
        <v>1</v>
      </c>
      <c r="J5549" s="5">
        <v>2015</v>
      </c>
      <c r="K5549" s="5">
        <v>1</v>
      </c>
      <c r="L5549" s="5" t="s">
        <v>3873</v>
      </c>
      <c r="M5549" s="5" t="s">
        <v>96</v>
      </c>
      <c r="N5549" s="19" t="s">
        <v>7458</v>
      </c>
    </row>
    <row r="5550" spans="1:14" ht="15.75" customHeight="1" x14ac:dyDescent="0.2">
      <c r="A5550" s="15">
        <v>460</v>
      </c>
      <c r="B5550" s="16">
        <v>610</v>
      </c>
      <c r="C5550" s="15" t="s">
        <v>7459</v>
      </c>
      <c r="D5550" s="18">
        <v>1</v>
      </c>
      <c r="E5550" s="5" t="s">
        <v>7460</v>
      </c>
      <c r="F5550" s="5">
        <v>0</v>
      </c>
      <c r="G5550" s="5" t="s">
        <v>7457</v>
      </c>
      <c r="H5550" s="5" t="s">
        <v>6096</v>
      </c>
      <c r="I5550" s="5">
        <v>2</v>
      </c>
      <c r="J5550" s="5">
        <v>2015</v>
      </c>
      <c r="K5550" s="5">
        <v>1</v>
      </c>
      <c r="L5550" s="5" t="s">
        <v>3873</v>
      </c>
      <c r="M5550" s="5" t="s">
        <v>96</v>
      </c>
      <c r="N5550" s="19" t="s">
        <v>7461</v>
      </c>
    </row>
    <row r="5551" spans="1:14" ht="15.75" customHeight="1" x14ac:dyDescent="0.2">
      <c r="A5551" s="15">
        <v>461</v>
      </c>
      <c r="B5551" s="16">
        <v>610</v>
      </c>
      <c r="C5551" s="15" t="s">
        <v>7462</v>
      </c>
      <c r="D5551" s="18">
        <v>1</v>
      </c>
      <c r="E5551" s="5" t="s">
        <v>7463</v>
      </c>
      <c r="F5551" s="5">
        <v>0</v>
      </c>
      <c r="G5551" s="5" t="s">
        <v>7464</v>
      </c>
      <c r="H5551" s="5" t="s">
        <v>6096</v>
      </c>
      <c r="I5551" s="5">
        <v>0</v>
      </c>
      <c r="J5551" s="5">
        <v>2012</v>
      </c>
      <c r="K5551" s="5">
        <v>2</v>
      </c>
      <c r="L5551" s="5" t="s">
        <v>1138</v>
      </c>
      <c r="M5551" s="5">
        <v>0</v>
      </c>
      <c r="N5551" s="19">
        <v>9784167780043</v>
      </c>
    </row>
    <row r="5552" spans="1:14" ht="15.75" customHeight="1" x14ac:dyDescent="0.2">
      <c r="A5552" s="15">
        <v>462</v>
      </c>
      <c r="B5552" s="16">
        <v>610</v>
      </c>
      <c r="C5552" s="15" t="s">
        <v>7465</v>
      </c>
      <c r="D5552" s="18">
        <v>1</v>
      </c>
      <c r="E5552" s="5" t="s">
        <v>7466</v>
      </c>
      <c r="F5552" s="5">
        <v>0</v>
      </c>
      <c r="G5552" s="5" t="s">
        <v>7467</v>
      </c>
      <c r="H5552" s="5" t="s">
        <v>6096</v>
      </c>
      <c r="I5552" s="5">
        <v>0</v>
      </c>
      <c r="J5552" s="5">
        <v>2008</v>
      </c>
      <c r="K5552" s="5">
        <v>1</v>
      </c>
      <c r="L5552" s="5" t="s">
        <v>4899</v>
      </c>
      <c r="M5552" s="5" t="s">
        <v>96</v>
      </c>
      <c r="N5552" s="19">
        <v>9784046210722</v>
      </c>
    </row>
    <row r="5553" spans="1:14" ht="15.75" customHeight="1" x14ac:dyDescent="0.2">
      <c r="A5553" s="15">
        <v>463</v>
      </c>
      <c r="B5553" s="16">
        <v>610</v>
      </c>
      <c r="C5553" s="15" t="s">
        <v>7468</v>
      </c>
      <c r="D5553" s="18">
        <v>1</v>
      </c>
      <c r="E5553" s="5" t="s">
        <v>7469</v>
      </c>
      <c r="F5553" s="5">
        <v>0</v>
      </c>
      <c r="G5553" s="5" t="s">
        <v>7470</v>
      </c>
      <c r="H5553" s="5" t="s">
        <v>6096</v>
      </c>
      <c r="I5553" s="5">
        <v>0</v>
      </c>
      <c r="J5553" s="5">
        <v>2008</v>
      </c>
      <c r="K5553" s="5">
        <v>1</v>
      </c>
      <c r="L5553" s="5" t="s">
        <v>414</v>
      </c>
      <c r="M5553" s="5" t="s">
        <v>35</v>
      </c>
      <c r="N5553" s="19">
        <v>9784770030863</v>
      </c>
    </row>
    <row r="5554" spans="1:14" ht="15.75" customHeight="1" x14ac:dyDescent="0.2">
      <c r="A5554" s="15">
        <v>464</v>
      </c>
      <c r="B5554" s="16">
        <v>610</v>
      </c>
      <c r="C5554" s="15" t="s">
        <v>7471</v>
      </c>
      <c r="D5554" s="18">
        <v>1</v>
      </c>
      <c r="E5554" s="5" t="s">
        <v>7472</v>
      </c>
      <c r="F5554" s="5">
        <v>0</v>
      </c>
      <c r="G5554" s="5" t="s">
        <v>7473</v>
      </c>
      <c r="H5554" s="5" t="s">
        <v>6096</v>
      </c>
      <c r="I5554" s="5">
        <v>0</v>
      </c>
      <c r="J5554" s="5">
        <v>2012</v>
      </c>
      <c r="K5554" s="5">
        <v>16</v>
      </c>
      <c r="L5554" s="5" t="s">
        <v>1138</v>
      </c>
      <c r="M5554" s="5" t="s">
        <v>96</v>
      </c>
      <c r="N5554" s="19" t="s">
        <v>7474</v>
      </c>
    </row>
    <row r="5555" spans="1:14" ht="15.75" customHeight="1" x14ac:dyDescent="0.2">
      <c r="A5555" s="15">
        <v>465</v>
      </c>
      <c r="B5555" s="16">
        <v>610</v>
      </c>
      <c r="C5555" s="15" t="s">
        <v>7475</v>
      </c>
      <c r="D5555" s="18">
        <v>1</v>
      </c>
      <c r="E5555" s="5" t="s">
        <v>7476</v>
      </c>
      <c r="F5555" s="5">
        <v>0</v>
      </c>
      <c r="G5555" s="5" t="s">
        <v>7477</v>
      </c>
      <c r="H5555" s="5" t="s">
        <v>6096</v>
      </c>
      <c r="I5555" s="5">
        <v>1</v>
      </c>
      <c r="J5555" s="5">
        <v>2008</v>
      </c>
      <c r="K5555" s="5">
        <v>2</v>
      </c>
      <c r="L5555" s="5" t="s">
        <v>1138</v>
      </c>
      <c r="M5555" s="5" t="s">
        <v>96</v>
      </c>
      <c r="N5555" s="19">
        <v>978416371500</v>
      </c>
    </row>
    <row r="5556" spans="1:14" ht="15.75" customHeight="1" x14ac:dyDescent="0.2">
      <c r="A5556" s="15">
        <v>466</v>
      </c>
      <c r="B5556" s="16">
        <v>610</v>
      </c>
      <c r="C5556" s="15" t="s">
        <v>7478</v>
      </c>
      <c r="D5556" s="18">
        <v>1</v>
      </c>
      <c r="E5556" s="5" t="s">
        <v>7479</v>
      </c>
      <c r="F5556" s="5">
        <v>0</v>
      </c>
      <c r="G5556" s="5" t="s">
        <v>7480</v>
      </c>
      <c r="H5556" s="5" t="s">
        <v>6096</v>
      </c>
      <c r="I5556" s="5">
        <v>0</v>
      </c>
      <c r="J5556" s="5">
        <v>2004</v>
      </c>
      <c r="K5556" s="5">
        <v>1</v>
      </c>
      <c r="L5556" s="5" t="s">
        <v>480</v>
      </c>
      <c r="M5556" s="5" t="s">
        <v>96</v>
      </c>
      <c r="N5556" s="19" t="s">
        <v>7481</v>
      </c>
    </row>
    <row r="5557" spans="1:14" ht="15.75" customHeight="1" x14ac:dyDescent="0.2">
      <c r="A5557" s="15">
        <v>467</v>
      </c>
      <c r="B5557" s="16">
        <v>610</v>
      </c>
      <c r="C5557" s="15" t="s">
        <v>7482</v>
      </c>
      <c r="D5557" s="18">
        <v>1</v>
      </c>
      <c r="E5557" s="5" t="s">
        <v>7483</v>
      </c>
      <c r="F5557" s="5">
        <v>0</v>
      </c>
      <c r="G5557" s="5" t="s">
        <v>7484</v>
      </c>
      <c r="H5557" s="5" t="s">
        <v>6096</v>
      </c>
      <c r="I5557" s="5">
        <v>0</v>
      </c>
      <c r="J5557" s="5">
        <v>2013</v>
      </c>
      <c r="K5557" s="5">
        <v>1</v>
      </c>
      <c r="L5557" s="5" t="s">
        <v>1138</v>
      </c>
      <c r="M5557" s="5" t="s">
        <v>96</v>
      </c>
      <c r="N5557" s="19" t="s">
        <v>7485</v>
      </c>
    </row>
    <row r="5558" spans="1:14" ht="15.75" customHeight="1" x14ac:dyDescent="0.2">
      <c r="A5558" s="15">
        <v>468</v>
      </c>
      <c r="B5558" s="16">
        <v>610</v>
      </c>
      <c r="C5558" s="15" t="s">
        <v>7486</v>
      </c>
      <c r="D5558" s="18">
        <v>1</v>
      </c>
      <c r="E5558" s="5" t="s">
        <v>7487</v>
      </c>
      <c r="F5558" s="5">
        <v>0</v>
      </c>
      <c r="G5558" s="5" t="s">
        <v>7488</v>
      </c>
      <c r="H5558" s="5" t="s">
        <v>6096</v>
      </c>
      <c r="I5558" s="5">
        <v>0</v>
      </c>
      <c r="J5558" s="5">
        <v>2014</v>
      </c>
      <c r="K5558" s="5">
        <v>1</v>
      </c>
      <c r="L5558" s="5" t="s">
        <v>2535</v>
      </c>
      <c r="M5558" s="5" t="s">
        <v>96</v>
      </c>
      <c r="N5558" s="19" t="s">
        <v>7489</v>
      </c>
    </row>
    <row r="5559" spans="1:14" ht="15.75" customHeight="1" x14ac:dyDescent="0.2">
      <c r="A5559" s="15">
        <v>469</v>
      </c>
      <c r="B5559" s="16">
        <v>610</v>
      </c>
      <c r="C5559" s="15" t="s">
        <v>7490</v>
      </c>
      <c r="D5559" s="18">
        <v>1</v>
      </c>
      <c r="E5559" s="5" t="s">
        <v>7491</v>
      </c>
      <c r="F5559" s="5">
        <v>0</v>
      </c>
      <c r="G5559" s="5" t="s">
        <v>7492</v>
      </c>
      <c r="H5559" s="5" t="s">
        <v>6096</v>
      </c>
      <c r="I5559" s="5">
        <v>0</v>
      </c>
      <c r="J5559" s="5">
        <v>2019</v>
      </c>
      <c r="K5559" s="5">
        <v>7</v>
      </c>
      <c r="L5559" s="5" t="s">
        <v>414</v>
      </c>
      <c r="M5559" s="5" t="s">
        <v>96</v>
      </c>
      <c r="N5559" s="19">
        <v>9784065118634</v>
      </c>
    </row>
    <row r="5560" spans="1:14" ht="15.75" hidden="1" customHeight="1" x14ac:dyDescent="0.2">
      <c r="A5560" s="14">
        <v>470</v>
      </c>
      <c r="B5560" s="16">
        <v>610</v>
      </c>
      <c r="C5560" s="14" t="s">
        <v>7493</v>
      </c>
      <c r="D5560" s="17">
        <v>0</v>
      </c>
      <c r="E5560" s="5">
        <v>0</v>
      </c>
      <c r="F5560" s="5">
        <v>0</v>
      </c>
      <c r="G5560" s="5">
        <v>0</v>
      </c>
      <c r="H5560" s="5" t="s">
        <v>6096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19">
        <v>0</v>
      </c>
    </row>
    <row r="5561" spans="1:14" ht="15.75" customHeight="1" x14ac:dyDescent="0.2">
      <c r="A5561" s="15">
        <v>471</v>
      </c>
      <c r="B5561" s="16">
        <v>610</v>
      </c>
      <c r="C5561" s="15" t="s">
        <v>7494</v>
      </c>
      <c r="D5561" s="18">
        <v>1</v>
      </c>
      <c r="E5561" s="5" t="s">
        <v>7495</v>
      </c>
      <c r="F5561" s="5">
        <v>0</v>
      </c>
      <c r="G5561" s="5" t="s">
        <v>7496</v>
      </c>
      <c r="H5561" s="5" t="s">
        <v>6096</v>
      </c>
      <c r="I5561" s="5">
        <v>1</v>
      </c>
      <c r="J5561" s="5">
        <v>2007</v>
      </c>
      <c r="K5561" s="5">
        <v>1</v>
      </c>
      <c r="L5561" s="5" t="s">
        <v>2535</v>
      </c>
      <c r="M5561" s="5" t="s">
        <v>96</v>
      </c>
      <c r="N5561" s="19">
        <v>9784103052517</v>
      </c>
    </row>
    <row r="5562" spans="1:14" ht="15.75" hidden="1" customHeight="1" x14ac:dyDescent="0.2">
      <c r="A5562" s="14">
        <v>472</v>
      </c>
      <c r="B5562" s="16">
        <v>610</v>
      </c>
      <c r="C5562" s="14" t="s">
        <v>7494</v>
      </c>
      <c r="D5562" s="17">
        <v>0</v>
      </c>
      <c r="E5562" s="5">
        <v>0</v>
      </c>
      <c r="F5562" s="5">
        <v>0</v>
      </c>
      <c r="G5562" s="5">
        <v>0</v>
      </c>
      <c r="H5562" s="5" t="s">
        <v>6096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19">
        <v>0</v>
      </c>
    </row>
    <row r="5563" spans="1:14" ht="15.75" customHeight="1" x14ac:dyDescent="0.2">
      <c r="A5563" s="15">
        <v>473</v>
      </c>
      <c r="B5563" s="16">
        <v>610</v>
      </c>
      <c r="C5563" s="15" t="s">
        <v>7497</v>
      </c>
      <c r="D5563" s="18">
        <v>1</v>
      </c>
      <c r="E5563" s="5" t="s">
        <v>7498</v>
      </c>
      <c r="F5563" s="5">
        <v>0</v>
      </c>
      <c r="G5563" s="5" t="s">
        <v>1988</v>
      </c>
      <c r="H5563" s="5" t="s">
        <v>6096</v>
      </c>
      <c r="I5563" s="5">
        <v>0</v>
      </c>
      <c r="J5563" s="5">
        <v>2014</v>
      </c>
      <c r="K5563" s="5">
        <v>11</v>
      </c>
      <c r="L5563" s="5" t="s">
        <v>3682</v>
      </c>
      <c r="M5563" s="5" t="s">
        <v>96</v>
      </c>
      <c r="N5563" s="19" t="s">
        <v>7499</v>
      </c>
    </row>
    <row r="5564" spans="1:14" ht="15.75" customHeight="1" x14ac:dyDescent="0.2">
      <c r="A5564" s="15">
        <v>474</v>
      </c>
      <c r="B5564" s="16">
        <v>610</v>
      </c>
      <c r="C5564" s="15" t="s">
        <v>7500</v>
      </c>
      <c r="D5564" s="18">
        <v>1</v>
      </c>
      <c r="E5564" s="5" t="s">
        <v>7501</v>
      </c>
      <c r="F5564" s="5">
        <v>0</v>
      </c>
      <c r="G5564" s="5" t="s">
        <v>7502</v>
      </c>
      <c r="H5564" s="5" t="s">
        <v>6096</v>
      </c>
      <c r="I5564" s="5">
        <v>0</v>
      </c>
      <c r="J5564" s="5">
        <v>1969</v>
      </c>
      <c r="K5564" s="5">
        <v>0</v>
      </c>
      <c r="L5564" s="5" t="s">
        <v>7503</v>
      </c>
      <c r="M5564" s="5" t="s">
        <v>35</v>
      </c>
      <c r="N5564" s="19">
        <v>9780802150615</v>
      </c>
    </row>
    <row r="5565" spans="1:14" ht="15.75" customHeight="1" x14ac:dyDescent="0.2">
      <c r="A5565" s="15">
        <v>475</v>
      </c>
      <c r="B5565" s="16">
        <v>610</v>
      </c>
      <c r="C5565" s="15" t="s">
        <v>7504</v>
      </c>
      <c r="D5565" s="18">
        <v>1</v>
      </c>
      <c r="E5565" s="5" t="s">
        <v>7505</v>
      </c>
      <c r="F5565" s="5">
        <v>0</v>
      </c>
      <c r="G5565" s="5" t="s">
        <v>7506</v>
      </c>
      <c r="H5565" s="5" t="s">
        <v>6096</v>
      </c>
      <c r="I5565" s="5">
        <v>0</v>
      </c>
      <c r="J5565" s="5">
        <v>1995</v>
      </c>
      <c r="K5565" s="5">
        <v>1</v>
      </c>
      <c r="L5565" s="5" t="s">
        <v>7507</v>
      </c>
      <c r="M5565" s="5" t="s">
        <v>96</v>
      </c>
      <c r="N5565" s="19">
        <v>4004303753</v>
      </c>
    </row>
    <row r="5566" spans="1:14" ht="15.75" customHeight="1" x14ac:dyDescent="0.2">
      <c r="A5566" s="15">
        <v>476</v>
      </c>
      <c r="B5566" s="16">
        <v>610</v>
      </c>
      <c r="C5566" s="15" t="s">
        <v>7508</v>
      </c>
      <c r="D5566" s="18">
        <v>1</v>
      </c>
      <c r="E5566" s="5" t="s">
        <v>7509</v>
      </c>
      <c r="F5566" s="5">
        <v>0</v>
      </c>
      <c r="G5566" s="5" t="s">
        <v>7506</v>
      </c>
      <c r="H5566" s="5" t="s">
        <v>6096</v>
      </c>
      <c r="I5566" s="5">
        <v>0</v>
      </c>
      <c r="J5566" s="5">
        <v>2001</v>
      </c>
      <c r="K5566" s="5">
        <v>12</v>
      </c>
      <c r="L5566" s="5" t="s">
        <v>457</v>
      </c>
      <c r="M5566" s="5" t="s">
        <v>96</v>
      </c>
      <c r="N5566" s="19">
        <v>9784022576392</v>
      </c>
    </row>
    <row r="5567" spans="1:14" ht="15.75" customHeight="1" x14ac:dyDescent="0.2">
      <c r="A5567" s="15">
        <v>477</v>
      </c>
      <c r="B5567" s="16">
        <v>610</v>
      </c>
      <c r="C5567" s="15" t="s">
        <v>7510</v>
      </c>
      <c r="D5567" s="18">
        <v>1</v>
      </c>
      <c r="E5567" s="5" t="s">
        <v>7511</v>
      </c>
      <c r="F5567" s="5" t="s">
        <v>7512</v>
      </c>
      <c r="G5567" s="5" t="s">
        <v>7506</v>
      </c>
      <c r="H5567" s="5" t="s">
        <v>6096</v>
      </c>
      <c r="I5567" s="5">
        <v>0</v>
      </c>
      <c r="J5567" s="5" t="s">
        <v>1305</v>
      </c>
      <c r="K5567" s="5">
        <v>1</v>
      </c>
      <c r="L5567" s="5" t="s">
        <v>414</v>
      </c>
      <c r="M5567" s="5" t="s">
        <v>6168</v>
      </c>
      <c r="N5567" s="19" t="s">
        <v>7513</v>
      </c>
    </row>
    <row r="5568" spans="1:14" ht="15.75" hidden="1" customHeight="1" x14ac:dyDescent="0.2">
      <c r="A5568" s="14">
        <v>478</v>
      </c>
      <c r="B5568" s="16">
        <v>610</v>
      </c>
      <c r="C5568" s="14" t="s">
        <v>7514</v>
      </c>
      <c r="D5568" s="17">
        <v>0</v>
      </c>
      <c r="E5568" s="5">
        <v>0</v>
      </c>
      <c r="F5568" s="5">
        <v>0</v>
      </c>
      <c r="G5568" s="5">
        <v>0</v>
      </c>
      <c r="H5568" s="5" t="s">
        <v>6096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19">
        <v>0</v>
      </c>
    </row>
    <row r="5569" spans="1:14" ht="15.75" customHeight="1" x14ac:dyDescent="0.2">
      <c r="A5569" s="15">
        <v>479</v>
      </c>
      <c r="B5569" s="16">
        <v>610</v>
      </c>
      <c r="C5569" s="15" t="s">
        <v>7515</v>
      </c>
      <c r="D5569" s="18">
        <v>1</v>
      </c>
      <c r="E5569" s="5" t="s">
        <v>7516</v>
      </c>
      <c r="F5569" s="5">
        <v>0</v>
      </c>
      <c r="G5569" s="5" t="s">
        <v>7517</v>
      </c>
      <c r="H5569" s="5" t="s">
        <v>6096</v>
      </c>
      <c r="I5569" s="5">
        <v>0</v>
      </c>
      <c r="J5569" s="5">
        <v>2015</v>
      </c>
      <c r="K5569" s="5">
        <v>2</v>
      </c>
      <c r="L5569" s="5" t="s">
        <v>414</v>
      </c>
      <c r="M5569" s="5" t="s">
        <v>96</v>
      </c>
      <c r="N5569" s="19" t="s">
        <v>7518</v>
      </c>
    </row>
    <row r="5570" spans="1:14" ht="15.75" hidden="1" customHeight="1" x14ac:dyDescent="0.2">
      <c r="A5570" s="14">
        <v>480</v>
      </c>
      <c r="B5570" s="16">
        <v>610</v>
      </c>
      <c r="C5570" s="14" t="s">
        <v>7519</v>
      </c>
      <c r="D5570" s="17">
        <v>0</v>
      </c>
      <c r="E5570" s="5">
        <v>0</v>
      </c>
      <c r="F5570" s="5">
        <v>0</v>
      </c>
      <c r="G5570" s="5">
        <v>0</v>
      </c>
      <c r="H5570" s="5" t="s">
        <v>6096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19">
        <v>0</v>
      </c>
    </row>
    <row r="5571" spans="1:14" ht="15.75" hidden="1" customHeight="1" x14ac:dyDescent="0.2">
      <c r="A5571" s="14">
        <v>481</v>
      </c>
      <c r="B5571" s="16">
        <v>610</v>
      </c>
      <c r="C5571" s="14" t="s">
        <v>7520</v>
      </c>
      <c r="D5571" s="17">
        <v>0</v>
      </c>
      <c r="E5571" s="5">
        <v>0</v>
      </c>
      <c r="F5571" s="5">
        <v>0</v>
      </c>
      <c r="G5571" s="5">
        <v>0</v>
      </c>
      <c r="H5571" s="5" t="s">
        <v>6096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19">
        <v>0</v>
      </c>
    </row>
    <row r="5572" spans="1:14" ht="15.75" hidden="1" customHeight="1" x14ac:dyDescent="0.2">
      <c r="A5572" s="14">
        <v>482</v>
      </c>
      <c r="B5572" s="16">
        <v>610</v>
      </c>
      <c r="C5572" s="14" t="s">
        <v>7521</v>
      </c>
      <c r="D5572" s="17">
        <v>0</v>
      </c>
      <c r="E5572" s="5">
        <v>0</v>
      </c>
      <c r="F5572" s="5">
        <v>0</v>
      </c>
      <c r="G5572" s="5">
        <v>0</v>
      </c>
      <c r="H5572" s="5" t="s">
        <v>6096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19">
        <v>0</v>
      </c>
    </row>
    <row r="5573" spans="1:14" ht="15.75" customHeight="1" x14ac:dyDescent="0.2">
      <c r="A5573" s="15">
        <v>483</v>
      </c>
      <c r="B5573" s="16">
        <v>610</v>
      </c>
      <c r="C5573" s="15" t="s">
        <v>7522</v>
      </c>
      <c r="D5573" s="18">
        <v>1</v>
      </c>
      <c r="E5573" s="5" t="s">
        <v>7523</v>
      </c>
      <c r="F5573" s="5">
        <v>0</v>
      </c>
      <c r="G5573" s="5" t="s">
        <v>7524</v>
      </c>
      <c r="H5573" s="5" t="s">
        <v>6096</v>
      </c>
      <c r="I5573" s="5">
        <v>0</v>
      </c>
      <c r="J5573" s="5">
        <v>2014</v>
      </c>
      <c r="K5573" s="5">
        <v>1</v>
      </c>
      <c r="L5573" s="5" t="s">
        <v>2535</v>
      </c>
      <c r="M5573" s="5" t="s">
        <v>96</v>
      </c>
      <c r="N5573" s="19" t="s">
        <v>7525</v>
      </c>
    </row>
    <row r="5574" spans="1:14" ht="15.75" customHeight="1" x14ac:dyDescent="0.2">
      <c r="A5574" s="15">
        <v>484</v>
      </c>
      <c r="B5574" s="16">
        <v>610</v>
      </c>
      <c r="C5574" s="15" t="s">
        <v>7526</v>
      </c>
      <c r="D5574" s="18">
        <v>1</v>
      </c>
      <c r="E5574" s="5" t="s">
        <v>7527</v>
      </c>
      <c r="F5574" s="5" t="s">
        <v>7528</v>
      </c>
      <c r="G5574" s="5" t="s">
        <v>7524</v>
      </c>
      <c r="H5574" s="5" t="s">
        <v>6096</v>
      </c>
      <c r="I5574" s="5">
        <v>0</v>
      </c>
      <c r="J5574" s="5">
        <v>2017</v>
      </c>
      <c r="K5574" s="5">
        <v>1</v>
      </c>
      <c r="L5574" s="5" t="s">
        <v>414</v>
      </c>
      <c r="M5574" s="5" t="s">
        <v>96</v>
      </c>
      <c r="N5574" s="19" t="s">
        <v>7529</v>
      </c>
    </row>
    <row r="5575" spans="1:14" ht="15.75" customHeight="1" x14ac:dyDescent="0.2">
      <c r="A5575" s="15">
        <v>485</v>
      </c>
      <c r="B5575" s="16">
        <v>610</v>
      </c>
      <c r="C5575" s="15" t="s">
        <v>7530</v>
      </c>
      <c r="D5575" s="18">
        <v>1</v>
      </c>
      <c r="E5575" s="5" t="s">
        <v>7531</v>
      </c>
      <c r="F5575" s="5">
        <v>0</v>
      </c>
      <c r="G5575" s="5" t="s">
        <v>7524</v>
      </c>
      <c r="H5575" s="5" t="s">
        <v>6096</v>
      </c>
      <c r="I5575" s="5">
        <v>0</v>
      </c>
      <c r="J5575" s="5">
        <v>2018</v>
      </c>
      <c r="K5575" s="5">
        <v>3</v>
      </c>
      <c r="L5575" s="5" t="s">
        <v>1138</v>
      </c>
      <c r="M5575" s="5" t="s">
        <v>96</v>
      </c>
      <c r="N5575" s="19">
        <v>9784163908731</v>
      </c>
    </row>
    <row r="5576" spans="1:14" ht="15.75" hidden="1" customHeight="1" x14ac:dyDescent="0.2">
      <c r="A5576" s="14">
        <v>486</v>
      </c>
      <c r="B5576" s="16">
        <v>610</v>
      </c>
      <c r="C5576" s="14" t="s">
        <v>7532</v>
      </c>
      <c r="D5576" s="17">
        <v>0</v>
      </c>
      <c r="E5576" s="5">
        <v>0</v>
      </c>
      <c r="F5576" s="5">
        <v>0</v>
      </c>
      <c r="G5576" s="5">
        <v>0</v>
      </c>
      <c r="H5576" s="5" t="s">
        <v>6096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19">
        <v>0</v>
      </c>
    </row>
    <row r="5577" spans="1:14" ht="15.75" hidden="1" customHeight="1" x14ac:dyDescent="0.2">
      <c r="A5577" s="14">
        <v>487</v>
      </c>
      <c r="B5577" s="16">
        <v>610</v>
      </c>
      <c r="C5577" s="14" t="s">
        <v>7533</v>
      </c>
      <c r="D5577" s="17">
        <v>0</v>
      </c>
      <c r="E5577" s="5">
        <v>0</v>
      </c>
      <c r="F5577" s="5">
        <v>0</v>
      </c>
      <c r="G5577" s="5">
        <v>0</v>
      </c>
      <c r="H5577" s="5" t="s">
        <v>6096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19">
        <v>0</v>
      </c>
    </row>
    <row r="5578" spans="1:14" ht="15.75" customHeight="1" x14ac:dyDescent="0.2">
      <c r="A5578" s="15">
        <v>488</v>
      </c>
      <c r="B5578" s="16">
        <v>610</v>
      </c>
      <c r="C5578" s="15" t="s">
        <v>7534</v>
      </c>
      <c r="D5578" s="18">
        <v>1</v>
      </c>
      <c r="E5578" s="5" t="s">
        <v>7535</v>
      </c>
      <c r="F5578" s="5">
        <v>0</v>
      </c>
      <c r="G5578" s="5" t="s">
        <v>7536</v>
      </c>
      <c r="H5578" s="5" t="s">
        <v>6096</v>
      </c>
      <c r="I5578" s="5">
        <v>0</v>
      </c>
      <c r="J5578" s="5">
        <v>2006</v>
      </c>
      <c r="K5578" s="5">
        <v>1</v>
      </c>
      <c r="L5578" s="5" t="s">
        <v>2535</v>
      </c>
      <c r="M5578" s="5" t="s">
        <v>96</v>
      </c>
      <c r="N5578" s="19">
        <v>9784104563036</v>
      </c>
    </row>
    <row r="5579" spans="1:14" ht="15.75" customHeight="1" x14ac:dyDescent="0.2">
      <c r="A5579" s="15">
        <v>489</v>
      </c>
      <c r="B5579" s="16">
        <v>610</v>
      </c>
      <c r="C5579" s="15" t="s">
        <v>7537</v>
      </c>
      <c r="D5579" s="18">
        <v>1</v>
      </c>
      <c r="E5579" s="5" t="s">
        <v>7538</v>
      </c>
      <c r="F5579" s="5">
        <v>0</v>
      </c>
      <c r="G5579" s="5" t="s">
        <v>7536</v>
      </c>
      <c r="H5579" s="5" t="s">
        <v>6096</v>
      </c>
      <c r="I5579" s="5">
        <v>0</v>
      </c>
      <c r="J5579" s="5">
        <v>2012</v>
      </c>
      <c r="K5579" s="5">
        <v>1</v>
      </c>
      <c r="L5579" s="5" t="s">
        <v>2535</v>
      </c>
      <c r="M5579" s="5" t="s">
        <v>96</v>
      </c>
      <c r="N5579" s="19" t="s">
        <v>7539</v>
      </c>
    </row>
    <row r="5580" spans="1:14" ht="15.75" customHeight="1" x14ac:dyDescent="0.2">
      <c r="A5580" s="15">
        <v>490</v>
      </c>
      <c r="B5580" s="16">
        <v>610</v>
      </c>
      <c r="C5580" s="15" t="s">
        <v>7540</v>
      </c>
      <c r="D5580" s="18">
        <v>1</v>
      </c>
      <c r="E5580" s="5" t="s">
        <v>7541</v>
      </c>
      <c r="F5580" s="5">
        <v>0</v>
      </c>
      <c r="G5580" s="5" t="s">
        <v>7536</v>
      </c>
      <c r="H5580" s="5" t="s">
        <v>6096</v>
      </c>
      <c r="I5580" s="5">
        <v>0</v>
      </c>
      <c r="J5580" s="5">
        <v>2013</v>
      </c>
      <c r="K5580" s="5">
        <v>3</v>
      </c>
      <c r="L5580" s="5" t="s">
        <v>886</v>
      </c>
      <c r="M5580" s="5" t="s">
        <v>96</v>
      </c>
      <c r="N5580" s="19">
        <v>9784087714821</v>
      </c>
    </row>
    <row r="5581" spans="1:14" ht="15.75" customHeight="1" x14ac:dyDescent="0.2">
      <c r="A5581" s="15">
        <v>491</v>
      </c>
      <c r="B5581" s="16">
        <v>610</v>
      </c>
      <c r="C5581" s="15" t="s">
        <v>7542</v>
      </c>
      <c r="D5581" s="18">
        <v>1</v>
      </c>
      <c r="E5581" s="5" t="s">
        <v>7543</v>
      </c>
      <c r="F5581" s="5">
        <v>0</v>
      </c>
      <c r="G5581" s="5" t="s">
        <v>7536</v>
      </c>
      <c r="H5581" s="5" t="s">
        <v>6096</v>
      </c>
      <c r="I5581" s="5">
        <v>0</v>
      </c>
      <c r="J5581" s="5">
        <v>2014</v>
      </c>
      <c r="K5581" s="5">
        <v>1</v>
      </c>
      <c r="L5581" s="5" t="s">
        <v>414</v>
      </c>
      <c r="M5581" s="5" t="s">
        <v>96</v>
      </c>
      <c r="N5581" s="19" t="s">
        <v>7544</v>
      </c>
    </row>
    <row r="5582" spans="1:14" ht="15.75" customHeight="1" x14ac:dyDescent="0.2">
      <c r="A5582" s="15">
        <v>492</v>
      </c>
      <c r="B5582" s="16">
        <v>610</v>
      </c>
      <c r="C5582" s="15" t="s">
        <v>7545</v>
      </c>
      <c r="D5582" s="18">
        <v>1</v>
      </c>
      <c r="E5582" s="5" t="s">
        <v>7546</v>
      </c>
      <c r="F5582" s="5">
        <v>0</v>
      </c>
      <c r="G5582" s="5" t="s">
        <v>7536</v>
      </c>
      <c r="H5582" s="5" t="s">
        <v>6096</v>
      </c>
      <c r="I5582" s="5">
        <v>0</v>
      </c>
      <c r="J5582" s="5" t="s">
        <v>1261</v>
      </c>
      <c r="K5582" s="5">
        <v>1</v>
      </c>
      <c r="L5582" s="5" t="s">
        <v>1138</v>
      </c>
      <c r="M5582" s="5" t="s">
        <v>96</v>
      </c>
      <c r="N5582" s="19" t="s">
        <v>7547</v>
      </c>
    </row>
    <row r="5583" spans="1:14" ht="15.75" customHeight="1" x14ac:dyDescent="0.2">
      <c r="A5583" s="15">
        <v>493</v>
      </c>
      <c r="B5583" s="16">
        <v>610</v>
      </c>
      <c r="C5583" s="15" t="s">
        <v>7548</v>
      </c>
      <c r="D5583" s="18">
        <v>1</v>
      </c>
      <c r="E5583" s="5" t="s">
        <v>7549</v>
      </c>
      <c r="F5583" s="5" t="s">
        <v>7550</v>
      </c>
      <c r="G5583" s="5" t="s">
        <v>7536</v>
      </c>
      <c r="H5583" s="5" t="s">
        <v>6096</v>
      </c>
      <c r="I5583" s="5">
        <v>0</v>
      </c>
      <c r="J5583" s="5">
        <v>2012</v>
      </c>
      <c r="K5583" s="5">
        <v>1</v>
      </c>
      <c r="L5583" s="5" t="s">
        <v>6752</v>
      </c>
      <c r="M5583" s="5" t="s">
        <v>96</v>
      </c>
      <c r="N5583" s="19">
        <v>9780857282507</v>
      </c>
    </row>
    <row r="5584" spans="1:14" ht="15.75" customHeight="1" x14ac:dyDescent="0.2">
      <c r="A5584" s="15">
        <v>494</v>
      </c>
      <c r="B5584" s="16">
        <v>610</v>
      </c>
      <c r="C5584" s="15" t="s">
        <v>7551</v>
      </c>
      <c r="D5584" s="18">
        <v>1</v>
      </c>
      <c r="E5584" s="5" t="s">
        <v>7552</v>
      </c>
      <c r="F5584" s="5">
        <v>0</v>
      </c>
      <c r="G5584" s="5" t="s">
        <v>7553</v>
      </c>
      <c r="H5584" s="5" t="s">
        <v>6096</v>
      </c>
      <c r="I5584" s="5">
        <v>0</v>
      </c>
      <c r="J5584" s="5">
        <v>2011</v>
      </c>
      <c r="K5584" s="5">
        <v>1</v>
      </c>
      <c r="L5584" s="5" t="s">
        <v>2535</v>
      </c>
      <c r="M5584" s="5" t="s">
        <v>96</v>
      </c>
      <c r="N5584" s="19" t="s">
        <v>7554</v>
      </c>
    </row>
    <row r="5585" spans="1:14" ht="15.75" hidden="1" customHeight="1" x14ac:dyDescent="0.2">
      <c r="A5585" s="14">
        <v>495</v>
      </c>
      <c r="B5585" s="16">
        <v>610</v>
      </c>
      <c r="C5585" s="14" t="s">
        <v>7555</v>
      </c>
      <c r="D5585" s="17">
        <v>0</v>
      </c>
      <c r="E5585" s="5">
        <v>0</v>
      </c>
      <c r="F5585" s="5">
        <v>0</v>
      </c>
      <c r="G5585" s="5">
        <v>0</v>
      </c>
      <c r="H5585" s="5" t="s">
        <v>6096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19">
        <v>0</v>
      </c>
    </row>
    <row r="5586" spans="1:14" ht="15.75" customHeight="1" x14ac:dyDescent="0.2">
      <c r="A5586" s="15">
        <v>496</v>
      </c>
      <c r="B5586" s="16">
        <v>610</v>
      </c>
      <c r="C5586" s="15" t="s">
        <v>7556</v>
      </c>
      <c r="D5586" s="18">
        <v>1</v>
      </c>
      <c r="E5586" s="5" t="s">
        <v>7557</v>
      </c>
      <c r="F5586" s="5">
        <v>0</v>
      </c>
      <c r="G5586" s="5" t="s">
        <v>7558</v>
      </c>
      <c r="H5586" s="5" t="s">
        <v>6096</v>
      </c>
      <c r="I5586" s="5">
        <v>0</v>
      </c>
      <c r="J5586" s="5" t="s">
        <v>1261</v>
      </c>
      <c r="K5586" s="5">
        <v>1</v>
      </c>
      <c r="L5586" s="5" t="s">
        <v>95</v>
      </c>
      <c r="M5586" s="5" t="s">
        <v>96</v>
      </c>
      <c r="N5586" s="19" t="s">
        <v>7559</v>
      </c>
    </row>
    <row r="5587" spans="1:14" ht="15.75" hidden="1" customHeight="1" x14ac:dyDescent="0.2">
      <c r="A5587" s="14">
        <v>497</v>
      </c>
      <c r="B5587" s="16">
        <v>610</v>
      </c>
      <c r="C5587" s="14" t="s">
        <v>7560</v>
      </c>
      <c r="D5587" s="17">
        <v>0</v>
      </c>
      <c r="E5587" s="5">
        <v>0</v>
      </c>
      <c r="F5587" s="5">
        <v>0</v>
      </c>
      <c r="G5587" s="5">
        <v>0</v>
      </c>
      <c r="H5587" s="5" t="s">
        <v>6096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19">
        <v>0</v>
      </c>
    </row>
    <row r="5588" spans="1:14" ht="15.75" customHeight="1" x14ac:dyDescent="0.2">
      <c r="A5588" s="15">
        <v>498</v>
      </c>
      <c r="B5588" s="16">
        <v>610</v>
      </c>
      <c r="C5588" s="15" t="s">
        <v>7561</v>
      </c>
      <c r="D5588" s="18">
        <v>1</v>
      </c>
      <c r="E5588" s="5" t="s">
        <v>7562</v>
      </c>
      <c r="F5588" s="5">
        <v>0</v>
      </c>
      <c r="G5588" s="5" t="s">
        <v>7563</v>
      </c>
      <c r="H5588" s="5" t="s">
        <v>6096</v>
      </c>
      <c r="I5588" s="5">
        <v>0</v>
      </c>
      <c r="J5588" s="5">
        <v>2008</v>
      </c>
      <c r="K5588" s="5">
        <v>4</v>
      </c>
      <c r="L5588" s="5" t="s">
        <v>1154</v>
      </c>
      <c r="M5588" s="5" t="s">
        <v>96</v>
      </c>
      <c r="N5588" s="19">
        <v>9784334925897</v>
      </c>
    </row>
    <row r="5589" spans="1:14" ht="15.75" customHeight="1" x14ac:dyDescent="0.2">
      <c r="A5589" s="15">
        <v>499</v>
      </c>
      <c r="B5589" s="16">
        <v>610</v>
      </c>
      <c r="C5589" s="15" t="s">
        <v>7564</v>
      </c>
      <c r="D5589" s="18">
        <v>1</v>
      </c>
      <c r="E5589" s="5" t="s">
        <v>7565</v>
      </c>
      <c r="F5589" s="5">
        <v>0</v>
      </c>
      <c r="G5589" s="5" t="s">
        <v>7563</v>
      </c>
      <c r="H5589" s="5" t="s">
        <v>6096</v>
      </c>
      <c r="I5589" s="5">
        <v>0</v>
      </c>
      <c r="J5589" s="5">
        <v>2009</v>
      </c>
      <c r="K5589" s="5">
        <v>1</v>
      </c>
      <c r="L5589" s="5" t="s">
        <v>414</v>
      </c>
      <c r="M5589" s="5" t="s">
        <v>96</v>
      </c>
      <c r="N5589" s="19">
        <v>9784062156288</v>
      </c>
    </row>
    <row r="5590" spans="1:14" ht="15.75" hidden="1" customHeight="1" x14ac:dyDescent="0.2">
      <c r="A5590" s="14">
        <v>500</v>
      </c>
      <c r="B5590" s="16">
        <v>610</v>
      </c>
      <c r="C5590" s="14" t="s">
        <v>7566</v>
      </c>
      <c r="D5590" s="17">
        <v>0</v>
      </c>
      <c r="E5590" s="5">
        <v>0</v>
      </c>
      <c r="F5590" s="5">
        <v>0</v>
      </c>
      <c r="G5590" s="5">
        <v>0</v>
      </c>
      <c r="H5590" s="5" t="s">
        <v>6096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19">
        <v>0</v>
      </c>
    </row>
    <row r="5591" spans="1:14" ht="15.75" hidden="1" customHeight="1" x14ac:dyDescent="0.2">
      <c r="A5591" s="14">
        <v>501</v>
      </c>
      <c r="B5591" s="16">
        <v>610</v>
      </c>
      <c r="C5591" s="14" t="s">
        <v>7567</v>
      </c>
      <c r="D5591" s="17">
        <v>0</v>
      </c>
      <c r="E5591" s="5">
        <v>0</v>
      </c>
      <c r="F5591" s="5">
        <v>0</v>
      </c>
      <c r="G5591" s="5">
        <v>0</v>
      </c>
      <c r="H5591" s="5" t="s">
        <v>6096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  <c r="N5591" s="19">
        <v>0</v>
      </c>
    </row>
    <row r="5592" spans="1:14" ht="15.75" hidden="1" customHeight="1" x14ac:dyDescent="0.2">
      <c r="A5592" s="14">
        <v>502</v>
      </c>
      <c r="B5592" s="16">
        <v>610</v>
      </c>
      <c r="C5592" s="14" t="s">
        <v>7568</v>
      </c>
      <c r="D5592" s="17">
        <v>0</v>
      </c>
      <c r="E5592" s="5">
        <v>0</v>
      </c>
      <c r="F5592" s="5">
        <v>0</v>
      </c>
      <c r="G5592" s="5">
        <v>0</v>
      </c>
      <c r="H5592" s="5" t="s">
        <v>6096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19">
        <v>0</v>
      </c>
    </row>
    <row r="5593" spans="1:14" ht="15.75" hidden="1" customHeight="1" x14ac:dyDescent="0.2">
      <c r="A5593" s="14">
        <v>503</v>
      </c>
      <c r="B5593" s="16">
        <v>610</v>
      </c>
      <c r="C5593" s="14" t="s">
        <v>7569</v>
      </c>
      <c r="D5593" s="17">
        <v>0</v>
      </c>
      <c r="E5593" s="5">
        <v>0</v>
      </c>
      <c r="F5593" s="5">
        <v>0</v>
      </c>
      <c r="G5593" s="5">
        <v>0</v>
      </c>
      <c r="H5593" s="5" t="s">
        <v>6096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19">
        <v>0</v>
      </c>
    </row>
    <row r="5594" spans="1:14" ht="15.75" hidden="1" customHeight="1" x14ac:dyDescent="0.2">
      <c r="A5594" s="14">
        <v>504</v>
      </c>
      <c r="B5594" s="16">
        <v>610</v>
      </c>
      <c r="C5594" s="14" t="s">
        <v>7570</v>
      </c>
      <c r="D5594" s="17">
        <v>0</v>
      </c>
      <c r="E5594" s="5">
        <v>0</v>
      </c>
      <c r="F5594" s="5">
        <v>0</v>
      </c>
      <c r="G5594" s="5">
        <v>0</v>
      </c>
      <c r="H5594" s="5" t="s">
        <v>6096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19">
        <v>0</v>
      </c>
    </row>
    <row r="5595" spans="1:14" ht="15.75" hidden="1" customHeight="1" x14ac:dyDescent="0.2">
      <c r="A5595" s="14">
        <v>505</v>
      </c>
      <c r="B5595" s="16">
        <v>610</v>
      </c>
      <c r="C5595" s="14" t="s">
        <v>7571</v>
      </c>
      <c r="D5595" s="17">
        <v>0</v>
      </c>
      <c r="E5595" s="5">
        <v>0</v>
      </c>
      <c r="F5595" s="5">
        <v>0</v>
      </c>
      <c r="G5595" s="5">
        <v>0</v>
      </c>
      <c r="H5595" s="5" t="s">
        <v>6096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19">
        <v>0</v>
      </c>
    </row>
    <row r="5596" spans="1:14" ht="15.75" hidden="1" customHeight="1" x14ac:dyDescent="0.2">
      <c r="A5596" s="14">
        <v>506</v>
      </c>
      <c r="B5596" s="16">
        <v>610</v>
      </c>
      <c r="C5596" s="14" t="s">
        <v>7572</v>
      </c>
      <c r="D5596" s="17">
        <v>0</v>
      </c>
      <c r="E5596" s="5">
        <v>0</v>
      </c>
      <c r="F5596" s="5">
        <v>0</v>
      </c>
      <c r="G5596" s="5">
        <v>0</v>
      </c>
      <c r="H5596" s="5" t="s">
        <v>6096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19">
        <v>0</v>
      </c>
    </row>
    <row r="5597" spans="1:14" ht="15.75" customHeight="1" x14ac:dyDescent="0.2">
      <c r="A5597" s="15">
        <v>507</v>
      </c>
      <c r="B5597" s="16">
        <v>610</v>
      </c>
      <c r="C5597" s="15" t="s">
        <v>7573</v>
      </c>
      <c r="D5597" s="18">
        <v>1</v>
      </c>
      <c r="E5597" s="5" t="s">
        <v>7574</v>
      </c>
      <c r="F5597" s="5">
        <v>0</v>
      </c>
      <c r="G5597" s="5" t="s">
        <v>7575</v>
      </c>
      <c r="H5597" s="5" t="s">
        <v>6096</v>
      </c>
      <c r="I5597" s="5">
        <v>0</v>
      </c>
      <c r="J5597" s="5">
        <v>2014</v>
      </c>
      <c r="K5597" s="5">
        <v>1</v>
      </c>
      <c r="L5597" s="5" t="s">
        <v>1138</v>
      </c>
      <c r="M5597" s="5" t="s">
        <v>96</v>
      </c>
      <c r="N5597" s="19" t="s">
        <v>7576</v>
      </c>
    </row>
    <row r="5598" spans="1:14" ht="15.75" customHeight="1" x14ac:dyDescent="0.2">
      <c r="A5598" s="15">
        <v>508</v>
      </c>
      <c r="B5598" s="16">
        <v>610</v>
      </c>
      <c r="C5598" s="15" t="s">
        <v>7577</v>
      </c>
      <c r="D5598" s="18">
        <v>1</v>
      </c>
      <c r="E5598" s="5" t="s">
        <v>7578</v>
      </c>
      <c r="F5598" s="5">
        <v>0</v>
      </c>
      <c r="G5598" s="5" t="s">
        <v>7579</v>
      </c>
      <c r="H5598" s="5" t="s">
        <v>6096</v>
      </c>
      <c r="I5598" s="5">
        <v>0</v>
      </c>
      <c r="J5598" s="5" t="s">
        <v>1261</v>
      </c>
      <c r="K5598" s="5">
        <v>1</v>
      </c>
      <c r="L5598" s="5" t="s">
        <v>1138</v>
      </c>
      <c r="M5598" s="5" t="s">
        <v>96</v>
      </c>
      <c r="N5598" s="19" t="s">
        <v>7580</v>
      </c>
    </row>
    <row r="5599" spans="1:14" ht="15.75" customHeight="1" x14ac:dyDescent="0.2">
      <c r="A5599" s="15">
        <v>509</v>
      </c>
      <c r="B5599" s="16">
        <v>610</v>
      </c>
      <c r="C5599" s="15" t="s">
        <v>7581</v>
      </c>
      <c r="D5599" s="18">
        <v>2</v>
      </c>
      <c r="E5599" s="5" t="s">
        <v>7582</v>
      </c>
      <c r="F5599" s="5">
        <v>0</v>
      </c>
      <c r="G5599" s="5" t="s">
        <v>7583</v>
      </c>
      <c r="H5599" s="5" t="s">
        <v>6096</v>
      </c>
      <c r="I5599" s="5">
        <v>0</v>
      </c>
      <c r="J5599" s="5" t="s">
        <v>1261</v>
      </c>
      <c r="K5599" s="5">
        <v>1</v>
      </c>
      <c r="L5599" s="5" t="s">
        <v>1138</v>
      </c>
      <c r="M5599" s="5" t="s">
        <v>96</v>
      </c>
      <c r="N5599" s="19" t="s">
        <v>7584</v>
      </c>
    </row>
    <row r="5600" spans="1:14" ht="15.75" customHeight="1" x14ac:dyDescent="0.2">
      <c r="A5600" s="15">
        <v>510</v>
      </c>
      <c r="B5600" s="16">
        <v>610</v>
      </c>
      <c r="C5600" s="15" t="s">
        <v>7585</v>
      </c>
      <c r="D5600" s="18">
        <v>1</v>
      </c>
      <c r="E5600" s="5" t="s">
        <v>7586</v>
      </c>
      <c r="F5600" s="5">
        <v>0</v>
      </c>
      <c r="G5600" s="5" t="s">
        <v>7587</v>
      </c>
      <c r="H5600" s="5" t="s">
        <v>6096</v>
      </c>
      <c r="I5600" s="5">
        <v>0</v>
      </c>
      <c r="J5600" s="5" t="s">
        <v>1261</v>
      </c>
      <c r="K5600" s="5">
        <v>1</v>
      </c>
      <c r="L5600" s="5" t="s">
        <v>1138</v>
      </c>
      <c r="M5600" s="5" t="s">
        <v>96</v>
      </c>
      <c r="N5600" s="19" t="s">
        <v>7588</v>
      </c>
    </row>
    <row r="5601" spans="1:14" ht="15.75" hidden="1" customHeight="1" x14ac:dyDescent="0.2">
      <c r="A5601" s="14">
        <v>511</v>
      </c>
      <c r="B5601" s="16">
        <v>610</v>
      </c>
      <c r="C5601" s="14" t="s">
        <v>7589</v>
      </c>
      <c r="D5601" s="17">
        <v>0</v>
      </c>
      <c r="E5601" s="5">
        <v>0</v>
      </c>
      <c r="F5601" s="5">
        <v>0</v>
      </c>
      <c r="G5601" s="5">
        <v>0</v>
      </c>
      <c r="H5601" s="5" t="s">
        <v>6096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19">
        <v>0</v>
      </c>
    </row>
    <row r="5602" spans="1:14" ht="15.75" customHeight="1" x14ac:dyDescent="0.2">
      <c r="A5602" s="15">
        <v>512</v>
      </c>
      <c r="B5602" s="16">
        <v>610</v>
      </c>
      <c r="C5602" s="15" t="s">
        <v>7590</v>
      </c>
      <c r="D5602" s="18">
        <v>1</v>
      </c>
      <c r="E5602" s="5" t="s">
        <v>7591</v>
      </c>
      <c r="F5602" s="5">
        <v>0</v>
      </c>
      <c r="G5602" s="5" t="s">
        <v>7592</v>
      </c>
      <c r="H5602" s="5" t="s">
        <v>6096</v>
      </c>
      <c r="I5602" s="5">
        <v>0</v>
      </c>
      <c r="J5602" s="5">
        <v>2015</v>
      </c>
      <c r="K5602" s="5">
        <v>9</v>
      </c>
      <c r="L5602" s="5" t="s">
        <v>414</v>
      </c>
      <c r="M5602" s="5" t="s">
        <v>96</v>
      </c>
      <c r="N5602" s="19" t="s">
        <v>7593</v>
      </c>
    </row>
    <row r="5603" spans="1:14" ht="15.75" hidden="1" customHeight="1" x14ac:dyDescent="0.2">
      <c r="A5603" s="14">
        <v>513</v>
      </c>
      <c r="B5603" s="16">
        <v>610</v>
      </c>
      <c r="C5603" s="14" t="s">
        <v>7594</v>
      </c>
      <c r="D5603" s="17">
        <v>0</v>
      </c>
      <c r="E5603" s="5">
        <v>0</v>
      </c>
      <c r="F5603" s="5">
        <v>0</v>
      </c>
      <c r="G5603" s="5">
        <v>0</v>
      </c>
      <c r="H5603" s="5" t="s">
        <v>6096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19">
        <v>0</v>
      </c>
    </row>
    <row r="5604" spans="1:14" ht="15.75" hidden="1" customHeight="1" x14ac:dyDescent="0.2">
      <c r="A5604" s="14">
        <v>514</v>
      </c>
      <c r="B5604" s="16">
        <v>610</v>
      </c>
      <c r="C5604" s="14" t="s">
        <v>7595</v>
      </c>
      <c r="D5604" s="17">
        <v>0</v>
      </c>
      <c r="E5604" s="5">
        <v>0</v>
      </c>
      <c r="F5604" s="5">
        <v>0</v>
      </c>
      <c r="G5604" s="5">
        <v>0</v>
      </c>
      <c r="H5604" s="5" t="s">
        <v>6096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  <c r="N5604" s="19">
        <v>0</v>
      </c>
    </row>
    <row r="5605" spans="1:14" ht="15.75" hidden="1" customHeight="1" x14ac:dyDescent="0.2">
      <c r="A5605" s="14">
        <v>515</v>
      </c>
      <c r="B5605" s="16">
        <v>610</v>
      </c>
      <c r="C5605" s="14" t="s">
        <v>7596</v>
      </c>
      <c r="D5605" s="17">
        <v>0</v>
      </c>
      <c r="E5605" s="5">
        <v>0</v>
      </c>
      <c r="F5605" s="5">
        <v>0</v>
      </c>
      <c r="G5605" s="5">
        <v>0</v>
      </c>
      <c r="H5605" s="5" t="s">
        <v>6096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19">
        <v>0</v>
      </c>
    </row>
    <row r="5606" spans="1:14" ht="15.75" customHeight="1" x14ac:dyDescent="0.2">
      <c r="A5606" s="15">
        <v>516</v>
      </c>
      <c r="B5606" s="16">
        <v>610</v>
      </c>
      <c r="C5606" s="15" t="s">
        <v>7597</v>
      </c>
      <c r="D5606" s="18">
        <v>1</v>
      </c>
      <c r="E5606" s="5" t="s">
        <v>7598</v>
      </c>
      <c r="F5606" s="5">
        <v>0</v>
      </c>
      <c r="G5606" s="5" t="s">
        <v>7599</v>
      </c>
      <c r="H5606" s="5" t="s">
        <v>6096</v>
      </c>
      <c r="I5606" s="5">
        <v>0</v>
      </c>
      <c r="J5606" s="5">
        <v>2012</v>
      </c>
      <c r="K5606" s="5">
        <v>1</v>
      </c>
      <c r="L5606" s="5" t="s">
        <v>1245</v>
      </c>
      <c r="M5606" s="5" t="s">
        <v>6168</v>
      </c>
      <c r="N5606" s="19" t="s">
        <v>7600</v>
      </c>
    </row>
    <row r="5607" spans="1:14" ht="15.75" customHeight="1" x14ac:dyDescent="0.2">
      <c r="A5607" s="15">
        <v>517</v>
      </c>
      <c r="B5607" s="16">
        <v>610</v>
      </c>
      <c r="C5607" s="15" t="s">
        <v>7601</v>
      </c>
      <c r="D5607" s="18">
        <v>1</v>
      </c>
      <c r="E5607" s="5" t="s">
        <v>7602</v>
      </c>
      <c r="F5607" s="5">
        <v>0</v>
      </c>
      <c r="G5607" s="5" t="s">
        <v>7603</v>
      </c>
      <c r="H5607" s="5" t="s">
        <v>6096</v>
      </c>
      <c r="I5607" s="5">
        <v>0</v>
      </c>
      <c r="J5607" s="5">
        <v>2014</v>
      </c>
      <c r="K5607" s="5">
        <v>1</v>
      </c>
      <c r="L5607" s="5" t="s">
        <v>3151</v>
      </c>
      <c r="M5607" s="5" t="s">
        <v>6168</v>
      </c>
      <c r="N5607" s="19" t="s">
        <v>7604</v>
      </c>
    </row>
    <row r="5608" spans="1:14" ht="15.75" customHeight="1" x14ac:dyDescent="0.2">
      <c r="A5608" s="15">
        <v>518</v>
      </c>
      <c r="B5608" s="16">
        <v>610</v>
      </c>
      <c r="C5608" s="15" t="s">
        <v>7605</v>
      </c>
      <c r="D5608" s="18">
        <v>1</v>
      </c>
      <c r="E5608" s="5" t="s">
        <v>7606</v>
      </c>
      <c r="F5608" s="5">
        <v>0</v>
      </c>
      <c r="G5608" s="5" t="s">
        <v>7607</v>
      </c>
      <c r="H5608" s="5" t="s">
        <v>6096</v>
      </c>
      <c r="I5608" s="5">
        <v>0</v>
      </c>
      <c r="J5608" s="5">
        <v>2013</v>
      </c>
      <c r="K5608" s="5">
        <v>1</v>
      </c>
      <c r="L5608" s="5" t="s">
        <v>1150</v>
      </c>
      <c r="M5608" s="5" t="s">
        <v>6168</v>
      </c>
      <c r="N5608" s="19" t="s">
        <v>7608</v>
      </c>
    </row>
    <row r="5609" spans="1:14" ht="15.75" hidden="1" customHeight="1" x14ac:dyDescent="0.2">
      <c r="A5609" s="14">
        <v>519</v>
      </c>
      <c r="B5609" s="16">
        <v>610</v>
      </c>
      <c r="C5609" s="14" t="s">
        <v>7609</v>
      </c>
      <c r="D5609" s="17">
        <v>0</v>
      </c>
      <c r="E5609" s="5">
        <v>0</v>
      </c>
      <c r="F5609" s="5">
        <v>0</v>
      </c>
      <c r="G5609" s="5">
        <v>0</v>
      </c>
      <c r="H5609" s="5" t="s">
        <v>6096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19">
        <v>0</v>
      </c>
    </row>
    <row r="5610" spans="1:14" ht="15.75" hidden="1" customHeight="1" x14ac:dyDescent="0.2">
      <c r="A5610" s="14">
        <v>520</v>
      </c>
      <c r="B5610" s="16">
        <v>610</v>
      </c>
      <c r="C5610" s="14" t="s">
        <v>7610</v>
      </c>
      <c r="D5610" s="17">
        <v>0</v>
      </c>
      <c r="E5610" s="5">
        <v>0</v>
      </c>
      <c r="F5610" s="5">
        <v>0</v>
      </c>
      <c r="G5610" s="5">
        <v>0</v>
      </c>
      <c r="H5610" s="5" t="s">
        <v>6096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19">
        <v>0</v>
      </c>
    </row>
    <row r="5611" spans="1:14" ht="15.75" hidden="1" customHeight="1" x14ac:dyDescent="0.2">
      <c r="A5611" s="14">
        <v>521</v>
      </c>
      <c r="B5611" s="16">
        <v>610</v>
      </c>
      <c r="C5611" s="14" t="s">
        <v>7611</v>
      </c>
      <c r="D5611" s="17">
        <v>0</v>
      </c>
      <c r="E5611" s="5">
        <v>0</v>
      </c>
      <c r="F5611" s="5">
        <v>0</v>
      </c>
      <c r="G5611" s="5">
        <v>0</v>
      </c>
      <c r="H5611" s="5" t="s">
        <v>6096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19">
        <v>0</v>
      </c>
    </row>
    <row r="5612" spans="1:14" ht="15.75" hidden="1" customHeight="1" x14ac:dyDescent="0.2">
      <c r="A5612" s="14">
        <v>522</v>
      </c>
      <c r="B5612" s="16">
        <v>610</v>
      </c>
      <c r="C5612" s="14" t="s">
        <v>7612</v>
      </c>
      <c r="D5612" s="17">
        <v>0</v>
      </c>
      <c r="E5612" s="5">
        <v>0</v>
      </c>
      <c r="F5612" s="5">
        <v>0</v>
      </c>
      <c r="G5612" s="5">
        <v>0</v>
      </c>
      <c r="H5612" s="5" t="s">
        <v>6096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19">
        <v>0</v>
      </c>
    </row>
    <row r="5613" spans="1:14" ht="15.75" hidden="1" customHeight="1" x14ac:dyDescent="0.2">
      <c r="A5613" s="14">
        <v>523</v>
      </c>
      <c r="B5613" s="16">
        <v>610</v>
      </c>
      <c r="C5613" s="14" t="s">
        <v>7613</v>
      </c>
      <c r="D5613" s="17">
        <v>0</v>
      </c>
      <c r="E5613" s="5">
        <v>0</v>
      </c>
      <c r="F5613" s="5">
        <v>0</v>
      </c>
      <c r="G5613" s="5">
        <v>0</v>
      </c>
      <c r="H5613" s="5" t="s">
        <v>6096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19">
        <v>0</v>
      </c>
    </row>
    <row r="5614" spans="1:14" ht="15.75" hidden="1" customHeight="1" x14ac:dyDescent="0.2">
      <c r="A5614" s="14">
        <v>524</v>
      </c>
      <c r="B5614" s="16">
        <v>610</v>
      </c>
      <c r="C5614" s="14" t="s">
        <v>7614</v>
      </c>
      <c r="D5614" s="17">
        <v>0</v>
      </c>
      <c r="E5614" s="5">
        <v>0</v>
      </c>
      <c r="F5614" s="5">
        <v>0</v>
      </c>
      <c r="G5614" s="5">
        <v>0</v>
      </c>
      <c r="H5614" s="5" t="s">
        <v>6096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19">
        <v>0</v>
      </c>
    </row>
    <row r="5615" spans="1:14" ht="15.75" hidden="1" customHeight="1" x14ac:dyDescent="0.2">
      <c r="A5615" s="14">
        <v>525</v>
      </c>
      <c r="B5615" s="16">
        <v>610</v>
      </c>
      <c r="C5615" s="14" t="s">
        <v>7615</v>
      </c>
      <c r="D5615" s="17">
        <v>0</v>
      </c>
      <c r="E5615" s="5">
        <v>0</v>
      </c>
      <c r="F5615" s="5">
        <v>0</v>
      </c>
      <c r="G5615" s="5">
        <v>0</v>
      </c>
      <c r="H5615" s="5" t="s">
        <v>6096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19">
        <v>0</v>
      </c>
    </row>
    <row r="5616" spans="1:14" ht="15.75" customHeight="1" x14ac:dyDescent="0.2">
      <c r="A5616" s="15">
        <v>526</v>
      </c>
      <c r="B5616" s="16">
        <v>610</v>
      </c>
      <c r="C5616" s="15" t="s">
        <v>7616</v>
      </c>
      <c r="D5616" s="18">
        <v>1</v>
      </c>
      <c r="E5616" s="5" t="s">
        <v>7617</v>
      </c>
      <c r="F5616" s="5">
        <v>0</v>
      </c>
      <c r="G5616" s="5" t="s">
        <v>6622</v>
      </c>
      <c r="H5616" s="5" t="s">
        <v>6096</v>
      </c>
      <c r="I5616" s="5">
        <v>0</v>
      </c>
      <c r="J5616" s="5">
        <v>1990</v>
      </c>
      <c r="K5616" s="5">
        <v>1</v>
      </c>
      <c r="L5616" s="5" t="s">
        <v>2535</v>
      </c>
      <c r="M5616" s="5" t="s">
        <v>6168</v>
      </c>
      <c r="N5616" s="19" t="s">
        <v>7618</v>
      </c>
    </row>
    <row r="5617" spans="1:14" ht="15.75" customHeight="1" x14ac:dyDescent="0.2">
      <c r="A5617" s="15">
        <v>527</v>
      </c>
      <c r="B5617" s="16">
        <v>610</v>
      </c>
      <c r="C5617" s="15" t="s">
        <v>7619</v>
      </c>
      <c r="D5617" s="18">
        <v>1</v>
      </c>
      <c r="E5617" s="5" t="s">
        <v>7620</v>
      </c>
      <c r="F5617" s="5">
        <v>0</v>
      </c>
      <c r="G5617" s="5" t="s">
        <v>7621</v>
      </c>
      <c r="H5617" s="5" t="s">
        <v>6096</v>
      </c>
      <c r="I5617" s="5">
        <v>0</v>
      </c>
      <c r="J5617" s="5">
        <v>2009</v>
      </c>
      <c r="K5617" s="5">
        <v>1</v>
      </c>
      <c r="L5617" s="5" t="s">
        <v>414</v>
      </c>
      <c r="M5617" s="5" t="s">
        <v>35</v>
      </c>
      <c r="N5617" s="19">
        <v>9784770031044</v>
      </c>
    </row>
    <row r="5618" spans="1:14" ht="15.75" customHeight="1" x14ac:dyDescent="0.2">
      <c r="A5618" s="15">
        <v>528</v>
      </c>
      <c r="B5618" s="16">
        <v>610</v>
      </c>
      <c r="C5618" s="15" t="s">
        <v>7622</v>
      </c>
      <c r="D5618" s="18">
        <v>1</v>
      </c>
      <c r="E5618" s="5" t="s">
        <v>7623</v>
      </c>
      <c r="F5618" s="5">
        <v>0</v>
      </c>
      <c r="G5618" s="5" t="s">
        <v>6622</v>
      </c>
      <c r="H5618" s="5" t="s">
        <v>6096</v>
      </c>
      <c r="I5618" s="5">
        <v>0</v>
      </c>
      <c r="J5618" s="5">
        <v>2008</v>
      </c>
      <c r="K5618" s="5">
        <v>1</v>
      </c>
      <c r="L5618" s="5" t="s">
        <v>480</v>
      </c>
      <c r="M5618" s="5" t="s">
        <v>96</v>
      </c>
      <c r="N5618" s="19">
        <v>9784048738590</v>
      </c>
    </row>
    <row r="5619" spans="1:14" ht="15.75" customHeight="1" x14ac:dyDescent="0.2">
      <c r="A5619" s="15">
        <v>529</v>
      </c>
      <c r="B5619" s="16">
        <v>610</v>
      </c>
      <c r="C5619" s="15" t="s">
        <v>7624</v>
      </c>
      <c r="D5619" s="18">
        <v>1</v>
      </c>
      <c r="E5619" s="5" t="s">
        <v>7625</v>
      </c>
      <c r="F5619" s="5">
        <v>0</v>
      </c>
      <c r="G5619" s="5" t="s">
        <v>6622</v>
      </c>
      <c r="H5619" s="5" t="s">
        <v>6096</v>
      </c>
      <c r="I5619" s="5">
        <v>0</v>
      </c>
      <c r="J5619" s="5">
        <v>2010</v>
      </c>
      <c r="K5619" s="5">
        <v>1</v>
      </c>
      <c r="L5619" s="5" t="s">
        <v>414</v>
      </c>
      <c r="M5619" s="5" t="s">
        <v>6168</v>
      </c>
      <c r="N5619" s="19" t="s">
        <v>7626</v>
      </c>
    </row>
    <row r="5620" spans="1:14" ht="15.75" customHeight="1" x14ac:dyDescent="0.2">
      <c r="A5620" s="15">
        <v>530</v>
      </c>
      <c r="B5620" s="16">
        <v>610</v>
      </c>
      <c r="C5620" s="15" t="s">
        <v>7627</v>
      </c>
      <c r="D5620" s="18">
        <v>1</v>
      </c>
      <c r="E5620" s="5" t="s">
        <v>7628</v>
      </c>
      <c r="F5620" s="5">
        <v>0</v>
      </c>
      <c r="G5620" s="5" t="s">
        <v>6622</v>
      </c>
      <c r="H5620" s="5" t="s">
        <v>6096</v>
      </c>
      <c r="I5620" s="5">
        <v>0</v>
      </c>
      <c r="J5620" s="5">
        <v>2009</v>
      </c>
      <c r="K5620" s="5">
        <v>1</v>
      </c>
      <c r="L5620" s="5" t="s">
        <v>414</v>
      </c>
      <c r="M5620" s="5" t="s">
        <v>35</v>
      </c>
      <c r="N5620" s="19">
        <v>9784770031174</v>
      </c>
    </row>
    <row r="5621" spans="1:14" ht="15.75" customHeight="1" x14ac:dyDescent="0.2">
      <c r="A5621" s="15">
        <v>531</v>
      </c>
      <c r="B5621" s="16">
        <v>610</v>
      </c>
      <c r="C5621" s="15" t="s">
        <v>7629</v>
      </c>
      <c r="D5621" s="18">
        <v>1</v>
      </c>
      <c r="E5621" s="5" t="s">
        <v>7630</v>
      </c>
      <c r="F5621" s="5">
        <v>0</v>
      </c>
      <c r="G5621" s="5" t="s">
        <v>6622</v>
      </c>
      <c r="H5621" s="5" t="s">
        <v>6096</v>
      </c>
      <c r="I5621" s="5">
        <v>6</v>
      </c>
      <c r="J5621" s="5">
        <v>2012</v>
      </c>
      <c r="K5621" s="5">
        <v>15</v>
      </c>
      <c r="L5621" s="5" t="s">
        <v>6201</v>
      </c>
      <c r="M5621" s="5" t="s">
        <v>96</v>
      </c>
      <c r="N5621" s="19">
        <v>0</v>
      </c>
    </row>
    <row r="5622" spans="1:14" ht="15.75" customHeight="1" x14ac:dyDescent="0.2">
      <c r="A5622" s="15">
        <v>532</v>
      </c>
      <c r="B5622" s="16">
        <v>610</v>
      </c>
      <c r="C5622" s="15" t="s">
        <v>7629</v>
      </c>
      <c r="D5622" s="18">
        <v>1</v>
      </c>
      <c r="E5622" s="5" t="s">
        <v>7631</v>
      </c>
      <c r="F5622" s="5">
        <v>0</v>
      </c>
      <c r="G5622" s="5" t="s">
        <v>7632</v>
      </c>
      <c r="H5622" s="5" t="s">
        <v>6096</v>
      </c>
      <c r="I5622" s="5">
        <v>0</v>
      </c>
      <c r="J5622" s="5">
        <v>2014</v>
      </c>
      <c r="K5622" s="5">
        <v>1</v>
      </c>
      <c r="L5622" s="5" t="s">
        <v>414</v>
      </c>
      <c r="M5622" s="5" t="s">
        <v>6168</v>
      </c>
      <c r="N5622" s="19" t="s">
        <v>7633</v>
      </c>
    </row>
    <row r="5623" spans="1:14" ht="15.75" customHeight="1" x14ac:dyDescent="0.2">
      <c r="A5623" s="15">
        <v>533</v>
      </c>
      <c r="B5623" s="16">
        <v>610</v>
      </c>
      <c r="C5623" s="15" t="s">
        <v>7634</v>
      </c>
      <c r="D5623" s="18">
        <v>1</v>
      </c>
      <c r="E5623" s="5" t="s">
        <v>7635</v>
      </c>
      <c r="F5623" s="5">
        <v>0</v>
      </c>
      <c r="G5623" s="5" t="s">
        <v>7636</v>
      </c>
      <c r="H5623" s="5" t="s">
        <v>6096</v>
      </c>
      <c r="I5623" s="5">
        <v>0</v>
      </c>
      <c r="J5623" s="5">
        <v>2014</v>
      </c>
      <c r="K5623" s="5">
        <v>1</v>
      </c>
      <c r="L5623" s="5" t="s">
        <v>414</v>
      </c>
      <c r="M5623" s="5" t="s">
        <v>6168</v>
      </c>
      <c r="N5623" s="19" t="s">
        <v>7637</v>
      </c>
    </row>
    <row r="5624" spans="1:14" ht="15.75" customHeight="1" x14ac:dyDescent="0.2">
      <c r="A5624" s="15">
        <v>534</v>
      </c>
      <c r="B5624" s="16">
        <v>610</v>
      </c>
      <c r="C5624" s="15" t="s">
        <v>7638</v>
      </c>
      <c r="D5624" s="18">
        <v>1</v>
      </c>
      <c r="E5624" s="5" t="s">
        <v>7639</v>
      </c>
      <c r="F5624" s="5">
        <v>0</v>
      </c>
      <c r="G5624" s="5" t="s">
        <v>7640</v>
      </c>
      <c r="H5624" s="5" t="s">
        <v>6096</v>
      </c>
      <c r="I5624" s="5">
        <v>0</v>
      </c>
      <c r="J5624" s="5" t="s">
        <v>1261</v>
      </c>
      <c r="K5624" s="5">
        <v>1</v>
      </c>
      <c r="L5624" s="5" t="s">
        <v>414</v>
      </c>
      <c r="M5624" s="5" t="s">
        <v>6168</v>
      </c>
      <c r="N5624" s="19" t="s">
        <v>7641</v>
      </c>
    </row>
    <row r="5625" spans="1:14" ht="15.75" customHeight="1" x14ac:dyDescent="0.2">
      <c r="A5625" s="15">
        <v>535</v>
      </c>
      <c r="B5625" s="16">
        <v>610</v>
      </c>
      <c r="C5625" s="15" t="s">
        <v>7642</v>
      </c>
      <c r="D5625" s="18">
        <v>1</v>
      </c>
      <c r="E5625" s="5" t="s">
        <v>7643</v>
      </c>
      <c r="F5625" s="5">
        <v>0</v>
      </c>
      <c r="G5625" s="5" t="s">
        <v>7644</v>
      </c>
      <c r="H5625" s="5" t="s">
        <v>6096</v>
      </c>
      <c r="I5625" s="5">
        <v>0</v>
      </c>
      <c r="J5625" s="5" t="s">
        <v>1261</v>
      </c>
      <c r="K5625" s="5">
        <v>1</v>
      </c>
      <c r="L5625" s="5" t="s">
        <v>414</v>
      </c>
      <c r="M5625" s="5" t="s">
        <v>6168</v>
      </c>
      <c r="N5625" s="19" t="s">
        <v>7645</v>
      </c>
    </row>
    <row r="5626" spans="1:14" ht="15.75" customHeight="1" x14ac:dyDescent="0.2">
      <c r="A5626" s="15">
        <v>536</v>
      </c>
      <c r="B5626" s="16">
        <v>610</v>
      </c>
      <c r="C5626" s="15" t="s">
        <v>7646</v>
      </c>
      <c r="D5626" s="18">
        <v>1</v>
      </c>
      <c r="E5626" s="5" t="s">
        <v>7647</v>
      </c>
      <c r="F5626" s="5">
        <v>0</v>
      </c>
      <c r="G5626" s="5" t="s">
        <v>7648</v>
      </c>
      <c r="H5626" s="5" t="s">
        <v>6096</v>
      </c>
      <c r="I5626" s="5">
        <v>0</v>
      </c>
      <c r="J5626" s="5" t="s">
        <v>1261</v>
      </c>
      <c r="K5626" s="5">
        <v>1</v>
      </c>
      <c r="L5626" s="5" t="s">
        <v>414</v>
      </c>
      <c r="M5626" s="5" t="s">
        <v>6168</v>
      </c>
      <c r="N5626" s="19" t="s">
        <v>7649</v>
      </c>
    </row>
    <row r="5627" spans="1:14" ht="15.75" customHeight="1" x14ac:dyDescent="0.2">
      <c r="A5627" s="15">
        <v>537</v>
      </c>
      <c r="B5627" s="16">
        <v>610</v>
      </c>
      <c r="C5627" s="15" t="s">
        <v>7650</v>
      </c>
      <c r="D5627" s="18">
        <v>1</v>
      </c>
      <c r="E5627" s="5" t="s">
        <v>7651</v>
      </c>
      <c r="F5627" s="5">
        <v>0</v>
      </c>
      <c r="G5627" s="5" t="s">
        <v>7652</v>
      </c>
      <c r="H5627" s="5" t="s">
        <v>6096</v>
      </c>
      <c r="I5627" s="5">
        <v>0</v>
      </c>
      <c r="J5627" s="5">
        <v>2004</v>
      </c>
      <c r="K5627" s="5">
        <v>1</v>
      </c>
      <c r="L5627" s="5" t="s">
        <v>3151</v>
      </c>
      <c r="M5627" s="5" t="s">
        <v>6168</v>
      </c>
      <c r="N5627" s="19">
        <v>9784309402499</v>
      </c>
    </row>
    <row r="5628" spans="1:14" ht="15.75" hidden="1" customHeight="1" x14ac:dyDescent="0.2">
      <c r="A5628" s="14">
        <v>538</v>
      </c>
      <c r="B5628" s="16">
        <v>610</v>
      </c>
      <c r="C5628" s="14">
        <v>0</v>
      </c>
      <c r="D5628" s="17">
        <v>0</v>
      </c>
      <c r="E5628" s="5">
        <v>0</v>
      </c>
      <c r="F5628" s="5">
        <v>0</v>
      </c>
      <c r="G5628" s="5">
        <v>0</v>
      </c>
      <c r="H5628" s="5" t="s">
        <v>6096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19">
        <v>0</v>
      </c>
    </row>
    <row r="5629" spans="1:14" ht="15.75" customHeight="1" x14ac:dyDescent="0.2">
      <c r="A5629" s="15">
        <v>539</v>
      </c>
      <c r="B5629" s="16">
        <v>610</v>
      </c>
      <c r="C5629" s="15" t="s">
        <v>7653</v>
      </c>
      <c r="D5629" s="18">
        <v>1</v>
      </c>
      <c r="E5629" s="5" t="s">
        <v>7654</v>
      </c>
      <c r="F5629" s="5">
        <v>0</v>
      </c>
      <c r="G5629" s="5" t="s">
        <v>7652</v>
      </c>
      <c r="H5629" s="5" t="s">
        <v>6096</v>
      </c>
      <c r="I5629" s="5">
        <v>0</v>
      </c>
      <c r="J5629" s="5">
        <v>2008</v>
      </c>
      <c r="K5629" s="5">
        <v>1</v>
      </c>
      <c r="L5629" s="5" t="s">
        <v>2933</v>
      </c>
      <c r="M5629" s="5" t="s">
        <v>96</v>
      </c>
      <c r="N5629" s="19">
        <v>9784022505095</v>
      </c>
    </row>
    <row r="5630" spans="1:14" ht="15.75" hidden="1" customHeight="1" x14ac:dyDescent="0.2">
      <c r="A5630" s="14">
        <v>540</v>
      </c>
      <c r="B5630" s="16">
        <v>610</v>
      </c>
      <c r="C5630" s="14" t="s">
        <v>7655</v>
      </c>
      <c r="D5630" s="17">
        <v>0</v>
      </c>
      <c r="E5630" s="5">
        <v>0</v>
      </c>
      <c r="F5630" s="5">
        <v>0</v>
      </c>
      <c r="G5630" s="5">
        <v>0</v>
      </c>
      <c r="H5630" s="5" t="s">
        <v>6096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19">
        <v>0</v>
      </c>
    </row>
    <row r="5631" spans="1:14" ht="15.75" customHeight="1" x14ac:dyDescent="0.2">
      <c r="A5631" s="15">
        <v>541</v>
      </c>
      <c r="B5631" s="16">
        <v>610</v>
      </c>
      <c r="C5631" s="15" t="s">
        <v>7656</v>
      </c>
      <c r="D5631" s="18">
        <v>1</v>
      </c>
      <c r="E5631" s="5" t="s">
        <v>7657</v>
      </c>
      <c r="F5631" s="5">
        <v>0</v>
      </c>
      <c r="G5631" s="5" t="s">
        <v>7658</v>
      </c>
      <c r="H5631" s="5" t="s">
        <v>6096</v>
      </c>
      <c r="I5631" s="5">
        <v>0</v>
      </c>
      <c r="J5631" s="5">
        <v>2011</v>
      </c>
      <c r="K5631" s="5">
        <v>1</v>
      </c>
      <c r="L5631" s="5" t="s">
        <v>886</v>
      </c>
      <c r="M5631" s="5" t="s">
        <v>6168</v>
      </c>
      <c r="N5631" s="19" t="s">
        <v>7659</v>
      </c>
    </row>
    <row r="5632" spans="1:14" ht="15.75" customHeight="1" x14ac:dyDescent="0.2">
      <c r="A5632" s="15">
        <v>542</v>
      </c>
      <c r="B5632" s="16">
        <v>610</v>
      </c>
      <c r="C5632" s="15" t="s">
        <v>7660</v>
      </c>
      <c r="D5632" s="18">
        <v>1</v>
      </c>
      <c r="E5632" s="5" t="s">
        <v>7661</v>
      </c>
      <c r="F5632" s="5">
        <v>0</v>
      </c>
      <c r="G5632" s="5" t="s">
        <v>7662</v>
      </c>
      <c r="H5632" s="5" t="s">
        <v>6096</v>
      </c>
      <c r="I5632" s="5">
        <v>0</v>
      </c>
      <c r="J5632" s="5">
        <v>2012</v>
      </c>
      <c r="K5632" s="5">
        <v>1</v>
      </c>
      <c r="L5632" s="5" t="s">
        <v>886</v>
      </c>
      <c r="M5632" s="5" t="s">
        <v>6168</v>
      </c>
      <c r="N5632" s="19" t="s">
        <v>7663</v>
      </c>
    </row>
    <row r="5633" spans="1:14" ht="15.75" customHeight="1" x14ac:dyDescent="0.2">
      <c r="A5633" s="15">
        <v>543</v>
      </c>
      <c r="B5633" s="16">
        <v>610</v>
      </c>
      <c r="C5633" s="15" t="s">
        <v>7664</v>
      </c>
      <c r="D5633" s="18">
        <v>1</v>
      </c>
      <c r="E5633" s="5" t="s">
        <v>7665</v>
      </c>
      <c r="F5633" s="5">
        <v>0</v>
      </c>
      <c r="G5633" s="5" t="s">
        <v>7666</v>
      </c>
      <c r="H5633" s="5" t="s">
        <v>6096</v>
      </c>
      <c r="I5633" s="5">
        <v>0</v>
      </c>
      <c r="J5633" s="5">
        <v>2014</v>
      </c>
      <c r="K5633" s="5">
        <v>2</v>
      </c>
      <c r="L5633" s="5" t="s">
        <v>414</v>
      </c>
      <c r="M5633" s="5" t="s">
        <v>96</v>
      </c>
      <c r="N5633" s="19">
        <v>9784062184557</v>
      </c>
    </row>
    <row r="5634" spans="1:14" ht="15.75" customHeight="1" x14ac:dyDescent="0.2">
      <c r="A5634" s="15">
        <v>544</v>
      </c>
      <c r="B5634" s="16">
        <v>610</v>
      </c>
      <c r="C5634" s="15" t="s">
        <v>7667</v>
      </c>
      <c r="D5634" s="18">
        <v>1</v>
      </c>
      <c r="E5634" s="5" t="s">
        <v>7668</v>
      </c>
      <c r="F5634" s="5">
        <v>0</v>
      </c>
      <c r="G5634" s="5" t="s">
        <v>7666</v>
      </c>
      <c r="H5634" s="5" t="s">
        <v>6096</v>
      </c>
      <c r="I5634" s="5">
        <v>0</v>
      </c>
      <c r="J5634" s="5">
        <v>2016</v>
      </c>
      <c r="K5634" s="5">
        <v>2</v>
      </c>
      <c r="L5634" s="5" t="s">
        <v>414</v>
      </c>
      <c r="M5634" s="5" t="s">
        <v>96</v>
      </c>
      <c r="N5634" s="19" t="s">
        <v>7669</v>
      </c>
    </row>
    <row r="5635" spans="1:14" ht="15.75" hidden="1" customHeight="1" x14ac:dyDescent="0.2">
      <c r="A5635" s="14">
        <v>545</v>
      </c>
      <c r="B5635" s="16">
        <v>610</v>
      </c>
      <c r="C5635" s="14">
        <v>0</v>
      </c>
      <c r="D5635" s="17">
        <v>0</v>
      </c>
      <c r="E5635" s="5">
        <v>0</v>
      </c>
      <c r="F5635" s="5">
        <v>0</v>
      </c>
      <c r="G5635" s="5">
        <v>0</v>
      </c>
      <c r="H5635" s="5" t="s">
        <v>6096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19">
        <v>0</v>
      </c>
    </row>
    <row r="5636" spans="1:14" ht="15.75" customHeight="1" x14ac:dyDescent="0.2">
      <c r="A5636" s="15">
        <v>546</v>
      </c>
      <c r="B5636" s="16">
        <v>610</v>
      </c>
      <c r="C5636" s="15" t="s">
        <v>7670</v>
      </c>
      <c r="D5636" s="18">
        <v>1</v>
      </c>
      <c r="E5636" s="5" t="s">
        <v>7671</v>
      </c>
      <c r="F5636" s="5">
        <v>0</v>
      </c>
      <c r="G5636" s="5" t="s">
        <v>7672</v>
      </c>
      <c r="H5636" s="5" t="s">
        <v>6096</v>
      </c>
      <c r="I5636" s="5">
        <v>0</v>
      </c>
      <c r="J5636" s="5">
        <v>2014</v>
      </c>
      <c r="K5636" s="5">
        <v>7</v>
      </c>
      <c r="L5636" s="5" t="s">
        <v>2535</v>
      </c>
      <c r="M5636" s="5" t="s">
        <v>96</v>
      </c>
      <c r="N5636" s="19">
        <v>9784104393053</v>
      </c>
    </row>
    <row r="5637" spans="1:14" ht="15.75" hidden="1" customHeight="1" x14ac:dyDescent="0.2">
      <c r="A5637" s="14">
        <v>547</v>
      </c>
      <c r="B5637" s="16">
        <v>610</v>
      </c>
      <c r="C5637" s="14" t="s">
        <v>7673</v>
      </c>
      <c r="D5637" s="17">
        <v>0</v>
      </c>
      <c r="E5637" s="5">
        <v>0</v>
      </c>
      <c r="F5637" s="5">
        <v>0</v>
      </c>
      <c r="G5637" s="5">
        <v>0</v>
      </c>
      <c r="H5637" s="5" t="s">
        <v>6096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  <c r="N5637" s="19">
        <v>0</v>
      </c>
    </row>
    <row r="5638" spans="1:14" ht="15.75" hidden="1" customHeight="1" x14ac:dyDescent="0.2">
      <c r="A5638" s="14">
        <v>548</v>
      </c>
      <c r="B5638" s="16">
        <v>610</v>
      </c>
      <c r="C5638" s="14" t="s">
        <v>7674</v>
      </c>
      <c r="D5638" s="17">
        <v>0</v>
      </c>
      <c r="E5638" s="5">
        <v>0</v>
      </c>
      <c r="F5638" s="5">
        <v>0</v>
      </c>
      <c r="G5638" s="5">
        <v>0</v>
      </c>
      <c r="H5638" s="5" t="s">
        <v>6096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  <c r="N5638" s="19">
        <v>0</v>
      </c>
    </row>
    <row r="5639" spans="1:14" ht="15.75" customHeight="1" x14ac:dyDescent="0.2">
      <c r="A5639" s="15">
        <v>549</v>
      </c>
      <c r="B5639" s="16">
        <v>610</v>
      </c>
      <c r="C5639" s="15" t="s">
        <v>7675</v>
      </c>
      <c r="D5639" s="18">
        <v>1</v>
      </c>
      <c r="E5639" s="5" t="s">
        <v>7676</v>
      </c>
      <c r="F5639" s="5">
        <v>0</v>
      </c>
      <c r="G5639" s="5" t="s">
        <v>7677</v>
      </c>
      <c r="H5639" s="5" t="s">
        <v>6096</v>
      </c>
      <c r="I5639" s="5">
        <v>0</v>
      </c>
      <c r="J5639" s="5">
        <v>2015</v>
      </c>
      <c r="K5639" s="5">
        <v>1</v>
      </c>
      <c r="L5639" s="5" t="s">
        <v>2535</v>
      </c>
      <c r="M5639" s="5" t="s">
        <v>6168</v>
      </c>
      <c r="N5639" s="19" t="s">
        <v>7678</v>
      </c>
    </row>
    <row r="5640" spans="1:14" ht="15.75" customHeight="1" x14ac:dyDescent="0.2">
      <c r="A5640" s="15">
        <v>550</v>
      </c>
      <c r="B5640" s="16">
        <v>610</v>
      </c>
      <c r="C5640" s="15" t="s">
        <v>7679</v>
      </c>
      <c r="D5640" s="18">
        <v>1</v>
      </c>
      <c r="E5640" s="5" t="s">
        <v>7680</v>
      </c>
      <c r="F5640" s="5">
        <v>0</v>
      </c>
      <c r="G5640" s="5" t="s">
        <v>7677</v>
      </c>
      <c r="H5640" s="5" t="s">
        <v>6096</v>
      </c>
      <c r="I5640" s="5">
        <v>0</v>
      </c>
      <c r="J5640" s="5">
        <v>2019</v>
      </c>
      <c r="K5640" s="5">
        <v>1</v>
      </c>
      <c r="L5640" s="5" t="s">
        <v>414</v>
      </c>
      <c r="M5640" s="5" t="s">
        <v>6168</v>
      </c>
      <c r="N5640" s="19">
        <v>9784065143476</v>
      </c>
    </row>
    <row r="5641" spans="1:14" ht="15.75" hidden="1" customHeight="1" x14ac:dyDescent="0.2">
      <c r="A5641" s="14">
        <v>551</v>
      </c>
      <c r="B5641" s="16">
        <v>610</v>
      </c>
      <c r="C5641" s="14" t="s">
        <v>7681</v>
      </c>
      <c r="D5641" s="17">
        <v>0</v>
      </c>
      <c r="E5641" s="5">
        <v>0</v>
      </c>
      <c r="F5641" s="5">
        <v>0</v>
      </c>
      <c r="G5641" s="5">
        <v>0</v>
      </c>
      <c r="H5641" s="5" t="s">
        <v>6096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19">
        <v>0</v>
      </c>
    </row>
    <row r="5642" spans="1:14" ht="15.75" customHeight="1" x14ac:dyDescent="0.2">
      <c r="A5642" s="15">
        <v>552</v>
      </c>
      <c r="B5642" s="16">
        <v>610</v>
      </c>
      <c r="C5642" s="15" t="s">
        <v>7682</v>
      </c>
      <c r="D5642" s="18">
        <v>1</v>
      </c>
      <c r="E5642" s="5" t="s">
        <v>7683</v>
      </c>
      <c r="F5642" s="5">
        <v>0</v>
      </c>
      <c r="G5642" s="5" t="s">
        <v>7684</v>
      </c>
      <c r="H5642" s="5" t="s">
        <v>6096</v>
      </c>
      <c r="I5642" s="5">
        <v>1</v>
      </c>
      <c r="J5642" s="5">
        <v>2015</v>
      </c>
      <c r="K5642" s="5">
        <v>1</v>
      </c>
      <c r="L5642" s="5" t="s">
        <v>2535</v>
      </c>
      <c r="M5642" s="5" t="s">
        <v>6168</v>
      </c>
      <c r="N5642" s="19" t="s">
        <v>7685</v>
      </c>
    </row>
    <row r="5643" spans="1:14" ht="15.75" customHeight="1" x14ac:dyDescent="0.2">
      <c r="A5643" s="15">
        <v>553</v>
      </c>
      <c r="B5643" s="16">
        <v>610</v>
      </c>
      <c r="C5643" s="15" t="s">
        <v>7686</v>
      </c>
      <c r="D5643" s="18">
        <v>1</v>
      </c>
      <c r="E5643" s="5" t="s">
        <v>7687</v>
      </c>
      <c r="F5643" s="5">
        <v>0</v>
      </c>
      <c r="G5643" s="5" t="s">
        <v>7684</v>
      </c>
      <c r="H5643" s="5" t="s">
        <v>6096</v>
      </c>
      <c r="I5643" s="5">
        <v>2</v>
      </c>
      <c r="J5643" s="5">
        <v>2015</v>
      </c>
      <c r="K5643" s="5">
        <v>1</v>
      </c>
      <c r="L5643" s="5" t="s">
        <v>2535</v>
      </c>
      <c r="M5643" s="5" t="s">
        <v>6168</v>
      </c>
      <c r="N5643" s="19" t="s">
        <v>7688</v>
      </c>
    </row>
    <row r="5644" spans="1:14" ht="15.75" customHeight="1" x14ac:dyDescent="0.2">
      <c r="A5644" s="15">
        <v>554</v>
      </c>
      <c r="B5644" s="16">
        <v>610</v>
      </c>
      <c r="C5644" s="15" t="s">
        <v>7689</v>
      </c>
      <c r="D5644" s="18">
        <v>1</v>
      </c>
      <c r="E5644" s="5" t="s">
        <v>7690</v>
      </c>
      <c r="F5644" s="5">
        <v>0</v>
      </c>
      <c r="G5644" s="5" t="s">
        <v>7684</v>
      </c>
      <c r="H5644" s="5" t="s">
        <v>6096</v>
      </c>
      <c r="I5644" s="5">
        <v>3</v>
      </c>
      <c r="J5644" s="5">
        <v>2015</v>
      </c>
      <c r="K5644" s="5">
        <v>1</v>
      </c>
      <c r="L5644" s="5" t="s">
        <v>2535</v>
      </c>
      <c r="M5644" s="5" t="s">
        <v>6168</v>
      </c>
      <c r="N5644" s="19" t="s">
        <v>7691</v>
      </c>
    </row>
    <row r="5645" spans="1:14" ht="15.75" customHeight="1" x14ac:dyDescent="0.2">
      <c r="A5645" s="15">
        <v>555</v>
      </c>
      <c r="B5645" s="16">
        <v>610</v>
      </c>
      <c r="C5645" s="15" t="s">
        <v>7692</v>
      </c>
      <c r="D5645" s="18">
        <v>1</v>
      </c>
      <c r="E5645" s="5" t="s">
        <v>7693</v>
      </c>
      <c r="F5645" s="5">
        <v>0</v>
      </c>
      <c r="G5645" s="5" t="s">
        <v>7684</v>
      </c>
      <c r="H5645" s="5" t="s">
        <v>6096</v>
      </c>
      <c r="I5645" s="5">
        <v>4</v>
      </c>
      <c r="J5645" s="5">
        <v>2015</v>
      </c>
      <c r="K5645" s="5">
        <v>1</v>
      </c>
      <c r="L5645" s="5" t="s">
        <v>2535</v>
      </c>
      <c r="M5645" s="5" t="s">
        <v>6168</v>
      </c>
      <c r="N5645" s="19" t="s">
        <v>7694</v>
      </c>
    </row>
    <row r="5646" spans="1:14" ht="15.75" customHeight="1" x14ac:dyDescent="0.2">
      <c r="A5646" s="15">
        <v>556</v>
      </c>
      <c r="B5646" s="16">
        <v>610</v>
      </c>
      <c r="C5646" s="15" t="s">
        <v>7695</v>
      </c>
      <c r="D5646" s="18">
        <v>1</v>
      </c>
      <c r="E5646" s="5" t="s">
        <v>7696</v>
      </c>
      <c r="F5646" s="5">
        <v>0</v>
      </c>
      <c r="G5646" s="5" t="s">
        <v>7684</v>
      </c>
      <c r="H5646" s="5" t="s">
        <v>6096</v>
      </c>
      <c r="I5646" s="5">
        <v>5</v>
      </c>
      <c r="J5646" s="5">
        <v>2015</v>
      </c>
      <c r="K5646" s="5">
        <v>1</v>
      </c>
      <c r="L5646" s="5" t="s">
        <v>2535</v>
      </c>
      <c r="M5646" s="5" t="s">
        <v>6168</v>
      </c>
      <c r="N5646" s="19" t="s">
        <v>7697</v>
      </c>
    </row>
    <row r="5647" spans="1:14" ht="15.75" customHeight="1" x14ac:dyDescent="0.2">
      <c r="A5647" s="15">
        <v>557</v>
      </c>
      <c r="B5647" s="16">
        <v>610</v>
      </c>
      <c r="C5647" s="15" t="s">
        <v>7698</v>
      </c>
      <c r="D5647" s="18">
        <v>1</v>
      </c>
      <c r="E5647" s="5" t="s">
        <v>7699</v>
      </c>
      <c r="F5647" s="5">
        <v>0</v>
      </c>
      <c r="G5647" s="5" t="s">
        <v>7684</v>
      </c>
      <c r="H5647" s="5" t="s">
        <v>6096</v>
      </c>
      <c r="I5647" s="5">
        <v>6</v>
      </c>
      <c r="J5647" s="5">
        <v>2015</v>
      </c>
      <c r="K5647" s="5">
        <v>1</v>
      </c>
      <c r="L5647" s="5" t="s">
        <v>2535</v>
      </c>
      <c r="M5647" s="5" t="s">
        <v>6168</v>
      </c>
      <c r="N5647" s="19" t="s">
        <v>7700</v>
      </c>
    </row>
    <row r="5648" spans="1:14" ht="15.75" customHeight="1" x14ac:dyDescent="0.2">
      <c r="A5648" s="15">
        <v>558</v>
      </c>
      <c r="B5648" s="16">
        <v>610</v>
      </c>
      <c r="C5648" s="15" t="s">
        <v>7701</v>
      </c>
      <c r="D5648" s="18">
        <v>1</v>
      </c>
      <c r="E5648" s="5" t="s">
        <v>7702</v>
      </c>
      <c r="F5648" s="5">
        <v>0</v>
      </c>
      <c r="G5648" s="5" t="s">
        <v>7684</v>
      </c>
      <c r="H5648" s="5" t="s">
        <v>6096</v>
      </c>
      <c r="I5648" s="5">
        <v>7</v>
      </c>
      <c r="J5648" s="5">
        <v>2015</v>
      </c>
      <c r="K5648" s="5">
        <v>1</v>
      </c>
      <c r="L5648" s="5" t="s">
        <v>2535</v>
      </c>
      <c r="M5648" s="5" t="s">
        <v>6168</v>
      </c>
      <c r="N5648" s="19" t="s">
        <v>7703</v>
      </c>
    </row>
    <row r="5649" spans="1:14" ht="15.75" hidden="1" customHeight="1" x14ac:dyDescent="0.2">
      <c r="A5649" s="14">
        <v>559</v>
      </c>
      <c r="B5649" s="16">
        <v>610</v>
      </c>
      <c r="C5649" s="14" t="s">
        <v>7704</v>
      </c>
      <c r="D5649" s="17">
        <v>0</v>
      </c>
      <c r="E5649" s="5">
        <v>0</v>
      </c>
      <c r="F5649" s="5">
        <v>0</v>
      </c>
      <c r="G5649" s="5">
        <v>0</v>
      </c>
      <c r="H5649" s="5" t="s">
        <v>6096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19">
        <v>0</v>
      </c>
    </row>
    <row r="5650" spans="1:14" ht="15.75" customHeight="1" x14ac:dyDescent="0.2">
      <c r="A5650" s="15">
        <v>560</v>
      </c>
      <c r="B5650" s="16">
        <v>610</v>
      </c>
      <c r="C5650" s="15" t="s">
        <v>7705</v>
      </c>
      <c r="D5650" s="18">
        <v>1</v>
      </c>
      <c r="E5650" s="5" t="s">
        <v>7706</v>
      </c>
      <c r="F5650" s="5">
        <v>0</v>
      </c>
      <c r="G5650" s="5" t="s">
        <v>7707</v>
      </c>
      <c r="H5650" s="5" t="s">
        <v>6096</v>
      </c>
      <c r="I5650" s="5">
        <v>0</v>
      </c>
      <c r="J5650" s="5" t="s">
        <v>1261</v>
      </c>
      <c r="K5650" s="5">
        <v>1</v>
      </c>
      <c r="L5650" s="5" t="s">
        <v>1245</v>
      </c>
      <c r="M5650" s="5" t="s">
        <v>6168</v>
      </c>
      <c r="N5650" s="19" t="s">
        <v>7708</v>
      </c>
    </row>
    <row r="5651" spans="1:14" ht="15.75" customHeight="1" x14ac:dyDescent="0.2">
      <c r="A5651" s="15">
        <v>561</v>
      </c>
      <c r="B5651" s="16">
        <v>610</v>
      </c>
      <c r="C5651" s="15" t="s">
        <v>7709</v>
      </c>
      <c r="D5651" s="18">
        <v>1</v>
      </c>
      <c r="E5651" s="5" t="s">
        <v>7710</v>
      </c>
      <c r="F5651" s="5">
        <v>0</v>
      </c>
      <c r="G5651" s="5" t="s">
        <v>7707</v>
      </c>
      <c r="H5651" s="5" t="s">
        <v>6096</v>
      </c>
      <c r="I5651" s="5">
        <v>0</v>
      </c>
      <c r="J5651" s="5">
        <v>2008</v>
      </c>
      <c r="K5651" s="5">
        <v>0</v>
      </c>
      <c r="L5651" s="5" t="s">
        <v>1245</v>
      </c>
      <c r="M5651" s="5" t="s">
        <v>96</v>
      </c>
      <c r="N5651" s="19">
        <v>4309017436</v>
      </c>
    </row>
    <row r="5652" spans="1:14" ht="15.75" customHeight="1" x14ac:dyDescent="0.2">
      <c r="A5652" s="15">
        <v>562</v>
      </c>
      <c r="B5652" s="16">
        <v>610</v>
      </c>
      <c r="C5652" s="15" t="s">
        <v>7711</v>
      </c>
      <c r="D5652" s="18">
        <v>1</v>
      </c>
      <c r="E5652" s="5" t="s">
        <v>7712</v>
      </c>
      <c r="F5652" s="5">
        <v>0</v>
      </c>
      <c r="G5652" s="5" t="s">
        <v>7707</v>
      </c>
      <c r="H5652" s="5" t="s">
        <v>6096</v>
      </c>
      <c r="I5652" s="5">
        <v>0</v>
      </c>
      <c r="J5652" s="5">
        <v>2013</v>
      </c>
      <c r="K5652" s="5">
        <v>2</v>
      </c>
      <c r="L5652" s="5" t="s">
        <v>2535</v>
      </c>
      <c r="M5652" s="5" t="s">
        <v>96</v>
      </c>
      <c r="N5652" s="19" t="s">
        <v>7713</v>
      </c>
    </row>
    <row r="5653" spans="1:14" ht="15.75" customHeight="1" x14ac:dyDescent="0.2">
      <c r="A5653" s="15">
        <v>563</v>
      </c>
      <c r="B5653" s="16">
        <v>610</v>
      </c>
      <c r="C5653" s="15" t="s">
        <v>7714</v>
      </c>
      <c r="D5653" s="18">
        <v>1</v>
      </c>
      <c r="E5653" s="5" t="s">
        <v>7715</v>
      </c>
      <c r="F5653" s="5">
        <v>0</v>
      </c>
      <c r="G5653" s="5" t="s">
        <v>7707</v>
      </c>
      <c r="H5653" s="5" t="s">
        <v>6096</v>
      </c>
      <c r="I5653" s="5">
        <v>0</v>
      </c>
      <c r="J5653" s="5">
        <v>2018</v>
      </c>
      <c r="K5653" s="5">
        <v>1</v>
      </c>
      <c r="L5653" s="5" t="s">
        <v>2535</v>
      </c>
      <c r="M5653" s="5" t="s">
        <v>96</v>
      </c>
      <c r="N5653" s="19">
        <v>9784104372041</v>
      </c>
    </row>
    <row r="5654" spans="1:14" ht="15.75" hidden="1" customHeight="1" x14ac:dyDescent="0.2">
      <c r="A5654" s="14">
        <v>564</v>
      </c>
      <c r="B5654" s="16">
        <v>610</v>
      </c>
      <c r="C5654" s="14" t="s">
        <v>7716</v>
      </c>
      <c r="D5654" s="17">
        <v>0</v>
      </c>
      <c r="E5654" s="5">
        <v>0</v>
      </c>
      <c r="F5654" s="5">
        <v>0</v>
      </c>
      <c r="G5654" s="5">
        <v>0</v>
      </c>
      <c r="H5654" s="5" t="s">
        <v>6096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19">
        <v>0</v>
      </c>
    </row>
    <row r="5655" spans="1:14" ht="15.75" hidden="1" customHeight="1" x14ac:dyDescent="0.2">
      <c r="A5655" s="14">
        <v>565</v>
      </c>
      <c r="B5655" s="16">
        <v>610</v>
      </c>
      <c r="C5655" s="14" t="s">
        <v>7717</v>
      </c>
      <c r="D5655" s="17">
        <v>0</v>
      </c>
      <c r="E5655" s="5">
        <v>0</v>
      </c>
      <c r="F5655" s="5">
        <v>0</v>
      </c>
      <c r="G5655" s="5">
        <v>0</v>
      </c>
      <c r="H5655" s="5" t="s">
        <v>6096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19">
        <v>0</v>
      </c>
    </row>
    <row r="5656" spans="1:14" ht="15.75" customHeight="1" x14ac:dyDescent="0.2">
      <c r="A5656" s="15">
        <v>566</v>
      </c>
      <c r="B5656" s="16">
        <v>610</v>
      </c>
      <c r="C5656" s="15" t="s">
        <v>7718</v>
      </c>
      <c r="D5656" s="18">
        <v>1</v>
      </c>
      <c r="E5656" s="5" t="s">
        <v>7719</v>
      </c>
      <c r="F5656" s="5">
        <v>0</v>
      </c>
      <c r="G5656" s="5" t="s">
        <v>7720</v>
      </c>
      <c r="H5656" s="5" t="s">
        <v>6096</v>
      </c>
      <c r="I5656" s="5">
        <v>0</v>
      </c>
      <c r="J5656" s="5">
        <v>2006</v>
      </c>
      <c r="K5656" s="5">
        <v>8</v>
      </c>
      <c r="L5656" s="5" t="s">
        <v>1138</v>
      </c>
      <c r="M5656" s="5" t="s">
        <v>96</v>
      </c>
      <c r="N5656" s="19">
        <v>9784167672027</v>
      </c>
    </row>
    <row r="5657" spans="1:14" ht="15.75" customHeight="1" x14ac:dyDescent="0.2">
      <c r="A5657" s="15">
        <v>567</v>
      </c>
      <c r="B5657" s="16">
        <v>610</v>
      </c>
      <c r="C5657" s="15" t="s">
        <v>7721</v>
      </c>
      <c r="D5657" s="18">
        <v>1</v>
      </c>
      <c r="E5657" s="5" t="s">
        <v>7722</v>
      </c>
      <c r="F5657" s="5">
        <v>0</v>
      </c>
      <c r="G5657" s="5" t="s">
        <v>7720</v>
      </c>
      <c r="H5657" s="5" t="s">
        <v>6096</v>
      </c>
      <c r="I5657" s="5">
        <v>0</v>
      </c>
      <c r="J5657" s="5">
        <v>1</v>
      </c>
      <c r="K5657" s="5">
        <v>1</v>
      </c>
      <c r="L5657" s="5" t="s">
        <v>1138</v>
      </c>
      <c r="M5657" s="5" t="s">
        <v>96</v>
      </c>
      <c r="N5657" s="19">
        <v>4167672030</v>
      </c>
    </row>
    <row r="5658" spans="1:14" ht="15.75" customHeight="1" x14ac:dyDescent="0.2">
      <c r="A5658" s="15">
        <v>568</v>
      </c>
      <c r="B5658" s="16">
        <v>610</v>
      </c>
      <c r="C5658" s="15" t="s">
        <v>7723</v>
      </c>
      <c r="D5658" s="18">
        <v>1</v>
      </c>
      <c r="E5658" s="5" t="s">
        <v>7724</v>
      </c>
      <c r="F5658" s="5">
        <v>0</v>
      </c>
      <c r="G5658" s="5" t="s">
        <v>7720</v>
      </c>
      <c r="H5658" s="5" t="s">
        <v>6096</v>
      </c>
      <c r="I5658" s="5">
        <v>0</v>
      </c>
      <c r="J5658" s="5">
        <v>2013</v>
      </c>
      <c r="K5658" s="5">
        <v>1</v>
      </c>
      <c r="L5658" s="5" t="s">
        <v>1138</v>
      </c>
      <c r="M5658" s="5" t="s">
        <v>96</v>
      </c>
      <c r="N5658" s="19" t="s">
        <v>7725</v>
      </c>
    </row>
    <row r="5659" spans="1:14" ht="15.75" customHeight="1" x14ac:dyDescent="0.2">
      <c r="A5659" s="15">
        <v>569</v>
      </c>
      <c r="B5659" s="16">
        <v>610</v>
      </c>
      <c r="C5659" s="15" t="s">
        <v>7726</v>
      </c>
      <c r="D5659" s="18">
        <v>1</v>
      </c>
      <c r="E5659" s="5" t="s">
        <v>7727</v>
      </c>
      <c r="F5659" s="5">
        <v>0</v>
      </c>
      <c r="G5659" s="5" t="s">
        <v>7720</v>
      </c>
      <c r="H5659" s="5" t="s">
        <v>6096</v>
      </c>
      <c r="I5659" s="5">
        <v>1</v>
      </c>
      <c r="J5659" s="5">
        <v>2007</v>
      </c>
      <c r="K5659" s="5">
        <v>1</v>
      </c>
      <c r="L5659" s="5" t="s">
        <v>1138</v>
      </c>
      <c r="M5659" s="5" t="s">
        <v>96</v>
      </c>
      <c r="N5659" s="19">
        <v>9784163263403</v>
      </c>
    </row>
    <row r="5660" spans="1:14" ht="15.75" customHeight="1" x14ac:dyDescent="0.2">
      <c r="A5660" s="15">
        <v>570</v>
      </c>
      <c r="B5660" s="16">
        <v>610</v>
      </c>
      <c r="C5660" s="15" t="s">
        <v>7728</v>
      </c>
      <c r="D5660" s="18">
        <v>1</v>
      </c>
      <c r="E5660" s="5" t="s">
        <v>7729</v>
      </c>
      <c r="F5660" s="5">
        <v>0</v>
      </c>
      <c r="G5660" s="5" t="s">
        <v>7720</v>
      </c>
      <c r="H5660" s="5" t="s">
        <v>6096</v>
      </c>
      <c r="I5660" s="5">
        <v>0</v>
      </c>
      <c r="J5660" s="5">
        <v>2008</v>
      </c>
      <c r="K5660" s="5">
        <v>3</v>
      </c>
      <c r="L5660" s="5" t="s">
        <v>1071</v>
      </c>
      <c r="M5660" s="5" t="s">
        <v>96</v>
      </c>
      <c r="N5660" s="19">
        <v>9784575236491</v>
      </c>
    </row>
    <row r="5661" spans="1:14" ht="15.75" customHeight="1" x14ac:dyDescent="0.2">
      <c r="A5661" s="15">
        <v>571</v>
      </c>
      <c r="B5661" s="16">
        <v>610</v>
      </c>
      <c r="C5661" s="15" t="s">
        <v>7730</v>
      </c>
      <c r="D5661" s="18">
        <v>1</v>
      </c>
      <c r="E5661" s="5" t="s">
        <v>7731</v>
      </c>
      <c r="F5661" s="5">
        <v>0</v>
      </c>
      <c r="G5661" s="5" t="s">
        <v>7732</v>
      </c>
      <c r="H5661" s="5" t="s">
        <v>6096</v>
      </c>
      <c r="I5661" s="5">
        <v>0</v>
      </c>
      <c r="J5661" s="5">
        <v>2010</v>
      </c>
      <c r="K5661" s="5">
        <v>1</v>
      </c>
      <c r="L5661" s="5" t="s">
        <v>414</v>
      </c>
      <c r="M5661" s="5" t="s">
        <v>35</v>
      </c>
      <c r="N5661" s="19">
        <v>9784770030887</v>
      </c>
    </row>
    <row r="5662" spans="1:14" ht="15.75" customHeight="1" x14ac:dyDescent="0.2">
      <c r="A5662" s="15">
        <v>572</v>
      </c>
      <c r="B5662" s="16">
        <v>610</v>
      </c>
      <c r="C5662" s="15" t="s">
        <v>7733</v>
      </c>
      <c r="D5662" s="18">
        <v>1</v>
      </c>
      <c r="E5662" s="5" t="s">
        <v>7734</v>
      </c>
      <c r="F5662" s="5">
        <v>0</v>
      </c>
      <c r="G5662" s="5" t="s">
        <v>7720</v>
      </c>
      <c r="H5662" s="5" t="s">
        <v>6096</v>
      </c>
      <c r="I5662" s="5">
        <v>0</v>
      </c>
      <c r="J5662" s="5" t="s">
        <v>1305</v>
      </c>
      <c r="K5662" s="5">
        <v>1</v>
      </c>
      <c r="L5662" s="5" t="s">
        <v>2535</v>
      </c>
      <c r="M5662" s="5" t="s">
        <v>6168</v>
      </c>
      <c r="N5662" s="19" t="s">
        <v>7735</v>
      </c>
    </row>
    <row r="5663" spans="1:14" ht="15.75" hidden="1" customHeight="1" x14ac:dyDescent="0.2">
      <c r="A5663" s="14">
        <v>573</v>
      </c>
      <c r="B5663" s="16">
        <v>610</v>
      </c>
      <c r="C5663" s="14" t="s">
        <v>7736</v>
      </c>
      <c r="D5663" s="17">
        <v>0</v>
      </c>
      <c r="E5663" s="5">
        <v>0</v>
      </c>
      <c r="F5663" s="5">
        <v>0</v>
      </c>
      <c r="G5663" s="5">
        <v>0</v>
      </c>
      <c r="H5663" s="5" t="s">
        <v>6096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19">
        <v>0</v>
      </c>
    </row>
    <row r="5664" spans="1:14" ht="15.75" customHeight="1" x14ac:dyDescent="0.2">
      <c r="A5664" s="15">
        <v>574</v>
      </c>
      <c r="B5664" s="16">
        <v>610</v>
      </c>
      <c r="C5664" s="15" t="s">
        <v>7737</v>
      </c>
      <c r="D5664" s="18">
        <v>1</v>
      </c>
      <c r="E5664" s="5" t="s">
        <v>7738</v>
      </c>
      <c r="F5664" s="5">
        <v>0</v>
      </c>
      <c r="G5664" s="5" t="s">
        <v>7739</v>
      </c>
      <c r="H5664" s="5" t="s">
        <v>6096</v>
      </c>
      <c r="I5664" s="5">
        <v>0</v>
      </c>
      <c r="J5664" s="5">
        <v>2016</v>
      </c>
      <c r="K5664" s="5">
        <v>1</v>
      </c>
      <c r="L5664" s="5" t="s">
        <v>414</v>
      </c>
      <c r="M5664" s="5" t="s">
        <v>6168</v>
      </c>
      <c r="N5664" s="19" t="s">
        <v>7740</v>
      </c>
    </row>
    <row r="5665" spans="1:14" ht="15.75" customHeight="1" x14ac:dyDescent="0.2">
      <c r="A5665" s="15">
        <v>575</v>
      </c>
      <c r="B5665" s="16">
        <v>610</v>
      </c>
      <c r="C5665" s="15" t="s">
        <v>7741</v>
      </c>
      <c r="D5665" s="18">
        <v>1</v>
      </c>
      <c r="E5665" s="5" t="s">
        <v>7742</v>
      </c>
      <c r="F5665" s="5">
        <v>0</v>
      </c>
      <c r="G5665" s="5" t="s">
        <v>7743</v>
      </c>
      <c r="H5665" s="5" t="s">
        <v>6096</v>
      </c>
      <c r="I5665" s="5">
        <v>0</v>
      </c>
      <c r="J5665" s="5">
        <v>2017</v>
      </c>
      <c r="K5665" s="5">
        <v>2</v>
      </c>
      <c r="L5665" s="5" t="s">
        <v>2535</v>
      </c>
      <c r="M5665" s="5" t="s">
        <v>6168</v>
      </c>
      <c r="N5665" s="19" t="s">
        <v>7744</v>
      </c>
    </row>
    <row r="5666" spans="1:14" ht="15.75" customHeight="1" x14ac:dyDescent="0.2">
      <c r="A5666" s="15">
        <v>576</v>
      </c>
      <c r="B5666" s="16">
        <v>610</v>
      </c>
      <c r="C5666" s="15" t="s">
        <v>7745</v>
      </c>
      <c r="D5666" s="18">
        <v>1</v>
      </c>
      <c r="E5666" s="5" t="s">
        <v>7746</v>
      </c>
      <c r="F5666" s="5">
        <v>0</v>
      </c>
      <c r="G5666" s="5" t="s">
        <v>7747</v>
      </c>
      <c r="H5666" s="5" t="s">
        <v>6096</v>
      </c>
      <c r="I5666" s="5">
        <v>0</v>
      </c>
      <c r="J5666" s="5">
        <v>2015</v>
      </c>
      <c r="K5666" s="5">
        <v>1</v>
      </c>
      <c r="L5666" s="5" t="s">
        <v>1138</v>
      </c>
      <c r="M5666" s="5" t="s">
        <v>6168</v>
      </c>
      <c r="N5666" s="19" t="s">
        <v>7748</v>
      </c>
    </row>
    <row r="5667" spans="1:14" ht="15.75" customHeight="1" x14ac:dyDescent="0.2">
      <c r="A5667" s="15">
        <v>577</v>
      </c>
      <c r="B5667" s="16">
        <v>610</v>
      </c>
      <c r="C5667" s="15" t="s">
        <v>7749</v>
      </c>
      <c r="D5667" s="18">
        <v>1</v>
      </c>
      <c r="E5667" s="5" t="s">
        <v>7750</v>
      </c>
      <c r="F5667" s="5">
        <v>0</v>
      </c>
      <c r="G5667" s="5" t="s">
        <v>7747</v>
      </c>
      <c r="H5667" s="5" t="s">
        <v>6096</v>
      </c>
      <c r="I5667" s="5">
        <v>0</v>
      </c>
      <c r="J5667" s="5">
        <v>2014</v>
      </c>
      <c r="K5667" s="5">
        <v>2</v>
      </c>
      <c r="L5667" s="5" t="s">
        <v>2535</v>
      </c>
      <c r="M5667" s="5" t="s">
        <v>6168</v>
      </c>
      <c r="N5667" s="19">
        <v>9784103178231</v>
      </c>
    </row>
    <row r="5668" spans="1:14" ht="15.75" customHeight="1" x14ac:dyDescent="0.2">
      <c r="A5668" s="15">
        <v>578</v>
      </c>
      <c r="B5668" s="16">
        <v>610</v>
      </c>
      <c r="C5668" s="15" t="s">
        <v>7751</v>
      </c>
      <c r="D5668" s="18">
        <v>1</v>
      </c>
      <c r="E5668" s="5" t="s">
        <v>7752</v>
      </c>
      <c r="F5668" s="5">
        <v>0</v>
      </c>
      <c r="G5668" s="5" t="s">
        <v>7753</v>
      </c>
      <c r="H5668" s="5" t="s">
        <v>6096</v>
      </c>
      <c r="I5668" s="5">
        <v>0</v>
      </c>
      <c r="J5668" s="5">
        <v>2016</v>
      </c>
      <c r="K5668" s="5">
        <v>4</v>
      </c>
      <c r="L5668" s="5" t="s">
        <v>2535</v>
      </c>
      <c r="M5668" s="5" t="s">
        <v>6168</v>
      </c>
      <c r="N5668" s="19" t="s">
        <v>7754</v>
      </c>
    </row>
    <row r="5669" spans="1:14" ht="15.75" customHeight="1" x14ac:dyDescent="0.2">
      <c r="A5669" s="15">
        <v>579</v>
      </c>
      <c r="B5669" s="16">
        <v>610</v>
      </c>
      <c r="C5669" s="15" t="s">
        <v>7755</v>
      </c>
      <c r="D5669" s="18">
        <v>1</v>
      </c>
      <c r="E5669" s="5" t="s">
        <v>7756</v>
      </c>
      <c r="F5669" s="5">
        <v>0</v>
      </c>
      <c r="G5669" s="5" t="s">
        <v>7757</v>
      </c>
      <c r="H5669" s="5" t="s">
        <v>6096</v>
      </c>
      <c r="I5669" s="5">
        <v>0</v>
      </c>
      <c r="J5669" s="5">
        <v>2016</v>
      </c>
      <c r="K5669" s="5">
        <v>5</v>
      </c>
      <c r="L5669" s="5" t="s">
        <v>886</v>
      </c>
      <c r="M5669" s="5" t="s">
        <v>6168</v>
      </c>
      <c r="N5669" s="19" t="s">
        <v>7758</v>
      </c>
    </row>
    <row r="5670" spans="1:14" ht="15.75" customHeight="1" x14ac:dyDescent="0.2">
      <c r="A5670" s="15">
        <v>580</v>
      </c>
      <c r="B5670" s="16">
        <v>610</v>
      </c>
      <c r="C5670" s="15" t="s">
        <v>7759</v>
      </c>
      <c r="D5670" s="18">
        <v>1</v>
      </c>
      <c r="E5670" s="5" t="s">
        <v>7760</v>
      </c>
      <c r="F5670" s="5">
        <v>0</v>
      </c>
      <c r="G5670" s="5" t="s">
        <v>7761</v>
      </c>
      <c r="H5670" s="5" t="s">
        <v>6096</v>
      </c>
      <c r="I5670" s="5">
        <v>0</v>
      </c>
      <c r="J5670" s="5">
        <v>2016</v>
      </c>
      <c r="K5670" s="5">
        <v>1</v>
      </c>
      <c r="L5670" s="5" t="s">
        <v>414</v>
      </c>
      <c r="M5670" s="5" t="s">
        <v>6168</v>
      </c>
      <c r="N5670" s="19" t="s">
        <v>7762</v>
      </c>
    </row>
    <row r="5671" spans="1:14" ht="15.75" hidden="1" customHeight="1" x14ac:dyDescent="0.2">
      <c r="A5671" s="14">
        <v>581</v>
      </c>
      <c r="B5671" s="16">
        <v>610</v>
      </c>
      <c r="C5671" s="14" t="s">
        <v>7763</v>
      </c>
      <c r="D5671" s="17">
        <v>0</v>
      </c>
      <c r="E5671" s="5">
        <v>0</v>
      </c>
      <c r="F5671" s="5">
        <v>0</v>
      </c>
      <c r="G5671" s="5">
        <v>0</v>
      </c>
      <c r="H5671" s="5" t="s">
        <v>6096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19">
        <v>0</v>
      </c>
    </row>
    <row r="5672" spans="1:14" ht="15.75" customHeight="1" x14ac:dyDescent="0.2">
      <c r="A5672" s="15">
        <v>582</v>
      </c>
      <c r="B5672" s="16">
        <v>610</v>
      </c>
      <c r="C5672" s="15" t="s">
        <v>7764</v>
      </c>
      <c r="D5672" s="18">
        <v>1</v>
      </c>
      <c r="E5672" s="5" t="s">
        <v>7765</v>
      </c>
      <c r="F5672" s="5">
        <v>0</v>
      </c>
      <c r="G5672" s="5" t="s">
        <v>7766</v>
      </c>
      <c r="H5672" s="5" t="s">
        <v>6096</v>
      </c>
      <c r="I5672" s="5">
        <v>0</v>
      </c>
      <c r="J5672" s="5">
        <v>2015</v>
      </c>
      <c r="K5672" s="5">
        <v>1</v>
      </c>
      <c r="L5672" s="5" t="s">
        <v>7767</v>
      </c>
      <c r="M5672" s="5" t="s">
        <v>6168</v>
      </c>
      <c r="N5672" s="19" t="s">
        <v>7768</v>
      </c>
    </row>
    <row r="5673" spans="1:14" ht="15.75" customHeight="1" x14ac:dyDescent="0.2">
      <c r="A5673" s="15">
        <v>583</v>
      </c>
      <c r="B5673" s="16">
        <v>610</v>
      </c>
      <c r="C5673" s="15" t="s">
        <v>7769</v>
      </c>
      <c r="D5673" s="18">
        <v>1</v>
      </c>
      <c r="E5673" s="5" t="s">
        <v>7770</v>
      </c>
      <c r="F5673" s="5">
        <v>0</v>
      </c>
      <c r="G5673" s="5" t="s">
        <v>7771</v>
      </c>
      <c r="H5673" s="5" t="s">
        <v>6096</v>
      </c>
      <c r="I5673" s="5">
        <v>0</v>
      </c>
      <c r="J5673" s="5">
        <v>2012</v>
      </c>
      <c r="K5673" s="5">
        <v>1</v>
      </c>
      <c r="L5673" s="5" t="s">
        <v>7772</v>
      </c>
      <c r="M5673" s="5" t="s">
        <v>6168</v>
      </c>
      <c r="N5673" s="19" t="s">
        <v>7773</v>
      </c>
    </row>
    <row r="5674" spans="1:14" ht="15.75" customHeight="1" x14ac:dyDescent="0.2">
      <c r="A5674" s="15">
        <v>584</v>
      </c>
      <c r="B5674" s="16">
        <v>610</v>
      </c>
      <c r="C5674" s="15" t="s">
        <v>7774</v>
      </c>
      <c r="D5674" s="18">
        <v>1</v>
      </c>
      <c r="E5674" s="5" t="s">
        <v>7775</v>
      </c>
      <c r="F5674" s="5">
        <v>0</v>
      </c>
      <c r="G5674" s="5" t="s">
        <v>7776</v>
      </c>
      <c r="H5674" s="5" t="s">
        <v>6096</v>
      </c>
      <c r="I5674" s="5">
        <v>0</v>
      </c>
      <c r="J5674" s="5">
        <v>2016</v>
      </c>
      <c r="K5674" s="5">
        <v>4</v>
      </c>
      <c r="L5674" s="5" t="s">
        <v>2535</v>
      </c>
      <c r="M5674" s="5" t="s">
        <v>6168</v>
      </c>
      <c r="N5674" s="19" t="s">
        <v>7777</v>
      </c>
    </row>
    <row r="5675" spans="1:14" ht="15.75" customHeight="1" x14ac:dyDescent="0.2">
      <c r="A5675" s="15">
        <v>585</v>
      </c>
      <c r="B5675" s="16">
        <v>610</v>
      </c>
      <c r="C5675" s="15" t="s">
        <v>7778</v>
      </c>
      <c r="D5675" s="18">
        <v>1</v>
      </c>
      <c r="E5675" s="5" t="s">
        <v>7779</v>
      </c>
      <c r="F5675" s="5">
        <v>0</v>
      </c>
      <c r="G5675" s="5" t="s">
        <v>7780</v>
      </c>
      <c r="H5675" s="5" t="s">
        <v>6096</v>
      </c>
      <c r="I5675" s="5">
        <v>0</v>
      </c>
      <c r="J5675" s="5">
        <v>2011</v>
      </c>
      <c r="K5675" s="5">
        <v>1</v>
      </c>
      <c r="L5675" s="5" t="s">
        <v>2535</v>
      </c>
      <c r="M5675" s="5" t="s">
        <v>96</v>
      </c>
      <c r="N5675" s="19" t="s">
        <v>7781</v>
      </c>
    </row>
    <row r="5676" spans="1:14" ht="15.75" customHeight="1" x14ac:dyDescent="0.2">
      <c r="A5676" s="15">
        <v>586</v>
      </c>
      <c r="B5676" s="16">
        <v>610</v>
      </c>
      <c r="C5676" s="15" t="s">
        <v>7782</v>
      </c>
      <c r="D5676" s="18">
        <v>1</v>
      </c>
      <c r="E5676" s="5" t="s">
        <v>7783</v>
      </c>
      <c r="F5676" s="5">
        <v>0</v>
      </c>
      <c r="G5676" s="5" t="s">
        <v>7780</v>
      </c>
      <c r="H5676" s="5" t="s">
        <v>6096</v>
      </c>
      <c r="I5676" s="5">
        <v>0</v>
      </c>
      <c r="J5676" s="5" t="s">
        <v>1305</v>
      </c>
      <c r="K5676" s="5">
        <v>1</v>
      </c>
      <c r="L5676" s="5" t="s">
        <v>1245</v>
      </c>
      <c r="M5676" s="5" t="s">
        <v>6168</v>
      </c>
      <c r="N5676" s="19" t="s">
        <v>7784</v>
      </c>
    </row>
    <row r="5677" spans="1:14" ht="15.75" customHeight="1" x14ac:dyDescent="0.2">
      <c r="A5677" s="15">
        <v>587</v>
      </c>
      <c r="B5677" s="16">
        <v>610</v>
      </c>
      <c r="C5677" s="15" t="s">
        <v>7785</v>
      </c>
      <c r="D5677" s="18">
        <v>1</v>
      </c>
      <c r="E5677" s="5" t="s">
        <v>7786</v>
      </c>
      <c r="F5677" s="5" t="s">
        <v>7787</v>
      </c>
      <c r="G5677" s="5" t="s">
        <v>7780</v>
      </c>
      <c r="H5677" s="5" t="s">
        <v>6096</v>
      </c>
      <c r="I5677" s="5">
        <v>0</v>
      </c>
      <c r="J5677" s="5">
        <v>2012</v>
      </c>
      <c r="K5677" s="5">
        <v>1</v>
      </c>
      <c r="L5677" s="5" t="s">
        <v>6837</v>
      </c>
      <c r="M5677" s="5" t="s">
        <v>35</v>
      </c>
      <c r="N5677" s="19">
        <v>9781421549378</v>
      </c>
    </row>
    <row r="5678" spans="1:14" ht="15.75" hidden="1" customHeight="1" x14ac:dyDescent="0.2">
      <c r="A5678" s="14">
        <v>588</v>
      </c>
      <c r="B5678" s="16">
        <v>610</v>
      </c>
      <c r="C5678" s="14" t="s">
        <v>7788</v>
      </c>
      <c r="D5678" s="17">
        <v>0</v>
      </c>
      <c r="E5678" s="5">
        <v>0</v>
      </c>
      <c r="F5678" s="5">
        <v>0</v>
      </c>
      <c r="G5678" s="5">
        <v>0</v>
      </c>
      <c r="H5678" s="5" t="s">
        <v>6096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19">
        <v>0</v>
      </c>
    </row>
    <row r="5679" spans="1:14" ht="15.75" hidden="1" customHeight="1" x14ac:dyDescent="0.2">
      <c r="A5679" s="14">
        <v>589</v>
      </c>
      <c r="B5679" s="16">
        <v>610</v>
      </c>
      <c r="C5679" s="14" t="s">
        <v>7789</v>
      </c>
      <c r="D5679" s="17">
        <v>0</v>
      </c>
      <c r="E5679" s="5">
        <v>0</v>
      </c>
      <c r="F5679" s="5">
        <v>0</v>
      </c>
      <c r="G5679" s="5">
        <v>0</v>
      </c>
      <c r="H5679" s="5" t="s">
        <v>6096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19">
        <v>0</v>
      </c>
    </row>
    <row r="5680" spans="1:14" ht="15.75" customHeight="1" x14ac:dyDescent="0.2">
      <c r="A5680" s="15">
        <v>590</v>
      </c>
      <c r="B5680" s="16">
        <v>610</v>
      </c>
      <c r="C5680" s="15" t="s">
        <v>7790</v>
      </c>
      <c r="D5680" s="18">
        <v>1</v>
      </c>
      <c r="E5680" s="5" t="s">
        <v>7791</v>
      </c>
      <c r="F5680" s="5">
        <v>0</v>
      </c>
      <c r="G5680" s="5" t="s">
        <v>7771</v>
      </c>
      <c r="H5680" s="5" t="s">
        <v>6096</v>
      </c>
      <c r="I5680" s="5">
        <v>0</v>
      </c>
      <c r="J5680" s="5">
        <v>2004</v>
      </c>
      <c r="K5680" s="5">
        <v>12</v>
      </c>
      <c r="L5680" s="5" t="s">
        <v>1154</v>
      </c>
      <c r="M5680" s="5" t="s">
        <v>6168</v>
      </c>
      <c r="N5680" s="19" t="s">
        <v>7792</v>
      </c>
    </row>
    <row r="5681" spans="1:14" ht="15.75" hidden="1" customHeight="1" x14ac:dyDescent="0.2">
      <c r="A5681" s="14">
        <v>591</v>
      </c>
      <c r="B5681" s="16">
        <v>610</v>
      </c>
      <c r="C5681" s="14" t="s">
        <v>7793</v>
      </c>
      <c r="D5681" s="17">
        <v>0</v>
      </c>
      <c r="E5681" s="5">
        <v>0</v>
      </c>
      <c r="F5681" s="5">
        <v>0</v>
      </c>
      <c r="G5681" s="5">
        <v>0</v>
      </c>
      <c r="H5681" s="5" t="s">
        <v>6096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19">
        <v>0</v>
      </c>
    </row>
    <row r="5682" spans="1:14" ht="15.75" customHeight="1" x14ac:dyDescent="0.2">
      <c r="A5682" s="15">
        <v>592</v>
      </c>
      <c r="B5682" s="16">
        <v>610</v>
      </c>
      <c r="C5682" s="15" t="s">
        <v>7794</v>
      </c>
      <c r="D5682" s="18">
        <v>1</v>
      </c>
      <c r="E5682" s="5" t="s">
        <v>7795</v>
      </c>
      <c r="F5682" s="5">
        <v>0</v>
      </c>
      <c r="G5682" s="5" t="s">
        <v>7796</v>
      </c>
      <c r="H5682" s="5" t="s">
        <v>6096</v>
      </c>
      <c r="I5682" s="5">
        <v>0</v>
      </c>
      <c r="J5682" s="5">
        <v>1992</v>
      </c>
      <c r="K5682" s="5">
        <v>1</v>
      </c>
      <c r="L5682" s="5" t="s">
        <v>7375</v>
      </c>
      <c r="M5682" s="5" t="s">
        <v>6168</v>
      </c>
      <c r="N5682" s="19" t="s">
        <v>7797</v>
      </c>
    </row>
    <row r="5683" spans="1:14" ht="15.75" hidden="1" customHeight="1" x14ac:dyDescent="0.2">
      <c r="A5683" s="14">
        <v>593</v>
      </c>
      <c r="B5683" s="16">
        <v>610</v>
      </c>
      <c r="C5683" s="14" t="s">
        <v>7798</v>
      </c>
      <c r="D5683" s="17">
        <v>0</v>
      </c>
      <c r="E5683" s="5">
        <v>0</v>
      </c>
      <c r="F5683" s="5">
        <v>0</v>
      </c>
      <c r="G5683" s="5">
        <v>0</v>
      </c>
      <c r="H5683" s="5" t="s">
        <v>6096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19">
        <v>0</v>
      </c>
    </row>
    <row r="5684" spans="1:14" ht="15.75" customHeight="1" x14ac:dyDescent="0.2">
      <c r="A5684" s="15">
        <v>594</v>
      </c>
      <c r="B5684" s="16">
        <v>610</v>
      </c>
      <c r="C5684" s="15" t="s">
        <v>7799</v>
      </c>
      <c r="D5684" s="18">
        <v>1</v>
      </c>
      <c r="E5684" s="5" t="s">
        <v>7800</v>
      </c>
      <c r="F5684" s="5">
        <v>0</v>
      </c>
      <c r="G5684" s="5" t="s">
        <v>7801</v>
      </c>
      <c r="H5684" s="5" t="s">
        <v>6096</v>
      </c>
      <c r="I5684" s="5">
        <v>0</v>
      </c>
      <c r="J5684" s="5">
        <v>2005</v>
      </c>
      <c r="K5684" s="5">
        <v>1</v>
      </c>
      <c r="L5684" s="5" t="s">
        <v>2933</v>
      </c>
      <c r="M5684" s="5" t="s">
        <v>6168</v>
      </c>
      <c r="N5684" s="19" t="s">
        <v>7802</v>
      </c>
    </row>
    <row r="5685" spans="1:14" ht="15.75" customHeight="1" x14ac:dyDescent="0.2">
      <c r="A5685" s="15">
        <v>595</v>
      </c>
      <c r="B5685" s="16">
        <v>610</v>
      </c>
      <c r="C5685" s="15" t="s">
        <v>7803</v>
      </c>
      <c r="D5685" s="18">
        <v>1</v>
      </c>
      <c r="E5685" s="5" t="s">
        <v>7031</v>
      </c>
      <c r="F5685" s="5">
        <v>0</v>
      </c>
      <c r="G5685" s="5" t="s">
        <v>7804</v>
      </c>
      <c r="H5685" s="5" t="s">
        <v>6096</v>
      </c>
      <c r="I5685" s="5">
        <v>0</v>
      </c>
      <c r="J5685" s="5">
        <v>2010</v>
      </c>
      <c r="K5685" s="5">
        <v>17</v>
      </c>
      <c r="L5685" s="5" t="s">
        <v>7304</v>
      </c>
      <c r="M5685" s="5">
        <v>0</v>
      </c>
      <c r="N5685" s="19">
        <v>9784575513448</v>
      </c>
    </row>
    <row r="5686" spans="1:14" ht="15.75" customHeight="1" x14ac:dyDescent="0.2">
      <c r="A5686" s="15">
        <v>596</v>
      </c>
      <c r="B5686" s="16">
        <v>610</v>
      </c>
      <c r="C5686" s="15" t="s">
        <v>7805</v>
      </c>
      <c r="D5686" s="18">
        <v>1</v>
      </c>
      <c r="E5686" s="5" t="s">
        <v>7806</v>
      </c>
      <c r="F5686" s="5">
        <v>0</v>
      </c>
      <c r="G5686" s="5" t="s">
        <v>7804</v>
      </c>
      <c r="H5686" s="5" t="s">
        <v>6096</v>
      </c>
      <c r="I5686" s="5">
        <v>0</v>
      </c>
      <c r="J5686" s="5">
        <v>2015</v>
      </c>
      <c r="K5686" s="5">
        <v>1</v>
      </c>
      <c r="L5686" s="5" t="s">
        <v>886</v>
      </c>
      <c r="M5686" s="5" t="s">
        <v>6168</v>
      </c>
      <c r="N5686" s="19" t="s">
        <v>7807</v>
      </c>
    </row>
    <row r="5687" spans="1:14" ht="15.75" customHeight="1" x14ac:dyDescent="0.2">
      <c r="A5687" s="15">
        <v>597</v>
      </c>
      <c r="B5687" s="16">
        <v>610</v>
      </c>
      <c r="C5687" s="15" t="s">
        <v>7808</v>
      </c>
      <c r="D5687" s="18">
        <v>1</v>
      </c>
      <c r="E5687" s="5" t="s">
        <v>7809</v>
      </c>
      <c r="F5687" s="5">
        <v>0</v>
      </c>
      <c r="G5687" s="5" t="s">
        <v>7810</v>
      </c>
      <c r="H5687" s="5" t="s">
        <v>6096</v>
      </c>
      <c r="I5687" s="5">
        <v>0</v>
      </c>
      <c r="J5687" s="5">
        <v>2013</v>
      </c>
      <c r="K5687" s="5">
        <v>1</v>
      </c>
      <c r="L5687" s="5" t="s">
        <v>2453</v>
      </c>
      <c r="M5687" s="5" t="s">
        <v>6168</v>
      </c>
      <c r="N5687" s="19" t="s">
        <v>7811</v>
      </c>
    </row>
    <row r="5688" spans="1:14" ht="15.75" customHeight="1" x14ac:dyDescent="0.2">
      <c r="A5688" s="15">
        <v>598</v>
      </c>
      <c r="B5688" s="16">
        <v>610</v>
      </c>
      <c r="C5688" s="15" t="s">
        <v>7812</v>
      </c>
      <c r="D5688" s="18">
        <v>1</v>
      </c>
      <c r="E5688" s="5" t="s">
        <v>7813</v>
      </c>
      <c r="F5688" s="5">
        <v>0</v>
      </c>
      <c r="G5688" s="5" t="s">
        <v>7814</v>
      </c>
      <c r="H5688" s="5" t="s">
        <v>6096</v>
      </c>
      <c r="I5688" s="5">
        <v>1</v>
      </c>
      <c r="J5688" s="5">
        <v>2011</v>
      </c>
      <c r="K5688" s="5">
        <v>1</v>
      </c>
      <c r="L5688" s="5" t="s">
        <v>2535</v>
      </c>
      <c r="M5688" s="5" t="s">
        <v>6168</v>
      </c>
      <c r="N5688" s="19" t="s">
        <v>7815</v>
      </c>
    </row>
    <row r="5689" spans="1:14" ht="15.75" customHeight="1" x14ac:dyDescent="0.2">
      <c r="A5689" s="15">
        <v>599</v>
      </c>
      <c r="B5689" s="16">
        <v>610</v>
      </c>
      <c r="C5689" s="15" t="s">
        <v>7816</v>
      </c>
      <c r="D5689" s="18">
        <v>1</v>
      </c>
      <c r="E5689" s="5" t="s">
        <v>7817</v>
      </c>
      <c r="F5689" s="5">
        <v>0</v>
      </c>
      <c r="G5689" s="5" t="s">
        <v>7814</v>
      </c>
      <c r="H5689" s="5" t="s">
        <v>6096</v>
      </c>
      <c r="I5689" s="5">
        <v>2</v>
      </c>
      <c r="J5689" s="5">
        <v>2011</v>
      </c>
      <c r="K5689" s="5">
        <v>1</v>
      </c>
      <c r="L5689" s="5" t="s">
        <v>2535</v>
      </c>
      <c r="M5689" s="5" t="s">
        <v>6168</v>
      </c>
      <c r="N5689" s="19" t="s">
        <v>7818</v>
      </c>
    </row>
    <row r="5690" spans="1:14" ht="15.75" customHeight="1" x14ac:dyDescent="0.2">
      <c r="A5690" s="15">
        <v>600</v>
      </c>
      <c r="B5690" s="16">
        <v>610</v>
      </c>
      <c r="C5690" s="15" t="s">
        <v>7819</v>
      </c>
      <c r="D5690" s="18">
        <v>1</v>
      </c>
      <c r="E5690" s="5" t="s">
        <v>7820</v>
      </c>
      <c r="F5690" s="5">
        <v>0</v>
      </c>
      <c r="G5690" s="5" t="s">
        <v>7814</v>
      </c>
      <c r="H5690" s="5" t="s">
        <v>6096</v>
      </c>
      <c r="I5690" s="5">
        <v>0</v>
      </c>
      <c r="J5690" s="5">
        <v>2016</v>
      </c>
      <c r="K5690" s="5">
        <v>1</v>
      </c>
      <c r="L5690" s="5" t="s">
        <v>2535</v>
      </c>
      <c r="M5690" s="5" t="s">
        <v>6168</v>
      </c>
      <c r="N5690" s="19" t="s">
        <v>7821</v>
      </c>
    </row>
    <row r="5691" spans="1:14" ht="15.75" customHeight="1" x14ac:dyDescent="0.2">
      <c r="A5691" s="15">
        <v>601</v>
      </c>
      <c r="B5691" s="16">
        <v>610</v>
      </c>
      <c r="C5691" s="15" t="s">
        <v>7822</v>
      </c>
      <c r="D5691" s="18">
        <v>1</v>
      </c>
      <c r="E5691" s="5" t="s">
        <v>7823</v>
      </c>
      <c r="F5691" s="5">
        <v>0</v>
      </c>
      <c r="G5691" s="5" t="s">
        <v>7814</v>
      </c>
      <c r="H5691" s="5" t="s">
        <v>6096</v>
      </c>
      <c r="I5691" s="5">
        <v>0</v>
      </c>
      <c r="J5691" s="5">
        <v>2016</v>
      </c>
      <c r="K5691" s="5">
        <v>1</v>
      </c>
      <c r="L5691" s="5" t="s">
        <v>2535</v>
      </c>
      <c r="M5691" s="5" t="s">
        <v>6168</v>
      </c>
      <c r="N5691" s="19" t="s">
        <v>7824</v>
      </c>
    </row>
    <row r="5692" spans="1:14" ht="15.75" customHeight="1" x14ac:dyDescent="0.2">
      <c r="A5692" s="15">
        <v>602</v>
      </c>
      <c r="B5692" s="16">
        <v>610</v>
      </c>
      <c r="C5692" s="15" t="s">
        <v>7825</v>
      </c>
      <c r="D5692" s="18">
        <v>1</v>
      </c>
      <c r="E5692" s="5" t="s">
        <v>7826</v>
      </c>
      <c r="F5692" s="5" t="s">
        <v>7827</v>
      </c>
      <c r="G5692" s="5" t="s">
        <v>7828</v>
      </c>
      <c r="H5692" s="5" t="s">
        <v>6096</v>
      </c>
      <c r="I5692" s="5">
        <v>0</v>
      </c>
      <c r="J5692" s="5">
        <v>2014</v>
      </c>
      <c r="K5692" s="5">
        <v>1</v>
      </c>
      <c r="L5692" s="5" t="s">
        <v>1245</v>
      </c>
      <c r="M5692" s="5" t="s">
        <v>6168</v>
      </c>
      <c r="N5692" s="19" t="s">
        <v>7829</v>
      </c>
    </row>
    <row r="5693" spans="1:14" ht="15.75" customHeight="1" x14ac:dyDescent="0.2">
      <c r="A5693" s="15">
        <v>603</v>
      </c>
      <c r="B5693" s="16">
        <v>610</v>
      </c>
      <c r="C5693" s="15" t="s">
        <v>7830</v>
      </c>
      <c r="D5693" s="18">
        <v>1</v>
      </c>
      <c r="E5693" s="5" t="s">
        <v>7831</v>
      </c>
      <c r="F5693" s="5">
        <v>0</v>
      </c>
      <c r="G5693" s="5" t="s">
        <v>7832</v>
      </c>
      <c r="H5693" s="5" t="s">
        <v>6096</v>
      </c>
      <c r="I5693" s="5">
        <v>0</v>
      </c>
      <c r="J5693" s="5">
        <v>2015</v>
      </c>
      <c r="K5693" s="5">
        <v>1</v>
      </c>
      <c r="L5693" s="5" t="s">
        <v>1977</v>
      </c>
      <c r="M5693" s="5" t="s">
        <v>6168</v>
      </c>
      <c r="N5693" s="19" t="s">
        <v>7833</v>
      </c>
    </row>
    <row r="5694" spans="1:14" ht="15.75" customHeight="1" x14ac:dyDescent="0.2">
      <c r="A5694" s="15">
        <v>604</v>
      </c>
      <c r="B5694" s="16">
        <v>610</v>
      </c>
      <c r="C5694" s="15" t="s">
        <v>7834</v>
      </c>
      <c r="D5694" s="18">
        <v>1</v>
      </c>
      <c r="E5694" s="5" t="s">
        <v>7835</v>
      </c>
      <c r="F5694" s="5">
        <v>0</v>
      </c>
      <c r="G5694" s="5" t="s">
        <v>7836</v>
      </c>
      <c r="H5694" s="5" t="s">
        <v>6096</v>
      </c>
      <c r="I5694" s="5">
        <v>0</v>
      </c>
      <c r="J5694" s="5">
        <v>2014</v>
      </c>
      <c r="K5694" s="5">
        <v>1</v>
      </c>
      <c r="L5694" s="5" t="s">
        <v>414</v>
      </c>
      <c r="M5694" s="5" t="s">
        <v>6168</v>
      </c>
      <c r="N5694" s="19" t="s">
        <v>7837</v>
      </c>
    </row>
    <row r="5695" spans="1:14" ht="15.75" customHeight="1" x14ac:dyDescent="0.2">
      <c r="A5695" s="15">
        <v>605</v>
      </c>
      <c r="B5695" s="16">
        <v>610</v>
      </c>
      <c r="C5695" s="15" t="s">
        <v>7838</v>
      </c>
      <c r="D5695" s="18">
        <v>1</v>
      </c>
      <c r="E5695" s="5" t="s">
        <v>7839</v>
      </c>
      <c r="F5695" s="5">
        <v>0</v>
      </c>
      <c r="G5695" s="5" t="s">
        <v>7840</v>
      </c>
      <c r="H5695" s="5" t="s">
        <v>6096</v>
      </c>
      <c r="I5695" s="5">
        <v>0</v>
      </c>
      <c r="J5695" s="5">
        <v>2014</v>
      </c>
      <c r="K5695" s="5">
        <v>5</v>
      </c>
      <c r="L5695" s="5" t="s">
        <v>7841</v>
      </c>
      <c r="M5695" s="5" t="s">
        <v>96</v>
      </c>
      <c r="N5695" s="19">
        <v>9784041106846</v>
      </c>
    </row>
    <row r="5696" spans="1:14" ht="15.75" customHeight="1" x14ac:dyDescent="0.2">
      <c r="A5696" s="15">
        <v>606</v>
      </c>
      <c r="B5696" s="16">
        <v>610</v>
      </c>
      <c r="C5696" s="15" t="s">
        <v>7842</v>
      </c>
      <c r="D5696" s="18">
        <v>1</v>
      </c>
      <c r="E5696" s="5" t="s">
        <v>7843</v>
      </c>
      <c r="F5696" s="5">
        <v>0</v>
      </c>
      <c r="G5696" s="5" t="s">
        <v>7840</v>
      </c>
      <c r="H5696" s="5" t="s">
        <v>6096</v>
      </c>
      <c r="I5696" s="5">
        <v>0</v>
      </c>
      <c r="J5696" s="5">
        <v>2015</v>
      </c>
      <c r="K5696" s="5">
        <v>1</v>
      </c>
      <c r="L5696" s="5" t="s">
        <v>1138</v>
      </c>
      <c r="M5696" s="5" t="s">
        <v>6168</v>
      </c>
      <c r="N5696" s="19" t="s">
        <v>7844</v>
      </c>
    </row>
    <row r="5697" spans="1:14" ht="15.75" customHeight="1" x14ac:dyDescent="0.2">
      <c r="A5697" s="15">
        <v>607</v>
      </c>
      <c r="B5697" s="16">
        <v>610</v>
      </c>
      <c r="C5697" s="15" t="s">
        <v>7845</v>
      </c>
      <c r="D5697" s="18">
        <v>1</v>
      </c>
      <c r="E5697" s="5" t="s">
        <v>7846</v>
      </c>
      <c r="F5697" s="5" t="s">
        <v>7847</v>
      </c>
      <c r="G5697" s="5" t="s">
        <v>7848</v>
      </c>
      <c r="H5697" s="5" t="s">
        <v>6096</v>
      </c>
      <c r="I5697" s="5">
        <v>0</v>
      </c>
      <c r="J5697" s="5">
        <v>1951</v>
      </c>
      <c r="K5697" s="5">
        <v>1</v>
      </c>
      <c r="L5697" s="5" t="s">
        <v>2535</v>
      </c>
      <c r="M5697" s="5" t="s">
        <v>6168</v>
      </c>
      <c r="N5697" s="19" t="s">
        <v>7849</v>
      </c>
    </row>
    <row r="5698" spans="1:14" ht="15.75" customHeight="1" x14ac:dyDescent="0.2">
      <c r="A5698" s="15">
        <v>608</v>
      </c>
      <c r="B5698" s="16">
        <v>610</v>
      </c>
      <c r="C5698" s="15" t="s">
        <v>7850</v>
      </c>
      <c r="D5698" s="18">
        <v>1</v>
      </c>
      <c r="E5698" s="5" t="s">
        <v>7851</v>
      </c>
      <c r="F5698" s="5">
        <v>0</v>
      </c>
      <c r="G5698" s="5" t="s">
        <v>7852</v>
      </c>
      <c r="H5698" s="5" t="s">
        <v>6096</v>
      </c>
      <c r="I5698" s="5">
        <v>0</v>
      </c>
      <c r="J5698" s="5">
        <v>1970</v>
      </c>
      <c r="K5698" s="5">
        <v>1</v>
      </c>
      <c r="L5698" s="5" t="s">
        <v>2535</v>
      </c>
      <c r="M5698" s="5" t="s">
        <v>6168</v>
      </c>
      <c r="N5698" s="19" t="s">
        <v>7853</v>
      </c>
    </row>
    <row r="5699" spans="1:14" ht="15.75" customHeight="1" x14ac:dyDescent="0.2">
      <c r="A5699" s="15">
        <v>609</v>
      </c>
      <c r="B5699" s="16">
        <v>610</v>
      </c>
      <c r="C5699" s="15" t="s">
        <v>7854</v>
      </c>
      <c r="D5699" s="18">
        <v>2</v>
      </c>
      <c r="E5699" s="5" t="s">
        <v>7855</v>
      </c>
      <c r="F5699" s="5">
        <v>0</v>
      </c>
      <c r="G5699" s="5" t="s">
        <v>7856</v>
      </c>
      <c r="H5699" s="5" t="s">
        <v>6096</v>
      </c>
      <c r="I5699" s="5">
        <v>0</v>
      </c>
      <c r="J5699" s="5">
        <v>2018</v>
      </c>
      <c r="K5699" s="5">
        <v>1</v>
      </c>
      <c r="L5699" s="5" t="s">
        <v>886</v>
      </c>
      <c r="M5699" s="5" t="s">
        <v>6168</v>
      </c>
      <c r="N5699" s="19" t="s">
        <v>7857</v>
      </c>
    </row>
    <row r="5700" spans="1:14" ht="15.75" customHeight="1" x14ac:dyDescent="0.2">
      <c r="A5700" s="15">
        <v>610</v>
      </c>
      <c r="B5700" s="16">
        <v>610</v>
      </c>
      <c r="C5700" s="15" t="s">
        <v>7858</v>
      </c>
      <c r="D5700" s="18">
        <v>1</v>
      </c>
      <c r="E5700" s="5" t="s">
        <v>7859</v>
      </c>
      <c r="F5700" s="5" t="s">
        <v>7860</v>
      </c>
      <c r="G5700" s="5" t="s">
        <v>7861</v>
      </c>
      <c r="H5700" s="5" t="s">
        <v>6096</v>
      </c>
      <c r="I5700" s="5">
        <v>0</v>
      </c>
      <c r="J5700" s="5">
        <v>2011</v>
      </c>
      <c r="K5700" s="5">
        <v>1</v>
      </c>
      <c r="L5700" s="5" t="s">
        <v>6758</v>
      </c>
      <c r="M5700" s="5" t="s">
        <v>35</v>
      </c>
      <c r="N5700" s="19">
        <v>9781929280698</v>
      </c>
    </row>
    <row r="5701" spans="1:14" ht="15.75" customHeight="1" x14ac:dyDescent="0.2">
      <c r="A5701" s="15">
        <v>611</v>
      </c>
      <c r="B5701" s="16">
        <v>610</v>
      </c>
      <c r="C5701" s="15" t="s">
        <v>7862</v>
      </c>
      <c r="D5701" s="18">
        <v>1</v>
      </c>
      <c r="E5701" s="5" t="s">
        <v>7863</v>
      </c>
      <c r="F5701" s="5">
        <v>0</v>
      </c>
      <c r="G5701" s="5" t="s">
        <v>7861</v>
      </c>
      <c r="H5701" s="5" t="s">
        <v>6096</v>
      </c>
      <c r="I5701" s="5">
        <v>0</v>
      </c>
      <c r="J5701" s="5">
        <v>2013</v>
      </c>
      <c r="K5701" s="5">
        <v>1</v>
      </c>
      <c r="L5701" s="5" t="s">
        <v>414</v>
      </c>
      <c r="M5701" s="5" t="s">
        <v>96</v>
      </c>
      <c r="N5701" s="19">
        <v>9784062182751</v>
      </c>
    </row>
    <row r="5702" spans="1:14" ht="15.75" customHeight="1" x14ac:dyDescent="0.2">
      <c r="A5702" s="15">
        <v>612</v>
      </c>
      <c r="B5702" s="16">
        <v>610</v>
      </c>
      <c r="C5702" s="15" t="s">
        <v>7864</v>
      </c>
      <c r="D5702" s="18">
        <v>1</v>
      </c>
      <c r="E5702" s="5" t="s">
        <v>7865</v>
      </c>
      <c r="F5702" s="5">
        <v>0</v>
      </c>
      <c r="G5702" s="5" t="s">
        <v>7866</v>
      </c>
      <c r="H5702" s="5" t="s">
        <v>6096</v>
      </c>
      <c r="I5702" s="5">
        <v>0</v>
      </c>
      <c r="J5702" s="5">
        <v>2017</v>
      </c>
      <c r="K5702" s="5">
        <v>7</v>
      </c>
      <c r="L5702" s="5" t="s">
        <v>2535</v>
      </c>
      <c r="M5702" s="5" t="s">
        <v>6168</v>
      </c>
      <c r="N5702" s="19" t="s">
        <v>7867</v>
      </c>
    </row>
    <row r="5703" spans="1:14" ht="15.75" customHeight="1" x14ac:dyDescent="0.2">
      <c r="A5703" s="15">
        <v>613</v>
      </c>
      <c r="B5703" s="16">
        <v>610</v>
      </c>
      <c r="C5703" s="15" t="s">
        <v>7868</v>
      </c>
      <c r="D5703" s="18">
        <v>1</v>
      </c>
      <c r="E5703" s="5" t="s">
        <v>7869</v>
      </c>
      <c r="F5703" s="5">
        <v>0</v>
      </c>
      <c r="G5703" s="5" t="s">
        <v>7870</v>
      </c>
      <c r="H5703" s="5" t="s">
        <v>6096</v>
      </c>
      <c r="I5703" s="5">
        <v>0</v>
      </c>
      <c r="J5703" s="5">
        <v>2015</v>
      </c>
      <c r="K5703" s="5">
        <v>4</v>
      </c>
      <c r="L5703" s="5" t="s">
        <v>7871</v>
      </c>
      <c r="M5703" s="5" t="s">
        <v>96</v>
      </c>
      <c r="N5703" s="19" t="s">
        <v>7872</v>
      </c>
    </row>
    <row r="5704" spans="1:14" ht="15.75" customHeight="1" x14ac:dyDescent="0.2">
      <c r="A5704" s="15">
        <v>614</v>
      </c>
      <c r="B5704" s="16">
        <v>610</v>
      </c>
      <c r="C5704" s="15" t="s">
        <v>7873</v>
      </c>
      <c r="D5704" s="18">
        <v>1</v>
      </c>
      <c r="E5704" s="5" t="s">
        <v>7874</v>
      </c>
      <c r="F5704" s="5">
        <v>0</v>
      </c>
      <c r="G5704" s="5" t="s">
        <v>7875</v>
      </c>
      <c r="H5704" s="5" t="s">
        <v>6096</v>
      </c>
      <c r="I5704" s="5">
        <v>0</v>
      </c>
      <c r="J5704" s="5">
        <v>2017</v>
      </c>
      <c r="K5704" s="5">
        <v>4</v>
      </c>
      <c r="L5704" s="5" t="s">
        <v>1138</v>
      </c>
      <c r="M5704" s="5" t="s">
        <v>96</v>
      </c>
      <c r="N5704" s="19" t="s">
        <v>7876</v>
      </c>
    </row>
    <row r="5705" spans="1:14" ht="15.75" customHeight="1" x14ac:dyDescent="0.2">
      <c r="A5705" s="15">
        <v>615</v>
      </c>
      <c r="B5705" s="16">
        <v>610</v>
      </c>
      <c r="C5705" s="15" t="s">
        <v>7877</v>
      </c>
      <c r="D5705" s="18">
        <v>1</v>
      </c>
      <c r="E5705" s="5" t="s">
        <v>7878</v>
      </c>
      <c r="F5705" s="5">
        <v>0</v>
      </c>
      <c r="G5705" s="5" t="s">
        <v>7879</v>
      </c>
      <c r="H5705" s="5" t="s">
        <v>6096</v>
      </c>
      <c r="I5705" s="5">
        <v>0</v>
      </c>
      <c r="J5705" s="5">
        <v>2013</v>
      </c>
      <c r="K5705" s="5">
        <v>1</v>
      </c>
      <c r="L5705" s="5" t="s">
        <v>7048</v>
      </c>
      <c r="M5705" s="5" t="s">
        <v>96</v>
      </c>
      <c r="N5705" s="19">
        <v>9784163821306</v>
      </c>
    </row>
    <row r="5706" spans="1:14" ht="15.75" customHeight="1" x14ac:dyDescent="0.2">
      <c r="A5706" s="15">
        <v>616</v>
      </c>
      <c r="B5706" s="16">
        <v>610</v>
      </c>
      <c r="C5706" s="15" t="s">
        <v>7880</v>
      </c>
      <c r="D5706" s="18">
        <v>1</v>
      </c>
      <c r="E5706" s="5" t="s">
        <v>7881</v>
      </c>
      <c r="F5706" s="5">
        <v>0</v>
      </c>
      <c r="G5706" s="5" t="s">
        <v>7879</v>
      </c>
      <c r="H5706" s="5" t="s">
        <v>6096</v>
      </c>
      <c r="I5706" s="5">
        <v>0</v>
      </c>
      <c r="J5706" s="5">
        <v>2011</v>
      </c>
      <c r="K5706" s="5">
        <v>1</v>
      </c>
      <c r="L5706" s="5" t="s">
        <v>414</v>
      </c>
      <c r="M5706" s="5" t="s">
        <v>96</v>
      </c>
      <c r="N5706" s="19" t="s">
        <v>7882</v>
      </c>
    </row>
    <row r="5707" spans="1:14" ht="15.75" customHeight="1" x14ac:dyDescent="0.2">
      <c r="A5707" s="15">
        <v>617</v>
      </c>
      <c r="B5707" s="16">
        <v>610</v>
      </c>
      <c r="C5707" s="15" t="s">
        <v>7883</v>
      </c>
      <c r="D5707" s="18">
        <v>1</v>
      </c>
      <c r="E5707" s="5" t="s">
        <v>7884</v>
      </c>
      <c r="F5707" s="5">
        <v>0</v>
      </c>
      <c r="G5707" s="5" t="s">
        <v>7885</v>
      </c>
      <c r="H5707" s="5" t="s">
        <v>6096</v>
      </c>
      <c r="I5707" s="5">
        <v>0</v>
      </c>
      <c r="J5707" s="5">
        <v>2017</v>
      </c>
      <c r="K5707" s="5">
        <v>1</v>
      </c>
      <c r="L5707" s="5" t="s">
        <v>2453</v>
      </c>
      <c r="M5707" s="5" t="s">
        <v>96</v>
      </c>
      <c r="N5707" s="19" t="s">
        <v>7886</v>
      </c>
    </row>
    <row r="5708" spans="1:14" ht="15.75" customHeight="1" x14ac:dyDescent="0.2">
      <c r="A5708" s="15">
        <v>618</v>
      </c>
      <c r="B5708" s="16">
        <v>610</v>
      </c>
      <c r="C5708" s="15" t="s">
        <v>7887</v>
      </c>
      <c r="D5708" s="18">
        <v>1</v>
      </c>
      <c r="E5708" s="5" t="s">
        <v>7888</v>
      </c>
      <c r="F5708" s="5">
        <v>0</v>
      </c>
      <c r="G5708" s="5" t="s">
        <v>7889</v>
      </c>
      <c r="H5708" s="5" t="s">
        <v>6096</v>
      </c>
      <c r="I5708" s="5">
        <v>0</v>
      </c>
      <c r="J5708" s="5">
        <v>2016</v>
      </c>
      <c r="K5708" s="5">
        <v>1</v>
      </c>
      <c r="L5708" s="5" t="s">
        <v>1138</v>
      </c>
      <c r="M5708" s="5" t="s">
        <v>96</v>
      </c>
      <c r="N5708" s="19" t="s">
        <v>7890</v>
      </c>
    </row>
    <row r="5709" spans="1:14" ht="15.75" customHeight="1" x14ac:dyDescent="0.2">
      <c r="A5709" s="15">
        <v>619</v>
      </c>
      <c r="B5709" s="16">
        <v>610</v>
      </c>
      <c r="C5709" s="15" t="s">
        <v>7891</v>
      </c>
      <c r="D5709" s="18">
        <v>1</v>
      </c>
      <c r="E5709" s="5" t="s">
        <v>7892</v>
      </c>
      <c r="F5709" s="5">
        <v>0</v>
      </c>
      <c r="G5709" s="5" t="s">
        <v>7893</v>
      </c>
      <c r="H5709" s="5" t="s">
        <v>6096</v>
      </c>
      <c r="I5709" s="5">
        <v>0</v>
      </c>
      <c r="J5709" s="5">
        <v>2017</v>
      </c>
      <c r="K5709" s="5">
        <v>3</v>
      </c>
      <c r="L5709" s="5" t="s">
        <v>7894</v>
      </c>
      <c r="M5709" s="5" t="s">
        <v>96</v>
      </c>
      <c r="N5709" s="19" t="s">
        <v>7895</v>
      </c>
    </row>
    <row r="5710" spans="1:14" ht="15.75" customHeight="1" x14ac:dyDescent="0.2">
      <c r="A5710" s="15">
        <v>620</v>
      </c>
      <c r="B5710" s="16">
        <v>610</v>
      </c>
      <c r="C5710" s="15" t="s">
        <v>7896</v>
      </c>
      <c r="D5710" s="18">
        <v>1</v>
      </c>
      <c r="E5710" s="5" t="s">
        <v>7897</v>
      </c>
      <c r="F5710" s="5">
        <v>0</v>
      </c>
      <c r="G5710" s="5" t="s">
        <v>7898</v>
      </c>
      <c r="H5710" s="5" t="s">
        <v>6096</v>
      </c>
      <c r="I5710" s="5">
        <v>0</v>
      </c>
      <c r="J5710" s="5">
        <v>2015</v>
      </c>
      <c r="K5710" s="5">
        <v>3</v>
      </c>
      <c r="L5710" s="5" t="s">
        <v>2933</v>
      </c>
      <c r="M5710" s="5" t="s">
        <v>96</v>
      </c>
      <c r="N5710" s="19" t="s">
        <v>7899</v>
      </c>
    </row>
    <row r="5711" spans="1:14" ht="15.75" customHeight="1" x14ac:dyDescent="0.2">
      <c r="A5711" s="15">
        <v>621</v>
      </c>
      <c r="B5711" s="16">
        <v>610</v>
      </c>
      <c r="C5711" s="15" t="s">
        <v>7900</v>
      </c>
      <c r="D5711" s="18">
        <v>1</v>
      </c>
      <c r="E5711" s="5" t="s">
        <v>7901</v>
      </c>
      <c r="F5711" s="5">
        <v>0</v>
      </c>
      <c r="G5711" s="5" t="s">
        <v>7898</v>
      </c>
      <c r="H5711" s="5" t="s">
        <v>6096</v>
      </c>
      <c r="I5711" s="5">
        <v>1</v>
      </c>
      <c r="J5711" s="5">
        <v>2015</v>
      </c>
      <c r="K5711" s="5">
        <v>3</v>
      </c>
      <c r="L5711" s="5" t="s">
        <v>751</v>
      </c>
      <c r="M5711" s="5" t="s">
        <v>96</v>
      </c>
      <c r="N5711" s="19">
        <v>9784093863933</v>
      </c>
    </row>
    <row r="5712" spans="1:14" ht="15.75" customHeight="1" x14ac:dyDescent="0.2">
      <c r="A5712" s="15">
        <v>622</v>
      </c>
      <c r="B5712" s="16">
        <v>610</v>
      </c>
      <c r="C5712" s="15" t="s">
        <v>7902</v>
      </c>
      <c r="D5712" s="18">
        <v>1</v>
      </c>
      <c r="E5712" s="5" t="s">
        <v>7903</v>
      </c>
      <c r="F5712" s="5">
        <v>0</v>
      </c>
      <c r="G5712" s="5" t="s">
        <v>7898</v>
      </c>
      <c r="H5712" s="5" t="s">
        <v>6096</v>
      </c>
      <c r="I5712" s="5">
        <v>2</v>
      </c>
      <c r="J5712" s="5">
        <v>2015</v>
      </c>
      <c r="K5712" s="5">
        <v>2</v>
      </c>
      <c r="L5712" s="5" t="s">
        <v>751</v>
      </c>
      <c r="M5712" s="5" t="s">
        <v>96</v>
      </c>
      <c r="N5712" s="19">
        <v>9784093863926</v>
      </c>
    </row>
    <row r="5713" spans="1:14" ht="15.75" customHeight="1" x14ac:dyDescent="0.2">
      <c r="A5713" s="15">
        <v>623</v>
      </c>
      <c r="B5713" s="16">
        <v>610</v>
      </c>
      <c r="C5713" s="15" t="s">
        <v>7904</v>
      </c>
      <c r="D5713" s="18">
        <v>1</v>
      </c>
      <c r="E5713" s="5" t="s">
        <v>7905</v>
      </c>
      <c r="F5713" s="5">
        <v>0</v>
      </c>
      <c r="G5713" s="5" t="s">
        <v>7906</v>
      </c>
      <c r="H5713" s="5" t="s">
        <v>6096</v>
      </c>
      <c r="I5713" s="5">
        <v>0</v>
      </c>
      <c r="J5713" s="5">
        <v>2016</v>
      </c>
      <c r="K5713" s="5">
        <v>3</v>
      </c>
      <c r="L5713" s="5" t="s">
        <v>3873</v>
      </c>
      <c r="M5713" s="5" t="s">
        <v>96</v>
      </c>
      <c r="N5713" s="19" t="s">
        <v>7907</v>
      </c>
    </row>
    <row r="5714" spans="1:14" ht="15.75" customHeight="1" x14ac:dyDescent="0.2">
      <c r="A5714" s="15">
        <v>624</v>
      </c>
      <c r="B5714" s="16">
        <v>610</v>
      </c>
      <c r="C5714" s="15" t="s">
        <v>7908</v>
      </c>
      <c r="D5714" s="18">
        <v>1</v>
      </c>
      <c r="E5714" s="5" t="s">
        <v>7909</v>
      </c>
      <c r="F5714" s="5">
        <v>0</v>
      </c>
      <c r="G5714" s="5" t="s">
        <v>7910</v>
      </c>
      <c r="H5714" s="5" t="s">
        <v>6096</v>
      </c>
      <c r="I5714" s="5">
        <v>0</v>
      </c>
      <c r="J5714" s="5">
        <v>2008</v>
      </c>
      <c r="K5714" s="5">
        <v>1</v>
      </c>
      <c r="L5714" s="5" t="s">
        <v>95</v>
      </c>
      <c r="M5714" s="5" t="s">
        <v>96</v>
      </c>
      <c r="N5714" s="19">
        <v>9784582834062</v>
      </c>
    </row>
    <row r="5715" spans="1:14" ht="15.75" customHeight="1" x14ac:dyDescent="0.2">
      <c r="A5715" s="15">
        <v>625</v>
      </c>
      <c r="B5715" s="16">
        <v>610</v>
      </c>
      <c r="C5715" s="15" t="s">
        <v>7911</v>
      </c>
      <c r="D5715" s="18">
        <v>1</v>
      </c>
      <c r="E5715" s="5" t="s">
        <v>7912</v>
      </c>
      <c r="F5715" s="5">
        <v>0</v>
      </c>
      <c r="G5715" s="5" t="s">
        <v>7910</v>
      </c>
      <c r="H5715" s="5" t="s">
        <v>6096</v>
      </c>
      <c r="I5715" s="5">
        <v>0</v>
      </c>
      <c r="J5715" s="5">
        <v>2015</v>
      </c>
      <c r="K5715" s="5">
        <v>4</v>
      </c>
      <c r="L5715" s="5" t="s">
        <v>886</v>
      </c>
      <c r="M5715" s="5" t="s">
        <v>96</v>
      </c>
      <c r="N5715" s="19">
        <v>9784087715446</v>
      </c>
    </row>
    <row r="5716" spans="1:14" ht="15.75" customHeight="1" x14ac:dyDescent="0.2">
      <c r="A5716" s="15">
        <v>626</v>
      </c>
      <c r="B5716" s="16">
        <v>610</v>
      </c>
      <c r="C5716" s="15" t="s">
        <v>7913</v>
      </c>
      <c r="D5716" s="18">
        <v>1</v>
      </c>
      <c r="E5716" s="5" t="s">
        <v>7914</v>
      </c>
      <c r="F5716" s="5">
        <v>0</v>
      </c>
      <c r="G5716" s="5" t="s">
        <v>7910</v>
      </c>
      <c r="H5716" s="5" t="s">
        <v>6096</v>
      </c>
      <c r="I5716" s="5">
        <v>0</v>
      </c>
      <c r="J5716" s="5">
        <v>2010</v>
      </c>
      <c r="K5716" s="5">
        <v>3</v>
      </c>
      <c r="L5716" s="5" t="s">
        <v>886</v>
      </c>
      <c r="M5716" s="5" t="s">
        <v>96</v>
      </c>
      <c r="N5716" s="19">
        <v>9784087713732</v>
      </c>
    </row>
    <row r="5717" spans="1:14" ht="15.75" customHeight="1" x14ac:dyDescent="0.2">
      <c r="A5717" s="15">
        <v>627</v>
      </c>
      <c r="B5717" s="16">
        <v>610</v>
      </c>
      <c r="C5717" s="15" t="s">
        <v>7915</v>
      </c>
      <c r="D5717" s="18">
        <v>1</v>
      </c>
      <c r="E5717" s="5" t="s">
        <v>7916</v>
      </c>
      <c r="F5717" s="5">
        <v>0</v>
      </c>
      <c r="G5717" s="5" t="s">
        <v>7910</v>
      </c>
      <c r="H5717" s="5" t="s">
        <v>6096</v>
      </c>
      <c r="I5717" s="5">
        <v>0</v>
      </c>
      <c r="J5717" s="5">
        <v>2009</v>
      </c>
      <c r="K5717" s="5">
        <v>1</v>
      </c>
      <c r="L5717" s="5" t="s">
        <v>7917</v>
      </c>
      <c r="M5717" s="5" t="s">
        <v>96</v>
      </c>
      <c r="N5717" s="19">
        <v>9784789733649</v>
      </c>
    </row>
    <row r="5718" spans="1:14" ht="15.75" customHeight="1" x14ac:dyDescent="0.2">
      <c r="A5718" s="15">
        <v>628</v>
      </c>
      <c r="B5718" s="16">
        <v>610</v>
      </c>
      <c r="C5718" s="15" t="s">
        <v>7918</v>
      </c>
      <c r="D5718" s="18">
        <v>2</v>
      </c>
      <c r="E5718" s="5" t="s">
        <v>7919</v>
      </c>
      <c r="F5718" s="5">
        <v>0</v>
      </c>
      <c r="G5718" s="5" t="s">
        <v>7920</v>
      </c>
      <c r="H5718" s="5" t="s">
        <v>6096</v>
      </c>
      <c r="I5718" s="5">
        <v>1</v>
      </c>
      <c r="J5718" s="5">
        <v>2010</v>
      </c>
      <c r="K5718" s="5">
        <v>4</v>
      </c>
      <c r="L5718" s="5" t="s">
        <v>886</v>
      </c>
      <c r="M5718" s="5" t="s">
        <v>96</v>
      </c>
      <c r="N5718" s="19">
        <v>9784087713350</v>
      </c>
    </row>
    <row r="5719" spans="1:14" ht="15.75" customHeight="1" x14ac:dyDescent="0.2">
      <c r="A5719" s="15">
        <v>629</v>
      </c>
      <c r="B5719" s="16">
        <v>610</v>
      </c>
      <c r="C5719" s="15" t="s">
        <v>7921</v>
      </c>
      <c r="D5719" s="18">
        <v>1</v>
      </c>
      <c r="E5719" s="5" t="s">
        <v>7922</v>
      </c>
      <c r="F5719" s="5">
        <v>0</v>
      </c>
      <c r="G5719" s="5" t="s">
        <v>7920</v>
      </c>
      <c r="H5719" s="5" t="s">
        <v>6096</v>
      </c>
      <c r="I5719" s="5">
        <v>0</v>
      </c>
      <c r="J5719" s="5">
        <v>2014</v>
      </c>
      <c r="K5719" s="5">
        <v>7</v>
      </c>
      <c r="L5719" s="5" t="s">
        <v>2535</v>
      </c>
      <c r="M5719" s="5" t="s">
        <v>96</v>
      </c>
      <c r="N5719" s="19">
        <v>9784103330615</v>
      </c>
    </row>
    <row r="5720" spans="1:14" ht="15.75" customHeight="1" x14ac:dyDescent="0.2">
      <c r="A5720" s="15">
        <v>630</v>
      </c>
      <c r="B5720" s="16">
        <v>610</v>
      </c>
      <c r="C5720" s="15" t="s">
        <v>7923</v>
      </c>
      <c r="D5720" s="18">
        <v>1</v>
      </c>
      <c r="E5720" s="5" t="s">
        <v>7924</v>
      </c>
      <c r="F5720" s="5">
        <v>0</v>
      </c>
      <c r="G5720" s="5" t="s">
        <v>6628</v>
      </c>
      <c r="H5720" s="5" t="s">
        <v>6096</v>
      </c>
      <c r="I5720" s="5">
        <v>0</v>
      </c>
      <c r="J5720" s="5">
        <v>2003</v>
      </c>
      <c r="K5720" s="5">
        <v>0</v>
      </c>
      <c r="L5720" s="5" t="s">
        <v>6201</v>
      </c>
      <c r="M5720" s="5" t="s">
        <v>96</v>
      </c>
      <c r="N5720" s="19">
        <v>9784101292342</v>
      </c>
    </row>
    <row r="5721" spans="1:14" ht="15.75" customHeight="1" x14ac:dyDescent="0.2">
      <c r="A5721" s="15">
        <v>631</v>
      </c>
      <c r="B5721" s="16">
        <v>610</v>
      </c>
      <c r="C5721" s="15" t="s">
        <v>7925</v>
      </c>
      <c r="D5721" s="18">
        <v>1</v>
      </c>
      <c r="E5721" s="5" t="s">
        <v>7926</v>
      </c>
      <c r="F5721" s="5">
        <v>0</v>
      </c>
      <c r="G5721" s="5" t="s">
        <v>6628</v>
      </c>
      <c r="H5721" s="5" t="s">
        <v>6096</v>
      </c>
      <c r="I5721" s="5">
        <v>0</v>
      </c>
      <c r="J5721" s="5">
        <v>2015</v>
      </c>
      <c r="K5721" s="5">
        <v>1</v>
      </c>
      <c r="L5721" s="5" t="s">
        <v>2535</v>
      </c>
      <c r="M5721" s="5" t="s">
        <v>96</v>
      </c>
      <c r="N5721" s="19" t="s">
        <v>7927</v>
      </c>
    </row>
    <row r="5722" spans="1:14" ht="15.75" customHeight="1" x14ac:dyDescent="0.2">
      <c r="A5722" s="15">
        <v>632</v>
      </c>
      <c r="B5722" s="16">
        <v>610</v>
      </c>
      <c r="C5722" s="15" t="s">
        <v>7928</v>
      </c>
      <c r="D5722" s="18">
        <v>1</v>
      </c>
      <c r="E5722" s="5" t="s">
        <v>7929</v>
      </c>
      <c r="F5722" s="5">
        <v>0</v>
      </c>
      <c r="G5722" s="5" t="s">
        <v>6628</v>
      </c>
      <c r="H5722" s="5" t="s">
        <v>6096</v>
      </c>
      <c r="I5722" s="5">
        <v>0</v>
      </c>
      <c r="J5722" s="5">
        <v>2011</v>
      </c>
      <c r="K5722" s="5">
        <v>1</v>
      </c>
      <c r="L5722" s="5" t="s">
        <v>751</v>
      </c>
      <c r="M5722" s="5" t="s">
        <v>96</v>
      </c>
      <c r="N5722" s="19" t="s">
        <v>7930</v>
      </c>
    </row>
    <row r="5723" spans="1:14" ht="15.75" customHeight="1" x14ac:dyDescent="0.2">
      <c r="A5723" s="15">
        <v>633</v>
      </c>
      <c r="B5723" s="16">
        <v>610</v>
      </c>
      <c r="C5723" s="15" t="s">
        <v>7931</v>
      </c>
      <c r="D5723" s="18">
        <v>1</v>
      </c>
      <c r="E5723" s="5" t="s">
        <v>7932</v>
      </c>
      <c r="F5723" s="5">
        <v>0</v>
      </c>
      <c r="G5723" s="5" t="s">
        <v>6628</v>
      </c>
      <c r="H5723" s="5" t="s">
        <v>6096</v>
      </c>
      <c r="I5723" s="5">
        <v>0</v>
      </c>
      <c r="J5723" s="5">
        <v>2017</v>
      </c>
      <c r="K5723" s="5">
        <v>3</v>
      </c>
      <c r="L5723" s="5" t="s">
        <v>414</v>
      </c>
      <c r="M5723" s="5" t="s">
        <v>96</v>
      </c>
      <c r="N5723" s="19" t="s">
        <v>7933</v>
      </c>
    </row>
    <row r="5724" spans="1:14" ht="15.75" customHeight="1" x14ac:dyDescent="0.2">
      <c r="A5724" s="15">
        <v>634</v>
      </c>
      <c r="B5724" s="16">
        <v>610</v>
      </c>
      <c r="C5724" s="15" t="s">
        <v>7934</v>
      </c>
      <c r="D5724" s="18">
        <v>1</v>
      </c>
      <c r="E5724" s="5" t="s">
        <v>7935</v>
      </c>
      <c r="F5724" s="5">
        <v>0</v>
      </c>
      <c r="G5724" s="5" t="s">
        <v>6628</v>
      </c>
      <c r="H5724" s="5" t="s">
        <v>6096</v>
      </c>
      <c r="I5724" s="5">
        <v>0</v>
      </c>
      <c r="J5724" s="5">
        <v>2003</v>
      </c>
      <c r="K5724" s="5">
        <v>1</v>
      </c>
      <c r="L5724" s="5" t="s">
        <v>3873</v>
      </c>
      <c r="M5724" s="5" t="s">
        <v>96</v>
      </c>
      <c r="N5724" s="19">
        <v>9784120034428</v>
      </c>
    </row>
    <row r="5725" spans="1:14" ht="15.75" customHeight="1" x14ac:dyDescent="0.2">
      <c r="A5725" s="15">
        <v>635</v>
      </c>
      <c r="B5725" s="16">
        <v>610</v>
      </c>
      <c r="C5725" s="15" t="s">
        <v>7936</v>
      </c>
      <c r="D5725" s="18">
        <v>1</v>
      </c>
      <c r="E5725" s="5" t="s">
        <v>7937</v>
      </c>
      <c r="F5725" s="5" t="s">
        <v>7938</v>
      </c>
      <c r="G5725" s="5" t="s">
        <v>6628</v>
      </c>
      <c r="H5725" s="5" t="s">
        <v>6096</v>
      </c>
      <c r="I5725" s="5">
        <v>0</v>
      </c>
      <c r="J5725" s="5">
        <v>2010</v>
      </c>
      <c r="K5725" s="5">
        <v>1</v>
      </c>
      <c r="L5725" s="5" t="s">
        <v>6973</v>
      </c>
      <c r="M5725" s="5" t="s">
        <v>35</v>
      </c>
      <c r="N5725" s="19">
        <v>9781582436272</v>
      </c>
    </row>
    <row r="5726" spans="1:14" ht="15.75" customHeight="1" x14ac:dyDescent="0.2">
      <c r="A5726" s="15">
        <v>636</v>
      </c>
      <c r="B5726" s="16">
        <v>610</v>
      </c>
      <c r="C5726" s="15" t="s">
        <v>7939</v>
      </c>
      <c r="D5726" s="18">
        <v>1</v>
      </c>
      <c r="E5726" s="5" t="s">
        <v>7940</v>
      </c>
      <c r="F5726" s="5">
        <v>0</v>
      </c>
      <c r="G5726" s="5" t="s">
        <v>7941</v>
      </c>
      <c r="H5726" s="5" t="s">
        <v>6096</v>
      </c>
      <c r="I5726" s="5">
        <v>0</v>
      </c>
      <c r="J5726" s="5">
        <v>2008</v>
      </c>
      <c r="K5726" s="5">
        <v>1</v>
      </c>
      <c r="L5726" s="5" t="s">
        <v>2535</v>
      </c>
      <c r="M5726" s="5" t="s">
        <v>96</v>
      </c>
      <c r="N5726" s="19">
        <v>9784104669035</v>
      </c>
    </row>
    <row r="5727" spans="1:14" ht="15.75" customHeight="1" x14ac:dyDescent="0.2">
      <c r="A5727" s="15">
        <v>637</v>
      </c>
      <c r="B5727" s="16">
        <v>610</v>
      </c>
      <c r="C5727" s="15" t="s">
        <v>7942</v>
      </c>
      <c r="D5727" s="18">
        <v>1</v>
      </c>
      <c r="E5727" s="5" t="s">
        <v>7943</v>
      </c>
      <c r="F5727" s="5">
        <v>0</v>
      </c>
      <c r="G5727" s="5" t="s">
        <v>7941</v>
      </c>
      <c r="H5727" s="5" t="s">
        <v>6096</v>
      </c>
      <c r="I5727" s="5">
        <v>0</v>
      </c>
      <c r="J5727" s="5">
        <v>2013</v>
      </c>
      <c r="K5727" s="5">
        <v>1</v>
      </c>
      <c r="L5727" s="5" t="s">
        <v>2535</v>
      </c>
      <c r="M5727" s="5" t="s">
        <v>96</v>
      </c>
      <c r="N5727" s="19" t="s">
        <v>7944</v>
      </c>
    </row>
    <row r="5728" spans="1:14" ht="15.75" customHeight="1" x14ac:dyDescent="0.2">
      <c r="A5728" s="15">
        <v>638</v>
      </c>
      <c r="B5728" s="16">
        <v>610</v>
      </c>
      <c r="C5728" s="15" t="s">
        <v>7945</v>
      </c>
      <c r="D5728" s="18">
        <v>1</v>
      </c>
      <c r="E5728" s="5" t="s">
        <v>7946</v>
      </c>
      <c r="F5728" s="5">
        <v>0</v>
      </c>
      <c r="G5728" s="5" t="s">
        <v>7947</v>
      </c>
      <c r="H5728" s="5" t="s">
        <v>6096</v>
      </c>
      <c r="I5728" s="5">
        <v>0</v>
      </c>
      <c r="J5728" s="5">
        <v>2016</v>
      </c>
      <c r="K5728" s="5">
        <v>2</v>
      </c>
      <c r="L5728" s="5" t="s">
        <v>2535</v>
      </c>
      <c r="M5728" s="5" t="s">
        <v>96</v>
      </c>
      <c r="N5728" s="19" t="s">
        <v>7948</v>
      </c>
    </row>
    <row r="5729" spans="1:14" ht="15.75" customHeight="1" x14ac:dyDescent="0.2">
      <c r="A5729" s="15">
        <v>639</v>
      </c>
      <c r="B5729" s="16">
        <v>610</v>
      </c>
      <c r="C5729" s="15" t="s">
        <v>7949</v>
      </c>
      <c r="D5729" s="18">
        <v>2</v>
      </c>
      <c r="E5729" s="5" t="s">
        <v>7950</v>
      </c>
      <c r="F5729" s="5">
        <v>0</v>
      </c>
      <c r="G5729" s="5" t="s">
        <v>7160</v>
      </c>
      <c r="H5729" s="5" t="s">
        <v>6096</v>
      </c>
      <c r="I5729" s="5">
        <v>0</v>
      </c>
      <c r="J5729" s="5">
        <v>2015</v>
      </c>
      <c r="K5729" s="5">
        <v>2</v>
      </c>
      <c r="L5729" s="5" t="s">
        <v>7951</v>
      </c>
      <c r="M5729" s="5" t="s">
        <v>96</v>
      </c>
      <c r="N5729" s="19">
        <v>9784022647733</v>
      </c>
    </row>
    <row r="5730" spans="1:14" ht="15.75" customHeight="1" x14ac:dyDescent="0.2">
      <c r="A5730" s="15">
        <v>640</v>
      </c>
      <c r="B5730" s="16">
        <v>610</v>
      </c>
      <c r="C5730" s="15" t="s">
        <v>7952</v>
      </c>
      <c r="D5730" s="18">
        <v>2</v>
      </c>
      <c r="E5730" s="5" t="s">
        <v>7953</v>
      </c>
      <c r="F5730" s="5">
        <v>0</v>
      </c>
      <c r="G5730" s="5" t="s">
        <v>7160</v>
      </c>
      <c r="H5730" s="5" t="s">
        <v>6096</v>
      </c>
      <c r="I5730" s="5">
        <v>0</v>
      </c>
      <c r="J5730" s="5">
        <v>2010</v>
      </c>
      <c r="K5730" s="5">
        <v>1</v>
      </c>
      <c r="L5730" s="5" t="s">
        <v>5936</v>
      </c>
      <c r="M5730" s="5" t="s">
        <v>96</v>
      </c>
      <c r="N5730" s="19">
        <v>978456080863</v>
      </c>
    </row>
    <row r="5731" spans="1:14" ht="15.75" customHeight="1" x14ac:dyDescent="0.2">
      <c r="A5731" s="15">
        <v>641</v>
      </c>
      <c r="B5731" s="16">
        <v>610</v>
      </c>
      <c r="C5731" s="15" t="s">
        <v>7952</v>
      </c>
      <c r="D5731" s="18">
        <v>1</v>
      </c>
      <c r="E5731" s="5" t="s">
        <v>7953</v>
      </c>
      <c r="F5731" s="5">
        <v>0</v>
      </c>
      <c r="G5731" s="5" t="s">
        <v>7160</v>
      </c>
      <c r="H5731" s="5" t="s">
        <v>6096</v>
      </c>
      <c r="I5731" s="5">
        <v>0</v>
      </c>
      <c r="J5731" s="5">
        <v>2010</v>
      </c>
      <c r="K5731" s="5">
        <v>1</v>
      </c>
      <c r="L5731" s="5" t="s">
        <v>5936</v>
      </c>
      <c r="M5731" s="5" t="s">
        <v>96</v>
      </c>
      <c r="N5731" s="19">
        <v>9784560080863</v>
      </c>
    </row>
    <row r="5732" spans="1:14" ht="15.75" customHeight="1" x14ac:dyDescent="0.2">
      <c r="A5732" s="15">
        <v>642</v>
      </c>
      <c r="B5732" s="16">
        <v>610</v>
      </c>
      <c r="C5732" s="15" t="s">
        <v>7954</v>
      </c>
      <c r="D5732" s="18">
        <v>1</v>
      </c>
      <c r="E5732" s="5" t="s">
        <v>7955</v>
      </c>
      <c r="F5732" s="5">
        <v>0</v>
      </c>
      <c r="G5732" s="5" t="s">
        <v>7160</v>
      </c>
      <c r="H5732" s="5" t="s">
        <v>6096</v>
      </c>
      <c r="I5732" s="5">
        <v>0</v>
      </c>
      <c r="J5732" s="5">
        <v>2008</v>
      </c>
      <c r="K5732" s="5">
        <v>1</v>
      </c>
      <c r="L5732" s="5" t="s">
        <v>2535</v>
      </c>
      <c r="M5732" s="5" t="s">
        <v>96</v>
      </c>
      <c r="N5732" s="19">
        <v>9784103090717</v>
      </c>
    </row>
    <row r="5733" spans="1:14" ht="15.75" customHeight="1" x14ac:dyDescent="0.2">
      <c r="A5733" s="15">
        <v>643</v>
      </c>
      <c r="B5733" s="16">
        <v>610</v>
      </c>
      <c r="C5733" s="15" t="s">
        <v>7956</v>
      </c>
      <c r="D5733" s="18">
        <v>1</v>
      </c>
      <c r="E5733" s="5" t="s">
        <v>7957</v>
      </c>
      <c r="F5733" s="5">
        <v>0</v>
      </c>
      <c r="G5733" s="5" t="s">
        <v>7160</v>
      </c>
      <c r="H5733" s="5" t="s">
        <v>6096</v>
      </c>
      <c r="I5733" s="5">
        <v>0</v>
      </c>
      <c r="J5733" s="5">
        <v>2009</v>
      </c>
      <c r="K5733" s="5">
        <v>1</v>
      </c>
      <c r="L5733" s="5" t="s">
        <v>2933</v>
      </c>
      <c r="M5733" s="5" t="s">
        <v>96</v>
      </c>
      <c r="N5733" s="19">
        <v>9784022506030</v>
      </c>
    </row>
    <row r="5734" spans="1:14" ht="15.75" customHeight="1" x14ac:dyDescent="0.2">
      <c r="A5734" s="15">
        <v>644</v>
      </c>
      <c r="B5734" s="16">
        <v>610</v>
      </c>
      <c r="C5734" s="15" t="s">
        <v>7958</v>
      </c>
      <c r="D5734" s="18">
        <v>1</v>
      </c>
      <c r="E5734" s="5" t="s">
        <v>7959</v>
      </c>
      <c r="F5734" s="5">
        <v>0</v>
      </c>
      <c r="G5734" s="5" t="s">
        <v>7160</v>
      </c>
      <c r="H5734" s="5" t="s">
        <v>6096</v>
      </c>
      <c r="I5734" s="5">
        <v>0</v>
      </c>
      <c r="J5734" s="5">
        <v>2013</v>
      </c>
      <c r="K5734" s="5">
        <v>1</v>
      </c>
      <c r="L5734" s="5" t="s">
        <v>414</v>
      </c>
      <c r="M5734" s="5" t="s">
        <v>96</v>
      </c>
      <c r="N5734" s="19">
        <v>9784062182072</v>
      </c>
    </row>
    <row r="5735" spans="1:14" ht="15.75" customHeight="1" x14ac:dyDescent="0.2">
      <c r="A5735" s="15">
        <v>645</v>
      </c>
      <c r="B5735" s="16">
        <v>610</v>
      </c>
      <c r="C5735" s="15" t="s">
        <v>7960</v>
      </c>
      <c r="D5735" s="18">
        <v>1</v>
      </c>
      <c r="E5735" s="5" t="s">
        <v>7961</v>
      </c>
      <c r="F5735" s="5">
        <v>0</v>
      </c>
      <c r="G5735" s="5" t="s">
        <v>7160</v>
      </c>
      <c r="H5735" s="5" t="s">
        <v>6096</v>
      </c>
      <c r="I5735" s="5">
        <v>0</v>
      </c>
      <c r="J5735" s="5">
        <v>2010</v>
      </c>
      <c r="K5735" s="5">
        <v>1</v>
      </c>
      <c r="L5735" s="5" t="s">
        <v>6381</v>
      </c>
      <c r="M5735" s="5" t="s">
        <v>96</v>
      </c>
      <c r="N5735" s="19">
        <v>9784898152980</v>
      </c>
    </row>
    <row r="5736" spans="1:14" ht="15.75" customHeight="1" x14ac:dyDescent="0.2">
      <c r="A5736" s="15">
        <v>646</v>
      </c>
      <c r="B5736" s="16">
        <v>610</v>
      </c>
      <c r="C5736" s="15" t="s">
        <v>7962</v>
      </c>
      <c r="D5736" s="18">
        <v>1</v>
      </c>
      <c r="E5736" s="5" t="s">
        <v>7963</v>
      </c>
      <c r="F5736" s="5">
        <v>0</v>
      </c>
      <c r="G5736" s="5" t="s">
        <v>7964</v>
      </c>
      <c r="H5736" s="5" t="s">
        <v>6096</v>
      </c>
      <c r="I5736" s="5">
        <v>0</v>
      </c>
      <c r="J5736" s="5">
        <v>2007</v>
      </c>
      <c r="K5736" s="5">
        <v>9</v>
      </c>
      <c r="L5736" s="5" t="s">
        <v>7965</v>
      </c>
      <c r="M5736" s="5" t="s">
        <v>96</v>
      </c>
      <c r="N5736" s="19">
        <v>9784309018089</v>
      </c>
    </row>
    <row r="5737" spans="1:14" ht="15.75" customHeight="1" x14ac:dyDescent="0.2">
      <c r="A5737" s="15">
        <v>647</v>
      </c>
      <c r="B5737" s="16">
        <v>610</v>
      </c>
      <c r="C5737" s="15" t="s">
        <v>7966</v>
      </c>
      <c r="D5737" s="18">
        <v>1</v>
      </c>
      <c r="E5737" s="5" t="s">
        <v>7967</v>
      </c>
      <c r="F5737" s="5">
        <v>0</v>
      </c>
      <c r="G5737" s="5" t="s">
        <v>7968</v>
      </c>
      <c r="H5737" s="5" t="s">
        <v>6096</v>
      </c>
      <c r="I5737" s="5">
        <v>0</v>
      </c>
      <c r="J5737" s="5">
        <v>2008</v>
      </c>
      <c r="K5737" s="5">
        <v>2</v>
      </c>
      <c r="L5737" s="5" t="s">
        <v>1245</v>
      </c>
      <c r="M5737" s="5" t="s">
        <v>96</v>
      </c>
      <c r="N5737" s="19">
        <v>9784309018621</v>
      </c>
    </row>
    <row r="5738" spans="1:14" ht="15.75" customHeight="1" x14ac:dyDescent="0.2">
      <c r="A5738" s="15">
        <v>648</v>
      </c>
      <c r="B5738" s="16">
        <v>610</v>
      </c>
      <c r="C5738" s="15" t="s">
        <v>7969</v>
      </c>
      <c r="D5738" s="18">
        <v>1</v>
      </c>
      <c r="E5738" s="5" t="s">
        <v>7970</v>
      </c>
      <c r="F5738" s="5">
        <v>0</v>
      </c>
      <c r="G5738" s="5" t="s">
        <v>7968</v>
      </c>
      <c r="H5738" s="5" t="s">
        <v>6096</v>
      </c>
      <c r="I5738" s="5">
        <v>0</v>
      </c>
      <c r="J5738" s="5" t="s">
        <v>1305</v>
      </c>
      <c r="K5738" s="5">
        <v>1</v>
      </c>
      <c r="L5738" s="5" t="s">
        <v>414</v>
      </c>
      <c r="M5738" s="5" t="s">
        <v>6168</v>
      </c>
      <c r="N5738" s="19" t="s">
        <v>7971</v>
      </c>
    </row>
    <row r="5739" spans="1:14" ht="15.75" customHeight="1" x14ac:dyDescent="0.2">
      <c r="A5739" s="15">
        <v>649</v>
      </c>
      <c r="B5739" s="16">
        <v>610</v>
      </c>
      <c r="C5739" s="15" t="s">
        <v>7972</v>
      </c>
      <c r="D5739" s="18">
        <v>1</v>
      </c>
      <c r="E5739" s="5" t="s">
        <v>7973</v>
      </c>
      <c r="F5739" s="5">
        <v>0</v>
      </c>
      <c r="G5739" s="5" t="s">
        <v>7968</v>
      </c>
      <c r="H5739" s="5" t="s">
        <v>6096</v>
      </c>
      <c r="I5739" s="5">
        <v>0</v>
      </c>
      <c r="J5739" s="5">
        <v>2012</v>
      </c>
      <c r="K5739" s="5">
        <v>1</v>
      </c>
      <c r="L5739" s="5" t="s">
        <v>2535</v>
      </c>
      <c r="M5739" s="5" t="s">
        <v>6168</v>
      </c>
      <c r="N5739" s="19">
        <v>9784101388410</v>
      </c>
    </row>
    <row r="5740" spans="1:14" ht="15.75" customHeight="1" x14ac:dyDescent="0.2">
      <c r="A5740" s="15">
        <v>650</v>
      </c>
      <c r="B5740" s="16">
        <v>610</v>
      </c>
      <c r="C5740" s="15" t="s">
        <v>7974</v>
      </c>
      <c r="D5740" s="18">
        <v>1</v>
      </c>
      <c r="E5740" s="5" t="s">
        <v>7975</v>
      </c>
      <c r="F5740" s="5">
        <v>0</v>
      </c>
      <c r="G5740" s="5" t="s">
        <v>7976</v>
      </c>
      <c r="H5740" s="5" t="s">
        <v>6096</v>
      </c>
      <c r="I5740" s="5">
        <v>0</v>
      </c>
      <c r="J5740" s="5">
        <v>2010</v>
      </c>
      <c r="K5740" s="5">
        <v>2</v>
      </c>
      <c r="L5740" s="5" t="s">
        <v>1138</v>
      </c>
      <c r="M5740" s="5" t="s">
        <v>96</v>
      </c>
      <c r="N5740" s="19">
        <v>9784163295602</v>
      </c>
    </row>
    <row r="5741" spans="1:14" ht="15.75" customHeight="1" x14ac:dyDescent="0.2">
      <c r="A5741" s="15">
        <v>651</v>
      </c>
      <c r="B5741" s="16">
        <v>610</v>
      </c>
      <c r="C5741" s="15" t="s">
        <v>7977</v>
      </c>
      <c r="D5741" s="18">
        <v>1</v>
      </c>
      <c r="E5741" s="5" t="s">
        <v>7978</v>
      </c>
      <c r="F5741" s="5">
        <v>0</v>
      </c>
      <c r="G5741" s="5" t="s">
        <v>7976</v>
      </c>
      <c r="H5741" s="5" t="s">
        <v>6096</v>
      </c>
      <c r="I5741" s="5">
        <v>0</v>
      </c>
      <c r="J5741" s="5">
        <v>2009</v>
      </c>
      <c r="K5741" s="5">
        <v>1</v>
      </c>
      <c r="L5741" s="5" t="s">
        <v>6958</v>
      </c>
      <c r="M5741" s="5" t="s">
        <v>96</v>
      </c>
      <c r="N5741" s="19">
        <v>9784103003335</v>
      </c>
    </row>
    <row r="5742" spans="1:14" ht="15.75" customHeight="1" x14ac:dyDescent="0.2">
      <c r="A5742" s="15">
        <v>652</v>
      </c>
      <c r="B5742" s="16">
        <v>610</v>
      </c>
      <c r="C5742" s="15" t="s">
        <v>7979</v>
      </c>
      <c r="D5742" s="18">
        <v>1</v>
      </c>
      <c r="E5742" s="5" t="s">
        <v>7980</v>
      </c>
      <c r="F5742" s="5">
        <v>0</v>
      </c>
      <c r="G5742" s="5" t="s">
        <v>7981</v>
      </c>
      <c r="H5742" s="5" t="s">
        <v>6096</v>
      </c>
      <c r="I5742" s="5">
        <v>0</v>
      </c>
      <c r="J5742" s="5">
        <v>1998</v>
      </c>
      <c r="K5742" s="5">
        <v>1</v>
      </c>
      <c r="L5742" s="5" t="s">
        <v>6958</v>
      </c>
      <c r="M5742" s="5" t="s">
        <v>96</v>
      </c>
      <c r="N5742" s="19">
        <v>9784101290317</v>
      </c>
    </row>
    <row r="5743" spans="1:14" ht="15.75" customHeight="1" x14ac:dyDescent="0.2">
      <c r="A5743" s="15">
        <v>653</v>
      </c>
      <c r="B5743" s="16">
        <v>610</v>
      </c>
      <c r="C5743" s="15" t="s">
        <v>7982</v>
      </c>
      <c r="D5743" s="18">
        <v>1</v>
      </c>
      <c r="E5743" s="5" t="s">
        <v>7983</v>
      </c>
      <c r="F5743" s="5">
        <v>0</v>
      </c>
      <c r="G5743" s="5" t="s">
        <v>7984</v>
      </c>
      <c r="H5743" s="5" t="s">
        <v>6096</v>
      </c>
      <c r="I5743" s="5">
        <v>0</v>
      </c>
      <c r="J5743" s="5">
        <v>2012</v>
      </c>
      <c r="K5743" s="5">
        <v>1</v>
      </c>
      <c r="L5743" s="5" t="s">
        <v>414</v>
      </c>
      <c r="M5743" s="5" t="s">
        <v>6168</v>
      </c>
      <c r="N5743" s="19" t="s">
        <v>7985</v>
      </c>
    </row>
    <row r="5744" spans="1:14" ht="15.75" customHeight="1" x14ac:dyDescent="0.2">
      <c r="A5744" s="15">
        <v>654</v>
      </c>
      <c r="B5744" s="16">
        <v>610</v>
      </c>
      <c r="C5744" s="15" t="s">
        <v>7986</v>
      </c>
      <c r="D5744" s="18">
        <v>1</v>
      </c>
      <c r="E5744" s="5" t="s">
        <v>7987</v>
      </c>
      <c r="F5744" s="5">
        <v>0</v>
      </c>
      <c r="G5744" s="5" t="s">
        <v>7984</v>
      </c>
      <c r="H5744" s="5" t="s">
        <v>6096</v>
      </c>
      <c r="I5744" s="5">
        <v>0</v>
      </c>
      <c r="J5744" s="5">
        <v>2017</v>
      </c>
      <c r="K5744" s="5">
        <v>16</v>
      </c>
      <c r="L5744" s="5" t="s">
        <v>7988</v>
      </c>
      <c r="M5744" s="5" t="s">
        <v>6168</v>
      </c>
      <c r="N5744" s="19" t="s">
        <v>7989</v>
      </c>
    </row>
    <row r="5745" spans="1:14" ht="15.75" customHeight="1" x14ac:dyDescent="0.2">
      <c r="A5745" s="15">
        <v>655</v>
      </c>
      <c r="B5745" s="16">
        <v>610</v>
      </c>
      <c r="C5745" s="15" t="s">
        <v>7990</v>
      </c>
      <c r="D5745" s="18">
        <v>1</v>
      </c>
      <c r="E5745" s="5" t="s">
        <v>7991</v>
      </c>
      <c r="F5745" s="5">
        <v>0</v>
      </c>
      <c r="G5745" s="5" t="s">
        <v>7984</v>
      </c>
      <c r="H5745" s="5" t="s">
        <v>6096</v>
      </c>
      <c r="I5745" s="5">
        <v>0</v>
      </c>
      <c r="J5745" s="5">
        <v>2014</v>
      </c>
      <c r="K5745" s="5">
        <v>1</v>
      </c>
      <c r="L5745" s="5" t="s">
        <v>2535</v>
      </c>
      <c r="M5745" s="5" t="s">
        <v>6168</v>
      </c>
      <c r="N5745" s="19" t="s">
        <v>7992</v>
      </c>
    </row>
    <row r="5746" spans="1:14" ht="15.75" customHeight="1" x14ac:dyDescent="0.2">
      <c r="A5746" s="15">
        <v>656</v>
      </c>
      <c r="B5746" s="16">
        <v>610</v>
      </c>
      <c r="C5746" s="15" t="s">
        <v>7993</v>
      </c>
      <c r="D5746" s="18">
        <v>1</v>
      </c>
      <c r="E5746" s="5" t="s">
        <v>7980</v>
      </c>
      <c r="F5746" s="5">
        <v>0</v>
      </c>
      <c r="G5746" s="5" t="s">
        <v>7984</v>
      </c>
      <c r="H5746" s="5" t="s">
        <v>6096</v>
      </c>
      <c r="I5746" s="5">
        <v>0</v>
      </c>
      <c r="J5746" s="5">
        <v>1999</v>
      </c>
      <c r="K5746" s="5">
        <v>5</v>
      </c>
      <c r="L5746" s="5" t="s">
        <v>2535</v>
      </c>
      <c r="M5746" s="5" t="s">
        <v>96</v>
      </c>
      <c r="N5746" s="19">
        <v>9784104260010</v>
      </c>
    </row>
    <row r="5747" spans="1:14" ht="15.75" customHeight="1" x14ac:dyDescent="0.2">
      <c r="A5747" s="15">
        <v>657</v>
      </c>
      <c r="B5747" s="16">
        <v>610</v>
      </c>
      <c r="C5747" s="15" t="s">
        <v>7994</v>
      </c>
      <c r="D5747" s="18">
        <v>1</v>
      </c>
      <c r="E5747" s="5" t="s">
        <v>7995</v>
      </c>
      <c r="F5747" s="5">
        <v>0</v>
      </c>
      <c r="G5747" s="5" t="s">
        <v>7984</v>
      </c>
      <c r="H5747" s="5" t="s">
        <v>6096</v>
      </c>
      <c r="I5747" s="5">
        <v>1</v>
      </c>
      <c r="J5747" s="5">
        <v>2011</v>
      </c>
      <c r="K5747" s="5">
        <v>1</v>
      </c>
      <c r="L5747" s="5" t="s">
        <v>2535</v>
      </c>
      <c r="M5747" s="5" t="s">
        <v>96</v>
      </c>
      <c r="N5747" s="19" t="s">
        <v>7996</v>
      </c>
    </row>
    <row r="5748" spans="1:14" ht="15.75" customHeight="1" x14ac:dyDescent="0.2">
      <c r="A5748" s="15">
        <v>658</v>
      </c>
      <c r="B5748" s="16">
        <v>610</v>
      </c>
      <c r="C5748" s="15" t="s">
        <v>7997</v>
      </c>
      <c r="D5748" s="18">
        <v>1</v>
      </c>
      <c r="E5748" s="5" t="s">
        <v>7998</v>
      </c>
      <c r="F5748" s="5">
        <v>0</v>
      </c>
      <c r="G5748" s="5" t="s">
        <v>7984</v>
      </c>
      <c r="H5748" s="5" t="s">
        <v>6096</v>
      </c>
      <c r="I5748" s="5">
        <v>2</v>
      </c>
      <c r="J5748" s="5">
        <v>2011</v>
      </c>
      <c r="K5748" s="5">
        <v>1</v>
      </c>
      <c r="L5748" s="5" t="s">
        <v>2535</v>
      </c>
      <c r="M5748" s="5" t="s">
        <v>96</v>
      </c>
      <c r="N5748" s="19" t="s">
        <v>7999</v>
      </c>
    </row>
    <row r="5749" spans="1:14" ht="15.75" customHeight="1" x14ac:dyDescent="0.2">
      <c r="A5749" s="15">
        <v>659</v>
      </c>
      <c r="B5749" s="16">
        <v>610</v>
      </c>
      <c r="C5749" s="15" t="s">
        <v>8000</v>
      </c>
      <c r="D5749" s="18">
        <v>1</v>
      </c>
      <c r="E5749" s="5" t="s">
        <v>8001</v>
      </c>
      <c r="F5749" s="5">
        <v>0</v>
      </c>
      <c r="G5749" s="5" t="s">
        <v>6604</v>
      </c>
      <c r="H5749" s="5" t="s">
        <v>6096</v>
      </c>
      <c r="I5749" s="5">
        <v>0</v>
      </c>
      <c r="J5749" s="5">
        <v>2008</v>
      </c>
      <c r="K5749" s="5">
        <v>1</v>
      </c>
      <c r="L5749" s="5" t="s">
        <v>480</v>
      </c>
      <c r="M5749" s="5" t="s">
        <v>96</v>
      </c>
      <c r="N5749" s="19">
        <v>9784048738965</v>
      </c>
    </row>
    <row r="5750" spans="1:14" ht="15.75" customHeight="1" x14ac:dyDescent="0.2">
      <c r="A5750" s="15">
        <v>660</v>
      </c>
      <c r="B5750" s="16">
        <v>610</v>
      </c>
      <c r="C5750" s="15" t="s">
        <v>8002</v>
      </c>
      <c r="D5750" s="18">
        <v>1</v>
      </c>
      <c r="E5750" s="5" t="s">
        <v>8003</v>
      </c>
      <c r="F5750" s="5">
        <v>0</v>
      </c>
      <c r="G5750" s="5" t="s">
        <v>6604</v>
      </c>
      <c r="H5750" s="5" t="s">
        <v>6096</v>
      </c>
      <c r="I5750" s="5">
        <v>0</v>
      </c>
      <c r="J5750" s="5" t="s">
        <v>1261</v>
      </c>
      <c r="K5750" s="5" t="s">
        <v>1262</v>
      </c>
      <c r="L5750" s="5" t="s">
        <v>2535</v>
      </c>
      <c r="M5750" s="5" t="s">
        <v>6168</v>
      </c>
      <c r="N5750" s="19" t="s">
        <v>8004</v>
      </c>
    </row>
    <row r="5751" spans="1:14" ht="15.75" customHeight="1" x14ac:dyDescent="0.2">
      <c r="A5751" s="15">
        <v>661</v>
      </c>
      <c r="B5751" s="16">
        <v>610</v>
      </c>
      <c r="C5751" s="15" t="s">
        <v>8005</v>
      </c>
      <c r="D5751" s="18">
        <v>1</v>
      </c>
      <c r="E5751" s="5" t="s">
        <v>8006</v>
      </c>
      <c r="F5751" s="5">
        <v>0</v>
      </c>
      <c r="G5751" s="5" t="s">
        <v>6625</v>
      </c>
      <c r="H5751" s="5" t="s">
        <v>6096</v>
      </c>
      <c r="I5751" s="5">
        <v>0</v>
      </c>
      <c r="J5751" s="5">
        <v>2015</v>
      </c>
      <c r="K5751" s="5">
        <v>23</v>
      </c>
      <c r="L5751" s="5" t="s">
        <v>414</v>
      </c>
      <c r="M5751" s="5" t="s">
        <v>96</v>
      </c>
      <c r="N5751" s="19" t="s">
        <v>8007</v>
      </c>
    </row>
    <row r="5752" spans="1:14" ht="15.75" customHeight="1" x14ac:dyDescent="0.2">
      <c r="A5752" s="15">
        <v>662</v>
      </c>
      <c r="B5752" s="16">
        <v>610</v>
      </c>
      <c r="C5752" s="15" t="s">
        <v>8008</v>
      </c>
      <c r="D5752" s="18">
        <v>1</v>
      </c>
      <c r="E5752" s="5" t="s">
        <v>8009</v>
      </c>
      <c r="F5752" s="5">
        <v>0</v>
      </c>
      <c r="G5752" s="5" t="s">
        <v>6625</v>
      </c>
      <c r="H5752" s="5" t="s">
        <v>6096</v>
      </c>
      <c r="I5752" s="5">
        <v>1</v>
      </c>
      <c r="J5752" s="5">
        <v>2010</v>
      </c>
      <c r="K5752" s="5">
        <v>1</v>
      </c>
      <c r="L5752" s="5" t="s">
        <v>886</v>
      </c>
      <c r="M5752" s="5" t="s">
        <v>6168</v>
      </c>
      <c r="N5752" s="19" t="s">
        <v>8010</v>
      </c>
    </row>
    <row r="5753" spans="1:14" ht="15.75" customHeight="1" x14ac:dyDescent="0.2">
      <c r="A5753" s="15">
        <v>663</v>
      </c>
      <c r="B5753" s="16">
        <v>610</v>
      </c>
      <c r="C5753" s="15" t="s">
        <v>8011</v>
      </c>
      <c r="D5753" s="18">
        <v>1</v>
      </c>
      <c r="E5753" s="5" t="s">
        <v>8012</v>
      </c>
      <c r="F5753" s="5">
        <v>0</v>
      </c>
      <c r="G5753" s="5" t="s">
        <v>6625</v>
      </c>
      <c r="H5753" s="5" t="s">
        <v>6096</v>
      </c>
      <c r="I5753" s="5">
        <v>2</v>
      </c>
      <c r="J5753" s="5">
        <v>2010</v>
      </c>
      <c r="K5753" s="5">
        <v>1</v>
      </c>
      <c r="L5753" s="5" t="s">
        <v>886</v>
      </c>
      <c r="M5753" s="5" t="s">
        <v>6168</v>
      </c>
      <c r="N5753" s="19" t="s">
        <v>8013</v>
      </c>
    </row>
    <row r="5754" spans="1:14" ht="15.75" customHeight="1" x14ac:dyDescent="0.2">
      <c r="A5754" s="15">
        <v>664</v>
      </c>
      <c r="B5754" s="16">
        <v>610</v>
      </c>
      <c r="C5754" s="15" t="s">
        <v>8014</v>
      </c>
      <c r="D5754" s="18">
        <v>1</v>
      </c>
      <c r="E5754" s="5" t="s">
        <v>8015</v>
      </c>
      <c r="F5754" s="5">
        <v>0</v>
      </c>
      <c r="G5754" s="5" t="s">
        <v>6625</v>
      </c>
      <c r="H5754" s="5" t="s">
        <v>6096</v>
      </c>
      <c r="I5754" s="5">
        <v>0</v>
      </c>
      <c r="J5754" s="5">
        <v>2016</v>
      </c>
      <c r="K5754" s="5">
        <v>1</v>
      </c>
      <c r="L5754" s="5" t="s">
        <v>886</v>
      </c>
      <c r="M5754" s="5" t="s">
        <v>6168</v>
      </c>
      <c r="N5754" s="19" t="s">
        <v>8016</v>
      </c>
    </row>
    <row r="5755" spans="1:14" ht="15.75" customHeight="1" x14ac:dyDescent="0.2">
      <c r="A5755" s="15">
        <v>665</v>
      </c>
      <c r="B5755" s="16">
        <v>610</v>
      </c>
      <c r="C5755" s="15" t="s">
        <v>8017</v>
      </c>
      <c r="D5755" s="18">
        <v>1</v>
      </c>
      <c r="E5755" s="5" t="s">
        <v>8018</v>
      </c>
      <c r="F5755" s="5">
        <v>0</v>
      </c>
      <c r="G5755" s="5" t="s">
        <v>6625</v>
      </c>
      <c r="H5755" s="5" t="s">
        <v>6096</v>
      </c>
      <c r="I5755" s="5">
        <v>0</v>
      </c>
      <c r="J5755" s="5" t="s">
        <v>1261</v>
      </c>
      <c r="K5755" s="5">
        <v>1</v>
      </c>
      <c r="L5755" s="5" t="s">
        <v>2535</v>
      </c>
      <c r="M5755" s="5" t="s">
        <v>6168</v>
      </c>
      <c r="N5755" s="19" t="s">
        <v>8019</v>
      </c>
    </row>
    <row r="5756" spans="1:14" ht="15.75" customHeight="1" x14ac:dyDescent="0.2">
      <c r="A5756" s="15">
        <v>666</v>
      </c>
      <c r="B5756" s="16">
        <v>610</v>
      </c>
      <c r="C5756" s="15" t="s">
        <v>8020</v>
      </c>
      <c r="D5756" s="18">
        <v>1</v>
      </c>
      <c r="E5756" s="5" t="s">
        <v>8021</v>
      </c>
      <c r="F5756" s="5">
        <v>0</v>
      </c>
      <c r="G5756" s="5" t="s">
        <v>8022</v>
      </c>
      <c r="H5756" s="5" t="s">
        <v>6096</v>
      </c>
      <c r="I5756" s="5">
        <v>1</v>
      </c>
      <c r="J5756" s="5">
        <v>2010</v>
      </c>
      <c r="K5756" s="5">
        <v>5</v>
      </c>
      <c r="L5756" s="5" t="s">
        <v>3130</v>
      </c>
      <c r="M5756" s="5" t="s">
        <v>96</v>
      </c>
      <c r="N5756" s="19">
        <v>9784396633288</v>
      </c>
    </row>
    <row r="5757" spans="1:14" ht="15.75" customHeight="1" x14ac:dyDescent="0.2">
      <c r="A5757" s="15">
        <v>667</v>
      </c>
      <c r="B5757" s="16">
        <v>610</v>
      </c>
      <c r="C5757" s="15" t="s">
        <v>8023</v>
      </c>
      <c r="D5757" s="18">
        <v>1</v>
      </c>
      <c r="E5757" s="5" t="s">
        <v>8024</v>
      </c>
      <c r="F5757" s="5">
        <v>0</v>
      </c>
      <c r="G5757" s="5" t="s">
        <v>8022</v>
      </c>
      <c r="H5757" s="5" t="s">
        <v>6096</v>
      </c>
      <c r="I5757" s="5">
        <v>0</v>
      </c>
      <c r="J5757" s="5">
        <v>2016</v>
      </c>
      <c r="K5757" s="5">
        <v>3</v>
      </c>
      <c r="L5757" s="5" t="s">
        <v>7894</v>
      </c>
      <c r="M5757" s="5" t="s">
        <v>6168</v>
      </c>
      <c r="N5757" s="19" t="s">
        <v>8025</v>
      </c>
    </row>
    <row r="5758" spans="1:14" ht="15.75" customHeight="1" x14ac:dyDescent="0.2">
      <c r="A5758" s="15">
        <v>668</v>
      </c>
      <c r="B5758" s="16">
        <v>610</v>
      </c>
      <c r="C5758" s="15" t="s">
        <v>8026</v>
      </c>
      <c r="D5758" s="18">
        <v>1</v>
      </c>
      <c r="E5758" s="5" t="s">
        <v>8027</v>
      </c>
      <c r="F5758" s="5">
        <v>0</v>
      </c>
      <c r="G5758" s="5" t="s">
        <v>8022</v>
      </c>
      <c r="H5758" s="5" t="s">
        <v>6096</v>
      </c>
      <c r="I5758" s="5">
        <v>0</v>
      </c>
      <c r="J5758" s="5">
        <v>2014</v>
      </c>
      <c r="K5758" s="5">
        <v>1</v>
      </c>
      <c r="L5758" s="5" t="s">
        <v>2535</v>
      </c>
      <c r="M5758" s="5" t="s">
        <v>6168</v>
      </c>
      <c r="N5758" s="19" t="s">
        <v>8028</v>
      </c>
    </row>
    <row r="5759" spans="1:14" ht="15.75" customHeight="1" x14ac:dyDescent="0.2">
      <c r="A5759" s="15">
        <v>669</v>
      </c>
      <c r="B5759" s="16">
        <v>610</v>
      </c>
      <c r="C5759" s="15" t="s">
        <v>8029</v>
      </c>
      <c r="D5759" s="18">
        <v>2</v>
      </c>
      <c r="E5759" s="5" t="s">
        <v>8030</v>
      </c>
      <c r="F5759" s="5" t="s">
        <v>8031</v>
      </c>
      <c r="G5759" s="5" t="s">
        <v>8032</v>
      </c>
      <c r="H5759" s="5" t="s">
        <v>6096</v>
      </c>
      <c r="I5759" s="5">
        <v>0</v>
      </c>
      <c r="J5759" s="5">
        <v>2012</v>
      </c>
      <c r="K5759" s="5">
        <v>2</v>
      </c>
      <c r="L5759" s="5" t="s">
        <v>414</v>
      </c>
      <c r="M5759" s="5" t="s">
        <v>96</v>
      </c>
      <c r="N5759" s="19" t="s">
        <v>8033</v>
      </c>
    </row>
    <row r="5760" spans="1:14" ht="15.75" customHeight="1" x14ac:dyDescent="0.2">
      <c r="A5760" s="15">
        <v>670</v>
      </c>
      <c r="B5760" s="16">
        <v>610</v>
      </c>
      <c r="C5760" s="15" t="s">
        <v>8034</v>
      </c>
      <c r="D5760" s="18">
        <v>1</v>
      </c>
      <c r="E5760" s="5" t="s">
        <v>8035</v>
      </c>
      <c r="F5760" s="5">
        <v>0</v>
      </c>
      <c r="G5760" s="5" t="s">
        <v>8032</v>
      </c>
      <c r="H5760" s="5" t="s">
        <v>6096</v>
      </c>
      <c r="I5760" s="5">
        <v>1</v>
      </c>
      <c r="J5760" s="5">
        <v>2007</v>
      </c>
      <c r="K5760" s="5">
        <v>1</v>
      </c>
      <c r="L5760" s="5" t="s">
        <v>886</v>
      </c>
      <c r="M5760" s="5" t="s">
        <v>96</v>
      </c>
      <c r="N5760" s="19">
        <v>9784087748529</v>
      </c>
    </row>
    <row r="5761" spans="1:14" ht="15.75" customHeight="1" x14ac:dyDescent="0.2">
      <c r="A5761" s="15">
        <v>671</v>
      </c>
      <c r="B5761" s="16">
        <v>610</v>
      </c>
      <c r="C5761" s="15" t="s">
        <v>8036</v>
      </c>
      <c r="D5761" s="18">
        <v>1</v>
      </c>
      <c r="E5761" s="5" t="s">
        <v>8037</v>
      </c>
      <c r="F5761" s="5">
        <v>0</v>
      </c>
      <c r="G5761" s="5" t="s">
        <v>8038</v>
      </c>
      <c r="H5761" s="5" t="s">
        <v>6096</v>
      </c>
      <c r="I5761" s="5">
        <v>1</v>
      </c>
      <c r="J5761" s="5">
        <v>2007</v>
      </c>
      <c r="K5761" s="5">
        <v>1</v>
      </c>
      <c r="L5761" s="5" t="s">
        <v>414</v>
      </c>
      <c r="M5761" s="5" t="s">
        <v>96</v>
      </c>
      <c r="N5761" s="19">
        <v>9784062139588</v>
      </c>
    </row>
    <row r="5762" spans="1:14" ht="15.75" customHeight="1" x14ac:dyDescent="0.2">
      <c r="A5762" s="15">
        <v>672</v>
      </c>
      <c r="B5762" s="16">
        <v>610</v>
      </c>
      <c r="C5762" s="15" t="s">
        <v>8039</v>
      </c>
      <c r="D5762" s="18">
        <v>1</v>
      </c>
      <c r="E5762" s="5" t="s">
        <v>8040</v>
      </c>
      <c r="F5762" s="5">
        <v>0</v>
      </c>
      <c r="G5762" s="5" t="s">
        <v>8038</v>
      </c>
      <c r="H5762" s="5" t="s">
        <v>6096</v>
      </c>
      <c r="I5762" s="5">
        <v>0</v>
      </c>
      <c r="J5762" s="5">
        <v>2015</v>
      </c>
      <c r="K5762" s="5">
        <v>1</v>
      </c>
      <c r="L5762" s="5" t="s">
        <v>3873</v>
      </c>
      <c r="M5762" s="5" t="s">
        <v>96</v>
      </c>
      <c r="N5762" s="19" t="s">
        <v>8041</v>
      </c>
    </row>
    <row r="5763" spans="1:14" ht="15.75" customHeight="1" x14ac:dyDescent="0.2">
      <c r="A5763" s="15">
        <v>673</v>
      </c>
      <c r="B5763" s="16">
        <v>610</v>
      </c>
      <c r="C5763" s="15" t="s">
        <v>8042</v>
      </c>
      <c r="D5763" s="18">
        <v>1</v>
      </c>
      <c r="E5763" s="5" t="s">
        <v>8043</v>
      </c>
      <c r="F5763" s="5">
        <v>0</v>
      </c>
      <c r="G5763" s="5" t="s">
        <v>8038</v>
      </c>
      <c r="H5763" s="5" t="s">
        <v>6096</v>
      </c>
      <c r="I5763" s="5">
        <v>0</v>
      </c>
      <c r="J5763" s="5">
        <v>2013</v>
      </c>
      <c r="K5763" s="5">
        <v>1</v>
      </c>
      <c r="L5763" s="5" t="s">
        <v>409</v>
      </c>
      <c r="M5763" s="5" t="s">
        <v>96</v>
      </c>
      <c r="N5763" s="19">
        <v>9784000259408</v>
      </c>
    </row>
    <row r="5764" spans="1:14" ht="15.75" customHeight="1" x14ac:dyDescent="0.2">
      <c r="A5764" s="15">
        <v>674</v>
      </c>
      <c r="B5764" s="16">
        <v>610</v>
      </c>
      <c r="C5764" s="15" t="s">
        <v>8044</v>
      </c>
      <c r="D5764" s="18">
        <v>1</v>
      </c>
      <c r="E5764" s="5" t="s">
        <v>8045</v>
      </c>
      <c r="F5764" s="5">
        <v>0</v>
      </c>
      <c r="G5764" s="5" t="s">
        <v>8046</v>
      </c>
      <c r="H5764" s="5" t="s">
        <v>6096</v>
      </c>
      <c r="I5764" s="5">
        <v>0</v>
      </c>
      <c r="J5764" s="5">
        <v>2004</v>
      </c>
      <c r="K5764" s="5">
        <v>22</v>
      </c>
      <c r="L5764" s="5" t="s">
        <v>2535</v>
      </c>
      <c r="M5764" s="5">
        <v>0</v>
      </c>
      <c r="N5764" s="19">
        <v>4101253323</v>
      </c>
    </row>
    <row r="5765" spans="1:14" ht="15.75" customHeight="1" x14ac:dyDescent="0.2">
      <c r="A5765" s="15">
        <v>675</v>
      </c>
      <c r="B5765" s="16">
        <v>610</v>
      </c>
      <c r="C5765" s="15" t="s">
        <v>8047</v>
      </c>
      <c r="D5765" s="18">
        <v>1</v>
      </c>
      <c r="E5765" s="5" t="s">
        <v>8048</v>
      </c>
      <c r="F5765" s="5">
        <v>0</v>
      </c>
      <c r="G5765" s="5" t="s">
        <v>8046</v>
      </c>
      <c r="H5765" s="5" t="s">
        <v>6096</v>
      </c>
      <c r="I5765" s="5">
        <v>0</v>
      </c>
      <c r="J5765" s="5">
        <v>2014</v>
      </c>
      <c r="K5765" s="5">
        <v>1</v>
      </c>
      <c r="L5765" s="5" t="s">
        <v>409</v>
      </c>
      <c r="M5765" s="5" t="s">
        <v>96</v>
      </c>
      <c r="N5765" s="19" t="s">
        <v>8049</v>
      </c>
    </row>
    <row r="5766" spans="1:14" ht="15.75" customHeight="1" x14ac:dyDescent="0.2">
      <c r="A5766" s="15">
        <v>676</v>
      </c>
      <c r="B5766" s="16">
        <v>610</v>
      </c>
      <c r="C5766" s="15" t="s">
        <v>8050</v>
      </c>
      <c r="D5766" s="18">
        <v>1</v>
      </c>
      <c r="E5766" s="5" t="s">
        <v>8051</v>
      </c>
      <c r="F5766" s="5">
        <v>0</v>
      </c>
      <c r="G5766" s="5" t="s">
        <v>6631</v>
      </c>
      <c r="H5766" s="5" t="s">
        <v>6096</v>
      </c>
      <c r="I5766" s="5">
        <v>0</v>
      </c>
      <c r="J5766" s="5">
        <v>2011</v>
      </c>
      <c r="K5766" s="5">
        <v>1</v>
      </c>
      <c r="L5766" s="5" t="s">
        <v>3873</v>
      </c>
      <c r="M5766" s="5" t="s">
        <v>96</v>
      </c>
      <c r="N5766" s="19" t="s">
        <v>8052</v>
      </c>
    </row>
    <row r="5767" spans="1:14" ht="15.75" customHeight="1" x14ac:dyDescent="0.2">
      <c r="A5767" s="15">
        <v>677</v>
      </c>
      <c r="B5767" s="16">
        <v>610</v>
      </c>
      <c r="C5767" s="15" t="s">
        <v>8053</v>
      </c>
      <c r="D5767" s="18">
        <v>1</v>
      </c>
      <c r="E5767" s="5" t="s">
        <v>8054</v>
      </c>
      <c r="F5767" s="5">
        <v>0</v>
      </c>
      <c r="G5767" s="5" t="s">
        <v>6631</v>
      </c>
      <c r="H5767" s="5" t="s">
        <v>6096</v>
      </c>
      <c r="I5767" s="5">
        <v>0</v>
      </c>
      <c r="J5767" s="5">
        <v>2012</v>
      </c>
      <c r="K5767" s="5">
        <v>1</v>
      </c>
      <c r="L5767" s="5" t="s">
        <v>2933</v>
      </c>
      <c r="M5767" s="5" t="s">
        <v>96</v>
      </c>
      <c r="N5767" s="19" t="s">
        <v>8055</v>
      </c>
    </row>
    <row r="5768" spans="1:14" ht="15.75" customHeight="1" x14ac:dyDescent="0.2">
      <c r="A5768" s="15">
        <v>678</v>
      </c>
      <c r="B5768" s="16">
        <v>610</v>
      </c>
      <c r="C5768" s="15" t="s">
        <v>8056</v>
      </c>
      <c r="D5768" s="18">
        <v>1</v>
      </c>
      <c r="E5768" s="5" t="s">
        <v>8057</v>
      </c>
      <c r="F5768" s="5">
        <v>0</v>
      </c>
      <c r="G5768" s="5" t="s">
        <v>8058</v>
      </c>
      <c r="H5768" s="5" t="s">
        <v>6096</v>
      </c>
      <c r="I5768" s="5">
        <v>0</v>
      </c>
      <c r="J5768" s="5">
        <v>2001</v>
      </c>
      <c r="K5768" s="5">
        <v>20</v>
      </c>
      <c r="L5768" s="5" t="s">
        <v>6958</v>
      </c>
      <c r="M5768" s="5" t="s">
        <v>96</v>
      </c>
      <c r="N5768" s="19">
        <v>9784101315119</v>
      </c>
    </row>
    <row r="5769" spans="1:14" ht="15.75" customHeight="1" x14ac:dyDescent="0.2">
      <c r="A5769" s="15">
        <v>679</v>
      </c>
      <c r="B5769" s="16">
        <v>610</v>
      </c>
      <c r="C5769" s="15" t="s">
        <v>8059</v>
      </c>
      <c r="D5769" s="18">
        <v>1</v>
      </c>
      <c r="E5769" s="5" t="s">
        <v>8060</v>
      </c>
      <c r="F5769" s="5">
        <v>0</v>
      </c>
      <c r="G5769" s="5" t="s">
        <v>8058</v>
      </c>
      <c r="H5769" s="5" t="s">
        <v>6096</v>
      </c>
      <c r="I5769" s="5">
        <v>0</v>
      </c>
      <c r="J5769" s="5">
        <v>2015</v>
      </c>
      <c r="K5769" s="5">
        <v>2</v>
      </c>
      <c r="L5769" s="5" t="s">
        <v>1138</v>
      </c>
      <c r="M5769" s="5" t="s">
        <v>96</v>
      </c>
      <c r="N5769" s="19" t="s">
        <v>8061</v>
      </c>
    </row>
    <row r="5770" spans="1:14" ht="15.75" customHeight="1" x14ac:dyDescent="0.2">
      <c r="A5770" s="15">
        <v>680</v>
      </c>
      <c r="B5770" s="16">
        <v>610</v>
      </c>
      <c r="C5770" s="15" t="s">
        <v>8062</v>
      </c>
      <c r="D5770" s="18">
        <v>2</v>
      </c>
      <c r="E5770" s="5" t="s">
        <v>8063</v>
      </c>
      <c r="F5770" s="5" t="s">
        <v>8064</v>
      </c>
      <c r="G5770" s="5" t="s">
        <v>8065</v>
      </c>
      <c r="H5770" s="5" t="s">
        <v>6096</v>
      </c>
      <c r="I5770" s="5">
        <v>0</v>
      </c>
      <c r="J5770" s="5">
        <v>2009</v>
      </c>
      <c r="K5770" s="5">
        <v>1</v>
      </c>
      <c r="L5770" s="5" t="s">
        <v>414</v>
      </c>
      <c r="M5770" s="5" t="s">
        <v>35</v>
      </c>
      <c r="N5770" s="19">
        <v>9784770031167</v>
      </c>
    </row>
    <row r="5771" spans="1:14" ht="15.75" customHeight="1" x14ac:dyDescent="0.2">
      <c r="A5771" s="15">
        <v>681</v>
      </c>
      <c r="B5771" s="16">
        <v>610</v>
      </c>
      <c r="C5771" s="15" t="s">
        <v>8066</v>
      </c>
      <c r="D5771" s="18">
        <v>1</v>
      </c>
      <c r="E5771" s="5" t="s">
        <v>8067</v>
      </c>
      <c r="F5771" s="5">
        <v>0</v>
      </c>
      <c r="G5771" s="5" t="s">
        <v>8065</v>
      </c>
      <c r="H5771" s="5" t="s">
        <v>6096</v>
      </c>
      <c r="I5771" s="5">
        <v>0</v>
      </c>
      <c r="J5771" s="5">
        <v>2012</v>
      </c>
      <c r="K5771" s="5">
        <v>1</v>
      </c>
      <c r="L5771" s="5" t="s">
        <v>2535</v>
      </c>
      <c r="M5771" s="5" t="s">
        <v>96</v>
      </c>
      <c r="N5771" s="19" t="s">
        <v>8068</v>
      </c>
    </row>
    <row r="5772" spans="1:14" ht="15.75" customHeight="1" x14ac:dyDescent="0.2">
      <c r="A5772" s="15">
        <v>682</v>
      </c>
      <c r="B5772" s="16">
        <v>610</v>
      </c>
      <c r="C5772" s="15" t="s">
        <v>8069</v>
      </c>
      <c r="D5772" s="18">
        <v>1</v>
      </c>
      <c r="E5772" s="5" t="s">
        <v>8070</v>
      </c>
      <c r="F5772" s="5">
        <v>0</v>
      </c>
      <c r="G5772" s="5" t="s">
        <v>8065</v>
      </c>
      <c r="H5772" s="5" t="s">
        <v>6096</v>
      </c>
      <c r="I5772" s="5">
        <v>1</v>
      </c>
      <c r="J5772" s="5">
        <v>2010</v>
      </c>
      <c r="K5772" s="5">
        <v>1</v>
      </c>
      <c r="L5772" s="5" t="s">
        <v>2933</v>
      </c>
      <c r="M5772" s="5" t="s">
        <v>96</v>
      </c>
      <c r="N5772" s="19" t="s">
        <v>8071</v>
      </c>
    </row>
    <row r="5773" spans="1:14" ht="15.75" customHeight="1" x14ac:dyDescent="0.2">
      <c r="A5773" s="15">
        <v>683</v>
      </c>
      <c r="B5773" s="16">
        <v>610</v>
      </c>
      <c r="C5773" s="15" t="s">
        <v>8072</v>
      </c>
      <c r="D5773" s="18">
        <v>1</v>
      </c>
      <c r="E5773" s="5" t="s">
        <v>8073</v>
      </c>
      <c r="F5773" s="5">
        <v>0</v>
      </c>
      <c r="G5773" s="5" t="s">
        <v>8065</v>
      </c>
      <c r="H5773" s="5" t="s">
        <v>6096</v>
      </c>
      <c r="I5773" s="5">
        <v>2</v>
      </c>
      <c r="J5773" s="5">
        <v>2010</v>
      </c>
      <c r="K5773" s="5">
        <v>1</v>
      </c>
      <c r="L5773" s="5" t="s">
        <v>2933</v>
      </c>
      <c r="M5773" s="5" t="s">
        <v>96</v>
      </c>
      <c r="N5773" s="19" t="s">
        <v>8074</v>
      </c>
    </row>
    <row r="5774" spans="1:14" ht="15.75" customHeight="1" x14ac:dyDescent="0.2">
      <c r="A5774" s="15">
        <v>684</v>
      </c>
      <c r="B5774" s="16">
        <v>610</v>
      </c>
      <c r="C5774" s="15" t="s">
        <v>8075</v>
      </c>
      <c r="D5774" s="18">
        <v>1</v>
      </c>
      <c r="E5774" s="5" t="s">
        <v>8076</v>
      </c>
      <c r="F5774" s="5">
        <v>0</v>
      </c>
      <c r="G5774" s="5" t="s">
        <v>8065</v>
      </c>
      <c r="H5774" s="5" t="s">
        <v>6096</v>
      </c>
      <c r="I5774" s="5">
        <v>0</v>
      </c>
      <c r="J5774" s="5">
        <v>2017</v>
      </c>
      <c r="K5774" s="5">
        <v>1</v>
      </c>
      <c r="L5774" s="5" t="s">
        <v>1138</v>
      </c>
      <c r="M5774" s="5" t="s">
        <v>96</v>
      </c>
      <c r="N5774" s="19">
        <v>9784163906362</v>
      </c>
    </row>
    <row r="5775" spans="1:14" ht="15.75" customHeight="1" x14ac:dyDescent="0.2">
      <c r="A5775" s="15">
        <v>685</v>
      </c>
      <c r="B5775" s="16">
        <v>610</v>
      </c>
      <c r="C5775" s="15" t="s">
        <v>8077</v>
      </c>
      <c r="D5775" s="18">
        <v>1</v>
      </c>
      <c r="E5775" s="5" t="s">
        <v>8078</v>
      </c>
      <c r="F5775" s="5">
        <v>0</v>
      </c>
      <c r="G5775" s="5" t="s">
        <v>6824</v>
      </c>
      <c r="H5775" s="5" t="s">
        <v>6096</v>
      </c>
      <c r="I5775" s="5">
        <v>0</v>
      </c>
      <c r="J5775" s="5">
        <v>2007</v>
      </c>
      <c r="K5775" s="5">
        <v>1</v>
      </c>
      <c r="L5775" s="5" t="s">
        <v>414</v>
      </c>
      <c r="M5775" s="5" t="s">
        <v>96</v>
      </c>
      <c r="N5775" s="19">
        <v>9784062143875</v>
      </c>
    </row>
    <row r="5776" spans="1:14" ht="15.75" customHeight="1" x14ac:dyDescent="0.2">
      <c r="A5776" s="15">
        <v>686</v>
      </c>
      <c r="B5776" s="16">
        <v>610</v>
      </c>
      <c r="C5776" s="15" t="s">
        <v>8079</v>
      </c>
      <c r="D5776" s="18">
        <v>1</v>
      </c>
      <c r="E5776" s="5" t="s">
        <v>8080</v>
      </c>
      <c r="F5776" s="5">
        <v>0</v>
      </c>
      <c r="G5776" s="5" t="s">
        <v>8081</v>
      </c>
      <c r="H5776" s="5" t="s">
        <v>6096</v>
      </c>
      <c r="I5776" s="5">
        <v>0</v>
      </c>
      <c r="J5776" s="5">
        <v>2015</v>
      </c>
      <c r="K5776" s="5">
        <v>11</v>
      </c>
      <c r="L5776" s="5" t="s">
        <v>414</v>
      </c>
      <c r="M5776" s="5" t="s">
        <v>96</v>
      </c>
      <c r="N5776" s="19" t="s">
        <v>8082</v>
      </c>
    </row>
    <row r="5777" spans="1:14" ht="15.75" customHeight="1" x14ac:dyDescent="0.2">
      <c r="A5777" s="15">
        <v>687</v>
      </c>
      <c r="B5777" s="16">
        <v>610</v>
      </c>
      <c r="C5777" s="15" t="s">
        <v>8083</v>
      </c>
      <c r="D5777" s="18">
        <v>1</v>
      </c>
      <c r="E5777" s="5" t="s">
        <v>8084</v>
      </c>
      <c r="F5777" s="5">
        <v>0</v>
      </c>
      <c r="G5777" s="5" t="s">
        <v>8085</v>
      </c>
      <c r="H5777" s="5" t="s">
        <v>6096</v>
      </c>
      <c r="I5777" s="5">
        <v>0</v>
      </c>
      <c r="J5777" s="5">
        <v>2013</v>
      </c>
      <c r="K5777" s="5">
        <v>1</v>
      </c>
      <c r="L5777" s="5" t="s">
        <v>414</v>
      </c>
      <c r="M5777" s="5" t="s">
        <v>96</v>
      </c>
      <c r="N5777" s="19">
        <v>9784062184922</v>
      </c>
    </row>
    <row r="5778" spans="1:14" ht="15.75" customHeight="1" x14ac:dyDescent="0.2">
      <c r="A5778" s="15">
        <v>688</v>
      </c>
      <c r="B5778" s="16">
        <v>610</v>
      </c>
      <c r="C5778" s="15" t="s">
        <v>8086</v>
      </c>
      <c r="D5778" s="18">
        <v>1</v>
      </c>
      <c r="E5778" s="5" t="s">
        <v>8087</v>
      </c>
      <c r="F5778" s="5">
        <v>0</v>
      </c>
      <c r="G5778" s="5" t="s">
        <v>8085</v>
      </c>
      <c r="H5778" s="5" t="s">
        <v>6096</v>
      </c>
      <c r="I5778" s="5">
        <v>0</v>
      </c>
      <c r="J5778" s="5">
        <v>2018</v>
      </c>
      <c r="K5778" s="5">
        <v>2</v>
      </c>
      <c r="L5778" s="5" t="s">
        <v>2535</v>
      </c>
      <c r="M5778" s="5" t="s">
        <v>96</v>
      </c>
      <c r="N5778" s="19">
        <v>9784103982081</v>
      </c>
    </row>
    <row r="5779" spans="1:14" ht="15.75" customHeight="1" x14ac:dyDescent="0.2">
      <c r="A5779" s="15">
        <v>689</v>
      </c>
      <c r="B5779" s="16">
        <v>610</v>
      </c>
      <c r="C5779" s="15" t="s">
        <v>8088</v>
      </c>
      <c r="D5779" s="18">
        <v>1</v>
      </c>
      <c r="E5779" s="5" t="s">
        <v>8089</v>
      </c>
      <c r="F5779" s="5" t="s">
        <v>8090</v>
      </c>
      <c r="G5779" s="5" t="s">
        <v>8085</v>
      </c>
      <c r="H5779" s="5" t="s">
        <v>6096</v>
      </c>
      <c r="I5779" s="5">
        <v>0</v>
      </c>
      <c r="J5779" s="5">
        <v>2011</v>
      </c>
      <c r="K5779" s="5">
        <v>1</v>
      </c>
      <c r="L5779" s="5" t="s">
        <v>6468</v>
      </c>
      <c r="M5779" s="5" t="s">
        <v>35</v>
      </c>
      <c r="N5779" s="19">
        <v>9781564786388</v>
      </c>
    </row>
    <row r="5780" spans="1:14" ht="15.75" customHeight="1" x14ac:dyDescent="0.2">
      <c r="A5780" s="15">
        <v>690</v>
      </c>
      <c r="B5780" s="16">
        <v>610</v>
      </c>
      <c r="C5780" s="15" t="s">
        <v>8091</v>
      </c>
      <c r="D5780" s="18">
        <v>1</v>
      </c>
      <c r="E5780" s="5" t="s">
        <v>8092</v>
      </c>
      <c r="F5780" s="5">
        <v>0</v>
      </c>
      <c r="G5780" s="5" t="s">
        <v>8093</v>
      </c>
      <c r="H5780" s="5" t="s">
        <v>6096</v>
      </c>
      <c r="I5780" s="5">
        <v>0</v>
      </c>
      <c r="J5780" s="5">
        <v>2015</v>
      </c>
      <c r="K5780" s="5">
        <v>16</v>
      </c>
      <c r="L5780" s="5" t="s">
        <v>1138</v>
      </c>
      <c r="M5780" s="5" t="s">
        <v>96</v>
      </c>
      <c r="N5780" s="19" t="s">
        <v>8094</v>
      </c>
    </row>
    <row r="5781" spans="1:14" ht="15.75" customHeight="1" x14ac:dyDescent="0.2">
      <c r="A5781" s="15">
        <v>691</v>
      </c>
      <c r="B5781" s="16">
        <v>610</v>
      </c>
      <c r="C5781" s="15" t="s">
        <v>8095</v>
      </c>
      <c r="D5781" s="18">
        <v>2</v>
      </c>
      <c r="E5781" s="5" t="s">
        <v>8096</v>
      </c>
      <c r="F5781" s="5">
        <v>0</v>
      </c>
      <c r="G5781" s="5" t="s">
        <v>8093</v>
      </c>
      <c r="H5781" s="5" t="s">
        <v>6096</v>
      </c>
      <c r="I5781" s="5">
        <v>0</v>
      </c>
      <c r="J5781" s="5">
        <v>2014</v>
      </c>
      <c r="K5781" s="5">
        <v>6</v>
      </c>
      <c r="L5781" s="5" t="s">
        <v>886</v>
      </c>
      <c r="M5781" s="5" t="s">
        <v>96</v>
      </c>
      <c r="N5781" s="19" t="s">
        <v>8097</v>
      </c>
    </row>
    <row r="5782" spans="1:14" ht="15.75" customHeight="1" x14ac:dyDescent="0.2">
      <c r="A5782" s="15">
        <v>692</v>
      </c>
      <c r="B5782" s="16">
        <v>610</v>
      </c>
      <c r="C5782" s="15" t="s">
        <v>8098</v>
      </c>
      <c r="D5782" s="18">
        <v>1</v>
      </c>
      <c r="E5782" s="5" t="s">
        <v>8099</v>
      </c>
      <c r="F5782" s="5">
        <v>0</v>
      </c>
      <c r="G5782" s="5" t="s">
        <v>8093</v>
      </c>
      <c r="H5782" s="5" t="s">
        <v>6096</v>
      </c>
      <c r="I5782" s="5">
        <v>1</v>
      </c>
      <c r="J5782" s="5">
        <v>2007</v>
      </c>
      <c r="K5782" s="5">
        <v>1</v>
      </c>
      <c r="L5782" s="5" t="s">
        <v>8100</v>
      </c>
      <c r="M5782" s="5" t="s">
        <v>96</v>
      </c>
      <c r="N5782" s="19">
        <v>9784480804105</v>
      </c>
    </row>
    <row r="5783" spans="1:14" ht="15.75" customHeight="1" x14ac:dyDescent="0.2">
      <c r="A5783" s="15">
        <v>693</v>
      </c>
      <c r="B5783" s="16">
        <v>610</v>
      </c>
      <c r="C5783" s="15" t="s">
        <v>8101</v>
      </c>
      <c r="D5783" s="18">
        <v>1</v>
      </c>
      <c r="E5783" s="5" t="s">
        <v>8102</v>
      </c>
      <c r="F5783" s="5">
        <v>0</v>
      </c>
      <c r="G5783" s="5" t="s">
        <v>6634</v>
      </c>
      <c r="H5783" s="5" t="s">
        <v>6096</v>
      </c>
      <c r="I5783" s="5">
        <v>0</v>
      </c>
      <c r="J5783" s="5">
        <v>2014</v>
      </c>
      <c r="K5783" s="5">
        <v>40</v>
      </c>
      <c r="L5783" s="5" t="s">
        <v>2535</v>
      </c>
      <c r="M5783" s="5" t="s">
        <v>96</v>
      </c>
      <c r="N5783" s="19" t="s">
        <v>8103</v>
      </c>
    </row>
    <row r="5784" spans="1:14" ht="15.75" customHeight="1" x14ac:dyDescent="0.2">
      <c r="A5784" s="15">
        <v>694</v>
      </c>
      <c r="B5784" s="16">
        <v>610</v>
      </c>
      <c r="C5784" s="15" t="s">
        <v>8104</v>
      </c>
      <c r="D5784" s="18">
        <v>1</v>
      </c>
      <c r="E5784" s="5" t="s">
        <v>8105</v>
      </c>
      <c r="F5784" s="5">
        <v>0</v>
      </c>
      <c r="G5784" s="5" t="s">
        <v>6634</v>
      </c>
      <c r="H5784" s="5" t="s">
        <v>6096</v>
      </c>
      <c r="I5784" s="5">
        <v>0</v>
      </c>
      <c r="J5784" s="5">
        <v>2006</v>
      </c>
      <c r="K5784" s="5">
        <v>13</v>
      </c>
      <c r="L5784" s="5" t="s">
        <v>6233</v>
      </c>
      <c r="M5784" s="5" t="s">
        <v>96</v>
      </c>
      <c r="N5784" s="19">
        <v>9784163242101</v>
      </c>
    </row>
    <row r="5785" spans="1:14" ht="15.75" customHeight="1" x14ac:dyDescent="0.2">
      <c r="A5785" s="15">
        <v>695</v>
      </c>
      <c r="B5785" s="16">
        <v>610</v>
      </c>
      <c r="C5785" s="15" t="s">
        <v>8106</v>
      </c>
      <c r="D5785" s="18">
        <v>1</v>
      </c>
      <c r="E5785" s="5" t="s">
        <v>8107</v>
      </c>
      <c r="F5785" s="5">
        <v>0</v>
      </c>
      <c r="G5785" s="5" t="s">
        <v>8108</v>
      </c>
      <c r="H5785" s="5" t="s">
        <v>6096</v>
      </c>
      <c r="I5785" s="5">
        <v>1</v>
      </c>
      <c r="J5785" s="5">
        <v>2009</v>
      </c>
      <c r="K5785" s="5">
        <v>1</v>
      </c>
      <c r="L5785" s="5" t="s">
        <v>414</v>
      </c>
      <c r="M5785" s="5" t="s">
        <v>96</v>
      </c>
      <c r="N5785" s="19">
        <v>9784062159395</v>
      </c>
    </row>
    <row r="5786" spans="1:14" ht="15.75" customHeight="1" x14ac:dyDescent="0.2">
      <c r="A5786" s="15">
        <v>696</v>
      </c>
      <c r="B5786" s="16">
        <v>610</v>
      </c>
      <c r="C5786" s="15" t="s">
        <v>8109</v>
      </c>
      <c r="D5786" s="18">
        <v>1</v>
      </c>
      <c r="E5786" s="5" t="s">
        <v>8110</v>
      </c>
      <c r="F5786" s="5">
        <v>0</v>
      </c>
      <c r="G5786" s="5" t="s">
        <v>8111</v>
      </c>
      <c r="H5786" s="5" t="s">
        <v>6096</v>
      </c>
      <c r="I5786" s="5">
        <v>0</v>
      </c>
      <c r="J5786" s="5">
        <v>2016</v>
      </c>
      <c r="K5786" s="5">
        <v>1</v>
      </c>
      <c r="L5786" s="5" t="s">
        <v>2535</v>
      </c>
      <c r="M5786" s="5" t="s">
        <v>96</v>
      </c>
      <c r="N5786" s="19" t="s">
        <v>8112</v>
      </c>
    </row>
    <row r="5787" spans="1:14" ht="15.75" customHeight="1" x14ac:dyDescent="0.2">
      <c r="A5787" s="15">
        <v>697</v>
      </c>
      <c r="B5787" s="16">
        <v>610</v>
      </c>
      <c r="C5787" s="15" t="s">
        <v>8113</v>
      </c>
      <c r="D5787" s="18">
        <v>1</v>
      </c>
      <c r="E5787" s="5" t="s">
        <v>8114</v>
      </c>
      <c r="F5787" s="5">
        <v>0</v>
      </c>
      <c r="G5787" s="5" t="s">
        <v>8111</v>
      </c>
      <c r="H5787" s="5" t="s">
        <v>6096</v>
      </c>
      <c r="I5787" s="5">
        <v>0</v>
      </c>
      <c r="J5787" s="5">
        <v>2016</v>
      </c>
      <c r="K5787" s="5">
        <v>2</v>
      </c>
      <c r="L5787" s="5" t="s">
        <v>414</v>
      </c>
      <c r="M5787" s="5" t="s">
        <v>96</v>
      </c>
      <c r="N5787" s="19" t="s">
        <v>8115</v>
      </c>
    </row>
    <row r="5788" spans="1:14" ht="15.75" customHeight="1" x14ac:dyDescent="0.2">
      <c r="A5788" s="15">
        <v>698</v>
      </c>
      <c r="B5788" s="16">
        <v>610</v>
      </c>
      <c r="C5788" s="15" t="s">
        <v>8116</v>
      </c>
      <c r="D5788" s="18">
        <v>1</v>
      </c>
      <c r="E5788" s="5" t="s">
        <v>8117</v>
      </c>
      <c r="F5788" s="5" t="s">
        <v>8118</v>
      </c>
      <c r="G5788" s="5" t="s">
        <v>8111</v>
      </c>
      <c r="H5788" s="5" t="s">
        <v>6096</v>
      </c>
      <c r="I5788" s="5">
        <v>0</v>
      </c>
      <c r="J5788" s="5">
        <v>2013</v>
      </c>
      <c r="K5788" s="5">
        <v>1</v>
      </c>
      <c r="L5788" s="5" t="s">
        <v>6752</v>
      </c>
      <c r="M5788" s="5" t="s">
        <v>35</v>
      </c>
      <c r="N5788" s="19">
        <v>9780857282477</v>
      </c>
    </row>
    <row r="5789" spans="1:14" ht="15.75" customHeight="1" x14ac:dyDescent="0.2">
      <c r="A5789" s="15">
        <v>699</v>
      </c>
      <c r="B5789" s="16">
        <v>610</v>
      </c>
      <c r="C5789" s="15" t="s">
        <v>8119</v>
      </c>
      <c r="D5789" s="18">
        <v>1</v>
      </c>
      <c r="E5789" s="5" t="s">
        <v>8120</v>
      </c>
      <c r="F5789" s="5">
        <v>0</v>
      </c>
      <c r="G5789" s="5" t="s">
        <v>7771</v>
      </c>
      <c r="H5789" s="5" t="s">
        <v>6096</v>
      </c>
      <c r="I5789" s="5">
        <v>0</v>
      </c>
      <c r="J5789" s="5">
        <v>2016</v>
      </c>
      <c r="K5789" s="5">
        <v>1</v>
      </c>
      <c r="L5789" s="5" t="s">
        <v>1086</v>
      </c>
      <c r="M5789" s="5" t="s">
        <v>96</v>
      </c>
      <c r="N5789" s="19" t="s">
        <v>8121</v>
      </c>
    </row>
    <row r="5790" spans="1:14" ht="15.75" customHeight="1" x14ac:dyDescent="0.2">
      <c r="A5790" s="15">
        <v>700</v>
      </c>
      <c r="B5790" s="16">
        <v>610</v>
      </c>
      <c r="C5790" s="15" t="s">
        <v>8122</v>
      </c>
      <c r="D5790" s="18">
        <v>1</v>
      </c>
      <c r="E5790" s="5" t="s">
        <v>7791</v>
      </c>
      <c r="F5790" s="5">
        <v>0</v>
      </c>
      <c r="G5790" s="5" t="s">
        <v>7771</v>
      </c>
      <c r="H5790" s="5" t="s">
        <v>6096</v>
      </c>
      <c r="I5790" s="5">
        <v>0</v>
      </c>
      <c r="J5790" s="5">
        <v>2004</v>
      </c>
      <c r="K5790" s="5">
        <v>12</v>
      </c>
      <c r="L5790" s="5" t="s">
        <v>1154</v>
      </c>
      <c r="M5790" s="5" t="s">
        <v>96</v>
      </c>
      <c r="N5790" s="19" t="s">
        <v>7792</v>
      </c>
    </row>
    <row r="5791" spans="1:14" ht="15.75" customHeight="1" x14ac:dyDescent="0.2">
      <c r="A5791" s="15">
        <v>701</v>
      </c>
      <c r="B5791" s="16">
        <v>610</v>
      </c>
      <c r="C5791" s="15" t="s">
        <v>8123</v>
      </c>
      <c r="D5791" s="18">
        <v>1</v>
      </c>
      <c r="E5791" s="5" t="s">
        <v>8124</v>
      </c>
      <c r="F5791" s="5">
        <v>0</v>
      </c>
      <c r="G5791" s="5" t="s">
        <v>8125</v>
      </c>
      <c r="H5791" s="5" t="s">
        <v>6096</v>
      </c>
      <c r="I5791" s="5">
        <v>0</v>
      </c>
      <c r="J5791" s="5">
        <v>2010</v>
      </c>
      <c r="K5791" s="5">
        <v>1</v>
      </c>
      <c r="L5791" s="5" t="s">
        <v>1154</v>
      </c>
      <c r="M5791" s="5" t="s">
        <v>96</v>
      </c>
      <c r="N5791" s="19" t="s">
        <v>8126</v>
      </c>
    </row>
    <row r="5792" spans="1:14" ht="15.75" customHeight="1" x14ac:dyDescent="0.2">
      <c r="A5792" s="15">
        <v>702</v>
      </c>
      <c r="B5792" s="16">
        <v>610</v>
      </c>
      <c r="C5792" s="15" t="s">
        <v>8127</v>
      </c>
      <c r="D5792" s="18">
        <v>1</v>
      </c>
      <c r="E5792" s="5" t="s">
        <v>8128</v>
      </c>
      <c r="F5792" s="5">
        <v>0</v>
      </c>
      <c r="G5792" s="5" t="s">
        <v>8125</v>
      </c>
      <c r="H5792" s="5" t="s">
        <v>6096</v>
      </c>
      <c r="I5792" s="5">
        <v>0</v>
      </c>
      <c r="J5792" s="5">
        <v>2010</v>
      </c>
      <c r="K5792" s="5">
        <v>1</v>
      </c>
      <c r="L5792" s="5" t="s">
        <v>1154</v>
      </c>
      <c r="M5792" s="5" t="s">
        <v>96</v>
      </c>
      <c r="N5792" s="19" t="s">
        <v>8129</v>
      </c>
    </row>
    <row r="5793" spans="1:14" ht="15.75" customHeight="1" x14ac:dyDescent="0.2">
      <c r="A5793" s="15">
        <v>703</v>
      </c>
      <c r="B5793" s="16">
        <v>610</v>
      </c>
      <c r="C5793" s="15" t="s">
        <v>8130</v>
      </c>
      <c r="D5793" s="18">
        <v>1</v>
      </c>
      <c r="E5793" s="5" t="s">
        <v>8131</v>
      </c>
      <c r="F5793" s="5">
        <v>0</v>
      </c>
      <c r="G5793" s="5" t="s">
        <v>8125</v>
      </c>
      <c r="H5793" s="5" t="s">
        <v>6096</v>
      </c>
      <c r="I5793" s="5">
        <v>0</v>
      </c>
      <c r="J5793" s="5">
        <v>2010</v>
      </c>
      <c r="K5793" s="5">
        <v>1</v>
      </c>
      <c r="L5793" s="5" t="s">
        <v>1154</v>
      </c>
      <c r="M5793" s="5" t="s">
        <v>96</v>
      </c>
      <c r="N5793" s="19" t="s">
        <v>8132</v>
      </c>
    </row>
    <row r="5794" spans="1:14" ht="15.75" customHeight="1" x14ac:dyDescent="0.2">
      <c r="A5794" s="15">
        <v>704</v>
      </c>
      <c r="B5794" s="16">
        <v>610</v>
      </c>
      <c r="C5794" s="15" t="s">
        <v>8133</v>
      </c>
      <c r="D5794" s="18">
        <v>1</v>
      </c>
      <c r="E5794" s="5" t="s">
        <v>8134</v>
      </c>
      <c r="F5794" s="5">
        <v>0</v>
      </c>
      <c r="G5794" s="5" t="s">
        <v>8125</v>
      </c>
      <c r="H5794" s="5" t="s">
        <v>6096</v>
      </c>
      <c r="I5794" s="5">
        <v>0</v>
      </c>
      <c r="J5794" s="5">
        <v>2015</v>
      </c>
      <c r="K5794" s="5">
        <v>66</v>
      </c>
      <c r="L5794" s="5" t="s">
        <v>3130</v>
      </c>
      <c r="M5794" s="5" t="s">
        <v>96</v>
      </c>
      <c r="N5794" s="19" t="s">
        <v>8135</v>
      </c>
    </row>
    <row r="5795" spans="1:14" ht="15.75" customHeight="1" x14ac:dyDescent="0.2">
      <c r="A5795" s="15">
        <v>705</v>
      </c>
      <c r="B5795" s="16">
        <v>610</v>
      </c>
      <c r="C5795" s="15" t="s">
        <v>8136</v>
      </c>
      <c r="D5795" s="18">
        <v>1</v>
      </c>
      <c r="E5795" s="5" t="s">
        <v>8137</v>
      </c>
      <c r="F5795" s="5">
        <v>0</v>
      </c>
      <c r="G5795" s="5" t="s">
        <v>8125</v>
      </c>
      <c r="H5795" s="5" t="s">
        <v>6096</v>
      </c>
      <c r="I5795" s="5">
        <v>0</v>
      </c>
      <c r="J5795" s="5">
        <v>2015</v>
      </c>
      <c r="K5795" s="5">
        <v>1</v>
      </c>
      <c r="L5795" s="5" t="s">
        <v>480</v>
      </c>
      <c r="M5795" s="5" t="s">
        <v>96</v>
      </c>
      <c r="N5795" s="19" t="s">
        <v>8138</v>
      </c>
    </row>
    <row r="5796" spans="1:14" ht="15.75" customHeight="1" x14ac:dyDescent="0.2">
      <c r="A5796" s="15">
        <v>706</v>
      </c>
      <c r="B5796" s="16">
        <v>610</v>
      </c>
      <c r="C5796" s="15" t="s">
        <v>8139</v>
      </c>
      <c r="D5796" s="18">
        <v>1</v>
      </c>
      <c r="E5796" s="5" t="s">
        <v>8140</v>
      </c>
      <c r="F5796" s="5">
        <v>0</v>
      </c>
      <c r="G5796" s="5" t="s">
        <v>8125</v>
      </c>
      <c r="H5796" s="5" t="s">
        <v>6096</v>
      </c>
      <c r="I5796" s="5">
        <v>0</v>
      </c>
      <c r="J5796" s="5">
        <v>2011</v>
      </c>
      <c r="K5796" s="5">
        <v>1</v>
      </c>
      <c r="L5796" s="5" t="s">
        <v>1071</v>
      </c>
      <c r="M5796" s="5" t="s">
        <v>96</v>
      </c>
      <c r="N5796" s="19" t="s">
        <v>8141</v>
      </c>
    </row>
    <row r="5797" spans="1:14" ht="15.75" customHeight="1" x14ac:dyDescent="0.2">
      <c r="A5797" s="15">
        <v>707</v>
      </c>
      <c r="B5797" s="16">
        <v>610</v>
      </c>
      <c r="C5797" s="15" t="s">
        <v>8142</v>
      </c>
      <c r="D5797" s="18">
        <v>1</v>
      </c>
      <c r="E5797" s="5" t="s">
        <v>8143</v>
      </c>
      <c r="F5797" s="5" t="s">
        <v>8144</v>
      </c>
      <c r="G5797" s="5" t="s">
        <v>8125</v>
      </c>
      <c r="H5797" s="5" t="s">
        <v>6096</v>
      </c>
      <c r="I5797" s="5">
        <v>0</v>
      </c>
      <c r="J5797" s="5">
        <v>2013</v>
      </c>
      <c r="K5797" s="5">
        <v>1</v>
      </c>
      <c r="L5797" s="5" t="s">
        <v>6752</v>
      </c>
      <c r="M5797" s="5" t="s">
        <v>35</v>
      </c>
      <c r="N5797" s="19">
        <v>9781783080113</v>
      </c>
    </row>
    <row r="5798" spans="1:14" ht="15.75" customHeight="1" x14ac:dyDescent="0.2">
      <c r="A5798" s="15">
        <v>708</v>
      </c>
      <c r="B5798" s="16">
        <v>610</v>
      </c>
      <c r="C5798" s="15" t="s">
        <v>8145</v>
      </c>
      <c r="D5798" s="18">
        <v>1</v>
      </c>
      <c r="E5798" s="5" t="s">
        <v>8146</v>
      </c>
      <c r="F5798" s="5">
        <v>0</v>
      </c>
      <c r="G5798" s="5" t="s">
        <v>8147</v>
      </c>
      <c r="H5798" s="5" t="s">
        <v>6096</v>
      </c>
      <c r="I5798" s="5">
        <v>0</v>
      </c>
      <c r="J5798" s="5">
        <v>2003</v>
      </c>
      <c r="K5798" s="5">
        <v>1</v>
      </c>
      <c r="L5798" s="5" t="s">
        <v>1154</v>
      </c>
      <c r="M5798" s="5" t="s">
        <v>96</v>
      </c>
      <c r="N5798" s="19" t="s">
        <v>8148</v>
      </c>
    </row>
    <row r="5799" spans="1:14" ht="15.75" customHeight="1" x14ac:dyDescent="0.2">
      <c r="A5799" s="15">
        <v>709</v>
      </c>
      <c r="B5799" s="16">
        <v>610</v>
      </c>
      <c r="C5799" s="15" t="s">
        <v>8149</v>
      </c>
      <c r="D5799" s="18">
        <v>1</v>
      </c>
      <c r="E5799" s="5" t="s">
        <v>8150</v>
      </c>
      <c r="F5799" s="5">
        <v>0</v>
      </c>
      <c r="G5799" s="5" t="s">
        <v>8147</v>
      </c>
      <c r="H5799" s="5" t="s">
        <v>6096</v>
      </c>
      <c r="I5799" s="5">
        <v>0</v>
      </c>
      <c r="J5799" s="5">
        <v>2009</v>
      </c>
      <c r="K5799" s="5">
        <v>1</v>
      </c>
      <c r="L5799" s="5" t="s">
        <v>1154</v>
      </c>
      <c r="M5799" s="5" t="s">
        <v>96</v>
      </c>
      <c r="N5799" s="19" t="s">
        <v>8151</v>
      </c>
    </row>
    <row r="5800" spans="1:14" ht="15.75" customHeight="1" x14ac:dyDescent="0.2">
      <c r="A5800" s="15">
        <v>710</v>
      </c>
      <c r="B5800" s="16">
        <v>610</v>
      </c>
      <c r="C5800" s="15" t="s">
        <v>8152</v>
      </c>
      <c r="D5800" s="18">
        <v>1</v>
      </c>
      <c r="E5800" s="5" t="s">
        <v>8153</v>
      </c>
      <c r="F5800" s="5">
        <v>0</v>
      </c>
      <c r="G5800" s="5" t="s">
        <v>8147</v>
      </c>
      <c r="H5800" s="5" t="s">
        <v>6096</v>
      </c>
      <c r="I5800" s="5">
        <v>0</v>
      </c>
      <c r="J5800" s="5">
        <v>2010</v>
      </c>
      <c r="K5800" s="5">
        <v>1</v>
      </c>
      <c r="L5800" s="5" t="s">
        <v>1154</v>
      </c>
      <c r="M5800" s="5" t="s">
        <v>96</v>
      </c>
      <c r="N5800" s="19" t="s">
        <v>8154</v>
      </c>
    </row>
    <row r="5801" spans="1:14" ht="15.75" customHeight="1" x14ac:dyDescent="0.2">
      <c r="A5801" s="15">
        <v>711</v>
      </c>
      <c r="B5801" s="16">
        <v>610</v>
      </c>
      <c r="C5801" s="15" t="s">
        <v>8155</v>
      </c>
      <c r="D5801" s="18">
        <v>1</v>
      </c>
      <c r="E5801" s="5" t="s">
        <v>8156</v>
      </c>
      <c r="F5801" s="5">
        <v>0</v>
      </c>
      <c r="G5801" s="5" t="s">
        <v>8147</v>
      </c>
      <c r="H5801" s="5" t="s">
        <v>6096</v>
      </c>
      <c r="I5801" s="5">
        <v>0</v>
      </c>
      <c r="J5801" s="5">
        <v>2012</v>
      </c>
      <c r="K5801" s="5">
        <v>1</v>
      </c>
      <c r="L5801" s="5" t="s">
        <v>1154</v>
      </c>
      <c r="M5801" s="5" t="s">
        <v>96</v>
      </c>
      <c r="N5801" s="19" t="s">
        <v>8157</v>
      </c>
    </row>
    <row r="5802" spans="1:14" ht="15.75" customHeight="1" x14ac:dyDescent="0.2">
      <c r="A5802" s="15">
        <v>712</v>
      </c>
      <c r="B5802" s="16">
        <v>610</v>
      </c>
      <c r="C5802" s="15" t="s">
        <v>8158</v>
      </c>
      <c r="D5802" s="18">
        <v>1</v>
      </c>
      <c r="E5802" s="5" t="s">
        <v>8159</v>
      </c>
      <c r="F5802" s="5">
        <v>0</v>
      </c>
      <c r="G5802" s="5" t="s">
        <v>8147</v>
      </c>
      <c r="H5802" s="5" t="s">
        <v>6096</v>
      </c>
      <c r="I5802" s="5">
        <v>0</v>
      </c>
      <c r="J5802" s="5">
        <v>2013</v>
      </c>
      <c r="K5802" s="5">
        <v>1</v>
      </c>
      <c r="L5802" s="5" t="s">
        <v>1154</v>
      </c>
      <c r="M5802" s="5" t="s">
        <v>96</v>
      </c>
      <c r="N5802" s="19" t="s">
        <v>8160</v>
      </c>
    </row>
    <row r="5803" spans="1:14" ht="15.75" customHeight="1" x14ac:dyDescent="0.2">
      <c r="A5803" s="15">
        <v>713</v>
      </c>
      <c r="B5803" s="16">
        <v>610</v>
      </c>
      <c r="C5803" s="15" t="s">
        <v>8161</v>
      </c>
      <c r="D5803" s="18">
        <v>1</v>
      </c>
      <c r="E5803" s="5" t="s">
        <v>8162</v>
      </c>
      <c r="F5803" s="5">
        <v>0</v>
      </c>
      <c r="G5803" s="5" t="s">
        <v>8147</v>
      </c>
      <c r="H5803" s="5" t="s">
        <v>6096</v>
      </c>
      <c r="I5803" s="5">
        <v>0</v>
      </c>
      <c r="J5803" s="5">
        <v>2014</v>
      </c>
      <c r="K5803" s="5">
        <v>1</v>
      </c>
      <c r="L5803" s="5" t="s">
        <v>1154</v>
      </c>
      <c r="M5803" s="5" t="s">
        <v>96</v>
      </c>
      <c r="N5803" s="19" t="s">
        <v>8163</v>
      </c>
    </row>
    <row r="5804" spans="1:14" ht="15.75" customHeight="1" x14ac:dyDescent="0.2">
      <c r="A5804" s="15">
        <v>714</v>
      </c>
      <c r="B5804" s="16">
        <v>610</v>
      </c>
      <c r="C5804" s="15" t="s">
        <v>8164</v>
      </c>
      <c r="D5804" s="18">
        <v>1</v>
      </c>
      <c r="E5804" s="5" t="s">
        <v>8165</v>
      </c>
      <c r="F5804" s="5">
        <v>0</v>
      </c>
      <c r="G5804" s="5" t="s">
        <v>8147</v>
      </c>
      <c r="H5804" s="5" t="s">
        <v>6096</v>
      </c>
      <c r="I5804" s="5">
        <v>0</v>
      </c>
      <c r="J5804" s="5">
        <v>2015</v>
      </c>
      <c r="K5804" s="5">
        <v>1</v>
      </c>
      <c r="L5804" s="5" t="s">
        <v>1154</v>
      </c>
      <c r="M5804" s="5" t="s">
        <v>96</v>
      </c>
      <c r="N5804" s="19" t="s">
        <v>8166</v>
      </c>
    </row>
    <row r="5805" spans="1:14" ht="15.75" customHeight="1" x14ac:dyDescent="0.2">
      <c r="A5805" s="15">
        <v>715</v>
      </c>
      <c r="B5805" s="16">
        <v>610</v>
      </c>
      <c r="C5805" s="15" t="s">
        <v>8167</v>
      </c>
      <c r="D5805" s="18">
        <v>1</v>
      </c>
      <c r="E5805" s="5" t="s">
        <v>8168</v>
      </c>
      <c r="F5805" s="5">
        <v>0</v>
      </c>
      <c r="G5805" s="5" t="s">
        <v>8147</v>
      </c>
      <c r="H5805" s="5" t="s">
        <v>6096</v>
      </c>
      <c r="I5805" s="5">
        <v>0</v>
      </c>
      <c r="J5805" s="5">
        <v>2016</v>
      </c>
      <c r="K5805" s="5">
        <v>3</v>
      </c>
      <c r="L5805" s="5" t="s">
        <v>886</v>
      </c>
      <c r="M5805" s="5" t="s">
        <v>96</v>
      </c>
      <c r="N5805" s="19" t="s">
        <v>8169</v>
      </c>
    </row>
    <row r="5806" spans="1:14" ht="15.75" customHeight="1" x14ac:dyDescent="0.2">
      <c r="A5806" s="15">
        <v>716</v>
      </c>
      <c r="B5806" s="16">
        <v>610</v>
      </c>
      <c r="C5806" s="15" t="s">
        <v>8170</v>
      </c>
      <c r="D5806" s="18">
        <v>1</v>
      </c>
      <c r="E5806" s="5" t="s">
        <v>8171</v>
      </c>
      <c r="F5806" s="5">
        <v>0</v>
      </c>
      <c r="G5806" s="5" t="s">
        <v>8172</v>
      </c>
      <c r="H5806" s="5" t="s">
        <v>6096</v>
      </c>
      <c r="I5806" s="5">
        <v>0</v>
      </c>
      <c r="J5806" s="5">
        <v>2001</v>
      </c>
      <c r="K5806" s="5">
        <v>10</v>
      </c>
      <c r="L5806" s="5" t="s">
        <v>480</v>
      </c>
      <c r="M5806" s="5" t="s">
        <v>96</v>
      </c>
      <c r="N5806" s="19">
        <v>9784048733021</v>
      </c>
    </row>
    <row r="5807" spans="1:14" ht="15.75" customHeight="1" x14ac:dyDescent="0.2">
      <c r="A5807" s="15">
        <v>717</v>
      </c>
      <c r="B5807" s="16">
        <v>610</v>
      </c>
      <c r="C5807" s="15" t="s">
        <v>8173</v>
      </c>
      <c r="D5807" s="18">
        <v>1</v>
      </c>
      <c r="E5807" s="5" t="s">
        <v>8174</v>
      </c>
      <c r="F5807" s="5">
        <v>0</v>
      </c>
      <c r="G5807" s="5" t="s">
        <v>8172</v>
      </c>
      <c r="H5807" s="5" t="s">
        <v>6096</v>
      </c>
      <c r="I5807" s="5">
        <v>1</v>
      </c>
      <c r="J5807" s="5">
        <v>2008</v>
      </c>
      <c r="K5807" s="5">
        <v>2</v>
      </c>
      <c r="L5807" s="5" t="s">
        <v>8175</v>
      </c>
      <c r="M5807" s="5" t="s">
        <v>96</v>
      </c>
      <c r="N5807" s="19">
        <v>9784408535173</v>
      </c>
    </row>
    <row r="5808" spans="1:14" ht="15.75" customHeight="1" x14ac:dyDescent="0.2">
      <c r="A5808" s="15">
        <v>718</v>
      </c>
      <c r="B5808" s="16">
        <v>610</v>
      </c>
      <c r="C5808" s="15" t="s">
        <v>8176</v>
      </c>
      <c r="D5808" s="18">
        <v>1</v>
      </c>
      <c r="E5808" s="5" t="s">
        <v>8177</v>
      </c>
      <c r="F5808" s="5">
        <v>0</v>
      </c>
      <c r="G5808" s="5" t="s">
        <v>8172</v>
      </c>
      <c r="H5808" s="5" t="s">
        <v>6096</v>
      </c>
      <c r="I5808" s="5">
        <v>0</v>
      </c>
      <c r="J5808" s="5">
        <v>2015</v>
      </c>
      <c r="K5808" s="5">
        <v>2</v>
      </c>
      <c r="L5808" s="5" t="s">
        <v>3873</v>
      </c>
      <c r="M5808" s="5" t="s">
        <v>6168</v>
      </c>
      <c r="N5808" s="19" t="s">
        <v>8178</v>
      </c>
    </row>
    <row r="5809" spans="1:14" ht="15.75" customHeight="1" x14ac:dyDescent="0.2">
      <c r="A5809" s="15">
        <v>719</v>
      </c>
      <c r="B5809" s="16">
        <v>610</v>
      </c>
      <c r="C5809" s="15" t="s">
        <v>8179</v>
      </c>
      <c r="D5809" s="18">
        <v>1</v>
      </c>
      <c r="E5809" s="5" t="s">
        <v>8180</v>
      </c>
      <c r="F5809" s="5">
        <v>0</v>
      </c>
      <c r="G5809" s="5" t="s">
        <v>8172</v>
      </c>
      <c r="H5809" s="5" t="s">
        <v>6096</v>
      </c>
      <c r="I5809" s="5">
        <v>0</v>
      </c>
      <c r="J5809" s="5">
        <v>2017</v>
      </c>
      <c r="K5809" s="5">
        <v>10</v>
      </c>
      <c r="L5809" s="5" t="s">
        <v>1150</v>
      </c>
      <c r="M5809" s="5" t="s">
        <v>6168</v>
      </c>
      <c r="N5809" s="19" t="s">
        <v>8181</v>
      </c>
    </row>
    <row r="5810" spans="1:14" ht="15.75" customHeight="1" x14ac:dyDescent="0.2">
      <c r="A5810" s="15">
        <v>720</v>
      </c>
      <c r="B5810" s="16">
        <v>610</v>
      </c>
      <c r="C5810" s="15" t="s">
        <v>8182</v>
      </c>
      <c r="D5810" s="18">
        <v>1</v>
      </c>
      <c r="E5810" s="5" t="s">
        <v>8183</v>
      </c>
      <c r="F5810" s="5">
        <v>0</v>
      </c>
      <c r="G5810" s="5" t="s">
        <v>8172</v>
      </c>
      <c r="H5810" s="5" t="s">
        <v>6096</v>
      </c>
      <c r="I5810" s="5">
        <v>0</v>
      </c>
      <c r="J5810" s="5">
        <v>2008</v>
      </c>
      <c r="K5810" s="5">
        <v>1</v>
      </c>
      <c r="L5810" s="5" t="s">
        <v>414</v>
      </c>
      <c r="M5810" s="5" t="s">
        <v>96</v>
      </c>
      <c r="N5810" s="19">
        <v>9784062140614</v>
      </c>
    </row>
    <row r="5811" spans="1:14" ht="15.75" customHeight="1" x14ac:dyDescent="0.2">
      <c r="A5811" s="15">
        <v>721</v>
      </c>
      <c r="B5811" s="16">
        <v>610</v>
      </c>
      <c r="C5811" s="15" t="s">
        <v>8184</v>
      </c>
      <c r="D5811" s="18">
        <v>1</v>
      </c>
      <c r="E5811" s="5" t="s">
        <v>8185</v>
      </c>
      <c r="F5811" s="5">
        <v>0</v>
      </c>
      <c r="G5811" s="5" t="s">
        <v>8186</v>
      </c>
      <c r="H5811" s="5" t="s">
        <v>6096</v>
      </c>
      <c r="I5811" s="5">
        <v>0</v>
      </c>
      <c r="J5811" s="5">
        <v>2014</v>
      </c>
      <c r="K5811" s="5">
        <v>1</v>
      </c>
      <c r="L5811" s="5" t="s">
        <v>886</v>
      </c>
      <c r="M5811" s="5" t="s">
        <v>96</v>
      </c>
      <c r="N5811" s="19" t="s">
        <v>8187</v>
      </c>
    </row>
    <row r="5812" spans="1:14" ht="15.75" customHeight="1" x14ac:dyDescent="0.2">
      <c r="A5812" s="15">
        <v>722</v>
      </c>
      <c r="B5812" s="16">
        <v>610</v>
      </c>
      <c r="C5812" s="15" t="s">
        <v>8188</v>
      </c>
      <c r="D5812" s="18">
        <v>1</v>
      </c>
      <c r="E5812" s="5" t="s">
        <v>8189</v>
      </c>
      <c r="F5812" s="5">
        <v>0</v>
      </c>
      <c r="G5812" s="5" t="s">
        <v>8186</v>
      </c>
      <c r="H5812" s="5" t="s">
        <v>6096</v>
      </c>
      <c r="I5812" s="5">
        <v>0</v>
      </c>
      <c r="J5812" s="5">
        <v>2017</v>
      </c>
      <c r="K5812" s="5">
        <v>4</v>
      </c>
      <c r="L5812" s="5" t="s">
        <v>2535</v>
      </c>
      <c r="M5812" s="5" t="s">
        <v>6168</v>
      </c>
      <c r="N5812" s="19" t="s">
        <v>8190</v>
      </c>
    </row>
    <row r="5813" spans="1:14" ht="15.75" customHeight="1" x14ac:dyDescent="0.2">
      <c r="A5813" s="15">
        <v>723</v>
      </c>
      <c r="B5813" s="16">
        <v>610</v>
      </c>
      <c r="C5813" s="15" t="s">
        <v>8191</v>
      </c>
      <c r="D5813" s="18">
        <v>1</v>
      </c>
      <c r="E5813" s="5" t="s">
        <v>8192</v>
      </c>
      <c r="F5813" s="5">
        <v>0</v>
      </c>
      <c r="G5813" s="5" t="s">
        <v>8193</v>
      </c>
      <c r="H5813" s="5" t="s">
        <v>6096</v>
      </c>
      <c r="I5813" s="5">
        <v>0</v>
      </c>
      <c r="J5813" s="5">
        <v>2014</v>
      </c>
      <c r="K5813" s="5">
        <v>17</v>
      </c>
      <c r="L5813" s="5" t="s">
        <v>1138</v>
      </c>
      <c r="M5813" s="5" t="s">
        <v>96</v>
      </c>
      <c r="N5813" s="19" t="s">
        <v>8194</v>
      </c>
    </row>
    <row r="5814" spans="1:14" ht="15.75" customHeight="1" x14ac:dyDescent="0.2">
      <c r="A5814" s="15">
        <v>724</v>
      </c>
      <c r="B5814" s="16">
        <v>610</v>
      </c>
      <c r="C5814" s="15" t="s">
        <v>8195</v>
      </c>
      <c r="D5814" s="18">
        <v>1</v>
      </c>
      <c r="E5814" s="5" t="s">
        <v>8196</v>
      </c>
      <c r="F5814" s="5">
        <v>0</v>
      </c>
      <c r="G5814" s="5" t="s">
        <v>8193</v>
      </c>
      <c r="H5814" s="5" t="s">
        <v>6096</v>
      </c>
      <c r="I5814" s="5">
        <v>0</v>
      </c>
      <c r="J5814" s="5">
        <v>2013</v>
      </c>
      <c r="K5814" s="5">
        <v>1</v>
      </c>
      <c r="L5814" s="5" t="s">
        <v>2535</v>
      </c>
      <c r="M5814" s="5" t="s">
        <v>6168</v>
      </c>
      <c r="N5814" s="19" t="s">
        <v>8197</v>
      </c>
    </row>
    <row r="5815" spans="1:14" ht="15.75" customHeight="1" x14ac:dyDescent="0.2">
      <c r="A5815" s="15">
        <v>725</v>
      </c>
      <c r="B5815" s="16">
        <v>610</v>
      </c>
      <c r="C5815" s="15" t="s">
        <v>8198</v>
      </c>
      <c r="D5815" s="18">
        <v>1</v>
      </c>
      <c r="E5815" s="5" t="s">
        <v>8199</v>
      </c>
      <c r="F5815" s="5">
        <v>0</v>
      </c>
      <c r="G5815" s="5" t="s">
        <v>8193</v>
      </c>
      <c r="H5815" s="5" t="s">
        <v>6096</v>
      </c>
      <c r="I5815" s="5">
        <v>1</v>
      </c>
      <c r="J5815" s="5">
        <v>2014</v>
      </c>
      <c r="K5815" s="5">
        <v>1</v>
      </c>
      <c r="L5815" s="5" t="s">
        <v>3873</v>
      </c>
      <c r="M5815" s="5" t="s">
        <v>6168</v>
      </c>
      <c r="N5815" s="19" t="s">
        <v>8200</v>
      </c>
    </row>
    <row r="5816" spans="1:14" ht="15.75" customHeight="1" x14ac:dyDescent="0.2">
      <c r="A5816" s="15">
        <v>726</v>
      </c>
      <c r="B5816" s="16">
        <v>610</v>
      </c>
      <c r="C5816" s="15" t="s">
        <v>8201</v>
      </c>
      <c r="D5816" s="18">
        <v>1</v>
      </c>
      <c r="E5816" s="5" t="s">
        <v>8202</v>
      </c>
      <c r="F5816" s="5">
        <v>0</v>
      </c>
      <c r="G5816" s="5" t="s">
        <v>8193</v>
      </c>
      <c r="H5816" s="5" t="s">
        <v>6096</v>
      </c>
      <c r="I5816" s="5">
        <v>2</v>
      </c>
      <c r="J5816" s="5">
        <v>2014</v>
      </c>
      <c r="K5816" s="5">
        <v>1</v>
      </c>
      <c r="L5816" s="5" t="s">
        <v>3873</v>
      </c>
      <c r="M5816" s="5" t="s">
        <v>6168</v>
      </c>
      <c r="N5816" s="19" t="s">
        <v>8203</v>
      </c>
    </row>
    <row r="5817" spans="1:14" ht="15.75" customHeight="1" x14ac:dyDescent="0.2">
      <c r="A5817" s="15">
        <v>727</v>
      </c>
      <c r="B5817" s="16">
        <v>610</v>
      </c>
      <c r="C5817" s="15" t="s">
        <v>8204</v>
      </c>
      <c r="D5817" s="18">
        <v>1</v>
      </c>
      <c r="E5817" s="5" t="s">
        <v>8205</v>
      </c>
      <c r="F5817" s="5">
        <v>0</v>
      </c>
      <c r="G5817" s="5" t="s">
        <v>8206</v>
      </c>
      <c r="H5817" s="5" t="s">
        <v>6096</v>
      </c>
      <c r="I5817" s="5">
        <v>0</v>
      </c>
      <c r="J5817" s="5">
        <v>2012</v>
      </c>
      <c r="K5817" s="5">
        <v>1</v>
      </c>
      <c r="L5817" s="5" t="s">
        <v>4074</v>
      </c>
      <c r="M5817" s="5">
        <v>0</v>
      </c>
      <c r="N5817" s="19">
        <v>9784122057173</v>
      </c>
    </row>
    <row r="5818" spans="1:14" ht="15.75" customHeight="1" x14ac:dyDescent="0.2">
      <c r="A5818" s="15">
        <v>728</v>
      </c>
      <c r="B5818" s="16">
        <v>610</v>
      </c>
      <c r="C5818" s="15" t="s">
        <v>8207</v>
      </c>
      <c r="D5818" s="18">
        <v>1</v>
      </c>
      <c r="E5818" s="5" t="s">
        <v>8208</v>
      </c>
      <c r="F5818" s="5">
        <v>0</v>
      </c>
      <c r="G5818" s="5" t="s">
        <v>8206</v>
      </c>
      <c r="H5818" s="5" t="s">
        <v>6096</v>
      </c>
      <c r="I5818" s="5">
        <v>0</v>
      </c>
      <c r="J5818" s="5">
        <v>2006</v>
      </c>
      <c r="K5818" s="5">
        <v>64</v>
      </c>
      <c r="L5818" s="5" t="s">
        <v>3130</v>
      </c>
      <c r="M5818" s="5" t="s">
        <v>6168</v>
      </c>
      <c r="N5818" s="19" t="s">
        <v>7305</v>
      </c>
    </row>
    <row r="5819" spans="1:14" ht="15.75" customHeight="1" x14ac:dyDescent="0.2">
      <c r="A5819" s="15">
        <v>729</v>
      </c>
      <c r="B5819" s="16">
        <v>610</v>
      </c>
      <c r="C5819" s="15" t="s">
        <v>8209</v>
      </c>
      <c r="D5819" s="18">
        <v>1</v>
      </c>
      <c r="E5819" s="5" t="s">
        <v>8210</v>
      </c>
      <c r="F5819" s="5">
        <v>0</v>
      </c>
      <c r="G5819" s="5" t="s">
        <v>8206</v>
      </c>
      <c r="H5819" s="5" t="s">
        <v>6096</v>
      </c>
      <c r="I5819" s="5">
        <v>0</v>
      </c>
      <c r="J5819" s="5">
        <v>2007</v>
      </c>
      <c r="K5819" s="5">
        <v>23</v>
      </c>
      <c r="L5819" s="5" t="s">
        <v>2535</v>
      </c>
      <c r="M5819" s="5" t="s">
        <v>96</v>
      </c>
      <c r="N5819" s="19">
        <v>9784104596034</v>
      </c>
    </row>
    <row r="5820" spans="1:14" ht="15.75" customHeight="1" x14ac:dyDescent="0.2">
      <c r="A5820" s="15">
        <v>730</v>
      </c>
      <c r="B5820" s="16">
        <v>610</v>
      </c>
      <c r="C5820" s="15" t="s">
        <v>8211</v>
      </c>
      <c r="D5820" s="18">
        <v>1</v>
      </c>
      <c r="E5820" s="5" t="s">
        <v>8212</v>
      </c>
      <c r="F5820" s="5">
        <v>0</v>
      </c>
      <c r="G5820" s="5" t="s">
        <v>8213</v>
      </c>
      <c r="H5820" s="5" t="s">
        <v>6096</v>
      </c>
      <c r="I5820" s="5">
        <v>0</v>
      </c>
      <c r="J5820" s="5">
        <v>2010</v>
      </c>
      <c r="K5820" s="5">
        <v>1</v>
      </c>
      <c r="L5820" s="5" t="s">
        <v>414</v>
      </c>
      <c r="M5820" s="5" t="s">
        <v>35</v>
      </c>
      <c r="N5820" s="19">
        <v>9784770031082</v>
      </c>
    </row>
    <row r="5821" spans="1:14" ht="15.75" customHeight="1" x14ac:dyDescent="0.2">
      <c r="A5821" s="15">
        <v>731</v>
      </c>
      <c r="B5821" s="16">
        <v>610</v>
      </c>
      <c r="C5821" s="15" t="s">
        <v>8214</v>
      </c>
      <c r="D5821" s="18">
        <v>1</v>
      </c>
      <c r="E5821" s="5" t="s">
        <v>8215</v>
      </c>
      <c r="F5821" s="5">
        <v>0</v>
      </c>
      <c r="G5821" s="5" t="s">
        <v>8206</v>
      </c>
      <c r="H5821" s="5" t="s">
        <v>6096</v>
      </c>
      <c r="I5821" s="5">
        <v>0</v>
      </c>
      <c r="J5821" s="5">
        <v>2012</v>
      </c>
      <c r="K5821" s="5">
        <v>1</v>
      </c>
      <c r="L5821" s="5" t="s">
        <v>414</v>
      </c>
      <c r="M5821" s="5" t="s">
        <v>6168</v>
      </c>
      <c r="N5821" s="19" t="s">
        <v>8216</v>
      </c>
    </row>
    <row r="5822" spans="1:14" ht="15.75" customHeight="1" x14ac:dyDescent="0.2">
      <c r="A5822" s="15">
        <v>732</v>
      </c>
      <c r="B5822" s="16">
        <v>610</v>
      </c>
      <c r="C5822" s="15" t="s">
        <v>8217</v>
      </c>
      <c r="D5822" s="18">
        <v>1</v>
      </c>
      <c r="E5822" s="5" t="s">
        <v>8218</v>
      </c>
      <c r="F5822" s="5">
        <v>0</v>
      </c>
      <c r="G5822" s="5" t="s">
        <v>8206</v>
      </c>
      <c r="H5822" s="5" t="s">
        <v>6096</v>
      </c>
      <c r="I5822" s="5">
        <v>0</v>
      </c>
      <c r="J5822" s="5">
        <v>2013</v>
      </c>
      <c r="K5822" s="5">
        <v>1</v>
      </c>
      <c r="L5822" s="5" t="s">
        <v>5048</v>
      </c>
      <c r="M5822" s="5">
        <v>0</v>
      </c>
      <c r="N5822" s="19">
        <v>9784041009772</v>
      </c>
    </row>
    <row r="5823" spans="1:14" ht="15.75" customHeight="1" x14ac:dyDescent="0.2">
      <c r="A5823" s="15">
        <v>733</v>
      </c>
      <c r="B5823" s="16">
        <v>610</v>
      </c>
      <c r="C5823" s="15" t="s">
        <v>8219</v>
      </c>
      <c r="D5823" s="18">
        <v>1</v>
      </c>
      <c r="E5823" s="5" t="s">
        <v>8220</v>
      </c>
      <c r="F5823" s="5">
        <v>0</v>
      </c>
      <c r="G5823" s="5" t="s">
        <v>8206</v>
      </c>
      <c r="H5823" s="5" t="s">
        <v>6096</v>
      </c>
      <c r="I5823" s="5">
        <v>0</v>
      </c>
      <c r="J5823" s="5">
        <v>2013</v>
      </c>
      <c r="K5823" s="5">
        <v>2</v>
      </c>
      <c r="L5823" s="5" t="s">
        <v>2535</v>
      </c>
      <c r="M5823" s="5">
        <v>0</v>
      </c>
      <c r="N5823" s="19">
        <v>9784101250274</v>
      </c>
    </row>
    <row r="5824" spans="1:14" ht="15.75" customHeight="1" x14ac:dyDescent="0.2">
      <c r="A5824" s="15">
        <v>734</v>
      </c>
      <c r="B5824" s="16">
        <v>610</v>
      </c>
      <c r="C5824" s="15" t="s">
        <v>8221</v>
      </c>
      <c r="D5824" s="18">
        <v>1</v>
      </c>
      <c r="E5824" s="5" t="s">
        <v>8222</v>
      </c>
      <c r="F5824" s="5">
        <v>0</v>
      </c>
      <c r="G5824" s="5" t="s">
        <v>8223</v>
      </c>
      <c r="H5824" s="5" t="s">
        <v>6096</v>
      </c>
      <c r="I5824" s="5">
        <v>0</v>
      </c>
      <c r="J5824" s="5">
        <v>2002</v>
      </c>
      <c r="K5824" s="5">
        <v>4</v>
      </c>
      <c r="L5824" s="5" t="s">
        <v>6233</v>
      </c>
      <c r="M5824" s="5" t="s">
        <v>96</v>
      </c>
      <c r="N5824" s="19">
        <v>9784163206509</v>
      </c>
    </row>
    <row r="5825" spans="1:14" ht="15.75" customHeight="1" x14ac:dyDescent="0.2">
      <c r="A5825" s="15">
        <v>735</v>
      </c>
      <c r="B5825" s="16">
        <v>610</v>
      </c>
      <c r="C5825" s="15" t="s">
        <v>8224</v>
      </c>
      <c r="D5825" s="18">
        <v>1</v>
      </c>
      <c r="E5825" s="5" t="s">
        <v>8225</v>
      </c>
      <c r="F5825" s="5">
        <v>0</v>
      </c>
      <c r="G5825" s="5" t="s">
        <v>8223</v>
      </c>
      <c r="H5825" s="5" t="s">
        <v>6096</v>
      </c>
      <c r="I5825" s="5">
        <v>0</v>
      </c>
      <c r="J5825" s="5">
        <v>2016</v>
      </c>
      <c r="K5825" s="5">
        <v>2</v>
      </c>
      <c r="L5825" s="5" t="s">
        <v>3873</v>
      </c>
      <c r="M5825" s="5" t="s">
        <v>6168</v>
      </c>
      <c r="N5825" s="19" t="s">
        <v>8226</v>
      </c>
    </row>
    <row r="5826" spans="1:14" ht="15.75" customHeight="1" x14ac:dyDescent="0.2">
      <c r="A5826" s="15">
        <v>736</v>
      </c>
      <c r="B5826" s="16">
        <v>610</v>
      </c>
      <c r="C5826" s="15" t="s">
        <v>8227</v>
      </c>
      <c r="D5826" s="18">
        <v>1</v>
      </c>
      <c r="E5826" s="5" t="s">
        <v>8228</v>
      </c>
      <c r="F5826" s="5">
        <v>0</v>
      </c>
      <c r="G5826" s="5" t="s">
        <v>8229</v>
      </c>
      <c r="H5826" s="5" t="s">
        <v>6096</v>
      </c>
      <c r="I5826" s="5">
        <v>0</v>
      </c>
      <c r="J5826" s="5">
        <v>2006</v>
      </c>
      <c r="K5826" s="5">
        <v>4</v>
      </c>
      <c r="L5826" s="5" t="s">
        <v>8230</v>
      </c>
      <c r="M5826" s="5" t="s">
        <v>96</v>
      </c>
      <c r="N5826" s="19">
        <v>9784916199829</v>
      </c>
    </row>
    <row r="5827" spans="1:14" ht="15.75" customHeight="1" x14ac:dyDescent="0.2">
      <c r="A5827" s="15">
        <v>737</v>
      </c>
      <c r="B5827" s="16">
        <v>610</v>
      </c>
      <c r="C5827" s="15" t="s">
        <v>8231</v>
      </c>
      <c r="D5827" s="18">
        <v>1</v>
      </c>
      <c r="E5827" s="5" t="s">
        <v>8232</v>
      </c>
      <c r="F5827" s="5">
        <v>0</v>
      </c>
      <c r="G5827" s="5" t="s">
        <v>8229</v>
      </c>
      <c r="H5827" s="5" t="s">
        <v>6096</v>
      </c>
      <c r="I5827" s="5">
        <v>0</v>
      </c>
      <c r="J5827" s="5">
        <v>2007</v>
      </c>
      <c r="K5827" s="5">
        <v>4</v>
      </c>
      <c r="L5827" s="5" t="s">
        <v>1150</v>
      </c>
      <c r="M5827" s="5" t="s">
        <v>96</v>
      </c>
      <c r="N5827" s="19">
        <v>9784344013148</v>
      </c>
    </row>
    <row r="5828" spans="1:14" ht="15.75" customHeight="1" x14ac:dyDescent="0.2">
      <c r="A5828" s="15">
        <v>738</v>
      </c>
      <c r="B5828" s="16">
        <v>610</v>
      </c>
      <c r="C5828" s="15" t="s">
        <v>8233</v>
      </c>
      <c r="D5828" s="18">
        <v>1</v>
      </c>
      <c r="E5828" s="5" t="s">
        <v>8234</v>
      </c>
      <c r="F5828" s="5">
        <v>0</v>
      </c>
      <c r="G5828" s="5" t="s">
        <v>8229</v>
      </c>
      <c r="H5828" s="5" t="s">
        <v>6096</v>
      </c>
      <c r="I5828" s="5">
        <v>0</v>
      </c>
      <c r="J5828" s="5">
        <v>2009</v>
      </c>
      <c r="K5828" s="5">
        <v>2</v>
      </c>
      <c r="L5828" s="5" t="s">
        <v>6233</v>
      </c>
      <c r="M5828" s="5" t="s">
        <v>96</v>
      </c>
      <c r="N5828" s="19">
        <v>9784163278803</v>
      </c>
    </row>
    <row r="5829" spans="1:14" ht="15.75" customHeight="1" x14ac:dyDescent="0.2">
      <c r="A5829" s="15">
        <v>739</v>
      </c>
      <c r="B5829" s="16">
        <v>610</v>
      </c>
      <c r="C5829" s="15" t="s">
        <v>8235</v>
      </c>
      <c r="D5829" s="18">
        <v>1</v>
      </c>
      <c r="E5829" s="5" t="s">
        <v>8236</v>
      </c>
      <c r="F5829" s="5">
        <v>0</v>
      </c>
      <c r="G5829" s="5" t="s">
        <v>8237</v>
      </c>
      <c r="H5829" s="5" t="s">
        <v>6096</v>
      </c>
      <c r="I5829" s="5">
        <v>0</v>
      </c>
      <c r="J5829" s="5">
        <v>2003</v>
      </c>
      <c r="K5829" s="5">
        <v>179</v>
      </c>
      <c r="L5829" s="5" t="s">
        <v>7965</v>
      </c>
      <c r="M5829" s="5" t="s">
        <v>96</v>
      </c>
      <c r="N5829" s="19">
        <v>9784309015705</v>
      </c>
    </row>
    <row r="5830" spans="1:14" ht="15.75" customHeight="1" x14ac:dyDescent="0.2">
      <c r="A5830" s="15">
        <v>740</v>
      </c>
      <c r="B5830" s="16">
        <v>610</v>
      </c>
      <c r="C5830" s="15" t="s">
        <v>8238</v>
      </c>
      <c r="D5830" s="18">
        <v>1</v>
      </c>
      <c r="E5830" s="5" t="s">
        <v>8239</v>
      </c>
      <c r="F5830" s="5">
        <v>0</v>
      </c>
      <c r="G5830" s="5" t="s">
        <v>8237</v>
      </c>
      <c r="H5830" s="5" t="s">
        <v>6096</v>
      </c>
      <c r="I5830" s="5">
        <v>0</v>
      </c>
      <c r="J5830" s="5">
        <v>2007</v>
      </c>
      <c r="K5830" s="5">
        <v>1</v>
      </c>
      <c r="L5830" s="5" t="s">
        <v>1245</v>
      </c>
      <c r="M5830" s="5" t="s">
        <v>96</v>
      </c>
      <c r="N5830" s="19" t="s">
        <v>8240</v>
      </c>
    </row>
    <row r="5831" spans="1:14" ht="15.75" customHeight="1" x14ac:dyDescent="0.2">
      <c r="A5831" s="15">
        <v>741</v>
      </c>
      <c r="B5831" s="16">
        <v>610</v>
      </c>
      <c r="C5831" s="15" t="s">
        <v>8241</v>
      </c>
      <c r="D5831" s="18">
        <v>1</v>
      </c>
      <c r="E5831" s="5" t="s">
        <v>8242</v>
      </c>
      <c r="F5831" s="5">
        <v>0</v>
      </c>
      <c r="G5831" s="5" t="s">
        <v>8237</v>
      </c>
      <c r="H5831" s="5" t="s">
        <v>6096</v>
      </c>
      <c r="I5831" s="5">
        <v>0</v>
      </c>
      <c r="J5831" s="5">
        <v>2011</v>
      </c>
      <c r="K5831" s="5">
        <v>1</v>
      </c>
      <c r="L5831" s="5" t="s">
        <v>1138</v>
      </c>
      <c r="M5831" s="5" t="s">
        <v>6168</v>
      </c>
      <c r="N5831" s="19" t="s">
        <v>8243</v>
      </c>
    </row>
    <row r="5832" spans="1:14" ht="15.75" customHeight="1" x14ac:dyDescent="0.2">
      <c r="A5832" s="15">
        <v>742</v>
      </c>
      <c r="B5832" s="16">
        <v>610</v>
      </c>
      <c r="C5832" s="15" t="s">
        <v>8244</v>
      </c>
      <c r="D5832" s="18">
        <v>1</v>
      </c>
      <c r="E5832" s="5" t="s">
        <v>8245</v>
      </c>
      <c r="F5832" s="5">
        <v>0</v>
      </c>
      <c r="G5832" s="5" t="s">
        <v>8246</v>
      </c>
      <c r="H5832" s="5" t="s">
        <v>6096</v>
      </c>
      <c r="I5832" s="5">
        <v>0</v>
      </c>
      <c r="J5832" s="5">
        <v>2012</v>
      </c>
      <c r="K5832" s="5">
        <v>1</v>
      </c>
      <c r="L5832" s="5" t="s">
        <v>5044</v>
      </c>
      <c r="M5832" s="5">
        <v>0</v>
      </c>
      <c r="N5832" s="19">
        <v>9784167761028</v>
      </c>
    </row>
    <row r="5833" spans="1:14" ht="15.75" customHeight="1" x14ac:dyDescent="0.2">
      <c r="A5833" s="15">
        <v>743</v>
      </c>
      <c r="B5833" s="16">
        <v>610</v>
      </c>
      <c r="C5833" s="15" t="s">
        <v>8247</v>
      </c>
      <c r="D5833" s="18">
        <v>1</v>
      </c>
      <c r="E5833" s="5" t="s">
        <v>8248</v>
      </c>
      <c r="F5833" s="5">
        <v>0</v>
      </c>
      <c r="G5833" s="5" t="s">
        <v>8246</v>
      </c>
      <c r="H5833" s="5" t="s">
        <v>6096</v>
      </c>
      <c r="I5833" s="5">
        <v>0</v>
      </c>
      <c r="J5833" s="5">
        <v>2014</v>
      </c>
      <c r="K5833" s="5">
        <v>23</v>
      </c>
      <c r="L5833" s="5" t="s">
        <v>2535</v>
      </c>
      <c r="M5833" s="5" t="s">
        <v>96</v>
      </c>
      <c r="N5833" s="19" t="s">
        <v>8249</v>
      </c>
    </row>
    <row r="5834" spans="1:14" ht="15.75" customHeight="1" x14ac:dyDescent="0.2">
      <c r="A5834" s="15">
        <v>744</v>
      </c>
      <c r="B5834" s="16">
        <v>610</v>
      </c>
      <c r="C5834" s="15" t="s">
        <v>8250</v>
      </c>
      <c r="D5834" s="18">
        <v>1</v>
      </c>
      <c r="E5834" s="5" t="s">
        <v>8251</v>
      </c>
      <c r="F5834" s="5">
        <v>0</v>
      </c>
      <c r="G5834" s="5" t="s">
        <v>8246</v>
      </c>
      <c r="H5834" s="5" t="s">
        <v>6096</v>
      </c>
      <c r="I5834" s="5">
        <v>0</v>
      </c>
      <c r="J5834" s="5">
        <v>2012</v>
      </c>
      <c r="K5834" s="5">
        <v>3</v>
      </c>
      <c r="L5834" s="5" t="s">
        <v>7304</v>
      </c>
      <c r="M5834" s="5">
        <v>0</v>
      </c>
      <c r="N5834" s="19">
        <v>9784575514445</v>
      </c>
    </row>
    <row r="5835" spans="1:14" ht="15.75" customHeight="1" x14ac:dyDescent="0.2">
      <c r="A5835" s="15">
        <v>745</v>
      </c>
      <c r="B5835" s="16">
        <v>610</v>
      </c>
      <c r="C5835" s="15" t="s">
        <v>8252</v>
      </c>
      <c r="D5835" s="18">
        <v>1</v>
      </c>
      <c r="E5835" s="5" t="s">
        <v>8253</v>
      </c>
      <c r="F5835" s="5">
        <v>0</v>
      </c>
      <c r="G5835" s="5" t="s">
        <v>8246</v>
      </c>
      <c r="H5835" s="5" t="s">
        <v>6096</v>
      </c>
      <c r="I5835" s="5">
        <v>0</v>
      </c>
      <c r="J5835" s="5">
        <v>2013</v>
      </c>
      <c r="K5835" s="5">
        <v>20</v>
      </c>
      <c r="L5835" s="5" t="s">
        <v>1154</v>
      </c>
      <c r="M5835" s="5" t="s">
        <v>96</v>
      </c>
      <c r="N5835" s="19">
        <v>9784334927769</v>
      </c>
    </row>
    <row r="5836" spans="1:14" ht="15.75" customHeight="1" x14ac:dyDescent="0.2">
      <c r="A5836" s="15">
        <v>746</v>
      </c>
      <c r="B5836" s="16">
        <v>610</v>
      </c>
      <c r="C5836" s="15" t="s">
        <v>8254</v>
      </c>
      <c r="D5836" s="18">
        <v>1</v>
      </c>
      <c r="E5836" s="5" t="s">
        <v>8255</v>
      </c>
      <c r="F5836" s="5">
        <v>0</v>
      </c>
      <c r="G5836" s="5" t="s">
        <v>8256</v>
      </c>
      <c r="H5836" s="5" t="s">
        <v>6096</v>
      </c>
      <c r="I5836" s="5">
        <v>0</v>
      </c>
      <c r="J5836" s="5">
        <v>2009</v>
      </c>
      <c r="K5836" s="5">
        <v>1</v>
      </c>
      <c r="L5836" s="5" t="s">
        <v>414</v>
      </c>
      <c r="M5836" s="5" t="s">
        <v>96</v>
      </c>
      <c r="N5836" s="19" t="s">
        <v>8257</v>
      </c>
    </row>
    <row r="5837" spans="1:14" ht="15.75" customHeight="1" x14ac:dyDescent="0.2">
      <c r="A5837" s="15">
        <v>747</v>
      </c>
      <c r="B5837" s="16">
        <v>610</v>
      </c>
      <c r="C5837" s="15" t="s">
        <v>8258</v>
      </c>
      <c r="D5837" s="18">
        <v>1</v>
      </c>
      <c r="E5837" s="5" t="s">
        <v>8259</v>
      </c>
      <c r="F5837" s="5">
        <v>0</v>
      </c>
      <c r="G5837" s="5" t="s">
        <v>8256</v>
      </c>
      <c r="H5837" s="5" t="s">
        <v>6096</v>
      </c>
      <c r="I5837" s="5">
        <v>0</v>
      </c>
      <c r="J5837" s="5">
        <v>2011</v>
      </c>
      <c r="K5837" s="5">
        <v>1</v>
      </c>
      <c r="L5837" s="5" t="s">
        <v>414</v>
      </c>
      <c r="M5837" s="5" t="s">
        <v>6168</v>
      </c>
      <c r="N5837" s="19" t="s">
        <v>8260</v>
      </c>
    </row>
    <row r="5838" spans="1:14" ht="15.75" customHeight="1" x14ac:dyDescent="0.2">
      <c r="A5838" s="15">
        <v>748</v>
      </c>
      <c r="B5838" s="16">
        <v>610</v>
      </c>
      <c r="C5838" s="15" t="s">
        <v>8261</v>
      </c>
      <c r="D5838" s="18">
        <v>1</v>
      </c>
      <c r="E5838" s="5" t="s">
        <v>8262</v>
      </c>
      <c r="F5838" s="5">
        <v>0</v>
      </c>
      <c r="G5838" s="5" t="s">
        <v>8256</v>
      </c>
      <c r="H5838" s="5" t="s">
        <v>6096</v>
      </c>
      <c r="I5838" s="5">
        <v>0</v>
      </c>
      <c r="J5838" s="5">
        <v>2013</v>
      </c>
      <c r="K5838" s="5">
        <v>1</v>
      </c>
      <c r="L5838" s="5" t="s">
        <v>414</v>
      </c>
      <c r="M5838" s="5" t="s">
        <v>96</v>
      </c>
      <c r="N5838" s="19">
        <v>9784062177993</v>
      </c>
    </row>
    <row r="5839" spans="1:14" ht="15.75" customHeight="1" x14ac:dyDescent="0.2">
      <c r="A5839" s="15">
        <v>749</v>
      </c>
      <c r="B5839" s="16">
        <v>610</v>
      </c>
      <c r="C5839" s="15" t="s">
        <v>8263</v>
      </c>
      <c r="D5839" s="18">
        <v>1</v>
      </c>
      <c r="E5839" s="5" t="s">
        <v>8264</v>
      </c>
      <c r="F5839" s="5">
        <v>0</v>
      </c>
      <c r="G5839" s="5" t="s">
        <v>8265</v>
      </c>
      <c r="H5839" s="5" t="s">
        <v>6096</v>
      </c>
      <c r="I5839" s="5">
        <v>0</v>
      </c>
      <c r="J5839" s="5">
        <v>2014</v>
      </c>
      <c r="K5839" s="5">
        <v>6</v>
      </c>
      <c r="L5839" s="5" t="s">
        <v>2453</v>
      </c>
      <c r="M5839" s="5" t="s">
        <v>96</v>
      </c>
      <c r="N5839" s="19">
        <v>9784480804488</v>
      </c>
    </row>
    <row r="5840" spans="1:14" ht="15.75" customHeight="1" x14ac:dyDescent="0.2">
      <c r="A5840" s="15">
        <v>750</v>
      </c>
      <c r="B5840" s="16">
        <v>610</v>
      </c>
      <c r="C5840" s="15" t="s">
        <v>8266</v>
      </c>
      <c r="D5840" s="18">
        <v>1</v>
      </c>
      <c r="E5840" s="5" t="s">
        <v>8267</v>
      </c>
      <c r="F5840" s="5">
        <v>0</v>
      </c>
      <c r="G5840" s="5" t="s">
        <v>8265</v>
      </c>
      <c r="H5840" s="5" t="s">
        <v>6096</v>
      </c>
      <c r="I5840" s="5">
        <v>0</v>
      </c>
      <c r="J5840" s="5" t="s">
        <v>1261</v>
      </c>
      <c r="K5840" s="5">
        <v>1</v>
      </c>
      <c r="L5840" s="5" t="s">
        <v>886</v>
      </c>
      <c r="M5840" s="5" t="s">
        <v>6168</v>
      </c>
      <c r="N5840" s="19" t="s">
        <v>8268</v>
      </c>
    </row>
    <row r="5841" spans="1:14" ht="15.75" customHeight="1" x14ac:dyDescent="0.2">
      <c r="A5841" s="15">
        <v>751</v>
      </c>
      <c r="B5841" s="16">
        <v>610</v>
      </c>
      <c r="C5841" s="15" t="s">
        <v>8269</v>
      </c>
      <c r="D5841" s="18">
        <v>1</v>
      </c>
      <c r="E5841" s="5" t="s">
        <v>8270</v>
      </c>
      <c r="F5841" s="5">
        <v>0</v>
      </c>
      <c r="G5841" s="5" t="s">
        <v>8271</v>
      </c>
      <c r="H5841" s="5" t="s">
        <v>6096</v>
      </c>
      <c r="I5841" s="5">
        <v>0</v>
      </c>
      <c r="J5841" s="5">
        <v>2001</v>
      </c>
      <c r="K5841" s="5">
        <v>12</v>
      </c>
      <c r="L5841" s="5" t="s">
        <v>2503</v>
      </c>
      <c r="M5841" s="5" t="s">
        <v>35</v>
      </c>
      <c r="N5841" s="19">
        <v>9784805306345</v>
      </c>
    </row>
    <row r="5842" spans="1:14" ht="15.75" customHeight="1" x14ac:dyDescent="0.2">
      <c r="A5842" s="15">
        <v>752</v>
      </c>
      <c r="B5842" s="16">
        <v>610</v>
      </c>
      <c r="C5842" s="15" t="s">
        <v>8272</v>
      </c>
      <c r="D5842" s="18">
        <v>1</v>
      </c>
      <c r="E5842" s="5" t="s">
        <v>8273</v>
      </c>
      <c r="F5842" s="5">
        <v>0</v>
      </c>
      <c r="G5842" s="5" t="s">
        <v>8274</v>
      </c>
      <c r="H5842" s="5" t="s">
        <v>6096</v>
      </c>
      <c r="I5842" s="5">
        <v>0</v>
      </c>
      <c r="J5842" s="5">
        <v>1954</v>
      </c>
      <c r="K5842" s="5">
        <v>1</v>
      </c>
      <c r="L5842" s="5" t="s">
        <v>2535</v>
      </c>
      <c r="M5842" s="5" t="s">
        <v>6168</v>
      </c>
      <c r="N5842" s="19" t="s">
        <v>8275</v>
      </c>
    </row>
    <row r="5843" spans="1:14" ht="15.75" customHeight="1" x14ac:dyDescent="0.2">
      <c r="A5843" s="15">
        <v>753</v>
      </c>
      <c r="B5843" s="16">
        <v>610</v>
      </c>
      <c r="C5843" s="15" t="s">
        <v>8276</v>
      </c>
      <c r="D5843" s="18">
        <v>1</v>
      </c>
      <c r="E5843" s="5" t="s">
        <v>8277</v>
      </c>
      <c r="F5843" s="5">
        <v>0</v>
      </c>
      <c r="G5843" s="5" t="s">
        <v>8278</v>
      </c>
      <c r="H5843" s="5" t="s">
        <v>6096</v>
      </c>
      <c r="I5843" s="5">
        <v>0</v>
      </c>
      <c r="J5843" s="5">
        <v>2000</v>
      </c>
      <c r="K5843" s="5">
        <v>2</v>
      </c>
      <c r="L5843" s="5" t="s">
        <v>6233</v>
      </c>
      <c r="M5843" s="5" t="s">
        <v>96</v>
      </c>
      <c r="N5843" s="19">
        <v>9784163197302</v>
      </c>
    </row>
    <row r="5844" spans="1:14" ht="15.75" customHeight="1" x14ac:dyDescent="0.2">
      <c r="A5844" s="15">
        <v>754</v>
      </c>
      <c r="B5844" s="16">
        <v>610</v>
      </c>
      <c r="C5844" s="15" t="s">
        <v>8279</v>
      </c>
      <c r="D5844" s="18">
        <v>1</v>
      </c>
      <c r="E5844" s="5" t="s">
        <v>8280</v>
      </c>
      <c r="F5844" s="5">
        <v>0</v>
      </c>
      <c r="G5844" s="5" t="s">
        <v>8278</v>
      </c>
      <c r="H5844" s="5" t="s">
        <v>6096</v>
      </c>
      <c r="I5844" s="5">
        <v>0</v>
      </c>
      <c r="J5844" s="5">
        <v>2013</v>
      </c>
      <c r="K5844" s="5">
        <v>1</v>
      </c>
      <c r="L5844" s="5" t="s">
        <v>3785</v>
      </c>
      <c r="M5844" s="5" t="s">
        <v>96</v>
      </c>
      <c r="N5844" s="19">
        <v>9784620107967</v>
      </c>
    </row>
    <row r="5845" spans="1:14" ht="15.75" customHeight="1" x14ac:dyDescent="0.2">
      <c r="A5845" s="15">
        <v>755</v>
      </c>
      <c r="B5845" s="16">
        <v>610</v>
      </c>
      <c r="C5845" s="15" t="s">
        <v>8281</v>
      </c>
      <c r="D5845" s="18">
        <v>1</v>
      </c>
      <c r="E5845" s="5" t="s">
        <v>8282</v>
      </c>
      <c r="F5845" s="5">
        <v>0</v>
      </c>
      <c r="G5845" s="5" t="s">
        <v>8283</v>
      </c>
      <c r="H5845" s="5" t="s">
        <v>6096</v>
      </c>
      <c r="I5845" s="5">
        <v>1</v>
      </c>
      <c r="J5845" s="5">
        <v>2008</v>
      </c>
      <c r="K5845" s="5">
        <v>1</v>
      </c>
      <c r="L5845" s="5" t="s">
        <v>886</v>
      </c>
      <c r="M5845" s="5" t="s">
        <v>96</v>
      </c>
      <c r="N5845" s="19">
        <v>9784087712445</v>
      </c>
    </row>
    <row r="5846" spans="1:14" ht="15.75" customHeight="1" x14ac:dyDescent="0.2">
      <c r="A5846" s="15">
        <v>756</v>
      </c>
      <c r="B5846" s="16">
        <v>610</v>
      </c>
      <c r="C5846" s="15" t="s">
        <v>8284</v>
      </c>
      <c r="D5846" s="18">
        <v>1</v>
      </c>
      <c r="E5846" s="5" t="s">
        <v>8285</v>
      </c>
      <c r="F5846" s="5">
        <v>0</v>
      </c>
      <c r="G5846" s="5" t="s">
        <v>8283</v>
      </c>
      <c r="H5846" s="5" t="s">
        <v>6096</v>
      </c>
      <c r="I5846" s="5">
        <v>0</v>
      </c>
      <c r="J5846" s="5">
        <v>2012</v>
      </c>
      <c r="K5846" s="5">
        <v>4</v>
      </c>
      <c r="L5846" s="5" t="s">
        <v>2535</v>
      </c>
      <c r="M5846" s="5" t="s">
        <v>6168</v>
      </c>
      <c r="N5846" s="19" t="s">
        <v>8286</v>
      </c>
    </row>
    <row r="5847" spans="1:14" ht="15.75" customHeight="1" x14ac:dyDescent="0.2">
      <c r="A5847" s="15">
        <v>757</v>
      </c>
      <c r="B5847" s="16">
        <v>610</v>
      </c>
      <c r="C5847" s="15" t="s">
        <v>8287</v>
      </c>
      <c r="D5847" s="18">
        <v>1</v>
      </c>
      <c r="E5847" s="5" t="s">
        <v>8288</v>
      </c>
      <c r="F5847" s="5">
        <v>0</v>
      </c>
      <c r="G5847" s="5" t="s">
        <v>8283</v>
      </c>
      <c r="H5847" s="5" t="s">
        <v>6096</v>
      </c>
      <c r="I5847" s="5">
        <v>0</v>
      </c>
      <c r="J5847" s="5">
        <v>2018</v>
      </c>
      <c r="K5847" s="5">
        <v>2</v>
      </c>
      <c r="L5847" s="5" t="s">
        <v>2535</v>
      </c>
      <c r="M5847" s="5" t="s">
        <v>6168</v>
      </c>
      <c r="N5847" s="19">
        <v>9784104061150</v>
      </c>
    </row>
    <row r="5848" spans="1:14" ht="15.75" customHeight="1" x14ac:dyDescent="0.2">
      <c r="A5848" s="15">
        <v>758</v>
      </c>
      <c r="B5848" s="16">
        <v>610</v>
      </c>
      <c r="C5848" s="15" t="s">
        <v>8289</v>
      </c>
      <c r="D5848" s="18">
        <v>1</v>
      </c>
      <c r="E5848" s="5" t="s">
        <v>8290</v>
      </c>
      <c r="F5848" s="5">
        <v>0</v>
      </c>
      <c r="G5848" s="5" t="s">
        <v>7151</v>
      </c>
      <c r="H5848" s="5" t="s">
        <v>6096</v>
      </c>
      <c r="I5848" s="5">
        <v>0</v>
      </c>
      <c r="J5848" s="5">
        <v>2012</v>
      </c>
      <c r="K5848" s="5">
        <v>1</v>
      </c>
      <c r="L5848" s="5" t="s">
        <v>886</v>
      </c>
      <c r="M5848" s="5" t="s">
        <v>6168</v>
      </c>
      <c r="N5848" s="19" t="s">
        <v>8291</v>
      </c>
    </row>
    <row r="5849" spans="1:14" ht="15.75" customHeight="1" x14ac:dyDescent="0.2">
      <c r="A5849" s="15">
        <v>759</v>
      </c>
      <c r="B5849" s="16">
        <v>610</v>
      </c>
      <c r="C5849" s="15" t="s">
        <v>8292</v>
      </c>
      <c r="D5849" s="18">
        <v>1</v>
      </c>
      <c r="E5849" s="5" t="s">
        <v>8293</v>
      </c>
      <c r="F5849" s="5">
        <v>0</v>
      </c>
      <c r="G5849" s="5" t="s">
        <v>7151</v>
      </c>
      <c r="H5849" s="5" t="s">
        <v>6096</v>
      </c>
      <c r="I5849" s="5">
        <v>0</v>
      </c>
      <c r="J5849" s="5">
        <v>2018</v>
      </c>
      <c r="K5849" s="5">
        <v>0</v>
      </c>
      <c r="L5849" s="5">
        <v>0</v>
      </c>
      <c r="M5849" s="5">
        <v>0</v>
      </c>
      <c r="N5849" s="19">
        <v>0</v>
      </c>
    </row>
    <row r="5850" spans="1:14" ht="15.75" customHeight="1" x14ac:dyDescent="0.2">
      <c r="A5850" s="15">
        <v>760</v>
      </c>
      <c r="B5850" s="16">
        <v>610</v>
      </c>
      <c r="C5850" s="15" t="s">
        <v>8294</v>
      </c>
      <c r="D5850" s="18">
        <v>1</v>
      </c>
      <c r="E5850" s="5" t="s">
        <v>8295</v>
      </c>
      <c r="F5850" s="5">
        <v>0</v>
      </c>
      <c r="G5850" s="5" t="s">
        <v>8296</v>
      </c>
      <c r="H5850" s="5" t="s">
        <v>6096</v>
      </c>
      <c r="I5850" s="5">
        <v>0</v>
      </c>
      <c r="J5850" s="5">
        <v>2012</v>
      </c>
      <c r="K5850" s="5">
        <v>1</v>
      </c>
      <c r="L5850" s="5" t="s">
        <v>480</v>
      </c>
      <c r="M5850" s="5" t="s">
        <v>6168</v>
      </c>
      <c r="N5850" s="19" t="s">
        <v>8297</v>
      </c>
    </row>
    <row r="5851" spans="1:14" ht="15.75" customHeight="1" x14ac:dyDescent="0.2">
      <c r="A5851" s="15">
        <v>761</v>
      </c>
      <c r="B5851" s="16">
        <v>610</v>
      </c>
      <c r="C5851" s="15" t="s">
        <v>8298</v>
      </c>
      <c r="D5851" s="18">
        <v>1</v>
      </c>
      <c r="E5851" s="5" t="s">
        <v>8299</v>
      </c>
      <c r="F5851" s="5">
        <v>0</v>
      </c>
      <c r="G5851" s="5" t="s">
        <v>8296</v>
      </c>
      <c r="H5851" s="5" t="s">
        <v>6096</v>
      </c>
      <c r="I5851" s="5">
        <v>0</v>
      </c>
      <c r="J5851" s="5">
        <v>2016</v>
      </c>
      <c r="K5851" s="5">
        <v>1</v>
      </c>
      <c r="L5851" s="5" t="s">
        <v>3130</v>
      </c>
      <c r="M5851" s="5" t="s">
        <v>6168</v>
      </c>
      <c r="N5851" s="19" t="s">
        <v>8300</v>
      </c>
    </row>
    <row r="5852" spans="1:14" ht="15.75" customHeight="1" x14ac:dyDescent="0.2">
      <c r="A5852" s="15">
        <v>762</v>
      </c>
      <c r="B5852" s="16">
        <v>610</v>
      </c>
      <c r="C5852" s="15" t="s">
        <v>8301</v>
      </c>
      <c r="D5852" s="18">
        <v>1</v>
      </c>
      <c r="E5852" s="5" t="s">
        <v>8302</v>
      </c>
      <c r="F5852" s="5">
        <v>0</v>
      </c>
      <c r="G5852" s="5" t="s">
        <v>8303</v>
      </c>
      <c r="H5852" s="5" t="s">
        <v>6096</v>
      </c>
      <c r="I5852" s="5">
        <v>0</v>
      </c>
      <c r="J5852" s="5">
        <v>2008</v>
      </c>
      <c r="K5852" s="5">
        <v>2</v>
      </c>
      <c r="L5852" s="5" t="s">
        <v>6233</v>
      </c>
      <c r="M5852" s="5" t="s">
        <v>96</v>
      </c>
      <c r="N5852" s="19">
        <v>9784163267302</v>
      </c>
    </row>
    <row r="5853" spans="1:14" ht="15.75" customHeight="1" x14ac:dyDescent="0.2">
      <c r="A5853" s="15">
        <v>763</v>
      </c>
      <c r="B5853" s="16">
        <v>610</v>
      </c>
      <c r="C5853" s="15" t="s">
        <v>8304</v>
      </c>
      <c r="D5853" s="18">
        <v>1</v>
      </c>
      <c r="E5853" s="5" t="s">
        <v>8305</v>
      </c>
      <c r="F5853" s="5">
        <v>0</v>
      </c>
      <c r="G5853" s="5" t="s">
        <v>8303</v>
      </c>
      <c r="H5853" s="5" t="s">
        <v>6096</v>
      </c>
      <c r="I5853" s="5">
        <v>0</v>
      </c>
      <c r="J5853" s="5">
        <v>2018</v>
      </c>
      <c r="K5853" s="5">
        <v>3</v>
      </c>
      <c r="L5853" s="5" t="s">
        <v>2535</v>
      </c>
      <c r="M5853" s="5" t="s">
        <v>96</v>
      </c>
      <c r="N5853" s="19">
        <v>9784103311621</v>
      </c>
    </row>
    <row r="5854" spans="1:14" ht="15.75" customHeight="1" x14ac:dyDescent="0.2">
      <c r="A5854" s="15">
        <v>764</v>
      </c>
      <c r="B5854" s="16">
        <v>610</v>
      </c>
      <c r="C5854" s="15" t="s">
        <v>8306</v>
      </c>
      <c r="D5854" s="18">
        <v>1</v>
      </c>
      <c r="E5854" s="5" t="s">
        <v>8307</v>
      </c>
      <c r="F5854" s="5">
        <v>0</v>
      </c>
      <c r="G5854" s="5" t="s">
        <v>8308</v>
      </c>
      <c r="H5854" s="5" t="s">
        <v>6096</v>
      </c>
      <c r="I5854" s="5">
        <v>1</v>
      </c>
      <c r="J5854" s="5">
        <v>2010</v>
      </c>
      <c r="K5854" s="5">
        <v>1</v>
      </c>
      <c r="L5854" s="5" t="s">
        <v>1138</v>
      </c>
      <c r="M5854" s="5" t="s">
        <v>96</v>
      </c>
      <c r="N5854" s="19">
        <v>9784163289403</v>
      </c>
    </row>
    <row r="5855" spans="1:14" ht="15.75" customHeight="1" x14ac:dyDescent="0.2">
      <c r="A5855" s="15">
        <v>765</v>
      </c>
      <c r="B5855" s="16">
        <v>610</v>
      </c>
      <c r="C5855" s="15" t="s">
        <v>8309</v>
      </c>
      <c r="D5855" s="18">
        <v>1</v>
      </c>
      <c r="E5855" s="5" t="s">
        <v>8310</v>
      </c>
      <c r="F5855" s="5">
        <v>0</v>
      </c>
      <c r="G5855" s="5" t="s">
        <v>8308</v>
      </c>
      <c r="H5855" s="5" t="s">
        <v>6096</v>
      </c>
      <c r="I5855" s="5">
        <v>1</v>
      </c>
      <c r="J5855" s="5">
        <v>2018</v>
      </c>
      <c r="K5855" s="5">
        <v>5</v>
      </c>
      <c r="L5855" s="5" t="s">
        <v>1138</v>
      </c>
      <c r="M5855" s="5" t="s">
        <v>96</v>
      </c>
      <c r="N5855" s="19">
        <v>9784163908410</v>
      </c>
    </row>
    <row r="5856" spans="1:14" ht="15.75" customHeight="1" x14ac:dyDescent="0.2">
      <c r="A5856" s="15">
        <v>766</v>
      </c>
      <c r="B5856" s="16">
        <v>610</v>
      </c>
      <c r="C5856" s="15" t="s">
        <v>8311</v>
      </c>
      <c r="D5856" s="18">
        <v>1</v>
      </c>
      <c r="E5856" s="5" t="s">
        <v>8312</v>
      </c>
      <c r="F5856" s="5">
        <v>0</v>
      </c>
      <c r="G5856" s="5" t="s">
        <v>8313</v>
      </c>
      <c r="H5856" s="5" t="s">
        <v>6096</v>
      </c>
      <c r="I5856" s="5">
        <v>0</v>
      </c>
      <c r="J5856" s="5">
        <v>2016</v>
      </c>
      <c r="K5856" s="5">
        <v>2</v>
      </c>
      <c r="L5856" s="5" t="s">
        <v>6233</v>
      </c>
      <c r="M5856" s="5" t="s">
        <v>6168</v>
      </c>
      <c r="N5856" s="19">
        <v>9784167838911</v>
      </c>
    </row>
    <row r="5857" spans="1:14" ht="15.75" customHeight="1" x14ac:dyDescent="0.2">
      <c r="A5857" s="15">
        <v>767</v>
      </c>
      <c r="B5857" s="16">
        <v>610</v>
      </c>
      <c r="C5857" s="15" t="s">
        <v>8314</v>
      </c>
      <c r="D5857" s="18">
        <v>1</v>
      </c>
      <c r="E5857" s="5" t="s">
        <v>8315</v>
      </c>
      <c r="F5857" s="5">
        <v>0</v>
      </c>
      <c r="G5857" s="5" t="s">
        <v>8313</v>
      </c>
      <c r="H5857" s="5" t="s">
        <v>6096</v>
      </c>
      <c r="I5857" s="5">
        <v>0</v>
      </c>
      <c r="J5857" s="5">
        <v>2016</v>
      </c>
      <c r="K5857" s="5">
        <v>3</v>
      </c>
      <c r="L5857" s="5" t="s">
        <v>1138</v>
      </c>
      <c r="M5857" s="5" t="s">
        <v>96</v>
      </c>
      <c r="N5857" s="19" t="s">
        <v>8316</v>
      </c>
    </row>
    <row r="5858" spans="1:14" ht="15.75" customHeight="1" x14ac:dyDescent="0.2">
      <c r="A5858" s="15">
        <v>768</v>
      </c>
      <c r="B5858" s="16">
        <v>610</v>
      </c>
      <c r="C5858" s="15" t="s">
        <v>8317</v>
      </c>
      <c r="D5858" s="18">
        <v>1</v>
      </c>
      <c r="E5858" s="5" t="s">
        <v>8318</v>
      </c>
      <c r="F5858" s="5">
        <v>0</v>
      </c>
      <c r="G5858" s="5" t="s">
        <v>5032</v>
      </c>
      <c r="H5858" s="5" t="s">
        <v>6096</v>
      </c>
      <c r="I5858" s="5">
        <v>0</v>
      </c>
      <c r="J5858" s="5">
        <v>2004</v>
      </c>
      <c r="K5858" s="5">
        <v>1</v>
      </c>
      <c r="L5858" s="5" t="s">
        <v>2535</v>
      </c>
      <c r="M5858" s="5" t="s">
        <v>6168</v>
      </c>
      <c r="N5858" s="19" t="s">
        <v>8319</v>
      </c>
    </row>
    <row r="5859" spans="1:14" ht="15.75" customHeight="1" x14ac:dyDescent="0.2">
      <c r="A5859" s="15">
        <v>769</v>
      </c>
      <c r="B5859" s="16">
        <v>610</v>
      </c>
      <c r="C5859" s="15" t="s">
        <v>8320</v>
      </c>
      <c r="D5859" s="18">
        <v>1</v>
      </c>
      <c r="E5859" s="5" t="s">
        <v>8321</v>
      </c>
      <c r="F5859" s="5">
        <v>0</v>
      </c>
      <c r="G5859" s="5" t="s">
        <v>5032</v>
      </c>
      <c r="H5859" s="5" t="s">
        <v>6096</v>
      </c>
      <c r="I5859" s="5">
        <v>0</v>
      </c>
      <c r="J5859" s="5" t="s">
        <v>1305</v>
      </c>
      <c r="K5859" s="5">
        <v>1</v>
      </c>
      <c r="L5859" s="5" t="s">
        <v>2535</v>
      </c>
      <c r="M5859" s="5" t="s">
        <v>6168</v>
      </c>
      <c r="N5859" s="19" t="s">
        <v>8322</v>
      </c>
    </row>
    <row r="5860" spans="1:14" ht="15.75" hidden="1" customHeight="1" x14ac:dyDescent="0.2">
      <c r="A5860" s="14">
        <v>770</v>
      </c>
      <c r="B5860" s="16">
        <v>610</v>
      </c>
      <c r="C5860" s="14">
        <v>0</v>
      </c>
      <c r="D5860" s="17">
        <v>0</v>
      </c>
      <c r="E5860" s="5">
        <v>0</v>
      </c>
      <c r="F5860" s="5">
        <v>0</v>
      </c>
      <c r="G5860" s="5">
        <v>0</v>
      </c>
      <c r="H5860" s="5" t="s">
        <v>6096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19">
        <v>0</v>
      </c>
    </row>
    <row r="5861" spans="1:14" ht="15.75" customHeight="1" x14ac:dyDescent="0.2">
      <c r="A5861" s="15">
        <v>1</v>
      </c>
      <c r="B5861" s="16">
        <v>620</v>
      </c>
      <c r="C5861" s="15" t="s">
        <v>8323</v>
      </c>
      <c r="D5861" s="18">
        <v>1</v>
      </c>
      <c r="E5861" s="5" t="s">
        <v>8324</v>
      </c>
      <c r="F5861" s="5" t="s">
        <v>8325</v>
      </c>
      <c r="G5861" s="5" t="s">
        <v>8326</v>
      </c>
      <c r="H5861" s="5" t="s">
        <v>8327</v>
      </c>
      <c r="I5861" s="5">
        <v>0</v>
      </c>
      <c r="J5861" s="5">
        <v>2008</v>
      </c>
      <c r="K5861" s="5">
        <v>7</v>
      </c>
      <c r="L5861" s="5" t="s">
        <v>8328</v>
      </c>
      <c r="M5861" s="5" t="s">
        <v>8329</v>
      </c>
      <c r="N5861" s="19">
        <v>9784894441866</v>
      </c>
    </row>
    <row r="5862" spans="1:14" ht="15.75" customHeight="1" x14ac:dyDescent="0.2">
      <c r="A5862" s="15">
        <v>2</v>
      </c>
      <c r="B5862" s="16">
        <v>620</v>
      </c>
      <c r="C5862" s="15" t="s">
        <v>8330</v>
      </c>
      <c r="D5862" s="18">
        <v>1</v>
      </c>
      <c r="E5862" s="5" t="s">
        <v>8331</v>
      </c>
      <c r="F5862" s="5" t="s">
        <v>8332</v>
      </c>
      <c r="G5862" s="5" t="s">
        <v>8333</v>
      </c>
      <c r="H5862" s="5" t="s">
        <v>8327</v>
      </c>
      <c r="I5862" s="5">
        <v>0</v>
      </c>
      <c r="J5862" s="5">
        <v>2004</v>
      </c>
      <c r="K5862" s="5">
        <v>1</v>
      </c>
      <c r="L5862" s="5" t="s">
        <v>8334</v>
      </c>
      <c r="M5862" s="5" t="s">
        <v>6373</v>
      </c>
      <c r="N5862" s="19">
        <v>9784888663922</v>
      </c>
    </row>
    <row r="5863" spans="1:14" ht="15.75" customHeight="1" x14ac:dyDescent="0.2">
      <c r="A5863" s="15">
        <v>3</v>
      </c>
      <c r="B5863" s="16">
        <v>620</v>
      </c>
      <c r="C5863" s="15" t="s">
        <v>8335</v>
      </c>
      <c r="D5863" s="18">
        <v>1</v>
      </c>
      <c r="E5863" s="5" t="s">
        <v>8336</v>
      </c>
      <c r="F5863" s="5">
        <v>0</v>
      </c>
      <c r="G5863" s="5" t="s">
        <v>8337</v>
      </c>
      <c r="H5863" s="5" t="s">
        <v>8327</v>
      </c>
      <c r="I5863" s="5">
        <v>0</v>
      </c>
      <c r="J5863" s="5">
        <v>2009</v>
      </c>
      <c r="K5863" s="5">
        <v>1</v>
      </c>
      <c r="L5863" s="5" t="s">
        <v>414</v>
      </c>
      <c r="M5863" s="5" t="s">
        <v>35</v>
      </c>
      <c r="N5863" s="19">
        <v>9784770031136</v>
      </c>
    </row>
    <row r="5864" spans="1:14" ht="15.75" customHeight="1" x14ac:dyDescent="0.2">
      <c r="A5864" s="15">
        <v>4</v>
      </c>
      <c r="B5864" s="16">
        <v>620</v>
      </c>
      <c r="C5864" s="15" t="s">
        <v>8338</v>
      </c>
      <c r="D5864" s="18">
        <v>1</v>
      </c>
      <c r="E5864" s="5" t="s">
        <v>8339</v>
      </c>
      <c r="F5864" s="5" t="s">
        <v>8340</v>
      </c>
      <c r="G5864" s="5" t="s">
        <v>193</v>
      </c>
      <c r="H5864" s="5" t="s">
        <v>8327</v>
      </c>
      <c r="I5864" s="5">
        <v>0</v>
      </c>
      <c r="J5864" s="5">
        <v>2014</v>
      </c>
      <c r="K5864" s="5">
        <v>1</v>
      </c>
      <c r="L5864" s="5" t="s">
        <v>1794</v>
      </c>
      <c r="M5864" s="5" t="s">
        <v>8329</v>
      </c>
      <c r="N5864" s="19">
        <v>9784893095954</v>
      </c>
    </row>
    <row r="5865" spans="1:14" ht="15.75" customHeight="1" x14ac:dyDescent="0.2">
      <c r="A5865" s="15">
        <v>5</v>
      </c>
      <c r="B5865" s="16">
        <v>620</v>
      </c>
      <c r="C5865" s="15" t="s">
        <v>8341</v>
      </c>
      <c r="D5865" s="18">
        <v>1</v>
      </c>
      <c r="E5865" s="5" t="s">
        <v>8342</v>
      </c>
      <c r="F5865" s="5">
        <v>0</v>
      </c>
      <c r="G5865" s="5" t="s">
        <v>6422</v>
      </c>
      <c r="H5865" s="5" t="s">
        <v>8327</v>
      </c>
      <c r="I5865" s="5">
        <v>0</v>
      </c>
      <c r="J5865" s="5">
        <v>2009</v>
      </c>
      <c r="K5865" s="5">
        <v>6</v>
      </c>
      <c r="L5865" s="5" t="s">
        <v>3309</v>
      </c>
      <c r="M5865" s="5" t="s">
        <v>96</v>
      </c>
      <c r="N5865" s="19">
        <v>9784403250316</v>
      </c>
    </row>
    <row r="5866" spans="1:14" ht="15.75" customHeight="1" x14ac:dyDescent="0.2">
      <c r="A5866" s="15">
        <v>6</v>
      </c>
      <c r="B5866" s="16">
        <v>620</v>
      </c>
      <c r="C5866" s="15" t="s">
        <v>8343</v>
      </c>
      <c r="D5866" s="18">
        <v>1</v>
      </c>
      <c r="E5866" s="5" t="s">
        <v>8344</v>
      </c>
      <c r="F5866" s="5">
        <v>0</v>
      </c>
      <c r="G5866" s="5" t="s">
        <v>8345</v>
      </c>
      <c r="H5866" s="5" t="s">
        <v>8327</v>
      </c>
      <c r="I5866" s="5">
        <v>0</v>
      </c>
      <c r="J5866" s="5">
        <v>2007</v>
      </c>
      <c r="K5866" s="5">
        <v>1</v>
      </c>
      <c r="L5866" s="5" t="s">
        <v>3309</v>
      </c>
      <c r="M5866" s="5" t="s">
        <v>96</v>
      </c>
      <c r="N5866" s="19">
        <v>9784403250927</v>
      </c>
    </row>
    <row r="5867" spans="1:14" ht="15.75" customHeight="1" x14ac:dyDescent="0.2">
      <c r="A5867" s="15">
        <v>7</v>
      </c>
      <c r="B5867" s="16">
        <v>620</v>
      </c>
      <c r="C5867" s="15" t="s">
        <v>8346</v>
      </c>
      <c r="D5867" s="18">
        <v>1</v>
      </c>
      <c r="E5867" s="5" t="s">
        <v>8347</v>
      </c>
      <c r="F5867" s="5">
        <v>0</v>
      </c>
      <c r="G5867" s="5" t="s">
        <v>8348</v>
      </c>
      <c r="H5867" s="5" t="s">
        <v>8327</v>
      </c>
      <c r="I5867" s="5">
        <v>0</v>
      </c>
      <c r="J5867" s="5">
        <v>2007</v>
      </c>
      <c r="K5867" s="5">
        <v>2</v>
      </c>
      <c r="L5867" s="5" t="s">
        <v>3309</v>
      </c>
      <c r="M5867" s="5" t="s">
        <v>96</v>
      </c>
      <c r="N5867" s="19">
        <v>9784403250613</v>
      </c>
    </row>
    <row r="5868" spans="1:14" ht="15.75" customHeight="1" x14ac:dyDescent="0.2">
      <c r="A5868" s="15">
        <v>8</v>
      </c>
      <c r="B5868" s="16">
        <v>620</v>
      </c>
      <c r="C5868" s="15" t="s">
        <v>8349</v>
      </c>
      <c r="D5868" s="18">
        <v>1</v>
      </c>
      <c r="E5868" s="5" t="s">
        <v>8350</v>
      </c>
      <c r="F5868" s="5">
        <v>0</v>
      </c>
      <c r="G5868" s="5" t="s">
        <v>8351</v>
      </c>
      <c r="H5868" s="5" t="s">
        <v>8327</v>
      </c>
      <c r="I5868" s="5">
        <v>0</v>
      </c>
      <c r="J5868" s="5">
        <v>2004</v>
      </c>
      <c r="K5868" s="5">
        <v>4</v>
      </c>
      <c r="L5868" s="5" t="s">
        <v>3309</v>
      </c>
      <c r="M5868" s="5" t="s">
        <v>96</v>
      </c>
      <c r="N5868" s="19">
        <v>9784403250545</v>
      </c>
    </row>
    <row r="5869" spans="1:14" ht="15.75" customHeight="1" x14ac:dyDescent="0.2">
      <c r="A5869" s="15">
        <v>9</v>
      </c>
      <c r="B5869" s="16">
        <v>620</v>
      </c>
      <c r="C5869" s="15" t="s">
        <v>8352</v>
      </c>
      <c r="D5869" s="18">
        <v>1</v>
      </c>
      <c r="E5869" s="5" t="s">
        <v>8353</v>
      </c>
      <c r="F5869" s="5">
        <v>0</v>
      </c>
      <c r="G5869" s="5" t="s">
        <v>8354</v>
      </c>
      <c r="H5869" s="5" t="s">
        <v>8327</v>
      </c>
      <c r="I5869" s="5">
        <v>0</v>
      </c>
      <c r="J5869" s="5">
        <v>2017</v>
      </c>
      <c r="K5869" s="5">
        <v>2</v>
      </c>
      <c r="L5869" s="5" t="s">
        <v>8355</v>
      </c>
      <c r="M5869" s="5" t="s">
        <v>96</v>
      </c>
      <c r="N5869" s="19" t="s">
        <v>8356</v>
      </c>
    </row>
    <row r="5870" spans="1:14" ht="15.75" customHeight="1" x14ac:dyDescent="0.2">
      <c r="A5870" s="15">
        <v>10</v>
      </c>
      <c r="B5870" s="16">
        <v>620</v>
      </c>
      <c r="C5870" s="15" t="s">
        <v>8357</v>
      </c>
      <c r="D5870" s="18">
        <v>1</v>
      </c>
      <c r="E5870" s="5" t="s">
        <v>8358</v>
      </c>
      <c r="F5870" s="5">
        <v>0</v>
      </c>
      <c r="G5870" s="5" t="s">
        <v>8359</v>
      </c>
      <c r="H5870" s="5" t="s">
        <v>8327</v>
      </c>
      <c r="I5870" s="5">
        <v>0</v>
      </c>
      <c r="J5870" s="5">
        <v>2017</v>
      </c>
      <c r="K5870" s="5">
        <v>7</v>
      </c>
      <c r="L5870" s="5" t="s">
        <v>3927</v>
      </c>
      <c r="M5870" s="5" t="s">
        <v>307</v>
      </c>
      <c r="N5870" s="19">
        <v>9784622073109</v>
      </c>
    </row>
    <row r="5871" spans="1:14" ht="15.75" customHeight="1" x14ac:dyDescent="0.2">
      <c r="A5871" s="15">
        <v>11</v>
      </c>
      <c r="B5871" s="16">
        <v>620</v>
      </c>
      <c r="C5871" s="15" t="s">
        <v>8360</v>
      </c>
      <c r="D5871" s="18">
        <v>1</v>
      </c>
      <c r="E5871" s="5" t="s">
        <v>8361</v>
      </c>
      <c r="F5871" s="5">
        <v>0</v>
      </c>
      <c r="G5871" s="5" t="s">
        <v>8362</v>
      </c>
      <c r="H5871" s="5" t="s">
        <v>8327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19">
        <v>0</v>
      </c>
    </row>
    <row r="5872" spans="1:14" ht="15.75" customHeight="1" x14ac:dyDescent="0.2">
      <c r="A5872" s="15">
        <v>12</v>
      </c>
      <c r="B5872" s="16">
        <v>620</v>
      </c>
      <c r="C5872" s="15" t="s">
        <v>8363</v>
      </c>
      <c r="D5872" s="18">
        <v>1</v>
      </c>
      <c r="E5872" s="5" t="s">
        <v>7651</v>
      </c>
      <c r="F5872" s="5">
        <v>0</v>
      </c>
      <c r="G5872" s="5" t="s">
        <v>7652</v>
      </c>
      <c r="H5872" s="5" t="s">
        <v>8327</v>
      </c>
      <c r="I5872" s="5">
        <v>0</v>
      </c>
      <c r="J5872" s="5">
        <v>1989</v>
      </c>
      <c r="K5872" s="5">
        <v>1</v>
      </c>
      <c r="L5872" s="5" t="s">
        <v>1245</v>
      </c>
      <c r="M5872" s="5" t="s">
        <v>96</v>
      </c>
      <c r="N5872" s="19">
        <v>9784309402499</v>
      </c>
    </row>
    <row r="5873" spans="1:14" ht="15.75" customHeight="1" x14ac:dyDescent="0.2">
      <c r="A5873" s="15">
        <v>13</v>
      </c>
      <c r="B5873" s="16">
        <v>620</v>
      </c>
      <c r="C5873" s="15" t="s">
        <v>8364</v>
      </c>
      <c r="D5873" s="18">
        <v>1</v>
      </c>
      <c r="E5873" s="5" t="s">
        <v>8365</v>
      </c>
      <c r="F5873" s="5">
        <v>0</v>
      </c>
      <c r="G5873" s="5" t="s">
        <v>8366</v>
      </c>
      <c r="H5873" s="5" t="s">
        <v>8327</v>
      </c>
      <c r="I5873" s="5">
        <v>0</v>
      </c>
      <c r="J5873" s="5">
        <v>2015</v>
      </c>
      <c r="K5873" s="5">
        <v>1</v>
      </c>
      <c r="L5873" s="5" t="s">
        <v>8367</v>
      </c>
      <c r="M5873" s="5">
        <v>0</v>
      </c>
      <c r="N5873" s="19">
        <v>9784879442338</v>
      </c>
    </row>
    <row r="5874" spans="1:14" ht="15.75" customHeight="1" x14ac:dyDescent="0.2">
      <c r="A5874" s="15">
        <v>14</v>
      </c>
      <c r="B5874" s="16">
        <v>620</v>
      </c>
      <c r="C5874" s="15" t="s">
        <v>8368</v>
      </c>
      <c r="D5874" s="18">
        <v>1</v>
      </c>
      <c r="E5874" s="5" t="s">
        <v>8369</v>
      </c>
      <c r="F5874" s="5">
        <v>0</v>
      </c>
      <c r="G5874" s="5" t="s">
        <v>8351</v>
      </c>
      <c r="H5874" s="5" t="s">
        <v>8327</v>
      </c>
      <c r="I5874" s="5">
        <v>0</v>
      </c>
      <c r="J5874" s="5">
        <v>2013</v>
      </c>
      <c r="K5874" s="5">
        <v>1</v>
      </c>
      <c r="L5874" s="5" t="s">
        <v>4074</v>
      </c>
      <c r="M5874" s="5" t="s">
        <v>96</v>
      </c>
      <c r="N5874" s="19" t="s">
        <v>8370</v>
      </c>
    </row>
    <row r="5875" spans="1:14" ht="15.75" customHeight="1" x14ac:dyDescent="0.2">
      <c r="A5875" s="15">
        <v>15</v>
      </c>
      <c r="B5875" s="16">
        <v>620</v>
      </c>
      <c r="C5875" s="15" t="s">
        <v>8371</v>
      </c>
      <c r="D5875" s="18">
        <v>1</v>
      </c>
      <c r="E5875" s="5" t="s">
        <v>8372</v>
      </c>
      <c r="F5875" s="5">
        <v>0</v>
      </c>
      <c r="G5875" s="5" t="s">
        <v>8351</v>
      </c>
      <c r="H5875" s="5" t="s">
        <v>8327</v>
      </c>
      <c r="I5875" s="5">
        <v>0</v>
      </c>
      <c r="J5875" s="5">
        <v>2011</v>
      </c>
      <c r="K5875" s="5">
        <v>5</v>
      </c>
      <c r="L5875" s="5" t="s">
        <v>886</v>
      </c>
      <c r="M5875" s="5" t="s">
        <v>96</v>
      </c>
      <c r="N5875" s="19">
        <v>9784062150958</v>
      </c>
    </row>
    <row r="5876" spans="1:14" ht="15.75" customHeight="1" x14ac:dyDescent="0.2">
      <c r="A5876" s="15">
        <v>16</v>
      </c>
      <c r="B5876" s="16">
        <v>620</v>
      </c>
      <c r="C5876" s="15" t="s">
        <v>8373</v>
      </c>
      <c r="D5876" s="18">
        <v>1</v>
      </c>
      <c r="E5876" s="5" t="s">
        <v>8374</v>
      </c>
      <c r="F5876" s="5">
        <v>0</v>
      </c>
      <c r="G5876" s="5" t="s">
        <v>8375</v>
      </c>
      <c r="H5876" s="5" t="s">
        <v>8327</v>
      </c>
      <c r="I5876" s="5">
        <v>0</v>
      </c>
      <c r="J5876" s="5">
        <v>2017</v>
      </c>
      <c r="K5876" s="5">
        <v>1</v>
      </c>
      <c r="L5876" s="5" t="s">
        <v>1138</v>
      </c>
      <c r="M5876" s="5" t="s">
        <v>96</v>
      </c>
      <c r="N5876" s="19">
        <v>9784167908416</v>
      </c>
    </row>
    <row r="5877" spans="1:14" ht="15.75" customHeight="1" x14ac:dyDescent="0.2">
      <c r="A5877" s="15">
        <v>17</v>
      </c>
      <c r="B5877" s="16">
        <v>620</v>
      </c>
      <c r="C5877" s="15" t="s">
        <v>8376</v>
      </c>
      <c r="D5877" s="18">
        <v>1</v>
      </c>
      <c r="E5877" s="5" t="s">
        <v>8377</v>
      </c>
      <c r="F5877" s="5">
        <v>0</v>
      </c>
      <c r="G5877" s="5" t="s">
        <v>8378</v>
      </c>
      <c r="H5877" s="5" t="s">
        <v>8327</v>
      </c>
      <c r="I5877" s="5">
        <v>0</v>
      </c>
      <c r="J5877" s="5">
        <v>2008</v>
      </c>
      <c r="K5877" s="5">
        <v>1</v>
      </c>
      <c r="L5877" s="5" t="s">
        <v>414</v>
      </c>
      <c r="M5877" s="5" t="s">
        <v>35</v>
      </c>
      <c r="N5877" s="19">
        <v>9784770030634</v>
      </c>
    </row>
    <row r="5878" spans="1:14" ht="15.75" customHeight="1" x14ac:dyDescent="0.2">
      <c r="A5878" s="15">
        <v>18</v>
      </c>
      <c r="B5878" s="16">
        <v>620</v>
      </c>
      <c r="C5878" s="15" t="s">
        <v>8379</v>
      </c>
      <c r="D5878" s="18">
        <v>1</v>
      </c>
      <c r="E5878" s="5" t="s">
        <v>8380</v>
      </c>
      <c r="F5878" s="5" t="s">
        <v>8381</v>
      </c>
      <c r="G5878" s="5" t="s">
        <v>6124</v>
      </c>
      <c r="H5878" s="5" t="s">
        <v>8327</v>
      </c>
      <c r="I5878" s="5">
        <v>0</v>
      </c>
      <c r="J5878" s="5">
        <v>2007</v>
      </c>
      <c r="K5878" s="5">
        <v>1</v>
      </c>
      <c r="L5878" s="5" t="s">
        <v>8382</v>
      </c>
      <c r="M5878" s="5" t="s">
        <v>35</v>
      </c>
      <c r="N5878" s="19">
        <v>9781852247812</v>
      </c>
    </row>
    <row r="5879" spans="1:14" ht="15.75" customHeight="1" x14ac:dyDescent="0.2">
      <c r="A5879" s="15">
        <v>19</v>
      </c>
      <c r="B5879" s="16">
        <v>620</v>
      </c>
      <c r="C5879" s="15" t="s">
        <v>8383</v>
      </c>
      <c r="D5879" s="18">
        <v>1</v>
      </c>
      <c r="E5879" s="5" t="s">
        <v>8384</v>
      </c>
      <c r="F5879" s="5">
        <v>0</v>
      </c>
      <c r="G5879" s="5" t="s">
        <v>8385</v>
      </c>
      <c r="H5879" s="5" t="s">
        <v>8327</v>
      </c>
      <c r="I5879" s="5">
        <v>0</v>
      </c>
      <c r="J5879" s="5">
        <v>1996</v>
      </c>
      <c r="K5879" s="5">
        <v>1</v>
      </c>
      <c r="L5879" s="5" t="s">
        <v>8386</v>
      </c>
      <c r="M5879" s="5" t="s">
        <v>96</v>
      </c>
      <c r="N5879" s="19">
        <v>9784312000194</v>
      </c>
    </row>
    <row r="5880" spans="1:14" ht="15.75" customHeight="1" x14ac:dyDescent="0.2">
      <c r="A5880" s="15">
        <v>20</v>
      </c>
      <c r="B5880" s="16">
        <v>620</v>
      </c>
      <c r="C5880" s="15" t="s">
        <v>8387</v>
      </c>
      <c r="D5880" s="18">
        <v>1</v>
      </c>
      <c r="E5880" s="5" t="s">
        <v>8388</v>
      </c>
      <c r="F5880" s="5">
        <v>0</v>
      </c>
      <c r="G5880" s="5" t="s">
        <v>6924</v>
      </c>
      <c r="H5880" s="5" t="s">
        <v>8327</v>
      </c>
      <c r="I5880" s="5">
        <v>0</v>
      </c>
      <c r="J5880" s="5">
        <v>2008</v>
      </c>
      <c r="K5880" s="5">
        <v>10</v>
      </c>
      <c r="L5880" s="5" t="s">
        <v>409</v>
      </c>
      <c r="M5880" s="5" t="s">
        <v>96</v>
      </c>
      <c r="N5880" s="19">
        <v>9784004309208</v>
      </c>
    </row>
    <row r="5881" spans="1:14" ht="15.75" customHeight="1" x14ac:dyDescent="0.2">
      <c r="A5881" s="15">
        <v>21</v>
      </c>
      <c r="B5881" s="16">
        <v>620</v>
      </c>
      <c r="C5881" s="15" t="s">
        <v>8389</v>
      </c>
      <c r="D5881" s="18">
        <v>1</v>
      </c>
      <c r="E5881" s="5" t="s">
        <v>8390</v>
      </c>
      <c r="F5881" s="5">
        <v>0</v>
      </c>
      <c r="G5881" s="5" t="s">
        <v>8391</v>
      </c>
      <c r="H5881" s="5" t="s">
        <v>8327</v>
      </c>
      <c r="I5881" s="5">
        <v>0</v>
      </c>
      <c r="J5881" s="5">
        <v>2017</v>
      </c>
      <c r="K5881" s="5">
        <v>1</v>
      </c>
      <c r="L5881" s="5" t="s">
        <v>8392</v>
      </c>
      <c r="M5881" s="5" t="s">
        <v>96</v>
      </c>
      <c r="N5881" s="19">
        <v>9784781409788</v>
      </c>
    </row>
    <row r="5882" spans="1:14" ht="15.75" customHeight="1" x14ac:dyDescent="0.2">
      <c r="A5882" s="15">
        <v>22</v>
      </c>
      <c r="B5882" s="16">
        <v>620</v>
      </c>
      <c r="C5882" s="15" t="s">
        <v>8393</v>
      </c>
      <c r="D5882" s="18">
        <v>1</v>
      </c>
      <c r="E5882" s="5" t="s">
        <v>8394</v>
      </c>
      <c r="F5882" s="5">
        <v>0</v>
      </c>
      <c r="G5882" s="5" t="s">
        <v>8395</v>
      </c>
      <c r="H5882" s="5" t="s">
        <v>8327</v>
      </c>
      <c r="I5882" s="5">
        <v>0</v>
      </c>
      <c r="J5882" s="5">
        <v>2011</v>
      </c>
      <c r="K5882" s="5">
        <v>1</v>
      </c>
      <c r="L5882" s="5" t="s">
        <v>3376</v>
      </c>
      <c r="M5882" s="5" t="s">
        <v>96</v>
      </c>
      <c r="N5882" s="19">
        <v>9784062920704</v>
      </c>
    </row>
    <row r="5883" spans="1:14" ht="15.75" customHeight="1" x14ac:dyDescent="0.2">
      <c r="A5883" s="15">
        <v>23</v>
      </c>
      <c r="B5883" s="16">
        <v>620</v>
      </c>
      <c r="C5883" s="15" t="s">
        <v>8396</v>
      </c>
      <c r="D5883" s="18">
        <v>1</v>
      </c>
      <c r="E5883" s="5" t="s">
        <v>8397</v>
      </c>
      <c r="F5883" s="5">
        <v>0</v>
      </c>
      <c r="G5883" s="5" t="s">
        <v>8398</v>
      </c>
      <c r="H5883" s="5" t="s">
        <v>8327</v>
      </c>
      <c r="I5883" s="5">
        <v>0</v>
      </c>
      <c r="J5883" s="5">
        <v>1996</v>
      </c>
      <c r="K5883" s="5">
        <v>1</v>
      </c>
      <c r="L5883" s="5" t="s">
        <v>8399</v>
      </c>
      <c r="M5883" s="5" t="s">
        <v>35</v>
      </c>
      <c r="N5883" s="19">
        <v>9781880656259</v>
      </c>
    </row>
    <row r="5884" spans="1:14" ht="15.75" customHeight="1" x14ac:dyDescent="0.2">
      <c r="A5884" s="15">
        <v>24</v>
      </c>
      <c r="B5884" s="16">
        <v>620</v>
      </c>
      <c r="C5884" s="15" t="s">
        <v>8400</v>
      </c>
      <c r="D5884" s="18">
        <v>1</v>
      </c>
      <c r="E5884" s="5" t="s">
        <v>8401</v>
      </c>
      <c r="F5884" s="5">
        <v>0</v>
      </c>
      <c r="G5884" s="5" t="s">
        <v>8402</v>
      </c>
      <c r="H5884" s="5" t="s">
        <v>8327</v>
      </c>
      <c r="I5884" s="5">
        <v>0</v>
      </c>
      <c r="J5884" s="5">
        <v>1992</v>
      </c>
      <c r="K5884" s="5">
        <v>1</v>
      </c>
      <c r="L5884" s="5" t="s">
        <v>8403</v>
      </c>
      <c r="M5884" s="5" t="s">
        <v>35</v>
      </c>
      <c r="N5884" s="19">
        <v>9780942668353</v>
      </c>
    </row>
    <row r="5885" spans="1:14" ht="15.75" customHeight="1" x14ac:dyDescent="0.2">
      <c r="A5885" s="15">
        <v>25</v>
      </c>
      <c r="B5885" s="16">
        <v>620</v>
      </c>
      <c r="C5885" s="15" t="s">
        <v>8404</v>
      </c>
      <c r="D5885" s="18">
        <v>1</v>
      </c>
      <c r="E5885" s="5" t="s">
        <v>8405</v>
      </c>
      <c r="F5885" s="5">
        <v>0</v>
      </c>
      <c r="G5885" s="5" t="s">
        <v>1988</v>
      </c>
      <c r="H5885" s="5" t="s">
        <v>8327</v>
      </c>
      <c r="I5885" s="5">
        <v>0</v>
      </c>
      <c r="J5885" s="5">
        <v>2007</v>
      </c>
      <c r="K5885" s="5">
        <v>8</v>
      </c>
      <c r="L5885" s="5" t="s">
        <v>886</v>
      </c>
      <c r="M5885" s="5" t="s">
        <v>96</v>
      </c>
      <c r="N5885" s="19">
        <v>9784087478310</v>
      </c>
    </row>
    <row r="5886" spans="1:14" ht="15.75" customHeight="1" x14ac:dyDescent="0.2">
      <c r="A5886" s="15">
        <v>26</v>
      </c>
      <c r="B5886" s="16">
        <v>620</v>
      </c>
      <c r="C5886" s="15" t="s">
        <v>8406</v>
      </c>
      <c r="D5886" s="18">
        <v>1</v>
      </c>
      <c r="E5886" s="5" t="s">
        <v>8407</v>
      </c>
      <c r="F5886" s="5">
        <v>0</v>
      </c>
      <c r="G5886" s="5" t="s">
        <v>1988</v>
      </c>
      <c r="H5886" s="5" t="s">
        <v>8327</v>
      </c>
      <c r="I5886" s="5">
        <v>0</v>
      </c>
      <c r="J5886" s="5">
        <v>2005</v>
      </c>
      <c r="K5886" s="5">
        <v>1</v>
      </c>
      <c r="L5886" s="5" t="s">
        <v>886</v>
      </c>
      <c r="M5886" s="5" t="s">
        <v>96</v>
      </c>
      <c r="N5886" s="19">
        <v>9784087478464</v>
      </c>
    </row>
    <row r="5887" spans="1:14" ht="15.75" customHeight="1" x14ac:dyDescent="0.2">
      <c r="A5887" s="15">
        <v>27</v>
      </c>
      <c r="B5887" s="16">
        <v>620</v>
      </c>
      <c r="C5887" s="15" t="s">
        <v>8408</v>
      </c>
      <c r="D5887" s="18">
        <v>1</v>
      </c>
      <c r="E5887" s="5" t="s">
        <v>8409</v>
      </c>
      <c r="F5887" s="5">
        <v>0</v>
      </c>
      <c r="G5887" s="5" t="s">
        <v>1988</v>
      </c>
      <c r="H5887" s="5" t="s">
        <v>8327</v>
      </c>
      <c r="I5887" s="5">
        <v>0</v>
      </c>
      <c r="J5887" s="5">
        <v>2005</v>
      </c>
      <c r="K5887" s="5">
        <v>4</v>
      </c>
      <c r="L5887" s="5" t="s">
        <v>886</v>
      </c>
      <c r="M5887" s="5" t="s">
        <v>96</v>
      </c>
      <c r="N5887" s="19">
        <v>9784087478549</v>
      </c>
    </row>
    <row r="5888" spans="1:14" ht="15.75" customHeight="1" x14ac:dyDescent="0.2">
      <c r="A5888" s="15">
        <v>28</v>
      </c>
      <c r="B5888" s="16">
        <v>620</v>
      </c>
      <c r="C5888" s="15" t="s">
        <v>8410</v>
      </c>
      <c r="D5888" s="18">
        <v>1</v>
      </c>
      <c r="E5888" s="5" t="s">
        <v>8411</v>
      </c>
      <c r="F5888" s="5">
        <v>0</v>
      </c>
      <c r="G5888" s="5" t="s">
        <v>8412</v>
      </c>
      <c r="H5888" s="5" t="s">
        <v>8327</v>
      </c>
      <c r="I5888" s="5">
        <v>0</v>
      </c>
      <c r="J5888" s="5">
        <v>2011</v>
      </c>
      <c r="K5888" s="5">
        <v>3</v>
      </c>
      <c r="L5888" s="5" t="s">
        <v>3253</v>
      </c>
      <c r="M5888" s="5" t="s">
        <v>96</v>
      </c>
      <c r="N5888" s="19">
        <v>9784904292068</v>
      </c>
    </row>
    <row r="5889" spans="1:14" ht="15.75" customHeight="1" x14ac:dyDescent="0.2">
      <c r="A5889" s="15">
        <v>29</v>
      </c>
      <c r="B5889" s="16">
        <v>620</v>
      </c>
      <c r="C5889" s="15" t="s">
        <v>8413</v>
      </c>
      <c r="D5889" s="18">
        <v>1</v>
      </c>
      <c r="E5889" s="5" t="s">
        <v>8414</v>
      </c>
      <c r="F5889" s="5">
        <v>0</v>
      </c>
      <c r="G5889" s="5" t="s">
        <v>8415</v>
      </c>
      <c r="H5889" s="5" t="s">
        <v>8327</v>
      </c>
      <c r="I5889" s="5">
        <v>0</v>
      </c>
      <c r="J5889" s="5">
        <v>2006</v>
      </c>
      <c r="K5889" s="5">
        <v>0</v>
      </c>
      <c r="L5889" s="5" t="s">
        <v>6715</v>
      </c>
      <c r="M5889" s="5" t="s">
        <v>96</v>
      </c>
      <c r="N5889" s="19">
        <v>4776802597</v>
      </c>
    </row>
    <row r="5890" spans="1:14" ht="15.75" customHeight="1" x14ac:dyDescent="0.2">
      <c r="A5890" s="15">
        <v>30</v>
      </c>
      <c r="B5890" s="16">
        <v>620</v>
      </c>
      <c r="C5890" s="15" t="s">
        <v>8416</v>
      </c>
      <c r="D5890" s="18">
        <v>1</v>
      </c>
      <c r="E5890" s="5" t="s">
        <v>8417</v>
      </c>
      <c r="F5890" s="5">
        <v>0</v>
      </c>
      <c r="G5890" s="5" t="s">
        <v>6145</v>
      </c>
      <c r="H5890" s="5" t="s">
        <v>8327</v>
      </c>
      <c r="I5890" s="5">
        <v>0</v>
      </c>
      <c r="J5890" s="5">
        <v>2013</v>
      </c>
      <c r="K5890" s="5">
        <v>2</v>
      </c>
      <c r="L5890" s="5" t="s">
        <v>8418</v>
      </c>
      <c r="M5890" s="5" t="s">
        <v>96</v>
      </c>
      <c r="N5890" s="19">
        <v>9784877860325</v>
      </c>
    </row>
    <row r="5891" spans="1:14" ht="15.75" hidden="1" customHeight="1" x14ac:dyDescent="0.2">
      <c r="A5891" s="14">
        <v>0</v>
      </c>
      <c r="B5891" s="16">
        <v>0</v>
      </c>
      <c r="C5891" s="14">
        <v>0</v>
      </c>
      <c r="D5891" s="17">
        <v>0</v>
      </c>
      <c r="E5891" s="5">
        <v>0</v>
      </c>
      <c r="F5891" s="5">
        <v>0</v>
      </c>
      <c r="G5891" s="5">
        <v>0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19">
        <v>0</v>
      </c>
    </row>
    <row r="5892" spans="1:14" ht="15.75" customHeight="1" x14ac:dyDescent="0.2">
      <c r="A5892" s="15">
        <v>1</v>
      </c>
      <c r="B5892" s="16">
        <v>690</v>
      </c>
      <c r="C5892" s="15" t="s">
        <v>8419</v>
      </c>
      <c r="D5892" s="18">
        <v>1</v>
      </c>
      <c r="E5892" s="5" t="s">
        <v>8420</v>
      </c>
      <c r="F5892" s="5">
        <v>0</v>
      </c>
      <c r="G5892" s="5" t="s">
        <v>8421</v>
      </c>
      <c r="H5892" s="5" t="s">
        <v>8422</v>
      </c>
      <c r="I5892" s="5">
        <v>0</v>
      </c>
      <c r="J5892" s="5">
        <v>2008</v>
      </c>
      <c r="K5892" s="5">
        <v>14</v>
      </c>
      <c r="L5892" s="5" t="s">
        <v>1827</v>
      </c>
      <c r="M5892" s="5" t="s">
        <v>96</v>
      </c>
      <c r="N5892" s="19">
        <v>4834013243</v>
      </c>
    </row>
    <row r="5893" spans="1:14" ht="15.75" customHeight="1" x14ac:dyDescent="0.2">
      <c r="A5893" s="15">
        <v>2</v>
      </c>
      <c r="B5893" s="16">
        <v>690</v>
      </c>
      <c r="C5893" s="15" t="s">
        <v>8423</v>
      </c>
      <c r="D5893" s="18">
        <v>1</v>
      </c>
      <c r="E5893" s="5" t="s">
        <v>8424</v>
      </c>
      <c r="F5893" s="5">
        <v>0</v>
      </c>
      <c r="G5893" s="5" t="s">
        <v>8425</v>
      </c>
      <c r="H5893" s="5" t="s">
        <v>8422</v>
      </c>
      <c r="I5893" s="5">
        <v>0</v>
      </c>
      <c r="J5893" s="5">
        <v>2008</v>
      </c>
      <c r="K5893" s="5">
        <v>12</v>
      </c>
      <c r="L5893" s="5" t="s">
        <v>1827</v>
      </c>
      <c r="M5893" s="5" t="s">
        <v>96</v>
      </c>
      <c r="N5893" s="19">
        <v>4834013251</v>
      </c>
    </row>
    <row r="5894" spans="1:14" ht="15.75" customHeight="1" x14ac:dyDescent="0.2">
      <c r="A5894" s="15">
        <v>3</v>
      </c>
      <c r="B5894" s="16">
        <v>690</v>
      </c>
      <c r="C5894" s="15" t="s">
        <v>8426</v>
      </c>
      <c r="D5894" s="18">
        <v>1</v>
      </c>
      <c r="E5894" s="5" t="s">
        <v>8427</v>
      </c>
      <c r="F5894" s="5">
        <v>0</v>
      </c>
      <c r="G5894" s="5" t="s">
        <v>8425</v>
      </c>
      <c r="H5894" s="5" t="s">
        <v>8422</v>
      </c>
      <c r="I5894" s="5">
        <v>0</v>
      </c>
      <c r="J5894" s="5">
        <v>2009</v>
      </c>
      <c r="K5894" s="5">
        <v>12</v>
      </c>
      <c r="L5894" s="5" t="s">
        <v>1827</v>
      </c>
      <c r="M5894" s="5" t="s">
        <v>96</v>
      </c>
      <c r="N5894" s="19" t="s">
        <v>8428</v>
      </c>
    </row>
    <row r="5895" spans="1:14" ht="15.75" customHeight="1" x14ac:dyDescent="0.2">
      <c r="A5895" s="15">
        <v>4</v>
      </c>
      <c r="B5895" s="16">
        <v>690</v>
      </c>
      <c r="C5895" s="15" t="s">
        <v>8429</v>
      </c>
      <c r="D5895" s="18">
        <v>1</v>
      </c>
      <c r="E5895" s="5" t="s">
        <v>8430</v>
      </c>
      <c r="F5895" s="5">
        <v>0</v>
      </c>
      <c r="G5895" s="5" t="s">
        <v>8425</v>
      </c>
      <c r="H5895" s="5" t="s">
        <v>8422</v>
      </c>
      <c r="I5895" s="5">
        <v>0</v>
      </c>
      <c r="J5895" s="5">
        <v>2008</v>
      </c>
      <c r="K5895" s="5">
        <v>12</v>
      </c>
      <c r="L5895" s="5" t="s">
        <v>1827</v>
      </c>
      <c r="M5895" s="5" t="s">
        <v>96</v>
      </c>
      <c r="N5895" s="19">
        <v>4834013278</v>
      </c>
    </row>
    <row r="5896" spans="1:14" ht="15.75" customHeight="1" x14ac:dyDescent="0.2">
      <c r="A5896" s="15">
        <v>5</v>
      </c>
      <c r="B5896" s="16">
        <v>690</v>
      </c>
      <c r="C5896" s="15" t="s">
        <v>8431</v>
      </c>
      <c r="D5896" s="18">
        <v>1</v>
      </c>
      <c r="E5896" s="5" t="s">
        <v>8432</v>
      </c>
      <c r="F5896" s="5">
        <v>0</v>
      </c>
      <c r="G5896" s="5" t="s">
        <v>8425</v>
      </c>
      <c r="H5896" s="5" t="s">
        <v>8422</v>
      </c>
      <c r="I5896" s="5">
        <v>0</v>
      </c>
      <c r="J5896" s="5">
        <v>2009</v>
      </c>
      <c r="K5896" s="5">
        <v>3</v>
      </c>
      <c r="L5896" s="5" t="s">
        <v>1827</v>
      </c>
      <c r="M5896" s="5" t="s">
        <v>96</v>
      </c>
      <c r="N5896" s="19">
        <v>4834013286</v>
      </c>
    </row>
    <row r="5897" spans="1:14" ht="15.75" customHeight="1" x14ac:dyDescent="0.2">
      <c r="A5897" s="15">
        <v>6</v>
      </c>
      <c r="B5897" s="16">
        <v>690</v>
      </c>
      <c r="C5897" s="15" t="s">
        <v>8433</v>
      </c>
      <c r="D5897" s="18">
        <v>1</v>
      </c>
      <c r="E5897" s="5" t="s">
        <v>8434</v>
      </c>
      <c r="F5897" s="5">
        <v>0</v>
      </c>
      <c r="G5897" s="5" t="s">
        <v>3392</v>
      </c>
      <c r="H5897" s="5" t="s">
        <v>8422</v>
      </c>
      <c r="I5897" s="5">
        <v>0</v>
      </c>
      <c r="J5897" s="5">
        <v>1999</v>
      </c>
      <c r="K5897" s="5">
        <v>11</v>
      </c>
      <c r="L5897" s="5" t="s">
        <v>8435</v>
      </c>
      <c r="M5897" s="5" t="s">
        <v>96</v>
      </c>
      <c r="N5897" s="19">
        <v>4625200377</v>
      </c>
    </row>
    <row r="5898" spans="1:14" ht="15.75" customHeight="1" x14ac:dyDescent="0.2">
      <c r="A5898" s="15">
        <v>7</v>
      </c>
      <c r="B5898" s="16">
        <v>690</v>
      </c>
      <c r="C5898" s="15" t="s">
        <v>8436</v>
      </c>
      <c r="D5898" s="18">
        <v>1</v>
      </c>
      <c r="E5898" s="5" t="s">
        <v>8437</v>
      </c>
      <c r="F5898" s="5">
        <v>0</v>
      </c>
      <c r="G5898" s="5" t="s">
        <v>8438</v>
      </c>
      <c r="H5898" s="5" t="s">
        <v>8422</v>
      </c>
      <c r="I5898" s="5">
        <v>0</v>
      </c>
      <c r="J5898" s="5">
        <v>2009</v>
      </c>
      <c r="K5898" s="5">
        <v>21</v>
      </c>
      <c r="L5898" s="5" t="s">
        <v>414</v>
      </c>
      <c r="M5898" s="5" t="s">
        <v>96</v>
      </c>
      <c r="N5898" s="19">
        <v>9784061590908</v>
      </c>
    </row>
    <row r="5899" spans="1:14" ht="15.75" customHeight="1" x14ac:dyDescent="0.2">
      <c r="A5899" s="15">
        <v>8</v>
      </c>
      <c r="B5899" s="16">
        <v>690</v>
      </c>
      <c r="C5899" s="15" t="s">
        <v>8439</v>
      </c>
      <c r="D5899" s="18">
        <v>1</v>
      </c>
      <c r="E5899" s="5" t="s">
        <v>8440</v>
      </c>
      <c r="F5899" s="5">
        <v>0</v>
      </c>
      <c r="G5899" s="5" t="s">
        <v>5009</v>
      </c>
      <c r="H5899" s="5" t="s">
        <v>8422</v>
      </c>
      <c r="I5899" s="5">
        <v>0</v>
      </c>
      <c r="J5899" s="5">
        <v>1999</v>
      </c>
      <c r="K5899" s="5">
        <v>0</v>
      </c>
      <c r="L5899" s="5" t="s">
        <v>2183</v>
      </c>
      <c r="M5899" s="5" t="s">
        <v>96</v>
      </c>
      <c r="N5899" s="19" t="s">
        <v>32</v>
      </c>
    </row>
    <row r="5900" spans="1:14" ht="15.75" customHeight="1" x14ac:dyDescent="0.2">
      <c r="A5900" s="15">
        <v>9</v>
      </c>
      <c r="B5900" s="16">
        <v>690</v>
      </c>
      <c r="C5900" s="15" t="s">
        <v>8441</v>
      </c>
      <c r="D5900" s="18">
        <v>1</v>
      </c>
      <c r="E5900" s="5" t="s">
        <v>8442</v>
      </c>
      <c r="F5900" s="5">
        <v>0</v>
      </c>
      <c r="G5900" s="5" t="s">
        <v>5009</v>
      </c>
      <c r="H5900" s="5" t="s">
        <v>8422</v>
      </c>
      <c r="I5900" s="5">
        <v>0</v>
      </c>
      <c r="J5900" s="5">
        <v>2009</v>
      </c>
      <c r="K5900" s="5">
        <v>9</v>
      </c>
      <c r="L5900" s="5" t="s">
        <v>3789</v>
      </c>
      <c r="M5900" s="5" t="s">
        <v>96</v>
      </c>
      <c r="N5900" s="19">
        <v>9784480084880</v>
      </c>
    </row>
    <row r="5901" spans="1:14" ht="15.75" customHeight="1" x14ac:dyDescent="0.2">
      <c r="A5901" s="15">
        <v>10</v>
      </c>
      <c r="B5901" s="16">
        <v>690</v>
      </c>
      <c r="C5901" s="15" t="s">
        <v>8443</v>
      </c>
      <c r="D5901" s="18">
        <v>1</v>
      </c>
      <c r="E5901" s="5" t="s">
        <v>8444</v>
      </c>
      <c r="F5901" s="5">
        <v>0</v>
      </c>
      <c r="G5901" s="5" t="s">
        <v>8445</v>
      </c>
      <c r="H5901" s="5" t="s">
        <v>8422</v>
      </c>
      <c r="I5901" s="5">
        <v>0</v>
      </c>
      <c r="J5901" s="5">
        <v>2009</v>
      </c>
      <c r="K5901" s="5">
        <v>1</v>
      </c>
      <c r="L5901" s="5" t="s">
        <v>8435</v>
      </c>
      <c r="M5901" s="5" t="s">
        <v>96</v>
      </c>
      <c r="N5901" s="19">
        <v>9784625603082</v>
      </c>
    </row>
    <row r="5902" spans="1:14" ht="15.75" customHeight="1" x14ac:dyDescent="0.2">
      <c r="A5902" s="15">
        <v>11</v>
      </c>
      <c r="B5902" s="16">
        <v>690</v>
      </c>
      <c r="C5902" s="15" t="s">
        <v>8446</v>
      </c>
      <c r="D5902" s="18">
        <v>1</v>
      </c>
      <c r="E5902" s="5" t="s">
        <v>8447</v>
      </c>
      <c r="F5902" s="5">
        <v>0</v>
      </c>
      <c r="G5902" s="5" t="s">
        <v>8448</v>
      </c>
      <c r="H5902" s="5" t="s">
        <v>8422</v>
      </c>
      <c r="I5902" s="5">
        <v>0</v>
      </c>
      <c r="J5902" s="5">
        <v>2008</v>
      </c>
      <c r="K5902" s="5">
        <v>1</v>
      </c>
      <c r="L5902" s="5" t="s">
        <v>8449</v>
      </c>
      <c r="M5902" s="5" t="s">
        <v>96</v>
      </c>
      <c r="N5902" s="19">
        <v>9784595308178</v>
      </c>
    </row>
    <row r="5903" spans="1:14" ht="15.75" customHeight="1" x14ac:dyDescent="0.2">
      <c r="A5903" s="15">
        <v>12</v>
      </c>
      <c r="B5903" s="16">
        <v>690</v>
      </c>
      <c r="C5903" s="15" t="s">
        <v>8450</v>
      </c>
      <c r="D5903" s="18">
        <v>1</v>
      </c>
      <c r="E5903" s="5" t="s">
        <v>8451</v>
      </c>
      <c r="F5903" s="5">
        <v>0</v>
      </c>
      <c r="G5903" s="5" t="s">
        <v>7144</v>
      </c>
      <c r="H5903" s="5" t="s">
        <v>8422</v>
      </c>
      <c r="I5903" s="5">
        <v>0</v>
      </c>
      <c r="J5903" s="5">
        <v>2009</v>
      </c>
      <c r="K5903" s="5">
        <v>1</v>
      </c>
      <c r="L5903" s="5" t="s">
        <v>2183</v>
      </c>
      <c r="M5903" s="5" t="s">
        <v>96</v>
      </c>
      <c r="N5903" s="19">
        <v>0</v>
      </c>
    </row>
    <row r="5904" spans="1:14" ht="15.75" customHeight="1" x14ac:dyDescent="0.2">
      <c r="A5904" s="15">
        <v>13</v>
      </c>
      <c r="B5904" s="16">
        <v>690</v>
      </c>
      <c r="C5904" s="15" t="s">
        <v>8452</v>
      </c>
      <c r="D5904" s="18">
        <v>1</v>
      </c>
      <c r="E5904" s="5" t="s">
        <v>8453</v>
      </c>
      <c r="F5904" s="5">
        <v>0</v>
      </c>
      <c r="G5904" s="5" t="s">
        <v>8454</v>
      </c>
      <c r="H5904" s="5" t="s">
        <v>8422</v>
      </c>
      <c r="I5904" s="5">
        <v>0</v>
      </c>
      <c r="J5904" s="5">
        <v>2001</v>
      </c>
      <c r="K5904" s="5">
        <v>1</v>
      </c>
      <c r="L5904" s="5" t="s">
        <v>8455</v>
      </c>
      <c r="M5904" s="5" t="s">
        <v>96</v>
      </c>
      <c r="N5904" s="19">
        <v>4906010962</v>
      </c>
    </row>
    <row r="5905" spans="1:14" ht="15.75" customHeight="1" x14ac:dyDescent="0.2">
      <c r="A5905" s="15">
        <v>14</v>
      </c>
      <c r="B5905" s="16">
        <v>690</v>
      </c>
      <c r="C5905" s="15" t="s">
        <v>8456</v>
      </c>
      <c r="D5905" s="18">
        <v>1</v>
      </c>
      <c r="E5905" s="5" t="s">
        <v>8457</v>
      </c>
      <c r="F5905" s="5">
        <v>0</v>
      </c>
      <c r="G5905" s="5" t="s">
        <v>8458</v>
      </c>
      <c r="H5905" s="5" t="s">
        <v>8422</v>
      </c>
      <c r="I5905" s="5">
        <v>1</v>
      </c>
      <c r="J5905" s="5">
        <v>2004</v>
      </c>
      <c r="K5905" s="5">
        <v>2</v>
      </c>
      <c r="L5905" s="5" t="s">
        <v>886</v>
      </c>
      <c r="M5905" s="5" t="s">
        <v>96</v>
      </c>
      <c r="N5905" s="19" t="s">
        <v>8459</v>
      </c>
    </row>
    <row r="5906" spans="1:14" ht="15.75" customHeight="1" x14ac:dyDescent="0.2">
      <c r="A5906" s="15">
        <v>15</v>
      </c>
      <c r="B5906" s="16">
        <v>690</v>
      </c>
      <c r="C5906" s="15" t="s">
        <v>8460</v>
      </c>
      <c r="D5906" s="18">
        <v>1</v>
      </c>
      <c r="E5906" s="5" t="s">
        <v>8461</v>
      </c>
      <c r="F5906" s="5">
        <v>0</v>
      </c>
      <c r="G5906" s="5" t="s">
        <v>8458</v>
      </c>
      <c r="H5906" s="5" t="s">
        <v>8422</v>
      </c>
      <c r="I5906" s="5">
        <v>2</v>
      </c>
      <c r="J5906" s="5">
        <v>2003</v>
      </c>
      <c r="K5906" s="5">
        <v>1</v>
      </c>
      <c r="L5906" s="5" t="s">
        <v>886</v>
      </c>
      <c r="M5906" s="5" t="s">
        <v>96</v>
      </c>
      <c r="N5906" s="19">
        <v>4087746488</v>
      </c>
    </row>
    <row r="5907" spans="1:14" ht="15.75" customHeight="1" x14ac:dyDescent="0.2">
      <c r="A5907" s="15">
        <v>16</v>
      </c>
      <c r="B5907" s="16">
        <v>690</v>
      </c>
      <c r="C5907" s="15" t="s">
        <v>8462</v>
      </c>
      <c r="D5907" s="18">
        <v>1</v>
      </c>
      <c r="E5907" s="5" t="s">
        <v>8463</v>
      </c>
      <c r="F5907" s="5">
        <v>0</v>
      </c>
      <c r="G5907" s="5" t="s">
        <v>8458</v>
      </c>
      <c r="H5907" s="5" t="s">
        <v>8422</v>
      </c>
      <c r="I5907" s="5">
        <v>3</v>
      </c>
      <c r="J5907" s="5">
        <v>2003</v>
      </c>
      <c r="K5907" s="5">
        <v>1</v>
      </c>
      <c r="L5907" s="5" t="s">
        <v>886</v>
      </c>
      <c r="M5907" s="5" t="s">
        <v>96</v>
      </c>
      <c r="N5907" s="19">
        <v>4087746496</v>
      </c>
    </row>
    <row r="5908" spans="1:14" ht="15.75" customHeight="1" x14ac:dyDescent="0.2">
      <c r="A5908" s="15">
        <v>17</v>
      </c>
      <c r="B5908" s="16">
        <v>690</v>
      </c>
      <c r="C5908" s="15" t="s">
        <v>8464</v>
      </c>
      <c r="D5908" s="18">
        <v>1</v>
      </c>
      <c r="E5908" s="5" t="s">
        <v>8465</v>
      </c>
      <c r="F5908" s="5">
        <v>0</v>
      </c>
      <c r="G5908" s="5" t="s">
        <v>8458</v>
      </c>
      <c r="H5908" s="5" t="s">
        <v>8422</v>
      </c>
      <c r="I5908" s="5">
        <v>4</v>
      </c>
      <c r="J5908" s="5">
        <v>2003</v>
      </c>
      <c r="K5908" s="5">
        <v>1</v>
      </c>
      <c r="L5908" s="5" t="s">
        <v>886</v>
      </c>
      <c r="M5908" s="5" t="s">
        <v>96</v>
      </c>
      <c r="N5908" s="19" t="s">
        <v>8466</v>
      </c>
    </row>
    <row r="5909" spans="1:14" ht="15.75" customHeight="1" x14ac:dyDescent="0.2">
      <c r="A5909" s="15">
        <v>18</v>
      </c>
      <c r="B5909" s="16">
        <v>690</v>
      </c>
      <c r="C5909" s="15" t="s">
        <v>8467</v>
      </c>
      <c r="D5909" s="18">
        <v>1</v>
      </c>
      <c r="E5909" s="5" t="s">
        <v>8468</v>
      </c>
      <c r="F5909" s="5">
        <v>0</v>
      </c>
      <c r="G5909" s="5" t="s">
        <v>8458</v>
      </c>
      <c r="H5909" s="5" t="s">
        <v>8422</v>
      </c>
      <c r="I5909" s="5">
        <v>5</v>
      </c>
      <c r="J5909" s="5">
        <v>2004</v>
      </c>
      <c r="K5909" s="5">
        <v>1</v>
      </c>
      <c r="L5909" s="5" t="s">
        <v>886</v>
      </c>
      <c r="M5909" s="5" t="s">
        <v>96</v>
      </c>
      <c r="N5909" s="19">
        <v>4087746518</v>
      </c>
    </row>
    <row r="5910" spans="1:14" ht="15.75" customHeight="1" x14ac:dyDescent="0.2">
      <c r="A5910" s="15">
        <v>19</v>
      </c>
      <c r="B5910" s="16">
        <v>690</v>
      </c>
      <c r="C5910" s="15" t="s">
        <v>8469</v>
      </c>
      <c r="D5910" s="18">
        <v>1</v>
      </c>
      <c r="E5910" s="5" t="s">
        <v>8470</v>
      </c>
      <c r="F5910" s="5">
        <v>0</v>
      </c>
      <c r="G5910" s="5" t="s">
        <v>8458</v>
      </c>
      <c r="H5910" s="5" t="s">
        <v>8422</v>
      </c>
      <c r="I5910" s="5">
        <v>6</v>
      </c>
      <c r="J5910" s="5">
        <v>2004</v>
      </c>
      <c r="K5910" s="5">
        <v>2</v>
      </c>
      <c r="L5910" s="5" t="s">
        <v>886</v>
      </c>
      <c r="M5910" s="5" t="s">
        <v>96</v>
      </c>
      <c r="N5910" s="19">
        <v>4087746526</v>
      </c>
    </row>
    <row r="5911" spans="1:14" ht="15.75" customHeight="1" x14ac:dyDescent="0.2">
      <c r="A5911" s="15">
        <v>20</v>
      </c>
      <c r="B5911" s="16">
        <v>690</v>
      </c>
      <c r="C5911" s="15" t="s">
        <v>8471</v>
      </c>
      <c r="D5911" s="18">
        <v>1</v>
      </c>
      <c r="E5911" s="5" t="s">
        <v>8472</v>
      </c>
      <c r="F5911" s="5">
        <v>0</v>
      </c>
      <c r="G5911" s="5" t="s">
        <v>8473</v>
      </c>
      <c r="H5911" s="5" t="s">
        <v>8422</v>
      </c>
      <c r="I5911" s="5">
        <v>0</v>
      </c>
      <c r="J5911" s="5">
        <v>2004</v>
      </c>
      <c r="K5911" s="5">
        <v>1</v>
      </c>
      <c r="L5911" s="5" t="s">
        <v>8474</v>
      </c>
      <c r="M5911" s="5" t="s">
        <v>96</v>
      </c>
      <c r="N5911" s="19">
        <v>4385153825</v>
      </c>
    </row>
    <row r="5912" spans="1:14" ht="15.75" customHeight="1" x14ac:dyDescent="0.2">
      <c r="A5912" s="15">
        <v>21</v>
      </c>
      <c r="B5912" s="16">
        <v>690</v>
      </c>
      <c r="C5912" s="15" t="s">
        <v>8475</v>
      </c>
      <c r="D5912" s="18">
        <v>1</v>
      </c>
      <c r="E5912" s="5" t="s">
        <v>8476</v>
      </c>
      <c r="F5912" s="5">
        <v>0</v>
      </c>
      <c r="G5912" s="5" t="s">
        <v>8395</v>
      </c>
      <c r="H5912" s="5" t="s">
        <v>8422</v>
      </c>
      <c r="I5912" s="5">
        <v>0</v>
      </c>
      <c r="J5912" s="5">
        <v>2011</v>
      </c>
      <c r="K5912" s="5">
        <v>8</v>
      </c>
      <c r="L5912" s="5" t="s">
        <v>8477</v>
      </c>
      <c r="M5912" s="5" t="s">
        <v>96</v>
      </c>
      <c r="N5912" s="19">
        <v>9784891946555</v>
      </c>
    </row>
    <row r="5913" spans="1:14" ht="15.75" customHeight="1" x14ac:dyDescent="0.2">
      <c r="A5913" s="15">
        <v>22</v>
      </c>
      <c r="B5913" s="16">
        <v>690</v>
      </c>
      <c r="C5913" s="15" t="s">
        <v>8478</v>
      </c>
      <c r="D5913" s="18">
        <v>1</v>
      </c>
      <c r="E5913" s="5" t="s">
        <v>8479</v>
      </c>
      <c r="F5913" s="5">
        <v>0</v>
      </c>
      <c r="G5913" s="5" t="s">
        <v>8480</v>
      </c>
      <c r="H5913" s="5" t="s">
        <v>8422</v>
      </c>
      <c r="I5913" s="5">
        <v>0</v>
      </c>
      <c r="J5913" s="5">
        <v>2010</v>
      </c>
      <c r="K5913" s="5">
        <v>2</v>
      </c>
      <c r="L5913" s="5" t="s">
        <v>3127</v>
      </c>
      <c r="M5913" s="5" t="s">
        <v>6373</v>
      </c>
      <c r="N5913" s="19">
        <v>9784130830546</v>
      </c>
    </row>
    <row r="5914" spans="1:14" ht="15.75" customHeight="1" x14ac:dyDescent="0.2">
      <c r="A5914" s="15">
        <v>23</v>
      </c>
      <c r="B5914" s="16">
        <v>690</v>
      </c>
      <c r="C5914" s="15" t="s">
        <v>8481</v>
      </c>
      <c r="D5914" s="18">
        <v>1</v>
      </c>
      <c r="E5914" s="5" t="s">
        <v>8482</v>
      </c>
      <c r="F5914" s="5">
        <v>0</v>
      </c>
      <c r="G5914" s="5" t="s">
        <v>32</v>
      </c>
      <c r="H5914" s="5" t="s">
        <v>8422</v>
      </c>
      <c r="I5914" s="5">
        <v>0</v>
      </c>
      <c r="J5914" s="5">
        <v>2009</v>
      </c>
      <c r="K5914" s="5">
        <v>1</v>
      </c>
      <c r="L5914" s="5" t="s">
        <v>4899</v>
      </c>
      <c r="M5914" s="5" t="s">
        <v>96</v>
      </c>
      <c r="N5914" s="19">
        <v>0</v>
      </c>
    </row>
    <row r="5915" spans="1:14" ht="15.75" customHeight="1" x14ac:dyDescent="0.2">
      <c r="A5915" s="15">
        <v>24</v>
      </c>
      <c r="B5915" s="16">
        <v>690</v>
      </c>
      <c r="C5915" s="15" t="s">
        <v>8483</v>
      </c>
      <c r="D5915" s="18">
        <v>1</v>
      </c>
      <c r="E5915" s="5" t="s">
        <v>8484</v>
      </c>
      <c r="F5915" s="5">
        <v>0</v>
      </c>
      <c r="G5915" s="5" t="s">
        <v>8485</v>
      </c>
      <c r="H5915" s="5" t="s">
        <v>8422</v>
      </c>
      <c r="I5915" s="5">
        <v>0</v>
      </c>
      <c r="J5915" s="5">
        <v>2004</v>
      </c>
      <c r="K5915" s="5">
        <v>90</v>
      </c>
      <c r="L5915" s="5" t="s">
        <v>8486</v>
      </c>
      <c r="M5915" s="5" t="s">
        <v>96</v>
      </c>
      <c r="N5915" s="19">
        <v>4816800484</v>
      </c>
    </row>
    <row r="5916" spans="1:14" ht="15.75" customHeight="1" x14ac:dyDescent="0.2">
      <c r="A5916" s="15">
        <v>25</v>
      </c>
      <c r="B5916" s="16">
        <v>690</v>
      </c>
      <c r="C5916" s="15" t="s">
        <v>8487</v>
      </c>
      <c r="D5916" s="18">
        <v>1</v>
      </c>
      <c r="E5916" s="5" t="s">
        <v>8488</v>
      </c>
      <c r="F5916" s="5">
        <v>0</v>
      </c>
      <c r="G5916" s="5" t="s">
        <v>8489</v>
      </c>
      <c r="H5916" s="5" t="s">
        <v>8422</v>
      </c>
      <c r="I5916" s="5">
        <v>0</v>
      </c>
      <c r="J5916" s="5">
        <v>2007</v>
      </c>
      <c r="K5916" s="5">
        <v>1</v>
      </c>
      <c r="L5916" s="5" t="s">
        <v>457</v>
      </c>
      <c r="M5916" s="5" t="s">
        <v>96</v>
      </c>
      <c r="N5916" s="19">
        <v>9784022599261</v>
      </c>
    </row>
    <row r="5917" spans="1:14" ht="15.75" customHeight="1" x14ac:dyDescent="0.2">
      <c r="A5917" s="15">
        <v>26</v>
      </c>
      <c r="B5917" s="16">
        <v>690</v>
      </c>
      <c r="C5917" s="15" t="s">
        <v>8490</v>
      </c>
      <c r="D5917" s="18">
        <v>1</v>
      </c>
      <c r="E5917" s="5" t="s">
        <v>8491</v>
      </c>
      <c r="F5917" s="5">
        <v>0</v>
      </c>
      <c r="G5917" s="5" t="s">
        <v>8492</v>
      </c>
      <c r="H5917" s="5" t="s">
        <v>8422</v>
      </c>
      <c r="I5917" s="5">
        <v>0</v>
      </c>
      <c r="J5917" s="5">
        <v>2006</v>
      </c>
      <c r="K5917" s="5">
        <v>1</v>
      </c>
      <c r="L5917" s="5" t="s">
        <v>4519</v>
      </c>
      <c r="M5917" s="5" t="s">
        <v>96</v>
      </c>
      <c r="N5917" s="19">
        <v>4490106874</v>
      </c>
    </row>
    <row r="5918" spans="1:14" ht="15.75" customHeight="1" x14ac:dyDescent="0.2">
      <c r="A5918" s="15">
        <v>27</v>
      </c>
      <c r="B5918" s="16">
        <v>690</v>
      </c>
      <c r="C5918" s="15" t="s">
        <v>8493</v>
      </c>
      <c r="D5918" s="18">
        <v>1</v>
      </c>
      <c r="E5918" s="5" t="s">
        <v>8494</v>
      </c>
      <c r="F5918" s="5">
        <v>0</v>
      </c>
      <c r="G5918" s="5" t="s">
        <v>8495</v>
      </c>
      <c r="H5918" s="5" t="s">
        <v>8422</v>
      </c>
      <c r="I5918" s="5">
        <v>0</v>
      </c>
      <c r="J5918" s="5">
        <v>2007</v>
      </c>
      <c r="K5918" s="5">
        <v>1</v>
      </c>
      <c r="L5918" s="5" t="s">
        <v>8496</v>
      </c>
      <c r="M5918" s="5" t="s">
        <v>35</v>
      </c>
      <c r="N5918" s="19">
        <v>9780231138048</v>
      </c>
    </row>
    <row r="5919" spans="1:14" ht="15.75" customHeight="1" x14ac:dyDescent="0.2">
      <c r="A5919" s="15">
        <v>28</v>
      </c>
      <c r="B5919" s="16">
        <v>690</v>
      </c>
      <c r="C5919" s="15" t="s">
        <v>8497</v>
      </c>
      <c r="D5919" s="18">
        <v>1</v>
      </c>
      <c r="E5919" s="5" t="s">
        <v>8498</v>
      </c>
      <c r="F5919" s="5" t="s">
        <v>8499</v>
      </c>
      <c r="G5919" s="5" t="s">
        <v>8500</v>
      </c>
      <c r="H5919" s="5" t="s">
        <v>8422</v>
      </c>
      <c r="I5919" s="5">
        <v>0</v>
      </c>
      <c r="J5919" s="5">
        <v>2009</v>
      </c>
      <c r="K5919" s="5">
        <v>1</v>
      </c>
      <c r="L5919" s="5" t="s">
        <v>5044</v>
      </c>
      <c r="M5919" s="5" t="s">
        <v>96</v>
      </c>
      <c r="N5919" s="19">
        <v>9784167753894</v>
      </c>
    </row>
    <row r="5920" spans="1:14" ht="15.75" customHeight="1" x14ac:dyDescent="0.2">
      <c r="A5920" s="15">
        <v>29</v>
      </c>
      <c r="B5920" s="16">
        <v>690</v>
      </c>
      <c r="C5920" s="15" t="s">
        <v>8501</v>
      </c>
      <c r="D5920" s="18">
        <v>1</v>
      </c>
      <c r="E5920" s="5" t="s">
        <v>8502</v>
      </c>
      <c r="F5920" s="5">
        <v>0</v>
      </c>
      <c r="G5920" s="5" t="s">
        <v>7404</v>
      </c>
      <c r="H5920" s="5" t="s">
        <v>8422</v>
      </c>
      <c r="I5920" s="5">
        <v>0</v>
      </c>
      <c r="J5920" s="5">
        <v>2013</v>
      </c>
      <c r="K5920" s="5">
        <v>1</v>
      </c>
      <c r="L5920" s="5" t="s">
        <v>409</v>
      </c>
      <c r="M5920" s="5" t="s">
        <v>96</v>
      </c>
      <c r="N5920" s="19">
        <v>9784006022235</v>
      </c>
    </row>
    <row r="5921" spans="1:14" ht="15.75" customHeight="1" x14ac:dyDescent="0.2">
      <c r="A5921" s="15">
        <v>30</v>
      </c>
      <c r="B5921" s="16">
        <v>690</v>
      </c>
      <c r="C5921" s="15" t="s">
        <v>8503</v>
      </c>
      <c r="D5921" s="18">
        <v>1</v>
      </c>
      <c r="E5921" s="5" t="s">
        <v>8504</v>
      </c>
      <c r="F5921" s="5">
        <v>0</v>
      </c>
      <c r="G5921" s="5" t="s">
        <v>8505</v>
      </c>
      <c r="H5921" s="5" t="s">
        <v>8422</v>
      </c>
      <c r="I5921" s="5">
        <v>0</v>
      </c>
      <c r="J5921" s="5">
        <v>2006</v>
      </c>
      <c r="K5921" s="5">
        <v>1</v>
      </c>
      <c r="L5921" s="5" t="s">
        <v>8506</v>
      </c>
      <c r="M5921" s="5" t="s">
        <v>35</v>
      </c>
      <c r="N5921" s="19">
        <v>9781876957094</v>
      </c>
    </row>
    <row r="5922" spans="1:14" ht="15.75" customHeight="1" x14ac:dyDescent="0.2">
      <c r="A5922" s="15">
        <v>31</v>
      </c>
      <c r="B5922" s="16">
        <v>690</v>
      </c>
      <c r="C5922" s="15" t="s">
        <v>8507</v>
      </c>
      <c r="D5922" s="18">
        <v>1</v>
      </c>
      <c r="E5922" s="5" t="s">
        <v>8508</v>
      </c>
      <c r="F5922" s="5">
        <v>0</v>
      </c>
      <c r="G5922" s="5" t="s">
        <v>8509</v>
      </c>
      <c r="H5922" s="5" t="s">
        <v>8422</v>
      </c>
      <c r="I5922" s="5">
        <v>0</v>
      </c>
      <c r="J5922" s="5">
        <v>2006</v>
      </c>
      <c r="K5922" s="5">
        <v>1</v>
      </c>
      <c r="L5922" s="5" t="s">
        <v>8510</v>
      </c>
      <c r="M5922" s="5" t="s">
        <v>96</v>
      </c>
      <c r="N5922" s="19">
        <v>0</v>
      </c>
    </row>
    <row r="5923" spans="1:14" ht="15.75" customHeight="1" x14ac:dyDescent="0.2">
      <c r="A5923" s="15">
        <v>32</v>
      </c>
      <c r="B5923" s="16">
        <v>690</v>
      </c>
      <c r="C5923" s="15" t="s">
        <v>8511</v>
      </c>
      <c r="D5923" s="18">
        <v>1</v>
      </c>
      <c r="E5923" s="5" t="s">
        <v>8512</v>
      </c>
      <c r="F5923" s="5">
        <v>0</v>
      </c>
      <c r="G5923" s="5" t="s">
        <v>8509</v>
      </c>
      <c r="H5923" s="5" t="s">
        <v>8422</v>
      </c>
      <c r="I5923" s="5">
        <v>0</v>
      </c>
      <c r="J5923" s="5">
        <v>2006</v>
      </c>
      <c r="K5923" s="5">
        <v>1</v>
      </c>
      <c r="L5923" s="5" t="s">
        <v>8510</v>
      </c>
      <c r="M5923" s="5" t="s">
        <v>96</v>
      </c>
      <c r="N5923" s="19">
        <v>0</v>
      </c>
    </row>
    <row r="5924" spans="1:14" ht="15.75" customHeight="1" x14ac:dyDescent="0.2">
      <c r="A5924" s="15">
        <v>33</v>
      </c>
      <c r="B5924" s="16">
        <v>690</v>
      </c>
      <c r="C5924" s="15" t="s">
        <v>8513</v>
      </c>
      <c r="D5924" s="18">
        <v>1</v>
      </c>
      <c r="E5924" s="5" t="s">
        <v>8514</v>
      </c>
      <c r="F5924" s="5">
        <v>0</v>
      </c>
      <c r="G5924" s="5" t="s">
        <v>8515</v>
      </c>
      <c r="H5924" s="5" t="s">
        <v>8422</v>
      </c>
      <c r="I5924" s="5">
        <v>0</v>
      </c>
      <c r="J5924" s="5">
        <v>1995</v>
      </c>
      <c r="K5924" s="5">
        <v>1</v>
      </c>
      <c r="L5924" s="5" t="s">
        <v>8516</v>
      </c>
      <c r="M5924" s="5" t="s">
        <v>35</v>
      </c>
      <c r="N5924" s="19">
        <v>9780226811772</v>
      </c>
    </row>
    <row r="5925" spans="1:14" ht="15.75" customHeight="1" x14ac:dyDescent="0.2">
      <c r="A5925" s="15">
        <v>34</v>
      </c>
      <c r="B5925" s="16">
        <v>690</v>
      </c>
      <c r="C5925" s="15" t="s">
        <v>8517</v>
      </c>
      <c r="D5925" s="18">
        <v>1</v>
      </c>
      <c r="E5925" s="5" t="s">
        <v>8518</v>
      </c>
      <c r="F5925" s="5">
        <v>0</v>
      </c>
      <c r="G5925" s="5" t="s">
        <v>8519</v>
      </c>
      <c r="H5925" s="5" t="s">
        <v>8422</v>
      </c>
      <c r="I5925" s="5">
        <v>0</v>
      </c>
      <c r="J5925" s="5">
        <v>2007</v>
      </c>
      <c r="K5925" s="5">
        <v>1</v>
      </c>
      <c r="L5925" s="5" t="s">
        <v>4380</v>
      </c>
      <c r="M5925" s="5" t="s">
        <v>35</v>
      </c>
      <c r="N5925" s="19">
        <v>9780231136969</v>
      </c>
    </row>
    <row r="5926" spans="1:14" ht="15.75" customHeight="1" x14ac:dyDescent="0.2">
      <c r="A5926" s="15">
        <v>35</v>
      </c>
      <c r="B5926" s="16">
        <v>690</v>
      </c>
      <c r="C5926" s="15" t="s">
        <v>8520</v>
      </c>
      <c r="D5926" s="18">
        <v>1</v>
      </c>
      <c r="E5926" s="5" t="s">
        <v>8521</v>
      </c>
      <c r="F5926" s="5">
        <v>0</v>
      </c>
      <c r="G5926" s="5" t="s">
        <v>4367</v>
      </c>
      <c r="H5926" s="5" t="s">
        <v>8522</v>
      </c>
      <c r="I5926" s="5">
        <v>0</v>
      </c>
      <c r="J5926" s="5">
        <v>2003</v>
      </c>
      <c r="K5926" s="5">
        <v>1</v>
      </c>
      <c r="L5926" s="5" t="s">
        <v>4380</v>
      </c>
      <c r="M5926" s="5" t="s">
        <v>35</v>
      </c>
      <c r="N5926" s="19">
        <v>9780231126106</v>
      </c>
    </row>
    <row r="5927" spans="1:14" ht="15.75" customHeight="1" x14ac:dyDescent="0.2">
      <c r="A5927" s="15">
        <v>36</v>
      </c>
      <c r="B5927" s="16">
        <v>690</v>
      </c>
      <c r="C5927" s="15" t="s">
        <v>8523</v>
      </c>
      <c r="D5927" s="18">
        <v>1</v>
      </c>
      <c r="E5927" s="5" t="s">
        <v>8524</v>
      </c>
      <c r="F5927" s="5">
        <v>0</v>
      </c>
      <c r="G5927" s="5" t="s">
        <v>4367</v>
      </c>
      <c r="H5927" s="5" t="s">
        <v>8422</v>
      </c>
      <c r="I5927" s="5">
        <v>0</v>
      </c>
      <c r="J5927" s="5">
        <v>1988</v>
      </c>
      <c r="K5927" s="5">
        <v>0</v>
      </c>
      <c r="L5927" s="5" t="s">
        <v>5766</v>
      </c>
      <c r="M5927" s="5" t="s">
        <v>35</v>
      </c>
      <c r="N5927" s="19" t="s">
        <v>32</v>
      </c>
    </row>
    <row r="5928" spans="1:14" ht="15.75" customHeight="1" x14ac:dyDescent="0.2">
      <c r="A5928" s="15">
        <v>37</v>
      </c>
      <c r="B5928" s="16">
        <v>690</v>
      </c>
      <c r="C5928" s="15" t="s">
        <v>8525</v>
      </c>
      <c r="D5928" s="18">
        <v>1</v>
      </c>
      <c r="E5928" s="5" t="s">
        <v>8526</v>
      </c>
      <c r="F5928" s="5">
        <v>0</v>
      </c>
      <c r="G5928" s="5" t="s">
        <v>4367</v>
      </c>
      <c r="H5928" s="5" t="s">
        <v>8422</v>
      </c>
      <c r="I5928" s="5">
        <v>0</v>
      </c>
      <c r="J5928" s="5">
        <v>2008</v>
      </c>
      <c r="K5928" s="5">
        <v>1</v>
      </c>
      <c r="L5928" s="5" t="s">
        <v>8527</v>
      </c>
      <c r="M5928" s="5" t="s">
        <v>35</v>
      </c>
      <c r="N5928" s="19">
        <v>9780231144414</v>
      </c>
    </row>
    <row r="5929" spans="1:14" ht="15.75" customHeight="1" x14ac:dyDescent="0.2">
      <c r="A5929" s="15">
        <v>38</v>
      </c>
      <c r="B5929" s="16">
        <v>690</v>
      </c>
      <c r="C5929" s="15" t="s">
        <v>8528</v>
      </c>
      <c r="D5929" s="18">
        <v>1</v>
      </c>
      <c r="E5929" s="5" t="s">
        <v>8529</v>
      </c>
      <c r="F5929" s="5">
        <v>0</v>
      </c>
      <c r="G5929" s="5" t="s">
        <v>8530</v>
      </c>
      <c r="H5929" s="5" t="s">
        <v>8422</v>
      </c>
      <c r="I5929" s="5">
        <v>0</v>
      </c>
      <c r="J5929" s="5">
        <v>2003</v>
      </c>
      <c r="K5929" s="5">
        <v>7</v>
      </c>
      <c r="L5929" s="5" t="s">
        <v>8531</v>
      </c>
      <c r="M5929" s="5" t="s">
        <v>96</v>
      </c>
      <c r="N5929" s="19">
        <v>9784883500123</v>
      </c>
    </row>
    <row r="5930" spans="1:14" ht="15.75" customHeight="1" x14ac:dyDescent="0.2">
      <c r="A5930" s="15">
        <v>39</v>
      </c>
      <c r="B5930" s="16">
        <v>690</v>
      </c>
      <c r="C5930" s="15" t="s">
        <v>8532</v>
      </c>
      <c r="D5930" s="18">
        <v>1</v>
      </c>
      <c r="E5930" s="5" t="s">
        <v>8533</v>
      </c>
      <c r="F5930" s="5">
        <v>0</v>
      </c>
      <c r="G5930" s="5" t="s">
        <v>8534</v>
      </c>
      <c r="H5930" s="5" t="s">
        <v>8422</v>
      </c>
      <c r="I5930" s="5">
        <v>0</v>
      </c>
      <c r="J5930" s="5">
        <v>2009</v>
      </c>
      <c r="K5930" s="5">
        <v>1</v>
      </c>
      <c r="L5930" s="5" t="s">
        <v>8449</v>
      </c>
      <c r="M5930" s="5" t="s">
        <v>96</v>
      </c>
      <c r="N5930" s="19">
        <v>9784595309106</v>
      </c>
    </row>
    <row r="5931" spans="1:14" ht="15.75" customHeight="1" x14ac:dyDescent="0.2">
      <c r="A5931" s="15">
        <v>40</v>
      </c>
      <c r="B5931" s="16">
        <v>690</v>
      </c>
      <c r="C5931" s="15" t="s">
        <v>8535</v>
      </c>
      <c r="D5931" s="18">
        <v>1</v>
      </c>
      <c r="E5931" s="5" t="s">
        <v>8536</v>
      </c>
      <c r="F5931" s="5">
        <v>0</v>
      </c>
      <c r="G5931" s="5" t="s">
        <v>8537</v>
      </c>
      <c r="H5931" s="5" t="s">
        <v>8422</v>
      </c>
      <c r="I5931" s="5">
        <v>0</v>
      </c>
      <c r="J5931" s="5">
        <v>1996</v>
      </c>
      <c r="K5931" s="5">
        <v>1</v>
      </c>
      <c r="L5931" s="5" t="s">
        <v>8538</v>
      </c>
      <c r="M5931" s="5" t="s">
        <v>96</v>
      </c>
      <c r="N5931" s="19">
        <v>9784621060506</v>
      </c>
    </row>
    <row r="5932" spans="1:14" ht="15.75" customHeight="1" x14ac:dyDescent="0.2">
      <c r="A5932" s="15">
        <v>41</v>
      </c>
      <c r="B5932" s="16">
        <v>690</v>
      </c>
      <c r="C5932" s="15" t="s">
        <v>8539</v>
      </c>
      <c r="D5932" s="18">
        <v>1</v>
      </c>
      <c r="E5932" s="5" t="s">
        <v>8540</v>
      </c>
      <c r="F5932" s="5">
        <v>0</v>
      </c>
      <c r="G5932" s="5" t="s">
        <v>8541</v>
      </c>
      <c r="H5932" s="5" t="s">
        <v>8422</v>
      </c>
      <c r="I5932" s="5">
        <v>0</v>
      </c>
      <c r="J5932" s="5">
        <v>2002</v>
      </c>
      <c r="K5932" s="5">
        <v>13</v>
      </c>
      <c r="L5932" s="5" t="s">
        <v>409</v>
      </c>
      <c r="M5932" s="5" t="s">
        <v>96</v>
      </c>
      <c r="N5932" s="19">
        <v>9784003114315</v>
      </c>
    </row>
    <row r="5933" spans="1:14" ht="15.75" customHeight="1" x14ac:dyDescent="0.2">
      <c r="A5933" s="15">
        <v>42</v>
      </c>
      <c r="B5933" s="16">
        <v>690</v>
      </c>
      <c r="C5933" s="15" t="s">
        <v>8542</v>
      </c>
      <c r="D5933" s="18">
        <v>1</v>
      </c>
      <c r="E5933" s="5" t="s">
        <v>8543</v>
      </c>
      <c r="F5933" s="5">
        <v>0</v>
      </c>
      <c r="G5933" s="5" t="s">
        <v>8541</v>
      </c>
      <c r="H5933" s="5" t="s">
        <v>8422</v>
      </c>
      <c r="I5933" s="5">
        <v>0</v>
      </c>
      <c r="J5933" s="5">
        <v>2002</v>
      </c>
      <c r="K5933" s="5">
        <v>13</v>
      </c>
      <c r="L5933" s="5" t="s">
        <v>8544</v>
      </c>
      <c r="M5933" s="5" t="s">
        <v>96</v>
      </c>
      <c r="N5933" s="19">
        <v>9784003114322</v>
      </c>
    </row>
    <row r="5934" spans="1:14" ht="15.75" customHeight="1" x14ac:dyDescent="0.2">
      <c r="A5934" s="15">
        <v>43</v>
      </c>
      <c r="B5934" s="16">
        <v>690</v>
      </c>
      <c r="C5934" s="15" t="s">
        <v>8545</v>
      </c>
      <c r="D5934" s="18">
        <v>1</v>
      </c>
      <c r="E5934" s="5" t="s">
        <v>8546</v>
      </c>
      <c r="F5934" s="5">
        <v>0</v>
      </c>
      <c r="G5934" s="5" t="s">
        <v>8547</v>
      </c>
      <c r="H5934" s="5" t="s">
        <v>8422</v>
      </c>
      <c r="I5934" s="5">
        <v>0</v>
      </c>
      <c r="J5934" s="5">
        <v>2012</v>
      </c>
      <c r="K5934" s="5">
        <v>1</v>
      </c>
      <c r="L5934" s="5" t="s">
        <v>8548</v>
      </c>
      <c r="M5934" s="5" t="s">
        <v>96</v>
      </c>
      <c r="N5934" s="19">
        <v>9784585230120</v>
      </c>
    </row>
    <row r="5935" spans="1:14" ht="15.75" customHeight="1" x14ac:dyDescent="0.2">
      <c r="A5935" s="15">
        <v>44</v>
      </c>
      <c r="B5935" s="16">
        <v>690</v>
      </c>
      <c r="C5935" s="15" t="s">
        <v>8549</v>
      </c>
      <c r="D5935" s="18">
        <v>1</v>
      </c>
      <c r="E5935" s="5" t="s">
        <v>8550</v>
      </c>
      <c r="F5935" s="5">
        <v>0</v>
      </c>
      <c r="G5935" s="5" t="s">
        <v>6640</v>
      </c>
      <c r="H5935" s="5" t="s">
        <v>8422</v>
      </c>
      <c r="I5935" s="5">
        <v>0</v>
      </c>
      <c r="J5935" s="5">
        <v>2004</v>
      </c>
      <c r="K5935" s="5">
        <v>1</v>
      </c>
      <c r="L5935" s="5" t="s">
        <v>8551</v>
      </c>
      <c r="M5935" s="5" t="s">
        <v>35</v>
      </c>
      <c r="N5935" s="19">
        <v>1400033969</v>
      </c>
    </row>
    <row r="5936" spans="1:14" ht="15.75" customHeight="1" x14ac:dyDescent="0.2">
      <c r="A5936" s="15">
        <v>45</v>
      </c>
      <c r="B5936" s="16">
        <v>690</v>
      </c>
      <c r="C5936" s="15" t="s">
        <v>8552</v>
      </c>
      <c r="D5936" s="18">
        <v>1</v>
      </c>
      <c r="E5936" s="5" t="s">
        <v>8553</v>
      </c>
      <c r="F5936" s="5">
        <v>0</v>
      </c>
      <c r="G5936" s="5" t="s">
        <v>8554</v>
      </c>
      <c r="H5936" s="5" t="s">
        <v>8422</v>
      </c>
      <c r="I5936" s="5">
        <v>0</v>
      </c>
      <c r="J5936" s="5">
        <v>2002</v>
      </c>
      <c r="K5936" s="5">
        <v>1</v>
      </c>
      <c r="L5936" s="5" t="s">
        <v>8555</v>
      </c>
      <c r="M5936" s="5" t="s">
        <v>35</v>
      </c>
      <c r="N5936" s="19">
        <v>9780761822431</v>
      </c>
    </row>
    <row r="5937" spans="1:14" ht="15.75" customHeight="1" x14ac:dyDescent="0.2">
      <c r="A5937" s="15">
        <v>46</v>
      </c>
      <c r="B5937" s="16">
        <v>690</v>
      </c>
      <c r="C5937" s="15" t="s">
        <v>8556</v>
      </c>
      <c r="D5937" s="18">
        <v>1</v>
      </c>
      <c r="E5937" s="5" t="s">
        <v>8557</v>
      </c>
      <c r="F5937" s="5">
        <v>0</v>
      </c>
      <c r="G5937" s="5" t="s">
        <v>8558</v>
      </c>
      <c r="H5937" s="5" t="s">
        <v>8422</v>
      </c>
      <c r="I5937" s="5">
        <v>0</v>
      </c>
      <c r="J5937" s="5">
        <v>1999</v>
      </c>
      <c r="K5937" s="5">
        <v>1</v>
      </c>
      <c r="L5937" s="5" t="s">
        <v>8559</v>
      </c>
      <c r="M5937" s="5" t="s">
        <v>35</v>
      </c>
      <c r="N5937" s="19">
        <v>804732124</v>
      </c>
    </row>
    <row r="5938" spans="1:14" ht="15.75" customHeight="1" x14ac:dyDescent="0.2">
      <c r="A5938" s="15">
        <v>47</v>
      </c>
      <c r="B5938" s="16">
        <v>690</v>
      </c>
      <c r="C5938" s="15" t="s">
        <v>8560</v>
      </c>
      <c r="D5938" s="18">
        <v>1</v>
      </c>
      <c r="E5938" s="5" t="s">
        <v>8561</v>
      </c>
      <c r="F5938" s="5">
        <v>0</v>
      </c>
      <c r="G5938" s="5" t="s">
        <v>8562</v>
      </c>
      <c r="H5938" s="5" t="s">
        <v>8422</v>
      </c>
      <c r="I5938" s="5">
        <v>0</v>
      </c>
      <c r="J5938" s="5">
        <v>2009</v>
      </c>
      <c r="K5938" s="5">
        <v>2</v>
      </c>
      <c r="L5938" s="5" t="s">
        <v>1245</v>
      </c>
      <c r="M5938" s="5" t="s">
        <v>96</v>
      </c>
      <c r="N5938" s="19">
        <v>9784309019178</v>
      </c>
    </row>
    <row r="5939" spans="1:14" ht="15.75" customHeight="1" x14ac:dyDescent="0.2">
      <c r="A5939" s="15">
        <v>48</v>
      </c>
      <c r="B5939" s="16">
        <v>690</v>
      </c>
      <c r="C5939" s="15" t="s">
        <v>8563</v>
      </c>
      <c r="D5939" s="18">
        <v>1</v>
      </c>
      <c r="E5939" s="5" t="s">
        <v>8564</v>
      </c>
      <c r="F5939" s="5">
        <v>0</v>
      </c>
      <c r="G5939" s="5" t="s">
        <v>7404</v>
      </c>
      <c r="H5939" s="5" t="s">
        <v>8422</v>
      </c>
      <c r="I5939" s="5">
        <v>0</v>
      </c>
      <c r="J5939" s="5">
        <v>2013</v>
      </c>
      <c r="K5939" s="5">
        <v>3</v>
      </c>
      <c r="L5939" s="5" t="s">
        <v>414</v>
      </c>
      <c r="M5939" s="5" t="s">
        <v>96</v>
      </c>
      <c r="N5939" s="19">
        <v>9784062747813</v>
      </c>
    </row>
    <row r="5940" spans="1:14" ht="15.75" customHeight="1" x14ac:dyDescent="0.2">
      <c r="A5940" s="15">
        <v>49</v>
      </c>
      <c r="B5940" s="16">
        <v>690</v>
      </c>
      <c r="C5940" s="15" t="s">
        <v>8565</v>
      </c>
      <c r="D5940" s="18">
        <v>1</v>
      </c>
      <c r="E5940" s="5" t="s">
        <v>8566</v>
      </c>
      <c r="F5940" s="5">
        <v>0</v>
      </c>
      <c r="G5940" s="5" t="s">
        <v>7404</v>
      </c>
      <c r="H5940" s="5" t="s">
        <v>8422</v>
      </c>
      <c r="I5940" s="5">
        <v>0</v>
      </c>
      <c r="J5940" s="5">
        <v>2012</v>
      </c>
      <c r="K5940" s="5">
        <v>1</v>
      </c>
      <c r="L5940" s="5" t="s">
        <v>6385</v>
      </c>
      <c r="M5940" s="5" t="s">
        <v>96</v>
      </c>
      <c r="N5940" s="19">
        <v>9784480429285</v>
      </c>
    </row>
    <row r="5941" spans="1:14" ht="15.75" customHeight="1" x14ac:dyDescent="0.2">
      <c r="A5941" s="15">
        <v>50</v>
      </c>
      <c r="B5941" s="16">
        <v>690</v>
      </c>
      <c r="C5941" s="15" t="s">
        <v>8567</v>
      </c>
      <c r="D5941" s="18">
        <v>1</v>
      </c>
      <c r="E5941" s="5" t="s">
        <v>8568</v>
      </c>
      <c r="F5941" s="5">
        <v>0</v>
      </c>
      <c r="G5941" s="5" t="s">
        <v>8569</v>
      </c>
      <c r="H5941" s="5" t="s">
        <v>8422</v>
      </c>
      <c r="I5941" s="5">
        <v>0</v>
      </c>
      <c r="J5941" s="5">
        <v>2009</v>
      </c>
      <c r="K5941" s="5">
        <v>2</v>
      </c>
      <c r="L5941" s="5" t="s">
        <v>409</v>
      </c>
      <c r="M5941" s="5" t="s">
        <v>96</v>
      </c>
      <c r="N5941" s="19">
        <v>9784000253055</v>
      </c>
    </row>
    <row r="5942" spans="1:14" ht="15.75" customHeight="1" x14ac:dyDescent="0.2">
      <c r="A5942" s="15">
        <v>51</v>
      </c>
      <c r="B5942" s="16">
        <v>690</v>
      </c>
      <c r="C5942" s="15" t="s">
        <v>8570</v>
      </c>
      <c r="D5942" s="18">
        <v>1</v>
      </c>
      <c r="E5942" s="5" t="s">
        <v>8571</v>
      </c>
      <c r="F5942" s="5">
        <v>0</v>
      </c>
      <c r="G5942" s="5">
        <v>0</v>
      </c>
      <c r="H5942" s="5" t="s">
        <v>8422</v>
      </c>
      <c r="I5942" s="5">
        <v>0</v>
      </c>
      <c r="J5942" s="5">
        <v>2008</v>
      </c>
      <c r="K5942" s="5">
        <v>1</v>
      </c>
      <c r="L5942" s="5" t="s">
        <v>3354</v>
      </c>
      <c r="M5942" s="5" t="s">
        <v>35</v>
      </c>
      <c r="N5942" s="19">
        <v>9781933330662</v>
      </c>
    </row>
    <row r="5943" spans="1:14" ht="15.75" customHeight="1" x14ac:dyDescent="0.2">
      <c r="A5943" s="15">
        <v>52</v>
      </c>
      <c r="B5943" s="16">
        <v>690</v>
      </c>
      <c r="C5943" s="15" t="s">
        <v>8572</v>
      </c>
      <c r="D5943" s="18">
        <v>1</v>
      </c>
      <c r="E5943" s="5" t="s">
        <v>8573</v>
      </c>
      <c r="F5943" s="5">
        <v>0</v>
      </c>
      <c r="G5943" s="5" t="s">
        <v>8574</v>
      </c>
      <c r="H5943" s="5" t="s">
        <v>3686</v>
      </c>
      <c r="I5943" s="5">
        <v>0</v>
      </c>
      <c r="J5943" s="5">
        <v>2014</v>
      </c>
      <c r="K5943" s="5" t="s">
        <v>1262</v>
      </c>
      <c r="L5943" s="5" t="s">
        <v>912</v>
      </c>
      <c r="M5943" s="5" t="s">
        <v>6168</v>
      </c>
      <c r="N5943" s="19" t="s">
        <v>8575</v>
      </c>
    </row>
    <row r="5944" spans="1:14" ht="15.75" customHeight="1" x14ac:dyDescent="0.2">
      <c r="A5944" s="15">
        <v>53</v>
      </c>
      <c r="B5944" s="16">
        <v>690</v>
      </c>
      <c r="C5944" s="15" t="s">
        <v>8576</v>
      </c>
      <c r="D5944" s="18">
        <v>1</v>
      </c>
      <c r="E5944" s="5" t="s">
        <v>8577</v>
      </c>
      <c r="F5944" s="5">
        <v>0</v>
      </c>
      <c r="G5944" s="5" t="s">
        <v>8578</v>
      </c>
      <c r="H5944" s="5" t="s">
        <v>3686</v>
      </c>
      <c r="I5944" s="5">
        <v>0</v>
      </c>
      <c r="J5944" s="5">
        <v>2014</v>
      </c>
      <c r="K5944" s="5" t="s">
        <v>1262</v>
      </c>
      <c r="L5944" s="5" t="s">
        <v>480</v>
      </c>
      <c r="M5944" s="5" t="s">
        <v>6168</v>
      </c>
      <c r="N5944" s="19" t="s">
        <v>8579</v>
      </c>
    </row>
    <row r="5945" spans="1:14" ht="15.75" customHeight="1" x14ac:dyDescent="0.2">
      <c r="A5945" s="15">
        <v>54</v>
      </c>
      <c r="B5945" s="16">
        <v>690</v>
      </c>
      <c r="C5945" s="15" t="s">
        <v>8580</v>
      </c>
      <c r="D5945" s="18">
        <v>1</v>
      </c>
      <c r="E5945" s="5" t="s">
        <v>8581</v>
      </c>
      <c r="F5945" s="5">
        <v>0</v>
      </c>
      <c r="G5945" s="5" t="s">
        <v>8582</v>
      </c>
      <c r="H5945" s="5" t="s">
        <v>3686</v>
      </c>
      <c r="I5945" s="5">
        <v>0</v>
      </c>
      <c r="J5945" s="5">
        <v>2014</v>
      </c>
      <c r="K5945" s="5" t="s">
        <v>1262</v>
      </c>
      <c r="L5945" s="5" t="s">
        <v>2453</v>
      </c>
      <c r="M5945" s="5" t="s">
        <v>6168</v>
      </c>
      <c r="N5945" s="19" t="s">
        <v>8583</v>
      </c>
    </row>
    <row r="5946" spans="1:14" ht="15.75" customHeight="1" x14ac:dyDescent="0.2">
      <c r="A5946" s="15">
        <v>55</v>
      </c>
      <c r="B5946" s="16">
        <v>690</v>
      </c>
      <c r="C5946" s="15" t="s">
        <v>8584</v>
      </c>
      <c r="D5946" s="18">
        <v>1</v>
      </c>
      <c r="E5946" s="5" t="s">
        <v>8585</v>
      </c>
      <c r="F5946" s="5">
        <v>0</v>
      </c>
      <c r="G5946" s="5" t="s">
        <v>8586</v>
      </c>
      <c r="H5946" s="5" t="s">
        <v>3686</v>
      </c>
      <c r="I5946" s="5">
        <v>0</v>
      </c>
      <c r="J5946" s="5" t="s">
        <v>1261</v>
      </c>
      <c r="K5946" s="5" t="s">
        <v>1262</v>
      </c>
      <c r="L5946" s="5" t="s">
        <v>409</v>
      </c>
      <c r="M5946" s="5" t="s">
        <v>6168</v>
      </c>
      <c r="N5946" s="19" t="s">
        <v>8587</v>
      </c>
    </row>
    <row r="5947" spans="1:14" ht="15.75" customHeight="1" x14ac:dyDescent="0.2">
      <c r="A5947" s="15">
        <v>56</v>
      </c>
      <c r="B5947" s="16">
        <v>690</v>
      </c>
      <c r="C5947" s="15" t="s">
        <v>8588</v>
      </c>
      <c r="D5947" s="18">
        <v>1</v>
      </c>
      <c r="E5947" s="5" t="s">
        <v>8589</v>
      </c>
      <c r="F5947" s="5">
        <v>0</v>
      </c>
      <c r="G5947" s="5" t="s">
        <v>8590</v>
      </c>
      <c r="H5947" s="5" t="s">
        <v>3686</v>
      </c>
      <c r="I5947" s="5">
        <v>0</v>
      </c>
      <c r="J5947" s="5" t="s">
        <v>1261</v>
      </c>
      <c r="K5947" s="5" t="s">
        <v>1262</v>
      </c>
      <c r="L5947" s="5" t="s">
        <v>3437</v>
      </c>
      <c r="M5947" s="5" t="s">
        <v>6168</v>
      </c>
      <c r="N5947" s="19" t="s">
        <v>8591</v>
      </c>
    </row>
    <row r="5948" spans="1:14" ht="15.75" customHeight="1" x14ac:dyDescent="0.2">
      <c r="A5948" s="15">
        <v>57</v>
      </c>
      <c r="B5948" s="16">
        <v>690</v>
      </c>
      <c r="C5948" s="15" t="s">
        <v>8592</v>
      </c>
      <c r="D5948" s="18">
        <v>1</v>
      </c>
      <c r="E5948" s="5" t="s">
        <v>8593</v>
      </c>
      <c r="F5948" s="5">
        <v>0</v>
      </c>
      <c r="G5948" s="5" t="s">
        <v>8594</v>
      </c>
      <c r="H5948" s="5" t="s">
        <v>3686</v>
      </c>
      <c r="I5948" s="5">
        <v>0</v>
      </c>
      <c r="J5948" s="5" t="s">
        <v>1261</v>
      </c>
      <c r="K5948" s="5" t="s">
        <v>1262</v>
      </c>
      <c r="L5948" s="5" t="s">
        <v>1138</v>
      </c>
      <c r="M5948" s="5" t="s">
        <v>6168</v>
      </c>
      <c r="N5948" s="19" t="s">
        <v>8595</v>
      </c>
    </row>
    <row r="5949" spans="1:14" ht="15.75" customHeight="1" x14ac:dyDescent="0.2">
      <c r="A5949" s="15">
        <v>58</v>
      </c>
      <c r="B5949" s="16">
        <v>690</v>
      </c>
      <c r="C5949" s="15" t="s">
        <v>8596</v>
      </c>
      <c r="D5949" s="18">
        <v>1</v>
      </c>
      <c r="E5949" s="5" t="s">
        <v>8597</v>
      </c>
      <c r="F5949" s="5">
        <v>0</v>
      </c>
      <c r="G5949" s="5" t="s">
        <v>7906</v>
      </c>
      <c r="H5949" s="5" t="s">
        <v>3686</v>
      </c>
      <c r="I5949" s="5">
        <v>0</v>
      </c>
      <c r="J5949" s="5" t="s">
        <v>1261</v>
      </c>
      <c r="K5949" s="5" t="s">
        <v>1262</v>
      </c>
      <c r="L5949" s="5" t="s">
        <v>3873</v>
      </c>
      <c r="M5949" s="5" t="s">
        <v>6168</v>
      </c>
      <c r="N5949" s="19" t="s">
        <v>7907</v>
      </c>
    </row>
    <row r="5950" spans="1:14" ht="15.75" customHeight="1" x14ac:dyDescent="0.2">
      <c r="A5950" s="15">
        <v>59</v>
      </c>
      <c r="B5950" s="16">
        <v>690</v>
      </c>
      <c r="C5950" s="15" t="s">
        <v>8598</v>
      </c>
      <c r="D5950" s="18">
        <v>1</v>
      </c>
      <c r="E5950" s="5" t="s">
        <v>8599</v>
      </c>
      <c r="F5950" s="5">
        <v>0</v>
      </c>
      <c r="G5950" s="5" t="s">
        <v>8600</v>
      </c>
      <c r="H5950" s="5" t="s">
        <v>6054</v>
      </c>
      <c r="I5950" s="5">
        <v>0</v>
      </c>
      <c r="J5950" s="5">
        <v>2010</v>
      </c>
      <c r="K5950" s="5" t="s">
        <v>1262</v>
      </c>
      <c r="L5950" s="5" t="s">
        <v>1150</v>
      </c>
      <c r="M5950" s="5" t="s">
        <v>6168</v>
      </c>
      <c r="N5950" s="19" t="s">
        <v>8601</v>
      </c>
    </row>
    <row r="5951" spans="1:14" ht="15.75" customHeight="1" x14ac:dyDescent="0.2">
      <c r="A5951" s="15">
        <v>60</v>
      </c>
      <c r="B5951" s="16">
        <v>690</v>
      </c>
      <c r="C5951" s="15" t="s">
        <v>8602</v>
      </c>
      <c r="D5951" s="18">
        <v>1</v>
      </c>
      <c r="E5951" s="5" t="s">
        <v>8603</v>
      </c>
      <c r="F5951" s="5">
        <v>0</v>
      </c>
      <c r="G5951" s="5" t="s">
        <v>8604</v>
      </c>
      <c r="H5951" s="5" t="s">
        <v>6054</v>
      </c>
      <c r="I5951" s="5">
        <v>0</v>
      </c>
      <c r="J5951" s="5">
        <v>2010</v>
      </c>
      <c r="K5951" s="5" t="s">
        <v>1262</v>
      </c>
      <c r="L5951" s="5" t="s">
        <v>409</v>
      </c>
      <c r="M5951" s="5" t="s">
        <v>6168</v>
      </c>
      <c r="N5951" s="19" t="s">
        <v>8605</v>
      </c>
    </row>
    <row r="5952" spans="1:14" ht="15.75" customHeight="1" x14ac:dyDescent="0.2">
      <c r="A5952" s="15">
        <v>61</v>
      </c>
      <c r="B5952" s="16">
        <v>690</v>
      </c>
      <c r="C5952" s="15" t="s">
        <v>8606</v>
      </c>
      <c r="D5952" s="18">
        <v>1</v>
      </c>
      <c r="E5952" s="5" t="s">
        <v>8607</v>
      </c>
      <c r="F5952" s="5">
        <v>0</v>
      </c>
      <c r="G5952" s="5" t="s">
        <v>8608</v>
      </c>
      <c r="H5952" s="5" t="s">
        <v>6054</v>
      </c>
      <c r="I5952" s="5">
        <v>0</v>
      </c>
      <c r="J5952" s="5">
        <v>2010</v>
      </c>
      <c r="K5952" s="5" t="s">
        <v>1262</v>
      </c>
      <c r="L5952" s="5" t="s">
        <v>912</v>
      </c>
      <c r="M5952" s="5" t="s">
        <v>6168</v>
      </c>
      <c r="N5952" s="19" t="s">
        <v>8609</v>
      </c>
    </row>
    <row r="5953" spans="1:14" ht="15.75" customHeight="1" x14ac:dyDescent="0.2">
      <c r="A5953" s="15">
        <v>62</v>
      </c>
      <c r="B5953" s="16">
        <v>690</v>
      </c>
      <c r="C5953" s="15" t="s">
        <v>8610</v>
      </c>
      <c r="D5953" s="18">
        <v>1</v>
      </c>
      <c r="E5953" s="5" t="s">
        <v>8611</v>
      </c>
      <c r="F5953" s="5">
        <v>0</v>
      </c>
      <c r="G5953" s="5" t="s">
        <v>6601</v>
      </c>
      <c r="H5953" s="5" t="s">
        <v>6054</v>
      </c>
      <c r="I5953" s="5">
        <v>0</v>
      </c>
      <c r="J5953" s="5">
        <v>2010</v>
      </c>
      <c r="K5953" s="5" t="s">
        <v>1262</v>
      </c>
      <c r="L5953" s="5" t="s">
        <v>1138</v>
      </c>
      <c r="M5953" s="5" t="s">
        <v>6168</v>
      </c>
      <c r="N5953" s="19" t="s">
        <v>8612</v>
      </c>
    </row>
    <row r="5954" spans="1:14" ht="15.75" customHeight="1" x14ac:dyDescent="0.2">
      <c r="A5954" s="15">
        <v>63</v>
      </c>
      <c r="B5954" s="16">
        <v>690</v>
      </c>
      <c r="C5954" s="15" t="s">
        <v>8613</v>
      </c>
      <c r="D5954" s="18">
        <v>1</v>
      </c>
      <c r="E5954" s="5" t="s">
        <v>8614</v>
      </c>
      <c r="F5954" s="5">
        <v>0</v>
      </c>
      <c r="G5954" s="5" t="s">
        <v>6880</v>
      </c>
      <c r="H5954" s="5" t="s">
        <v>6054</v>
      </c>
      <c r="I5954" s="5">
        <v>0</v>
      </c>
      <c r="J5954" s="5" t="s">
        <v>1261</v>
      </c>
      <c r="K5954" s="5" t="s">
        <v>1262</v>
      </c>
      <c r="L5954" s="5" t="s">
        <v>1245</v>
      </c>
      <c r="M5954" s="5" t="s">
        <v>6168</v>
      </c>
      <c r="N5954" s="19" t="s">
        <v>8615</v>
      </c>
    </row>
    <row r="5955" spans="1:14" ht="15.75" customHeight="1" x14ac:dyDescent="0.2">
      <c r="A5955" s="15">
        <v>64</v>
      </c>
      <c r="B5955" s="16">
        <v>690</v>
      </c>
      <c r="C5955" s="15" t="s">
        <v>8616</v>
      </c>
      <c r="D5955" s="18">
        <v>1</v>
      </c>
      <c r="E5955" s="5" t="s">
        <v>8617</v>
      </c>
      <c r="F5955" s="5">
        <v>0</v>
      </c>
      <c r="G5955" s="5" t="s">
        <v>8618</v>
      </c>
      <c r="H5955" s="5" t="s">
        <v>8422</v>
      </c>
      <c r="I5955" s="5">
        <v>0</v>
      </c>
      <c r="J5955" s="5">
        <v>2016</v>
      </c>
      <c r="K5955" s="5">
        <v>3</v>
      </c>
      <c r="L5955" s="5" t="s">
        <v>2535</v>
      </c>
      <c r="M5955" s="5" t="s">
        <v>6168</v>
      </c>
      <c r="N5955" s="19" t="s">
        <v>8619</v>
      </c>
    </row>
    <row r="5956" spans="1:14" ht="15.75" customHeight="1" x14ac:dyDescent="0.2">
      <c r="A5956" s="15">
        <v>65</v>
      </c>
      <c r="B5956" s="16">
        <v>690</v>
      </c>
      <c r="C5956" s="15" t="s">
        <v>8620</v>
      </c>
      <c r="D5956" s="18">
        <v>1</v>
      </c>
      <c r="E5956" s="5" t="s">
        <v>8621</v>
      </c>
      <c r="F5956" s="5">
        <v>0</v>
      </c>
      <c r="G5956" s="5" t="s">
        <v>8622</v>
      </c>
      <c r="H5956" s="5" t="s">
        <v>8422</v>
      </c>
      <c r="I5956" s="5">
        <v>0</v>
      </c>
      <c r="J5956" s="5">
        <v>2018</v>
      </c>
      <c r="K5956" s="5">
        <v>1</v>
      </c>
      <c r="L5956" s="5" t="s">
        <v>8623</v>
      </c>
      <c r="M5956" s="5" t="s">
        <v>35</v>
      </c>
      <c r="N5956" s="19" t="s">
        <v>8624</v>
      </c>
    </row>
    <row r="5957" spans="1:14" ht="15.75" customHeight="1" x14ac:dyDescent="0.2">
      <c r="A5957" s="15">
        <v>66</v>
      </c>
      <c r="B5957" s="16">
        <v>690</v>
      </c>
      <c r="C5957" s="15" t="s">
        <v>8625</v>
      </c>
      <c r="D5957" s="18">
        <v>1</v>
      </c>
      <c r="E5957" s="5" t="s">
        <v>8626</v>
      </c>
      <c r="F5957" s="5">
        <v>0</v>
      </c>
      <c r="G5957" s="5" t="s">
        <v>8627</v>
      </c>
      <c r="H5957" s="5" t="s">
        <v>8422</v>
      </c>
      <c r="I5957" s="5">
        <v>0</v>
      </c>
      <c r="J5957" s="5">
        <v>2018</v>
      </c>
      <c r="K5957" s="5">
        <v>2</v>
      </c>
      <c r="L5957" s="5" t="s">
        <v>2535</v>
      </c>
      <c r="M5957" s="5" t="s">
        <v>96</v>
      </c>
      <c r="N5957" s="19" t="s">
        <v>8628</v>
      </c>
    </row>
    <row r="5958" spans="1:14" ht="15.75" customHeight="1" x14ac:dyDescent="0.2">
      <c r="A5958" s="15">
        <v>67</v>
      </c>
      <c r="B5958" s="16">
        <v>690</v>
      </c>
      <c r="C5958" s="15" t="s">
        <v>8629</v>
      </c>
      <c r="D5958" s="18">
        <v>1</v>
      </c>
      <c r="E5958" s="5" t="s">
        <v>8630</v>
      </c>
      <c r="F5958" s="5">
        <v>0</v>
      </c>
      <c r="G5958" s="5" t="s">
        <v>8631</v>
      </c>
      <c r="H5958" s="5" t="s">
        <v>8422</v>
      </c>
      <c r="I5958" s="5">
        <v>0</v>
      </c>
      <c r="J5958" s="5">
        <v>1984</v>
      </c>
      <c r="K5958" s="5">
        <v>1</v>
      </c>
      <c r="L5958" s="5">
        <v>0</v>
      </c>
      <c r="M5958" s="5" t="s">
        <v>96</v>
      </c>
      <c r="N5958" s="19">
        <v>309100111475</v>
      </c>
    </row>
    <row r="5959" spans="1:14" ht="15.75" customHeight="1" x14ac:dyDescent="0.2">
      <c r="A5959" s="15">
        <v>68</v>
      </c>
      <c r="B5959" s="16">
        <v>690</v>
      </c>
      <c r="C5959" s="15" t="s">
        <v>8632</v>
      </c>
      <c r="D5959" s="18">
        <v>1</v>
      </c>
      <c r="E5959" s="5" t="s">
        <v>8633</v>
      </c>
      <c r="F5959" s="5">
        <v>0</v>
      </c>
      <c r="G5959" s="5" t="s">
        <v>8634</v>
      </c>
      <c r="H5959" s="5" t="s">
        <v>8422</v>
      </c>
      <c r="I5959" s="5">
        <v>0</v>
      </c>
      <c r="J5959" s="5">
        <v>2017</v>
      </c>
      <c r="K5959" s="5">
        <v>1</v>
      </c>
      <c r="L5959" s="5" t="s">
        <v>2535</v>
      </c>
      <c r="M5959" s="5" t="s">
        <v>96</v>
      </c>
      <c r="N5959" s="19">
        <v>9784103506812</v>
      </c>
    </row>
    <row r="5960" spans="1:14" ht="15.75" customHeight="1" x14ac:dyDescent="0.2">
      <c r="A5960" s="15">
        <v>69</v>
      </c>
      <c r="B5960" s="16">
        <v>690</v>
      </c>
      <c r="C5960" s="15" t="s">
        <v>8635</v>
      </c>
      <c r="D5960" s="18">
        <v>1</v>
      </c>
      <c r="E5960" s="5" t="s">
        <v>8636</v>
      </c>
      <c r="F5960" s="5">
        <v>0</v>
      </c>
      <c r="G5960" s="5" t="s">
        <v>8637</v>
      </c>
      <c r="H5960" s="5" t="s">
        <v>8422</v>
      </c>
      <c r="I5960" s="5">
        <v>0</v>
      </c>
      <c r="J5960" s="5">
        <v>1998</v>
      </c>
      <c r="K5960" s="5">
        <v>3</v>
      </c>
      <c r="L5960" s="5" t="s">
        <v>3284</v>
      </c>
      <c r="M5960" s="5" t="s">
        <v>8638</v>
      </c>
      <c r="N5960" s="19" t="s">
        <v>32</v>
      </c>
    </row>
    <row r="5961" spans="1:14" ht="15.75" customHeight="1" x14ac:dyDescent="0.2">
      <c r="A5961" s="15">
        <v>70</v>
      </c>
      <c r="B5961" s="16">
        <v>690</v>
      </c>
      <c r="C5961" s="15" t="s">
        <v>8639</v>
      </c>
      <c r="D5961" s="18">
        <v>1</v>
      </c>
      <c r="E5961" s="5" t="s">
        <v>8640</v>
      </c>
      <c r="F5961" s="5">
        <v>0</v>
      </c>
      <c r="G5961" s="5" t="s">
        <v>8641</v>
      </c>
      <c r="H5961" s="5" t="s">
        <v>8422</v>
      </c>
      <c r="I5961" s="5">
        <v>0</v>
      </c>
      <c r="J5961" s="5">
        <v>2012</v>
      </c>
      <c r="K5961" s="5">
        <v>1</v>
      </c>
      <c r="L5961" s="5" t="s">
        <v>3253</v>
      </c>
      <c r="M5961" s="5" t="s">
        <v>96</v>
      </c>
      <c r="N5961" s="19">
        <v>9784904292259</v>
      </c>
    </row>
    <row r="5962" spans="1:14" ht="15.75" customHeight="1" x14ac:dyDescent="0.2">
      <c r="A5962" s="15">
        <v>71</v>
      </c>
      <c r="B5962" s="16">
        <v>690</v>
      </c>
      <c r="C5962" s="15" t="s">
        <v>8642</v>
      </c>
      <c r="D5962" s="18">
        <v>1</v>
      </c>
      <c r="E5962" s="5" t="s">
        <v>8643</v>
      </c>
      <c r="F5962" s="5">
        <v>0</v>
      </c>
      <c r="G5962" s="5" t="s">
        <v>8644</v>
      </c>
      <c r="H5962" s="5" t="s">
        <v>8422</v>
      </c>
      <c r="I5962" s="5">
        <v>0</v>
      </c>
      <c r="J5962" s="5">
        <v>2014</v>
      </c>
      <c r="K5962" s="5">
        <v>14</v>
      </c>
      <c r="L5962" s="5" t="s">
        <v>414</v>
      </c>
      <c r="M5962" s="5" t="s">
        <v>96</v>
      </c>
      <c r="N5962" s="19">
        <v>9784062919326</v>
      </c>
    </row>
    <row r="5963" spans="1:14" ht="15.75" customHeight="1" x14ac:dyDescent="0.2">
      <c r="A5963" s="15">
        <v>72</v>
      </c>
      <c r="B5963" s="16">
        <v>690</v>
      </c>
      <c r="C5963" s="15" t="s">
        <v>8645</v>
      </c>
      <c r="D5963" s="18">
        <v>1</v>
      </c>
      <c r="E5963" s="5" t="s">
        <v>5239</v>
      </c>
      <c r="F5963" s="5">
        <v>0</v>
      </c>
      <c r="G5963" s="5" t="s">
        <v>6812</v>
      </c>
      <c r="H5963" s="5" t="s">
        <v>8422</v>
      </c>
      <c r="I5963" s="5">
        <v>0</v>
      </c>
      <c r="J5963" s="5">
        <v>2008</v>
      </c>
      <c r="K5963" s="5">
        <v>4</v>
      </c>
      <c r="L5963" s="5" t="s">
        <v>2453</v>
      </c>
      <c r="M5963" s="5" t="s">
        <v>96</v>
      </c>
      <c r="N5963" s="19">
        <v>9784480062819</v>
      </c>
    </row>
    <row r="5964" spans="1:14" ht="15.75" hidden="1" customHeight="1" x14ac:dyDescent="0.2">
      <c r="A5964" s="14">
        <v>0</v>
      </c>
      <c r="B5964" s="16">
        <v>0</v>
      </c>
      <c r="C5964" s="14">
        <v>0</v>
      </c>
      <c r="D5964" s="17">
        <v>0</v>
      </c>
      <c r="E5964" s="5">
        <v>0</v>
      </c>
      <c r="F5964" s="5">
        <v>0</v>
      </c>
      <c r="G5964" s="5">
        <v>0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19">
        <v>0</v>
      </c>
    </row>
    <row r="5965" spans="1:14" ht="15.75" hidden="1" customHeight="1" x14ac:dyDescent="0.2">
      <c r="A5965" s="14">
        <v>0</v>
      </c>
      <c r="B5965" s="16">
        <v>0</v>
      </c>
      <c r="C5965" s="14">
        <v>0</v>
      </c>
      <c r="D5965" s="17">
        <v>0</v>
      </c>
      <c r="E5965" s="5">
        <v>0</v>
      </c>
      <c r="F5965" s="5">
        <v>0</v>
      </c>
      <c r="G5965" s="5">
        <v>0</v>
      </c>
      <c r="H5965" s="5">
        <v>0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  <c r="N5965" s="19">
        <v>0</v>
      </c>
    </row>
    <row r="5966" spans="1:14" ht="15.75" hidden="1" customHeight="1" x14ac:dyDescent="0.2">
      <c r="A5966" s="14">
        <v>0</v>
      </c>
      <c r="B5966" s="16">
        <v>0</v>
      </c>
      <c r="C5966" s="14">
        <v>0</v>
      </c>
      <c r="D5966" s="17">
        <v>0</v>
      </c>
      <c r="E5966" s="5">
        <v>0</v>
      </c>
      <c r="F5966" s="5">
        <v>0</v>
      </c>
      <c r="G5966" s="5">
        <v>0</v>
      </c>
      <c r="H5966" s="5">
        <v>0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  <c r="N5966" s="19">
        <v>0</v>
      </c>
    </row>
    <row r="5967" spans="1:14" ht="15.75" hidden="1" customHeight="1" x14ac:dyDescent="0.2">
      <c r="A5967" s="14">
        <v>0</v>
      </c>
      <c r="B5967" s="16">
        <v>0</v>
      </c>
      <c r="C5967" s="14">
        <v>0</v>
      </c>
      <c r="D5967" s="17">
        <v>0</v>
      </c>
      <c r="E5967" s="5">
        <v>0</v>
      </c>
      <c r="F5967" s="5">
        <v>0</v>
      </c>
      <c r="G5967" s="5">
        <v>0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19">
        <v>0</v>
      </c>
    </row>
    <row r="5968" spans="1:14" ht="15.75" hidden="1" customHeight="1" x14ac:dyDescent="0.2">
      <c r="A5968" s="14">
        <v>0</v>
      </c>
      <c r="B5968" s="16">
        <v>0</v>
      </c>
      <c r="C5968" s="14">
        <v>0</v>
      </c>
      <c r="D5968" s="17">
        <v>0</v>
      </c>
      <c r="E5968" s="5">
        <v>0</v>
      </c>
      <c r="F5968" s="5">
        <v>0</v>
      </c>
      <c r="G5968" s="5">
        <v>0</v>
      </c>
      <c r="H5968" s="5">
        <v>0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19">
        <v>0</v>
      </c>
    </row>
    <row r="5969" spans="1:14" ht="15.75" hidden="1" customHeight="1" x14ac:dyDescent="0.2">
      <c r="A5969" s="14">
        <v>0</v>
      </c>
      <c r="B5969" s="16">
        <v>0</v>
      </c>
      <c r="C5969" s="14">
        <v>0</v>
      </c>
      <c r="D5969" s="17">
        <v>0</v>
      </c>
      <c r="E5969" s="5">
        <v>0</v>
      </c>
      <c r="F5969" s="5">
        <v>0</v>
      </c>
      <c r="G5969" s="5">
        <v>0</v>
      </c>
      <c r="H5969" s="5">
        <v>0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19">
        <v>0</v>
      </c>
    </row>
    <row r="5970" spans="1:14" ht="15.75" hidden="1" customHeight="1" x14ac:dyDescent="0.2">
      <c r="A5970" s="14">
        <v>0</v>
      </c>
      <c r="B5970" s="16">
        <v>0</v>
      </c>
      <c r="C5970" s="14">
        <v>0</v>
      </c>
      <c r="D5970" s="17">
        <v>0</v>
      </c>
      <c r="E5970" s="5">
        <v>0</v>
      </c>
      <c r="F5970" s="5">
        <v>0</v>
      </c>
      <c r="G5970" s="5">
        <v>0</v>
      </c>
      <c r="H5970" s="5">
        <v>0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19">
        <v>0</v>
      </c>
    </row>
    <row r="5971" spans="1:14" ht="15.75" hidden="1" customHeight="1" x14ac:dyDescent="0.2">
      <c r="A5971" s="14">
        <v>0</v>
      </c>
      <c r="B5971" s="16">
        <v>0</v>
      </c>
      <c r="C5971" s="14">
        <v>0</v>
      </c>
      <c r="D5971" s="17">
        <v>0</v>
      </c>
      <c r="E5971" s="5">
        <v>0</v>
      </c>
      <c r="F5971" s="5">
        <v>0</v>
      </c>
      <c r="G5971" s="5">
        <v>0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19">
        <v>0</v>
      </c>
    </row>
    <row r="5972" spans="1:14" ht="15.75" hidden="1" customHeight="1" x14ac:dyDescent="0.2">
      <c r="A5972" s="14">
        <v>0</v>
      </c>
      <c r="B5972" s="16">
        <v>0</v>
      </c>
      <c r="C5972" s="14">
        <v>0</v>
      </c>
      <c r="D5972" s="17">
        <v>0</v>
      </c>
      <c r="E5972" s="5">
        <v>0</v>
      </c>
      <c r="F5972" s="5">
        <v>0</v>
      </c>
      <c r="G5972" s="5">
        <v>0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19">
        <v>0</v>
      </c>
    </row>
    <row r="5973" spans="1:14" ht="15.75" hidden="1" customHeight="1" x14ac:dyDescent="0.2">
      <c r="A5973" s="14">
        <v>0</v>
      </c>
      <c r="B5973" s="16">
        <v>0</v>
      </c>
      <c r="C5973" s="14">
        <v>0</v>
      </c>
      <c r="D5973" s="17">
        <v>0</v>
      </c>
      <c r="E5973" s="5">
        <v>0</v>
      </c>
      <c r="F5973" s="5">
        <v>0</v>
      </c>
      <c r="G5973" s="5">
        <v>0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19">
        <v>0</v>
      </c>
    </row>
    <row r="5974" spans="1:14" ht="15.75" hidden="1" customHeight="1" x14ac:dyDescent="0.2">
      <c r="A5974" s="14">
        <v>0</v>
      </c>
      <c r="B5974" s="16">
        <v>0</v>
      </c>
      <c r="C5974" s="14">
        <v>0</v>
      </c>
      <c r="D5974" s="17">
        <v>0</v>
      </c>
      <c r="E5974" s="5">
        <v>0</v>
      </c>
      <c r="F5974" s="5">
        <v>0</v>
      </c>
      <c r="G5974" s="5">
        <v>0</v>
      </c>
      <c r="H5974" s="5">
        <v>0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  <c r="N5974" s="19">
        <v>0</v>
      </c>
    </row>
    <row r="5975" spans="1:14" ht="15.75" hidden="1" customHeight="1" x14ac:dyDescent="0.2">
      <c r="A5975" s="14">
        <v>0</v>
      </c>
      <c r="B5975" s="16">
        <v>0</v>
      </c>
      <c r="C5975" s="14">
        <v>0</v>
      </c>
      <c r="D5975" s="17">
        <v>0</v>
      </c>
      <c r="E5975" s="5">
        <v>0</v>
      </c>
      <c r="F5975" s="5">
        <v>0</v>
      </c>
      <c r="G5975" s="5">
        <v>0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19">
        <v>0</v>
      </c>
    </row>
    <row r="5976" spans="1:14" ht="15.75" hidden="1" customHeight="1" x14ac:dyDescent="0.2">
      <c r="A5976" s="14">
        <v>0</v>
      </c>
      <c r="B5976" s="16">
        <v>0</v>
      </c>
      <c r="C5976" s="14">
        <v>0</v>
      </c>
      <c r="D5976" s="17">
        <v>0</v>
      </c>
      <c r="E5976" s="5">
        <v>0</v>
      </c>
      <c r="F5976" s="5">
        <v>0</v>
      </c>
      <c r="G5976" s="5">
        <v>0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19">
        <v>0</v>
      </c>
    </row>
    <row r="5977" spans="1:14" ht="15.75" hidden="1" customHeight="1" x14ac:dyDescent="0.2">
      <c r="A5977" s="14">
        <v>0</v>
      </c>
      <c r="B5977" s="16">
        <v>0</v>
      </c>
      <c r="C5977" s="14">
        <v>0</v>
      </c>
      <c r="D5977" s="17">
        <v>0</v>
      </c>
      <c r="E5977" s="5">
        <v>0</v>
      </c>
      <c r="F5977" s="5">
        <v>0</v>
      </c>
      <c r="G5977" s="5">
        <v>0</v>
      </c>
      <c r="H5977" s="5">
        <v>0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  <c r="N5977" s="19">
        <v>0</v>
      </c>
    </row>
    <row r="5978" spans="1:14" ht="15.75" hidden="1" customHeight="1" x14ac:dyDescent="0.2">
      <c r="A5978" s="14">
        <v>0</v>
      </c>
      <c r="B5978" s="16">
        <v>0</v>
      </c>
      <c r="C5978" s="14">
        <v>0</v>
      </c>
      <c r="D5978" s="17">
        <v>0</v>
      </c>
      <c r="E5978" s="5">
        <v>0</v>
      </c>
      <c r="F5978" s="5">
        <v>0</v>
      </c>
      <c r="G5978" s="5">
        <v>0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19">
        <v>0</v>
      </c>
    </row>
    <row r="5979" spans="1:14" ht="15.75" hidden="1" customHeight="1" x14ac:dyDescent="0.2">
      <c r="A5979" s="14">
        <v>0</v>
      </c>
      <c r="B5979" s="16">
        <v>0</v>
      </c>
      <c r="C5979" s="14">
        <v>0</v>
      </c>
      <c r="D5979" s="17">
        <v>0</v>
      </c>
      <c r="E5979" s="5">
        <v>0</v>
      </c>
      <c r="F5979" s="5">
        <v>0</v>
      </c>
      <c r="G5979" s="5">
        <v>0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19">
        <v>0</v>
      </c>
    </row>
    <row r="5980" spans="1:14" ht="15.75" hidden="1" customHeight="1" x14ac:dyDescent="0.2">
      <c r="A5980" s="14">
        <v>0</v>
      </c>
      <c r="B5980" s="16">
        <v>0</v>
      </c>
      <c r="C5980" s="14">
        <v>0</v>
      </c>
      <c r="D5980" s="17">
        <v>0</v>
      </c>
      <c r="E5980" s="5">
        <v>0</v>
      </c>
      <c r="F5980" s="5">
        <v>0</v>
      </c>
      <c r="G5980" s="5">
        <v>0</v>
      </c>
      <c r="H5980" s="5">
        <v>0</v>
      </c>
      <c r="I5980" s="5">
        <v>0</v>
      </c>
      <c r="J5980" s="5">
        <v>0</v>
      </c>
      <c r="K5980" s="5">
        <v>0</v>
      </c>
      <c r="L5980" s="5">
        <v>0</v>
      </c>
      <c r="M5980" s="5">
        <v>0</v>
      </c>
      <c r="N5980" s="19">
        <v>0</v>
      </c>
    </row>
    <row r="5981" spans="1:14" ht="15.75" hidden="1" customHeight="1" x14ac:dyDescent="0.2">
      <c r="A5981" s="14">
        <v>0</v>
      </c>
      <c r="B5981" s="16">
        <v>0</v>
      </c>
      <c r="C5981" s="14">
        <v>0</v>
      </c>
      <c r="D5981" s="17">
        <v>0</v>
      </c>
      <c r="E5981" s="5">
        <v>0</v>
      </c>
      <c r="F5981" s="5">
        <v>0</v>
      </c>
      <c r="G5981" s="5">
        <v>0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19">
        <v>0</v>
      </c>
    </row>
    <row r="5982" spans="1:14" ht="15.75" hidden="1" customHeight="1" x14ac:dyDescent="0.2">
      <c r="A5982" s="14">
        <v>0</v>
      </c>
      <c r="B5982" s="16">
        <v>0</v>
      </c>
      <c r="C5982" s="14">
        <v>0</v>
      </c>
      <c r="D5982" s="17">
        <v>0</v>
      </c>
      <c r="E5982" s="5">
        <v>0</v>
      </c>
      <c r="F5982" s="5">
        <v>0</v>
      </c>
      <c r="G5982" s="5">
        <v>0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19">
        <v>0</v>
      </c>
    </row>
    <row r="5983" spans="1:14" ht="15.75" hidden="1" customHeight="1" x14ac:dyDescent="0.2">
      <c r="A5983" s="14">
        <v>0</v>
      </c>
      <c r="B5983" s="16">
        <v>0</v>
      </c>
      <c r="C5983" s="14">
        <v>0</v>
      </c>
      <c r="D5983" s="17">
        <v>0</v>
      </c>
      <c r="E5983" s="5">
        <v>0</v>
      </c>
      <c r="F5983" s="5">
        <v>0</v>
      </c>
      <c r="G5983" s="5">
        <v>0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19">
        <v>0</v>
      </c>
    </row>
    <row r="5984" spans="1:14" ht="15.75" hidden="1" customHeight="1" x14ac:dyDescent="0.2">
      <c r="A5984" s="14">
        <v>0</v>
      </c>
      <c r="B5984" s="16">
        <v>0</v>
      </c>
      <c r="C5984" s="14">
        <v>0</v>
      </c>
      <c r="D5984" s="17">
        <v>0</v>
      </c>
      <c r="E5984" s="5">
        <v>0</v>
      </c>
      <c r="F5984" s="5">
        <v>0</v>
      </c>
      <c r="G5984" s="5">
        <v>0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19">
        <v>0</v>
      </c>
    </row>
    <row r="5985" spans="1:14" ht="15.75" hidden="1" customHeight="1" x14ac:dyDescent="0.2">
      <c r="A5985" s="14">
        <v>0</v>
      </c>
      <c r="B5985" s="16">
        <v>0</v>
      </c>
      <c r="C5985" s="14">
        <v>0</v>
      </c>
      <c r="D5985" s="17">
        <v>0</v>
      </c>
      <c r="E5985" s="5">
        <v>0</v>
      </c>
      <c r="F5985" s="5">
        <v>0</v>
      </c>
      <c r="G5985" s="5">
        <v>0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19">
        <v>0</v>
      </c>
    </row>
    <row r="5986" spans="1:14" ht="15.75" hidden="1" customHeight="1" x14ac:dyDescent="0.2">
      <c r="A5986" s="14">
        <v>0</v>
      </c>
      <c r="B5986" s="16">
        <v>0</v>
      </c>
      <c r="C5986" s="14">
        <v>0</v>
      </c>
      <c r="D5986" s="17">
        <v>0</v>
      </c>
      <c r="E5986" s="5">
        <v>0</v>
      </c>
      <c r="F5986" s="5">
        <v>0</v>
      </c>
      <c r="G5986" s="5">
        <v>0</v>
      </c>
      <c r="H5986" s="5">
        <v>0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  <c r="N5986" s="19">
        <v>0</v>
      </c>
    </row>
    <row r="5987" spans="1:14" ht="15.75" hidden="1" customHeight="1" x14ac:dyDescent="0.2">
      <c r="A5987" s="14">
        <v>0</v>
      </c>
      <c r="B5987" s="16">
        <v>0</v>
      </c>
      <c r="C5987" s="14">
        <v>0</v>
      </c>
      <c r="D5987" s="17">
        <v>0</v>
      </c>
      <c r="E5987" s="5">
        <v>0</v>
      </c>
      <c r="F5987" s="5">
        <v>0</v>
      </c>
      <c r="G5987" s="5">
        <v>0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19">
        <v>0</v>
      </c>
    </row>
    <row r="5988" spans="1:14" ht="15.75" hidden="1" customHeight="1" x14ac:dyDescent="0.2">
      <c r="A5988" s="14">
        <v>0</v>
      </c>
      <c r="B5988" s="16">
        <v>0</v>
      </c>
      <c r="C5988" s="14">
        <v>0</v>
      </c>
      <c r="D5988" s="17">
        <v>0</v>
      </c>
      <c r="E5988" s="5">
        <v>0</v>
      </c>
      <c r="F5988" s="5">
        <v>0</v>
      </c>
      <c r="G5988" s="5">
        <v>0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19">
        <v>0</v>
      </c>
    </row>
    <row r="5989" spans="1:14" ht="15.75" hidden="1" customHeight="1" x14ac:dyDescent="0.2">
      <c r="A5989" s="14">
        <v>0</v>
      </c>
      <c r="B5989" s="16">
        <v>0</v>
      </c>
      <c r="C5989" s="14">
        <v>0</v>
      </c>
      <c r="D5989" s="17">
        <v>0</v>
      </c>
      <c r="E5989" s="5">
        <v>0</v>
      </c>
      <c r="F5989" s="5">
        <v>0</v>
      </c>
      <c r="G5989" s="5">
        <v>0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19">
        <v>0</v>
      </c>
    </row>
    <row r="5990" spans="1:14" ht="15.75" hidden="1" customHeight="1" x14ac:dyDescent="0.2">
      <c r="A5990" s="14">
        <v>0</v>
      </c>
      <c r="B5990" s="16">
        <v>0</v>
      </c>
      <c r="C5990" s="14">
        <v>0</v>
      </c>
      <c r="D5990" s="17">
        <v>0</v>
      </c>
      <c r="E5990" s="5">
        <v>0</v>
      </c>
      <c r="F5990" s="5">
        <v>0</v>
      </c>
      <c r="G5990" s="5">
        <v>0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19">
        <v>0</v>
      </c>
    </row>
    <row r="5991" spans="1:14" ht="15.75" hidden="1" customHeight="1" x14ac:dyDescent="0.2">
      <c r="A5991" s="14">
        <v>0</v>
      </c>
      <c r="B5991" s="16">
        <v>0</v>
      </c>
      <c r="C5991" s="14">
        <v>0</v>
      </c>
      <c r="D5991" s="17">
        <v>0</v>
      </c>
      <c r="E5991" s="5">
        <v>0</v>
      </c>
      <c r="F5991" s="5">
        <v>0</v>
      </c>
      <c r="G5991" s="5">
        <v>0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19">
        <v>0</v>
      </c>
    </row>
    <row r="5992" spans="1:14" ht="15.75" hidden="1" customHeight="1" x14ac:dyDescent="0.2">
      <c r="A5992" s="14">
        <v>0</v>
      </c>
      <c r="B5992" s="16">
        <v>0</v>
      </c>
      <c r="C5992" s="14">
        <v>0</v>
      </c>
      <c r="D5992" s="17">
        <v>0</v>
      </c>
      <c r="E5992" s="5">
        <v>0</v>
      </c>
      <c r="F5992" s="5">
        <v>0</v>
      </c>
      <c r="G5992" s="5">
        <v>0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19">
        <v>0</v>
      </c>
    </row>
    <row r="5993" spans="1:14" ht="15.75" hidden="1" customHeight="1" x14ac:dyDescent="0.2">
      <c r="A5993" s="14">
        <v>0</v>
      </c>
      <c r="B5993" s="16">
        <v>0</v>
      </c>
      <c r="C5993" s="14">
        <v>0</v>
      </c>
      <c r="D5993" s="17">
        <v>0</v>
      </c>
      <c r="E5993" s="5">
        <v>0</v>
      </c>
      <c r="F5993" s="5">
        <v>0</v>
      </c>
      <c r="G5993" s="5">
        <v>0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19">
        <v>0</v>
      </c>
    </row>
    <row r="5994" spans="1:14" ht="15.75" hidden="1" customHeight="1" x14ac:dyDescent="0.2">
      <c r="A5994" s="14">
        <v>0</v>
      </c>
      <c r="B5994" s="16">
        <v>0</v>
      </c>
      <c r="C5994" s="14">
        <v>0</v>
      </c>
      <c r="D5994" s="17">
        <v>0</v>
      </c>
      <c r="E5994" s="5">
        <v>0</v>
      </c>
      <c r="F5994" s="5">
        <v>0</v>
      </c>
      <c r="G5994" s="5">
        <v>0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19">
        <v>0</v>
      </c>
    </row>
    <row r="5995" spans="1:14" ht="15.75" hidden="1" customHeight="1" x14ac:dyDescent="0.2">
      <c r="A5995" s="14">
        <v>0</v>
      </c>
      <c r="B5995" s="16">
        <v>0</v>
      </c>
      <c r="C5995" s="14">
        <v>0</v>
      </c>
      <c r="D5995" s="17">
        <v>0</v>
      </c>
      <c r="E5995" s="5">
        <v>0</v>
      </c>
      <c r="F5995" s="5">
        <v>0</v>
      </c>
      <c r="G5995" s="5">
        <v>0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19">
        <v>0</v>
      </c>
    </row>
    <row r="5996" spans="1:14" ht="15.75" hidden="1" customHeight="1" x14ac:dyDescent="0.2">
      <c r="A5996" s="14">
        <v>0</v>
      </c>
      <c r="B5996" s="16">
        <v>0</v>
      </c>
      <c r="C5996" s="14">
        <v>0</v>
      </c>
      <c r="D5996" s="17">
        <v>0</v>
      </c>
      <c r="E5996" s="5">
        <v>0</v>
      </c>
      <c r="F5996" s="5">
        <v>0</v>
      </c>
      <c r="G5996" s="5">
        <v>0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19">
        <v>0</v>
      </c>
    </row>
    <row r="5997" spans="1:14" ht="15.75" hidden="1" customHeight="1" x14ac:dyDescent="0.2">
      <c r="A5997" s="14">
        <v>0</v>
      </c>
      <c r="B5997" s="16">
        <v>0</v>
      </c>
      <c r="C5997" s="14">
        <v>0</v>
      </c>
      <c r="D5997" s="17">
        <v>0</v>
      </c>
      <c r="E5997" s="5">
        <v>0</v>
      </c>
      <c r="F5997" s="5">
        <v>0</v>
      </c>
      <c r="G5997" s="5">
        <v>0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19">
        <v>0</v>
      </c>
    </row>
    <row r="5998" spans="1:14" ht="15.75" hidden="1" customHeight="1" x14ac:dyDescent="0.2">
      <c r="A5998" s="14">
        <v>0</v>
      </c>
      <c r="B5998" s="16">
        <v>0</v>
      </c>
      <c r="C5998" s="14">
        <v>0</v>
      </c>
      <c r="D5998" s="17">
        <v>0</v>
      </c>
      <c r="E5998" s="5">
        <v>0</v>
      </c>
      <c r="F5998" s="5">
        <v>0</v>
      </c>
      <c r="G5998" s="5">
        <v>0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19">
        <v>0</v>
      </c>
    </row>
    <row r="5999" spans="1:14" ht="15.75" hidden="1" customHeight="1" x14ac:dyDescent="0.2">
      <c r="A5999" s="14">
        <v>0</v>
      </c>
      <c r="B5999" s="16">
        <v>0</v>
      </c>
      <c r="C5999" s="14">
        <v>0</v>
      </c>
      <c r="D5999" s="17">
        <v>0</v>
      </c>
      <c r="E5999" s="5">
        <v>0</v>
      </c>
      <c r="F5999" s="5">
        <v>0</v>
      </c>
      <c r="G5999" s="5">
        <v>0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19">
        <v>0</v>
      </c>
    </row>
    <row r="6000" spans="1:14" ht="15.75" hidden="1" customHeight="1" x14ac:dyDescent="0.2">
      <c r="A6000" s="14">
        <v>0</v>
      </c>
      <c r="B6000" s="16">
        <v>0</v>
      </c>
      <c r="C6000" s="14">
        <v>0</v>
      </c>
      <c r="D6000" s="17">
        <v>0</v>
      </c>
      <c r="E6000" s="5">
        <v>0</v>
      </c>
      <c r="F6000" s="5">
        <v>0</v>
      </c>
      <c r="G6000" s="5">
        <v>0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19">
        <v>0</v>
      </c>
    </row>
    <row r="6001" spans="1:14" ht="15.75" hidden="1" customHeight="1" x14ac:dyDescent="0.2">
      <c r="A6001" s="14">
        <v>0</v>
      </c>
      <c r="B6001" s="16">
        <v>0</v>
      </c>
      <c r="C6001" s="14">
        <v>0</v>
      </c>
      <c r="D6001" s="17">
        <v>0</v>
      </c>
      <c r="E6001" s="5">
        <v>0</v>
      </c>
      <c r="F6001" s="5">
        <v>0</v>
      </c>
      <c r="G6001" s="5">
        <v>0</v>
      </c>
      <c r="H6001" s="5">
        <v>0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  <c r="N6001" s="19">
        <v>0</v>
      </c>
    </row>
    <row r="6002" spans="1:14" ht="15.75" hidden="1" customHeight="1" x14ac:dyDescent="0.2">
      <c r="A6002" s="14">
        <v>0</v>
      </c>
      <c r="B6002" s="16">
        <v>0</v>
      </c>
      <c r="C6002" s="14">
        <v>0</v>
      </c>
      <c r="D6002" s="17">
        <v>0</v>
      </c>
      <c r="E6002" s="5">
        <v>0</v>
      </c>
      <c r="F6002" s="5">
        <v>0</v>
      </c>
      <c r="G6002" s="5">
        <v>0</v>
      </c>
      <c r="H6002" s="5">
        <v>0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  <c r="N6002" s="19">
        <v>0</v>
      </c>
    </row>
    <row r="6003" spans="1:14" ht="15.75" hidden="1" customHeight="1" x14ac:dyDescent="0.2">
      <c r="A6003" s="14">
        <v>0</v>
      </c>
      <c r="B6003" s="16">
        <v>0</v>
      </c>
      <c r="C6003" s="14">
        <v>0</v>
      </c>
      <c r="D6003" s="17">
        <v>0</v>
      </c>
      <c r="E6003" s="5">
        <v>0</v>
      </c>
      <c r="F6003" s="5">
        <v>0</v>
      </c>
      <c r="G6003" s="5">
        <v>0</v>
      </c>
      <c r="H6003" s="5">
        <v>0</v>
      </c>
      <c r="I6003" s="5">
        <v>0</v>
      </c>
      <c r="J6003" s="5">
        <v>0</v>
      </c>
      <c r="K6003" s="5">
        <v>0</v>
      </c>
      <c r="L6003" s="5">
        <v>0</v>
      </c>
      <c r="M6003" s="5">
        <v>0</v>
      </c>
      <c r="N6003" s="19">
        <v>0</v>
      </c>
    </row>
    <row r="6004" spans="1:14" ht="15.75" hidden="1" customHeight="1" x14ac:dyDescent="0.2">
      <c r="A6004" s="14">
        <v>0</v>
      </c>
      <c r="B6004" s="16">
        <v>0</v>
      </c>
      <c r="C6004" s="14">
        <v>0</v>
      </c>
      <c r="D6004" s="17">
        <v>0</v>
      </c>
      <c r="E6004" s="5">
        <v>0</v>
      </c>
      <c r="F6004" s="5">
        <v>0</v>
      </c>
      <c r="G6004" s="5">
        <v>0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19">
        <v>0</v>
      </c>
    </row>
    <row r="6005" spans="1:14" ht="15.75" hidden="1" customHeight="1" x14ac:dyDescent="0.2">
      <c r="A6005" s="14">
        <v>0</v>
      </c>
      <c r="B6005" s="16">
        <v>0</v>
      </c>
      <c r="C6005" s="14">
        <v>0</v>
      </c>
      <c r="D6005" s="17">
        <v>0</v>
      </c>
      <c r="E6005" s="5">
        <v>0</v>
      </c>
      <c r="F6005" s="5">
        <v>0</v>
      </c>
      <c r="G6005" s="5">
        <v>0</v>
      </c>
      <c r="H6005" s="5">
        <v>0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  <c r="N6005" s="19">
        <v>0</v>
      </c>
    </row>
    <row r="6006" spans="1:14" ht="15.75" hidden="1" customHeight="1" x14ac:dyDescent="0.2">
      <c r="A6006" s="14">
        <v>0</v>
      </c>
      <c r="B6006" s="16">
        <v>0</v>
      </c>
      <c r="C6006" s="14">
        <v>0</v>
      </c>
      <c r="D6006" s="17">
        <v>0</v>
      </c>
      <c r="E6006" s="5">
        <v>0</v>
      </c>
      <c r="F6006" s="5">
        <v>0</v>
      </c>
      <c r="G6006" s="5">
        <v>0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19">
        <v>0</v>
      </c>
    </row>
    <row r="6007" spans="1:14" ht="15.75" hidden="1" customHeight="1" x14ac:dyDescent="0.2">
      <c r="A6007" s="14">
        <v>0</v>
      </c>
      <c r="B6007" s="16">
        <v>0</v>
      </c>
      <c r="C6007" s="14">
        <v>0</v>
      </c>
      <c r="D6007" s="17">
        <v>0</v>
      </c>
      <c r="E6007" s="5">
        <v>0</v>
      </c>
      <c r="F6007" s="5">
        <v>0</v>
      </c>
      <c r="G6007" s="5">
        <v>0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19">
        <v>0</v>
      </c>
    </row>
    <row r="6008" spans="1:14" ht="15.75" hidden="1" customHeight="1" x14ac:dyDescent="0.2">
      <c r="A6008" s="14">
        <v>0</v>
      </c>
      <c r="B6008" s="16">
        <v>0</v>
      </c>
      <c r="C6008" s="14">
        <v>0</v>
      </c>
      <c r="D6008" s="17">
        <v>0</v>
      </c>
      <c r="E6008" s="5">
        <v>0</v>
      </c>
      <c r="F6008" s="5">
        <v>0</v>
      </c>
      <c r="G6008" s="5">
        <v>0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19">
        <v>0</v>
      </c>
    </row>
    <row r="6009" spans="1:14" ht="15.75" hidden="1" customHeight="1" x14ac:dyDescent="0.2">
      <c r="A6009" s="14">
        <v>0</v>
      </c>
      <c r="B6009" s="16">
        <v>0</v>
      </c>
      <c r="C6009" s="14">
        <v>0</v>
      </c>
      <c r="D6009" s="17">
        <v>0</v>
      </c>
      <c r="E6009" s="5">
        <v>0</v>
      </c>
      <c r="F6009" s="5">
        <v>0</v>
      </c>
      <c r="G6009" s="5">
        <v>0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19">
        <v>0</v>
      </c>
    </row>
    <row r="6010" spans="1:14" ht="15.75" hidden="1" customHeight="1" x14ac:dyDescent="0.2">
      <c r="A6010" s="14">
        <v>0</v>
      </c>
      <c r="B6010" s="16">
        <v>0</v>
      </c>
      <c r="C6010" s="14">
        <v>0</v>
      </c>
      <c r="D6010" s="17">
        <v>0</v>
      </c>
      <c r="E6010" s="5">
        <v>0</v>
      </c>
      <c r="F6010" s="5">
        <v>0</v>
      </c>
      <c r="G6010" s="5">
        <v>0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19">
        <v>0</v>
      </c>
    </row>
    <row r="6011" spans="1:14" ht="15.75" hidden="1" customHeight="1" x14ac:dyDescent="0.2">
      <c r="A6011" s="14">
        <v>0</v>
      </c>
      <c r="B6011" s="16">
        <v>0</v>
      </c>
      <c r="C6011" s="14">
        <v>0</v>
      </c>
      <c r="D6011" s="17">
        <v>0</v>
      </c>
      <c r="E6011" s="5">
        <v>0</v>
      </c>
      <c r="F6011" s="5">
        <v>0</v>
      </c>
      <c r="G6011" s="5">
        <v>0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19">
        <v>0</v>
      </c>
    </row>
    <row r="6012" spans="1:14" ht="15.75" hidden="1" customHeight="1" x14ac:dyDescent="0.2">
      <c r="A6012" s="14">
        <v>0</v>
      </c>
      <c r="B6012" s="16">
        <v>0</v>
      </c>
      <c r="C6012" s="14">
        <v>0</v>
      </c>
      <c r="D6012" s="17">
        <v>0</v>
      </c>
      <c r="E6012" s="5">
        <v>0</v>
      </c>
      <c r="F6012" s="5">
        <v>0</v>
      </c>
      <c r="G6012" s="5">
        <v>0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19">
        <v>0</v>
      </c>
    </row>
    <row r="6013" spans="1:14" ht="15.75" hidden="1" customHeight="1" x14ac:dyDescent="0.2">
      <c r="A6013" s="14">
        <v>0</v>
      </c>
      <c r="B6013" s="16">
        <v>0</v>
      </c>
      <c r="C6013" s="14">
        <v>0</v>
      </c>
      <c r="D6013" s="17">
        <v>0</v>
      </c>
      <c r="E6013" s="5">
        <v>0</v>
      </c>
      <c r="F6013" s="5">
        <v>0</v>
      </c>
      <c r="G6013" s="5">
        <v>0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19">
        <v>0</v>
      </c>
    </row>
    <row r="6014" spans="1:14" ht="15.75" hidden="1" customHeight="1" x14ac:dyDescent="0.2">
      <c r="A6014" s="14">
        <v>0</v>
      </c>
      <c r="B6014" s="16">
        <v>0</v>
      </c>
      <c r="C6014" s="14">
        <v>0</v>
      </c>
      <c r="D6014" s="17">
        <v>0</v>
      </c>
      <c r="E6014" s="5">
        <v>0</v>
      </c>
      <c r="F6014" s="5">
        <v>0</v>
      </c>
      <c r="G6014" s="5">
        <v>0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19">
        <v>0</v>
      </c>
    </row>
    <row r="6015" spans="1:14" ht="15.75" hidden="1" customHeight="1" x14ac:dyDescent="0.2">
      <c r="A6015" s="14">
        <v>0</v>
      </c>
      <c r="B6015" s="16">
        <v>0</v>
      </c>
      <c r="C6015" s="14">
        <v>0</v>
      </c>
      <c r="D6015" s="17">
        <v>0</v>
      </c>
      <c r="E6015" s="5">
        <v>0</v>
      </c>
      <c r="F6015" s="5">
        <v>0</v>
      </c>
      <c r="G6015" s="5">
        <v>0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19">
        <v>0</v>
      </c>
    </row>
    <row r="6016" spans="1:14" ht="15.75" hidden="1" customHeight="1" x14ac:dyDescent="0.2">
      <c r="A6016" s="14">
        <v>0</v>
      </c>
      <c r="B6016" s="16">
        <v>0</v>
      </c>
      <c r="C6016" s="14">
        <v>0</v>
      </c>
      <c r="D6016" s="17">
        <v>0</v>
      </c>
      <c r="E6016" s="5">
        <v>0</v>
      </c>
      <c r="F6016" s="5">
        <v>0</v>
      </c>
      <c r="G6016" s="5">
        <v>0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19">
        <v>0</v>
      </c>
    </row>
    <row r="6017" spans="1:14" ht="15.75" hidden="1" customHeight="1" x14ac:dyDescent="0.2">
      <c r="A6017" s="14">
        <v>0</v>
      </c>
      <c r="B6017" s="16">
        <v>0</v>
      </c>
      <c r="C6017" s="14">
        <v>0</v>
      </c>
      <c r="D6017" s="17">
        <v>0</v>
      </c>
      <c r="E6017" s="5">
        <v>0</v>
      </c>
      <c r="F6017" s="5">
        <v>0</v>
      </c>
      <c r="G6017" s="5">
        <v>0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19">
        <v>0</v>
      </c>
    </row>
    <row r="6018" spans="1:14" ht="15.75" hidden="1" customHeight="1" x14ac:dyDescent="0.2">
      <c r="A6018" s="14">
        <v>0</v>
      </c>
      <c r="B6018" s="16">
        <v>0</v>
      </c>
      <c r="C6018" s="14">
        <v>0</v>
      </c>
      <c r="D6018" s="17">
        <v>0</v>
      </c>
      <c r="E6018" s="5">
        <v>0</v>
      </c>
      <c r="F6018" s="5">
        <v>0</v>
      </c>
      <c r="G6018" s="5">
        <v>0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19">
        <v>0</v>
      </c>
    </row>
    <row r="6019" spans="1:14" ht="15.75" hidden="1" customHeight="1" x14ac:dyDescent="0.2">
      <c r="A6019" s="14">
        <v>0</v>
      </c>
      <c r="B6019" s="16">
        <v>0</v>
      </c>
      <c r="C6019" s="14">
        <v>0</v>
      </c>
      <c r="D6019" s="17">
        <v>0</v>
      </c>
      <c r="E6019" s="5">
        <v>0</v>
      </c>
      <c r="F6019" s="5">
        <v>0</v>
      </c>
      <c r="G6019" s="5">
        <v>0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19">
        <v>0</v>
      </c>
    </row>
    <row r="6020" spans="1:14" ht="15.75" hidden="1" customHeight="1" x14ac:dyDescent="0.2">
      <c r="A6020" s="14">
        <v>0</v>
      </c>
      <c r="B6020" s="16">
        <v>0</v>
      </c>
      <c r="C6020" s="14">
        <v>0</v>
      </c>
      <c r="D6020" s="17">
        <v>0</v>
      </c>
      <c r="E6020" s="5">
        <v>0</v>
      </c>
      <c r="F6020" s="5">
        <v>0</v>
      </c>
      <c r="G6020" s="5">
        <v>0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19">
        <v>0</v>
      </c>
    </row>
    <row r="6021" spans="1:14" ht="15.75" hidden="1" customHeight="1" x14ac:dyDescent="0.2">
      <c r="A6021" s="14">
        <v>0</v>
      </c>
      <c r="B6021" s="16">
        <v>0</v>
      </c>
      <c r="C6021" s="14">
        <v>0</v>
      </c>
      <c r="D6021" s="17">
        <v>0</v>
      </c>
      <c r="E6021" s="5">
        <v>0</v>
      </c>
      <c r="F6021" s="5">
        <v>0</v>
      </c>
      <c r="G6021" s="5">
        <v>0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19">
        <v>0</v>
      </c>
    </row>
    <row r="6022" spans="1:14" ht="15.75" hidden="1" customHeight="1" x14ac:dyDescent="0.2">
      <c r="A6022" s="14">
        <v>0</v>
      </c>
      <c r="B6022" s="16">
        <v>0</v>
      </c>
      <c r="C6022" s="14">
        <v>0</v>
      </c>
      <c r="D6022" s="17">
        <v>0</v>
      </c>
      <c r="E6022" s="5">
        <v>0</v>
      </c>
      <c r="F6022" s="5">
        <v>0</v>
      </c>
      <c r="G6022" s="5">
        <v>0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19">
        <v>0</v>
      </c>
    </row>
    <row r="6023" spans="1:14" ht="15.75" hidden="1" customHeight="1" x14ac:dyDescent="0.2">
      <c r="A6023" s="14">
        <v>0</v>
      </c>
      <c r="B6023" s="16">
        <v>0</v>
      </c>
      <c r="C6023" s="14">
        <v>0</v>
      </c>
      <c r="D6023" s="17">
        <v>0</v>
      </c>
      <c r="E6023" s="5">
        <v>0</v>
      </c>
      <c r="F6023" s="5">
        <v>0</v>
      </c>
      <c r="G6023" s="5">
        <v>0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19">
        <v>0</v>
      </c>
    </row>
    <row r="6024" spans="1:14" ht="15.75" hidden="1" customHeight="1" x14ac:dyDescent="0.2">
      <c r="A6024" s="14">
        <v>0</v>
      </c>
      <c r="B6024" s="16">
        <v>0</v>
      </c>
      <c r="C6024" s="14">
        <v>0</v>
      </c>
      <c r="D6024" s="17">
        <v>0</v>
      </c>
      <c r="E6024" s="5">
        <v>0</v>
      </c>
      <c r="F6024" s="5">
        <v>0</v>
      </c>
      <c r="G6024" s="5">
        <v>0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19">
        <v>0</v>
      </c>
    </row>
    <row r="6025" spans="1:14" ht="15.75" hidden="1" customHeight="1" x14ac:dyDescent="0.2">
      <c r="A6025" s="14">
        <v>0</v>
      </c>
      <c r="B6025" s="16">
        <v>0</v>
      </c>
      <c r="C6025" s="14">
        <v>0</v>
      </c>
      <c r="D6025" s="17">
        <v>0</v>
      </c>
      <c r="E6025" s="5">
        <v>0</v>
      </c>
      <c r="F6025" s="5">
        <v>0</v>
      </c>
      <c r="G6025" s="5">
        <v>0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19">
        <v>0</v>
      </c>
    </row>
    <row r="6026" spans="1:14" ht="15.75" hidden="1" customHeight="1" x14ac:dyDescent="0.2">
      <c r="A6026" s="14">
        <v>0</v>
      </c>
      <c r="B6026" s="16">
        <v>0</v>
      </c>
      <c r="C6026" s="14">
        <v>0</v>
      </c>
      <c r="D6026" s="17">
        <v>0</v>
      </c>
      <c r="E6026" s="5">
        <v>0</v>
      </c>
      <c r="F6026" s="5">
        <v>0</v>
      </c>
      <c r="G6026" s="5">
        <v>0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19">
        <v>0</v>
      </c>
    </row>
    <row r="6027" spans="1:14" ht="15.75" hidden="1" customHeight="1" x14ac:dyDescent="0.2">
      <c r="A6027" s="14">
        <v>0</v>
      </c>
      <c r="B6027" s="16">
        <v>0</v>
      </c>
      <c r="C6027" s="14">
        <v>0</v>
      </c>
      <c r="D6027" s="17">
        <v>0</v>
      </c>
      <c r="E6027" s="5">
        <v>0</v>
      </c>
      <c r="F6027" s="5">
        <v>0</v>
      </c>
      <c r="G6027" s="5">
        <v>0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19">
        <v>0</v>
      </c>
    </row>
    <row r="6028" spans="1:14" ht="15.75" hidden="1" customHeight="1" x14ac:dyDescent="0.2">
      <c r="A6028" s="14">
        <v>0</v>
      </c>
      <c r="B6028" s="16">
        <v>0</v>
      </c>
      <c r="C6028" s="14">
        <v>0</v>
      </c>
      <c r="D6028" s="17">
        <v>0</v>
      </c>
      <c r="E6028" s="5">
        <v>0</v>
      </c>
      <c r="F6028" s="5">
        <v>0</v>
      </c>
      <c r="G6028" s="5">
        <v>0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  <c r="N6028" s="19">
        <v>0</v>
      </c>
    </row>
    <row r="6029" spans="1:14" ht="15.75" hidden="1" customHeight="1" x14ac:dyDescent="0.2">
      <c r="A6029" s="14">
        <v>0</v>
      </c>
      <c r="B6029" s="16">
        <v>0</v>
      </c>
      <c r="C6029" s="14">
        <v>0</v>
      </c>
      <c r="D6029" s="17">
        <v>0</v>
      </c>
      <c r="E6029" s="5">
        <v>0</v>
      </c>
      <c r="F6029" s="5">
        <v>0</v>
      </c>
      <c r="G6029" s="5">
        <v>0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19">
        <v>0</v>
      </c>
    </row>
    <row r="6030" spans="1:14" ht="15.75" hidden="1" customHeight="1" x14ac:dyDescent="0.2">
      <c r="A6030" s="14">
        <v>0</v>
      </c>
      <c r="B6030" s="16">
        <v>0</v>
      </c>
      <c r="C6030" s="14">
        <v>0</v>
      </c>
      <c r="D6030" s="17">
        <v>0</v>
      </c>
      <c r="E6030" s="5">
        <v>0</v>
      </c>
      <c r="F6030" s="5">
        <v>0</v>
      </c>
      <c r="G6030" s="5">
        <v>0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19">
        <v>0</v>
      </c>
    </row>
    <row r="6031" spans="1:14" ht="15.75" hidden="1" customHeight="1" x14ac:dyDescent="0.2">
      <c r="A6031" s="14">
        <v>0</v>
      </c>
      <c r="B6031" s="16">
        <v>0</v>
      </c>
      <c r="C6031" s="14">
        <v>0</v>
      </c>
      <c r="D6031" s="17">
        <v>0</v>
      </c>
      <c r="E6031" s="5">
        <v>0</v>
      </c>
      <c r="F6031" s="5">
        <v>0</v>
      </c>
      <c r="G6031" s="5">
        <v>0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19">
        <v>0</v>
      </c>
    </row>
    <row r="6032" spans="1:14" ht="15.75" hidden="1" customHeight="1" x14ac:dyDescent="0.2">
      <c r="A6032" s="14">
        <v>0</v>
      </c>
      <c r="B6032" s="16">
        <v>0</v>
      </c>
      <c r="C6032" s="14">
        <v>0</v>
      </c>
      <c r="D6032" s="17">
        <v>0</v>
      </c>
      <c r="E6032" s="5">
        <v>0</v>
      </c>
      <c r="F6032" s="5">
        <v>0</v>
      </c>
      <c r="G6032" s="5">
        <v>0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19">
        <v>0</v>
      </c>
    </row>
    <row r="6033" spans="1:14" ht="15.75" hidden="1" customHeight="1" x14ac:dyDescent="0.2">
      <c r="A6033" s="14">
        <v>0</v>
      </c>
      <c r="B6033" s="16">
        <v>0</v>
      </c>
      <c r="C6033" s="14">
        <v>0</v>
      </c>
      <c r="D6033" s="17">
        <v>0</v>
      </c>
      <c r="E6033" s="5">
        <v>0</v>
      </c>
      <c r="F6033" s="5">
        <v>0</v>
      </c>
      <c r="G6033" s="5">
        <v>0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19">
        <v>0</v>
      </c>
    </row>
    <row r="6034" spans="1:14" ht="15.75" hidden="1" customHeight="1" x14ac:dyDescent="0.2">
      <c r="A6034" s="14">
        <v>0</v>
      </c>
      <c r="B6034" s="16">
        <v>0</v>
      </c>
      <c r="C6034" s="14">
        <v>0</v>
      </c>
      <c r="D6034" s="17">
        <v>0</v>
      </c>
      <c r="E6034" s="5">
        <v>0</v>
      </c>
      <c r="F6034" s="5">
        <v>0</v>
      </c>
      <c r="G6034" s="5">
        <v>0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19">
        <v>0</v>
      </c>
    </row>
    <row r="6035" spans="1:14" ht="15.75" hidden="1" customHeight="1" x14ac:dyDescent="0.2">
      <c r="A6035" s="14">
        <v>0</v>
      </c>
      <c r="B6035" s="16">
        <v>0</v>
      </c>
      <c r="C6035" s="14">
        <v>0</v>
      </c>
      <c r="D6035" s="17">
        <v>0</v>
      </c>
      <c r="E6035" s="5">
        <v>0</v>
      </c>
      <c r="F6035" s="5">
        <v>0</v>
      </c>
      <c r="G6035" s="5">
        <v>0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19">
        <v>0</v>
      </c>
    </row>
    <row r="6036" spans="1:14" ht="15.75" hidden="1" customHeight="1" x14ac:dyDescent="0.2">
      <c r="A6036" s="14">
        <v>0</v>
      </c>
      <c r="B6036" s="16">
        <v>0</v>
      </c>
      <c r="C6036" s="14">
        <v>0</v>
      </c>
      <c r="D6036" s="17">
        <v>0</v>
      </c>
      <c r="E6036" s="5">
        <v>0</v>
      </c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19">
        <v>0</v>
      </c>
    </row>
    <row r="6037" spans="1:14" ht="15.75" hidden="1" customHeight="1" x14ac:dyDescent="0.2">
      <c r="A6037" s="14">
        <v>0</v>
      </c>
      <c r="B6037" s="16">
        <v>0</v>
      </c>
      <c r="C6037" s="14">
        <v>0</v>
      </c>
      <c r="D6037" s="17">
        <v>0</v>
      </c>
      <c r="E6037" s="5">
        <v>0</v>
      </c>
      <c r="F6037" s="5">
        <v>0</v>
      </c>
      <c r="G6037" s="5">
        <v>0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19">
        <v>0</v>
      </c>
    </row>
    <row r="6038" spans="1:14" ht="15.75" hidden="1" customHeight="1" x14ac:dyDescent="0.2">
      <c r="A6038" s="14">
        <v>0</v>
      </c>
      <c r="B6038" s="16">
        <v>0</v>
      </c>
      <c r="C6038" s="14">
        <v>0</v>
      </c>
      <c r="D6038" s="17">
        <v>0</v>
      </c>
      <c r="E6038" s="5">
        <v>0</v>
      </c>
      <c r="F6038" s="5">
        <v>0</v>
      </c>
      <c r="G6038" s="5">
        <v>0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19">
        <v>0</v>
      </c>
    </row>
    <row r="6039" spans="1:14" ht="15.75" hidden="1" customHeight="1" x14ac:dyDescent="0.2">
      <c r="A6039" s="14">
        <v>0</v>
      </c>
      <c r="B6039" s="16">
        <v>0</v>
      </c>
      <c r="C6039" s="14">
        <v>0</v>
      </c>
      <c r="D6039" s="17">
        <v>0</v>
      </c>
      <c r="E6039" s="5">
        <v>0</v>
      </c>
      <c r="F6039" s="5">
        <v>0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19">
        <v>0</v>
      </c>
    </row>
    <row r="6040" spans="1:14" ht="15.75" hidden="1" customHeight="1" x14ac:dyDescent="0.2">
      <c r="A6040" s="14">
        <v>0</v>
      </c>
      <c r="B6040" s="16">
        <v>0</v>
      </c>
      <c r="C6040" s="14">
        <v>0</v>
      </c>
      <c r="D6040" s="17">
        <v>0</v>
      </c>
      <c r="E6040" s="5">
        <v>0</v>
      </c>
      <c r="F6040" s="5">
        <v>0</v>
      </c>
      <c r="G6040" s="5">
        <v>0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19">
        <v>0</v>
      </c>
    </row>
    <row r="6041" spans="1:14" ht="15.75" hidden="1" customHeight="1" x14ac:dyDescent="0.2">
      <c r="A6041" s="14">
        <v>0</v>
      </c>
      <c r="B6041" s="16">
        <v>0</v>
      </c>
      <c r="C6041" s="14">
        <v>0</v>
      </c>
      <c r="D6041" s="17">
        <v>0</v>
      </c>
      <c r="E6041" s="5">
        <v>0</v>
      </c>
      <c r="F6041" s="5">
        <v>0</v>
      </c>
      <c r="G6041" s="5">
        <v>0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  <c r="N6041" s="19">
        <v>0</v>
      </c>
    </row>
    <row r="6042" spans="1:14" ht="15.75" hidden="1" customHeight="1" x14ac:dyDescent="0.2">
      <c r="A6042" s="14">
        <v>0</v>
      </c>
      <c r="B6042" s="16">
        <v>0</v>
      </c>
      <c r="C6042" s="14">
        <v>0</v>
      </c>
      <c r="D6042" s="17">
        <v>0</v>
      </c>
      <c r="E6042" s="5">
        <v>0</v>
      </c>
      <c r="F6042" s="5">
        <v>0</v>
      </c>
      <c r="G6042" s="5">
        <v>0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19">
        <v>0</v>
      </c>
    </row>
    <row r="6043" spans="1:14" ht="15.75" hidden="1" customHeight="1" x14ac:dyDescent="0.2">
      <c r="A6043" s="14">
        <v>0</v>
      </c>
      <c r="B6043" s="16">
        <v>0</v>
      </c>
      <c r="C6043" s="14">
        <v>0</v>
      </c>
      <c r="D6043" s="17">
        <v>0</v>
      </c>
      <c r="E6043" s="5">
        <v>0</v>
      </c>
      <c r="F6043" s="5">
        <v>0</v>
      </c>
      <c r="G6043" s="5">
        <v>0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19">
        <v>0</v>
      </c>
    </row>
    <row r="6044" spans="1:14" ht="15.75" hidden="1" customHeight="1" x14ac:dyDescent="0.2">
      <c r="A6044" s="14">
        <v>0</v>
      </c>
      <c r="B6044" s="16">
        <v>0</v>
      </c>
      <c r="C6044" s="14">
        <v>0</v>
      </c>
      <c r="D6044" s="17">
        <v>0</v>
      </c>
      <c r="E6044" s="5">
        <v>0</v>
      </c>
      <c r="F6044" s="5">
        <v>0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19">
        <v>0</v>
      </c>
    </row>
    <row r="6045" spans="1:14" ht="15.75" hidden="1" customHeight="1" x14ac:dyDescent="0.2">
      <c r="A6045" s="14">
        <v>0</v>
      </c>
      <c r="B6045" s="16">
        <v>0</v>
      </c>
      <c r="C6045" s="14">
        <v>0</v>
      </c>
      <c r="D6045" s="17">
        <v>0</v>
      </c>
      <c r="E6045" s="5">
        <v>0</v>
      </c>
      <c r="F6045" s="5">
        <v>0</v>
      </c>
      <c r="G6045" s="5">
        <v>0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19">
        <v>0</v>
      </c>
    </row>
    <row r="6046" spans="1:14" ht="15.75" hidden="1" customHeight="1" x14ac:dyDescent="0.2">
      <c r="A6046" s="14">
        <v>0</v>
      </c>
      <c r="B6046" s="16">
        <v>0</v>
      </c>
      <c r="C6046" s="14">
        <v>0</v>
      </c>
      <c r="D6046" s="17">
        <v>0</v>
      </c>
      <c r="E6046" s="5">
        <v>0</v>
      </c>
      <c r="F6046" s="5">
        <v>0</v>
      </c>
      <c r="G6046" s="5">
        <v>0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19">
        <v>0</v>
      </c>
    </row>
    <row r="6047" spans="1:14" ht="15.75" hidden="1" customHeight="1" x14ac:dyDescent="0.2">
      <c r="A6047" s="14">
        <v>0</v>
      </c>
      <c r="B6047" s="16">
        <v>0</v>
      </c>
      <c r="C6047" s="14">
        <v>0</v>
      </c>
      <c r="D6047" s="17">
        <v>0</v>
      </c>
      <c r="E6047" s="5">
        <v>0</v>
      </c>
      <c r="F6047" s="5">
        <v>0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19">
        <v>0</v>
      </c>
    </row>
    <row r="6048" spans="1:14" ht="15.75" hidden="1" customHeight="1" x14ac:dyDescent="0.2">
      <c r="A6048" s="14">
        <v>0</v>
      </c>
      <c r="B6048" s="16">
        <v>0</v>
      </c>
      <c r="C6048" s="14">
        <v>0</v>
      </c>
      <c r="D6048" s="17">
        <v>0</v>
      </c>
      <c r="E6048" s="5">
        <v>0</v>
      </c>
      <c r="F6048" s="5">
        <v>0</v>
      </c>
      <c r="G6048" s="5">
        <v>0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  <c r="N6048" s="19">
        <v>0</v>
      </c>
    </row>
    <row r="6049" spans="1:14" ht="15.75" hidden="1" customHeight="1" x14ac:dyDescent="0.2">
      <c r="A6049" s="14">
        <v>0</v>
      </c>
      <c r="B6049" s="16">
        <v>0</v>
      </c>
      <c r="C6049" s="14">
        <v>0</v>
      </c>
      <c r="D6049" s="17">
        <v>0</v>
      </c>
      <c r="E6049" s="5">
        <v>0</v>
      </c>
      <c r="F6049" s="5">
        <v>0</v>
      </c>
      <c r="G6049" s="5">
        <v>0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19">
        <v>0</v>
      </c>
    </row>
    <row r="6050" spans="1:14" ht="15.75" hidden="1" customHeight="1" x14ac:dyDescent="0.2">
      <c r="A6050" s="14">
        <v>0</v>
      </c>
      <c r="B6050" s="16">
        <v>0</v>
      </c>
      <c r="C6050" s="14">
        <v>0</v>
      </c>
      <c r="D6050" s="17">
        <v>0</v>
      </c>
      <c r="E6050" s="5">
        <v>0</v>
      </c>
      <c r="F6050" s="5">
        <v>0</v>
      </c>
      <c r="G6050" s="5">
        <v>0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19">
        <v>0</v>
      </c>
    </row>
    <row r="6051" spans="1:14" ht="15.75" hidden="1" customHeight="1" x14ac:dyDescent="0.2">
      <c r="A6051" s="14">
        <v>0</v>
      </c>
      <c r="B6051" s="16">
        <v>0</v>
      </c>
      <c r="C6051" s="14">
        <v>0</v>
      </c>
      <c r="D6051" s="17">
        <v>0</v>
      </c>
      <c r="E6051" s="5">
        <v>0</v>
      </c>
      <c r="F6051" s="5">
        <v>0</v>
      </c>
      <c r="G6051" s="5">
        <v>0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19">
        <v>0</v>
      </c>
    </row>
    <row r="6052" spans="1:14" ht="15.75" hidden="1" customHeight="1" x14ac:dyDescent="0.2">
      <c r="A6052" s="14">
        <v>0</v>
      </c>
      <c r="B6052" s="16">
        <v>0</v>
      </c>
      <c r="C6052" s="14">
        <v>0</v>
      </c>
      <c r="D6052" s="17">
        <v>0</v>
      </c>
      <c r="E6052" s="5">
        <v>0</v>
      </c>
      <c r="F6052" s="5">
        <v>0</v>
      </c>
      <c r="G6052" s="5">
        <v>0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19">
        <v>0</v>
      </c>
    </row>
    <row r="6053" spans="1:14" ht="15.75" hidden="1" customHeight="1" x14ac:dyDescent="0.2">
      <c r="A6053" s="14">
        <v>0</v>
      </c>
      <c r="B6053" s="16">
        <v>0</v>
      </c>
      <c r="C6053" s="14">
        <v>0</v>
      </c>
      <c r="D6053" s="17">
        <v>0</v>
      </c>
      <c r="E6053" s="5">
        <v>0</v>
      </c>
      <c r="F6053" s="5">
        <v>0</v>
      </c>
      <c r="G6053" s="5">
        <v>0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19">
        <v>0</v>
      </c>
    </row>
    <row r="6054" spans="1:14" ht="15.75" hidden="1" customHeight="1" x14ac:dyDescent="0.2">
      <c r="A6054" s="14">
        <v>0</v>
      </c>
      <c r="B6054" s="16">
        <v>0</v>
      </c>
      <c r="C6054" s="14">
        <v>0</v>
      </c>
      <c r="D6054" s="17">
        <v>0</v>
      </c>
      <c r="E6054" s="5">
        <v>0</v>
      </c>
      <c r="F6054" s="5">
        <v>0</v>
      </c>
      <c r="G6054" s="5">
        <v>0</v>
      </c>
      <c r="H6054" s="5">
        <v>0</v>
      </c>
      <c r="I6054" s="5">
        <v>0</v>
      </c>
      <c r="J6054" s="5">
        <v>0</v>
      </c>
      <c r="K6054" s="5">
        <v>0</v>
      </c>
      <c r="L6054" s="5">
        <v>0</v>
      </c>
      <c r="M6054" s="5">
        <v>0</v>
      </c>
      <c r="N6054" s="19">
        <v>0</v>
      </c>
    </row>
    <row r="6055" spans="1:14" ht="15.75" hidden="1" customHeight="1" x14ac:dyDescent="0.2">
      <c r="A6055" s="14">
        <v>0</v>
      </c>
      <c r="B6055" s="16">
        <v>0</v>
      </c>
      <c r="C6055" s="14">
        <v>0</v>
      </c>
      <c r="D6055" s="17">
        <v>0</v>
      </c>
      <c r="E6055" s="5">
        <v>0</v>
      </c>
      <c r="F6055" s="5">
        <v>0</v>
      </c>
      <c r="G6055" s="5">
        <v>0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19">
        <v>0</v>
      </c>
    </row>
    <row r="6056" spans="1:14" ht="15.75" hidden="1" customHeight="1" x14ac:dyDescent="0.2">
      <c r="A6056" s="14">
        <v>0</v>
      </c>
      <c r="B6056" s="16">
        <v>0</v>
      </c>
      <c r="C6056" s="14">
        <v>0</v>
      </c>
      <c r="D6056" s="17">
        <v>0</v>
      </c>
      <c r="E6056" s="5">
        <v>0</v>
      </c>
      <c r="F6056" s="5">
        <v>0</v>
      </c>
      <c r="G6056" s="5">
        <v>0</v>
      </c>
      <c r="H6056" s="5">
        <v>0</v>
      </c>
      <c r="I6056" s="5">
        <v>0</v>
      </c>
      <c r="J6056" s="5">
        <v>0</v>
      </c>
      <c r="K6056" s="5">
        <v>0</v>
      </c>
      <c r="L6056" s="5">
        <v>0</v>
      </c>
      <c r="M6056" s="5">
        <v>0</v>
      </c>
      <c r="N6056" s="19">
        <v>0</v>
      </c>
    </row>
    <row r="6057" spans="1:14" ht="15.75" hidden="1" customHeight="1" x14ac:dyDescent="0.2">
      <c r="A6057" s="14">
        <v>0</v>
      </c>
      <c r="B6057" s="16">
        <v>0</v>
      </c>
      <c r="C6057" s="14">
        <v>0</v>
      </c>
      <c r="D6057" s="17">
        <v>0</v>
      </c>
      <c r="E6057" s="5">
        <v>0</v>
      </c>
      <c r="F6057" s="5">
        <v>0</v>
      </c>
      <c r="G6057" s="5">
        <v>0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19">
        <v>0</v>
      </c>
    </row>
    <row r="6058" spans="1:14" ht="15.75" hidden="1" customHeight="1" x14ac:dyDescent="0.2">
      <c r="A6058" s="14">
        <v>0</v>
      </c>
      <c r="B6058" s="16">
        <v>0</v>
      </c>
      <c r="C6058" s="14">
        <v>0</v>
      </c>
      <c r="D6058" s="17">
        <v>0</v>
      </c>
      <c r="E6058" s="5">
        <v>0</v>
      </c>
      <c r="F6058" s="5">
        <v>0</v>
      </c>
      <c r="G6058" s="5">
        <v>0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19">
        <v>0</v>
      </c>
    </row>
    <row r="6059" spans="1:14" ht="15.75" hidden="1" customHeight="1" x14ac:dyDescent="0.2">
      <c r="A6059" s="14">
        <v>0</v>
      </c>
      <c r="B6059" s="16">
        <v>0</v>
      </c>
      <c r="C6059" s="14">
        <v>0</v>
      </c>
      <c r="D6059" s="17">
        <v>0</v>
      </c>
      <c r="E6059" s="5">
        <v>0</v>
      </c>
      <c r="F6059" s="5">
        <v>0</v>
      </c>
      <c r="G6059" s="5">
        <v>0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19">
        <v>0</v>
      </c>
    </row>
    <row r="6060" spans="1:14" ht="15.75" hidden="1" customHeight="1" x14ac:dyDescent="0.2">
      <c r="A6060" s="14">
        <v>0</v>
      </c>
      <c r="B6060" s="16">
        <v>0</v>
      </c>
      <c r="C6060" s="14">
        <v>0</v>
      </c>
      <c r="D6060" s="17">
        <v>0</v>
      </c>
      <c r="E6060" s="5">
        <v>0</v>
      </c>
      <c r="F6060" s="5">
        <v>0</v>
      </c>
      <c r="G6060" s="5">
        <v>0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  <c r="N6060" s="19">
        <v>0</v>
      </c>
    </row>
    <row r="6061" spans="1:14" ht="15.75" hidden="1" customHeight="1" x14ac:dyDescent="0.2">
      <c r="A6061" s="14">
        <v>0</v>
      </c>
      <c r="B6061" s="16">
        <v>0</v>
      </c>
      <c r="C6061" s="14">
        <v>0</v>
      </c>
      <c r="D6061" s="17">
        <v>0</v>
      </c>
      <c r="E6061" s="5">
        <v>0</v>
      </c>
      <c r="F6061" s="5">
        <v>0</v>
      </c>
      <c r="G6061" s="5">
        <v>0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19">
        <v>0</v>
      </c>
    </row>
    <row r="6062" spans="1:14" ht="15.75" hidden="1" customHeight="1" x14ac:dyDescent="0.2">
      <c r="A6062" s="14">
        <v>0</v>
      </c>
      <c r="B6062" s="16">
        <v>0</v>
      </c>
      <c r="C6062" s="14">
        <v>0</v>
      </c>
      <c r="D6062" s="17">
        <v>0</v>
      </c>
      <c r="E6062" s="5">
        <v>0</v>
      </c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19">
        <v>0</v>
      </c>
    </row>
    <row r="6063" spans="1:14" ht="15.75" hidden="1" customHeight="1" x14ac:dyDescent="0.2">
      <c r="A6063" s="14">
        <v>0</v>
      </c>
      <c r="B6063" s="16">
        <v>0</v>
      </c>
      <c r="C6063" s="14">
        <v>0</v>
      </c>
      <c r="D6063" s="17">
        <v>0</v>
      </c>
      <c r="E6063" s="5">
        <v>0</v>
      </c>
      <c r="F6063" s="5">
        <v>0</v>
      </c>
      <c r="G6063" s="5">
        <v>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19">
        <v>0</v>
      </c>
    </row>
    <row r="6064" spans="1:14" ht="15.75" hidden="1" customHeight="1" x14ac:dyDescent="0.2">
      <c r="A6064" s="14">
        <v>0</v>
      </c>
      <c r="B6064" s="16">
        <v>0</v>
      </c>
      <c r="C6064" s="14">
        <v>0</v>
      </c>
      <c r="D6064" s="17">
        <v>0</v>
      </c>
      <c r="E6064" s="5">
        <v>0</v>
      </c>
      <c r="F6064" s="5">
        <v>0</v>
      </c>
      <c r="G6064" s="5">
        <v>0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19">
        <v>0</v>
      </c>
    </row>
    <row r="6065" spans="1:14" ht="15.75" hidden="1" customHeight="1" x14ac:dyDescent="0.2">
      <c r="A6065" s="14">
        <v>0</v>
      </c>
      <c r="B6065" s="16">
        <v>0</v>
      </c>
      <c r="C6065" s="14">
        <v>0</v>
      </c>
      <c r="D6065" s="17">
        <v>0</v>
      </c>
      <c r="E6065" s="5">
        <v>0</v>
      </c>
      <c r="F6065" s="5">
        <v>0</v>
      </c>
      <c r="G6065" s="5">
        <v>0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19">
        <v>0</v>
      </c>
    </row>
    <row r="6066" spans="1:14" ht="15.75" hidden="1" customHeight="1" x14ac:dyDescent="0.2">
      <c r="A6066" s="14">
        <v>0</v>
      </c>
      <c r="B6066" s="16">
        <v>0</v>
      </c>
      <c r="C6066" s="14">
        <v>0</v>
      </c>
      <c r="D6066" s="17">
        <v>0</v>
      </c>
      <c r="E6066" s="5">
        <v>0</v>
      </c>
      <c r="F6066" s="5">
        <v>0</v>
      </c>
      <c r="G6066" s="5">
        <v>0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19">
        <v>0</v>
      </c>
    </row>
    <row r="6067" spans="1:14" ht="15.75" hidden="1" customHeight="1" x14ac:dyDescent="0.2">
      <c r="A6067" s="14">
        <v>0</v>
      </c>
      <c r="B6067" s="16">
        <v>0</v>
      </c>
      <c r="C6067" s="14">
        <v>0</v>
      </c>
      <c r="D6067" s="17">
        <v>0</v>
      </c>
      <c r="E6067" s="5">
        <v>0</v>
      </c>
      <c r="F6067" s="5">
        <v>0</v>
      </c>
      <c r="G6067" s="5">
        <v>0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  <c r="N6067" s="19">
        <v>0</v>
      </c>
    </row>
    <row r="6068" spans="1:14" ht="15.75" hidden="1" customHeight="1" x14ac:dyDescent="0.2">
      <c r="A6068" s="14">
        <v>0</v>
      </c>
      <c r="B6068" s="16">
        <v>0</v>
      </c>
      <c r="C6068" s="14">
        <v>0</v>
      </c>
      <c r="D6068" s="17">
        <v>0</v>
      </c>
      <c r="E6068" s="5">
        <v>0</v>
      </c>
      <c r="F6068" s="5">
        <v>0</v>
      </c>
      <c r="G6068" s="5">
        <v>0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19">
        <v>0</v>
      </c>
    </row>
    <row r="6069" spans="1:14" ht="15.75" hidden="1" customHeight="1" x14ac:dyDescent="0.2">
      <c r="A6069" s="14">
        <v>0</v>
      </c>
      <c r="B6069" s="16">
        <v>0</v>
      </c>
      <c r="C6069" s="14">
        <v>0</v>
      </c>
      <c r="D6069" s="17">
        <v>0</v>
      </c>
      <c r="E6069" s="5">
        <v>0</v>
      </c>
      <c r="F6069" s="5">
        <v>0</v>
      </c>
      <c r="G6069" s="5">
        <v>0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19">
        <v>0</v>
      </c>
    </row>
    <row r="6070" spans="1:14" ht="15.75" hidden="1" customHeight="1" x14ac:dyDescent="0.2">
      <c r="A6070" s="14">
        <v>0</v>
      </c>
      <c r="B6070" s="16">
        <v>0</v>
      </c>
      <c r="C6070" s="14">
        <v>0</v>
      </c>
      <c r="D6070" s="17">
        <v>0</v>
      </c>
      <c r="E6070" s="5">
        <v>0</v>
      </c>
      <c r="F6070" s="5">
        <v>0</v>
      </c>
      <c r="G6070" s="5">
        <v>0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19">
        <v>0</v>
      </c>
    </row>
    <row r="6071" spans="1:14" ht="15.75" hidden="1" customHeight="1" x14ac:dyDescent="0.2">
      <c r="A6071" s="14">
        <v>0</v>
      </c>
      <c r="B6071" s="16">
        <v>0</v>
      </c>
      <c r="C6071" s="14">
        <v>0</v>
      </c>
      <c r="D6071" s="17">
        <v>0</v>
      </c>
      <c r="E6071" s="5">
        <v>0</v>
      </c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19">
        <v>0</v>
      </c>
    </row>
    <row r="6072" spans="1:14" ht="15.75" hidden="1" customHeight="1" x14ac:dyDescent="0.2">
      <c r="A6072" s="14">
        <v>0</v>
      </c>
      <c r="B6072" s="16">
        <v>0</v>
      </c>
      <c r="C6072" s="14">
        <v>0</v>
      </c>
      <c r="D6072" s="17">
        <v>0</v>
      </c>
      <c r="E6072" s="5">
        <v>0</v>
      </c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19">
        <v>0</v>
      </c>
    </row>
    <row r="6073" spans="1:14" ht="15.75" hidden="1" customHeight="1" x14ac:dyDescent="0.2">
      <c r="A6073" s="14">
        <v>0</v>
      </c>
      <c r="B6073" s="16">
        <v>0</v>
      </c>
      <c r="C6073" s="14">
        <v>0</v>
      </c>
      <c r="D6073" s="17">
        <v>0</v>
      </c>
      <c r="E6073" s="5">
        <v>0</v>
      </c>
      <c r="F6073" s="5">
        <v>0</v>
      </c>
      <c r="G6073" s="5">
        <v>0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19">
        <v>0</v>
      </c>
    </row>
    <row r="6074" spans="1:14" ht="15.75" hidden="1" customHeight="1" x14ac:dyDescent="0.2">
      <c r="A6074" s="14">
        <v>0</v>
      </c>
      <c r="B6074" s="16">
        <v>0</v>
      </c>
      <c r="C6074" s="14">
        <v>0</v>
      </c>
      <c r="D6074" s="17">
        <v>0</v>
      </c>
      <c r="E6074" s="5">
        <v>0</v>
      </c>
      <c r="F6074" s="5">
        <v>0</v>
      </c>
      <c r="G6074" s="5">
        <v>0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19">
        <v>0</v>
      </c>
    </row>
    <row r="6075" spans="1:14" ht="15.75" hidden="1" customHeight="1" x14ac:dyDescent="0.2">
      <c r="A6075" s="14">
        <v>0</v>
      </c>
      <c r="B6075" s="16">
        <v>0</v>
      </c>
      <c r="C6075" s="14">
        <v>0</v>
      </c>
      <c r="D6075" s="17">
        <v>0</v>
      </c>
      <c r="E6075" s="5">
        <v>0</v>
      </c>
      <c r="F6075" s="5">
        <v>0</v>
      </c>
      <c r="G6075" s="5">
        <v>0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19">
        <v>0</v>
      </c>
    </row>
    <row r="6076" spans="1:14" ht="15.75" hidden="1" customHeight="1" x14ac:dyDescent="0.2">
      <c r="A6076" s="14">
        <v>0</v>
      </c>
      <c r="B6076" s="16">
        <v>0</v>
      </c>
      <c r="C6076" s="14">
        <v>0</v>
      </c>
      <c r="D6076" s="17">
        <v>0</v>
      </c>
      <c r="E6076" s="5">
        <v>0</v>
      </c>
      <c r="F6076" s="5">
        <v>0</v>
      </c>
      <c r="G6076" s="5">
        <v>0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19">
        <v>0</v>
      </c>
    </row>
    <row r="6077" spans="1:14" ht="15.75" hidden="1" customHeight="1" x14ac:dyDescent="0.2">
      <c r="A6077" s="14">
        <v>0</v>
      </c>
      <c r="B6077" s="16">
        <v>0</v>
      </c>
      <c r="C6077" s="14">
        <v>0</v>
      </c>
      <c r="D6077" s="17">
        <v>0</v>
      </c>
      <c r="E6077" s="5">
        <v>0</v>
      </c>
      <c r="F6077" s="5">
        <v>0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19">
        <v>0</v>
      </c>
    </row>
    <row r="6078" spans="1:14" ht="15.75" hidden="1" customHeight="1" x14ac:dyDescent="0.2">
      <c r="A6078" s="14">
        <v>0</v>
      </c>
      <c r="B6078" s="16">
        <v>0</v>
      </c>
      <c r="C6078" s="14">
        <v>0</v>
      </c>
      <c r="D6078" s="17">
        <v>0</v>
      </c>
      <c r="E6078" s="5">
        <v>0</v>
      </c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19">
        <v>0</v>
      </c>
    </row>
    <row r="6079" spans="1:14" ht="15.75" hidden="1" customHeight="1" x14ac:dyDescent="0.2">
      <c r="A6079" s="14">
        <v>0</v>
      </c>
      <c r="B6079" s="16">
        <v>0</v>
      </c>
      <c r="C6079" s="14">
        <v>0</v>
      </c>
      <c r="D6079" s="17">
        <v>0</v>
      </c>
      <c r="E6079" s="5">
        <v>0</v>
      </c>
      <c r="F6079" s="5">
        <v>0</v>
      </c>
      <c r="G6079" s="5">
        <v>0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19">
        <v>0</v>
      </c>
    </row>
    <row r="6080" spans="1:14" ht="15.75" hidden="1" customHeight="1" x14ac:dyDescent="0.2">
      <c r="A6080" s="14">
        <v>0</v>
      </c>
      <c r="B6080" s="16">
        <v>0</v>
      </c>
      <c r="C6080" s="14">
        <v>0</v>
      </c>
      <c r="D6080" s="17">
        <v>0</v>
      </c>
      <c r="E6080" s="5">
        <v>0</v>
      </c>
      <c r="F6080" s="5">
        <v>0</v>
      </c>
      <c r="G6080" s="5">
        <v>0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  <c r="N6080" s="19">
        <v>0</v>
      </c>
    </row>
    <row r="6081" spans="1:14" ht="15.75" hidden="1" customHeight="1" x14ac:dyDescent="0.2">
      <c r="A6081" s="14">
        <v>0</v>
      </c>
      <c r="B6081" s="16">
        <v>0</v>
      </c>
      <c r="C6081" s="14">
        <v>0</v>
      </c>
      <c r="D6081" s="17">
        <v>0</v>
      </c>
      <c r="E6081" s="5">
        <v>0</v>
      </c>
      <c r="F6081" s="5">
        <v>0</v>
      </c>
      <c r="G6081" s="5">
        <v>0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19">
        <v>0</v>
      </c>
    </row>
    <row r="6082" spans="1:14" ht="15.75" hidden="1" customHeight="1" x14ac:dyDescent="0.2">
      <c r="A6082" s="14">
        <v>0</v>
      </c>
      <c r="B6082" s="16">
        <v>0</v>
      </c>
      <c r="C6082" s="14">
        <v>0</v>
      </c>
      <c r="D6082" s="17">
        <v>0</v>
      </c>
      <c r="E6082" s="5">
        <v>0</v>
      </c>
      <c r="F6082" s="5">
        <v>0</v>
      </c>
      <c r="G6082" s="5">
        <v>0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19">
        <v>0</v>
      </c>
    </row>
    <row r="6083" spans="1:14" ht="15.75" hidden="1" customHeight="1" x14ac:dyDescent="0.2">
      <c r="A6083" s="14">
        <v>0</v>
      </c>
      <c r="B6083" s="16">
        <v>0</v>
      </c>
      <c r="C6083" s="14">
        <v>0</v>
      </c>
      <c r="D6083" s="17">
        <v>0</v>
      </c>
      <c r="E6083" s="5">
        <v>0</v>
      </c>
      <c r="F6083" s="5">
        <v>0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19">
        <v>0</v>
      </c>
    </row>
    <row r="6084" spans="1:14" ht="15.75" hidden="1" customHeight="1" x14ac:dyDescent="0.2">
      <c r="A6084" s="14">
        <v>0</v>
      </c>
      <c r="B6084" s="16">
        <v>0</v>
      </c>
      <c r="C6084" s="14">
        <v>0</v>
      </c>
      <c r="D6084" s="17">
        <v>0</v>
      </c>
      <c r="E6084" s="5">
        <v>0</v>
      </c>
      <c r="F6084" s="5">
        <v>0</v>
      </c>
      <c r="G6084" s="5">
        <v>0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19">
        <v>0</v>
      </c>
    </row>
    <row r="6085" spans="1:14" ht="15.75" hidden="1" customHeight="1" x14ac:dyDescent="0.2">
      <c r="A6085" s="14">
        <v>0</v>
      </c>
      <c r="B6085" s="16">
        <v>0</v>
      </c>
      <c r="C6085" s="14">
        <v>0</v>
      </c>
      <c r="D6085" s="17">
        <v>0</v>
      </c>
      <c r="E6085" s="5">
        <v>0</v>
      </c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19">
        <v>0</v>
      </c>
    </row>
    <row r="6086" spans="1:14" ht="15.75" hidden="1" customHeight="1" x14ac:dyDescent="0.2">
      <c r="A6086" s="14">
        <v>0</v>
      </c>
      <c r="B6086" s="16">
        <v>0</v>
      </c>
      <c r="C6086" s="14">
        <v>0</v>
      </c>
      <c r="D6086" s="17">
        <v>0</v>
      </c>
      <c r="E6086" s="5">
        <v>0</v>
      </c>
      <c r="F6086" s="5">
        <v>0</v>
      </c>
      <c r="G6086" s="5">
        <v>0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19">
        <v>0</v>
      </c>
    </row>
    <row r="6087" spans="1:14" ht="15.75" hidden="1" customHeight="1" x14ac:dyDescent="0.2">
      <c r="A6087" s="14">
        <v>0</v>
      </c>
      <c r="B6087" s="16">
        <v>0</v>
      </c>
      <c r="C6087" s="14">
        <v>0</v>
      </c>
      <c r="D6087" s="17">
        <v>0</v>
      </c>
      <c r="E6087" s="5">
        <v>0</v>
      </c>
      <c r="F6087" s="5">
        <v>0</v>
      </c>
      <c r="G6087" s="5">
        <v>0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19">
        <v>0</v>
      </c>
    </row>
    <row r="6088" spans="1:14" ht="15.75" hidden="1" customHeight="1" x14ac:dyDescent="0.2">
      <c r="A6088" s="14">
        <v>0</v>
      </c>
      <c r="B6088" s="16">
        <v>0</v>
      </c>
      <c r="C6088" s="14">
        <v>0</v>
      </c>
      <c r="D6088" s="17">
        <v>0</v>
      </c>
      <c r="E6088" s="5">
        <v>0</v>
      </c>
      <c r="F6088" s="5">
        <v>0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19">
        <v>0</v>
      </c>
    </row>
    <row r="6089" spans="1:14" ht="15.75" hidden="1" customHeight="1" x14ac:dyDescent="0.2">
      <c r="A6089" s="14">
        <v>0</v>
      </c>
      <c r="B6089" s="16">
        <v>0</v>
      </c>
      <c r="C6089" s="14">
        <v>0</v>
      </c>
      <c r="D6089" s="17">
        <v>0</v>
      </c>
      <c r="E6089" s="5">
        <v>0</v>
      </c>
      <c r="F6089" s="5">
        <v>0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19">
        <v>0</v>
      </c>
    </row>
    <row r="6090" spans="1:14" ht="15.75" hidden="1" customHeight="1" x14ac:dyDescent="0.2">
      <c r="A6090" s="14">
        <v>0</v>
      </c>
      <c r="B6090" s="16">
        <v>0</v>
      </c>
      <c r="C6090" s="14">
        <v>0</v>
      </c>
      <c r="D6090" s="17">
        <v>0</v>
      </c>
      <c r="E6090" s="5">
        <v>0</v>
      </c>
      <c r="F6090" s="5">
        <v>0</v>
      </c>
      <c r="G6090" s="5">
        <v>0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19">
        <v>0</v>
      </c>
    </row>
    <row r="6091" spans="1:14" ht="15.75" hidden="1" customHeight="1" x14ac:dyDescent="0.2">
      <c r="A6091" s="14">
        <v>0</v>
      </c>
      <c r="B6091" s="16">
        <v>0</v>
      </c>
      <c r="C6091" s="14">
        <v>0</v>
      </c>
      <c r="D6091" s="17">
        <v>0</v>
      </c>
      <c r="E6091" s="5">
        <v>0</v>
      </c>
      <c r="F6091" s="5">
        <v>0</v>
      </c>
      <c r="G6091" s="5">
        <v>0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19">
        <v>0</v>
      </c>
    </row>
    <row r="6092" spans="1:14" ht="15.75" hidden="1" customHeight="1" x14ac:dyDescent="0.2">
      <c r="A6092" s="14">
        <v>0</v>
      </c>
      <c r="B6092" s="16">
        <v>0</v>
      </c>
      <c r="C6092" s="14">
        <v>0</v>
      </c>
      <c r="D6092" s="17">
        <v>0</v>
      </c>
      <c r="E6092" s="5">
        <v>0</v>
      </c>
      <c r="F6092" s="5">
        <v>0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19">
        <v>0</v>
      </c>
    </row>
    <row r="6093" spans="1:14" ht="15.75" hidden="1" customHeight="1" x14ac:dyDescent="0.2">
      <c r="A6093" s="14">
        <v>0</v>
      </c>
      <c r="B6093" s="16">
        <v>0</v>
      </c>
      <c r="C6093" s="14">
        <v>0</v>
      </c>
      <c r="D6093" s="17">
        <v>0</v>
      </c>
      <c r="E6093" s="5">
        <v>0</v>
      </c>
      <c r="F6093" s="5">
        <v>0</v>
      </c>
      <c r="G6093" s="5">
        <v>0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19">
        <v>0</v>
      </c>
    </row>
    <row r="6094" spans="1:14" ht="15.75" hidden="1" customHeight="1" x14ac:dyDescent="0.2">
      <c r="A6094" s="14">
        <v>0</v>
      </c>
      <c r="B6094" s="16">
        <v>0</v>
      </c>
      <c r="C6094" s="14">
        <v>0</v>
      </c>
      <c r="D6094" s="17">
        <v>0</v>
      </c>
      <c r="E6094" s="5">
        <v>0</v>
      </c>
      <c r="F6094" s="5">
        <v>0</v>
      </c>
      <c r="G6094" s="5">
        <v>0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19">
        <v>0</v>
      </c>
    </row>
    <row r="6095" spans="1:14" ht="15.75" hidden="1" customHeight="1" x14ac:dyDescent="0.2">
      <c r="A6095" s="14">
        <v>0</v>
      </c>
      <c r="B6095" s="16">
        <v>0</v>
      </c>
      <c r="C6095" s="14">
        <v>0</v>
      </c>
      <c r="D6095" s="17">
        <v>0</v>
      </c>
      <c r="E6095" s="5">
        <v>0</v>
      </c>
      <c r="F6095" s="5">
        <v>0</v>
      </c>
      <c r="G6095" s="5">
        <v>0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19">
        <v>0</v>
      </c>
    </row>
    <row r="6096" spans="1:14" ht="15.75" hidden="1" customHeight="1" x14ac:dyDescent="0.2">
      <c r="A6096" s="14">
        <v>0</v>
      </c>
      <c r="B6096" s="16">
        <v>0</v>
      </c>
      <c r="C6096" s="14">
        <v>0</v>
      </c>
      <c r="D6096" s="17">
        <v>0</v>
      </c>
      <c r="E6096" s="5">
        <v>0</v>
      </c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19">
        <v>0</v>
      </c>
    </row>
    <row r="6097" spans="1:14" ht="15.75" hidden="1" customHeight="1" x14ac:dyDescent="0.2">
      <c r="A6097" s="14">
        <v>0</v>
      </c>
      <c r="B6097" s="16">
        <v>0</v>
      </c>
      <c r="C6097" s="14">
        <v>0</v>
      </c>
      <c r="D6097" s="17">
        <v>0</v>
      </c>
      <c r="E6097" s="5">
        <v>0</v>
      </c>
      <c r="F6097" s="5">
        <v>0</v>
      </c>
      <c r="G6097" s="5">
        <v>0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19">
        <v>0</v>
      </c>
    </row>
    <row r="6098" spans="1:14" ht="15.75" hidden="1" customHeight="1" x14ac:dyDescent="0.2">
      <c r="A6098" s="14">
        <v>0</v>
      </c>
      <c r="B6098" s="16">
        <v>0</v>
      </c>
      <c r="C6098" s="14">
        <v>0</v>
      </c>
      <c r="D6098" s="17">
        <v>0</v>
      </c>
      <c r="E6098" s="5">
        <v>0</v>
      </c>
      <c r="F6098" s="5">
        <v>0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19">
        <v>0</v>
      </c>
    </row>
    <row r="6099" spans="1:14" ht="15.75" hidden="1" customHeight="1" x14ac:dyDescent="0.2">
      <c r="A6099" s="14">
        <v>0</v>
      </c>
      <c r="B6099" s="16">
        <v>0</v>
      </c>
      <c r="C6099" s="14">
        <v>0</v>
      </c>
      <c r="D6099" s="17">
        <v>0</v>
      </c>
      <c r="E6099" s="5">
        <v>0</v>
      </c>
      <c r="F6099" s="5">
        <v>0</v>
      </c>
      <c r="G6099" s="5">
        <v>0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19">
        <v>0</v>
      </c>
    </row>
    <row r="6100" spans="1:14" ht="15.75" hidden="1" customHeight="1" x14ac:dyDescent="0.2">
      <c r="A6100" s="14">
        <v>0</v>
      </c>
      <c r="B6100" s="16">
        <v>0</v>
      </c>
      <c r="C6100" s="14">
        <v>0</v>
      </c>
      <c r="D6100" s="17">
        <v>0</v>
      </c>
      <c r="E6100" s="5">
        <v>0</v>
      </c>
      <c r="F6100" s="5">
        <v>0</v>
      </c>
      <c r="G6100" s="5">
        <v>0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19">
        <v>0</v>
      </c>
    </row>
    <row r="6101" spans="1:14" ht="15.75" hidden="1" customHeight="1" x14ac:dyDescent="0.2">
      <c r="A6101" s="14">
        <v>0</v>
      </c>
      <c r="B6101" s="16">
        <v>0</v>
      </c>
      <c r="C6101" s="14">
        <v>0</v>
      </c>
      <c r="D6101" s="17">
        <v>0</v>
      </c>
      <c r="E6101" s="5">
        <v>0</v>
      </c>
      <c r="F6101" s="5">
        <v>0</v>
      </c>
      <c r="G6101" s="5">
        <v>0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19">
        <v>0</v>
      </c>
    </row>
    <row r="6102" spans="1:14" ht="15.75" hidden="1" customHeight="1" x14ac:dyDescent="0.2">
      <c r="A6102" s="14">
        <v>0</v>
      </c>
      <c r="B6102" s="16">
        <v>0</v>
      </c>
      <c r="C6102" s="14">
        <v>0</v>
      </c>
      <c r="D6102" s="17">
        <v>0</v>
      </c>
      <c r="E6102" s="5">
        <v>0</v>
      </c>
      <c r="F6102" s="5">
        <v>0</v>
      </c>
      <c r="G6102" s="5">
        <v>0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19">
        <v>0</v>
      </c>
    </row>
    <row r="6103" spans="1:14" ht="15.75" hidden="1" customHeight="1" x14ac:dyDescent="0.2">
      <c r="A6103" s="14">
        <v>0</v>
      </c>
      <c r="B6103" s="16">
        <v>0</v>
      </c>
      <c r="C6103" s="14">
        <v>0</v>
      </c>
      <c r="D6103" s="17">
        <v>0</v>
      </c>
      <c r="E6103" s="5">
        <v>0</v>
      </c>
      <c r="F6103" s="5">
        <v>0</v>
      </c>
      <c r="G6103" s="5">
        <v>0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19">
        <v>0</v>
      </c>
    </row>
    <row r="6104" spans="1:14" ht="15.75" hidden="1" customHeight="1" x14ac:dyDescent="0.2">
      <c r="A6104" s="14">
        <v>0</v>
      </c>
      <c r="B6104" s="16">
        <v>0</v>
      </c>
      <c r="C6104" s="14">
        <v>0</v>
      </c>
      <c r="D6104" s="17">
        <v>0</v>
      </c>
      <c r="E6104" s="5">
        <v>0</v>
      </c>
      <c r="F6104" s="5">
        <v>0</v>
      </c>
      <c r="G6104" s="5">
        <v>0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  <c r="N6104" s="19">
        <v>0</v>
      </c>
    </row>
    <row r="6105" spans="1:14" ht="15.75" hidden="1" customHeight="1" x14ac:dyDescent="0.2">
      <c r="A6105" s="14">
        <v>0</v>
      </c>
      <c r="B6105" s="16">
        <v>0</v>
      </c>
      <c r="C6105" s="14">
        <v>0</v>
      </c>
      <c r="D6105" s="17">
        <v>0</v>
      </c>
      <c r="E6105" s="5">
        <v>0</v>
      </c>
      <c r="F6105" s="5">
        <v>0</v>
      </c>
      <c r="G6105" s="5">
        <v>0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19">
        <v>0</v>
      </c>
    </row>
    <row r="6106" spans="1:14" ht="15.75" hidden="1" customHeight="1" x14ac:dyDescent="0.2">
      <c r="A6106" s="14">
        <v>0</v>
      </c>
      <c r="B6106" s="16">
        <v>0</v>
      </c>
      <c r="C6106" s="14">
        <v>0</v>
      </c>
      <c r="D6106" s="17">
        <v>0</v>
      </c>
      <c r="E6106" s="5">
        <v>0</v>
      </c>
      <c r="F6106" s="5">
        <v>0</v>
      </c>
      <c r="G6106" s="5">
        <v>0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19">
        <v>0</v>
      </c>
    </row>
    <row r="6107" spans="1:14" ht="15.75" hidden="1" customHeight="1" x14ac:dyDescent="0.2">
      <c r="A6107" s="14">
        <v>0</v>
      </c>
      <c r="B6107" s="16">
        <v>0</v>
      </c>
      <c r="C6107" s="14">
        <v>0</v>
      </c>
      <c r="D6107" s="17">
        <v>0</v>
      </c>
      <c r="E6107" s="5">
        <v>0</v>
      </c>
      <c r="F6107" s="5">
        <v>0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19">
        <v>0</v>
      </c>
    </row>
    <row r="6108" spans="1:14" ht="15.75" hidden="1" customHeight="1" x14ac:dyDescent="0.2">
      <c r="A6108" s="14">
        <v>0</v>
      </c>
      <c r="B6108" s="16">
        <v>0</v>
      </c>
      <c r="C6108" s="14">
        <v>0</v>
      </c>
      <c r="D6108" s="17">
        <v>0</v>
      </c>
      <c r="E6108" s="5">
        <v>0</v>
      </c>
      <c r="F6108" s="5">
        <v>0</v>
      </c>
      <c r="G6108" s="5">
        <v>0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19">
        <v>0</v>
      </c>
    </row>
    <row r="6109" spans="1:14" ht="15.75" hidden="1" customHeight="1" x14ac:dyDescent="0.2">
      <c r="A6109" s="14">
        <v>0</v>
      </c>
      <c r="B6109" s="16">
        <v>0</v>
      </c>
      <c r="C6109" s="14">
        <v>0</v>
      </c>
      <c r="D6109" s="17">
        <v>0</v>
      </c>
      <c r="E6109" s="5">
        <v>0</v>
      </c>
      <c r="F6109" s="5">
        <v>0</v>
      </c>
      <c r="G6109" s="5">
        <v>0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19">
        <v>0</v>
      </c>
    </row>
    <row r="6110" spans="1:14" ht="15.75" hidden="1" customHeight="1" x14ac:dyDescent="0.2">
      <c r="A6110" s="14">
        <v>0</v>
      </c>
      <c r="B6110" s="16">
        <v>0</v>
      </c>
      <c r="C6110" s="14">
        <v>0</v>
      </c>
      <c r="D6110" s="17">
        <v>0</v>
      </c>
      <c r="E6110" s="5">
        <v>0</v>
      </c>
      <c r="F6110" s="5">
        <v>0</v>
      </c>
      <c r="G6110" s="5">
        <v>0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19">
        <v>0</v>
      </c>
    </row>
    <row r="6111" spans="1:14" ht="15.75" hidden="1" customHeight="1" x14ac:dyDescent="0.2">
      <c r="A6111" s="14">
        <v>0</v>
      </c>
      <c r="B6111" s="16">
        <v>0</v>
      </c>
      <c r="C6111" s="14">
        <v>0</v>
      </c>
      <c r="D6111" s="17">
        <v>0</v>
      </c>
      <c r="E6111" s="5">
        <v>0</v>
      </c>
      <c r="F6111" s="5">
        <v>0</v>
      </c>
      <c r="G6111" s="5">
        <v>0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19">
        <v>0</v>
      </c>
    </row>
    <row r="6112" spans="1:14" ht="15.75" hidden="1" customHeight="1" x14ac:dyDescent="0.2">
      <c r="A6112" s="14">
        <v>0</v>
      </c>
      <c r="B6112" s="16">
        <v>0</v>
      </c>
      <c r="C6112" s="14">
        <v>0</v>
      </c>
      <c r="D6112" s="17">
        <v>0</v>
      </c>
      <c r="E6112" s="5">
        <v>0</v>
      </c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19">
        <v>0</v>
      </c>
    </row>
    <row r="6113" spans="1:14" ht="15.75" hidden="1" customHeight="1" x14ac:dyDescent="0.2">
      <c r="A6113" s="14">
        <v>0</v>
      </c>
      <c r="B6113" s="16">
        <v>0</v>
      </c>
      <c r="C6113" s="14">
        <v>0</v>
      </c>
      <c r="D6113" s="17">
        <v>0</v>
      </c>
      <c r="E6113" s="5">
        <v>0</v>
      </c>
      <c r="F6113" s="5">
        <v>0</v>
      </c>
      <c r="G6113" s="5">
        <v>0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19">
        <v>0</v>
      </c>
    </row>
    <row r="6114" spans="1:14" ht="15.75" hidden="1" customHeight="1" x14ac:dyDescent="0.2">
      <c r="A6114" s="14">
        <v>0</v>
      </c>
      <c r="B6114" s="16">
        <v>0</v>
      </c>
      <c r="C6114" s="14">
        <v>0</v>
      </c>
      <c r="D6114" s="17">
        <v>0</v>
      </c>
      <c r="E6114" s="5">
        <v>0</v>
      </c>
      <c r="F6114" s="5">
        <v>0</v>
      </c>
      <c r="G6114" s="5">
        <v>0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19">
        <v>0</v>
      </c>
    </row>
    <row r="6115" spans="1:14" ht="15.75" hidden="1" customHeight="1" x14ac:dyDescent="0.2">
      <c r="A6115" s="14">
        <v>0</v>
      </c>
      <c r="B6115" s="16">
        <v>0</v>
      </c>
      <c r="C6115" s="14">
        <v>0</v>
      </c>
      <c r="D6115" s="17">
        <v>0</v>
      </c>
      <c r="E6115" s="5">
        <v>0</v>
      </c>
      <c r="F6115" s="5">
        <v>0</v>
      </c>
      <c r="G6115" s="5">
        <v>0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19">
        <v>0</v>
      </c>
    </row>
    <row r="6116" spans="1:14" ht="15.75" hidden="1" customHeight="1" x14ac:dyDescent="0.2">
      <c r="A6116" s="14">
        <v>0</v>
      </c>
      <c r="B6116" s="16">
        <v>0</v>
      </c>
      <c r="C6116" s="14">
        <v>0</v>
      </c>
      <c r="D6116" s="17">
        <v>0</v>
      </c>
      <c r="E6116" s="5">
        <v>0</v>
      </c>
      <c r="F6116" s="5">
        <v>0</v>
      </c>
      <c r="G6116" s="5">
        <v>0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19">
        <v>0</v>
      </c>
    </row>
    <row r="6117" spans="1:14" ht="15.75" hidden="1" customHeight="1" x14ac:dyDescent="0.2">
      <c r="A6117" s="14">
        <v>0</v>
      </c>
      <c r="B6117" s="16">
        <v>0</v>
      </c>
      <c r="C6117" s="14">
        <v>0</v>
      </c>
      <c r="D6117" s="17">
        <v>0</v>
      </c>
      <c r="E6117" s="5">
        <v>0</v>
      </c>
      <c r="F6117" s="5">
        <v>0</v>
      </c>
      <c r="G6117" s="5">
        <v>0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19">
        <v>0</v>
      </c>
    </row>
    <row r="6118" spans="1:14" ht="15.75" hidden="1" customHeight="1" x14ac:dyDescent="0.2">
      <c r="A6118" s="14">
        <v>0</v>
      </c>
      <c r="B6118" s="16">
        <v>0</v>
      </c>
      <c r="C6118" s="14">
        <v>0</v>
      </c>
      <c r="D6118" s="17">
        <v>0</v>
      </c>
      <c r="E6118" s="5">
        <v>0</v>
      </c>
      <c r="F6118" s="5">
        <v>0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19">
        <v>0</v>
      </c>
    </row>
    <row r="6119" spans="1:14" ht="15.75" hidden="1" customHeight="1" x14ac:dyDescent="0.2">
      <c r="A6119" s="14">
        <v>0</v>
      </c>
      <c r="B6119" s="16">
        <v>0</v>
      </c>
      <c r="C6119" s="14">
        <v>0</v>
      </c>
      <c r="D6119" s="17">
        <v>0</v>
      </c>
      <c r="E6119" s="5">
        <v>0</v>
      </c>
      <c r="F6119" s="5">
        <v>0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19">
        <v>0</v>
      </c>
    </row>
    <row r="6120" spans="1:14" ht="15.75" hidden="1" customHeight="1" x14ac:dyDescent="0.2">
      <c r="A6120" s="14">
        <v>0</v>
      </c>
      <c r="B6120" s="16">
        <v>0</v>
      </c>
      <c r="C6120" s="14">
        <v>0</v>
      </c>
      <c r="D6120" s="17">
        <v>0</v>
      </c>
      <c r="E6120" s="5">
        <v>0</v>
      </c>
      <c r="F6120" s="5">
        <v>0</v>
      </c>
      <c r="G6120" s="5">
        <v>0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19">
        <v>0</v>
      </c>
    </row>
    <row r="6121" spans="1:14" ht="15.75" hidden="1" customHeight="1" x14ac:dyDescent="0.2">
      <c r="A6121" s="14">
        <v>0</v>
      </c>
      <c r="B6121" s="16">
        <v>0</v>
      </c>
      <c r="C6121" s="14">
        <v>0</v>
      </c>
      <c r="D6121" s="17">
        <v>0</v>
      </c>
      <c r="E6121" s="5">
        <v>0</v>
      </c>
      <c r="F6121" s="5">
        <v>0</v>
      </c>
      <c r="G6121" s="5">
        <v>0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19">
        <v>0</v>
      </c>
    </row>
    <row r="6122" spans="1:14" ht="15.75" hidden="1" customHeight="1" x14ac:dyDescent="0.2">
      <c r="A6122" s="14">
        <v>0</v>
      </c>
      <c r="B6122" s="16">
        <v>0</v>
      </c>
      <c r="C6122" s="14">
        <v>0</v>
      </c>
      <c r="D6122" s="17">
        <v>0</v>
      </c>
      <c r="E6122" s="5">
        <v>0</v>
      </c>
      <c r="F6122" s="5">
        <v>0</v>
      </c>
      <c r="G6122" s="5">
        <v>0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19">
        <v>0</v>
      </c>
    </row>
    <row r="6123" spans="1:14" ht="15.75" hidden="1" customHeight="1" x14ac:dyDescent="0.2">
      <c r="A6123" s="14">
        <v>0</v>
      </c>
      <c r="B6123" s="16">
        <v>0</v>
      </c>
      <c r="C6123" s="14">
        <v>0</v>
      </c>
      <c r="D6123" s="17">
        <v>0</v>
      </c>
      <c r="E6123" s="5">
        <v>0</v>
      </c>
      <c r="F6123" s="5">
        <v>0</v>
      </c>
      <c r="G6123" s="5">
        <v>0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19">
        <v>0</v>
      </c>
    </row>
    <row r="6124" spans="1:14" ht="15.75" hidden="1" customHeight="1" x14ac:dyDescent="0.2">
      <c r="A6124" s="14">
        <v>0</v>
      </c>
      <c r="B6124" s="16">
        <v>0</v>
      </c>
      <c r="C6124" s="14">
        <v>0</v>
      </c>
      <c r="D6124" s="17">
        <v>0</v>
      </c>
      <c r="E6124" s="5">
        <v>0</v>
      </c>
      <c r="F6124" s="5">
        <v>0</v>
      </c>
      <c r="G6124" s="5">
        <v>0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19">
        <v>0</v>
      </c>
    </row>
    <row r="6125" spans="1:14" ht="15.75" hidden="1" customHeight="1" x14ac:dyDescent="0.2">
      <c r="A6125" s="14">
        <v>0</v>
      </c>
      <c r="B6125" s="16">
        <v>0</v>
      </c>
      <c r="C6125" s="14">
        <v>0</v>
      </c>
      <c r="D6125" s="17">
        <v>0</v>
      </c>
      <c r="E6125" s="5">
        <v>0</v>
      </c>
      <c r="F6125" s="5">
        <v>0</v>
      </c>
      <c r="G6125" s="5">
        <v>0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  <c r="N6125" s="19">
        <v>0</v>
      </c>
    </row>
    <row r="6126" spans="1:14" ht="15.75" hidden="1" customHeight="1" x14ac:dyDescent="0.2">
      <c r="A6126" s="14">
        <v>0</v>
      </c>
      <c r="B6126" s="16">
        <v>0</v>
      </c>
      <c r="C6126" s="14">
        <v>0</v>
      </c>
      <c r="D6126" s="17">
        <v>0</v>
      </c>
      <c r="E6126" s="5">
        <v>0</v>
      </c>
      <c r="F6126" s="5">
        <v>0</v>
      </c>
      <c r="G6126" s="5">
        <v>0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19">
        <v>0</v>
      </c>
    </row>
    <row r="6127" spans="1:14" ht="15.75" hidden="1" customHeight="1" x14ac:dyDescent="0.2">
      <c r="A6127" s="14">
        <v>0</v>
      </c>
      <c r="B6127" s="16">
        <v>0</v>
      </c>
      <c r="C6127" s="14">
        <v>0</v>
      </c>
      <c r="D6127" s="17">
        <v>0</v>
      </c>
      <c r="E6127" s="5">
        <v>0</v>
      </c>
      <c r="F6127" s="5">
        <v>0</v>
      </c>
      <c r="G6127" s="5">
        <v>0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19">
        <v>0</v>
      </c>
    </row>
    <row r="6128" spans="1:14" ht="15.75" hidden="1" customHeight="1" x14ac:dyDescent="0.2">
      <c r="A6128" s="14">
        <v>0</v>
      </c>
      <c r="B6128" s="16">
        <v>0</v>
      </c>
      <c r="C6128" s="14">
        <v>0</v>
      </c>
      <c r="D6128" s="17">
        <v>0</v>
      </c>
      <c r="E6128" s="5">
        <v>0</v>
      </c>
      <c r="F6128" s="5">
        <v>0</v>
      </c>
      <c r="G6128" s="5">
        <v>0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19">
        <v>0</v>
      </c>
    </row>
    <row r="6129" spans="1:14" ht="15.75" hidden="1" customHeight="1" x14ac:dyDescent="0.2">
      <c r="A6129" s="14">
        <v>0</v>
      </c>
      <c r="B6129" s="16">
        <v>0</v>
      </c>
      <c r="C6129" s="14">
        <v>0</v>
      </c>
      <c r="D6129" s="17">
        <v>0</v>
      </c>
      <c r="E6129" s="5">
        <v>0</v>
      </c>
      <c r="F6129" s="5">
        <v>0</v>
      </c>
      <c r="G6129" s="5">
        <v>0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19">
        <v>0</v>
      </c>
    </row>
    <row r="6130" spans="1:14" ht="15.75" hidden="1" customHeight="1" x14ac:dyDescent="0.2">
      <c r="A6130" s="14">
        <v>0</v>
      </c>
      <c r="B6130" s="16">
        <v>0</v>
      </c>
      <c r="C6130" s="14">
        <v>0</v>
      </c>
      <c r="D6130" s="17">
        <v>0</v>
      </c>
      <c r="E6130" s="5">
        <v>0</v>
      </c>
      <c r="F6130" s="5">
        <v>0</v>
      </c>
      <c r="G6130" s="5">
        <v>0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19">
        <v>0</v>
      </c>
    </row>
    <row r="6131" spans="1:14" ht="15.75" hidden="1" customHeight="1" x14ac:dyDescent="0.2">
      <c r="A6131" s="14">
        <v>0</v>
      </c>
      <c r="B6131" s="16">
        <v>0</v>
      </c>
      <c r="C6131" s="14">
        <v>0</v>
      </c>
      <c r="D6131" s="17">
        <v>0</v>
      </c>
      <c r="E6131" s="5">
        <v>0</v>
      </c>
      <c r="F6131" s="5">
        <v>0</v>
      </c>
      <c r="G6131" s="5">
        <v>0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19">
        <v>0</v>
      </c>
    </row>
    <row r="6132" spans="1:14" ht="15.75" hidden="1" customHeight="1" x14ac:dyDescent="0.2">
      <c r="A6132" s="14">
        <v>0</v>
      </c>
      <c r="B6132" s="16">
        <v>0</v>
      </c>
      <c r="C6132" s="14">
        <v>0</v>
      </c>
      <c r="D6132" s="17">
        <v>0</v>
      </c>
      <c r="E6132" s="5">
        <v>0</v>
      </c>
      <c r="F6132" s="5">
        <v>0</v>
      </c>
      <c r="G6132" s="5">
        <v>0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19">
        <v>0</v>
      </c>
    </row>
    <row r="6133" spans="1:14" ht="15.75" hidden="1" customHeight="1" x14ac:dyDescent="0.2">
      <c r="A6133" s="14">
        <v>0</v>
      </c>
      <c r="B6133" s="16">
        <v>0</v>
      </c>
      <c r="C6133" s="14">
        <v>0</v>
      </c>
      <c r="D6133" s="17">
        <v>0</v>
      </c>
      <c r="E6133" s="5">
        <v>0</v>
      </c>
      <c r="F6133" s="5">
        <v>0</v>
      </c>
      <c r="G6133" s="5">
        <v>0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19">
        <v>0</v>
      </c>
    </row>
    <row r="6134" spans="1:14" ht="15.75" hidden="1" customHeight="1" x14ac:dyDescent="0.2">
      <c r="A6134" s="14">
        <v>0</v>
      </c>
      <c r="B6134" s="16">
        <v>0</v>
      </c>
      <c r="C6134" s="14">
        <v>0</v>
      </c>
      <c r="D6134" s="17">
        <v>0</v>
      </c>
      <c r="E6134" s="5">
        <v>0</v>
      </c>
      <c r="F6134" s="5">
        <v>0</v>
      </c>
      <c r="G6134" s="5">
        <v>0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19">
        <v>0</v>
      </c>
    </row>
    <row r="6135" spans="1:14" ht="15.75" hidden="1" customHeight="1" x14ac:dyDescent="0.2">
      <c r="A6135" s="14">
        <v>0</v>
      </c>
      <c r="B6135" s="16">
        <v>0</v>
      </c>
      <c r="C6135" s="14">
        <v>0</v>
      </c>
      <c r="D6135" s="17">
        <v>0</v>
      </c>
      <c r="E6135" s="5">
        <v>0</v>
      </c>
      <c r="F6135" s="5">
        <v>0</v>
      </c>
      <c r="G6135" s="5">
        <v>0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19">
        <v>0</v>
      </c>
    </row>
    <row r="6136" spans="1:14" ht="15.75" hidden="1" customHeight="1" x14ac:dyDescent="0.2">
      <c r="A6136" s="14">
        <v>0</v>
      </c>
      <c r="B6136" s="16">
        <v>0</v>
      </c>
      <c r="C6136" s="14">
        <v>0</v>
      </c>
      <c r="D6136" s="17">
        <v>0</v>
      </c>
      <c r="E6136" s="5">
        <v>0</v>
      </c>
      <c r="F6136" s="5">
        <v>0</v>
      </c>
      <c r="G6136" s="5">
        <v>0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  <c r="N6136" s="19">
        <v>0</v>
      </c>
    </row>
    <row r="6137" spans="1:14" ht="15.75" hidden="1" customHeight="1" x14ac:dyDescent="0.2">
      <c r="A6137" s="14">
        <v>0</v>
      </c>
      <c r="B6137" s="16">
        <v>0</v>
      </c>
      <c r="C6137" s="14">
        <v>0</v>
      </c>
      <c r="D6137" s="17">
        <v>0</v>
      </c>
      <c r="E6137" s="5">
        <v>0</v>
      </c>
      <c r="F6137" s="5">
        <v>0</v>
      </c>
      <c r="G6137" s="5">
        <v>0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19">
        <v>0</v>
      </c>
    </row>
    <row r="6138" spans="1:14" ht="15.75" hidden="1" customHeight="1" x14ac:dyDescent="0.2">
      <c r="A6138" s="14">
        <v>0</v>
      </c>
      <c r="B6138" s="16">
        <v>0</v>
      </c>
      <c r="C6138" s="14">
        <v>0</v>
      </c>
      <c r="D6138" s="17">
        <v>0</v>
      </c>
      <c r="E6138" s="5">
        <v>0</v>
      </c>
      <c r="F6138" s="5">
        <v>0</v>
      </c>
      <c r="G6138" s="5">
        <v>0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19">
        <v>0</v>
      </c>
    </row>
    <row r="6139" spans="1:14" ht="15.75" hidden="1" customHeight="1" x14ac:dyDescent="0.2">
      <c r="A6139" s="14">
        <v>0</v>
      </c>
      <c r="B6139" s="16">
        <v>0</v>
      </c>
      <c r="C6139" s="14">
        <v>0</v>
      </c>
      <c r="D6139" s="17">
        <v>0</v>
      </c>
      <c r="E6139" s="5">
        <v>0</v>
      </c>
      <c r="F6139" s="5">
        <v>0</v>
      </c>
      <c r="G6139" s="5">
        <v>0</v>
      </c>
      <c r="H6139" s="5">
        <v>0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  <c r="N6139" s="19">
        <v>0</v>
      </c>
    </row>
    <row r="6140" spans="1:14" ht="15.75" hidden="1" customHeight="1" x14ac:dyDescent="0.2">
      <c r="A6140" s="14">
        <v>0</v>
      </c>
      <c r="B6140" s="16">
        <v>0</v>
      </c>
      <c r="C6140" s="14">
        <v>0</v>
      </c>
      <c r="D6140" s="17">
        <v>0</v>
      </c>
      <c r="E6140" s="5">
        <v>0</v>
      </c>
      <c r="F6140" s="5">
        <v>0</v>
      </c>
      <c r="G6140" s="5">
        <v>0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19">
        <v>0</v>
      </c>
    </row>
    <row r="6141" spans="1:14" ht="15.75" hidden="1" customHeight="1" x14ac:dyDescent="0.2">
      <c r="A6141" s="14">
        <v>0</v>
      </c>
      <c r="B6141" s="16">
        <v>0</v>
      </c>
      <c r="C6141" s="14">
        <v>0</v>
      </c>
      <c r="D6141" s="17">
        <v>0</v>
      </c>
      <c r="E6141" s="5">
        <v>0</v>
      </c>
      <c r="F6141" s="5">
        <v>0</v>
      </c>
      <c r="G6141" s="5">
        <v>0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  <c r="N6141" s="19">
        <v>0</v>
      </c>
    </row>
    <row r="6142" spans="1:14" ht="15.75" hidden="1" customHeight="1" x14ac:dyDescent="0.2">
      <c r="A6142" s="14">
        <v>0</v>
      </c>
      <c r="B6142" s="16">
        <v>0</v>
      </c>
      <c r="C6142" s="14">
        <v>0</v>
      </c>
      <c r="D6142" s="17">
        <v>0</v>
      </c>
      <c r="E6142" s="5">
        <v>0</v>
      </c>
      <c r="F6142" s="5">
        <v>0</v>
      </c>
      <c r="G6142" s="5">
        <v>0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19">
        <v>0</v>
      </c>
    </row>
    <row r="6143" spans="1:14" ht="15.75" hidden="1" customHeight="1" x14ac:dyDescent="0.2">
      <c r="A6143" s="14">
        <v>0</v>
      </c>
      <c r="B6143" s="16">
        <v>0</v>
      </c>
      <c r="C6143" s="14">
        <v>0</v>
      </c>
      <c r="D6143" s="17">
        <v>0</v>
      </c>
      <c r="E6143" s="5">
        <v>0</v>
      </c>
      <c r="F6143" s="5">
        <v>0</v>
      </c>
      <c r="G6143" s="5">
        <v>0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19">
        <v>0</v>
      </c>
    </row>
    <row r="6144" spans="1:14" ht="15.75" hidden="1" customHeight="1" x14ac:dyDescent="0.2">
      <c r="A6144" s="14">
        <v>0</v>
      </c>
      <c r="B6144" s="16">
        <v>0</v>
      </c>
      <c r="C6144" s="14">
        <v>0</v>
      </c>
      <c r="D6144" s="17">
        <v>0</v>
      </c>
      <c r="E6144" s="5">
        <v>0</v>
      </c>
      <c r="F6144" s="5">
        <v>0</v>
      </c>
      <c r="G6144" s="5">
        <v>0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19">
        <v>0</v>
      </c>
    </row>
    <row r="6145" spans="1:14" ht="15.75" hidden="1" customHeight="1" x14ac:dyDescent="0.2">
      <c r="A6145" s="14">
        <v>0</v>
      </c>
      <c r="B6145" s="16">
        <v>0</v>
      </c>
      <c r="C6145" s="14">
        <v>0</v>
      </c>
      <c r="D6145" s="17">
        <v>0</v>
      </c>
      <c r="E6145" s="5">
        <v>0</v>
      </c>
      <c r="F6145" s="5">
        <v>0</v>
      </c>
      <c r="G6145" s="5">
        <v>0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19">
        <v>0</v>
      </c>
    </row>
    <row r="6146" spans="1:14" ht="15.75" hidden="1" customHeight="1" x14ac:dyDescent="0.2">
      <c r="A6146" s="14">
        <v>0</v>
      </c>
      <c r="B6146" s="16">
        <v>0</v>
      </c>
      <c r="C6146" s="14">
        <v>0</v>
      </c>
      <c r="D6146" s="17">
        <v>0</v>
      </c>
      <c r="E6146" s="5">
        <v>0</v>
      </c>
      <c r="F6146" s="5">
        <v>0</v>
      </c>
      <c r="G6146" s="5">
        <v>0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19">
        <v>0</v>
      </c>
    </row>
    <row r="6147" spans="1:14" ht="15.75" hidden="1" customHeight="1" x14ac:dyDescent="0.2">
      <c r="A6147" s="14">
        <v>0</v>
      </c>
      <c r="B6147" s="16">
        <v>0</v>
      </c>
      <c r="C6147" s="14">
        <v>0</v>
      </c>
      <c r="D6147" s="17">
        <v>0</v>
      </c>
      <c r="E6147" s="5">
        <v>0</v>
      </c>
      <c r="F6147" s="5">
        <v>0</v>
      </c>
      <c r="G6147" s="5">
        <v>0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19">
        <v>0</v>
      </c>
    </row>
    <row r="6148" spans="1:14" ht="15.75" hidden="1" customHeight="1" x14ac:dyDescent="0.2">
      <c r="A6148" s="14">
        <v>0</v>
      </c>
      <c r="B6148" s="16">
        <v>0</v>
      </c>
      <c r="C6148" s="14">
        <v>0</v>
      </c>
      <c r="D6148" s="17">
        <v>0</v>
      </c>
      <c r="E6148" s="5">
        <v>0</v>
      </c>
      <c r="F6148" s="5">
        <v>0</v>
      </c>
      <c r="G6148" s="5">
        <v>0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19">
        <v>0</v>
      </c>
    </row>
    <row r="6149" spans="1:14" ht="15.75" hidden="1" customHeight="1" x14ac:dyDescent="0.2">
      <c r="A6149" s="14">
        <v>0</v>
      </c>
      <c r="B6149" s="16">
        <v>0</v>
      </c>
      <c r="C6149" s="14">
        <v>0</v>
      </c>
      <c r="D6149" s="17">
        <v>0</v>
      </c>
      <c r="E6149" s="5">
        <v>0</v>
      </c>
      <c r="F6149" s="5">
        <v>0</v>
      </c>
      <c r="G6149" s="5">
        <v>0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19">
        <v>0</v>
      </c>
    </row>
    <row r="6150" spans="1:14" ht="15.75" hidden="1" customHeight="1" x14ac:dyDescent="0.2">
      <c r="A6150" s="14">
        <v>0</v>
      </c>
      <c r="B6150" s="16">
        <v>0</v>
      </c>
      <c r="C6150" s="14">
        <v>0</v>
      </c>
      <c r="D6150" s="17">
        <v>0</v>
      </c>
      <c r="E6150" s="5">
        <v>0</v>
      </c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19">
        <v>0</v>
      </c>
    </row>
    <row r="6151" spans="1:14" ht="15.75" hidden="1" customHeight="1" x14ac:dyDescent="0.2">
      <c r="A6151" s="14">
        <v>0</v>
      </c>
      <c r="B6151" s="16">
        <v>0</v>
      </c>
      <c r="C6151" s="14">
        <v>0</v>
      </c>
      <c r="D6151" s="17">
        <v>0</v>
      </c>
      <c r="E6151" s="5">
        <v>0</v>
      </c>
      <c r="F6151" s="5">
        <v>0</v>
      </c>
      <c r="G6151" s="5">
        <v>0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19">
        <v>0</v>
      </c>
    </row>
    <row r="6152" spans="1:14" ht="15.75" hidden="1" customHeight="1" x14ac:dyDescent="0.2">
      <c r="A6152" s="14">
        <v>0</v>
      </c>
      <c r="B6152" s="16">
        <v>0</v>
      </c>
      <c r="C6152" s="14">
        <v>0</v>
      </c>
      <c r="D6152" s="17">
        <v>0</v>
      </c>
      <c r="E6152" s="5">
        <v>0</v>
      </c>
      <c r="F6152" s="5">
        <v>0</v>
      </c>
      <c r="G6152" s="5">
        <v>0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19">
        <v>0</v>
      </c>
    </row>
    <row r="6153" spans="1:14" ht="15.75" hidden="1" customHeight="1" x14ac:dyDescent="0.2">
      <c r="A6153" s="14">
        <v>0</v>
      </c>
      <c r="B6153" s="16">
        <v>0</v>
      </c>
      <c r="C6153" s="14">
        <v>0</v>
      </c>
      <c r="D6153" s="17">
        <v>0</v>
      </c>
      <c r="E6153" s="5">
        <v>0</v>
      </c>
      <c r="F6153" s="5">
        <v>0</v>
      </c>
      <c r="G6153" s="5">
        <v>0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19">
        <v>0</v>
      </c>
    </row>
    <row r="6154" spans="1:14" ht="15.75" hidden="1" customHeight="1" x14ac:dyDescent="0.2">
      <c r="A6154" s="14">
        <v>0</v>
      </c>
      <c r="B6154" s="16">
        <v>0</v>
      </c>
      <c r="C6154" s="14">
        <v>0</v>
      </c>
      <c r="D6154" s="17">
        <v>0</v>
      </c>
      <c r="E6154" s="5">
        <v>0</v>
      </c>
      <c r="F6154" s="5">
        <v>0</v>
      </c>
      <c r="G6154" s="5">
        <v>0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  <c r="N6154" s="19">
        <v>0</v>
      </c>
    </row>
    <row r="6155" spans="1:14" ht="15.75" hidden="1" customHeight="1" x14ac:dyDescent="0.2">
      <c r="A6155" s="14">
        <v>0</v>
      </c>
      <c r="B6155" s="16">
        <v>0</v>
      </c>
      <c r="C6155" s="14">
        <v>0</v>
      </c>
      <c r="D6155" s="17">
        <v>0</v>
      </c>
      <c r="E6155" s="5">
        <v>0</v>
      </c>
      <c r="F6155" s="5">
        <v>0</v>
      </c>
      <c r="G6155" s="5">
        <v>0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19">
        <v>0</v>
      </c>
    </row>
    <row r="6156" spans="1:14" ht="15.75" hidden="1" customHeight="1" x14ac:dyDescent="0.2">
      <c r="A6156" s="14">
        <v>0</v>
      </c>
      <c r="B6156" s="16">
        <v>0</v>
      </c>
      <c r="C6156" s="14">
        <v>0</v>
      </c>
      <c r="D6156" s="17">
        <v>0</v>
      </c>
      <c r="E6156" s="5">
        <v>0</v>
      </c>
      <c r="F6156" s="5">
        <v>0</v>
      </c>
      <c r="G6156" s="5">
        <v>0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19">
        <v>0</v>
      </c>
    </row>
    <row r="6157" spans="1:14" ht="15.75" hidden="1" customHeight="1" x14ac:dyDescent="0.2">
      <c r="A6157" s="14">
        <v>0</v>
      </c>
      <c r="B6157" s="16">
        <v>0</v>
      </c>
      <c r="C6157" s="14">
        <v>0</v>
      </c>
      <c r="D6157" s="17">
        <v>0</v>
      </c>
      <c r="E6157" s="5">
        <v>0</v>
      </c>
      <c r="F6157" s="5">
        <v>0</v>
      </c>
      <c r="G6157" s="5">
        <v>0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19">
        <v>0</v>
      </c>
    </row>
    <row r="6158" spans="1:14" ht="15.75" hidden="1" customHeight="1" x14ac:dyDescent="0.2">
      <c r="A6158" s="14">
        <v>0</v>
      </c>
      <c r="B6158" s="16">
        <v>0</v>
      </c>
      <c r="C6158" s="14">
        <v>0</v>
      </c>
      <c r="D6158" s="17">
        <v>0</v>
      </c>
      <c r="E6158" s="5">
        <v>0</v>
      </c>
      <c r="F6158" s="5">
        <v>0</v>
      </c>
      <c r="G6158" s="5">
        <v>0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19">
        <v>0</v>
      </c>
    </row>
    <row r="6159" spans="1:14" ht="15.75" hidden="1" customHeight="1" x14ac:dyDescent="0.2">
      <c r="A6159" s="14">
        <v>0</v>
      </c>
      <c r="B6159" s="16">
        <v>0</v>
      </c>
      <c r="C6159" s="14">
        <v>0</v>
      </c>
      <c r="D6159" s="17">
        <v>0</v>
      </c>
      <c r="E6159" s="5">
        <v>0</v>
      </c>
      <c r="F6159" s="5">
        <v>0</v>
      </c>
      <c r="G6159" s="5">
        <v>0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  <c r="N6159" s="19">
        <v>0</v>
      </c>
    </row>
    <row r="6160" spans="1:14" ht="15.75" hidden="1" customHeight="1" x14ac:dyDescent="0.2">
      <c r="A6160" s="14">
        <v>0</v>
      </c>
      <c r="B6160" s="16">
        <v>0</v>
      </c>
      <c r="C6160" s="14">
        <v>0</v>
      </c>
      <c r="D6160" s="17">
        <v>0</v>
      </c>
      <c r="E6160" s="5">
        <v>0</v>
      </c>
      <c r="F6160" s="5">
        <v>0</v>
      </c>
      <c r="G6160" s="5">
        <v>0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19">
        <v>0</v>
      </c>
    </row>
    <row r="6161" spans="1:14" ht="15.75" hidden="1" customHeight="1" x14ac:dyDescent="0.2">
      <c r="A6161" s="14">
        <v>0</v>
      </c>
      <c r="B6161" s="16">
        <v>0</v>
      </c>
      <c r="C6161" s="14">
        <v>0</v>
      </c>
      <c r="D6161" s="17">
        <v>0</v>
      </c>
      <c r="E6161" s="5">
        <v>0</v>
      </c>
      <c r="F6161" s="5">
        <v>0</v>
      </c>
      <c r="G6161" s="5">
        <v>0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19">
        <v>0</v>
      </c>
    </row>
    <row r="6162" spans="1:14" ht="15.75" hidden="1" customHeight="1" x14ac:dyDescent="0.2">
      <c r="A6162" s="14">
        <v>0</v>
      </c>
      <c r="B6162" s="16">
        <v>0</v>
      </c>
      <c r="C6162" s="14">
        <v>0</v>
      </c>
      <c r="D6162" s="17">
        <v>0</v>
      </c>
      <c r="E6162" s="5">
        <v>0</v>
      </c>
      <c r="F6162" s="5">
        <v>0</v>
      </c>
      <c r="G6162" s="5">
        <v>0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19">
        <v>0</v>
      </c>
    </row>
    <row r="6163" spans="1:14" ht="15.75" hidden="1" customHeight="1" x14ac:dyDescent="0.2">
      <c r="A6163" s="14">
        <v>0</v>
      </c>
      <c r="B6163" s="16">
        <v>0</v>
      </c>
      <c r="C6163" s="14">
        <v>0</v>
      </c>
      <c r="D6163" s="17">
        <v>0</v>
      </c>
      <c r="E6163" s="5">
        <v>0</v>
      </c>
      <c r="F6163" s="5">
        <v>0</v>
      </c>
      <c r="G6163" s="5">
        <v>0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19">
        <v>0</v>
      </c>
    </row>
    <row r="6164" spans="1:14" ht="15.75" hidden="1" customHeight="1" x14ac:dyDescent="0.2">
      <c r="A6164" s="14">
        <v>0</v>
      </c>
      <c r="B6164" s="16">
        <v>0</v>
      </c>
      <c r="C6164" s="14">
        <v>0</v>
      </c>
      <c r="D6164" s="17">
        <v>0</v>
      </c>
      <c r="E6164" s="5">
        <v>0</v>
      </c>
      <c r="F6164" s="5">
        <v>0</v>
      </c>
      <c r="G6164" s="5">
        <v>0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19">
        <v>0</v>
      </c>
    </row>
    <row r="6165" spans="1:14" ht="15.75" hidden="1" customHeight="1" x14ac:dyDescent="0.2">
      <c r="A6165" s="14">
        <v>0</v>
      </c>
      <c r="B6165" s="16">
        <v>0</v>
      </c>
      <c r="C6165" s="14">
        <v>0</v>
      </c>
      <c r="D6165" s="17">
        <v>0</v>
      </c>
      <c r="E6165" s="5">
        <v>0</v>
      </c>
      <c r="F6165" s="5">
        <v>0</v>
      </c>
      <c r="G6165" s="5">
        <v>0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19">
        <v>0</v>
      </c>
    </row>
    <row r="6166" spans="1:14" ht="15.75" hidden="1" customHeight="1" x14ac:dyDescent="0.2">
      <c r="A6166" s="14">
        <v>0</v>
      </c>
      <c r="B6166" s="16">
        <v>0</v>
      </c>
      <c r="C6166" s="14">
        <v>0</v>
      </c>
      <c r="D6166" s="17">
        <v>0</v>
      </c>
      <c r="E6166" s="5">
        <v>0</v>
      </c>
      <c r="F6166" s="5">
        <v>0</v>
      </c>
      <c r="G6166" s="5">
        <v>0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19">
        <v>0</v>
      </c>
    </row>
    <row r="6167" spans="1:14" ht="15.75" hidden="1" customHeight="1" x14ac:dyDescent="0.2">
      <c r="A6167" s="14">
        <v>0</v>
      </c>
      <c r="B6167" s="16">
        <v>0</v>
      </c>
      <c r="C6167" s="14">
        <v>0</v>
      </c>
      <c r="D6167" s="17">
        <v>0</v>
      </c>
      <c r="E6167" s="5">
        <v>0</v>
      </c>
      <c r="F6167" s="5">
        <v>0</v>
      </c>
      <c r="G6167" s="5">
        <v>0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19">
        <v>0</v>
      </c>
    </row>
    <row r="6168" spans="1:14" ht="15.75" hidden="1" customHeight="1" x14ac:dyDescent="0.2">
      <c r="A6168" s="14">
        <v>0</v>
      </c>
      <c r="B6168" s="16">
        <v>0</v>
      </c>
      <c r="C6168" s="14">
        <v>0</v>
      </c>
      <c r="D6168" s="17">
        <v>0</v>
      </c>
      <c r="E6168" s="5">
        <v>0</v>
      </c>
      <c r="F6168" s="5">
        <v>0</v>
      </c>
      <c r="G6168" s="5">
        <v>0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19">
        <v>0</v>
      </c>
    </row>
    <row r="6169" spans="1:14" ht="15.75" hidden="1" customHeight="1" x14ac:dyDescent="0.2">
      <c r="A6169" s="14">
        <v>0</v>
      </c>
      <c r="B6169" s="16">
        <v>0</v>
      </c>
      <c r="C6169" s="14">
        <v>0</v>
      </c>
      <c r="D6169" s="17">
        <v>0</v>
      </c>
      <c r="E6169" s="5">
        <v>0</v>
      </c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19">
        <v>0</v>
      </c>
    </row>
    <row r="6170" spans="1:14" ht="15.75" hidden="1" customHeight="1" x14ac:dyDescent="0.2">
      <c r="A6170" s="14">
        <v>0</v>
      </c>
      <c r="B6170" s="16">
        <v>0</v>
      </c>
      <c r="C6170" s="14">
        <v>0</v>
      </c>
      <c r="D6170" s="17">
        <v>0</v>
      </c>
      <c r="E6170" s="5">
        <v>0</v>
      </c>
      <c r="F6170" s="5">
        <v>0</v>
      </c>
      <c r="G6170" s="5">
        <v>0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19">
        <v>0</v>
      </c>
    </row>
    <row r="6171" spans="1:14" ht="15.75" hidden="1" customHeight="1" x14ac:dyDescent="0.2">
      <c r="A6171" s="14">
        <v>0</v>
      </c>
      <c r="B6171" s="16">
        <v>0</v>
      </c>
      <c r="C6171" s="14">
        <v>0</v>
      </c>
      <c r="D6171" s="17">
        <v>0</v>
      </c>
      <c r="E6171" s="5">
        <v>0</v>
      </c>
      <c r="F6171" s="5">
        <v>0</v>
      </c>
      <c r="G6171" s="5">
        <v>0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19">
        <v>0</v>
      </c>
    </row>
    <row r="6172" spans="1:14" ht="15.75" hidden="1" customHeight="1" x14ac:dyDescent="0.2">
      <c r="A6172" s="14">
        <v>0</v>
      </c>
      <c r="B6172" s="16">
        <v>0</v>
      </c>
      <c r="C6172" s="14">
        <v>0</v>
      </c>
      <c r="D6172" s="17">
        <v>0</v>
      </c>
      <c r="E6172" s="5">
        <v>0</v>
      </c>
      <c r="F6172" s="5">
        <v>0</v>
      </c>
      <c r="G6172" s="5">
        <v>0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19">
        <v>0</v>
      </c>
    </row>
    <row r="6173" spans="1:14" ht="15.75" hidden="1" customHeight="1" x14ac:dyDescent="0.2">
      <c r="A6173" s="14">
        <v>0</v>
      </c>
      <c r="B6173" s="16">
        <v>0</v>
      </c>
      <c r="C6173" s="14">
        <v>0</v>
      </c>
      <c r="D6173" s="17">
        <v>0</v>
      </c>
      <c r="E6173" s="5">
        <v>0</v>
      </c>
      <c r="F6173" s="5">
        <v>0</v>
      </c>
      <c r="G6173" s="5">
        <v>0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19">
        <v>0</v>
      </c>
    </row>
    <row r="6174" spans="1:14" ht="15.75" hidden="1" customHeight="1" x14ac:dyDescent="0.2">
      <c r="A6174" s="14">
        <v>0</v>
      </c>
      <c r="B6174" s="16">
        <v>0</v>
      </c>
      <c r="C6174" s="14">
        <v>0</v>
      </c>
      <c r="D6174" s="17">
        <v>0</v>
      </c>
      <c r="E6174" s="5">
        <v>0</v>
      </c>
      <c r="F6174" s="5">
        <v>0</v>
      </c>
      <c r="G6174" s="5">
        <v>0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19">
        <v>0</v>
      </c>
    </row>
    <row r="6175" spans="1:14" ht="15.75" hidden="1" customHeight="1" x14ac:dyDescent="0.2">
      <c r="A6175" s="14">
        <v>0</v>
      </c>
      <c r="B6175" s="16">
        <v>0</v>
      </c>
      <c r="C6175" s="14">
        <v>0</v>
      </c>
      <c r="D6175" s="17">
        <v>0</v>
      </c>
      <c r="E6175" s="5">
        <v>0</v>
      </c>
      <c r="F6175" s="5">
        <v>0</v>
      </c>
      <c r="G6175" s="5">
        <v>0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19">
        <v>0</v>
      </c>
    </row>
    <row r="6176" spans="1:14" ht="15.75" hidden="1" customHeight="1" x14ac:dyDescent="0.2">
      <c r="A6176" s="14">
        <v>0</v>
      </c>
      <c r="B6176" s="16">
        <v>0</v>
      </c>
      <c r="C6176" s="14">
        <v>0</v>
      </c>
      <c r="D6176" s="17">
        <v>0</v>
      </c>
      <c r="E6176" s="5">
        <v>0</v>
      </c>
      <c r="F6176" s="5">
        <v>0</v>
      </c>
      <c r="G6176" s="5">
        <v>0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19">
        <v>0</v>
      </c>
    </row>
    <row r="6177" spans="1:14" ht="15.75" hidden="1" customHeight="1" x14ac:dyDescent="0.2">
      <c r="A6177" s="14">
        <v>0</v>
      </c>
      <c r="B6177" s="16">
        <v>0</v>
      </c>
      <c r="C6177" s="14">
        <v>0</v>
      </c>
      <c r="D6177" s="17">
        <v>0</v>
      </c>
      <c r="E6177" s="5">
        <v>0</v>
      </c>
      <c r="F6177" s="5">
        <v>0</v>
      </c>
      <c r="G6177" s="5">
        <v>0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19">
        <v>0</v>
      </c>
    </row>
    <row r="6178" spans="1:14" ht="15.75" hidden="1" customHeight="1" x14ac:dyDescent="0.2">
      <c r="A6178" s="14">
        <v>0</v>
      </c>
      <c r="B6178" s="16">
        <v>0</v>
      </c>
      <c r="C6178" s="14">
        <v>0</v>
      </c>
      <c r="D6178" s="17">
        <v>0</v>
      </c>
      <c r="E6178" s="5">
        <v>0</v>
      </c>
      <c r="F6178" s="5">
        <v>0</v>
      </c>
      <c r="G6178" s="5">
        <v>0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19">
        <v>0</v>
      </c>
    </row>
    <row r="6179" spans="1:14" ht="15.75" hidden="1" customHeight="1" x14ac:dyDescent="0.2">
      <c r="A6179" s="14">
        <v>0</v>
      </c>
      <c r="B6179" s="16">
        <v>0</v>
      </c>
      <c r="C6179" s="14">
        <v>0</v>
      </c>
      <c r="D6179" s="17">
        <v>0</v>
      </c>
      <c r="E6179" s="5">
        <v>0</v>
      </c>
      <c r="F6179" s="5">
        <v>0</v>
      </c>
      <c r="G6179" s="5">
        <v>0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19">
        <v>0</v>
      </c>
    </row>
    <row r="6180" spans="1:14" ht="15.75" hidden="1" customHeight="1" x14ac:dyDescent="0.2">
      <c r="A6180" s="14">
        <v>0</v>
      </c>
      <c r="B6180" s="16">
        <v>0</v>
      </c>
      <c r="C6180" s="14">
        <v>0</v>
      </c>
      <c r="D6180" s="17">
        <v>0</v>
      </c>
      <c r="E6180" s="5">
        <v>0</v>
      </c>
      <c r="F6180" s="5">
        <v>0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19">
        <v>0</v>
      </c>
    </row>
    <row r="6181" spans="1:14" ht="15.75" hidden="1" customHeight="1" x14ac:dyDescent="0.2">
      <c r="A6181" s="14">
        <v>0</v>
      </c>
      <c r="B6181" s="16">
        <v>0</v>
      </c>
      <c r="C6181" s="14">
        <v>0</v>
      </c>
      <c r="D6181" s="17">
        <v>0</v>
      </c>
      <c r="E6181" s="5">
        <v>0</v>
      </c>
      <c r="F6181" s="5">
        <v>0</v>
      </c>
      <c r="G6181" s="5">
        <v>0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19">
        <v>0</v>
      </c>
    </row>
    <row r="6182" spans="1:14" ht="15.75" hidden="1" customHeight="1" x14ac:dyDescent="0.2">
      <c r="A6182" s="14">
        <v>0</v>
      </c>
      <c r="B6182" s="16">
        <v>0</v>
      </c>
      <c r="C6182" s="14">
        <v>0</v>
      </c>
      <c r="D6182" s="17">
        <v>0</v>
      </c>
      <c r="E6182" s="5">
        <v>0</v>
      </c>
      <c r="F6182" s="5">
        <v>0</v>
      </c>
      <c r="G6182" s="5">
        <v>0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19">
        <v>0</v>
      </c>
    </row>
    <row r="6183" spans="1:14" ht="15.75" hidden="1" customHeight="1" x14ac:dyDescent="0.2">
      <c r="A6183" s="14">
        <v>0</v>
      </c>
      <c r="B6183" s="16">
        <v>0</v>
      </c>
      <c r="C6183" s="14">
        <v>0</v>
      </c>
      <c r="D6183" s="17">
        <v>0</v>
      </c>
      <c r="E6183" s="5">
        <v>0</v>
      </c>
      <c r="F6183" s="5">
        <v>0</v>
      </c>
      <c r="G6183" s="5">
        <v>0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19">
        <v>0</v>
      </c>
    </row>
    <row r="6184" spans="1:14" ht="15.75" hidden="1" customHeight="1" x14ac:dyDescent="0.2">
      <c r="A6184" s="14">
        <v>0</v>
      </c>
      <c r="B6184" s="16">
        <v>0</v>
      </c>
      <c r="C6184" s="14">
        <v>0</v>
      </c>
      <c r="D6184" s="17">
        <v>0</v>
      </c>
      <c r="E6184" s="5">
        <v>0</v>
      </c>
      <c r="F6184" s="5">
        <v>0</v>
      </c>
      <c r="G6184" s="5">
        <v>0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19">
        <v>0</v>
      </c>
    </row>
    <row r="6185" spans="1:14" ht="15.75" hidden="1" customHeight="1" x14ac:dyDescent="0.2">
      <c r="A6185" s="14">
        <v>0</v>
      </c>
      <c r="B6185" s="16">
        <v>0</v>
      </c>
      <c r="C6185" s="14">
        <v>0</v>
      </c>
      <c r="D6185" s="17">
        <v>0</v>
      </c>
      <c r="E6185" s="5">
        <v>0</v>
      </c>
      <c r="F6185" s="5">
        <v>0</v>
      </c>
      <c r="G6185" s="5">
        <v>0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19">
        <v>0</v>
      </c>
    </row>
    <row r="6186" spans="1:14" ht="15.75" hidden="1" customHeight="1" x14ac:dyDescent="0.2">
      <c r="A6186" s="14">
        <v>0</v>
      </c>
      <c r="B6186" s="16">
        <v>0</v>
      </c>
      <c r="C6186" s="14">
        <v>0</v>
      </c>
      <c r="D6186" s="17">
        <v>0</v>
      </c>
      <c r="E6186" s="5">
        <v>0</v>
      </c>
      <c r="F6186" s="5">
        <v>0</v>
      </c>
      <c r="G6186" s="5">
        <v>0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19">
        <v>0</v>
      </c>
    </row>
    <row r="6187" spans="1:14" ht="15.75" hidden="1" customHeight="1" x14ac:dyDescent="0.2">
      <c r="A6187" s="14">
        <v>0</v>
      </c>
      <c r="B6187" s="16">
        <v>0</v>
      </c>
      <c r="C6187" s="14">
        <v>0</v>
      </c>
      <c r="D6187" s="17">
        <v>0</v>
      </c>
      <c r="E6187" s="5">
        <v>0</v>
      </c>
      <c r="F6187" s="5">
        <v>0</v>
      </c>
      <c r="G6187" s="5">
        <v>0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19">
        <v>0</v>
      </c>
    </row>
    <row r="6188" spans="1:14" ht="15.75" hidden="1" customHeight="1" x14ac:dyDescent="0.2">
      <c r="A6188" s="14">
        <v>0</v>
      </c>
      <c r="B6188" s="16">
        <v>0</v>
      </c>
      <c r="C6188" s="14">
        <v>0</v>
      </c>
      <c r="D6188" s="17">
        <v>0</v>
      </c>
      <c r="E6188" s="5">
        <v>0</v>
      </c>
      <c r="F6188" s="5">
        <v>0</v>
      </c>
      <c r="G6188" s="5">
        <v>0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19">
        <v>0</v>
      </c>
    </row>
    <row r="6189" spans="1:14" ht="15.75" hidden="1" customHeight="1" x14ac:dyDescent="0.2">
      <c r="A6189" s="14">
        <v>0</v>
      </c>
      <c r="B6189" s="16">
        <v>0</v>
      </c>
      <c r="C6189" s="14">
        <v>0</v>
      </c>
      <c r="D6189" s="17">
        <v>0</v>
      </c>
      <c r="E6189" s="5">
        <v>0</v>
      </c>
      <c r="F6189" s="5">
        <v>0</v>
      </c>
      <c r="G6189" s="5">
        <v>0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19">
        <v>0</v>
      </c>
    </row>
    <row r="6190" spans="1:14" ht="15.75" hidden="1" customHeight="1" x14ac:dyDescent="0.2">
      <c r="A6190" s="14">
        <v>0</v>
      </c>
      <c r="B6190" s="16">
        <v>0</v>
      </c>
      <c r="C6190" s="14">
        <v>0</v>
      </c>
      <c r="D6190" s="17">
        <v>0</v>
      </c>
      <c r="E6190" s="5">
        <v>0</v>
      </c>
      <c r="F6190" s="5">
        <v>0</v>
      </c>
      <c r="G6190" s="5">
        <v>0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19">
        <v>0</v>
      </c>
    </row>
    <row r="6191" spans="1:14" ht="15.75" hidden="1" customHeight="1" x14ac:dyDescent="0.2">
      <c r="A6191" s="14">
        <v>0</v>
      </c>
      <c r="B6191" s="16">
        <v>0</v>
      </c>
      <c r="C6191" s="14">
        <v>0</v>
      </c>
      <c r="D6191" s="17">
        <v>0</v>
      </c>
      <c r="E6191" s="5">
        <v>0</v>
      </c>
      <c r="F6191" s="5">
        <v>0</v>
      </c>
      <c r="G6191" s="5">
        <v>0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19">
        <v>0</v>
      </c>
    </row>
    <row r="6192" spans="1:14" ht="15.75" hidden="1" customHeight="1" x14ac:dyDescent="0.2">
      <c r="A6192" s="14">
        <v>0</v>
      </c>
      <c r="B6192" s="16">
        <v>0</v>
      </c>
      <c r="C6192" s="14">
        <v>0</v>
      </c>
      <c r="D6192" s="17">
        <v>0</v>
      </c>
      <c r="E6192" s="5">
        <v>0</v>
      </c>
      <c r="F6192" s="5">
        <v>0</v>
      </c>
      <c r="G6192" s="5">
        <v>0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19">
        <v>0</v>
      </c>
    </row>
    <row r="6193" spans="1:14" ht="15.75" hidden="1" customHeight="1" x14ac:dyDescent="0.2">
      <c r="A6193" s="14">
        <v>0</v>
      </c>
      <c r="B6193" s="16">
        <v>0</v>
      </c>
      <c r="C6193" s="14">
        <v>0</v>
      </c>
      <c r="D6193" s="17">
        <v>0</v>
      </c>
      <c r="E6193" s="5">
        <v>0</v>
      </c>
      <c r="F6193" s="5">
        <v>0</v>
      </c>
      <c r="G6193" s="5">
        <v>0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19">
        <v>0</v>
      </c>
    </row>
    <row r="6194" spans="1:14" ht="15.75" hidden="1" customHeight="1" x14ac:dyDescent="0.2">
      <c r="A6194" s="14">
        <v>0</v>
      </c>
      <c r="B6194" s="16">
        <v>0</v>
      </c>
      <c r="C6194" s="14">
        <v>0</v>
      </c>
      <c r="D6194" s="17">
        <v>0</v>
      </c>
      <c r="E6194" s="5">
        <v>0</v>
      </c>
      <c r="F6194" s="5">
        <v>0</v>
      </c>
      <c r="G6194" s="5">
        <v>0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19">
        <v>0</v>
      </c>
    </row>
    <row r="6195" spans="1:14" ht="15.75" hidden="1" customHeight="1" x14ac:dyDescent="0.2">
      <c r="A6195" s="14">
        <v>0</v>
      </c>
      <c r="B6195" s="16">
        <v>0</v>
      </c>
      <c r="C6195" s="14">
        <v>0</v>
      </c>
      <c r="D6195" s="17">
        <v>0</v>
      </c>
      <c r="E6195" s="5">
        <v>0</v>
      </c>
      <c r="F6195" s="5">
        <v>0</v>
      </c>
      <c r="G6195" s="5">
        <v>0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19">
        <v>0</v>
      </c>
    </row>
    <row r="6196" spans="1:14" ht="15.75" hidden="1" customHeight="1" x14ac:dyDescent="0.2">
      <c r="A6196" s="14">
        <v>0</v>
      </c>
      <c r="B6196" s="16">
        <v>0</v>
      </c>
      <c r="C6196" s="14">
        <v>0</v>
      </c>
      <c r="D6196" s="17">
        <v>0</v>
      </c>
      <c r="E6196" s="5">
        <v>0</v>
      </c>
      <c r="F6196" s="5">
        <v>0</v>
      </c>
      <c r="G6196" s="5">
        <v>0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19">
        <v>0</v>
      </c>
    </row>
    <row r="6197" spans="1:14" ht="15.75" hidden="1" customHeight="1" x14ac:dyDescent="0.2">
      <c r="A6197" s="14">
        <v>0</v>
      </c>
      <c r="B6197" s="16">
        <v>0</v>
      </c>
      <c r="C6197" s="14">
        <v>0</v>
      </c>
      <c r="D6197" s="17">
        <v>0</v>
      </c>
      <c r="E6197" s="5">
        <v>0</v>
      </c>
      <c r="F6197" s="5">
        <v>0</v>
      </c>
      <c r="G6197" s="5">
        <v>0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19">
        <v>0</v>
      </c>
    </row>
    <row r="6198" spans="1:14" ht="15.75" hidden="1" customHeight="1" x14ac:dyDescent="0.2">
      <c r="A6198" s="14">
        <v>0</v>
      </c>
      <c r="B6198" s="16">
        <v>0</v>
      </c>
      <c r="C6198" s="14">
        <v>0</v>
      </c>
      <c r="D6198" s="17">
        <v>0</v>
      </c>
      <c r="E6198" s="5">
        <v>0</v>
      </c>
      <c r="F6198" s="5">
        <v>0</v>
      </c>
      <c r="G6198" s="5">
        <v>0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19">
        <v>0</v>
      </c>
    </row>
    <row r="6199" spans="1:14" ht="15.75" hidden="1" customHeight="1" x14ac:dyDescent="0.2">
      <c r="A6199" s="14">
        <v>0</v>
      </c>
      <c r="B6199" s="16">
        <v>0</v>
      </c>
      <c r="C6199" s="14">
        <v>0</v>
      </c>
      <c r="D6199" s="17">
        <v>0</v>
      </c>
      <c r="E6199" s="5">
        <v>0</v>
      </c>
      <c r="F6199" s="5">
        <v>0</v>
      </c>
      <c r="G6199" s="5">
        <v>0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19">
        <v>0</v>
      </c>
    </row>
    <row r="6200" spans="1:14" ht="15.75" hidden="1" customHeight="1" x14ac:dyDescent="0.2">
      <c r="A6200" s="14">
        <v>0</v>
      </c>
      <c r="B6200" s="16">
        <v>0</v>
      </c>
      <c r="C6200" s="14">
        <v>0</v>
      </c>
      <c r="D6200" s="17">
        <v>0</v>
      </c>
      <c r="E6200" s="5">
        <v>0</v>
      </c>
      <c r="F6200" s="5">
        <v>0</v>
      </c>
      <c r="G6200" s="5">
        <v>0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19">
        <v>0</v>
      </c>
    </row>
    <row r="6201" spans="1:14" ht="15.75" hidden="1" customHeight="1" x14ac:dyDescent="0.2">
      <c r="A6201" s="14">
        <v>0</v>
      </c>
      <c r="B6201" s="16">
        <v>0</v>
      </c>
      <c r="C6201" s="14">
        <v>0</v>
      </c>
      <c r="D6201" s="17">
        <v>0</v>
      </c>
      <c r="E6201" s="5">
        <v>0</v>
      </c>
      <c r="F6201" s="5">
        <v>0</v>
      </c>
      <c r="G6201" s="5">
        <v>0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19">
        <v>0</v>
      </c>
    </row>
    <row r="6202" spans="1:14" ht="15.75" hidden="1" customHeight="1" x14ac:dyDescent="0.2">
      <c r="A6202" s="14">
        <v>0</v>
      </c>
      <c r="B6202" s="16">
        <v>0</v>
      </c>
      <c r="C6202" s="14">
        <v>0</v>
      </c>
      <c r="D6202" s="17">
        <v>0</v>
      </c>
      <c r="E6202" s="5">
        <v>0</v>
      </c>
      <c r="F6202" s="5">
        <v>0</v>
      </c>
      <c r="G6202" s="5">
        <v>0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19">
        <v>0</v>
      </c>
    </row>
    <row r="6203" spans="1:14" ht="15.75" hidden="1" customHeight="1" x14ac:dyDescent="0.2">
      <c r="A6203" s="14">
        <v>0</v>
      </c>
      <c r="B6203" s="16">
        <v>0</v>
      </c>
      <c r="C6203" s="14">
        <v>0</v>
      </c>
      <c r="D6203" s="17">
        <v>0</v>
      </c>
      <c r="E6203" s="5">
        <v>0</v>
      </c>
      <c r="F6203" s="5">
        <v>0</v>
      </c>
      <c r="G6203" s="5">
        <v>0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19">
        <v>0</v>
      </c>
    </row>
    <row r="6204" spans="1:14" ht="15.75" hidden="1" customHeight="1" x14ac:dyDescent="0.2">
      <c r="A6204" s="14">
        <v>0</v>
      </c>
      <c r="B6204" s="16">
        <v>0</v>
      </c>
      <c r="C6204" s="14">
        <v>0</v>
      </c>
      <c r="D6204" s="17">
        <v>0</v>
      </c>
      <c r="E6204" s="5">
        <v>0</v>
      </c>
      <c r="F6204" s="5">
        <v>0</v>
      </c>
      <c r="G6204" s="5">
        <v>0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19">
        <v>0</v>
      </c>
    </row>
    <row r="6205" spans="1:14" ht="15.75" hidden="1" customHeight="1" x14ac:dyDescent="0.2">
      <c r="A6205" s="14">
        <v>0</v>
      </c>
      <c r="B6205" s="16">
        <v>0</v>
      </c>
      <c r="C6205" s="14">
        <v>0</v>
      </c>
      <c r="D6205" s="17">
        <v>0</v>
      </c>
      <c r="E6205" s="5">
        <v>0</v>
      </c>
      <c r="F6205" s="5">
        <v>0</v>
      </c>
      <c r="G6205" s="5">
        <v>0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19">
        <v>0</v>
      </c>
    </row>
    <row r="6206" spans="1:14" ht="15.75" hidden="1" customHeight="1" x14ac:dyDescent="0.2">
      <c r="A6206" s="14">
        <v>0</v>
      </c>
      <c r="B6206" s="16">
        <v>0</v>
      </c>
      <c r="C6206" s="14">
        <v>0</v>
      </c>
      <c r="D6206" s="17">
        <v>0</v>
      </c>
      <c r="E6206" s="5">
        <v>0</v>
      </c>
      <c r="F6206" s="5">
        <v>0</v>
      </c>
      <c r="G6206" s="5">
        <v>0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19">
        <v>0</v>
      </c>
    </row>
    <row r="6207" spans="1:14" ht="15.75" hidden="1" customHeight="1" x14ac:dyDescent="0.2">
      <c r="A6207" s="14">
        <v>0</v>
      </c>
      <c r="B6207" s="16">
        <v>0</v>
      </c>
      <c r="C6207" s="14">
        <v>0</v>
      </c>
      <c r="D6207" s="17">
        <v>0</v>
      </c>
      <c r="E6207" s="5">
        <v>0</v>
      </c>
      <c r="F6207" s="5">
        <v>0</v>
      </c>
      <c r="G6207" s="5">
        <v>0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19">
        <v>0</v>
      </c>
    </row>
    <row r="6208" spans="1:14" ht="15.75" hidden="1" customHeight="1" x14ac:dyDescent="0.2">
      <c r="A6208" s="14">
        <v>0</v>
      </c>
      <c r="B6208" s="16">
        <v>0</v>
      </c>
      <c r="C6208" s="14">
        <v>0</v>
      </c>
      <c r="D6208" s="17">
        <v>0</v>
      </c>
      <c r="E6208" s="5">
        <v>0</v>
      </c>
      <c r="F6208" s="5">
        <v>0</v>
      </c>
      <c r="G6208" s="5">
        <v>0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19">
        <v>0</v>
      </c>
    </row>
    <row r="6209" spans="1:14" ht="15.75" hidden="1" customHeight="1" x14ac:dyDescent="0.2">
      <c r="A6209" s="14">
        <v>0</v>
      </c>
      <c r="B6209" s="16">
        <v>0</v>
      </c>
      <c r="C6209" s="14">
        <v>0</v>
      </c>
      <c r="D6209" s="17">
        <v>0</v>
      </c>
      <c r="E6209" s="5">
        <v>0</v>
      </c>
      <c r="F6209" s="5">
        <v>0</v>
      </c>
      <c r="G6209" s="5">
        <v>0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19">
        <v>0</v>
      </c>
    </row>
    <row r="6210" spans="1:14" ht="15.75" hidden="1" customHeight="1" x14ac:dyDescent="0.2">
      <c r="A6210" s="14">
        <v>0</v>
      </c>
      <c r="B6210" s="16">
        <v>0</v>
      </c>
      <c r="C6210" s="14">
        <v>0</v>
      </c>
      <c r="D6210" s="17">
        <v>0</v>
      </c>
      <c r="E6210" s="5">
        <v>0</v>
      </c>
      <c r="F6210" s="5">
        <v>0</v>
      </c>
      <c r="G6210" s="5">
        <v>0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19">
        <v>0</v>
      </c>
    </row>
    <row r="6211" spans="1:14" ht="15.75" hidden="1" customHeight="1" x14ac:dyDescent="0.2">
      <c r="A6211" s="14">
        <v>0</v>
      </c>
      <c r="B6211" s="16">
        <v>0</v>
      </c>
      <c r="C6211" s="14">
        <v>0</v>
      </c>
      <c r="D6211" s="17">
        <v>0</v>
      </c>
      <c r="E6211" s="5">
        <v>0</v>
      </c>
      <c r="F6211" s="5">
        <v>0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19">
        <v>0</v>
      </c>
    </row>
    <row r="6212" spans="1:14" ht="15.75" hidden="1" customHeight="1" x14ac:dyDescent="0.2">
      <c r="A6212" s="14">
        <v>0</v>
      </c>
      <c r="B6212" s="16">
        <v>0</v>
      </c>
      <c r="C6212" s="14">
        <v>0</v>
      </c>
      <c r="D6212" s="17">
        <v>0</v>
      </c>
      <c r="E6212" s="5">
        <v>0</v>
      </c>
      <c r="F6212" s="5">
        <v>0</v>
      </c>
      <c r="G6212" s="5">
        <v>0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19">
        <v>0</v>
      </c>
    </row>
    <row r="6213" spans="1:14" ht="15.75" hidden="1" customHeight="1" x14ac:dyDescent="0.2">
      <c r="A6213" s="14">
        <v>0</v>
      </c>
      <c r="B6213" s="16">
        <v>0</v>
      </c>
      <c r="C6213" s="14">
        <v>0</v>
      </c>
      <c r="D6213" s="17">
        <v>0</v>
      </c>
      <c r="E6213" s="5">
        <v>0</v>
      </c>
      <c r="F6213" s="5">
        <v>0</v>
      </c>
      <c r="G6213" s="5">
        <v>0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19">
        <v>0</v>
      </c>
    </row>
    <row r="6214" spans="1:14" ht="15.75" hidden="1" customHeight="1" x14ac:dyDescent="0.2">
      <c r="A6214" s="14">
        <v>0</v>
      </c>
      <c r="B6214" s="16">
        <v>0</v>
      </c>
      <c r="C6214" s="14">
        <v>0</v>
      </c>
      <c r="D6214" s="17">
        <v>0</v>
      </c>
      <c r="E6214" s="5">
        <v>0</v>
      </c>
      <c r="F6214" s="5">
        <v>0</v>
      </c>
      <c r="G6214" s="5">
        <v>0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19">
        <v>0</v>
      </c>
    </row>
    <row r="6215" spans="1:14" ht="15.75" hidden="1" customHeight="1" x14ac:dyDescent="0.2">
      <c r="A6215" s="14">
        <v>0</v>
      </c>
      <c r="B6215" s="16">
        <v>0</v>
      </c>
      <c r="C6215" s="14">
        <v>0</v>
      </c>
      <c r="D6215" s="17">
        <v>0</v>
      </c>
      <c r="E6215" s="5">
        <v>0</v>
      </c>
      <c r="F6215" s="5">
        <v>0</v>
      </c>
      <c r="G6215" s="5">
        <v>0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19">
        <v>0</v>
      </c>
    </row>
    <row r="6216" spans="1:14" ht="15.75" hidden="1" customHeight="1" x14ac:dyDescent="0.2">
      <c r="A6216" s="14">
        <v>0</v>
      </c>
      <c r="B6216" s="16">
        <v>0</v>
      </c>
      <c r="C6216" s="14">
        <v>0</v>
      </c>
      <c r="D6216" s="17">
        <v>0</v>
      </c>
      <c r="E6216" s="5">
        <v>0</v>
      </c>
      <c r="F6216" s="5">
        <v>0</v>
      </c>
      <c r="G6216" s="5">
        <v>0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19">
        <v>0</v>
      </c>
    </row>
    <row r="6217" spans="1:14" ht="15.75" hidden="1" customHeight="1" x14ac:dyDescent="0.2">
      <c r="A6217" s="14">
        <v>0</v>
      </c>
      <c r="B6217" s="16">
        <v>0</v>
      </c>
      <c r="C6217" s="14">
        <v>0</v>
      </c>
      <c r="D6217" s="17">
        <v>0</v>
      </c>
      <c r="E6217" s="5">
        <v>0</v>
      </c>
      <c r="F6217" s="5">
        <v>0</v>
      </c>
      <c r="G6217" s="5">
        <v>0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19">
        <v>0</v>
      </c>
    </row>
    <row r="6218" spans="1:14" ht="15.75" hidden="1" customHeight="1" x14ac:dyDescent="0.2">
      <c r="A6218" s="14">
        <v>0</v>
      </c>
      <c r="B6218" s="16">
        <v>0</v>
      </c>
      <c r="C6218" s="14">
        <v>0</v>
      </c>
      <c r="D6218" s="17">
        <v>0</v>
      </c>
      <c r="E6218" s="5">
        <v>0</v>
      </c>
      <c r="F6218" s="5">
        <v>0</v>
      </c>
      <c r="G6218" s="5">
        <v>0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19">
        <v>0</v>
      </c>
    </row>
    <row r="6219" spans="1:14" ht="15.75" hidden="1" customHeight="1" x14ac:dyDescent="0.2">
      <c r="A6219" s="14">
        <v>0</v>
      </c>
      <c r="B6219" s="16">
        <v>0</v>
      </c>
      <c r="C6219" s="14">
        <v>0</v>
      </c>
      <c r="D6219" s="17">
        <v>0</v>
      </c>
      <c r="E6219" s="5">
        <v>0</v>
      </c>
      <c r="F6219" s="5">
        <v>0</v>
      </c>
      <c r="G6219" s="5">
        <v>0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19">
        <v>0</v>
      </c>
    </row>
    <row r="6220" spans="1:14" ht="15.75" hidden="1" customHeight="1" x14ac:dyDescent="0.2">
      <c r="A6220" s="14">
        <v>0</v>
      </c>
      <c r="B6220" s="16">
        <v>0</v>
      </c>
      <c r="C6220" s="14">
        <v>0</v>
      </c>
      <c r="D6220" s="17">
        <v>0</v>
      </c>
      <c r="E6220" s="5">
        <v>0</v>
      </c>
      <c r="F6220" s="5">
        <v>0</v>
      </c>
      <c r="G6220" s="5">
        <v>0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19">
        <v>0</v>
      </c>
    </row>
    <row r="6221" spans="1:14" ht="15.75" hidden="1" customHeight="1" x14ac:dyDescent="0.2">
      <c r="A6221" s="14">
        <v>0</v>
      </c>
      <c r="B6221" s="16">
        <v>0</v>
      </c>
      <c r="C6221" s="14">
        <v>0</v>
      </c>
      <c r="D6221" s="17">
        <v>0</v>
      </c>
      <c r="E6221" s="5">
        <v>0</v>
      </c>
      <c r="F6221" s="5">
        <v>0</v>
      </c>
      <c r="G6221" s="5">
        <v>0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19">
        <v>0</v>
      </c>
    </row>
    <row r="6222" spans="1:14" ht="15.75" hidden="1" customHeight="1" x14ac:dyDescent="0.2">
      <c r="A6222" s="14">
        <v>0</v>
      </c>
      <c r="B6222" s="16">
        <v>0</v>
      </c>
      <c r="C6222" s="14">
        <v>0</v>
      </c>
      <c r="D6222" s="17">
        <v>0</v>
      </c>
      <c r="E6222" s="5">
        <v>0</v>
      </c>
      <c r="F6222" s="5">
        <v>0</v>
      </c>
      <c r="G6222" s="5">
        <v>0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19">
        <v>0</v>
      </c>
    </row>
    <row r="6223" spans="1:14" ht="15.75" hidden="1" customHeight="1" x14ac:dyDescent="0.2">
      <c r="A6223" s="14">
        <v>0</v>
      </c>
      <c r="B6223" s="16">
        <v>0</v>
      </c>
      <c r="C6223" s="14">
        <v>0</v>
      </c>
      <c r="D6223" s="17">
        <v>0</v>
      </c>
      <c r="E6223" s="5">
        <v>0</v>
      </c>
      <c r="F6223" s="5">
        <v>0</v>
      </c>
      <c r="G6223" s="5">
        <v>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19">
        <v>0</v>
      </c>
    </row>
    <row r="6224" spans="1:14" ht="15.75" hidden="1" customHeight="1" x14ac:dyDescent="0.2">
      <c r="A6224" s="14">
        <v>0</v>
      </c>
      <c r="B6224" s="16">
        <v>0</v>
      </c>
      <c r="C6224" s="14">
        <v>0</v>
      </c>
      <c r="D6224" s="17">
        <v>0</v>
      </c>
      <c r="E6224" s="5">
        <v>0</v>
      </c>
      <c r="F6224" s="5">
        <v>0</v>
      </c>
      <c r="G6224" s="5">
        <v>0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19">
        <v>0</v>
      </c>
    </row>
    <row r="6225" spans="1:14" ht="15.75" hidden="1" customHeight="1" x14ac:dyDescent="0.2">
      <c r="A6225" s="14">
        <v>0</v>
      </c>
      <c r="B6225" s="16">
        <v>0</v>
      </c>
      <c r="C6225" s="14">
        <v>0</v>
      </c>
      <c r="D6225" s="17">
        <v>0</v>
      </c>
      <c r="E6225" s="5">
        <v>0</v>
      </c>
      <c r="F6225" s="5">
        <v>0</v>
      </c>
      <c r="G6225" s="5">
        <v>0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19">
        <v>0</v>
      </c>
    </row>
    <row r="6226" spans="1:14" ht="15.75" hidden="1" customHeight="1" x14ac:dyDescent="0.2">
      <c r="A6226" s="14">
        <v>0</v>
      </c>
      <c r="B6226" s="16">
        <v>0</v>
      </c>
      <c r="C6226" s="14">
        <v>0</v>
      </c>
      <c r="D6226" s="17">
        <v>0</v>
      </c>
      <c r="E6226" s="5">
        <v>0</v>
      </c>
      <c r="F6226" s="5">
        <v>0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19">
        <v>0</v>
      </c>
    </row>
    <row r="6227" spans="1:14" ht="15.75" hidden="1" customHeight="1" x14ac:dyDescent="0.2">
      <c r="A6227" s="14">
        <v>0</v>
      </c>
      <c r="B6227" s="16">
        <v>0</v>
      </c>
      <c r="C6227" s="14">
        <v>0</v>
      </c>
      <c r="D6227" s="17">
        <v>0</v>
      </c>
      <c r="E6227" s="5">
        <v>0</v>
      </c>
      <c r="F6227" s="5">
        <v>0</v>
      </c>
      <c r="G6227" s="5">
        <v>0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19">
        <v>0</v>
      </c>
    </row>
    <row r="6228" spans="1:14" ht="15.75" hidden="1" customHeight="1" x14ac:dyDescent="0.2">
      <c r="A6228" s="14">
        <v>0</v>
      </c>
      <c r="B6228" s="16">
        <v>0</v>
      </c>
      <c r="C6228" s="14">
        <v>0</v>
      </c>
      <c r="D6228" s="17">
        <v>0</v>
      </c>
      <c r="E6228" s="5">
        <v>0</v>
      </c>
      <c r="F6228" s="5">
        <v>0</v>
      </c>
      <c r="G6228" s="5">
        <v>0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19">
        <v>0</v>
      </c>
    </row>
    <row r="6229" spans="1:14" ht="15.75" hidden="1" customHeight="1" x14ac:dyDescent="0.2">
      <c r="A6229" s="14">
        <v>0</v>
      </c>
      <c r="B6229" s="16">
        <v>0</v>
      </c>
      <c r="C6229" s="14">
        <v>0</v>
      </c>
      <c r="D6229" s="17">
        <v>0</v>
      </c>
      <c r="E6229" s="5">
        <v>0</v>
      </c>
      <c r="F6229" s="5">
        <v>0</v>
      </c>
      <c r="G6229" s="5">
        <v>0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19">
        <v>0</v>
      </c>
    </row>
    <row r="6230" spans="1:14" ht="15.75" hidden="1" customHeight="1" x14ac:dyDescent="0.2">
      <c r="A6230" s="14">
        <v>0</v>
      </c>
      <c r="B6230" s="16">
        <v>0</v>
      </c>
      <c r="C6230" s="14">
        <v>0</v>
      </c>
      <c r="D6230" s="17">
        <v>0</v>
      </c>
      <c r="E6230" s="5">
        <v>0</v>
      </c>
      <c r="F6230" s="5">
        <v>0</v>
      </c>
      <c r="G6230" s="5">
        <v>0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19">
        <v>0</v>
      </c>
    </row>
    <row r="6231" spans="1:14" ht="15.75" hidden="1" customHeight="1" x14ac:dyDescent="0.2">
      <c r="A6231" s="14">
        <v>0</v>
      </c>
      <c r="B6231" s="16">
        <v>0</v>
      </c>
      <c r="C6231" s="14">
        <v>0</v>
      </c>
      <c r="D6231" s="17">
        <v>0</v>
      </c>
      <c r="E6231" s="5">
        <v>0</v>
      </c>
      <c r="F6231" s="5">
        <v>0</v>
      </c>
      <c r="G6231" s="5">
        <v>0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19">
        <v>0</v>
      </c>
    </row>
    <row r="6232" spans="1:14" ht="15.75" hidden="1" customHeight="1" x14ac:dyDescent="0.2">
      <c r="A6232" s="14">
        <v>0</v>
      </c>
      <c r="B6232" s="16">
        <v>0</v>
      </c>
      <c r="C6232" s="14">
        <v>0</v>
      </c>
      <c r="D6232" s="17">
        <v>0</v>
      </c>
      <c r="E6232" s="5">
        <v>0</v>
      </c>
      <c r="F6232" s="5">
        <v>0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19">
        <v>0</v>
      </c>
    </row>
    <row r="6233" spans="1:14" ht="15.75" hidden="1" customHeight="1" x14ac:dyDescent="0.2">
      <c r="A6233" s="14">
        <v>0</v>
      </c>
      <c r="B6233" s="16">
        <v>0</v>
      </c>
      <c r="C6233" s="14">
        <v>0</v>
      </c>
      <c r="D6233" s="17">
        <v>0</v>
      </c>
      <c r="E6233" s="5">
        <v>0</v>
      </c>
      <c r="F6233" s="5">
        <v>0</v>
      </c>
      <c r="G6233" s="5">
        <v>0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19">
        <v>0</v>
      </c>
    </row>
    <row r="6234" spans="1:14" ht="15.75" hidden="1" customHeight="1" x14ac:dyDescent="0.2">
      <c r="A6234" s="14">
        <v>0</v>
      </c>
      <c r="B6234" s="16">
        <v>0</v>
      </c>
      <c r="C6234" s="14">
        <v>0</v>
      </c>
      <c r="D6234" s="17">
        <v>0</v>
      </c>
      <c r="E6234" s="5">
        <v>0</v>
      </c>
      <c r="F6234" s="5">
        <v>0</v>
      </c>
      <c r="G6234" s="5">
        <v>0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19">
        <v>0</v>
      </c>
    </row>
    <row r="6235" spans="1:14" ht="15.75" hidden="1" customHeight="1" x14ac:dyDescent="0.2">
      <c r="A6235" s="14">
        <v>0</v>
      </c>
      <c r="B6235" s="16">
        <v>0</v>
      </c>
      <c r="C6235" s="14">
        <v>0</v>
      </c>
      <c r="D6235" s="17">
        <v>0</v>
      </c>
      <c r="E6235" s="5">
        <v>0</v>
      </c>
      <c r="F6235" s="5">
        <v>0</v>
      </c>
      <c r="G6235" s="5">
        <v>0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19">
        <v>0</v>
      </c>
    </row>
    <row r="6236" spans="1:14" ht="15.75" hidden="1" customHeight="1" x14ac:dyDescent="0.2">
      <c r="A6236" s="14">
        <v>0</v>
      </c>
      <c r="B6236" s="16">
        <v>0</v>
      </c>
      <c r="C6236" s="14">
        <v>0</v>
      </c>
      <c r="D6236" s="17">
        <v>0</v>
      </c>
      <c r="E6236" s="5">
        <v>0</v>
      </c>
      <c r="F6236" s="5">
        <v>0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19">
        <v>0</v>
      </c>
    </row>
    <row r="6237" spans="1:14" ht="15.75" hidden="1" customHeight="1" x14ac:dyDescent="0.2">
      <c r="A6237" s="14">
        <v>0</v>
      </c>
      <c r="B6237" s="16">
        <v>0</v>
      </c>
      <c r="C6237" s="14">
        <v>0</v>
      </c>
      <c r="D6237" s="17">
        <v>0</v>
      </c>
      <c r="E6237" s="5">
        <v>0</v>
      </c>
      <c r="F6237" s="5">
        <v>0</v>
      </c>
      <c r="G6237" s="5">
        <v>0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19">
        <v>0</v>
      </c>
    </row>
    <row r="6238" spans="1:14" ht="15.75" hidden="1" customHeight="1" x14ac:dyDescent="0.2">
      <c r="A6238" s="14">
        <v>0</v>
      </c>
      <c r="B6238" s="16">
        <v>0</v>
      </c>
      <c r="C6238" s="14">
        <v>0</v>
      </c>
      <c r="D6238" s="17">
        <v>0</v>
      </c>
      <c r="E6238" s="5">
        <v>0</v>
      </c>
      <c r="F6238" s="5">
        <v>0</v>
      </c>
      <c r="G6238" s="5">
        <v>0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19">
        <v>0</v>
      </c>
    </row>
    <row r="6239" spans="1:14" ht="15.75" hidden="1" customHeight="1" x14ac:dyDescent="0.2">
      <c r="A6239" s="14">
        <v>0</v>
      </c>
      <c r="B6239" s="16">
        <v>0</v>
      </c>
      <c r="C6239" s="14">
        <v>0</v>
      </c>
      <c r="D6239" s="17">
        <v>0</v>
      </c>
      <c r="E6239" s="5">
        <v>0</v>
      </c>
      <c r="F6239" s="5">
        <v>0</v>
      </c>
      <c r="G6239" s="5">
        <v>0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  <c r="N6239" s="19">
        <v>0</v>
      </c>
    </row>
    <row r="6240" spans="1:14" ht="15.75" hidden="1" customHeight="1" x14ac:dyDescent="0.2">
      <c r="A6240" s="14">
        <v>0</v>
      </c>
      <c r="B6240" s="16">
        <v>0</v>
      </c>
      <c r="C6240" s="14">
        <v>0</v>
      </c>
      <c r="D6240" s="17">
        <v>0</v>
      </c>
      <c r="E6240" s="5">
        <v>0</v>
      </c>
      <c r="F6240" s="5">
        <v>0</v>
      </c>
      <c r="G6240" s="5">
        <v>0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19">
        <v>0</v>
      </c>
    </row>
    <row r="6241" spans="1:14" ht="15.75" hidden="1" customHeight="1" x14ac:dyDescent="0.2">
      <c r="A6241" s="14">
        <v>0</v>
      </c>
      <c r="B6241" s="16">
        <v>0</v>
      </c>
      <c r="C6241" s="14">
        <v>0</v>
      </c>
      <c r="D6241" s="17">
        <v>0</v>
      </c>
      <c r="E6241" s="5">
        <v>0</v>
      </c>
      <c r="F6241" s="5">
        <v>0</v>
      </c>
      <c r="G6241" s="5">
        <v>0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19">
        <v>0</v>
      </c>
    </row>
    <row r="6242" spans="1:14" ht="15.75" hidden="1" customHeight="1" x14ac:dyDescent="0.2">
      <c r="A6242" s="14">
        <v>0</v>
      </c>
      <c r="B6242" s="16">
        <v>0</v>
      </c>
      <c r="C6242" s="14">
        <v>0</v>
      </c>
      <c r="D6242" s="17">
        <v>0</v>
      </c>
      <c r="E6242" s="5">
        <v>0</v>
      </c>
      <c r="F6242" s="5">
        <v>0</v>
      </c>
      <c r="G6242" s="5">
        <v>0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19">
        <v>0</v>
      </c>
    </row>
    <row r="6243" spans="1:14" ht="15.75" hidden="1" customHeight="1" x14ac:dyDescent="0.2">
      <c r="A6243" s="14">
        <v>0</v>
      </c>
      <c r="B6243" s="16">
        <v>0</v>
      </c>
      <c r="C6243" s="14">
        <v>0</v>
      </c>
      <c r="D6243" s="17">
        <v>0</v>
      </c>
      <c r="E6243" s="5">
        <v>0</v>
      </c>
      <c r="F6243" s="5">
        <v>0</v>
      </c>
      <c r="G6243" s="5">
        <v>0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19">
        <v>0</v>
      </c>
    </row>
    <row r="6244" spans="1:14" ht="15.75" hidden="1" customHeight="1" x14ac:dyDescent="0.2">
      <c r="A6244" s="14">
        <v>0</v>
      </c>
      <c r="B6244" s="16">
        <v>0</v>
      </c>
      <c r="C6244" s="14">
        <v>0</v>
      </c>
      <c r="D6244" s="17">
        <v>0</v>
      </c>
      <c r="E6244" s="5">
        <v>0</v>
      </c>
      <c r="F6244" s="5">
        <v>0</v>
      </c>
      <c r="G6244" s="5">
        <v>0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19">
        <v>0</v>
      </c>
    </row>
    <row r="6245" spans="1:14" ht="15.75" hidden="1" customHeight="1" x14ac:dyDescent="0.2">
      <c r="A6245" s="14">
        <v>0</v>
      </c>
      <c r="B6245" s="16">
        <v>0</v>
      </c>
      <c r="C6245" s="14">
        <v>0</v>
      </c>
      <c r="D6245" s="17">
        <v>0</v>
      </c>
      <c r="E6245" s="5">
        <v>0</v>
      </c>
      <c r="F6245" s="5">
        <v>0</v>
      </c>
      <c r="G6245" s="5">
        <v>0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19">
        <v>0</v>
      </c>
    </row>
    <row r="6246" spans="1:14" ht="15.75" hidden="1" customHeight="1" x14ac:dyDescent="0.2">
      <c r="A6246" s="14">
        <v>0</v>
      </c>
      <c r="B6246" s="16">
        <v>0</v>
      </c>
      <c r="C6246" s="14">
        <v>0</v>
      </c>
      <c r="D6246" s="17">
        <v>0</v>
      </c>
      <c r="E6246" s="5">
        <v>0</v>
      </c>
      <c r="F6246" s="5">
        <v>0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19">
        <v>0</v>
      </c>
    </row>
    <row r="6247" spans="1:14" ht="15.75" hidden="1" customHeight="1" x14ac:dyDescent="0.2">
      <c r="A6247" s="14">
        <v>0</v>
      </c>
      <c r="B6247" s="16">
        <v>0</v>
      </c>
      <c r="C6247" s="14">
        <v>0</v>
      </c>
      <c r="D6247" s="17">
        <v>0</v>
      </c>
      <c r="E6247" s="5">
        <v>0</v>
      </c>
      <c r="F6247" s="5">
        <v>0</v>
      </c>
      <c r="G6247" s="5">
        <v>0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19">
        <v>0</v>
      </c>
    </row>
    <row r="6248" spans="1:14" ht="15.75" hidden="1" customHeight="1" x14ac:dyDescent="0.2">
      <c r="A6248" s="14">
        <v>0</v>
      </c>
      <c r="B6248" s="16">
        <v>0</v>
      </c>
      <c r="C6248" s="14">
        <v>0</v>
      </c>
      <c r="D6248" s="17">
        <v>0</v>
      </c>
      <c r="E6248" s="5">
        <v>0</v>
      </c>
      <c r="F6248" s="5">
        <v>0</v>
      </c>
      <c r="G6248" s="5">
        <v>0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19">
        <v>0</v>
      </c>
    </row>
    <row r="6249" spans="1:14" ht="15.75" hidden="1" customHeight="1" x14ac:dyDescent="0.2">
      <c r="A6249" s="14">
        <v>0</v>
      </c>
      <c r="B6249" s="16">
        <v>0</v>
      </c>
      <c r="C6249" s="14">
        <v>0</v>
      </c>
      <c r="D6249" s="17">
        <v>0</v>
      </c>
      <c r="E6249" s="5">
        <v>0</v>
      </c>
      <c r="F6249" s="5">
        <v>0</v>
      </c>
      <c r="G6249" s="5">
        <v>0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19">
        <v>0</v>
      </c>
    </row>
    <row r="6250" spans="1:14" ht="15.75" hidden="1" customHeight="1" x14ac:dyDescent="0.2">
      <c r="A6250" s="14">
        <v>0</v>
      </c>
      <c r="B6250" s="16">
        <v>0</v>
      </c>
      <c r="C6250" s="14">
        <v>0</v>
      </c>
      <c r="D6250" s="17">
        <v>0</v>
      </c>
      <c r="E6250" s="5">
        <v>0</v>
      </c>
      <c r="F6250" s="5">
        <v>0</v>
      </c>
      <c r="G6250" s="5">
        <v>0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19">
        <v>0</v>
      </c>
    </row>
    <row r="6251" spans="1:14" ht="15.75" hidden="1" customHeight="1" x14ac:dyDescent="0.2">
      <c r="A6251" s="14">
        <v>0</v>
      </c>
      <c r="B6251" s="16">
        <v>0</v>
      </c>
      <c r="C6251" s="14">
        <v>0</v>
      </c>
      <c r="D6251" s="17">
        <v>0</v>
      </c>
      <c r="E6251" s="5">
        <v>0</v>
      </c>
      <c r="F6251" s="5">
        <v>0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19">
        <v>0</v>
      </c>
    </row>
    <row r="6252" spans="1:14" ht="15.75" hidden="1" customHeight="1" x14ac:dyDescent="0.2">
      <c r="A6252" s="14">
        <v>0</v>
      </c>
      <c r="B6252" s="16">
        <v>0</v>
      </c>
      <c r="C6252" s="14">
        <v>0</v>
      </c>
      <c r="D6252" s="17">
        <v>0</v>
      </c>
      <c r="E6252" s="5">
        <v>0</v>
      </c>
      <c r="F6252" s="5">
        <v>0</v>
      </c>
      <c r="G6252" s="5">
        <v>0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19">
        <v>0</v>
      </c>
    </row>
    <row r="6253" spans="1:14" ht="15.75" hidden="1" customHeight="1" x14ac:dyDescent="0.2">
      <c r="A6253" s="14">
        <v>0</v>
      </c>
      <c r="B6253" s="16">
        <v>0</v>
      </c>
      <c r="C6253" s="14">
        <v>0</v>
      </c>
      <c r="D6253" s="17">
        <v>0</v>
      </c>
      <c r="E6253" s="5">
        <v>0</v>
      </c>
      <c r="F6253" s="5">
        <v>0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19">
        <v>0</v>
      </c>
    </row>
    <row r="6254" spans="1:14" ht="15.75" hidden="1" customHeight="1" x14ac:dyDescent="0.2">
      <c r="A6254" s="14">
        <v>0</v>
      </c>
      <c r="B6254" s="16">
        <v>0</v>
      </c>
      <c r="C6254" s="14">
        <v>0</v>
      </c>
      <c r="D6254" s="17">
        <v>0</v>
      </c>
      <c r="E6254" s="5">
        <v>0</v>
      </c>
      <c r="F6254" s="5">
        <v>0</v>
      </c>
      <c r="G6254" s="5">
        <v>0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19">
        <v>0</v>
      </c>
    </row>
    <row r="6255" spans="1:14" ht="15.75" hidden="1" customHeight="1" x14ac:dyDescent="0.2">
      <c r="A6255" s="14">
        <v>0</v>
      </c>
      <c r="B6255" s="16">
        <v>0</v>
      </c>
      <c r="C6255" s="14">
        <v>0</v>
      </c>
      <c r="D6255" s="17">
        <v>0</v>
      </c>
      <c r="E6255" s="5">
        <v>0</v>
      </c>
      <c r="F6255" s="5">
        <v>0</v>
      </c>
      <c r="G6255" s="5">
        <v>0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19">
        <v>0</v>
      </c>
    </row>
    <row r="6256" spans="1:14" ht="15.75" hidden="1" customHeight="1" x14ac:dyDescent="0.2">
      <c r="A6256" s="14">
        <v>0</v>
      </c>
      <c r="B6256" s="16">
        <v>0</v>
      </c>
      <c r="C6256" s="14">
        <v>0</v>
      </c>
      <c r="D6256" s="17">
        <v>0</v>
      </c>
      <c r="E6256" s="5">
        <v>0</v>
      </c>
      <c r="F6256" s="5">
        <v>0</v>
      </c>
      <c r="G6256" s="5">
        <v>0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19">
        <v>0</v>
      </c>
    </row>
    <row r="6257" spans="1:14" ht="15.75" hidden="1" customHeight="1" x14ac:dyDescent="0.2">
      <c r="A6257" s="14">
        <v>0</v>
      </c>
      <c r="B6257" s="16">
        <v>0</v>
      </c>
      <c r="C6257" s="14">
        <v>0</v>
      </c>
      <c r="D6257" s="17">
        <v>0</v>
      </c>
      <c r="E6257" s="5">
        <v>0</v>
      </c>
      <c r="F6257" s="5">
        <v>0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19">
        <v>0</v>
      </c>
    </row>
    <row r="6258" spans="1:14" ht="15.75" hidden="1" customHeight="1" x14ac:dyDescent="0.2">
      <c r="A6258" s="14">
        <v>0</v>
      </c>
      <c r="B6258" s="16">
        <v>0</v>
      </c>
      <c r="C6258" s="14">
        <v>0</v>
      </c>
      <c r="D6258" s="17">
        <v>0</v>
      </c>
      <c r="E6258" s="5">
        <v>0</v>
      </c>
      <c r="F6258" s="5">
        <v>0</v>
      </c>
      <c r="G6258" s="5">
        <v>0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19">
        <v>0</v>
      </c>
    </row>
    <row r="6259" spans="1:14" ht="15.75" hidden="1" customHeight="1" x14ac:dyDescent="0.2">
      <c r="A6259" s="14">
        <v>0</v>
      </c>
      <c r="B6259" s="16">
        <v>0</v>
      </c>
      <c r="C6259" s="14">
        <v>0</v>
      </c>
      <c r="D6259" s="17">
        <v>0</v>
      </c>
      <c r="E6259" s="5">
        <v>0</v>
      </c>
      <c r="F6259" s="5">
        <v>0</v>
      </c>
      <c r="G6259" s="5">
        <v>0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19">
        <v>0</v>
      </c>
    </row>
    <row r="6260" spans="1:14" ht="15.75" hidden="1" customHeight="1" x14ac:dyDescent="0.2">
      <c r="A6260" s="14">
        <v>0</v>
      </c>
      <c r="B6260" s="16">
        <v>0</v>
      </c>
      <c r="C6260" s="14">
        <v>0</v>
      </c>
      <c r="D6260" s="17">
        <v>0</v>
      </c>
      <c r="E6260" s="5">
        <v>0</v>
      </c>
      <c r="F6260" s="5">
        <v>0</v>
      </c>
      <c r="G6260" s="5">
        <v>0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19">
        <v>0</v>
      </c>
    </row>
    <row r="6261" spans="1:14" ht="15.75" hidden="1" customHeight="1" x14ac:dyDescent="0.2">
      <c r="A6261" s="14">
        <v>0</v>
      </c>
      <c r="B6261" s="16">
        <v>0</v>
      </c>
      <c r="C6261" s="14">
        <v>0</v>
      </c>
      <c r="D6261" s="17">
        <v>0</v>
      </c>
      <c r="E6261" s="5">
        <v>0</v>
      </c>
      <c r="F6261" s="5">
        <v>0</v>
      </c>
      <c r="G6261" s="5">
        <v>0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19">
        <v>0</v>
      </c>
    </row>
    <row r="6262" spans="1:14" ht="15.75" hidden="1" customHeight="1" x14ac:dyDescent="0.2">
      <c r="A6262" s="14">
        <v>0</v>
      </c>
      <c r="B6262" s="16">
        <v>0</v>
      </c>
      <c r="C6262" s="14">
        <v>0</v>
      </c>
      <c r="D6262" s="17">
        <v>0</v>
      </c>
      <c r="E6262" s="5">
        <v>0</v>
      </c>
      <c r="F6262" s="5">
        <v>0</v>
      </c>
      <c r="G6262" s="5">
        <v>0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19">
        <v>0</v>
      </c>
    </row>
    <row r="6263" spans="1:14" ht="15.75" hidden="1" customHeight="1" x14ac:dyDescent="0.2">
      <c r="A6263" s="14">
        <v>0</v>
      </c>
      <c r="B6263" s="16">
        <v>0</v>
      </c>
      <c r="C6263" s="14">
        <v>0</v>
      </c>
      <c r="D6263" s="17">
        <v>0</v>
      </c>
      <c r="E6263" s="5">
        <v>0</v>
      </c>
      <c r="F6263" s="5">
        <v>0</v>
      </c>
      <c r="G6263" s="5">
        <v>0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19">
        <v>0</v>
      </c>
    </row>
    <row r="6264" spans="1:14" ht="15.75" hidden="1" customHeight="1" x14ac:dyDescent="0.2">
      <c r="A6264" s="14">
        <v>0</v>
      </c>
      <c r="B6264" s="16">
        <v>0</v>
      </c>
      <c r="C6264" s="14">
        <v>0</v>
      </c>
      <c r="D6264" s="17">
        <v>0</v>
      </c>
      <c r="E6264" s="5">
        <v>0</v>
      </c>
      <c r="F6264" s="5">
        <v>0</v>
      </c>
      <c r="G6264" s="5">
        <v>0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  <c r="N6264" s="19">
        <v>0</v>
      </c>
    </row>
    <row r="6265" spans="1:14" ht="15.75" hidden="1" customHeight="1" x14ac:dyDescent="0.2">
      <c r="A6265" s="14">
        <v>0</v>
      </c>
      <c r="B6265" s="16">
        <v>0</v>
      </c>
      <c r="C6265" s="14">
        <v>0</v>
      </c>
      <c r="D6265" s="17">
        <v>0</v>
      </c>
      <c r="E6265" s="5">
        <v>0</v>
      </c>
      <c r="F6265" s="5">
        <v>0</v>
      </c>
      <c r="G6265" s="5">
        <v>0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19">
        <v>0</v>
      </c>
    </row>
    <row r="6266" spans="1:14" ht="15.75" hidden="1" customHeight="1" x14ac:dyDescent="0.2">
      <c r="A6266" s="14">
        <v>0</v>
      </c>
      <c r="B6266" s="16">
        <v>0</v>
      </c>
      <c r="C6266" s="14">
        <v>0</v>
      </c>
      <c r="D6266" s="17">
        <v>0</v>
      </c>
      <c r="E6266" s="5">
        <v>0</v>
      </c>
      <c r="F6266" s="5">
        <v>0</v>
      </c>
      <c r="G6266" s="5">
        <v>0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19">
        <v>0</v>
      </c>
    </row>
    <row r="6267" spans="1:14" ht="15.75" hidden="1" customHeight="1" x14ac:dyDescent="0.2">
      <c r="A6267" s="14">
        <v>0</v>
      </c>
      <c r="B6267" s="16">
        <v>0</v>
      </c>
      <c r="C6267" s="14">
        <v>0</v>
      </c>
      <c r="D6267" s="17">
        <v>0</v>
      </c>
      <c r="E6267" s="5">
        <v>0</v>
      </c>
      <c r="F6267" s="5">
        <v>0</v>
      </c>
      <c r="G6267" s="5">
        <v>0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19">
        <v>0</v>
      </c>
    </row>
    <row r="6268" spans="1:14" ht="15.75" hidden="1" customHeight="1" x14ac:dyDescent="0.2">
      <c r="A6268" s="14">
        <v>0</v>
      </c>
      <c r="B6268" s="16">
        <v>0</v>
      </c>
      <c r="C6268" s="14">
        <v>0</v>
      </c>
      <c r="D6268" s="17">
        <v>0</v>
      </c>
      <c r="E6268" s="5">
        <v>0</v>
      </c>
      <c r="F6268" s="5">
        <v>0</v>
      </c>
      <c r="G6268" s="5">
        <v>0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19">
        <v>0</v>
      </c>
    </row>
    <row r="6269" spans="1:14" ht="15.75" hidden="1" customHeight="1" x14ac:dyDescent="0.2">
      <c r="A6269" s="14">
        <v>0</v>
      </c>
      <c r="B6269" s="16">
        <v>0</v>
      </c>
      <c r="C6269" s="14">
        <v>0</v>
      </c>
      <c r="D6269" s="17">
        <v>0</v>
      </c>
      <c r="E6269" s="5">
        <v>0</v>
      </c>
      <c r="F6269" s="5">
        <v>0</v>
      </c>
      <c r="G6269" s="5">
        <v>0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19">
        <v>0</v>
      </c>
    </row>
    <row r="6270" spans="1:14" ht="15.75" hidden="1" customHeight="1" x14ac:dyDescent="0.2">
      <c r="A6270" s="14">
        <v>0</v>
      </c>
      <c r="B6270" s="16">
        <v>0</v>
      </c>
      <c r="C6270" s="14">
        <v>0</v>
      </c>
      <c r="D6270" s="17">
        <v>0</v>
      </c>
      <c r="E6270" s="5">
        <v>0</v>
      </c>
      <c r="F6270" s="5">
        <v>0</v>
      </c>
      <c r="G6270" s="5">
        <v>0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19">
        <v>0</v>
      </c>
    </row>
    <row r="6271" spans="1:14" ht="15.75" hidden="1" customHeight="1" x14ac:dyDescent="0.2">
      <c r="A6271" s="14">
        <v>0</v>
      </c>
      <c r="B6271" s="16">
        <v>0</v>
      </c>
      <c r="C6271" s="14">
        <v>0</v>
      </c>
      <c r="D6271" s="17">
        <v>0</v>
      </c>
      <c r="E6271" s="5">
        <v>0</v>
      </c>
      <c r="F6271" s="5">
        <v>0</v>
      </c>
      <c r="G6271" s="5">
        <v>0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19">
        <v>0</v>
      </c>
    </row>
    <row r="6272" spans="1:14" ht="15.75" hidden="1" customHeight="1" x14ac:dyDescent="0.2">
      <c r="A6272" s="14">
        <v>0</v>
      </c>
      <c r="B6272" s="16">
        <v>0</v>
      </c>
      <c r="C6272" s="14">
        <v>0</v>
      </c>
      <c r="D6272" s="17">
        <v>0</v>
      </c>
      <c r="E6272" s="5">
        <v>0</v>
      </c>
      <c r="F6272" s="5">
        <v>0</v>
      </c>
      <c r="G6272" s="5">
        <v>0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19">
        <v>0</v>
      </c>
    </row>
    <row r="6273" spans="1:14" ht="15.75" hidden="1" customHeight="1" x14ac:dyDescent="0.2">
      <c r="A6273" s="14">
        <v>0</v>
      </c>
      <c r="B6273" s="16">
        <v>0</v>
      </c>
      <c r="C6273" s="14">
        <v>0</v>
      </c>
      <c r="D6273" s="17">
        <v>0</v>
      </c>
      <c r="E6273" s="5">
        <v>0</v>
      </c>
      <c r="F6273" s="5">
        <v>0</v>
      </c>
      <c r="G6273" s="5">
        <v>0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19">
        <v>0</v>
      </c>
    </row>
    <row r="6274" spans="1:14" ht="15.75" hidden="1" customHeight="1" x14ac:dyDescent="0.2">
      <c r="A6274" s="14">
        <v>0</v>
      </c>
      <c r="B6274" s="16">
        <v>0</v>
      </c>
      <c r="C6274" s="14">
        <v>0</v>
      </c>
      <c r="D6274" s="17">
        <v>0</v>
      </c>
      <c r="E6274" s="5">
        <v>0</v>
      </c>
      <c r="F6274" s="5">
        <v>0</v>
      </c>
      <c r="G6274" s="5">
        <v>0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19">
        <v>0</v>
      </c>
    </row>
    <row r="6275" spans="1:14" ht="15.75" hidden="1" customHeight="1" x14ac:dyDescent="0.2">
      <c r="A6275" s="14">
        <v>0</v>
      </c>
      <c r="B6275" s="16">
        <v>0</v>
      </c>
      <c r="C6275" s="14">
        <v>0</v>
      </c>
      <c r="D6275" s="17">
        <v>0</v>
      </c>
      <c r="E6275" s="5">
        <v>0</v>
      </c>
      <c r="F6275" s="5">
        <v>0</v>
      </c>
      <c r="G6275" s="5">
        <v>0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19">
        <v>0</v>
      </c>
    </row>
    <row r="6276" spans="1:14" ht="15.75" hidden="1" customHeight="1" x14ac:dyDescent="0.2">
      <c r="A6276" s="14">
        <v>0</v>
      </c>
      <c r="B6276" s="16">
        <v>0</v>
      </c>
      <c r="C6276" s="14">
        <v>0</v>
      </c>
      <c r="D6276" s="17">
        <v>0</v>
      </c>
      <c r="E6276" s="5">
        <v>0</v>
      </c>
      <c r="F6276" s="5">
        <v>0</v>
      </c>
      <c r="G6276" s="5">
        <v>0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19">
        <v>0</v>
      </c>
    </row>
    <row r="6277" spans="1:14" ht="15.75" hidden="1" customHeight="1" x14ac:dyDescent="0.2">
      <c r="A6277" s="14">
        <v>0</v>
      </c>
      <c r="B6277" s="16">
        <v>0</v>
      </c>
      <c r="C6277" s="14">
        <v>0</v>
      </c>
      <c r="D6277" s="17">
        <v>0</v>
      </c>
      <c r="E6277" s="5">
        <v>0</v>
      </c>
      <c r="F6277" s="5">
        <v>0</v>
      </c>
      <c r="G6277" s="5">
        <v>0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19">
        <v>0</v>
      </c>
    </row>
    <row r="6278" spans="1:14" ht="15.75" hidden="1" customHeight="1" x14ac:dyDescent="0.2">
      <c r="A6278" s="14">
        <v>0</v>
      </c>
      <c r="B6278" s="16">
        <v>0</v>
      </c>
      <c r="C6278" s="14">
        <v>0</v>
      </c>
      <c r="D6278" s="17">
        <v>0</v>
      </c>
      <c r="E6278" s="5">
        <v>0</v>
      </c>
      <c r="F6278" s="5">
        <v>0</v>
      </c>
      <c r="G6278" s="5">
        <v>0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19">
        <v>0</v>
      </c>
    </row>
    <row r="6279" spans="1:14" ht="15.75" hidden="1" customHeight="1" x14ac:dyDescent="0.2">
      <c r="A6279" s="14">
        <v>0</v>
      </c>
      <c r="B6279" s="16">
        <v>0</v>
      </c>
      <c r="C6279" s="14">
        <v>0</v>
      </c>
      <c r="D6279" s="17">
        <v>0</v>
      </c>
      <c r="E6279" s="5">
        <v>0</v>
      </c>
      <c r="F6279" s="5">
        <v>0</v>
      </c>
      <c r="G6279" s="5">
        <v>0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19">
        <v>0</v>
      </c>
    </row>
    <row r="6280" spans="1:14" ht="15.75" hidden="1" customHeight="1" x14ac:dyDescent="0.2">
      <c r="A6280" s="14">
        <v>0</v>
      </c>
      <c r="B6280" s="16">
        <v>0</v>
      </c>
      <c r="C6280" s="14">
        <v>0</v>
      </c>
      <c r="D6280" s="17">
        <v>0</v>
      </c>
      <c r="E6280" s="5">
        <v>0</v>
      </c>
      <c r="F6280" s="5">
        <v>0</v>
      </c>
      <c r="G6280" s="5">
        <v>0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19">
        <v>0</v>
      </c>
    </row>
    <row r="6281" spans="1:14" ht="15.75" hidden="1" customHeight="1" x14ac:dyDescent="0.2">
      <c r="A6281" s="14">
        <v>0</v>
      </c>
      <c r="B6281" s="16">
        <v>0</v>
      </c>
      <c r="C6281" s="14">
        <v>0</v>
      </c>
      <c r="D6281" s="17">
        <v>0</v>
      </c>
      <c r="E6281" s="5">
        <v>0</v>
      </c>
      <c r="F6281" s="5">
        <v>0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19">
        <v>0</v>
      </c>
    </row>
    <row r="6282" spans="1:14" ht="15.75" hidden="1" customHeight="1" x14ac:dyDescent="0.2">
      <c r="A6282" s="14">
        <v>0</v>
      </c>
      <c r="B6282" s="16">
        <v>0</v>
      </c>
      <c r="C6282" s="14">
        <v>0</v>
      </c>
      <c r="D6282" s="17">
        <v>0</v>
      </c>
      <c r="E6282" s="5">
        <v>0</v>
      </c>
      <c r="F6282" s="5">
        <v>0</v>
      </c>
      <c r="G6282" s="5">
        <v>0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19">
        <v>0</v>
      </c>
    </row>
    <row r="6283" spans="1:14" ht="15.75" hidden="1" customHeight="1" x14ac:dyDescent="0.2">
      <c r="A6283" s="14">
        <v>0</v>
      </c>
      <c r="B6283" s="16">
        <v>0</v>
      </c>
      <c r="C6283" s="14">
        <v>0</v>
      </c>
      <c r="D6283" s="17">
        <v>0</v>
      </c>
      <c r="E6283" s="5">
        <v>0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19">
        <v>0</v>
      </c>
    </row>
    <row r="6284" spans="1:14" ht="15.75" hidden="1" customHeight="1" x14ac:dyDescent="0.2">
      <c r="A6284" s="14">
        <v>0</v>
      </c>
      <c r="B6284" s="16">
        <v>0</v>
      </c>
      <c r="C6284" s="14">
        <v>0</v>
      </c>
      <c r="D6284" s="17">
        <v>0</v>
      </c>
      <c r="E6284" s="5">
        <v>0</v>
      </c>
      <c r="F6284" s="5">
        <v>0</v>
      </c>
      <c r="G6284" s="5">
        <v>0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19">
        <v>0</v>
      </c>
    </row>
    <row r="6285" spans="1:14" ht="15.75" hidden="1" customHeight="1" x14ac:dyDescent="0.2">
      <c r="A6285" s="14">
        <v>0</v>
      </c>
      <c r="B6285" s="16">
        <v>0</v>
      </c>
      <c r="C6285" s="14">
        <v>0</v>
      </c>
      <c r="D6285" s="17">
        <v>0</v>
      </c>
      <c r="E6285" s="5">
        <v>0</v>
      </c>
      <c r="F6285" s="5">
        <v>0</v>
      </c>
      <c r="G6285" s="5">
        <v>0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19">
        <v>0</v>
      </c>
    </row>
    <row r="6286" spans="1:14" ht="15.75" hidden="1" customHeight="1" x14ac:dyDescent="0.2">
      <c r="A6286" s="14">
        <v>0</v>
      </c>
      <c r="B6286" s="16">
        <v>0</v>
      </c>
      <c r="C6286" s="14">
        <v>0</v>
      </c>
      <c r="D6286" s="17">
        <v>0</v>
      </c>
      <c r="E6286" s="5">
        <v>0</v>
      </c>
      <c r="F6286" s="5">
        <v>0</v>
      </c>
      <c r="G6286" s="5">
        <v>0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19">
        <v>0</v>
      </c>
    </row>
    <row r="6287" spans="1:14" ht="15.75" hidden="1" customHeight="1" x14ac:dyDescent="0.2">
      <c r="A6287" s="14">
        <v>0</v>
      </c>
      <c r="B6287" s="16">
        <v>0</v>
      </c>
      <c r="C6287" s="14">
        <v>0</v>
      </c>
      <c r="D6287" s="17">
        <v>0</v>
      </c>
      <c r="E6287" s="5">
        <v>0</v>
      </c>
      <c r="F6287" s="5">
        <v>0</v>
      </c>
      <c r="G6287" s="5">
        <v>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19">
        <v>0</v>
      </c>
    </row>
    <row r="6288" spans="1:14" ht="15.75" hidden="1" customHeight="1" x14ac:dyDescent="0.2">
      <c r="A6288" s="14">
        <v>0</v>
      </c>
      <c r="B6288" s="16">
        <v>0</v>
      </c>
      <c r="C6288" s="14">
        <v>0</v>
      </c>
      <c r="D6288" s="17">
        <v>0</v>
      </c>
      <c r="E6288" s="5">
        <v>0</v>
      </c>
      <c r="F6288" s="5">
        <v>0</v>
      </c>
      <c r="G6288" s="5">
        <v>0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19">
        <v>0</v>
      </c>
    </row>
    <row r="6289" spans="1:14" ht="15.75" hidden="1" customHeight="1" x14ac:dyDescent="0.2">
      <c r="A6289" s="14">
        <v>0</v>
      </c>
      <c r="B6289" s="16">
        <v>0</v>
      </c>
      <c r="C6289" s="14">
        <v>0</v>
      </c>
      <c r="D6289" s="17">
        <v>0</v>
      </c>
      <c r="E6289" s="5">
        <v>0</v>
      </c>
      <c r="F6289" s="5">
        <v>0</v>
      </c>
      <c r="G6289" s="5">
        <v>0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19">
        <v>0</v>
      </c>
    </row>
    <row r="6290" spans="1:14" ht="15.75" hidden="1" customHeight="1" x14ac:dyDescent="0.2">
      <c r="A6290" s="14">
        <v>0</v>
      </c>
      <c r="B6290" s="16">
        <v>0</v>
      </c>
      <c r="C6290" s="14">
        <v>0</v>
      </c>
      <c r="D6290" s="17">
        <v>0</v>
      </c>
      <c r="E6290" s="5">
        <v>0</v>
      </c>
      <c r="F6290" s="5">
        <v>0</v>
      </c>
      <c r="G6290" s="5">
        <v>0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19">
        <v>0</v>
      </c>
    </row>
    <row r="6291" spans="1:14" ht="15.75" hidden="1" customHeight="1" x14ac:dyDescent="0.2">
      <c r="A6291" s="14">
        <v>0</v>
      </c>
      <c r="B6291" s="16">
        <v>0</v>
      </c>
      <c r="C6291" s="14">
        <v>0</v>
      </c>
      <c r="D6291" s="17">
        <v>0</v>
      </c>
      <c r="E6291" s="5">
        <v>0</v>
      </c>
      <c r="F6291" s="5">
        <v>0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19">
        <v>0</v>
      </c>
    </row>
    <row r="6292" spans="1:14" ht="15.75" hidden="1" customHeight="1" x14ac:dyDescent="0.2">
      <c r="A6292" s="14">
        <v>0</v>
      </c>
      <c r="B6292" s="16">
        <v>0</v>
      </c>
      <c r="C6292" s="14">
        <v>0</v>
      </c>
      <c r="D6292" s="17">
        <v>0</v>
      </c>
      <c r="E6292" s="5">
        <v>0</v>
      </c>
      <c r="F6292" s="5">
        <v>0</v>
      </c>
      <c r="G6292" s="5">
        <v>0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19">
        <v>0</v>
      </c>
    </row>
    <row r="6293" spans="1:14" ht="15.75" hidden="1" customHeight="1" x14ac:dyDescent="0.2">
      <c r="A6293" s="14">
        <v>0</v>
      </c>
      <c r="B6293" s="16">
        <v>0</v>
      </c>
      <c r="C6293" s="14">
        <v>0</v>
      </c>
      <c r="D6293" s="17">
        <v>0</v>
      </c>
      <c r="E6293" s="5">
        <v>0</v>
      </c>
      <c r="F6293" s="5">
        <v>0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19">
        <v>0</v>
      </c>
    </row>
    <row r="6294" spans="1:14" ht="15.75" hidden="1" customHeight="1" x14ac:dyDescent="0.2">
      <c r="A6294" s="14">
        <v>0</v>
      </c>
      <c r="B6294" s="16">
        <v>0</v>
      </c>
      <c r="C6294" s="14">
        <v>0</v>
      </c>
      <c r="D6294" s="17">
        <v>0</v>
      </c>
      <c r="E6294" s="5">
        <v>0</v>
      </c>
      <c r="F6294" s="5">
        <v>0</v>
      </c>
      <c r="G6294" s="5">
        <v>0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19">
        <v>0</v>
      </c>
    </row>
    <row r="6295" spans="1:14" ht="15.75" hidden="1" customHeight="1" x14ac:dyDescent="0.2">
      <c r="A6295" s="14">
        <v>0</v>
      </c>
      <c r="B6295" s="16">
        <v>0</v>
      </c>
      <c r="C6295" s="14">
        <v>0</v>
      </c>
      <c r="D6295" s="17">
        <v>0</v>
      </c>
      <c r="E6295" s="5">
        <v>0</v>
      </c>
      <c r="F6295" s="5">
        <v>0</v>
      </c>
      <c r="G6295" s="5">
        <v>0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19">
        <v>0</v>
      </c>
    </row>
    <row r="6296" spans="1:14" ht="15.75" hidden="1" customHeight="1" x14ac:dyDescent="0.2">
      <c r="A6296" s="14">
        <v>0</v>
      </c>
      <c r="B6296" s="16">
        <v>0</v>
      </c>
      <c r="C6296" s="14">
        <v>0</v>
      </c>
      <c r="D6296" s="17">
        <v>0</v>
      </c>
      <c r="E6296" s="5">
        <v>0</v>
      </c>
      <c r="F6296" s="5">
        <v>0</v>
      </c>
      <c r="G6296" s="5">
        <v>0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19">
        <v>0</v>
      </c>
    </row>
    <row r="6297" spans="1:14" ht="15.75" hidden="1" customHeight="1" x14ac:dyDescent="0.2">
      <c r="A6297" s="14">
        <v>0</v>
      </c>
      <c r="B6297" s="16">
        <v>0</v>
      </c>
      <c r="C6297" s="14">
        <v>0</v>
      </c>
      <c r="D6297" s="17">
        <v>0</v>
      </c>
      <c r="E6297" s="5">
        <v>0</v>
      </c>
      <c r="F6297" s="5">
        <v>0</v>
      </c>
      <c r="G6297" s="5">
        <v>0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19">
        <v>0</v>
      </c>
    </row>
    <row r="6298" spans="1:14" ht="15.75" hidden="1" customHeight="1" x14ac:dyDescent="0.2">
      <c r="A6298" s="14">
        <v>0</v>
      </c>
      <c r="B6298" s="16">
        <v>0</v>
      </c>
      <c r="C6298" s="14">
        <v>0</v>
      </c>
      <c r="D6298" s="17">
        <v>0</v>
      </c>
      <c r="E6298" s="5">
        <v>0</v>
      </c>
      <c r="F6298" s="5">
        <v>0</v>
      </c>
      <c r="G6298" s="5">
        <v>0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19">
        <v>0</v>
      </c>
    </row>
    <row r="6299" spans="1:14" ht="15.75" hidden="1" customHeight="1" x14ac:dyDescent="0.2">
      <c r="A6299" s="14">
        <v>0</v>
      </c>
      <c r="B6299" s="16">
        <v>0</v>
      </c>
      <c r="C6299" s="14">
        <v>0</v>
      </c>
      <c r="D6299" s="17">
        <v>0</v>
      </c>
      <c r="E6299" s="5">
        <v>0</v>
      </c>
      <c r="F6299" s="5">
        <v>0</v>
      </c>
      <c r="G6299" s="5">
        <v>0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19">
        <v>0</v>
      </c>
    </row>
    <row r="6300" spans="1:14" ht="15.75" hidden="1" customHeight="1" x14ac:dyDescent="0.2">
      <c r="A6300" s="14">
        <v>0</v>
      </c>
      <c r="B6300" s="16">
        <v>0</v>
      </c>
      <c r="C6300" s="14">
        <v>0</v>
      </c>
      <c r="D6300" s="17">
        <v>0</v>
      </c>
      <c r="E6300" s="5">
        <v>0</v>
      </c>
      <c r="F6300" s="5">
        <v>0</v>
      </c>
      <c r="G6300" s="5">
        <v>0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19">
        <v>0</v>
      </c>
    </row>
    <row r="6301" spans="1:14" ht="15.75" hidden="1" customHeight="1" x14ac:dyDescent="0.2">
      <c r="A6301" s="14">
        <v>0</v>
      </c>
      <c r="B6301" s="16">
        <v>0</v>
      </c>
      <c r="C6301" s="14">
        <v>0</v>
      </c>
      <c r="D6301" s="17">
        <v>0</v>
      </c>
      <c r="E6301" s="5">
        <v>0</v>
      </c>
      <c r="F6301" s="5">
        <v>0</v>
      </c>
      <c r="G6301" s="5">
        <v>0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19">
        <v>0</v>
      </c>
    </row>
    <row r="6302" spans="1:14" ht="15.75" hidden="1" customHeight="1" x14ac:dyDescent="0.2">
      <c r="A6302" s="14">
        <v>0</v>
      </c>
      <c r="B6302" s="16">
        <v>0</v>
      </c>
      <c r="C6302" s="14">
        <v>0</v>
      </c>
      <c r="D6302" s="17">
        <v>0</v>
      </c>
      <c r="E6302" s="5">
        <v>0</v>
      </c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19">
        <v>0</v>
      </c>
    </row>
    <row r="6303" spans="1:14" ht="15.75" hidden="1" customHeight="1" x14ac:dyDescent="0.2">
      <c r="A6303" s="14">
        <v>0</v>
      </c>
      <c r="B6303" s="16">
        <v>0</v>
      </c>
      <c r="C6303" s="14">
        <v>0</v>
      </c>
      <c r="D6303" s="17">
        <v>0</v>
      </c>
      <c r="E6303" s="5">
        <v>0</v>
      </c>
      <c r="F6303" s="5">
        <v>0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19">
        <v>0</v>
      </c>
    </row>
    <row r="6304" spans="1:14" ht="15.75" hidden="1" customHeight="1" x14ac:dyDescent="0.2">
      <c r="A6304" s="14">
        <v>0</v>
      </c>
      <c r="B6304" s="16">
        <v>0</v>
      </c>
      <c r="C6304" s="14">
        <v>0</v>
      </c>
      <c r="D6304" s="17">
        <v>0</v>
      </c>
      <c r="E6304" s="5">
        <v>0</v>
      </c>
      <c r="F6304" s="5">
        <v>0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19">
        <v>0</v>
      </c>
    </row>
    <row r="6305" spans="1:14" ht="15.75" customHeight="1" x14ac:dyDescent="0.2">
      <c r="A6305" s="15">
        <v>1</v>
      </c>
      <c r="B6305" s="16">
        <v>710</v>
      </c>
      <c r="C6305" s="15" t="s">
        <v>8646</v>
      </c>
      <c r="D6305" s="18">
        <v>1</v>
      </c>
      <c r="E6305" s="5" t="s">
        <v>8647</v>
      </c>
      <c r="F6305" s="5">
        <v>0</v>
      </c>
      <c r="G6305" s="5" t="s">
        <v>638</v>
      </c>
      <c r="H6305" s="5" t="s">
        <v>8648</v>
      </c>
      <c r="I6305" s="5">
        <v>0</v>
      </c>
      <c r="J6305" s="5">
        <v>2006</v>
      </c>
      <c r="K6305" s="5">
        <v>2</v>
      </c>
      <c r="L6305" s="5" t="s">
        <v>8649</v>
      </c>
      <c r="M6305" s="5" t="s">
        <v>307</v>
      </c>
      <c r="N6305" s="19">
        <v>9780062737588</v>
      </c>
    </row>
    <row r="6306" spans="1:14" ht="15.75" customHeight="1" x14ac:dyDescent="0.2">
      <c r="A6306" s="15">
        <v>2</v>
      </c>
      <c r="B6306" s="16">
        <v>710</v>
      </c>
      <c r="C6306" s="15" t="s">
        <v>8650</v>
      </c>
      <c r="D6306" s="18">
        <v>1</v>
      </c>
      <c r="E6306" s="5" t="s">
        <v>8651</v>
      </c>
      <c r="F6306" s="5">
        <v>0</v>
      </c>
      <c r="G6306" s="5" t="s">
        <v>8652</v>
      </c>
      <c r="H6306" s="5" t="s">
        <v>8648</v>
      </c>
      <c r="I6306" s="5">
        <v>0</v>
      </c>
      <c r="J6306" s="5">
        <v>2007</v>
      </c>
      <c r="K6306" s="5">
        <v>1</v>
      </c>
      <c r="L6306" s="5" t="s">
        <v>4082</v>
      </c>
      <c r="M6306" s="5" t="s">
        <v>307</v>
      </c>
      <c r="N6306" s="19">
        <v>9784805308905</v>
      </c>
    </row>
    <row r="6307" spans="1:14" ht="15.75" customHeight="1" x14ac:dyDescent="0.2">
      <c r="A6307" s="15">
        <v>3</v>
      </c>
      <c r="B6307" s="16">
        <v>710</v>
      </c>
      <c r="C6307" s="15" t="s">
        <v>8653</v>
      </c>
      <c r="D6307" s="18">
        <v>1</v>
      </c>
      <c r="E6307" s="5" t="s">
        <v>8654</v>
      </c>
      <c r="F6307" s="5">
        <v>0</v>
      </c>
      <c r="G6307" s="5" t="s">
        <v>8655</v>
      </c>
      <c r="H6307" s="5" t="s">
        <v>8648</v>
      </c>
      <c r="I6307" s="5">
        <v>0</v>
      </c>
      <c r="J6307" s="5">
        <v>2004</v>
      </c>
      <c r="K6307" s="5">
        <v>1</v>
      </c>
      <c r="L6307" s="5" t="s">
        <v>2503</v>
      </c>
      <c r="M6307" s="5" t="s">
        <v>307</v>
      </c>
      <c r="N6307" s="19">
        <v>9780804835565</v>
      </c>
    </row>
    <row r="6308" spans="1:14" ht="15.75" customHeight="1" x14ac:dyDescent="0.2">
      <c r="A6308" s="15">
        <v>4</v>
      </c>
      <c r="B6308" s="16">
        <v>710</v>
      </c>
      <c r="C6308" s="15" t="s">
        <v>8656</v>
      </c>
      <c r="D6308" s="18">
        <v>1</v>
      </c>
      <c r="E6308" s="5" t="s">
        <v>8657</v>
      </c>
      <c r="F6308" s="5">
        <v>0</v>
      </c>
      <c r="G6308" s="5" t="s">
        <v>32</v>
      </c>
      <c r="H6308" s="5" t="s">
        <v>8648</v>
      </c>
      <c r="I6308" s="5">
        <v>0</v>
      </c>
      <c r="J6308" s="5">
        <v>1992</v>
      </c>
      <c r="K6308" s="5">
        <v>2</v>
      </c>
      <c r="L6308" s="5" t="s">
        <v>8658</v>
      </c>
      <c r="M6308" s="5" t="s">
        <v>307</v>
      </c>
      <c r="N6308" s="19">
        <v>4893580043</v>
      </c>
    </row>
    <row r="6309" spans="1:14" ht="15.75" customHeight="1" x14ac:dyDescent="0.2">
      <c r="A6309" s="15">
        <v>5</v>
      </c>
      <c r="B6309" s="16">
        <v>710</v>
      </c>
      <c r="C6309" s="15" t="s">
        <v>8659</v>
      </c>
      <c r="D6309" s="18">
        <v>1</v>
      </c>
      <c r="E6309" s="5" t="s">
        <v>8660</v>
      </c>
      <c r="F6309" s="5">
        <v>0</v>
      </c>
      <c r="G6309" s="5" t="s">
        <v>32</v>
      </c>
      <c r="H6309" s="5" t="s">
        <v>8648</v>
      </c>
      <c r="I6309" s="5">
        <v>0</v>
      </c>
      <c r="J6309" s="5">
        <v>1997</v>
      </c>
      <c r="K6309" s="5">
        <v>2</v>
      </c>
      <c r="L6309" s="5" t="s">
        <v>751</v>
      </c>
      <c r="M6309" s="5" t="s">
        <v>307</v>
      </c>
      <c r="N6309" s="19" t="s">
        <v>8661</v>
      </c>
    </row>
    <row r="6310" spans="1:14" ht="15.75" customHeight="1" x14ac:dyDescent="0.2">
      <c r="A6310" s="15">
        <v>6</v>
      </c>
      <c r="B6310" s="16">
        <v>710</v>
      </c>
      <c r="C6310" s="15" t="s">
        <v>8662</v>
      </c>
      <c r="D6310" s="18">
        <v>1</v>
      </c>
      <c r="E6310" s="5" t="s">
        <v>8663</v>
      </c>
      <c r="F6310" s="5" t="s">
        <v>8664</v>
      </c>
      <c r="G6310" s="5" t="s">
        <v>8665</v>
      </c>
      <c r="H6310" s="5" t="s">
        <v>8648</v>
      </c>
      <c r="I6310" s="5">
        <v>0</v>
      </c>
      <c r="J6310" s="5">
        <v>2011</v>
      </c>
      <c r="K6310" s="5">
        <v>40</v>
      </c>
      <c r="L6310" s="5" t="s">
        <v>8666</v>
      </c>
      <c r="M6310" s="5" t="s">
        <v>96</v>
      </c>
      <c r="N6310" s="19">
        <v>9784789007757</v>
      </c>
    </row>
    <row r="6311" spans="1:14" ht="15.75" customHeight="1" x14ac:dyDescent="0.2">
      <c r="A6311" s="15">
        <v>9</v>
      </c>
      <c r="B6311" s="16">
        <v>710</v>
      </c>
      <c r="C6311" s="15" t="s">
        <v>8667</v>
      </c>
      <c r="D6311" s="18">
        <v>1</v>
      </c>
      <c r="E6311" s="5" t="s">
        <v>8668</v>
      </c>
      <c r="F6311" s="5">
        <v>0</v>
      </c>
      <c r="G6311" s="5">
        <v>0</v>
      </c>
      <c r="H6311" s="5" t="s">
        <v>8648</v>
      </c>
      <c r="I6311" s="5">
        <v>0</v>
      </c>
      <c r="J6311" s="5">
        <v>0</v>
      </c>
      <c r="K6311" s="5">
        <v>0</v>
      </c>
      <c r="L6311" s="5" t="s">
        <v>8669</v>
      </c>
      <c r="M6311" s="5" t="s">
        <v>307</v>
      </c>
      <c r="N6311" s="19">
        <v>0</v>
      </c>
    </row>
    <row r="6312" spans="1:14" ht="15.75" customHeight="1" x14ac:dyDescent="0.2">
      <c r="A6312" s="15">
        <v>10</v>
      </c>
      <c r="B6312" s="16">
        <v>710</v>
      </c>
      <c r="C6312" s="15" t="s">
        <v>8670</v>
      </c>
      <c r="D6312" s="18">
        <v>1</v>
      </c>
      <c r="E6312" s="5" t="s">
        <v>8671</v>
      </c>
      <c r="F6312" s="5">
        <v>0</v>
      </c>
      <c r="G6312" s="5" t="s">
        <v>32</v>
      </c>
      <c r="H6312" s="5" t="s">
        <v>8648</v>
      </c>
      <c r="I6312" s="5">
        <v>0</v>
      </c>
      <c r="J6312" s="5">
        <v>2004</v>
      </c>
      <c r="K6312" s="5">
        <v>2</v>
      </c>
      <c r="L6312" s="5" t="s">
        <v>8672</v>
      </c>
      <c r="M6312" s="5" t="s">
        <v>307</v>
      </c>
      <c r="N6312" s="19">
        <v>9784893585547</v>
      </c>
    </row>
    <row r="6313" spans="1:14" ht="15.75" customHeight="1" x14ac:dyDescent="0.2">
      <c r="A6313" s="15">
        <v>11</v>
      </c>
      <c r="B6313" s="16">
        <v>710</v>
      </c>
      <c r="C6313" s="15" t="s">
        <v>8673</v>
      </c>
      <c r="D6313" s="18">
        <v>1</v>
      </c>
      <c r="E6313" s="5" t="s">
        <v>8674</v>
      </c>
      <c r="F6313" s="5">
        <v>0</v>
      </c>
      <c r="G6313" s="5" t="s">
        <v>3803</v>
      </c>
      <c r="H6313" s="5" t="s">
        <v>8648</v>
      </c>
      <c r="I6313" s="5">
        <v>0</v>
      </c>
      <c r="J6313" s="5">
        <v>1998</v>
      </c>
      <c r="K6313" s="5">
        <v>1</v>
      </c>
      <c r="L6313" s="5" t="s">
        <v>3803</v>
      </c>
      <c r="M6313" s="5" t="s">
        <v>96</v>
      </c>
      <c r="N6313" s="19">
        <v>9784140111123</v>
      </c>
    </row>
    <row r="6314" spans="1:14" ht="15.75" customHeight="1" x14ac:dyDescent="0.2">
      <c r="A6314" s="15">
        <v>12</v>
      </c>
      <c r="B6314" s="16">
        <v>710</v>
      </c>
      <c r="C6314" s="15" t="s">
        <v>8675</v>
      </c>
      <c r="D6314" s="18">
        <v>1</v>
      </c>
      <c r="E6314" s="5" t="s">
        <v>8676</v>
      </c>
      <c r="F6314" s="5">
        <v>0</v>
      </c>
      <c r="G6314" s="5" t="s">
        <v>8677</v>
      </c>
      <c r="H6314" s="5" t="s">
        <v>8648</v>
      </c>
      <c r="I6314" s="5">
        <v>0</v>
      </c>
      <c r="J6314" s="5">
        <v>1994</v>
      </c>
      <c r="K6314" s="5">
        <v>1</v>
      </c>
      <c r="L6314" s="5" t="s">
        <v>6173</v>
      </c>
      <c r="M6314" s="5" t="s">
        <v>96</v>
      </c>
      <c r="N6314" s="19">
        <v>9784837906391</v>
      </c>
    </row>
    <row r="6315" spans="1:14" ht="15.75" customHeight="1" x14ac:dyDescent="0.2">
      <c r="A6315" s="15">
        <v>13</v>
      </c>
      <c r="B6315" s="16">
        <v>710</v>
      </c>
      <c r="C6315" s="15" t="s">
        <v>8678</v>
      </c>
      <c r="D6315" s="18">
        <v>1</v>
      </c>
      <c r="E6315" s="5" t="s">
        <v>8679</v>
      </c>
      <c r="F6315" s="5">
        <v>0</v>
      </c>
      <c r="G6315" s="5" t="s">
        <v>32</v>
      </c>
      <c r="H6315" s="5" t="s">
        <v>8648</v>
      </c>
      <c r="I6315" s="5">
        <v>0</v>
      </c>
      <c r="J6315" s="5">
        <v>2008</v>
      </c>
      <c r="K6315" s="5">
        <v>7</v>
      </c>
      <c r="L6315" s="5" t="s">
        <v>8474</v>
      </c>
      <c r="M6315" s="5" t="s">
        <v>96</v>
      </c>
      <c r="N6315" s="19">
        <v>9784385139258</v>
      </c>
    </row>
    <row r="6316" spans="1:14" ht="15.75" customHeight="1" x14ac:dyDescent="0.2">
      <c r="A6316" s="15">
        <v>14</v>
      </c>
      <c r="B6316" s="16">
        <v>710</v>
      </c>
      <c r="C6316" s="15" t="s">
        <v>8680</v>
      </c>
      <c r="D6316" s="18">
        <v>1</v>
      </c>
      <c r="E6316" s="5" t="s">
        <v>8681</v>
      </c>
      <c r="F6316" s="5">
        <v>0</v>
      </c>
      <c r="G6316" s="5" t="s">
        <v>8682</v>
      </c>
      <c r="H6316" s="5" t="s">
        <v>8648</v>
      </c>
      <c r="I6316" s="5">
        <v>0</v>
      </c>
      <c r="J6316" s="5">
        <v>2009</v>
      </c>
      <c r="K6316" s="5">
        <v>3</v>
      </c>
      <c r="L6316" s="5" t="s">
        <v>8474</v>
      </c>
      <c r="M6316" s="5" t="s">
        <v>96</v>
      </c>
      <c r="N6316" s="19">
        <v>9784385136776</v>
      </c>
    </row>
    <row r="6317" spans="1:14" ht="15.75" customHeight="1" x14ac:dyDescent="0.2">
      <c r="A6317" s="15">
        <v>15</v>
      </c>
      <c r="B6317" s="16">
        <v>710</v>
      </c>
      <c r="C6317" s="15" t="s">
        <v>8683</v>
      </c>
      <c r="D6317" s="18">
        <v>1</v>
      </c>
      <c r="E6317" s="5" t="s">
        <v>8684</v>
      </c>
      <c r="F6317" s="5">
        <v>0</v>
      </c>
      <c r="G6317" s="5" t="s">
        <v>8685</v>
      </c>
      <c r="H6317" s="5" t="s">
        <v>8648</v>
      </c>
      <c r="I6317" s="5">
        <v>0</v>
      </c>
      <c r="J6317" s="5">
        <v>2009</v>
      </c>
      <c r="K6317" s="5">
        <v>6</v>
      </c>
      <c r="L6317" s="5" t="s">
        <v>8686</v>
      </c>
      <c r="M6317" s="5" t="s">
        <v>96</v>
      </c>
      <c r="N6317" s="19">
        <v>9784757412354</v>
      </c>
    </row>
    <row r="6318" spans="1:14" ht="15.75" customHeight="1" x14ac:dyDescent="0.2">
      <c r="A6318" s="15">
        <v>16</v>
      </c>
      <c r="B6318" s="16">
        <v>710</v>
      </c>
      <c r="C6318" s="15" t="s">
        <v>8687</v>
      </c>
      <c r="D6318" s="18">
        <v>1</v>
      </c>
      <c r="E6318" s="5" t="s">
        <v>8688</v>
      </c>
      <c r="F6318" s="5">
        <v>0</v>
      </c>
      <c r="G6318" s="5" t="s">
        <v>8689</v>
      </c>
      <c r="H6318" s="5" t="s">
        <v>8648</v>
      </c>
      <c r="I6318" s="5">
        <v>0</v>
      </c>
      <c r="J6318" s="5">
        <v>2009</v>
      </c>
      <c r="K6318" s="5">
        <v>16</v>
      </c>
      <c r="L6318" s="5" t="s">
        <v>8690</v>
      </c>
      <c r="M6318" s="5" t="s">
        <v>96</v>
      </c>
      <c r="N6318" s="19">
        <v>9784874241547</v>
      </c>
    </row>
    <row r="6319" spans="1:14" ht="15.75" customHeight="1" x14ac:dyDescent="0.2">
      <c r="A6319" s="15">
        <v>18</v>
      </c>
      <c r="B6319" s="16">
        <v>710</v>
      </c>
      <c r="C6319" s="15" t="s">
        <v>8691</v>
      </c>
      <c r="D6319" s="18">
        <v>1</v>
      </c>
      <c r="E6319" s="5" t="s">
        <v>8692</v>
      </c>
      <c r="F6319" s="5">
        <v>0</v>
      </c>
      <c r="G6319" s="5" t="s">
        <v>32</v>
      </c>
      <c r="H6319" s="5" t="s">
        <v>8648</v>
      </c>
      <c r="I6319" s="5">
        <v>0</v>
      </c>
      <c r="J6319" s="5">
        <v>2009</v>
      </c>
      <c r="K6319" s="5">
        <v>6</v>
      </c>
      <c r="L6319" s="5" t="s">
        <v>8693</v>
      </c>
      <c r="M6319" s="5" t="s">
        <v>96</v>
      </c>
      <c r="N6319" s="19">
        <v>9784872175165</v>
      </c>
    </row>
    <row r="6320" spans="1:14" ht="15.75" customHeight="1" x14ac:dyDescent="0.2">
      <c r="A6320" s="15">
        <v>19</v>
      </c>
      <c r="B6320" s="16">
        <v>710</v>
      </c>
      <c r="C6320" s="15" t="s">
        <v>8694</v>
      </c>
      <c r="D6320" s="18">
        <v>1</v>
      </c>
      <c r="E6320" s="5" t="s">
        <v>8695</v>
      </c>
      <c r="F6320" s="5">
        <v>0</v>
      </c>
      <c r="G6320" s="5" t="s">
        <v>8696</v>
      </c>
      <c r="H6320" s="5" t="s">
        <v>8648</v>
      </c>
      <c r="I6320" s="5">
        <v>0</v>
      </c>
      <c r="J6320" s="5">
        <v>1992</v>
      </c>
      <c r="K6320" s="5">
        <v>2</v>
      </c>
      <c r="L6320" s="5" t="s">
        <v>4683</v>
      </c>
      <c r="M6320" s="5" t="s">
        <v>96</v>
      </c>
      <c r="N6320" s="19">
        <v>9784422021034</v>
      </c>
    </row>
    <row r="6321" spans="1:14" ht="15.75" customHeight="1" x14ac:dyDescent="0.2">
      <c r="A6321" s="15">
        <v>20</v>
      </c>
      <c r="B6321" s="16">
        <v>710</v>
      </c>
      <c r="C6321" s="15" t="s">
        <v>8697</v>
      </c>
      <c r="D6321" s="18">
        <v>1</v>
      </c>
      <c r="E6321" s="5" t="s">
        <v>8698</v>
      </c>
      <c r="F6321" s="5" t="s">
        <v>8699</v>
      </c>
      <c r="G6321" s="5" t="s">
        <v>8700</v>
      </c>
      <c r="H6321" s="5" t="s">
        <v>8648</v>
      </c>
      <c r="I6321" s="5">
        <v>0</v>
      </c>
      <c r="J6321" s="5">
        <v>2008</v>
      </c>
      <c r="K6321" s="5">
        <v>1</v>
      </c>
      <c r="L6321" s="5" t="s">
        <v>8701</v>
      </c>
      <c r="M6321" s="5" t="s">
        <v>96</v>
      </c>
      <c r="N6321" s="19">
        <v>9784789012959</v>
      </c>
    </row>
    <row r="6322" spans="1:14" ht="15.75" customHeight="1" x14ac:dyDescent="0.2">
      <c r="A6322" s="15">
        <v>21</v>
      </c>
      <c r="B6322" s="16">
        <v>710</v>
      </c>
      <c r="C6322" s="15" t="s">
        <v>8702</v>
      </c>
      <c r="D6322" s="18">
        <v>2</v>
      </c>
      <c r="E6322" s="5" t="s">
        <v>8703</v>
      </c>
      <c r="F6322" s="5">
        <v>0</v>
      </c>
      <c r="G6322" s="5" t="s">
        <v>8704</v>
      </c>
      <c r="H6322" s="5" t="s">
        <v>8648</v>
      </c>
      <c r="I6322" s="5">
        <v>0</v>
      </c>
      <c r="J6322" s="5">
        <v>2008</v>
      </c>
      <c r="K6322" s="5">
        <v>11</v>
      </c>
      <c r="L6322" s="5" t="s">
        <v>480</v>
      </c>
      <c r="M6322" s="5" t="s">
        <v>96</v>
      </c>
      <c r="N6322" s="19">
        <v>9784040221007</v>
      </c>
    </row>
    <row r="6323" spans="1:14" ht="15.75" customHeight="1" x14ac:dyDescent="0.2">
      <c r="A6323" s="15">
        <v>22</v>
      </c>
      <c r="B6323" s="16">
        <v>710</v>
      </c>
      <c r="C6323" s="15" t="s">
        <v>8705</v>
      </c>
      <c r="D6323" s="18">
        <v>2</v>
      </c>
      <c r="E6323" s="5" t="s">
        <v>8706</v>
      </c>
      <c r="F6323" s="5">
        <v>0</v>
      </c>
      <c r="G6323" s="5" t="s">
        <v>8707</v>
      </c>
      <c r="H6323" s="5" t="s">
        <v>8648</v>
      </c>
      <c r="I6323" s="5">
        <v>0</v>
      </c>
      <c r="J6323" s="5">
        <v>2007</v>
      </c>
      <c r="K6323" s="5">
        <v>5</v>
      </c>
      <c r="L6323" s="5" t="s">
        <v>4519</v>
      </c>
      <c r="M6323" s="5" t="s">
        <v>96</v>
      </c>
      <c r="N6323" s="19">
        <v>9784490106442</v>
      </c>
    </row>
    <row r="6324" spans="1:14" ht="15.75" customHeight="1" x14ac:dyDescent="0.2">
      <c r="A6324" s="15">
        <v>23</v>
      </c>
      <c r="B6324" s="16">
        <v>710</v>
      </c>
      <c r="C6324" s="15" t="s">
        <v>8708</v>
      </c>
      <c r="D6324" s="18">
        <v>1</v>
      </c>
      <c r="E6324" s="5" t="s">
        <v>8709</v>
      </c>
      <c r="F6324" s="5">
        <v>0</v>
      </c>
      <c r="G6324" s="5" t="s">
        <v>8710</v>
      </c>
      <c r="H6324" s="5" t="s">
        <v>8648</v>
      </c>
      <c r="I6324" s="5">
        <v>1</v>
      </c>
      <c r="J6324" s="5">
        <v>2005</v>
      </c>
      <c r="K6324" s="5">
        <v>1</v>
      </c>
      <c r="L6324" s="5" t="s">
        <v>751</v>
      </c>
      <c r="M6324" s="5" t="s">
        <v>96</v>
      </c>
      <c r="N6324" s="19">
        <v>9784095210216</v>
      </c>
    </row>
    <row r="6325" spans="1:14" ht="15.75" customHeight="1" x14ac:dyDescent="0.2">
      <c r="A6325" s="15">
        <v>24</v>
      </c>
      <c r="B6325" s="16">
        <v>710</v>
      </c>
      <c r="C6325" s="15" t="s">
        <v>8711</v>
      </c>
      <c r="D6325" s="18">
        <v>1</v>
      </c>
      <c r="E6325" s="5" t="s">
        <v>8712</v>
      </c>
      <c r="F6325" s="5">
        <v>0</v>
      </c>
      <c r="G6325" s="5" t="s">
        <v>8710</v>
      </c>
      <c r="H6325" s="5" t="s">
        <v>8648</v>
      </c>
      <c r="I6325" s="5">
        <v>2</v>
      </c>
      <c r="J6325" s="5">
        <v>2006</v>
      </c>
      <c r="K6325" s="5">
        <v>1</v>
      </c>
      <c r="L6325" s="5" t="s">
        <v>751</v>
      </c>
      <c r="M6325" s="5" t="s">
        <v>96</v>
      </c>
      <c r="N6325" s="19">
        <v>9784095210223</v>
      </c>
    </row>
    <row r="6326" spans="1:14" ht="15.75" customHeight="1" x14ac:dyDescent="0.2">
      <c r="A6326" s="15">
        <v>25</v>
      </c>
      <c r="B6326" s="16">
        <v>710</v>
      </c>
      <c r="C6326" s="15" t="s">
        <v>8713</v>
      </c>
      <c r="D6326" s="18">
        <v>1</v>
      </c>
      <c r="E6326" s="5" t="s">
        <v>8714</v>
      </c>
      <c r="F6326" s="5">
        <v>0</v>
      </c>
      <c r="G6326" s="5" t="s">
        <v>8710</v>
      </c>
      <c r="H6326" s="5" t="s">
        <v>8648</v>
      </c>
      <c r="I6326" s="5">
        <v>3</v>
      </c>
      <c r="J6326" s="5">
        <v>2006</v>
      </c>
      <c r="K6326" s="5">
        <v>1</v>
      </c>
      <c r="L6326" s="5" t="s">
        <v>751</v>
      </c>
      <c r="M6326" s="5" t="s">
        <v>96</v>
      </c>
      <c r="N6326" s="19">
        <v>9784095210230</v>
      </c>
    </row>
    <row r="6327" spans="1:14" ht="15.75" customHeight="1" x14ac:dyDescent="0.2">
      <c r="A6327" s="15">
        <v>26</v>
      </c>
      <c r="B6327" s="16">
        <v>710</v>
      </c>
      <c r="C6327" s="15" t="s">
        <v>8715</v>
      </c>
      <c r="D6327" s="18">
        <v>2</v>
      </c>
      <c r="E6327" s="5" t="s">
        <v>8716</v>
      </c>
      <c r="F6327" s="5">
        <v>0</v>
      </c>
      <c r="G6327" s="5" t="s">
        <v>8717</v>
      </c>
      <c r="H6327" s="5" t="s">
        <v>8648</v>
      </c>
      <c r="I6327" s="5">
        <v>0</v>
      </c>
      <c r="J6327" s="5">
        <v>2010</v>
      </c>
      <c r="K6327" s="5">
        <v>2</v>
      </c>
      <c r="L6327" s="5" t="s">
        <v>8718</v>
      </c>
      <c r="M6327" s="5" t="s">
        <v>96</v>
      </c>
      <c r="N6327" s="19">
        <v>9784385136714</v>
      </c>
    </row>
    <row r="6328" spans="1:14" ht="15.75" customHeight="1" x14ac:dyDescent="0.2">
      <c r="A6328" s="15">
        <v>27</v>
      </c>
      <c r="B6328" s="16">
        <v>710</v>
      </c>
      <c r="C6328" s="15" t="s">
        <v>8719</v>
      </c>
      <c r="D6328" s="18">
        <v>2</v>
      </c>
      <c r="E6328" s="5" t="s">
        <v>8720</v>
      </c>
      <c r="F6328" s="5">
        <v>0</v>
      </c>
      <c r="G6328" s="5" t="s">
        <v>8721</v>
      </c>
      <c r="H6328" s="5" t="s">
        <v>8648</v>
      </c>
      <c r="I6328" s="5">
        <v>0</v>
      </c>
      <c r="J6328" s="5">
        <v>1994</v>
      </c>
      <c r="K6328" s="5">
        <v>6</v>
      </c>
      <c r="L6328" s="5" t="s">
        <v>8722</v>
      </c>
      <c r="M6328" s="5" t="s">
        <v>96</v>
      </c>
      <c r="N6328" s="19">
        <v>9784490103656</v>
      </c>
    </row>
    <row r="6329" spans="1:14" ht="15.75" customHeight="1" x14ac:dyDescent="0.2">
      <c r="A6329" s="15">
        <v>28</v>
      </c>
      <c r="B6329" s="16">
        <v>710</v>
      </c>
      <c r="C6329" s="15" t="s">
        <v>8723</v>
      </c>
      <c r="D6329" s="18">
        <v>1</v>
      </c>
      <c r="E6329" s="5" t="s">
        <v>8724</v>
      </c>
      <c r="F6329" s="5">
        <v>0</v>
      </c>
      <c r="G6329" s="5">
        <v>0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19">
        <v>0</v>
      </c>
    </row>
    <row r="6330" spans="1:14" ht="15.75" customHeight="1" x14ac:dyDescent="0.2">
      <c r="A6330" s="15">
        <v>29</v>
      </c>
      <c r="B6330" s="16">
        <v>710</v>
      </c>
      <c r="C6330" s="15" t="s">
        <v>8725</v>
      </c>
      <c r="D6330" s="18">
        <v>1</v>
      </c>
      <c r="E6330" s="5" t="s">
        <v>8726</v>
      </c>
      <c r="F6330" s="5">
        <v>0</v>
      </c>
      <c r="G6330" s="5" t="s">
        <v>8685</v>
      </c>
      <c r="H6330" s="5" t="s">
        <v>8648</v>
      </c>
      <c r="I6330" s="5">
        <v>0</v>
      </c>
      <c r="J6330" s="5">
        <v>2007</v>
      </c>
      <c r="K6330" s="5">
        <v>1</v>
      </c>
      <c r="L6330" s="5" t="s">
        <v>8727</v>
      </c>
      <c r="M6330" s="5" t="s">
        <v>96</v>
      </c>
      <c r="N6330" s="19">
        <v>9784757418868</v>
      </c>
    </row>
    <row r="6331" spans="1:14" ht="15.75" customHeight="1" x14ac:dyDescent="0.2">
      <c r="A6331" s="15">
        <v>30</v>
      </c>
      <c r="B6331" s="16">
        <v>710</v>
      </c>
      <c r="C6331" s="15" t="s">
        <v>8728</v>
      </c>
      <c r="D6331" s="18">
        <v>2</v>
      </c>
      <c r="E6331" s="5" t="s">
        <v>8729</v>
      </c>
      <c r="F6331" s="5">
        <v>0</v>
      </c>
      <c r="G6331" s="5" t="s">
        <v>8730</v>
      </c>
      <c r="H6331" s="5" t="s">
        <v>28</v>
      </c>
      <c r="I6331" s="5">
        <v>0</v>
      </c>
      <c r="J6331" s="5">
        <v>2014</v>
      </c>
      <c r="K6331" s="5">
        <v>1</v>
      </c>
      <c r="L6331" s="5" t="s">
        <v>8686</v>
      </c>
      <c r="M6331" s="5" t="s">
        <v>307</v>
      </c>
      <c r="N6331" s="19">
        <v>9784757424562</v>
      </c>
    </row>
    <row r="6332" spans="1:14" ht="15.75" customHeight="1" x14ac:dyDescent="0.2">
      <c r="A6332" s="15">
        <v>31</v>
      </c>
      <c r="B6332" s="16">
        <v>710</v>
      </c>
      <c r="C6332" s="15" t="s">
        <v>8731</v>
      </c>
      <c r="D6332" s="18">
        <v>2</v>
      </c>
      <c r="E6332" s="5" t="s">
        <v>8732</v>
      </c>
      <c r="F6332" s="5">
        <v>0</v>
      </c>
      <c r="G6332" s="5" t="s">
        <v>8733</v>
      </c>
      <c r="H6332" s="5" t="s">
        <v>8648</v>
      </c>
      <c r="I6332" s="5">
        <v>0</v>
      </c>
      <c r="J6332" s="5">
        <v>2007</v>
      </c>
      <c r="K6332" s="5">
        <v>3</v>
      </c>
      <c r="L6332" s="5" t="s">
        <v>8722</v>
      </c>
      <c r="M6332" s="5" t="s">
        <v>96</v>
      </c>
      <c r="N6332" s="19">
        <v>9784490107272</v>
      </c>
    </row>
    <row r="6333" spans="1:14" ht="15.75" customHeight="1" x14ac:dyDescent="0.2">
      <c r="A6333" s="15">
        <v>32</v>
      </c>
      <c r="B6333" s="16">
        <v>710</v>
      </c>
      <c r="C6333" s="15" t="s">
        <v>8734</v>
      </c>
      <c r="D6333" s="18">
        <v>1</v>
      </c>
      <c r="E6333" s="5" t="s">
        <v>8735</v>
      </c>
      <c r="F6333" s="5">
        <v>0</v>
      </c>
      <c r="G6333" s="5" t="s">
        <v>8733</v>
      </c>
      <c r="H6333" s="5" t="s">
        <v>8648</v>
      </c>
      <c r="I6333" s="5">
        <v>0</v>
      </c>
      <c r="J6333" s="5">
        <v>2008</v>
      </c>
      <c r="K6333" s="5">
        <v>2</v>
      </c>
      <c r="L6333" s="5" t="s">
        <v>8722</v>
      </c>
      <c r="M6333" s="5" t="s">
        <v>96</v>
      </c>
      <c r="N6333" s="19">
        <v>9784490107449</v>
      </c>
    </row>
    <row r="6334" spans="1:14" ht="15.75" customHeight="1" x14ac:dyDescent="0.2">
      <c r="A6334" s="15">
        <v>29</v>
      </c>
      <c r="B6334" s="16">
        <v>710</v>
      </c>
      <c r="C6334" s="15" t="s">
        <v>8725</v>
      </c>
      <c r="D6334" s="18">
        <v>1</v>
      </c>
      <c r="E6334" s="5" t="s">
        <v>8726</v>
      </c>
      <c r="F6334" s="5">
        <v>0</v>
      </c>
      <c r="G6334" s="5" t="s">
        <v>8685</v>
      </c>
      <c r="H6334" s="5" t="s">
        <v>8648</v>
      </c>
      <c r="I6334" s="5">
        <v>0</v>
      </c>
      <c r="J6334" s="5">
        <v>2007</v>
      </c>
      <c r="K6334" s="5">
        <v>1</v>
      </c>
      <c r="L6334" s="5" t="s">
        <v>8727</v>
      </c>
      <c r="M6334" s="5" t="s">
        <v>96</v>
      </c>
      <c r="N6334" s="19">
        <v>9784757418868</v>
      </c>
    </row>
    <row r="6335" spans="1:14" ht="15.75" customHeight="1" x14ac:dyDescent="0.2">
      <c r="A6335" s="15">
        <v>31</v>
      </c>
      <c r="B6335" s="16">
        <v>710</v>
      </c>
      <c r="C6335" s="15" t="s">
        <v>8731</v>
      </c>
      <c r="D6335" s="18">
        <v>2</v>
      </c>
      <c r="E6335" s="5" t="s">
        <v>8732</v>
      </c>
      <c r="F6335" s="5">
        <v>0</v>
      </c>
      <c r="G6335" s="5" t="s">
        <v>8733</v>
      </c>
      <c r="H6335" s="5" t="s">
        <v>8648</v>
      </c>
      <c r="I6335" s="5">
        <v>0</v>
      </c>
      <c r="J6335" s="5">
        <v>2007</v>
      </c>
      <c r="K6335" s="5">
        <v>3</v>
      </c>
      <c r="L6335" s="5" t="s">
        <v>8722</v>
      </c>
      <c r="M6335" s="5" t="s">
        <v>96</v>
      </c>
      <c r="N6335" s="19">
        <v>9784490107272</v>
      </c>
    </row>
    <row r="6336" spans="1:14" ht="15.75" customHeight="1" x14ac:dyDescent="0.2">
      <c r="A6336" s="15">
        <v>33</v>
      </c>
      <c r="B6336" s="16">
        <v>710</v>
      </c>
      <c r="C6336" s="15" t="s">
        <v>8736</v>
      </c>
      <c r="D6336" s="18">
        <v>1</v>
      </c>
      <c r="E6336" s="5" t="s">
        <v>8737</v>
      </c>
      <c r="F6336" s="5">
        <v>0</v>
      </c>
      <c r="G6336" s="5" t="s">
        <v>8738</v>
      </c>
      <c r="H6336" s="5" t="s">
        <v>8648</v>
      </c>
      <c r="I6336" s="5">
        <v>0</v>
      </c>
      <c r="J6336" s="5">
        <v>2009</v>
      </c>
      <c r="K6336" s="5">
        <v>2</v>
      </c>
      <c r="L6336" s="5" t="s">
        <v>8718</v>
      </c>
      <c r="M6336" s="5" t="s">
        <v>96</v>
      </c>
      <c r="N6336" s="19">
        <v>9784385137308</v>
      </c>
    </row>
    <row r="6337" spans="1:14" ht="15.75" customHeight="1" x14ac:dyDescent="0.2">
      <c r="A6337" s="15">
        <v>34</v>
      </c>
      <c r="B6337" s="16">
        <v>710</v>
      </c>
      <c r="C6337" s="15" t="s">
        <v>8739</v>
      </c>
      <c r="D6337" s="18">
        <v>2</v>
      </c>
      <c r="E6337" s="5" t="s">
        <v>8740</v>
      </c>
      <c r="F6337" s="5" t="s">
        <v>8741</v>
      </c>
      <c r="G6337" s="5" t="s">
        <v>8742</v>
      </c>
      <c r="H6337" s="5" t="s">
        <v>8648</v>
      </c>
      <c r="I6337" s="5">
        <v>0</v>
      </c>
      <c r="J6337" s="5">
        <v>2010</v>
      </c>
      <c r="K6337" s="5">
        <v>1</v>
      </c>
      <c r="L6337" s="5" t="s">
        <v>8743</v>
      </c>
      <c r="M6337" s="5" t="s">
        <v>96</v>
      </c>
      <c r="N6337" s="19">
        <v>9784883195220</v>
      </c>
    </row>
    <row r="6338" spans="1:14" ht="15.75" customHeight="1" x14ac:dyDescent="0.2">
      <c r="A6338" s="15">
        <v>35</v>
      </c>
      <c r="B6338" s="16">
        <v>710</v>
      </c>
      <c r="C6338" s="15" t="s">
        <v>8744</v>
      </c>
      <c r="D6338" s="18">
        <v>1</v>
      </c>
      <c r="E6338" s="5" t="s">
        <v>8745</v>
      </c>
      <c r="F6338" s="5">
        <v>0</v>
      </c>
      <c r="G6338" s="5" t="s">
        <v>8746</v>
      </c>
      <c r="H6338" s="5" t="s">
        <v>8648</v>
      </c>
      <c r="I6338" s="5">
        <v>0</v>
      </c>
      <c r="J6338" s="5">
        <v>2006</v>
      </c>
      <c r="K6338" s="5">
        <v>1</v>
      </c>
      <c r="L6338" s="5" t="s">
        <v>8746</v>
      </c>
      <c r="M6338" s="5" t="s">
        <v>96</v>
      </c>
      <c r="N6338" s="19">
        <v>4053021308</v>
      </c>
    </row>
    <row r="6339" spans="1:14" ht="15.75" customHeight="1" x14ac:dyDescent="0.2">
      <c r="A6339" s="15">
        <v>36</v>
      </c>
      <c r="B6339" s="16">
        <v>710</v>
      </c>
      <c r="C6339" s="15" t="s">
        <v>8747</v>
      </c>
      <c r="D6339" s="18">
        <v>1</v>
      </c>
      <c r="E6339" s="5" t="s">
        <v>8748</v>
      </c>
      <c r="F6339" s="5" t="s">
        <v>8749</v>
      </c>
      <c r="G6339" s="5" t="s">
        <v>8750</v>
      </c>
      <c r="H6339" s="5" t="s">
        <v>8648</v>
      </c>
      <c r="I6339" s="5">
        <v>0</v>
      </c>
      <c r="J6339" s="5">
        <v>2012</v>
      </c>
      <c r="K6339" s="5">
        <v>1</v>
      </c>
      <c r="L6339" s="5" t="s">
        <v>8751</v>
      </c>
      <c r="M6339" s="5" t="s">
        <v>96</v>
      </c>
      <c r="N6339" s="19">
        <v>9786047704545</v>
      </c>
    </row>
    <row r="6340" spans="1:14" ht="15.75" customHeight="1" x14ac:dyDescent="0.2">
      <c r="A6340" s="15">
        <v>37</v>
      </c>
      <c r="B6340" s="16">
        <v>710</v>
      </c>
      <c r="C6340" s="15" t="s">
        <v>8752</v>
      </c>
      <c r="D6340" s="18">
        <v>1</v>
      </c>
      <c r="E6340" s="5" t="s">
        <v>8753</v>
      </c>
      <c r="F6340" s="5" t="s">
        <v>8754</v>
      </c>
      <c r="G6340" s="5">
        <v>0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19">
        <v>0</v>
      </c>
    </row>
    <row r="6341" spans="1:14" ht="15.75" customHeight="1" x14ac:dyDescent="0.2">
      <c r="A6341" s="15">
        <v>38</v>
      </c>
      <c r="B6341" s="16">
        <v>710</v>
      </c>
      <c r="C6341" s="15" t="s">
        <v>8755</v>
      </c>
      <c r="D6341" s="18">
        <v>1</v>
      </c>
      <c r="E6341" s="5" t="s">
        <v>8756</v>
      </c>
      <c r="F6341" s="5">
        <v>0</v>
      </c>
      <c r="G6341" s="5" t="s">
        <v>8757</v>
      </c>
      <c r="H6341" s="5" t="s">
        <v>8648</v>
      </c>
      <c r="I6341" s="5">
        <v>0</v>
      </c>
      <c r="J6341" s="5">
        <v>2013</v>
      </c>
      <c r="K6341" s="5">
        <v>10</v>
      </c>
      <c r="L6341" s="5" t="s">
        <v>409</v>
      </c>
      <c r="M6341" s="5" t="s">
        <v>96</v>
      </c>
      <c r="N6341" s="19">
        <v>9784000803137</v>
      </c>
    </row>
    <row r="6342" spans="1:14" ht="15.75" customHeight="1" x14ac:dyDescent="0.2">
      <c r="A6342" s="15">
        <v>39</v>
      </c>
      <c r="B6342" s="16">
        <v>710</v>
      </c>
      <c r="C6342" s="15" t="s">
        <v>8758</v>
      </c>
      <c r="D6342" s="18">
        <v>1</v>
      </c>
      <c r="E6342" s="5" t="s">
        <v>8759</v>
      </c>
      <c r="F6342" s="5">
        <v>0</v>
      </c>
      <c r="G6342" s="5" t="s">
        <v>8760</v>
      </c>
      <c r="H6342" s="5" t="s">
        <v>8648</v>
      </c>
      <c r="I6342" s="5">
        <v>0</v>
      </c>
      <c r="J6342" s="5">
        <v>2012</v>
      </c>
      <c r="K6342" s="5">
        <v>7</v>
      </c>
      <c r="L6342" s="5" t="s">
        <v>8474</v>
      </c>
      <c r="M6342" s="5" t="s">
        <v>96</v>
      </c>
      <c r="N6342" s="19">
        <v>9784385131078</v>
      </c>
    </row>
    <row r="6343" spans="1:14" ht="15.75" customHeight="1" x14ac:dyDescent="0.2">
      <c r="A6343" s="15">
        <v>40</v>
      </c>
      <c r="B6343" s="16">
        <v>710</v>
      </c>
      <c r="C6343" s="15" t="s">
        <v>8761</v>
      </c>
      <c r="D6343" s="18">
        <v>2</v>
      </c>
      <c r="E6343" s="5" t="s">
        <v>8762</v>
      </c>
      <c r="F6343" s="5">
        <v>0</v>
      </c>
      <c r="G6343" s="5" t="s">
        <v>8763</v>
      </c>
      <c r="H6343" s="5" t="s">
        <v>8648</v>
      </c>
      <c r="I6343" s="5">
        <v>0</v>
      </c>
      <c r="J6343" s="5">
        <v>2011</v>
      </c>
      <c r="K6343" s="5">
        <v>1</v>
      </c>
      <c r="L6343" s="5" t="s">
        <v>8727</v>
      </c>
      <c r="M6343" s="5" t="s">
        <v>8764</v>
      </c>
      <c r="N6343" s="19">
        <v>9784757420472</v>
      </c>
    </row>
    <row r="6344" spans="1:14" ht="15.75" customHeight="1" x14ac:dyDescent="0.2">
      <c r="A6344" s="15">
        <v>41</v>
      </c>
      <c r="B6344" s="16">
        <v>710</v>
      </c>
      <c r="C6344" s="15" t="s">
        <v>8765</v>
      </c>
      <c r="D6344" s="18">
        <v>2</v>
      </c>
      <c r="E6344" s="5" t="s">
        <v>8766</v>
      </c>
      <c r="F6344" s="5">
        <v>0</v>
      </c>
      <c r="G6344" s="5" t="s">
        <v>8763</v>
      </c>
      <c r="H6344" s="5" t="s">
        <v>8648</v>
      </c>
      <c r="I6344" s="5">
        <v>0</v>
      </c>
      <c r="J6344" s="5">
        <v>2011</v>
      </c>
      <c r="K6344" s="5">
        <v>1</v>
      </c>
      <c r="L6344" s="5" t="s">
        <v>8727</v>
      </c>
      <c r="M6344" s="5" t="s">
        <v>8764</v>
      </c>
      <c r="N6344" s="19">
        <v>9784757420489</v>
      </c>
    </row>
    <row r="6345" spans="1:14" ht="15.75" customHeight="1" x14ac:dyDescent="0.2">
      <c r="A6345" s="15">
        <v>42</v>
      </c>
      <c r="B6345" s="16">
        <v>710</v>
      </c>
      <c r="C6345" s="15" t="s">
        <v>8767</v>
      </c>
      <c r="D6345" s="18">
        <v>2</v>
      </c>
      <c r="E6345" s="5" t="s">
        <v>8768</v>
      </c>
      <c r="F6345" s="5" t="s">
        <v>8769</v>
      </c>
      <c r="G6345" s="5" t="s">
        <v>8763</v>
      </c>
      <c r="H6345" s="5" t="s">
        <v>8648</v>
      </c>
      <c r="I6345" s="5">
        <v>0</v>
      </c>
      <c r="J6345" s="5">
        <v>2012</v>
      </c>
      <c r="K6345" s="5">
        <v>1</v>
      </c>
      <c r="L6345" s="5" t="s">
        <v>8727</v>
      </c>
      <c r="M6345" s="5" t="s">
        <v>8764</v>
      </c>
      <c r="N6345" s="19">
        <v>9784757420496</v>
      </c>
    </row>
    <row r="6346" spans="1:14" ht="15.75" customHeight="1" x14ac:dyDescent="0.2">
      <c r="A6346" s="15">
        <v>43</v>
      </c>
      <c r="B6346" s="16">
        <v>710</v>
      </c>
      <c r="C6346" s="15" t="s">
        <v>8770</v>
      </c>
      <c r="D6346" s="18">
        <v>1</v>
      </c>
      <c r="E6346" s="5" t="s">
        <v>8771</v>
      </c>
      <c r="F6346" s="5">
        <v>0</v>
      </c>
      <c r="G6346" s="5" t="s">
        <v>8772</v>
      </c>
      <c r="H6346" s="5" t="s">
        <v>8648</v>
      </c>
      <c r="I6346" s="5">
        <v>0</v>
      </c>
      <c r="J6346" s="5">
        <v>2014</v>
      </c>
      <c r="K6346" s="5">
        <v>5</v>
      </c>
      <c r="L6346" s="5" t="s">
        <v>1138</v>
      </c>
      <c r="M6346" s="5" t="s">
        <v>96</v>
      </c>
      <c r="N6346" s="19">
        <v>9784163900155</v>
      </c>
    </row>
    <row r="6347" spans="1:14" ht="15.75" customHeight="1" x14ac:dyDescent="0.2">
      <c r="A6347" s="15">
        <v>44</v>
      </c>
      <c r="B6347" s="16">
        <v>710</v>
      </c>
      <c r="C6347" s="15" t="s">
        <v>8773</v>
      </c>
      <c r="D6347" s="18">
        <v>2</v>
      </c>
      <c r="E6347" s="5" t="s">
        <v>8774</v>
      </c>
      <c r="F6347" s="5">
        <v>0</v>
      </c>
      <c r="G6347" s="5" t="s">
        <v>8775</v>
      </c>
      <c r="H6347" s="5" t="s">
        <v>8648</v>
      </c>
      <c r="I6347" s="5">
        <v>0</v>
      </c>
      <c r="J6347" s="5">
        <v>2016</v>
      </c>
      <c r="K6347" s="5">
        <v>1</v>
      </c>
      <c r="L6347" s="5" t="s">
        <v>8690</v>
      </c>
      <c r="M6347" s="5" t="s">
        <v>96</v>
      </c>
      <c r="N6347" s="19">
        <v>9784874246979</v>
      </c>
    </row>
    <row r="6348" spans="1:14" ht="15.75" customHeight="1" x14ac:dyDescent="0.2">
      <c r="A6348" s="15">
        <v>45</v>
      </c>
      <c r="B6348" s="16">
        <v>710</v>
      </c>
      <c r="C6348" s="15" t="s">
        <v>8776</v>
      </c>
      <c r="D6348" s="18">
        <v>1</v>
      </c>
      <c r="E6348" s="5" t="s">
        <v>8777</v>
      </c>
      <c r="F6348" s="5">
        <v>0</v>
      </c>
      <c r="G6348" s="5" t="s">
        <v>8778</v>
      </c>
      <c r="H6348" s="5" t="s">
        <v>8648</v>
      </c>
      <c r="I6348" s="5">
        <v>0</v>
      </c>
      <c r="J6348" s="5">
        <v>2016</v>
      </c>
      <c r="K6348" s="5">
        <v>6</v>
      </c>
      <c r="L6348" s="5" t="s">
        <v>409</v>
      </c>
      <c r="M6348" s="5" t="s">
        <v>96</v>
      </c>
      <c r="N6348" s="19">
        <v>9784000801218</v>
      </c>
    </row>
    <row r="6349" spans="1:14" ht="15.75" customHeight="1" x14ac:dyDescent="0.2">
      <c r="A6349" s="15">
        <v>46</v>
      </c>
      <c r="B6349" s="16">
        <v>710</v>
      </c>
      <c r="C6349" s="15" t="s">
        <v>8779</v>
      </c>
      <c r="D6349" s="18">
        <v>1</v>
      </c>
      <c r="E6349" s="5" t="s">
        <v>8780</v>
      </c>
      <c r="F6349" s="5" t="s">
        <v>8781</v>
      </c>
      <c r="G6349" s="5">
        <v>0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19">
        <v>0</v>
      </c>
    </row>
    <row r="6350" spans="1:14" ht="15.75" customHeight="1" x14ac:dyDescent="0.2">
      <c r="A6350" s="15">
        <v>47</v>
      </c>
      <c r="B6350" s="16">
        <v>710</v>
      </c>
      <c r="C6350" s="15" t="s">
        <v>8782</v>
      </c>
      <c r="D6350" s="18">
        <v>1</v>
      </c>
      <c r="E6350" s="5" t="s">
        <v>8783</v>
      </c>
      <c r="F6350" s="5">
        <v>0</v>
      </c>
      <c r="G6350" s="5">
        <v>0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19">
        <v>0</v>
      </c>
    </row>
    <row r="6351" spans="1:14" ht="15.75" customHeight="1" x14ac:dyDescent="0.2">
      <c r="A6351" s="15">
        <v>48</v>
      </c>
      <c r="B6351" s="16">
        <v>710</v>
      </c>
      <c r="C6351" s="15" t="s">
        <v>8784</v>
      </c>
      <c r="D6351" s="18">
        <v>1</v>
      </c>
      <c r="E6351" s="5" t="s">
        <v>8785</v>
      </c>
      <c r="F6351" s="5" t="s">
        <v>8786</v>
      </c>
      <c r="G6351" s="5">
        <v>0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19">
        <v>0</v>
      </c>
    </row>
    <row r="6352" spans="1:14" ht="15.75" customHeight="1" x14ac:dyDescent="0.2">
      <c r="A6352" s="15">
        <v>49</v>
      </c>
      <c r="B6352" s="16">
        <v>710</v>
      </c>
      <c r="C6352" s="15" t="s">
        <v>8787</v>
      </c>
      <c r="D6352" s="18">
        <v>1</v>
      </c>
      <c r="E6352" s="5" t="s">
        <v>8788</v>
      </c>
      <c r="F6352" s="5">
        <v>0</v>
      </c>
      <c r="G6352" s="5">
        <v>0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19">
        <v>0</v>
      </c>
    </row>
    <row r="6353" spans="1:14" ht="15.75" customHeight="1" x14ac:dyDescent="0.2">
      <c r="A6353" s="15">
        <v>50</v>
      </c>
      <c r="B6353" s="16">
        <v>710</v>
      </c>
      <c r="C6353" s="15" t="s">
        <v>8789</v>
      </c>
      <c r="D6353" s="18">
        <v>1</v>
      </c>
      <c r="E6353" s="5" t="s">
        <v>8790</v>
      </c>
      <c r="F6353" s="5">
        <v>0</v>
      </c>
      <c r="G6353" s="5">
        <v>0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19">
        <v>0</v>
      </c>
    </row>
    <row r="6354" spans="1:14" ht="15.75" customHeight="1" x14ac:dyDescent="0.2">
      <c r="A6354" s="15">
        <v>51</v>
      </c>
      <c r="B6354" s="16">
        <v>710</v>
      </c>
      <c r="C6354" s="15" t="s">
        <v>8791</v>
      </c>
      <c r="D6354" s="18">
        <v>1</v>
      </c>
      <c r="E6354" s="5" t="s">
        <v>8792</v>
      </c>
      <c r="F6354" s="5">
        <v>0</v>
      </c>
      <c r="G6354" s="5">
        <v>0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19">
        <v>0</v>
      </c>
    </row>
    <row r="6355" spans="1:14" ht="15.75" customHeight="1" x14ac:dyDescent="0.2">
      <c r="A6355" s="15">
        <v>52</v>
      </c>
      <c r="B6355" s="16">
        <v>710</v>
      </c>
      <c r="C6355" s="15" t="s">
        <v>8793</v>
      </c>
      <c r="D6355" s="18">
        <v>1</v>
      </c>
      <c r="E6355" s="5" t="s">
        <v>8745</v>
      </c>
      <c r="F6355" s="5">
        <v>0</v>
      </c>
      <c r="G6355" s="5" t="s">
        <v>8746</v>
      </c>
      <c r="H6355" s="5" t="s">
        <v>8648</v>
      </c>
      <c r="I6355" s="5">
        <v>0</v>
      </c>
      <c r="J6355" s="5">
        <v>2006</v>
      </c>
      <c r="K6355" s="5">
        <v>1</v>
      </c>
      <c r="L6355" s="5" t="s">
        <v>8746</v>
      </c>
      <c r="M6355" s="5" t="s">
        <v>96</v>
      </c>
      <c r="N6355" s="19">
        <v>4053021308</v>
      </c>
    </row>
    <row r="6356" spans="1:14" ht="15.75" customHeight="1" x14ac:dyDescent="0.2">
      <c r="A6356" s="15">
        <v>53</v>
      </c>
      <c r="B6356" s="16">
        <v>710</v>
      </c>
      <c r="C6356" s="15" t="s">
        <v>8794</v>
      </c>
      <c r="D6356" s="18">
        <v>1</v>
      </c>
      <c r="E6356" s="5" t="s">
        <v>8795</v>
      </c>
      <c r="F6356" s="5" t="s">
        <v>8796</v>
      </c>
      <c r="G6356" s="5">
        <v>0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19">
        <v>0</v>
      </c>
    </row>
    <row r="6357" spans="1:14" ht="15.75" customHeight="1" x14ac:dyDescent="0.2">
      <c r="A6357" s="15">
        <v>54</v>
      </c>
      <c r="B6357" s="16">
        <v>710</v>
      </c>
      <c r="C6357" s="15" t="s">
        <v>8797</v>
      </c>
      <c r="D6357" s="18">
        <v>1</v>
      </c>
      <c r="E6357" s="5" t="s">
        <v>8798</v>
      </c>
      <c r="F6357" s="5">
        <v>0</v>
      </c>
      <c r="G6357" s="5">
        <v>0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19">
        <v>0</v>
      </c>
    </row>
    <row r="6358" spans="1:14" ht="15.75" customHeight="1" x14ac:dyDescent="0.2">
      <c r="A6358" s="15">
        <v>55</v>
      </c>
      <c r="B6358" s="16">
        <v>710</v>
      </c>
      <c r="C6358" s="15" t="s">
        <v>8799</v>
      </c>
      <c r="D6358" s="18">
        <v>1</v>
      </c>
      <c r="E6358" s="5" t="s">
        <v>8800</v>
      </c>
      <c r="F6358" s="5">
        <v>0</v>
      </c>
      <c r="G6358" s="5">
        <v>0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19">
        <v>0</v>
      </c>
    </row>
    <row r="6359" spans="1:14" ht="15.75" customHeight="1" x14ac:dyDescent="0.2">
      <c r="A6359" s="15">
        <v>56</v>
      </c>
      <c r="B6359" s="16">
        <v>710</v>
      </c>
      <c r="C6359" s="15" t="s">
        <v>8801</v>
      </c>
      <c r="D6359" s="18">
        <v>1</v>
      </c>
      <c r="E6359" s="5" t="s">
        <v>8802</v>
      </c>
      <c r="F6359" s="5">
        <v>0</v>
      </c>
      <c r="G6359" s="5">
        <v>0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19">
        <v>0</v>
      </c>
    </row>
    <row r="6360" spans="1:14" ht="15.75" customHeight="1" x14ac:dyDescent="0.2">
      <c r="A6360" s="15">
        <v>57</v>
      </c>
      <c r="B6360" s="16">
        <v>710</v>
      </c>
      <c r="C6360" s="15" t="s">
        <v>8803</v>
      </c>
      <c r="D6360" s="18">
        <v>1</v>
      </c>
      <c r="E6360" s="5" t="s">
        <v>8804</v>
      </c>
      <c r="F6360" s="5">
        <v>0</v>
      </c>
      <c r="G6360" s="5">
        <v>0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19">
        <v>0</v>
      </c>
    </row>
    <row r="6361" spans="1:14" ht="15.75" customHeight="1" x14ac:dyDescent="0.2">
      <c r="A6361" s="15">
        <v>58</v>
      </c>
      <c r="B6361" s="16">
        <v>710</v>
      </c>
      <c r="C6361" s="15" t="s">
        <v>8805</v>
      </c>
      <c r="D6361" s="18">
        <v>1</v>
      </c>
      <c r="E6361" s="5" t="s">
        <v>8806</v>
      </c>
      <c r="F6361" s="5">
        <v>0</v>
      </c>
      <c r="G6361" s="5">
        <v>0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19">
        <v>0</v>
      </c>
    </row>
    <row r="6362" spans="1:14" ht="15.75" customHeight="1" x14ac:dyDescent="0.2">
      <c r="A6362" s="15">
        <v>59</v>
      </c>
      <c r="B6362" s="16">
        <v>710</v>
      </c>
      <c r="C6362" s="15" t="s">
        <v>8807</v>
      </c>
      <c r="D6362" s="18">
        <v>1</v>
      </c>
      <c r="E6362" s="5" t="s">
        <v>8808</v>
      </c>
      <c r="F6362" s="5">
        <v>0</v>
      </c>
      <c r="G6362" s="5">
        <v>0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19">
        <v>0</v>
      </c>
    </row>
    <row r="6363" spans="1:14" ht="15.75" customHeight="1" x14ac:dyDescent="0.2">
      <c r="A6363" s="15">
        <v>60</v>
      </c>
      <c r="B6363" s="16">
        <v>710</v>
      </c>
      <c r="C6363" s="15" t="s">
        <v>8809</v>
      </c>
      <c r="D6363" s="18">
        <v>1</v>
      </c>
      <c r="E6363" s="5" t="s">
        <v>8810</v>
      </c>
      <c r="F6363" s="5">
        <v>0</v>
      </c>
      <c r="G6363" s="5">
        <v>0</v>
      </c>
      <c r="H6363" s="5"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19">
        <v>0</v>
      </c>
    </row>
    <row r="6364" spans="1:14" ht="15.75" customHeight="1" x14ac:dyDescent="0.2">
      <c r="A6364" s="15">
        <v>61</v>
      </c>
      <c r="B6364" s="16">
        <v>710</v>
      </c>
      <c r="C6364" s="15" t="s">
        <v>8811</v>
      </c>
      <c r="D6364" s="18">
        <v>1</v>
      </c>
      <c r="E6364" s="5" t="s">
        <v>8812</v>
      </c>
      <c r="F6364" s="5">
        <v>0</v>
      </c>
      <c r="G6364" s="5">
        <v>0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19">
        <v>0</v>
      </c>
    </row>
    <row r="6365" spans="1:14" ht="15.75" customHeight="1" x14ac:dyDescent="0.2">
      <c r="A6365" s="15">
        <v>62</v>
      </c>
      <c r="B6365" s="16">
        <v>710</v>
      </c>
      <c r="C6365" s="15" t="s">
        <v>8813</v>
      </c>
      <c r="D6365" s="18">
        <v>1</v>
      </c>
      <c r="E6365" s="5" t="s">
        <v>8814</v>
      </c>
      <c r="F6365" s="5">
        <v>0</v>
      </c>
      <c r="G6365" s="5">
        <v>0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19">
        <v>0</v>
      </c>
    </row>
    <row r="6366" spans="1:14" ht="15.75" customHeight="1" x14ac:dyDescent="0.2">
      <c r="A6366" s="15">
        <v>63</v>
      </c>
      <c r="B6366" s="16">
        <v>710</v>
      </c>
      <c r="C6366" s="15" t="s">
        <v>8815</v>
      </c>
      <c r="D6366" s="18">
        <v>1</v>
      </c>
      <c r="E6366" s="5" t="s">
        <v>8816</v>
      </c>
      <c r="F6366" s="5">
        <v>0</v>
      </c>
      <c r="G6366" s="5">
        <v>0</v>
      </c>
      <c r="H6366" s="5"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19">
        <v>0</v>
      </c>
    </row>
    <row r="6367" spans="1:14" ht="15.75" customHeight="1" x14ac:dyDescent="0.2">
      <c r="A6367" s="15">
        <v>64</v>
      </c>
      <c r="B6367" s="16">
        <v>710</v>
      </c>
      <c r="C6367" s="15" t="s">
        <v>8817</v>
      </c>
      <c r="D6367" s="18">
        <v>1</v>
      </c>
      <c r="E6367" s="5" t="s">
        <v>8818</v>
      </c>
      <c r="F6367" s="5">
        <v>0</v>
      </c>
      <c r="G6367" s="5">
        <v>0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19">
        <v>0</v>
      </c>
    </row>
    <row r="6368" spans="1:14" ht="15.75" customHeight="1" x14ac:dyDescent="0.2">
      <c r="A6368" s="15">
        <v>65</v>
      </c>
      <c r="B6368" s="16">
        <v>710</v>
      </c>
      <c r="C6368" s="15" t="s">
        <v>8819</v>
      </c>
      <c r="D6368" s="18">
        <v>1</v>
      </c>
      <c r="E6368" s="5" t="s">
        <v>8820</v>
      </c>
      <c r="F6368" s="5">
        <v>0</v>
      </c>
      <c r="G6368" s="5">
        <v>0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19">
        <v>0</v>
      </c>
    </row>
    <row r="6369" spans="1:14" ht="15.75" customHeight="1" x14ac:dyDescent="0.2">
      <c r="A6369" s="15">
        <v>66</v>
      </c>
      <c r="B6369" s="16">
        <v>710</v>
      </c>
      <c r="C6369" s="15" t="s">
        <v>8821</v>
      </c>
      <c r="D6369" s="18">
        <v>1</v>
      </c>
      <c r="E6369" s="5" t="s">
        <v>8822</v>
      </c>
      <c r="F6369" s="5">
        <v>0</v>
      </c>
      <c r="G6369" s="5">
        <v>0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19">
        <v>0</v>
      </c>
    </row>
    <row r="6370" spans="1:14" ht="15.75" customHeight="1" x14ac:dyDescent="0.2">
      <c r="A6370" s="15">
        <v>67</v>
      </c>
      <c r="B6370" s="16">
        <v>710</v>
      </c>
      <c r="C6370" s="15" t="s">
        <v>8823</v>
      </c>
      <c r="D6370" s="18">
        <v>1</v>
      </c>
      <c r="E6370" s="5" t="s">
        <v>8824</v>
      </c>
      <c r="F6370" s="5">
        <v>0</v>
      </c>
      <c r="G6370" s="5">
        <v>0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19">
        <v>0</v>
      </c>
    </row>
    <row r="6371" spans="1:14" ht="15.75" customHeight="1" x14ac:dyDescent="0.2">
      <c r="A6371" s="15">
        <v>68</v>
      </c>
      <c r="B6371" s="16">
        <v>710</v>
      </c>
      <c r="C6371" s="15" t="s">
        <v>8825</v>
      </c>
      <c r="D6371" s="18">
        <v>1</v>
      </c>
      <c r="E6371" s="5" t="s">
        <v>8826</v>
      </c>
      <c r="F6371" s="5">
        <v>0</v>
      </c>
      <c r="G6371" s="5">
        <v>0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19">
        <v>0</v>
      </c>
    </row>
    <row r="6372" spans="1:14" ht="15.75" customHeight="1" x14ac:dyDescent="0.2">
      <c r="A6372" s="15">
        <v>69</v>
      </c>
      <c r="B6372" s="16">
        <v>710</v>
      </c>
      <c r="C6372" s="15" t="s">
        <v>8827</v>
      </c>
      <c r="D6372" s="18">
        <v>1</v>
      </c>
      <c r="E6372" s="5" t="s">
        <v>8828</v>
      </c>
      <c r="F6372" s="5" t="s">
        <v>8829</v>
      </c>
      <c r="G6372" s="5">
        <v>0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19">
        <v>0</v>
      </c>
    </row>
    <row r="6373" spans="1:14" ht="15.75" customHeight="1" x14ac:dyDescent="0.2">
      <c r="A6373" s="15">
        <v>70</v>
      </c>
      <c r="B6373" s="16">
        <v>710</v>
      </c>
      <c r="C6373" s="15" t="s">
        <v>8830</v>
      </c>
      <c r="D6373" s="18">
        <v>1</v>
      </c>
      <c r="E6373" s="5" t="s">
        <v>8831</v>
      </c>
      <c r="F6373" s="5">
        <v>0</v>
      </c>
      <c r="G6373" s="5">
        <v>0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19">
        <v>0</v>
      </c>
    </row>
    <row r="6374" spans="1:14" ht="15.75" customHeight="1" x14ac:dyDescent="0.2">
      <c r="A6374" s="15">
        <v>1</v>
      </c>
      <c r="B6374" s="16">
        <v>720</v>
      </c>
      <c r="C6374" s="15" t="s">
        <v>8832</v>
      </c>
      <c r="D6374" s="18">
        <v>2</v>
      </c>
      <c r="E6374" s="5" t="s">
        <v>8833</v>
      </c>
      <c r="F6374" s="5">
        <v>0</v>
      </c>
      <c r="G6374" s="5" t="s">
        <v>554</v>
      </c>
      <c r="H6374" s="5" t="s">
        <v>28</v>
      </c>
      <c r="I6374" s="5">
        <v>0</v>
      </c>
      <c r="J6374" s="5">
        <v>2007</v>
      </c>
      <c r="K6374" s="5">
        <v>14</v>
      </c>
      <c r="L6374" s="5" t="s">
        <v>8834</v>
      </c>
      <c r="M6374" s="5" t="s">
        <v>96</v>
      </c>
      <c r="N6374" s="19">
        <v>9784883191024</v>
      </c>
    </row>
    <row r="6375" spans="1:14" ht="15.75" customHeight="1" x14ac:dyDescent="0.2">
      <c r="A6375" s="15">
        <v>2</v>
      </c>
      <c r="B6375" s="16">
        <v>720</v>
      </c>
      <c r="C6375" s="15" t="s">
        <v>8835</v>
      </c>
      <c r="D6375" s="18">
        <v>1</v>
      </c>
      <c r="E6375" s="5" t="s">
        <v>8836</v>
      </c>
      <c r="F6375" s="5">
        <v>0</v>
      </c>
      <c r="G6375" s="5" t="s">
        <v>554</v>
      </c>
      <c r="H6375" s="5" t="s">
        <v>28</v>
      </c>
      <c r="I6375" s="5">
        <v>0</v>
      </c>
      <c r="J6375" s="5">
        <v>2006</v>
      </c>
      <c r="K6375" s="5">
        <v>10</v>
      </c>
      <c r="L6375" s="5" t="s">
        <v>8834</v>
      </c>
      <c r="M6375" s="5" t="s">
        <v>96</v>
      </c>
      <c r="N6375" s="19">
        <v>9784883191710</v>
      </c>
    </row>
    <row r="6376" spans="1:14" ht="15.75" customHeight="1" x14ac:dyDescent="0.2">
      <c r="A6376" s="15">
        <v>3</v>
      </c>
      <c r="B6376" s="16">
        <v>720</v>
      </c>
      <c r="C6376" s="15" t="s">
        <v>8837</v>
      </c>
      <c r="D6376" s="18">
        <v>2</v>
      </c>
      <c r="E6376" s="5" t="s">
        <v>8838</v>
      </c>
      <c r="F6376" s="5">
        <v>0</v>
      </c>
      <c r="G6376" s="5" t="s">
        <v>554</v>
      </c>
      <c r="H6376" s="5" t="s">
        <v>28</v>
      </c>
      <c r="I6376" s="5">
        <v>0</v>
      </c>
      <c r="J6376" s="5">
        <v>2006</v>
      </c>
      <c r="K6376" s="5">
        <v>7</v>
      </c>
      <c r="L6376" s="5" t="s">
        <v>8834</v>
      </c>
      <c r="M6376" s="5" t="s">
        <v>96</v>
      </c>
      <c r="N6376" s="19">
        <v>9784883191499</v>
      </c>
    </row>
    <row r="6377" spans="1:14" ht="15.75" customHeight="1" x14ac:dyDescent="0.2">
      <c r="A6377" s="15">
        <v>4</v>
      </c>
      <c r="B6377" s="16">
        <v>720</v>
      </c>
      <c r="C6377" s="15" t="s">
        <v>8839</v>
      </c>
      <c r="D6377" s="18">
        <v>2</v>
      </c>
      <c r="E6377" s="5" t="s">
        <v>8840</v>
      </c>
      <c r="F6377" s="5">
        <v>0</v>
      </c>
      <c r="G6377" s="5" t="s">
        <v>554</v>
      </c>
      <c r="H6377" s="5" t="s">
        <v>28</v>
      </c>
      <c r="I6377" s="5">
        <v>0</v>
      </c>
      <c r="J6377" s="5">
        <v>2007</v>
      </c>
      <c r="K6377" s="5">
        <v>11</v>
      </c>
      <c r="L6377" s="5" t="s">
        <v>8834</v>
      </c>
      <c r="M6377" s="5" t="s">
        <v>307</v>
      </c>
      <c r="N6377" s="19">
        <v>9784883191079</v>
      </c>
    </row>
    <row r="6378" spans="1:14" ht="15.75" customHeight="1" x14ac:dyDescent="0.2">
      <c r="A6378" s="15">
        <v>5</v>
      </c>
      <c r="B6378" s="16">
        <v>720</v>
      </c>
      <c r="C6378" s="15" t="s">
        <v>8841</v>
      </c>
      <c r="D6378" s="18">
        <v>2</v>
      </c>
      <c r="E6378" s="5" t="s">
        <v>8842</v>
      </c>
      <c r="F6378" s="5">
        <v>0</v>
      </c>
      <c r="G6378" s="5" t="s">
        <v>554</v>
      </c>
      <c r="H6378" s="5" t="s">
        <v>28</v>
      </c>
      <c r="I6378" s="5">
        <v>0</v>
      </c>
      <c r="J6378" s="5">
        <v>2006</v>
      </c>
      <c r="K6378" s="5">
        <v>9</v>
      </c>
      <c r="L6378" s="5" t="s">
        <v>8834</v>
      </c>
      <c r="M6378" s="5" t="s">
        <v>96</v>
      </c>
      <c r="N6378" s="19">
        <v>9784883191352</v>
      </c>
    </row>
    <row r="6379" spans="1:14" ht="15.75" customHeight="1" x14ac:dyDescent="0.2">
      <c r="A6379" s="15">
        <v>6</v>
      </c>
      <c r="B6379" s="16">
        <v>720</v>
      </c>
      <c r="C6379" s="15" t="s">
        <v>8843</v>
      </c>
      <c r="D6379" s="18">
        <v>1</v>
      </c>
      <c r="E6379" s="5" t="s">
        <v>8844</v>
      </c>
      <c r="F6379" s="5">
        <v>0</v>
      </c>
      <c r="G6379" s="5" t="s">
        <v>193</v>
      </c>
      <c r="H6379" s="5" t="s">
        <v>28</v>
      </c>
      <c r="I6379" s="5">
        <v>0</v>
      </c>
      <c r="J6379" s="5">
        <v>2006</v>
      </c>
      <c r="K6379" s="5">
        <v>7</v>
      </c>
      <c r="L6379" s="5" t="s">
        <v>8834</v>
      </c>
      <c r="M6379" s="5" t="s">
        <v>96</v>
      </c>
      <c r="N6379" s="19">
        <v>9784883191680</v>
      </c>
    </row>
    <row r="6380" spans="1:14" ht="15.75" customHeight="1" x14ac:dyDescent="0.2">
      <c r="A6380" s="15">
        <v>7</v>
      </c>
      <c r="B6380" s="16">
        <v>720</v>
      </c>
      <c r="C6380" s="15" t="s">
        <v>8845</v>
      </c>
      <c r="D6380" s="18">
        <v>2</v>
      </c>
      <c r="E6380" s="5" t="s">
        <v>8846</v>
      </c>
      <c r="F6380" s="5">
        <v>0</v>
      </c>
      <c r="G6380" s="5" t="s">
        <v>554</v>
      </c>
      <c r="H6380" s="5" t="s">
        <v>28</v>
      </c>
      <c r="I6380" s="5">
        <v>0</v>
      </c>
      <c r="J6380" s="5">
        <v>2007</v>
      </c>
      <c r="K6380" s="5">
        <v>10</v>
      </c>
      <c r="L6380" s="5" t="s">
        <v>8834</v>
      </c>
      <c r="M6380" s="5" t="s">
        <v>96</v>
      </c>
      <c r="N6380" s="19">
        <v>9784883191475</v>
      </c>
    </row>
    <row r="6381" spans="1:14" ht="15.75" customHeight="1" x14ac:dyDescent="0.2">
      <c r="A6381" s="15">
        <v>8</v>
      </c>
      <c r="B6381" s="16">
        <v>720</v>
      </c>
      <c r="C6381" s="15" t="s">
        <v>8847</v>
      </c>
      <c r="D6381" s="18">
        <v>2</v>
      </c>
      <c r="E6381" s="5" t="s">
        <v>8848</v>
      </c>
      <c r="F6381" s="5">
        <v>0</v>
      </c>
      <c r="G6381" s="5" t="s">
        <v>554</v>
      </c>
      <c r="H6381" s="5" t="s">
        <v>28</v>
      </c>
      <c r="I6381" s="5">
        <v>0</v>
      </c>
      <c r="J6381" s="5">
        <v>2005</v>
      </c>
      <c r="K6381" s="5">
        <v>4</v>
      </c>
      <c r="L6381" s="5" t="s">
        <v>8834</v>
      </c>
      <c r="M6381" s="5" t="s">
        <v>96</v>
      </c>
      <c r="N6381" s="19">
        <v>9784883191482</v>
      </c>
    </row>
    <row r="6382" spans="1:14" ht="15.75" customHeight="1" x14ac:dyDescent="0.2">
      <c r="A6382" s="15">
        <v>9</v>
      </c>
      <c r="B6382" s="16">
        <v>720</v>
      </c>
      <c r="C6382" s="15" t="s">
        <v>8849</v>
      </c>
      <c r="D6382" s="18">
        <v>2</v>
      </c>
      <c r="E6382" s="5" t="s">
        <v>8850</v>
      </c>
      <c r="F6382" s="5">
        <v>0</v>
      </c>
      <c r="G6382" s="5" t="s">
        <v>8851</v>
      </c>
      <c r="H6382" s="5" t="s">
        <v>28</v>
      </c>
      <c r="I6382" s="5">
        <v>0</v>
      </c>
      <c r="J6382" s="5">
        <v>2009</v>
      </c>
      <c r="K6382" s="5">
        <v>7</v>
      </c>
      <c r="L6382" s="5" t="s">
        <v>8834</v>
      </c>
      <c r="M6382" s="5" t="s">
        <v>96</v>
      </c>
      <c r="N6382" s="19">
        <v>9784883192649</v>
      </c>
    </row>
    <row r="6383" spans="1:14" ht="15.75" customHeight="1" x14ac:dyDescent="0.2">
      <c r="A6383" s="15">
        <v>10</v>
      </c>
      <c r="B6383" s="16">
        <v>720</v>
      </c>
      <c r="C6383" s="15" t="s">
        <v>8852</v>
      </c>
      <c r="D6383" s="18">
        <v>2</v>
      </c>
      <c r="E6383" s="5" t="s">
        <v>8853</v>
      </c>
      <c r="F6383" s="5">
        <v>0</v>
      </c>
      <c r="G6383" s="5" t="s">
        <v>554</v>
      </c>
      <c r="H6383" s="5" t="s">
        <v>28</v>
      </c>
      <c r="I6383" s="5">
        <v>0</v>
      </c>
      <c r="J6383" s="5">
        <v>2007</v>
      </c>
      <c r="K6383" s="5">
        <v>8</v>
      </c>
      <c r="L6383" s="5" t="s">
        <v>8834</v>
      </c>
      <c r="M6383" s="5" t="s">
        <v>96</v>
      </c>
      <c r="N6383" s="19">
        <v>9784883191420</v>
      </c>
    </row>
    <row r="6384" spans="1:14" ht="15.75" customHeight="1" x14ac:dyDescent="0.2">
      <c r="A6384" s="15">
        <v>11</v>
      </c>
      <c r="B6384" s="16">
        <v>720</v>
      </c>
      <c r="C6384" s="15" t="s">
        <v>8854</v>
      </c>
      <c r="D6384" s="18">
        <v>1</v>
      </c>
      <c r="E6384" s="5" t="s">
        <v>8855</v>
      </c>
      <c r="F6384" s="5">
        <v>0</v>
      </c>
      <c r="G6384" s="5">
        <v>0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19">
        <v>0</v>
      </c>
    </row>
    <row r="6385" spans="1:14" ht="15.75" customHeight="1" x14ac:dyDescent="0.2">
      <c r="A6385" s="15">
        <v>12</v>
      </c>
      <c r="B6385" s="16">
        <v>720</v>
      </c>
      <c r="C6385" s="15" t="s">
        <v>8856</v>
      </c>
      <c r="D6385" s="18">
        <v>1</v>
      </c>
      <c r="E6385" s="5" t="s">
        <v>8857</v>
      </c>
      <c r="F6385" s="5">
        <v>0</v>
      </c>
      <c r="G6385" s="5" t="s">
        <v>554</v>
      </c>
      <c r="H6385" s="5" t="s">
        <v>28</v>
      </c>
      <c r="I6385" s="5">
        <v>0</v>
      </c>
      <c r="J6385" s="5">
        <v>2007</v>
      </c>
      <c r="K6385" s="5">
        <v>8</v>
      </c>
      <c r="L6385" s="5" t="s">
        <v>8834</v>
      </c>
      <c r="M6385" s="5" t="s">
        <v>96</v>
      </c>
      <c r="N6385" s="19">
        <v>9784883191604</v>
      </c>
    </row>
    <row r="6386" spans="1:14" ht="15.75" customHeight="1" x14ac:dyDescent="0.2">
      <c r="A6386" s="15">
        <v>13</v>
      </c>
      <c r="B6386" s="16">
        <v>720</v>
      </c>
      <c r="C6386" s="15" t="s">
        <v>8858</v>
      </c>
      <c r="D6386" s="18">
        <v>1</v>
      </c>
      <c r="E6386" s="5" t="s">
        <v>8859</v>
      </c>
      <c r="F6386" s="5">
        <v>0</v>
      </c>
      <c r="G6386" s="5">
        <v>0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19">
        <v>0</v>
      </c>
    </row>
    <row r="6387" spans="1:14" ht="15.75" customHeight="1" x14ac:dyDescent="0.2">
      <c r="A6387" s="15">
        <v>15</v>
      </c>
      <c r="B6387" s="16">
        <v>720</v>
      </c>
      <c r="C6387" s="15" t="s">
        <v>8860</v>
      </c>
      <c r="D6387" s="18">
        <v>2</v>
      </c>
      <c r="E6387" s="5" t="s">
        <v>8861</v>
      </c>
      <c r="F6387" s="5">
        <v>0</v>
      </c>
      <c r="G6387" s="5" t="s">
        <v>554</v>
      </c>
      <c r="H6387" s="5" t="s">
        <v>28</v>
      </c>
      <c r="I6387" s="5">
        <v>0</v>
      </c>
      <c r="J6387" s="5">
        <v>2001</v>
      </c>
      <c r="K6387" s="5">
        <v>0</v>
      </c>
      <c r="L6387" s="5" t="s">
        <v>8834</v>
      </c>
      <c r="M6387" s="5" t="s">
        <v>96</v>
      </c>
      <c r="N6387" s="19">
        <v>9784883192946</v>
      </c>
    </row>
    <row r="6388" spans="1:14" ht="15.75" customHeight="1" x14ac:dyDescent="0.2">
      <c r="A6388" s="15">
        <v>16</v>
      </c>
      <c r="B6388" s="16">
        <v>720</v>
      </c>
      <c r="C6388" s="15" t="s">
        <v>8862</v>
      </c>
      <c r="D6388" s="18">
        <v>1</v>
      </c>
      <c r="E6388" s="5" t="s">
        <v>8863</v>
      </c>
      <c r="F6388" s="5">
        <v>0</v>
      </c>
      <c r="G6388" s="5" t="s">
        <v>554</v>
      </c>
      <c r="H6388" s="5" t="s">
        <v>28</v>
      </c>
      <c r="I6388" s="5">
        <v>0</v>
      </c>
      <c r="J6388" s="5">
        <v>2006</v>
      </c>
      <c r="K6388" s="5">
        <v>8</v>
      </c>
      <c r="L6388" s="5" t="s">
        <v>8834</v>
      </c>
      <c r="M6388" s="5" t="s">
        <v>96</v>
      </c>
      <c r="N6388" s="19">
        <v>9784883192038</v>
      </c>
    </row>
    <row r="6389" spans="1:14" ht="15.75" customHeight="1" x14ac:dyDescent="0.2">
      <c r="A6389" s="15">
        <v>17</v>
      </c>
      <c r="B6389" s="16">
        <v>720</v>
      </c>
      <c r="C6389" s="15" t="s">
        <v>8864</v>
      </c>
      <c r="D6389" s="18">
        <v>1</v>
      </c>
      <c r="E6389" s="5" t="s">
        <v>8865</v>
      </c>
      <c r="F6389" s="5">
        <v>0</v>
      </c>
      <c r="G6389" s="5" t="s">
        <v>554</v>
      </c>
      <c r="H6389" s="5" t="s">
        <v>28</v>
      </c>
      <c r="I6389" s="5">
        <v>0</v>
      </c>
      <c r="J6389" s="5">
        <v>2005</v>
      </c>
      <c r="K6389" s="5">
        <v>4</v>
      </c>
      <c r="L6389" s="5" t="s">
        <v>8834</v>
      </c>
      <c r="M6389" s="5" t="s">
        <v>96</v>
      </c>
      <c r="N6389" s="19">
        <v>978488319840</v>
      </c>
    </row>
    <row r="6390" spans="1:14" ht="15.75" customHeight="1" x14ac:dyDescent="0.2">
      <c r="A6390" s="15">
        <v>18</v>
      </c>
      <c r="B6390" s="16">
        <v>720</v>
      </c>
      <c r="C6390" s="15" t="s">
        <v>8866</v>
      </c>
      <c r="D6390" s="18">
        <v>2</v>
      </c>
      <c r="E6390" s="5" t="s">
        <v>8867</v>
      </c>
      <c r="F6390" s="5">
        <v>0</v>
      </c>
      <c r="G6390" s="5" t="s">
        <v>32</v>
      </c>
      <c r="H6390" s="5" t="s">
        <v>28</v>
      </c>
      <c r="I6390" s="5">
        <v>0</v>
      </c>
      <c r="J6390" s="5">
        <v>2007</v>
      </c>
      <c r="K6390" s="5">
        <v>11</v>
      </c>
      <c r="L6390" s="5" t="s">
        <v>8834</v>
      </c>
      <c r="M6390" s="5" t="s">
        <v>307</v>
      </c>
      <c r="N6390" s="19">
        <v>9784883191086</v>
      </c>
    </row>
    <row r="6391" spans="1:14" ht="15.75" customHeight="1" x14ac:dyDescent="0.2">
      <c r="A6391" s="15">
        <v>19</v>
      </c>
      <c r="B6391" s="16">
        <v>720</v>
      </c>
      <c r="C6391" s="15" t="s">
        <v>8868</v>
      </c>
      <c r="D6391" s="18">
        <v>2</v>
      </c>
      <c r="E6391" s="5" t="s">
        <v>8869</v>
      </c>
      <c r="F6391" s="5">
        <v>0</v>
      </c>
      <c r="G6391" s="5" t="s">
        <v>554</v>
      </c>
      <c r="H6391" s="5" t="s">
        <v>28</v>
      </c>
      <c r="I6391" s="5">
        <v>0</v>
      </c>
      <c r="J6391" s="5">
        <v>2006</v>
      </c>
      <c r="K6391" s="5">
        <v>10</v>
      </c>
      <c r="L6391" s="5" t="s">
        <v>8834</v>
      </c>
      <c r="M6391" s="5" t="s">
        <v>96</v>
      </c>
      <c r="N6391" s="19">
        <v>9784883191406</v>
      </c>
    </row>
    <row r="6392" spans="1:14" ht="15.75" customHeight="1" x14ac:dyDescent="0.2">
      <c r="A6392" s="15">
        <v>20</v>
      </c>
      <c r="B6392" s="16">
        <v>720</v>
      </c>
      <c r="C6392" s="15" t="s">
        <v>8870</v>
      </c>
      <c r="D6392" s="18">
        <v>2</v>
      </c>
      <c r="E6392" s="5" t="s">
        <v>8871</v>
      </c>
      <c r="F6392" s="5">
        <v>0</v>
      </c>
      <c r="G6392" s="5" t="s">
        <v>554</v>
      </c>
      <c r="H6392" s="5" t="s">
        <v>28</v>
      </c>
      <c r="I6392" s="5">
        <v>0</v>
      </c>
      <c r="J6392" s="5">
        <v>2007</v>
      </c>
      <c r="K6392" s="5">
        <v>7</v>
      </c>
      <c r="L6392" s="5" t="s">
        <v>8834</v>
      </c>
      <c r="M6392" s="5" t="s">
        <v>96</v>
      </c>
      <c r="N6392" s="19">
        <v>9784883191857</v>
      </c>
    </row>
    <row r="6393" spans="1:14" ht="15.75" customHeight="1" x14ac:dyDescent="0.2">
      <c r="A6393" s="15">
        <v>21</v>
      </c>
      <c r="B6393" s="16">
        <v>720</v>
      </c>
      <c r="C6393" s="15" t="s">
        <v>8872</v>
      </c>
      <c r="D6393" s="18">
        <v>2</v>
      </c>
      <c r="E6393" s="5" t="s">
        <v>8873</v>
      </c>
      <c r="F6393" s="5">
        <v>0</v>
      </c>
      <c r="G6393" s="5" t="s">
        <v>554</v>
      </c>
      <c r="H6393" s="5" t="s">
        <v>28</v>
      </c>
      <c r="I6393" s="5">
        <v>0</v>
      </c>
      <c r="J6393" s="5">
        <v>2006</v>
      </c>
      <c r="K6393" s="5">
        <v>7</v>
      </c>
      <c r="L6393" s="5" t="s">
        <v>8834</v>
      </c>
      <c r="M6393" s="5" t="s">
        <v>96</v>
      </c>
      <c r="N6393" s="19">
        <v>9784883192021</v>
      </c>
    </row>
    <row r="6394" spans="1:14" ht="15.75" customHeight="1" x14ac:dyDescent="0.2">
      <c r="A6394" s="15">
        <v>22</v>
      </c>
      <c r="B6394" s="16">
        <v>720</v>
      </c>
      <c r="C6394" s="15" t="s">
        <v>8874</v>
      </c>
      <c r="D6394" s="18">
        <v>2</v>
      </c>
      <c r="E6394" s="5" t="s">
        <v>8875</v>
      </c>
      <c r="F6394" s="5">
        <v>0</v>
      </c>
      <c r="G6394" s="5" t="s">
        <v>8851</v>
      </c>
      <c r="H6394" s="5" t="s">
        <v>28</v>
      </c>
      <c r="I6394" s="5">
        <v>0</v>
      </c>
      <c r="J6394" s="5">
        <v>2008</v>
      </c>
      <c r="K6394" s="5">
        <v>4</v>
      </c>
      <c r="L6394" s="5" t="s">
        <v>8834</v>
      </c>
      <c r="M6394" s="5" t="s">
        <v>96</v>
      </c>
      <c r="N6394" s="19">
        <v>9784883192656</v>
      </c>
    </row>
    <row r="6395" spans="1:14" ht="15.75" customHeight="1" x14ac:dyDescent="0.2">
      <c r="A6395" s="15">
        <v>23</v>
      </c>
      <c r="B6395" s="16">
        <v>720</v>
      </c>
      <c r="C6395" s="15" t="s">
        <v>8876</v>
      </c>
      <c r="D6395" s="18">
        <v>1</v>
      </c>
      <c r="E6395" s="5" t="s">
        <v>8877</v>
      </c>
      <c r="F6395" s="5">
        <v>0</v>
      </c>
      <c r="G6395" s="5">
        <v>0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19">
        <v>0</v>
      </c>
    </row>
    <row r="6396" spans="1:14" ht="15.75" customHeight="1" x14ac:dyDescent="0.2">
      <c r="A6396" s="15">
        <v>24</v>
      </c>
      <c r="B6396" s="16">
        <v>720</v>
      </c>
      <c r="C6396" s="15" t="s">
        <v>8878</v>
      </c>
      <c r="D6396" s="18">
        <v>1</v>
      </c>
      <c r="E6396" s="5" t="s">
        <v>8879</v>
      </c>
      <c r="F6396" s="5">
        <v>0</v>
      </c>
      <c r="G6396" s="5">
        <v>0</v>
      </c>
      <c r="H6396" s="5"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19">
        <v>0</v>
      </c>
    </row>
    <row r="6397" spans="1:14" ht="15.75" customHeight="1" x14ac:dyDescent="0.2">
      <c r="A6397" s="15">
        <v>25</v>
      </c>
      <c r="B6397" s="16">
        <v>720</v>
      </c>
      <c r="C6397" s="15" t="s">
        <v>8880</v>
      </c>
      <c r="D6397" s="18">
        <v>1</v>
      </c>
      <c r="E6397" s="5" t="s">
        <v>8881</v>
      </c>
      <c r="F6397" s="5">
        <v>0</v>
      </c>
      <c r="G6397" s="5">
        <v>0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19">
        <v>0</v>
      </c>
    </row>
    <row r="6398" spans="1:14" ht="15.75" customHeight="1" x14ac:dyDescent="0.2">
      <c r="A6398" s="15">
        <v>26</v>
      </c>
      <c r="B6398" s="16">
        <v>720</v>
      </c>
      <c r="C6398" s="15" t="s">
        <v>8882</v>
      </c>
      <c r="D6398" s="18">
        <v>1</v>
      </c>
      <c r="E6398" s="5" t="s">
        <v>8883</v>
      </c>
      <c r="F6398" s="5">
        <v>0</v>
      </c>
      <c r="G6398" s="5">
        <v>0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19">
        <v>0</v>
      </c>
    </row>
    <row r="6399" spans="1:14" ht="15.75" customHeight="1" x14ac:dyDescent="0.2">
      <c r="A6399" s="15">
        <v>27</v>
      </c>
      <c r="B6399" s="16">
        <v>720</v>
      </c>
      <c r="C6399" s="15" t="s">
        <v>8884</v>
      </c>
      <c r="D6399" s="18">
        <v>1</v>
      </c>
      <c r="E6399" s="5" t="s">
        <v>8885</v>
      </c>
      <c r="F6399" s="5">
        <v>0</v>
      </c>
      <c r="G6399" s="5">
        <v>0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19">
        <v>0</v>
      </c>
    </row>
    <row r="6400" spans="1:14" ht="15.75" customHeight="1" x14ac:dyDescent="0.2">
      <c r="A6400" s="15">
        <v>28</v>
      </c>
      <c r="B6400" s="16">
        <v>720</v>
      </c>
      <c r="C6400" s="15" t="s">
        <v>8886</v>
      </c>
      <c r="D6400" s="18">
        <v>1</v>
      </c>
      <c r="E6400" s="5" t="s">
        <v>8887</v>
      </c>
      <c r="F6400" s="5">
        <v>0</v>
      </c>
      <c r="G6400" s="5">
        <v>0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19">
        <v>0</v>
      </c>
    </row>
    <row r="6401" spans="1:14" ht="15.75" hidden="1" customHeight="1" x14ac:dyDescent="0.2">
      <c r="A6401" s="14">
        <v>29</v>
      </c>
      <c r="B6401" s="16">
        <v>720</v>
      </c>
      <c r="C6401" s="14" t="s">
        <v>8888</v>
      </c>
      <c r="D6401" s="17">
        <v>1</v>
      </c>
      <c r="E6401" s="5">
        <v>0</v>
      </c>
      <c r="F6401" s="5">
        <v>0</v>
      </c>
      <c r="G6401" s="5">
        <v>0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19">
        <v>0</v>
      </c>
    </row>
    <row r="6402" spans="1:14" ht="15.75" customHeight="1" x14ac:dyDescent="0.2">
      <c r="A6402" s="15">
        <v>30</v>
      </c>
      <c r="B6402" s="16">
        <v>720</v>
      </c>
      <c r="C6402" s="15" t="s">
        <v>8889</v>
      </c>
      <c r="D6402" s="18">
        <v>1</v>
      </c>
      <c r="E6402" s="5" t="s">
        <v>8890</v>
      </c>
      <c r="F6402" s="5">
        <v>0</v>
      </c>
      <c r="G6402" s="5">
        <v>0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19">
        <v>0</v>
      </c>
    </row>
    <row r="6403" spans="1:14" ht="15.75" customHeight="1" x14ac:dyDescent="0.2">
      <c r="A6403" s="15">
        <v>31</v>
      </c>
      <c r="B6403" s="16">
        <v>720</v>
      </c>
      <c r="C6403" s="15" t="s">
        <v>8891</v>
      </c>
      <c r="D6403" s="18">
        <v>1</v>
      </c>
      <c r="E6403" s="5" t="s">
        <v>8892</v>
      </c>
      <c r="F6403" s="5">
        <v>0</v>
      </c>
      <c r="G6403" s="5">
        <v>0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19">
        <v>0</v>
      </c>
    </row>
    <row r="6404" spans="1:14" ht="15.75" hidden="1" customHeight="1" x14ac:dyDescent="0.2">
      <c r="A6404" s="14">
        <v>32</v>
      </c>
      <c r="B6404" s="16">
        <v>720</v>
      </c>
      <c r="C6404" s="14" t="s">
        <v>8893</v>
      </c>
      <c r="D6404" s="17">
        <v>1</v>
      </c>
      <c r="E6404" s="5">
        <v>0</v>
      </c>
      <c r="F6404" s="5">
        <v>0</v>
      </c>
      <c r="G6404" s="5">
        <v>0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19">
        <v>0</v>
      </c>
    </row>
    <row r="6405" spans="1:14" ht="15.75" customHeight="1" x14ac:dyDescent="0.2">
      <c r="A6405" s="15">
        <v>33</v>
      </c>
      <c r="B6405" s="16">
        <v>720</v>
      </c>
      <c r="C6405" s="15" t="s">
        <v>8894</v>
      </c>
      <c r="D6405" s="18">
        <v>1</v>
      </c>
      <c r="E6405" s="5" t="s">
        <v>8895</v>
      </c>
      <c r="F6405" s="5">
        <v>0</v>
      </c>
      <c r="G6405" s="5">
        <v>0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19">
        <v>0</v>
      </c>
    </row>
    <row r="6406" spans="1:14" ht="15.75" hidden="1" customHeight="1" x14ac:dyDescent="0.2">
      <c r="A6406" s="14">
        <v>34</v>
      </c>
      <c r="B6406" s="16">
        <v>720</v>
      </c>
      <c r="C6406" s="14" t="s">
        <v>8896</v>
      </c>
      <c r="D6406" s="17">
        <v>1</v>
      </c>
      <c r="E6406" s="5">
        <v>0</v>
      </c>
      <c r="F6406" s="5">
        <v>0</v>
      </c>
      <c r="G6406" s="5">
        <v>0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19">
        <v>0</v>
      </c>
    </row>
    <row r="6407" spans="1:14" ht="15.75" hidden="1" customHeight="1" x14ac:dyDescent="0.2">
      <c r="A6407" s="14">
        <v>35</v>
      </c>
      <c r="B6407" s="16">
        <v>720</v>
      </c>
      <c r="C6407" s="14" t="s">
        <v>8897</v>
      </c>
      <c r="D6407" s="17">
        <v>1</v>
      </c>
      <c r="E6407" s="5">
        <v>0</v>
      </c>
      <c r="F6407" s="5">
        <v>0</v>
      </c>
      <c r="G6407" s="5">
        <v>0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19">
        <v>0</v>
      </c>
    </row>
    <row r="6408" spans="1:14" ht="15.75" customHeight="1" x14ac:dyDescent="0.2">
      <c r="A6408" s="15">
        <v>36</v>
      </c>
      <c r="B6408" s="16">
        <v>720</v>
      </c>
      <c r="C6408" s="15" t="s">
        <v>8898</v>
      </c>
      <c r="D6408" s="18">
        <v>2</v>
      </c>
      <c r="E6408" s="5" t="s">
        <v>8899</v>
      </c>
      <c r="F6408" s="5">
        <v>0</v>
      </c>
      <c r="G6408" s="5">
        <v>0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19">
        <v>0</v>
      </c>
    </row>
    <row r="6409" spans="1:14" ht="15.75" customHeight="1" x14ac:dyDescent="0.2">
      <c r="A6409" s="15">
        <v>37</v>
      </c>
      <c r="B6409" s="16">
        <v>720</v>
      </c>
      <c r="C6409" s="15" t="s">
        <v>8900</v>
      </c>
      <c r="D6409" s="18">
        <v>1</v>
      </c>
      <c r="E6409" s="5" t="s">
        <v>8901</v>
      </c>
      <c r="F6409" s="5">
        <v>0</v>
      </c>
      <c r="G6409" s="5" t="s">
        <v>554</v>
      </c>
      <c r="H6409" s="5" t="s">
        <v>28</v>
      </c>
      <c r="I6409" s="5">
        <v>0</v>
      </c>
      <c r="J6409" s="5">
        <v>2002</v>
      </c>
      <c r="K6409" s="5">
        <v>1</v>
      </c>
      <c r="L6409" s="5" t="s">
        <v>8902</v>
      </c>
      <c r="M6409" s="5" t="s">
        <v>96</v>
      </c>
      <c r="N6409" s="19" t="s">
        <v>32</v>
      </c>
    </row>
    <row r="6410" spans="1:14" ht="15.75" customHeight="1" x14ac:dyDescent="0.2">
      <c r="A6410" s="15">
        <v>38</v>
      </c>
      <c r="B6410" s="16">
        <v>720</v>
      </c>
      <c r="C6410" s="15" t="s">
        <v>8903</v>
      </c>
      <c r="D6410" s="18">
        <v>1</v>
      </c>
      <c r="E6410" s="5" t="s">
        <v>8904</v>
      </c>
      <c r="F6410" s="5">
        <v>0</v>
      </c>
      <c r="G6410" s="5" t="s">
        <v>554</v>
      </c>
      <c r="H6410" s="5" t="s">
        <v>28</v>
      </c>
      <c r="I6410" s="5">
        <v>0</v>
      </c>
      <c r="J6410" s="5">
        <v>2002</v>
      </c>
      <c r="K6410" s="5">
        <v>1</v>
      </c>
      <c r="L6410" s="5" t="s">
        <v>8902</v>
      </c>
      <c r="M6410" s="5" t="s">
        <v>96</v>
      </c>
      <c r="N6410" s="19" t="s">
        <v>32</v>
      </c>
    </row>
    <row r="6411" spans="1:14" ht="15.75" customHeight="1" x14ac:dyDescent="0.2">
      <c r="A6411" s="15">
        <v>39</v>
      </c>
      <c r="B6411" s="16">
        <v>720</v>
      </c>
      <c r="C6411" s="15" t="s">
        <v>8905</v>
      </c>
      <c r="D6411" s="18">
        <v>1</v>
      </c>
      <c r="E6411" s="5" t="s">
        <v>8906</v>
      </c>
      <c r="F6411" s="5">
        <v>0</v>
      </c>
      <c r="G6411" s="5" t="s">
        <v>554</v>
      </c>
      <c r="H6411" s="5" t="s">
        <v>28</v>
      </c>
      <c r="I6411" s="5">
        <v>0</v>
      </c>
      <c r="J6411" s="5">
        <v>2002</v>
      </c>
      <c r="K6411" s="5">
        <v>1</v>
      </c>
      <c r="L6411" s="5" t="s">
        <v>8902</v>
      </c>
      <c r="M6411" s="5" t="s">
        <v>96</v>
      </c>
      <c r="N6411" s="19" t="s">
        <v>32</v>
      </c>
    </row>
    <row r="6412" spans="1:14" ht="15.75" customHeight="1" x14ac:dyDescent="0.2">
      <c r="A6412" s="15">
        <v>40</v>
      </c>
      <c r="B6412" s="16">
        <v>720</v>
      </c>
      <c r="C6412" s="15" t="s">
        <v>8907</v>
      </c>
      <c r="D6412" s="18">
        <v>1</v>
      </c>
      <c r="E6412" s="5" t="s">
        <v>8908</v>
      </c>
      <c r="F6412" s="5">
        <v>0</v>
      </c>
      <c r="G6412" s="5" t="s">
        <v>554</v>
      </c>
      <c r="H6412" s="5" t="s">
        <v>28</v>
      </c>
      <c r="I6412" s="5">
        <v>0</v>
      </c>
      <c r="J6412" s="5">
        <v>2002</v>
      </c>
      <c r="K6412" s="5">
        <v>1</v>
      </c>
      <c r="L6412" s="5" t="s">
        <v>8902</v>
      </c>
      <c r="M6412" s="5" t="s">
        <v>96</v>
      </c>
      <c r="N6412" s="19" t="s">
        <v>32</v>
      </c>
    </row>
    <row r="6413" spans="1:14" ht="15.75" customHeight="1" x14ac:dyDescent="0.2">
      <c r="A6413" s="15">
        <v>41</v>
      </c>
      <c r="B6413" s="16">
        <v>720</v>
      </c>
      <c r="C6413" s="15" t="s">
        <v>8909</v>
      </c>
      <c r="D6413" s="18">
        <v>1</v>
      </c>
      <c r="E6413" s="5" t="s">
        <v>8910</v>
      </c>
      <c r="F6413" s="5">
        <v>0</v>
      </c>
      <c r="G6413" s="5" t="s">
        <v>554</v>
      </c>
      <c r="H6413" s="5" t="s">
        <v>28</v>
      </c>
      <c r="I6413" s="5">
        <v>0</v>
      </c>
      <c r="J6413" s="5">
        <v>2002</v>
      </c>
      <c r="K6413" s="5">
        <v>1</v>
      </c>
      <c r="L6413" s="5" t="s">
        <v>8902</v>
      </c>
      <c r="M6413" s="5" t="s">
        <v>96</v>
      </c>
      <c r="N6413" s="19" t="s">
        <v>32</v>
      </c>
    </row>
    <row r="6414" spans="1:14" ht="15.75" customHeight="1" x14ac:dyDescent="0.2">
      <c r="A6414" s="15">
        <v>42</v>
      </c>
      <c r="B6414" s="16">
        <v>720</v>
      </c>
      <c r="C6414" s="15" t="s">
        <v>8911</v>
      </c>
      <c r="D6414" s="18">
        <v>1</v>
      </c>
      <c r="E6414" s="5" t="s">
        <v>8912</v>
      </c>
      <c r="F6414" s="5">
        <v>0</v>
      </c>
      <c r="G6414" s="5" t="s">
        <v>554</v>
      </c>
      <c r="H6414" s="5" t="s">
        <v>28</v>
      </c>
      <c r="I6414" s="5">
        <v>0</v>
      </c>
      <c r="J6414" s="5">
        <v>2002</v>
      </c>
      <c r="K6414" s="5">
        <v>1</v>
      </c>
      <c r="L6414" s="5" t="s">
        <v>8902</v>
      </c>
      <c r="M6414" s="5" t="s">
        <v>96</v>
      </c>
      <c r="N6414" s="19" t="s">
        <v>32</v>
      </c>
    </row>
    <row r="6415" spans="1:14" ht="15.75" customHeight="1" x14ac:dyDescent="0.2">
      <c r="A6415" s="15">
        <v>43</v>
      </c>
      <c r="B6415" s="16">
        <v>720</v>
      </c>
      <c r="C6415" s="15" t="s">
        <v>8913</v>
      </c>
      <c r="D6415" s="18">
        <v>1</v>
      </c>
      <c r="E6415" s="5" t="s">
        <v>8914</v>
      </c>
      <c r="F6415" s="5">
        <v>0</v>
      </c>
      <c r="G6415" s="5" t="s">
        <v>554</v>
      </c>
      <c r="H6415" s="5" t="s">
        <v>28</v>
      </c>
      <c r="I6415" s="5">
        <v>0</v>
      </c>
      <c r="J6415" s="5">
        <v>2002</v>
      </c>
      <c r="K6415" s="5">
        <v>1</v>
      </c>
      <c r="L6415" s="5" t="s">
        <v>8902</v>
      </c>
      <c r="M6415" s="5" t="s">
        <v>96</v>
      </c>
      <c r="N6415" s="19" t="s">
        <v>32</v>
      </c>
    </row>
    <row r="6416" spans="1:14" ht="15.75" customHeight="1" x14ac:dyDescent="0.2">
      <c r="A6416" s="15">
        <v>44</v>
      </c>
      <c r="B6416" s="16">
        <v>720</v>
      </c>
      <c r="C6416" s="15" t="s">
        <v>8915</v>
      </c>
      <c r="D6416" s="18">
        <v>1</v>
      </c>
      <c r="E6416" s="5" t="s">
        <v>8916</v>
      </c>
      <c r="F6416" s="5">
        <v>0</v>
      </c>
      <c r="G6416" s="5" t="s">
        <v>554</v>
      </c>
      <c r="H6416" s="5" t="s">
        <v>28</v>
      </c>
      <c r="I6416" s="5">
        <v>0</v>
      </c>
      <c r="J6416" s="5">
        <v>2002</v>
      </c>
      <c r="K6416" s="5">
        <v>1</v>
      </c>
      <c r="L6416" s="5" t="s">
        <v>8902</v>
      </c>
      <c r="M6416" s="5" t="s">
        <v>96</v>
      </c>
      <c r="N6416" s="19" t="s">
        <v>32</v>
      </c>
    </row>
    <row r="6417" spans="1:14" ht="15.75" customHeight="1" x14ac:dyDescent="0.2">
      <c r="A6417" s="15">
        <v>45</v>
      </c>
      <c r="B6417" s="16">
        <v>720</v>
      </c>
      <c r="C6417" s="15" t="s">
        <v>8917</v>
      </c>
      <c r="D6417" s="18">
        <v>1</v>
      </c>
      <c r="E6417" s="5" t="s">
        <v>8918</v>
      </c>
      <c r="F6417" s="5">
        <v>0</v>
      </c>
      <c r="G6417" s="5" t="s">
        <v>554</v>
      </c>
      <c r="H6417" s="5" t="s">
        <v>28</v>
      </c>
      <c r="I6417" s="5">
        <v>0</v>
      </c>
      <c r="J6417" s="5">
        <v>2002</v>
      </c>
      <c r="K6417" s="5">
        <v>1</v>
      </c>
      <c r="L6417" s="5" t="s">
        <v>8902</v>
      </c>
      <c r="M6417" s="5" t="s">
        <v>96</v>
      </c>
      <c r="N6417" s="19" t="s">
        <v>32</v>
      </c>
    </row>
    <row r="6418" spans="1:14" ht="15.75" customHeight="1" x14ac:dyDescent="0.2">
      <c r="A6418" s="15">
        <v>46</v>
      </c>
      <c r="B6418" s="16">
        <v>720</v>
      </c>
      <c r="C6418" s="15" t="s">
        <v>8919</v>
      </c>
      <c r="D6418" s="18">
        <v>1</v>
      </c>
      <c r="E6418" s="5" t="s">
        <v>8920</v>
      </c>
      <c r="F6418" s="5">
        <v>0</v>
      </c>
      <c r="G6418" s="5" t="s">
        <v>554</v>
      </c>
      <c r="H6418" s="5" t="s">
        <v>28</v>
      </c>
      <c r="I6418" s="5">
        <v>0</v>
      </c>
      <c r="J6418" s="5">
        <v>2002</v>
      </c>
      <c r="K6418" s="5">
        <v>1</v>
      </c>
      <c r="L6418" s="5" t="s">
        <v>8921</v>
      </c>
      <c r="M6418" s="5" t="s">
        <v>96</v>
      </c>
      <c r="N6418" s="19" t="s">
        <v>32</v>
      </c>
    </row>
    <row r="6419" spans="1:14" ht="15.75" customHeight="1" x14ac:dyDescent="0.2">
      <c r="A6419" s="15">
        <v>47</v>
      </c>
      <c r="B6419" s="16">
        <v>720</v>
      </c>
      <c r="C6419" s="15" t="s">
        <v>8922</v>
      </c>
      <c r="D6419" s="18">
        <v>1</v>
      </c>
      <c r="E6419" s="5" t="s">
        <v>8923</v>
      </c>
      <c r="F6419" s="5">
        <v>0</v>
      </c>
      <c r="G6419" s="5">
        <v>0</v>
      </c>
      <c r="H6419" s="5" t="s">
        <v>28</v>
      </c>
      <c r="I6419" s="5">
        <v>0</v>
      </c>
      <c r="J6419" s="5">
        <v>2002</v>
      </c>
      <c r="K6419" s="5">
        <v>1</v>
      </c>
      <c r="L6419" s="5" t="s">
        <v>8921</v>
      </c>
      <c r="M6419" s="5" t="s">
        <v>96</v>
      </c>
      <c r="N6419" s="19">
        <v>0</v>
      </c>
    </row>
    <row r="6420" spans="1:14" ht="15.75" customHeight="1" x14ac:dyDescent="0.2">
      <c r="A6420" s="15">
        <v>48</v>
      </c>
      <c r="B6420" s="16">
        <v>720</v>
      </c>
      <c r="C6420" s="15" t="s">
        <v>8924</v>
      </c>
      <c r="D6420" s="18">
        <v>1</v>
      </c>
      <c r="E6420" s="5" t="s">
        <v>8925</v>
      </c>
      <c r="F6420" s="5">
        <v>0</v>
      </c>
      <c r="G6420" s="5">
        <v>0</v>
      </c>
      <c r="H6420" s="5">
        <v>0</v>
      </c>
      <c r="I6420" s="5">
        <v>0</v>
      </c>
      <c r="J6420" s="5">
        <v>0</v>
      </c>
      <c r="K6420" s="5">
        <v>0</v>
      </c>
      <c r="L6420" s="5" t="s">
        <v>8926</v>
      </c>
      <c r="M6420" s="5">
        <v>0</v>
      </c>
      <c r="N6420" s="19">
        <v>0</v>
      </c>
    </row>
    <row r="6421" spans="1:14" ht="15.75" customHeight="1" x14ac:dyDescent="0.2">
      <c r="A6421" s="15">
        <v>49</v>
      </c>
      <c r="B6421" s="16">
        <v>720</v>
      </c>
      <c r="C6421" s="15" t="s">
        <v>8924</v>
      </c>
      <c r="D6421" s="18">
        <v>1</v>
      </c>
      <c r="E6421" s="5" t="s">
        <v>8927</v>
      </c>
      <c r="F6421" s="5">
        <v>0</v>
      </c>
      <c r="G6421" s="5" t="s">
        <v>554</v>
      </c>
      <c r="H6421" s="5" t="s">
        <v>28</v>
      </c>
      <c r="I6421" s="5">
        <v>0</v>
      </c>
      <c r="J6421" s="5">
        <v>2002</v>
      </c>
      <c r="K6421" s="5">
        <v>1</v>
      </c>
      <c r="L6421" s="5" t="s">
        <v>8921</v>
      </c>
      <c r="M6421" s="5" t="s">
        <v>96</v>
      </c>
      <c r="N6421" s="19" t="s">
        <v>32</v>
      </c>
    </row>
    <row r="6422" spans="1:14" ht="15.75" customHeight="1" x14ac:dyDescent="0.2">
      <c r="A6422" s="15">
        <v>50</v>
      </c>
      <c r="B6422" s="16">
        <v>720</v>
      </c>
      <c r="C6422" s="15" t="s">
        <v>8928</v>
      </c>
      <c r="D6422" s="18">
        <v>1</v>
      </c>
      <c r="E6422" s="5" t="s">
        <v>8929</v>
      </c>
      <c r="F6422" s="5">
        <v>0</v>
      </c>
      <c r="G6422" s="5">
        <v>0</v>
      </c>
      <c r="H6422" s="5">
        <v>0</v>
      </c>
      <c r="I6422" s="5">
        <v>0</v>
      </c>
      <c r="J6422" s="5">
        <v>0</v>
      </c>
      <c r="K6422" s="5">
        <v>0</v>
      </c>
      <c r="L6422" s="5" t="s">
        <v>8926</v>
      </c>
      <c r="M6422" s="5">
        <v>0</v>
      </c>
      <c r="N6422" s="19">
        <v>0</v>
      </c>
    </row>
    <row r="6423" spans="1:14" ht="15.75" customHeight="1" x14ac:dyDescent="0.2">
      <c r="A6423" s="15">
        <v>51</v>
      </c>
      <c r="B6423" s="16">
        <v>720</v>
      </c>
      <c r="C6423" s="15" t="s">
        <v>8930</v>
      </c>
      <c r="D6423" s="18">
        <v>1</v>
      </c>
      <c r="E6423" s="5" t="s">
        <v>8931</v>
      </c>
      <c r="F6423" s="5">
        <v>0</v>
      </c>
      <c r="G6423" s="5">
        <v>0</v>
      </c>
      <c r="H6423" s="5">
        <v>0</v>
      </c>
      <c r="I6423" s="5">
        <v>0</v>
      </c>
      <c r="J6423" s="5">
        <v>0</v>
      </c>
      <c r="K6423" s="5">
        <v>0</v>
      </c>
      <c r="L6423" s="5" t="s">
        <v>8926</v>
      </c>
      <c r="M6423" s="5">
        <v>0</v>
      </c>
      <c r="N6423" s="19">
        <v>0</v>
      </c>
    </row>
    <row r="6424" spans="1:14" ht="15.75" customHeight="1" x14ac:dyDescent="0.2">
      <c r="A6424" s="15">
        <v>52</v>
      </c>
      <c r="B6424" s="16">
        <v>720</v>
      </c>
      <c r="C6424" s="15" t="s">
        <v>8932</v>
      </c>
      <c r="D6424" s="18">
        <v>2</v>
      </c>
      <c r="E6424" s="5" t="s">
        <v>8933</v>
      </c>
      <c r="F6424" s="5">
        <v>0</v>
      </c>
      <c r="G6424" s="5" t="s">
        <v>554</v>
      </c>
      <c r="H6424" s="5" t="s">
        <v>28</v>
      </c>
      <c r="I6424" s="5">
        <v>0</v>
      </c>
      <c r="J6424" s="5">
        <v>2006</v>
      </c>
      <c r="K6424" s="5">
        <v>5</v>
      </c>
      <c r="L6424" s="5" t="s">
        <v>8834</v>
      </c>
      <c r="M6424" s="5" t="s">
        <v>96</v>
      </c>
      <c r="N6424" s="19">
        <v>9784883191833</v>
      </c>
    </row>
    <row r="6425" spans="1:14" ht="15.75" customHeight="1" x14ac:dyDescent="0.2">
      <c r="A6425" s="15">
        <v>53</v>
      </c>
      <c r="B6425" s="16">
        <v>720</v>
      </c>
      <c r="C6425" s="15" t="s">
        <v>8934</v>
      </c>
      <c r="D6425" s="18">
        <v>2</v>
      </c>
      <c r="E6425" s="5" t="s">
        <v>8935</v>
      </c>
      <c r="F6425" s="5">
        <v>0</v>
      </c>
      <c r="G6425" s="5" t="s">
        <v>554</v>
      </c>
      <c r="H6425" s="5" t="s">
        <v>28</v>
      </c>
      <c r="I6425" s="5">
        <v>0</v>
      </c>
      <c r="J6425" s="5">
        <v>2006</v>
      </c>
      <c r="K6425" s="5">
        <v>3</v>
      </c>
      <c r="L6425" s="5" t="s">
        <v>8834</v>
      </c>
      <c r="M6425" s="5" t="s">
        <v>96</v>
      </c>
      <c r="N6425" s="19">
        <v>9784883192359</v>
      </c>
    </row>
    <row r="6426" spans="1:14" ht="15.75" customHeight="1" x14ac:dyDescent="0.2">
      <c r="A6426" s="15">
        <v>54</v>
      </c>
      <c r="B6426" s="16">
        <v>720</v>
      </c>
      <c r="C6426" s="15" t="s">
        <v>8936</v>
      </c>
      <c r="D6426" s="18">
        <v>1</v>
      </c>
      <c r="E6426" s="5" t="s">
        <v>8937</v>
      </c>
      <c r="F6426" s="5">
        <v>0</v>
      </c>
      <c r="G6426" s="5">
        <v>0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19">
        <v>0</v>
      </c>
    </row>
    <row r="6427" spans="1:14" ht="15.75" customHeight="1" x14ac:dyDescent="0.2">
      <c r="A6427" s="15">
        <v>55</v>
      </c>
      <c r="B6427" s="16">
        <v>720</v>
      </c>
      <c r="C6427" s="15" t="s">
        <v>8938</v>
      </c>
      <c r="D6427" s="18">
        <v>1</v>
      </c>
      <c r="E6427" s="5" t="s">
        <v>8939</v>
      </c>
      <c r="F6427" s="5">
        <v>0</v>
      </c>
      <c r="G6427" s="5" t="s">
        <v>8940</v>
      </c>
      <c r="H6427" s="5" t="s">
        <v>8941</v>
      </c>
      <c r="I6427" s="5">
        <v>0</v>
      </c>
      <c r="J6427" s="5">
        <v>2014</v>
      </c>
      <c r="K6427" s="5">
        <v>3</v>
      </c>
      <c r="L6427" s="5" t="s">
        <v>409</v>
      </c>
      <c r="M6427" s="5" t="s">
        <v>96</v>
      </c>
      <c r="N6427" s="19" t="s">
        <v>8942</v>
      </c>
    </row>
    <row r="6428" spans="1:14" ht="15.75" customHeight="1" x14ac:dyDescent="0.2">
      <c r="A6428" s="15">
        <v>56</v>
      </c>
      <c r="B6428" s="16">
        <v>720</v>
      </c>
      <c r="C6428" s="15" t="s">
        <v>8943</v>
      </c>
      <c r="D6428" s="18">
        <v>1</v>
      </c>
      <c r="E6428" s="5" t="s">
        <v>8944</v>
      </c>
      <c r="F6428" s="5">
        <v>0</v>
      </c>
      <c r="G6428" s="5" t="s">
        <v>554</v>
      </c>
      <c r="H6428" s="5" t="s">
        <v>28</v>
      </c>
      <c r="I6428" s="5">
        <v>0</v>
      </c>
      <c r="J6428" s="5">
        <v>2005</v>
      </c>
      <c r="K6428" s="5">
        <v>7</v>
      </c>
      <c r="L6428" s="5" t="s">
        <v>8672</v>
      </c>
      <c r="M6428" s="5" t="s">
        <v>96</v>
      </c>
      <c r="N6428" s="19">
        <v>9784893583604</v>
      </c>
    </row>
    <row r="6429" spans="1:14" ht="15.75" customHeight="1" x14ac:dyDescent="0.2">
      <c r="A6429" s="15">
        <v>57</v>
      </c>
      <c r="B6429" s="16">
        <v>720</v>
      </c>
      <c r="C6429" s="15" t="s">
        <v>8945</v>
      </c>
      <c r="D6429" s="18">
        <v>1</v>
      </c>
      <c r="E6429" s="5" t="s">
        <v>8946</v>
      </c>
      <c r="F6429" s="5">
        <v>0</v>
      </c>
      <c r="G6429" s="5" t="s">
        <v>554</v>
      </c>
      <c r="H6429" s="5" t="s">
        <v>28</v>
      </c>
      <c r="I6429" s="5">
        <v>0</v>
      </c>
      <c r="J6429" s="5">
        <v>2006</v>
      </c>
      <c r="K6429" s="5">
        <v>5</v>
      </c>
      <c r="L6429" s="5" t="s">
        <v>8834</v>
      </c>
      <c r="M6429" s="5" t="s">
        <v>96</v>
      </c>
      <c r="N6429" s="19">
        <v>9784883193288</v>
      </c>
    </row>
    <row r="6430" spans="1:14" ht="15.75" customHeight="1" x14ac:dyDescent="0.2">
      <c r="A6430" s="15">
        <v>58</v>
      </c>
      <c r="B6430" s="16">
        <v>720</v>
      </c>
      <c r="C6430" s="15" t="s">
        <v>8947</v>
      </c>
      <c r="D6430" s="18">
        <v>2</v>
      </c>
      <c r="E6430" s="5" t="s">
        <v>8948</v>
      </c>
      <c r="F6430" s="5">
        <v>0</v>
      </c>
      <c r="G6430" s="5" t="s">
        <v>554</v>
      </c>
      <c r="H6430" s="5" t="s">
        <v>28</v>
      </c>
      <c r="I6430" s="5">
        <v>0</v>
      </c>
      <c r="J6430" s="5">
        <v>2006</v>
      </c>
      <c r="K6430" s="5">
        <v>3</v>
      </c>
      <c r="L6430" s="5" t="s">
        <v>8690</v>
      </c>
      <c r="M6430" s="5" t="s">
        <v>96</v>
      </c>
      <c r="N6430" s="19">
        <v>9784874242865</v>
      </c>
    </row>
    <row r="6431" spans="1:14" ht="15.75" customHeight="1" x14ac:dyDescent="0.2">
      <c r="A6431" s="15">
        <v>59</v>
      </c>
      <c r="B6431" s="16">
        <v>720</v>
      </c>
      <c r="C6431" s="15" t="s">
        <v>8949</v>
      </c>
      <c r="D6431" s="18">
        <v>2</v>
      </c>
      <c r="E6431" s="5" t="s">
        <v>8950</v>
      </c>
      <c r="F6431" s="5">
        <v>0</v>
      </c>
      <c r="G6431" s="5" t="s">
        <v>8951</v>
      </c>
      <c r="H6431" s="5" t="s">
        <v>28</v>
      </c>
      <c r="I6431" s="5">
        <v>0</v>
      </c>
      <c r="J6431" s="5">
        <v>2009</v>
      </c>
      <c r="K6431" s="5">
        <v>1</v>
      </c>
      <c r="L6431" s="5" t="s">
        <v>414</v>
      </c>
      <c r="M6431" s="5" t="s">
        <v>307</v>
      </c>
      <c r="N6431" s="19">
        <v>9784770031006</v>
      </c>
    </row>
    <row r="6432" spans="1:14" ht="15.75" customHeight="1" x14ac:dyDescent="0.2">
      <c r="A6432" s="15">
        <v>60</v>
      </c>
      <c r="B6432" s="16">
        <v>720</v>
      </c>
      <c r="C6432" s="15" t="s">
        <v>8952</v>
      </c>
      <c r="D6432" s="18">
        <v>1</v>
      </c>
      <c r="E6432" s="5" t="s">
        <v>8953</v>
      </c>
      <c r="F6432" s="5">
        <v>0</v>
      </c>
      <c r="G6432" s="5" t="s">
        <v>8954</v>
      </c>
      <c r="H6432" s="5" t="s">
        <v>28</v>
      </c>
      <c r="I6432" s="5">
        <v>0</v>
      </c>
      <c r="J6432" s="5">
        <v>2008</v>
      </c>
      <c r="K6432" s="5">
        <v>3</v>
      </c>
      <c r="L6432" s="5" t="s">
        <v>8672</v>
      </c>
      <c r="M6432" s="5" t="s">
        <v>96</v>
      </c>
      <c r="N6432" s="19">
        <v>9784893585400</v>
      </c>
    </row>
    <row r="6433" spans="1:14" ht="15.75" customHeight="1" x14ac:dyDescent="0.2">
      <c r="A6433" s="15">
        <v>61</v>
      </c>
      <c r="B6433" s="16">
        <v>720</v>
      </c>
      <c r="C6433" s="15" t="s">
        <v>8955</v>
      </c>
      <c r="D6433" s="18">
        <v>1</v>
      </c>
      <c r="E6433" s="5" t="s">
        <v>8956</v>
      </c>
      <c r="F6433" s="5">
        <v>0</v>
      </c>
      <c r="G6433" s="5" t="s">
        <v>32</v>
      </c>
      <c r="H6433" s="5" t="s">
        <v>28</v>
      </c>
      <c r="I6433" s="5">
        <v>0</v>
      </c>
      <c r="J6433" s="5">
        <v>2006</v>
      </c>
      <c r="K6433" s="5">
        <v>1</v>
      </c>
      <c r="L6433" s="5" t="s">
        <v>8834</v>
      </c>
      <c r="M6433" s="5" t="s">
        <v>96</v>
      </c>
      <c r="N6433" s="19">
        <v>9784883194100</v>
      </c>
    </row>
    <row r="6434" spans="1:14" ht="15.75" customHeight="1" x14ac:dyDescent="0.2">
      <c r="A6434" s="15">
        <v>62</v>
      </c>
      <c r="B6434" s="16">
        <v>720</v>
      </c>
      <c r="C6434" s="15" t="s">
        <v>8957</v>
      </c>
      <c r="D6434" s="18">
        <v>1</v>
      </c>
      <c r="E6434" s="5" t="s">
        <v>8958</v>
      </c>
      <c r="F6434" s="5">
        <v>0</v>
      </c>
      <c r="G6434" s="5" t="s">
        <v>8959</v>
      </c>
      <c r="H6434" s="5" t="s">
        <v>28</v>
      </c>
      <c r="I6434" s="5">
        <v>0</v>
      </c>
      <c r="J6434" s="5">
        <v>1993</v>
      </c>
      <c r="K6434" s="5">
        <v>0</v>
      </c>
      <c r="L6434" s="5" t="s">
        <v>8960</v>
      </c>
      <c r="M6434" s="5" t="s">
        <v>96</v>
      </c>
      <c r="N6434" s="19">
        <v>9784539713976</v>
      </c>
    </row>
    <row r="6435" spans="1:14" ht="15.75" customHeight="1" x14ac:dyDescent="0.2">
      <c r="A6435" s="15">
        <v>63</v>
      </c>
      <c r="B6435" s="16">
        <v>720</v>
      </c>
      <c r="C6435" s="15" t="s">
        <v>8961</v>
      </c>
      <c r="D6435" s="18">
        <v>2</v>
      </c>
      <c r="E6435" s="5" t="s">
        <v>8962</v>
      </c>
      <c r="F6435" s="5">
        <v>0</v>
      </c>
      <c r="G6435" s="5" t="s">
        <v>533</v>
      </c>
      <c r="H6435" s="5" t="s">
        <v>28</v>
      </c>
      <c r="I6435" s="5">
        <v>0</v>
      </c>
      <c r="J6435" s="5">
        <v>2005</v>
      </c>
      <c r="K6435" s="5">
        <v>1</v>
      </c>
      <c r="L6435" s="5" t="s">
        <v>8834</v>
      </c>
      <c r="M6435" s="5" t="s">
        <v>96</v>
      </c>
      <c r="N6435" s="19">
        <v>9784883193578</v>
      </c>
    </row>
    <row r="6436" spans="1:14" ht="15.75" customHeight="1" x14ac:dyDescent="0.2">
      <c r="A6436" s="15">
        <v>64</v>
      </c>
      <c r="B6436" s="16">
        <v>720</v>
      </c>
      <c r="C6436" s="15" t="s">
        <v>8963</v>
      </c>
      <c r="D6436" s="18">
        <v>3</v>
      </c>
      <c r="E6436" s="5" t="s">
        <v>8964</v>
      </c>
      <c r="F6436" s="5">
        <v>0</v>
      </c>
      <c r="G6436" s="5" t="s">
        <v>8965</v>
      </c>
      <c r="H6436" s="5" t="s">
        <v>28</v>
      </c>
      <c r="I6436" s="5">
        <v>0</v>
      </c>
      <c r="J6436" s="5">
        <v>2009</v>
      </c>
      <c r="K6436" s="5">
        <v>21</v>
      </c>
      <c r="L6436" s="5" t="s">
        <v>8966</v>
      </c>
      <c r="M6436" s="5" t="s">
        <v>96</v>
      </c>
      <c r="N6436" s="19">
        <v>9784789009157</v>
      </c>
    </row>
    <row r="6437" spans="1:14" ht="15.75" customHeight="1" x14ac:dyDescent="0.2">
      <c r="A6437" s="15">
        <v>65</v>
      </c>
      <c r="B6437" s="16">
        <v>720</v>
      </c>
      <c r="C6437" s="15" t="s">
        <v>8967</v>
      </c>
      <c r="D6437" s="18">
        <v>1</v>
      </c>
      <c r="E6437" s="5" t="s">
        <v>8968</v>
      </c>
      <c r="F6437" s="5">
        <v>0</v>
      </c>
      <c r="G6437" s="5" t="s">
        <v>8969</v>
      </c>
      <c r="H6437" s="5" t="s">
        <v>28</v>
      </c>
      <c r="I6437" s="5">
        <v>0</v>
      </c>
      <c r="J6437" s="5">
        <v>2008</v>
      </c>
      <c r="K6437" s="5">
        <v>0</v>
      </c>
      <c r="L6437" s="5" t="s">
        <v>8672</v>
      </c>
      <c r="M6437" s="5" t="s">
        <v>96</v>
      </c>
      <c r="N6437" s="19">
        <v>9784893581174</v>
      </c>
    </row>
    <row r="6438" spans="1:14" ht="15.75" customHeight="1" x14ac:dyDescent="0.2">
      <c r="A6438" s="15">
        <v>66</v>
      </c>
      <c r="B6438" s="16">
        <v>720</v>
      </c>
      <c r="C6438" s="15" t="s">
        <v>8970</v>
      </c>
      <c r="D6438" s="18">
        <v>2</v>
      </c>
      <c r="E6438" s="5" t="s">
        <v>8971</v>
      </c>
      <c r="F6438" s="5">
        <v>0</v>
      </c>
      <c r="G6438" s="5" t="s">
        <v>8972</v>
      </c>
      <c r="H6438" s="5" t="s">
        <v>28</v>
      </c>
      <c r="I6438" s="5">
        <v>0</v>
      </c>
      <c r="J6438" s="5">
        <v>2009</v>
      </c>
      <c r="K6438" s="5">
        <v>5</v>
      </c>
      <c r="L6438" s="5" t="s">
        <v>8834</v>
      </c>
      <c r="M6438" s="5" t="s">
        <v>96</v>
      </c>
      <c r="N6438" s="19">
        <v>9784883193554</v>
      </c>
    </row>
    <row r="6439" spans="1:14" ht="15.75" customHeight="1" x14ac:dyDescent="0.2">
      <c r="A6439" s="15">
        <v>67</v>
      </c>
      <c r="B6439" s="16">
        <v>720</v>
      </c>
      <c r="C6439" s="15" t="s">
        <v>8973</v>
      </c>
      <c r="D6439" s="18">
        <v>2</v>
      </c>
      <c r="E6439" s="5" t="s">
        <v>8974</v>
      </c>
      <c r="F6439" s="5">
        <v>0</v>
      </c>
      <c r="G6439" s="5" t="s">
        <v>8972</v>
      </c>
      <c r="H6439" s="5" t="s">
        <v>28</v>
      </c>
      <c r="I6439" s="5">
        <v>0</v>
      </c>
      <c r="J6439" s="5">
        <v>2008</v>
      </c>
      <c r="K6439" s="5">
        <v>2</v>
      </c>
      <c r="L6439" s="5" t="s">
        <v>8834</v>
      </c>
      <c r="M6439" s="5" t="s">
        <v>96</v>
      </c>
      <c r="N6439" s="19">
        <v>9784883194490</v>
      </c>
    </row>
    <row r="6440" spans="1:14" ht="15.75" customHeight="1" x14ac:dyDescent="0.2">
      <c r="A6440" s="15">
        <v>68</v>
      </c>
      <c r="B6440" s="16">
        <v>720</v>
      </c>
      <c r="C6440" s="15" t="s">
        <v>8975</v>
      </c>
      <c r="D6440" s="18">
        <v>1</v>
      </c>
      <c r="E6440" s="5" t="s">
        <v>8976</v>
      </c>
      <c r="F6440" s="5">
        <v>0</v>
      </c>
      <c r="G6440" s="5" t="s">
        <v>8977</v>
      </c>
      <c r="H6440" s="5" t="s">
        <v>28</v>
      </c>
      <c r="I6440" s="5">
        <v>0</v>
      </c>
      <c r="J6440" s="5">
        <v>2009</v>
      </c>
      <c r="K6440" s="5">
        <v>10</v>
      </c>
      <c r="L6440" s="5" t="s">
        <v>8686</v>
      </c>
      <c r="M6440" s="5" t="s">
        <v>96</v>
      </c>
      <c r="N6440" s="19">
        <v>9784872341867</v>
      </c>
    </row>
    <row r="6441" spans="1:14" ht="15.75" customHeight="1" x14ac:dyDescent="0.2">
      <c r="A6441" s="15">
        <v>69</v>
      </c>
      <c r="B6441" s="16">
        <v>720</v>
      </c>
      <c r="C6441" s="15" t="s">
        <v>8978</v>
      </c>
      <c r="D6441" s="18">
        <v>2</v>
      </c>
      <c r="E6441" s="5" t="s">
        <v>8979</v>
      </c>
      <c r="F6441" s="5">
        <v>0</v>
      </c>
      <c r="G6441" s="5" t="s">
        <v>8980</v>
      </c>
      <c r="H6441" s="5" t="s">
        <v>28</v>
      </c>
      <c r="I6441" s="5">
        <v>0</v>
      </c>
      <c r="J6441" s="5">
        <v>2009</v>
      </c>
      <c r="K6441" s="5">
        <v>13</v>
      </c>
      <c r="L6441" s="5" t="s">
        <v>8834</v>
      </c>
      <c r="M6441" s="5" t="s">
        <v>96</v>
      </c>
      <c r="N6441" s="19">
        <v>9784883191550</v>
      </c>
    </row>
    <row r="6442" spans="1:14" ht="15.75" customHeight="1" x14ac:dyDescent="0.2">
      <c r="A6442" s="15">
        <v>70</v>
      </c>
      <c r="B6442" s="16">
        <v>720</v>
      </c>
      <c r="C6442" s="15" t="s">
        <v>8981</v>
      </c>
      <c r="D6442" s="18">
        <v>2</v>
      </c>
      <c r="E6442" s="5" t="s">
        <v>8982</v>
      </c>
      <c r="F6442" s="5">
        <v>0</v>
      </c>
      <c r="G6442" s="5" t="s">
        <v>8983</v>
      </c>
      <c r="H6442" s="5" t="s">
        <v>28</v>
      </c>
      <c r="I6442" s="5">
        <v>0</v>
      </c>
      <c r="J6442" s="5">
        <v>2009</v>
      </c>
      <c r="K6442" s="5">
        <v>10</v>
      </c>
      <c r="L6442" s="5" t="s">
        <v>8834</v>
      </c>
      <c r="M6442" s="5" t="s">
        <v>96</v>
      </c>
      <c r="N6442" s="19">
        <v>9784883192014</v>
      </c>
    </row>
    <row r="6443" spans="1:14" ht="15.75" customHeight="1" x14ac:dyDescent="0.2">
      <c r="A6443" s="15">
        <v>71</v>
      </c>
      <c r="B6443" s="16">
        <v>720</v>
      </c>
      <c r="C6443" s="15" t="s">
        <v>8984</v>
      </c>
      <c r="D6443" s="18">
        <v>3</v>
      </c>
      <c r="E6443" s="5" t="s">
        <v>8985</v>
      </c>
      <c r="F6443" s="5">
        <v>0</v>
      </c>
      <c r="G6443" s="5" t="s">
        <v>8986</v>
      </c>
      <c r="H6443" s="5" t="s">
        <v>28</v>
      </c>
      <c r="I6443" s="5">
        <v>0</v>
      </c>
      <c r="J6443" s="5">
        <v>2009</v>
      </c>
      <c r="K6443" s="5">
        <v>8</v>
      </c>
      <c r="L6443" s="5" t="s">
        <v>8834</v>
      </c>
      <c r="M6443" s="5" t="s">
        <v>96</v>
      </c>
      <c r="N6443" s="19">
        <v>9784883193271</v>
      </c>
    </row>
    <row r="6444" spans="1:14" ht="15.75" customHeight="1" x14ac:dyDescent="0.2">
      <c r="A6444" s="15">
        <v>72</v>
      </c>
      <c r="B6444" s="16">
        <v>720</v>
      </c>
      <c r="C6444" s="15" t="s">
        <v>8987</v>
      </c>
      <c r="D6444" s="18">
        <v>1</v>
      </c>
      <c r="E6444" s="5" t="s">
        <v>8988</v>
      </c>
      <c r="F6444" s="5">
        <v>0</v>
      </c>
      <c r="G6444" s="5">
        <v>0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19">
        <v>0</v>
      </c>
    </row>
    <row r="6445" spans="1:14" ht="15.75" customHeight="1" x14ac:dyDescent="0.2">
      <c r="A6445" s="15">
        <v>73</v>
      </c>
      <c r="B6445" s="16">
        <v>720</v>
      </c>
      <c r="C6445" s="15" t="s">
        <v>8989</v>
      </c>
      <c r="D6445" s="18">
        <v>1</v>
      </c>
      <c r="E6445" s="5" t="s">
        <v>8990</v>
      </c>
      <c r="F6445" s="5">
        <v>0</v>
      </c>
      <c r="G6445" s="5">
        <v>0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19">
        <v>0</v>
      </c>
    </row>
    <row r="6446" spans="1:14" ht="15.75" customHeight="1" x14ac:dyDescent="0.2">
      <c r="A6446" s="15">
        <v>74</v>
      </c>
      <c r="B6446" s="16">
        <v>720</v>
      </c>
      <c r="C6446" s="15" t="s">
        <v>8991</v>
      </c>
      <c r="D6446" s="18">
        <v>2</v>
      </c>
      <c r="E6446" s="5" t="s">
        <v>8992</v>
      </c>
      <c r="F6446" s="5">
        <v>0</v>
      </c>
      <c r="G6446" s="5" t="s">
        <v>8993</v>
      </c>
      <c r="H6446" s="5" t="s">
        <v>28</v>
      </c>
      <c r="I6446" s="5">
        <v>0</v>
      </c>
      <c r="J6446" s="5">
        <v>2009</v>
      </c>
      <c r="K6446" s="5">
        <v>5</v>
      </c>
      <c r="L6446" s="5" t="s">
        <v>8690</v>
      </c>
      <c r="M6446" s="5" t="s">
        <v>96</v>
      </c>
      <c r="N6446" s="19">
        <v>9784874243398</v>
      </c>
    </row>
    <row r="6447" spans="1:14" ht="15.75" customHeight="1" x14ac:dyDescent="0.2">
      <c r="A6447" s="15">
        <v>75</v>
      </c>
      <c r="B6447" s="16">
        <v>720</v>
      </c>
      <c r="C6447" s="15" t="s">
        <v>8994</v>
      </c>
      <c r="D6447" s="18">
        <v>2</v>
      </c>
      <c r="E6447" s="5" t="s">
        <v>8995</v>
      </c>
      <c r="F6447" s="5">
        <v>0</v>
      </c>
      <c r="G6447" s="5" t="s">
        <v>8996</v>
      </c>
      <c r="H6447" s="5" t="s">
        <v>28</v>
      </c>
      <c r="I6447" s="5">
        <v>0</v>
      </c>
      <c r="J6447" s="5">
        <v>2007</v>
      </c>
      <c r="K6447" s="5">
        <v>1</v>
      </c>
      <c r="L6447" s="5" t="s">
        <v>8690</v>
      </c>
      <c r="M6447" s="5" t="s">
        <v>96</v>
      </c>
      <c r="N6447" s="19">
        <v>9784874243923</v>
      </c>
    </row>
    <row r="6448" spans="1:14" ht="15.75" customHeight="1" x14ac:dyDescent="0.2">
      <c r="A6448" s="15">
        <v>76</v>
      </c>
      <c r="B6448" s="16">
        <v>720</v>
      </c>
      <c r="C6448" s="15" t="s">
        <v>8997</v>
      </c>
      <c r="D6448" s="18">
        <v>2</v>
      </c>
      <c r="E6448" s="5" t="s">
        <v>8998</v>
      </c>
      <c r="F6448" s="5">
        <v>0</v>
      </c>
      <c r="G6448" s="5" t="s">
        <v>8993</v>
      </c>
      <c r="H6448" s="5" t="s">
        <v>28</v>
      </c>
      <c r="I6448" s="5">
        <v>0</v>
      </c>
      <c r="J6448" s="5">
        <v>2009</v>
      </c>
      <c r="K6448" s="5">
        <v>3</v>
      </c>
      <c r="L6448" s="5" t="s">
        <v>8690</v>
      </c>
      <c r="M6448" s="5" t="s">
        <v>96</v>
      </c>
      <c r="N6448" s="19">
        <v>9784874243701</v>
      </c>
    </row>
    <row r="6449" spans="1:14" ht="15.75" customHeight="1" x14ac:dyDescent="0.2">
      <c r="A6449" s="15">
        <v>77</v>
      </c>
      <c r="B6449" s="16">
        <v>720</v>
      </c>
      <c r="C6449" s="15" t="s">
        <v>8999</v>
      </c>
      <c r="D6449" s="18">
        <v>2</v>
      </c>
      <c r="E6449" s="5" t="s">
        <v>9000</v>
      </c>
      <c r="F6449" s="5">
        <v>0</v>
      </c>
      <c r="G6449" s="5" t="s">
        <v>9001</v>
      </c>
      <c r="H6449" s="5" t="s">
        <v>28</v>
      </c>
      <c r="I6449" s="5">
        <v>0</v>
      </c>
      <c r="J6449" s="5">
        <v>2006</v>
      </c>
      <c r="K6449" s="5">
        <v>1</v>
      </c>
      <c r="L6449" s="5" t="s">
        <v>8690</v>
      </c>
      <c r="M6449" s="5" t="s">
        <v>96</v>
      </c>
      <c r="N6449" s="19">
        <v>9784874243596</v>
      </c>
    </row>
    <row r="6450" spans="1:14" ht="15.75" customHeight="1" x14ac:dyDescent="0.2">
      <c r="A6450" s="15">
        <v>78</v>
      </c>
      <c r="B6450" s="16">
        <v>720</v>
      </c>
      <c r="C6450" s="15" t="s">
        <v>9002</v>
      </c>
      <c r="D6450" s="18">
        <v>1</v>
      </c>
      <c r="E6450" s="5" t="s">
        <v>9003</v>
      </c>
      <c r="F6450" s="5">
        <v>0</v>
      </c>
      <c r="G6450" s="5" t="s">
        <v>9004</v>
      </c>
      <c r="H6450" s="5" t="s">
        <v>28</v>
      </c>
      <c r="I6450" s="5">
        <v>0</v>
      </c>
      <c r="J6450" s="5">
        <v>2009</v>
      </c>
      <c r="K6450" s="5">
        <v>6</v>
      </c>
      <c r="L6450" s="5" t="s">
        <v>8690</v>
      </c>
      <c r="M6450" s="5" t="s">
        <v>96</v>
      </c>
      <c r="N6450" s="19">
        <v>9784874243008</v>
      </c>
    </row>
    <row r="6451" spans="1:14" ht="15.75" customHeight="1" x14ac:dyDescent="0.2">
      <c r="A6451" s="15">
        <v>79</v>
      </c>
      <c r="B6451" s="16">
        <v>720</v>
      </c>
      <c r="C6451" s="15" t="s">
        <v>9005</v>
      </c>
      <c r="D6451" s="18">
        <v>2</v>
      </c>
      <c r="E6451" s="5" t="s">
        <v>9006</v>
      </c>
      <c r="F6451" s="5">
        <v>0</v>
      </c>
      <c r="G6451" s="5" t="s">
        <v>9004</v>
      </c>
      <c r="H6451" s="5" t="s">
        <v>28</v>
      </c>
      <c r="I6451" s="5">
        <v>0</v>
      </c>
      <c r="J6451" s="5">
        <v>2007</v>
      </c>
      <c r="K6451" s="5">
        <v>3</v>
      </c>
      <c r="L6451" s="5" t="s">
        <v>8690</v>
      </c>
      <c r="M6451" s="5" t="s">
        <v>96</v>
      </c>
      <c r="N6451" s="19">
        <v>9784874242995</v>
      </c>
    </row>
    <row r="6452" spans="1:14" ht="15.75" customHeight="1" x14ac:dyDescent="0.2">
      <c r="A6452" s="15">
        <v>80</v>
      </c>
      <c r="B6452" s="16">
        <v>720</v>
      </c>
      <c r="C6452" s="15" t="s">
        <v>9007</v>
      </c>
      <c r="D6452" s="18">
        <v>1</v>
      </c>
      <c r="E6452" s="5" t="s">
        <v>9008</v>
      </c>
      <c r="F6452" s="5">
        <v>0</v>
      </c>
      <c r="G6452" s="5" t="s">
        <v>9009</v>
      </c>
      <c r="H6452" s="5" t="s">
        <v>28</v>
      </c>
      <c r="I6452" s="5">
        <v>0</v>
      </c>
      <c r="J6452" s="5">
        <v>2008</v>
      </c>
      <c r="K6452" s="5">
        <v>1</v>
      </c>
      <c r="L6452" s="5" t="s">
        <v>9010</v>
      </c>
      <c r="M6452" s="5" t="s">
        <v>96</v>
      </c>
      <c r="N6452" s="19">
        <v>9784872175691</v>
      </c>
    </row>
    <row r="6453" spans="1:14" ht="15.75" customHeight="1" x14ac:dyDescent="0.2">
      <c r="A6453" s="15">
        <v>81</v>
      </c>
      <c r="B6453" s="16">
        <v>720</v>
      </c>
      <c r="C6453" s="15" t="s">
        <v>9011</v>
      </c>
      <c r="D6453" s="18">
        <v>1</v>
      </c>
      <c r="E6453" s="5" t="s">
        <v>9012</v>
      </c>
      <c r="F6453" s="5">
        <v>0</v>
      </c>
      <c r="G6453" s="5" t="s">
        <v>9013</v>
      </c>
      <c r="H6453" s="5" t="s">
        <v>28</v>
      </c>
      <c r="I6453" s="5">
        <v>0</v>
      </c>
      <c r="J6453" s="5">
        <v>2009</v>
      </c>
      <c r="K6453" s="5">
        <v>4</v>
      </c>
      <c r="L6453" s="5" t="s">
        <v>8834</v>
      </c>
      <c r="M6453" s="5" t="s">
        <v>96</v>
      </c>
      <c r="N6453" s="19">
        <v>9784883193615</v>
      </c>
    </row>
    <row r="6454" spans="1:14" ht="15.75" customHeight="1" x14ac:dyDescent="0.2">
      <c r="A6454" s="15">
        <v>82</v>
      </c>
      <c r="B6454" s="16">
        <v>720</v>
      </c>
      <c r="C6454" s="15" t="s">
        <v>9014</v>
      </c>
      <c r="D6454" s="18">
        <v>1</v>
      </c>
      <c r="E6454" s="5" t="s">
        <v>9015</v>
      </c>
      <c r="F6454" s="5">
        <v>0</v>
      </c>
      <c r="G6454" s="5" t="s">
        <v>9016</v>
      </c>
      <c r="H6454" s="5" t="s">
        <v>28</v>
      </c>
      <c r="I6454" s="5">
        <v>0</v>
      </c>
      <c r="J6454" s="5">
        <v>2009</v>
      </c>
      <c r="K6454" s="5">
        <v>3</v>
      </c>
      <c r="L6454" s="5" t="s">
        <v>8690</v>
      </c>
      <c r="M6454" s="5" t="s">
        <v>96</v>
      </c>
      <c r="N6454" s="19">
        <v>9784874244012</v>
      </c>
    </row>
    <row r="6455" spans="1:14" ht="15.75" customHeight="1" x14ac:dyDescent="0.2">
      <c r="A6455" s="15">
        <v>83</v>
      </c>
      <c r="B6455" s="16">
        <v>720</v>
      </c>
      <c r="C6455" s="15" t="s">
        <v>9017</v>
      </c>
      <c r="D6455" s="18">
        <v>1</v>
      </c>
      <c r="E6455" s="5" t="s">
        <v>9018</v>
      </c>
      <c r="F6455" s="5">
        <v>0</v>
      </c>
      <c r="G6455" s="5" t="s">
        <v>9019</v>
      </c>
      <c r="H6455" s="5" t="s">
        <v>28</v>
      </c>
      <c r="I6455" s="5">
        <v>0</v>
      </c>
      <c r="J6455" s="5">
        <v>2005</v>
      </c>
      <c r="K6455" s="5">
        <v>3</v>
      </c>
      <c r="L6455" s="5" t="s">
        <v>8672</v>
      </c>
      <c r="M6455" s="5" t="s">
        <v>96</v>
      </c>
      <c r="N6455" s="19">
        <v>9784893584052</v>
      </c>
    </row>
    <row r="6456" spans="1:14" ht="15.75" customHeight="1" x14ac:dyDescent="0.2">
      <c r="A6456" s="15">
        <v>84</v>
      </c>
      <c r="B6456" s="16">
        <v>720</v>
      </c>
      <c r="C6456" s="15" t="s">
        <v>9020</v>
      </c>
      <c r="D6456" s="18">
        <v>2</v>
      </c>
      <c r="E6456" s="5" t="s">
        <v>9021</v>
      </c>
      <c r="F6456" s="5">
        <v>0</v>
      </c>
      <c r="G6456" s="5" t="s">
        <v>9022</v>
      </c>
      <c r="H6456" s="5" t="s">
        <v>28</v>
      </c>
      <c r="I6456" s="5">
        <v>0</v>
      </c>
      <c r="J6456" s="5">
        <v>2005</v>
      </c>
      <c r="K6456" s="5">
        <v>4</v>
      </c>
      <c r="L6456" s="5" t="s">
        <v>8672</v>
      </c>
      <c r="M6456" s="5" t="s">
        <v>96</v>
      </c>
      <c r="N6456" s="19">
        <v>9784893584052</v>
      </c>
    </row>
    <row r="6457" spans="1:14" ht="15.75" customHeight="1" x14ac:dyDescent="0.2">
      <c r="A6457" s="15">
        <v>85</v>
      </c>
      <c r="B6457" s="16">
        <v>720</v>
      </c>
      <c r="C6457" s="15" t="s">
        <v>9023</v>
      </c>
      <c r="D6457" s="18">
        <v>2</v>
      </c>
      <c r="E6457" s="5" t="s">
        <v>9024</v>
      </c>
      <c r="F6457" s="5">
        <v>0</v>
      </c>
      <c r="G6457" s="5" t="s">
        <v>9025</v>
      </c>
      <c r="H6457" s="5" t="s">
        <v>28</v>
      </c>
      <c r="I6457" s="5">
        <v>0</v>
      </c>
      <c r="J6457" s="5">
        <v>2009</v>
      </c>
      <c r="K6457" s="5">
        <v>0</v>
      </c>
      <c r="L6457" s="5" t="s">
        <v>8672</v>
      </c>
      <c r="M6457" s="5" t="s">
        <v>96</v>
      </c>
      <c r="N6457" s="19">
        <v>9784893587299</v>
      </c>
    </row>
    <row r="6458" spans="1:14" ht="15.75" customHeight="1" x14ac:dyDescent="0.2">
      <c r="A6458" s="15">
        <v>86</v>
      </c>
      <c r="B6458" s="16">
        <v>720</v>
      </c>
      <c r="C6458" s="15" t="s">
        <v>9026</v>
      </c>
      <c r="D6458" s="18">
        <v>2</v>
      </c>
      <c r="E6458" s="5" t="s">
        <v>9027</v>
      </c>
      <c r="F6458" s="5">
        <v>0</v>
      </c>
      <c r="G6458" s="5" t="s">
        <v>9028</v>
      </c>
      <c r="H6458" s="5" t="s">
        <v>28</v>
      </c>
      <c r="I6458" s="5">
        <v>0</v>
      </c>
      <c r="J6458" s="5">
        <v>2008</v>
      </c>
      <c r="K6458" s="5">
        <v>1</v>
      </c>
      <c r="L6458" s="5" t="s">
        <v>8672</v>
      </c>
      <c r="M6458" s="5" t="s">
        <v>96</v>
      </c>
      <c r="N6458" s="19">
        <v>9784893586339</v>
      </c>
    </row>
    <row r="6459" spans="1:14" ht="15.75" customHeight="1" x14ac:dyDescent="0.2">
      <c r="A6459" s="15">
        <v>87</v>
      </c>
      <c r="B6459" s="16">
        <v>720</v>
      </c>
      <c r="C6459" s="15" t="s">
        <v>9029</v>
      </c>
      <c r="D6459" s="18">
        <v>1</v>
      </c>
      <c r="E6459" s="5" t="s">
        <v>9030</v>
      </c>
      <c r="F6459" s="5">
        <v>0</v>
      </c>
      <c r="G6459" s="5" t="s">
        <v>9031</v>
      </c>
      <c r="H6459" s="5" t="s">
        <v>28</v>
      </c>
      <c r="I6459" s="5">
        <v>0</v>
      </c>
      <c r="J6459" s="5">
        <v>2010</v>
      </c>
      <c r="K6459" s="5">
        <v>3</v>
      </c>
      <c r="L6459" s="5" t="s">
        <v>8672</v>
      </c>
      <c r="M6459" s="5" t="s">
        <v>96</v>
      </c>
      <c r="N6459" s="19">
        <v>9784893585394</v>
      </c>
    </row>
    <row r="6460" spans="1:14" ht="15.75" customHeight="1" x14ac:dyDescent="0.2">
      <c r="A6460" s="15">
        <v>88</v>
      </c>
      <c r="B6460" s="16">
        <v>720</v>
      </c>
      <c r="C6460" s="15" t="s">
        <v>9032</v>
      </c>
      <c r="D6460" s="18">
        <v>1</v>
      </c>
      <c r="E6460" s="5" t="s">
        <v>9033</v>
      </c>
      <c r="F6460" s="5">
        <v>0</v>
      </c>
      <c r="G6460" s="5" t="s">
        <v>9031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19">
        <v>0</v>
      </c>
    </row>
    <row r="6461" spans="1:14" ht="15.75" customHeight="1" x14ac:dyDescent="0.2">
      <c r="A6461" s="15">
        <v>89</v>
      </c>
      <c r="B6461" s="16">
        <v>720</v>
      </c>
      <c r="C6461" s="15" t="s">
        <v>9034</v>
      </c>
      <c r="D6461" s="18">
        <v>1</v>
      </c>
      <c r="E6461" s="5" t="s">
        <v>9035</v>
      </c>
      <c r="F6461" s="5">
        <v>0</v>
      </c>
      <c r="G6461" s="5" t="s">
        <v>9036</v>
      </c>
      <c r="H6461" s="5" t="s">
        <v>28</v>
      </c>
      <c r="I6461" s="5">
        <v>0</v>
      </c>
      <c r="J6461" s="5">
        <v>2009</v>
      </c>
      <c r="K6461" s="5">
        <v>6</v>
      </c>
      <c r="L6461" s="5" t="s">
        <v>8834</v>
      </c>
      <c r="M6461" s="5" t="s">
        <v>96</v>
      </c>
      <c r="N6461" s="19">
        <v>9784883192953</v>
      </c>
    </row>
    <row r="6462" spans="1:14" ht="15.75" customHeight="1" x14ac:dyDescent="0.2">
      <c r="A6462" s="15">
        <v>90</v>
      </c>
      <c r="B6462" s="16">
        <v>720</v>
      </c>
      <c r="C6462" s="15" t="s">
        <v>9037</v>
      </c>
      <c r="D6462" s="18">
        <v>1</v>
      </c>
      <c r="E6462" s="5" t="s">
        <v>9038</v>
      </c>
      <c r="F6462" s="5">
        <v>0</v>
      </c>
      <c r="G6462" s="5">
        <v>0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19">
        <v>0</v>
      </c>
    </row>
    <row r="6463" spans="1:14" ht="15.75" customHeight="1" x14ac:dyDescent="0.2">
      <c r="A6463" s="15">
        <v>91</v>
      </c>
      <c r="B6463" s="16">
        <v>720</v>
      </c>
      <c r="C6463" s="15" t="s">
        <v>9039</v>
      </c>
      <c r="D6463" s="18">
        <v>1</v>
      </c>
      <c r="E6463" s="5" t="s">
        <v>9040</v>
      </c>
      <c r="F6463" s="5">
        <v>0</v>
      </c>
      <c r="G6463" s="5">
        <v>0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19">
        <v>0</v>
      </c>
    </row>
    <row r="6464" spans="1:14" ht="15.75" customHeight="1" x14ac:dyDescent="0.2">
      <c r="A6464" s="15">
        <v>92</v>
      </c>
      <c r="B6464" s="16">
        <v>720</v>
      </c>
      <c r="C6464" s="15" t="s">
        <v>9041</v>
      </c>
      <c r="D6464" s="18">
        <v>2</v>
      </c>
      <c r="E6464" s="5" t="s">
        <v>9042</v>
      </c>
      <c r="F6464" s="5">
        <v>0</v>
      </c>
      <c r="G6464" s="5" t="s">
        <v>9043</v>
      </c>
      <c r="H6464" s="5" t="s">
        <v>28</v>
      </c>
      <c r="I6464" s="5">
        <v>0</v>
      </c>
      <c r="J6464" s="5">
        <v>2010</v>
      </c>
      <c r="K6464" s="5">
        <v>13</v>
      </c>
      <c r="L6464" s="5" t="s">
        <v>9044</v>
      </c>
      <c r="M6464" s="5" t="s">
        <v>96</v>
      </c>
      <c r="N6464" s="19">
        <v>9784883190218</v>
      </c>
    </row>
    <row r="6465" spans="1:14" ht="15.75" customHeight="1" x14ac:dyDescent="0.2">
      <c r="A6465" s="15">
        <v>93</v>
      </c>
      <c r="B6465" s="16">
        <v>720</v>
      </c>
      <c r="C6465" s="15" t="s">
        <v>9045</v>
      </c>
      <c r="D6465" s="18">
        <v>2</v>
      </c>
      <c r="E6465" s="5" t="s">
        <v>9046</v>
      </c>
      <c r="F6465" s="5">
        <v>0</v>
      </c>
      <c r="G6465" s="5" t="s">
        <v>9043</v>
      </c>
      <c r="H6465" s="5" t="s">
        <v>28</v>
      </c>
      <c r="I6465" s="5">
        <v>0</v>
      </c>
      <c r="J6465" s="5">
        <v>2008</v>
      </c>
      <c r="K6465" s="5">
        <v>12</v>
      </c>
      <c r="L6465" s="5" t="s">
        <v>8834</v>
      </c>
      <c r="M6465" s="5" t="s">
        <v>96</v>
      </c>
      <c r="N6465" s="19">
        <v>9784883190584</v>
      </c>
    </row>
    <row r="6466" spans="1:14" ht="15.75" customHeight="1" x14ac:dyDescent="0.2">
      <c r="A6466" s="15">
        <v>94</v>
      </c>
      <c r="B6466" s="16">
        <v>720</v>
      </c>
      <c r="C6466" s="15" t="s">
        <v>9047</v>
      </c>
      <c r="D6466" s="18">
        <v>2</v>
      </c>
      <c r="E6466" s="5" t="s">
        <v>9048</v>
      </c>
      <c r="F6466" s="5" t="s">
        <v>9049</v>
      </c>
      <c r="G6466" s="5" t="s">
        <v>9050</v>
      </c>
      <c r="H6466" s="5" t="s">
        <v>28</v>
      </c>
      <c r="I6466" s="5">
        <v>0</v>
      </c>
      <c r="J6466" s="5">
        <v>2008</v>
      </c>
      <c r="K6466" s="5">
        <v>6</v>
      </c>
      <c r="L6466" s="5" t="s">
        <v>8672</v>
      </c>
      <c r="M6466" s="5" t="s">
        <v>96</v>
      </c>
      <c r="N6466" s="19">
        <v>9784893583390</v>
      </c>
    </row>
    <row r="6467" spans="1:14" ht="15.75" customHeight="1" x14ac:dyDescent="0.2">
      <c r="A6467" s="15">
        <v>95</v>
      </c>
      <c r="B6467" s="16">
        <v>720</v>
      </c>
      <c r="C6467" s="15" t="s">
        <v>9051</v>
      </c>
      <c r="D6467" s="18">
        <v>3</v>
      </c>
      <c r="E6467" s="5" t="s">
        <v>9052</v>
      </c>
      <c r="F6467" s="5" t="s">
        <v>9053</v>
      </c>
      <c r="G6467" s="5" t="s">
        <v>8969</v>
      </c>
      <c r="H6467" s="5" t="s">
        <v>28</v>
      </c>
      <c r="I6467" s="5">
        <v>0</v>
      </c>
      <c r="J6467" s="5">
        <v>2008</v>
      </c>
      <c r="K6467" s="5">
        <v>7</v>
      </c>
      <c r="L6467" s="5" t="s">
        <v>8672</v>
      </c>
      <c r="M6467" s="5" t="s">
        <v>96</v>
      </c>
      <c r="N6467" s="19">
        <v>9784893582386</v>
      </c>
    </row>
    <row r="6468" spans="1:14" ht="15.75" customHeight="1" x14ac:dyDescent="0.2">
      <c r="A6468" s="15">
        <v>96</v>
      </c>
      <c r="B6468" s="16">
        <v>720</v>
      </c>
      <c r="C6468" s="15" t="s">
        <v>9054</v>
      </c>
      <c r="D6468" s="18">
        <v>2</v>
      </c>
      <c r="E6468" s="5" t="s">
        <v>9055</v>
      </c>
      <c r="F6468" s="5" t="s">
        <v>9056</v>
      </c>
      <c r="G6468" s="5" t="s">
        <v>8969</v>
      </c>
      <c r="H6468" s="5" t="s">
        <v>28</v>
      </c>
      <c r="I6468" s="5">
        <v>0</v>
      </c>
      <c r="J6468" s="5">
        <v>2008</v>
      </c>
      <c r="K6468" s="5">
        <v>8</v>
      </c>
      <c r="L6468" s="5" t="s">
        <v>8672</v>
      </c>
      <c r="M6468" s="5" t="s">
        <v>96</v>
      </c>
      <c r="N6468" s="19">
        <v>9784893582386</v>
      </c>
    </row>
    <row r="6469" spans="1:14" ht="15.75" customHeight="1" x14ac:dyDescent="0.2">
      <c r="A6469" s="15">
        <v>97</v>
      </c>
      <c r="B6469" s="16">
        <v>720</v>
      </c>
      <c r="C6469" s="15" t="s">
        <v>9057</v>
      </c>
      <c r="D6469" s="18">
        <v>1</v>
      </c>
      <c r="E6469" s="5" t="s">
        <v>9058</v>
      </c>
      <c r="F6469" s="5">
        <v>0</v>
      </c>
      <c r="G6469" s="5" t="s">
        <v>9059</v>
      </c>
      <c r="H6469" s="5" t="s">
        <v>28</v>
      </c>
      <c r="I6469" s="5">
        <v>0</v>
      </c>
      <c r="J6469" s="5">
        <v>2010</v>
      </c>
      <c r="K6469" s="5">
        <v>1</v>
      </c>
      <c r="L6469" s="5" t="s">
        <v>414</v>
      </c>
      <c r="M6469" s="5" t="s">
        <v>96</v>
      </c>
      <c r="N6469" s="19">
        <v>9784770031235</v>
      </c>
    </row>
    <row r="6470" spans="1:14" ht="15.75" customHeight="1" x14ac:dyDescent="0.2">
      <c r="A6470" s="15">
        <v>98</v>
      </c>
      <c r="B6470" s="16">
        <v>720</v>
      </c>
      <c r="C6470" s="15" t="s">
        <v>9060</v>
      </c>
      <c r="D6470" s="18">
        <v>1</v>
      </c>
      <c r="E6470" s="5" t="s">
        <v>9061</v>
      </c>
      <c r="F6470" s="5">
        <v>0</v>
      </c>
      <c r="G6470" s="5" t="s">
        <v>9062</v>
      </c>
      <c r="H6470" s="5" t="s">
        <v>28</v>
      </c>
      <c r="I6470" s="5">
        <v>0</v>
      </c>
      <c r="J6470" s="5">
        <v>2010</v>
      </c>
      <c r="K6470" s="5">
        <v>1</v>
      </c>
      <c r="L6470" s="5" t="s">
        <v>8966</v>
      </c>
      <c r="M6470" s="5" t="s">
        <v>96</v>
      </c>
      <c r="N6470" s="19">
        <v>9784789013703</v>
      </c>
    </row>
    <row r="6471" spans="1:14" ht="15.75" customHeight="1" x14ac:dyDescent="0.2">
      <c r="A6471" s="15">
        <v>99</v>
      </c>
      <c r="B6471" s="16">
        <v>720</v>
      </c>
      <c r="C6471" s="15" t="s">
        <v>9063</v>
      </c>
      <c r="D6471" s="18">
        <v>2</v>
      </c>
      <c r="E6471" s="5" t="s">
        <v>9064</v>
      </c>
      <c r="F6471" s="5">
        <v>0</v>
      </c>
      <c r="G6471" s="5" t="s">
        <v>9062</v>
      </c>
      <c r="H6471" s="5" t="s">
        <v>28</v>
      </c>
      <c r="I6471" s="5">
        <v>0</v>
      </c>
      <c r="J6471" s="5">
        <v>2014</v>
      </c>
      <c r="K6471" s="5">
        <v>1</v>
      </c>
      <c r="L6471" s="5" t="s">
        <v>9065</v>
      </c>
      <c r="M6471" s="5" t="s">
        <v>307</v>
      </c>
      <c r="N6471" s="19">
        <v>9784789015653</v>
      </c>
    </row>
    <row r="6472" spans="1:14" ht="15.75" customHeight="1" x14ac:dyDescent="0.2">
      <c r="A6472" s="15">
        <v>100</v>
      </c>
      <c r="B6472" s="16">
        <v>720</v>
      </c>
      <c r="C6472" s="15" t="s">
        <v>9066</v>
      </c>
      <c r="D6472" s="18">
        <v>1</v>
      </c>
      <c r="E6472" s="5" t="s">
        <v>9067</v>
      </c>
      <c r="F6472" s="5">
        <v>0</v>
      </c>
      <c r="G6472" s="5" t="s">
        <v>9068</v>
      </c>
      <c r="H6472" s="5" t="s">
        <v>28</v>
      </c>
      <c r="I6472" s="5">
        <v>0</v>
      </c>
      <c r="J6472" s="5">
        <v>2006</v>
      </c>
      <c r="K6472" s="5">
        <v>1</v>
      </c>
      <c r="L6472" s="5" t="s">
        <v>9069</v>
      </c>
      <c r="M6472" s="5" t="s">
        <v>307</v>
      </c>
      <c r="N6472" s="19">
        <v>9784889961157</v>
      </c>
    </row>
    <row r="6473" spans="1:14" ht="15.75" customHeight="1" x14ac:dyDescent="0.2">
      <c r="A6473" s="15">
        <v>101</v>
      </c>
      <c r="B6473" s="16">
        <v>720</v>
      </c>
      <c r="C6473" s="15" t="s">
        <v>9070</v>
      </c>
      <c r="D6473" s="18">
        <v>1</v>
      </c>
      <c r="E6473" s="5" t="s">
        <v>9071</v>
      </c>
      <c r="F6473" s="5">
        <v>0</v>
      </c>
      <c r="G6473" s="5" t="s">
        <v>9068</v>
      </c>
      <c r="H6473" s="5" t="s">
        <v>28</v>
      </c>
      <c r="I6473" s="5">
        <v>0</v>
      </c>
      <c r="J6473" s="5">
        <v>2006</v>
      </c>
      <c r="K6473" s="5">
        <v>2</v>
      </c>
      <c r="L6473" s="5" t="s">
        <v>9069</v>
      </c>
      <c r="M6473" s="5" t="s">
        <v>307</v>
      </c>
      <c r="N6473" s="19">
        <v>9784889961867</v>
      </c>
    </row>
    <row r="6474" spans="1:14" ht="15.75" customHeight="1" x14ac:dyDescent="0.2">
      <c r="A6474" s="15">
        <v>102</v>
      </c>
      <c r="B6474" s="16">
        <v>720</v>
      </c>
      <c r="C6474" s="15" t="s">
        <v>9072</v>
      </c>
      <c r="D6474" s="18">
        <v>1</v>
      </c>
      <c r="E6474" s="5" t="s">
        <v>9073</v>
      </c>
      <c r="F6474" s="5">
        <v>0</v>
      </c>
      <c r="G6474" s="5" t="s">
        <v>9068</v>
      </c>
      <c r="H6474" s="5" t="s">
        <v>28</v>
      </c>
      <c r="I6474" s="5">
        <v>0</v>
      </c>
      <c r="J6474" s="5">
        <v>2006</v>
      </c>
      <c r="K6474" s="5">
        <v>3</v>
      </c>
      <c r="L6474" s="5" t="s">
        <v>9069</v>
      </c>
      <c r="M6474" s="5" t="s">
        <v>307</v>
      </c>
      <c r="N6474" s="19">
        <v>4889961879</v>
      </c>
    </row>
    <row r="6475" spans="1:14" ht="15.75" customHeight="1" x14ac:dyDescent="0.2">
      <c r="A6475" s="15">
        <v>103</v>
      </c>
      <c r="B6475" s="16">
        <v>720</v>
      </c>
      <c r="C6475" s="15" t="s">
        <v>9074</v>
      </c>
      <c r="D6475" s="18">
        <v>2</v>
      </c>
      <c r="E6475" s="5" t="s">
        <v>9075</v>
      </c>
      <c r="F6475" s="5">
        <v>0</v>
      </c>
      <c r="G6475" s="5" t="s">
        <v>9076</v>
      </c>
      <c r="H6475" s="5" t="s">
        <v>28</v>
      </c>
      <c r="I6475" s="5">
        <v>0</v>
      </c>
      <c r="J6475" s="5">
        <v>2008</v>
      </c>
      <c r="K6475" s="5">
        <v>1</v>
      </c>
      <c r="L6475" s="5" t="s">
        <v>8718</v>
      </c>
      <c r="M6475" s="5" t="s">
        <v>96</v>
      </c>
      <c r="N6475" s="19">
        <v>9784385140735</v>
      </c>
    </row>
    <row r="6476" spans="1:14" ht="15.75" customHeight="1" x14ac:dyDescent="0.2">
      <c r="A6476" s="15">
        <v>104</v>
      </c>
      <c r="B6476" s="16">
        <v>720</v>
      </c>
      <c r="C6476" s="15" t="s">
        <v>9077</v>
      </c>
      <c r="D6476" s="18">
        <v>1</v>
      </c>
      <c r="E6476" s="5" t="s">
        <v>9078</v>
      </c>
      <c r="F6476" s="5">
        <v>0</v>
      </c>
      <c r="G6476" s="5">
        <v>0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19">
        <v>0</v>
      </c>
    </row>
    <row r="6477" spans="1:14" ht="15.75" customHeight="1" x14ac:dyDescent="0.2">
      <c r="A6477" s="15">
        <v>105</v>
      </c>
      <c r="B6477" s="16">
        <v>720</v>
      </c>
      <c r="C6477" s="15" t="s">
        <v>9079</v>
      </c>
      <c r="D6477" s="18">
        <v>1</v>
      </c>
      <c r="E6477" s="5" t="s">
        <v>8788</v>
      </c>
      <c r="F6477" s="5">
        <v>0</v>
      </c>
      <c r="G6477" s="5" t="s">
        <v>9080</v>
      </c>
      <c r="H6477" s="5" t="s">
        <v>28</v>
      </c>
      <c r="I6477" s="5">
        <v>0</v>
      </c>
      <c r="J6477" s="5">
        <v>1990</v>
      </c>
      <c r="K6477" s="5">
        <v>1</v>
      </c>
      <c r="L6477" s="5" t="s">
        <v>9081</v>
      </c>
      <c r="M6477" s="5" t="s">
        <v>96</v>
      </c>
      <c r="N6477" s="19">
        <v>4469012297</v>
      </c>
    </row>
    <row r="6478" spans="1:14" ht="15.75" customHeight="1" x14ac:dyDescent="0.2">
      <c r="A6478" s="15">
        <v>106</v>
      </c>
      <c r="B6478" s="16">
        <v>720</v>
      </c>
      <c r="C6478" s="15" t="s">
        <v>9082</v>
      </c>
      <c r="D6478" s="18">
        <v>1</v>
      </c>
      <c r="E6478" s="5" t="s">
        <v>9083</v>
      </c>
      <c r="F6478" s="5" t="s">
        <v>9084</v>
      </c>
      <c r="G6478" s="5" t="s">
        <v>9085</v>
      </c>
      <c r="H6478" s="5" t="s">
        <v>28</v>
      </c>
      <c r="I6478" s="5">
        <v>0</v>
      </c>
      <c r="J6478" s="5">
        <v>2010</v>
      </c>
      <c r="K6478" s="5">
        <v>1</v>
      </c>
      <c r="L6478" s="5" t="s">
        <v>9086</v>
      </c>
      <c r="M6478" s="5" t="s">
        <v>96</v>
      </c>
      <c r="N6478" s="19">
        <v>9784893587435</v>
      </c>
    </row>
    <row r="6479" spans="1:14" ht="15.75" customHeight="1" x14ac:dyDescent="0.2">
      <c r="A6479" s="15">
        <v>107</v>
      </c>
      <c r="B6479" s="16">
        <v>720</v>
      </c>
      <c r="C6479" s="15" t="s">
        <v>9087</v>
      </c>
      <c r="D6479" s="18">
        <v>1</v>
      </c>
      <c r="E6479" s="5" t="s">
        <v>9088</v>
      </c>
      <c r="F6479" s="5">
        <v>0</v>
      </c>
      <c r="G6479" s="5">
        <v>0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19">
        <v>0</v>
      </c>
    </row>
    <row r="6480" spans="1:14" ht="15.75" customHeight="1" x14ac:dyDescent="0.2">
      <c r="A6480" s="15">
        <v>108</v>
      </c>
      <c r="B6480" s="16">
        <v>720</v>
      </c>
      <c r="C6480" s="15" t="s">
        <v>9089</v>
      </c>
      <c r="D6480" s="18">
        <v>1</v>
      </c>
      <c r="E6480" s="5" t="s">
        <v>9090</v>
      </c>
      <c r="F6480" s="5">
        <v>0</v>
      </c>
      <c r="G6480" s="5">
        <v>0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19">
        <v>0</v>
      </c>
    </row>
    <row r="6481" spans="1:14" ht="15.75" customHeight="1" x14ac:dyDescent="0.2">
      <c r="A6481" s="15">
        <v>109</v>
      </c>
      <c r="B6481" s="16">
        <v>720</v>
      </c>
      <c r="C6481" s="15" t="s">
        <v>9091</v>
      </c>
      <c r="D6481" s="18">
        <v>2</v>
      </c>
      <c r="E6481" s="5" t="s">
        <v>9092</v>
      </c>
      <c r="F6481" s="5">
        <v>0</v>
      </c>
      <c r="G6481" s="5" t="s">
        <v>9093</v>
      </c>
      <c r="H6481" s="5" t="s">
        <v>28</v>
      </c>
      <c r="I6481" s="5">
        <v>0</v>
      </c>
      <c r="J6481" s="5">
        <v>2008</v>
      </c>
      <c r="K6481" s="5">
        <v>0</v>
      </c>
      <c r="L6481" s="5" t="s">
        <v>9094</v>
      </c>
      <c r="M6481" s="5" t="s">
        <v>96</v>
      </c>
      <c r="N6481" s="19">
        <v>9784874244029</v>
      </c>
    </row>
    <row r="6482" spans="1:14" ht="15.75" customHeight="1" x14ac:dyDescent="0.2">
      <c r="A6482" s="15">
        <v>110</v>
      </c>
      <c r="B6482" s="16">
        <v>720</v>
      </c>
      <c r="C6482" s="15" t="s">
        <v>9095</v>
      </c>
      <c r="D6482" s="18">
        <v>2</v>
      </c>
      <c r="E6482" s="5" t="s">
        <v>9096</v>
      </c>
      <c r="F6482" s="5">
        <v>0</v>
      </c>
      <c r="G6482" s="5" t="s">
        <v>9093</v>
      </c>
      <c r="H6482" s="5" t="s">
        <v>28</v>
      </c>
      <c r="I6482" s="5">
        <v>0</v>
      </c>
      <c r="J6482" s="5">
        <v>2008</v>
      </c>
      <c r="K6482" s="5">
        <v>0</v>
      </c>
      <c r="L6482" s="5" t="s">
        <v>9094</v>
      </c>
      <c r="M6482" s="5" t="s">
        <v>96</v>
      </c>
      <c r="N6482" s="19">
        <v>9784874244289</v>
      </c>
    </row>
    <row r="6483" spans="1:14" ht="15.75" customHeight="1" x14ac:dyDescent="0.2">
      <c r="A6483" s="15">
        <v>111</v>
      </c>
      <c r="B6483" s="16">
        <v>720</v>
      </c>
      <c r="C6483" s="15" t="s">
        <v>9097</v>
      </c>
      <c r="D6483" s="18">
        <v>1</v>
      </c>
      <c r="E6483" s="5" t="s">
        <v>9098</v>
      </c>
      <c r="F6483" s="5">
        <v>0</v>
      </c>
      <c r="G6483" s="5">
        <v>0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19">
        <v>0</v>
      </c>
    </row>
    <row r="6484" spans="1:14" ht="15.75" customHeight="1" x14ac:dyDescent="0.2">
      <c r="A6484" s="15">
        <v>112</v>
      </c>
      <c r="B6484" s="16">
        <v>720</v>
      </c>
      <c r="C6484" s="15" t="s">
        <v>9099</v>
      </c>
      <c r="D6484" s="18">
        <v>1</v>
      </c>
      <c r="E6484" s="5" t="s">
        <v>9100</v>
      </c>
      <c r="F6484" s="5">
        <v>0</v>
      </c>
      <c r="G6484" s="5" t="s">
        <v>9101</v>
      </c>
      <c r="H6484" s="5" t="s">
        <v>28</v>
      </c>
      <c r="I6484" s="5">
        <v>0</v>
      </c>
      <c r="J6484" s="5">
        <v>2006</v>
      </c>
      <c r="K6484" s="5">
        <v>0</v>
      </c>
      <c r="L6484" s="5" t="s">
        <v>8743</v>
      </c>
      <c r="M6484" s="5" t="s">
        <v>96</v>
      </c>
      <c r="N6484" s="19">
        <v>9784883193776</v>
      </c>
    </row>
    <row r="6485" spans="1:14" ht="15.75" customHeight="1" x14ac:dyDescent="0.2">
      <c r="A6485" s="15">
        <v>113</v>
      </c>
      <c r="B6485" s="16">
        <v>720</v>
      </c>
      <c r="C6485" s="15" t="s">
        <v>9102</v>
      </c>
      <c r="D6485" s="18">
        <v>1</v>
      </c>
      <c r="E6485" s="5" t="s">
        <v>9103</v>
      </c>
      <c r="F6485" s="5">
        <v>0</v>
      </c>
      <c r="G6485" s="5" t="s">
        <v>9104</v>
      </c>
      <c r="H6485" s="5" t="s">
        <v>28</v>
      </c>
      <c r="I6485" s="5">
        <v>0</v>
      </c>
      <c r="J6485" s="5">
        <v>2011</v>
      </c>
      <c r="K6485" s="5">
        <v>2</v>
      </c>
      <c r="L6485" s="5" t="s">
        <v>8743</v>
      </c>
      <c r="M6485" s="5" t="s">
        <v>96</v>
      </c>
      <c r="N6485" s="19">
        <v>9784883195855</v>
      </c>
    </row>
    <row r="6486" spans="1:14" ht="15.75" customHeight="1" x14ac:dyDescent="0.2">
      <c r="A6486" s="15">
        <v>114</v>
      </c>
      <c r="B6486" s="16">
        <v>720</v>
      </c>
      <c r="C6486" s="15" t="s">
        <v>9105</v>
      </c>
      <c r="D6486" s="18">
        <v>1</v>
      </c>
      <c r="E6486" s="5" t="s">
        <v>9106</v>
      </c>
      <c r="F6486" s="5">
        <v>0</v>
      </c>
      <c r="G6486" s="5">
        <v>0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19">
        <v>0</v>
      </c>
    </row>
    <row r="6487" spans="1:14" ht="15.75" customHeight="1" x14ac:dyDescent="0.2">
      <c r="A6487" s="15">
        <v>115</v>
      </c>
      <c r="B6487" s="16">
        <v>720</v>
      </c>
      <c r="C6487" s="15" t="s">
        <v>9107</v>
      </c>
      <c r="D6487" s="18">
        <v>1</v>
      </c>
      <c r="E6487" s="5" t="s">
        <v>9108</v>
      </c>
      <c r="F6487" s="5">
        <v>0</v>
      </c>
      <c r="G6487" s="5" t="s">
        <v>9109</v>
      </c>
      <c r="H6487" s="5" t="s">
        <v>28</v>
      </c>
      <c r="I6487" s="5">
        <v>0</v>
      </c>
      <c r="J6487" s="5">
        <v>1995</v>
      </c>
      <c r="K6487" s="5">
        <v>1</v>
      </c>
      <c r="L6487" s="5" t="s">
        <v>8743</v>
      </c>
      <c r="M6487" s="5" t="s">
        <v>96</v>
      </c>
      <c r="N6487" s="19">
        <v>9784883190447</v>
      </c>
    </row>
    <row r="6488" spans="1:14" ht="15.75" customHeight="1" x14ac:dyDescent="0.2">
      <c r="A6488" s="15">
        <v>116</v>
      </c>
      <c r="B6488" s="16">
        <v>720</v>
      </c>
      <c r="C6488" s="15" t="s">
        <v>9110</v>
      </c>
      <c r="D6488" s="18">
        <v>1</v>
      </c>
      <c r="E6488" s="5" t="s">
        <v>9111</v>
      </c>
      <c r="F6488" s="5">
        <v>0</v>
      </c>
      <c r="G6488" s="5">
        <v>0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19">
        <v>0</v>
      </c>
    </row>
    <row r="6489" spans="1:14" ht="15.75" customHeight="1" x14ac:dyDescent="0.2">
      <c r="A6489" s="15">
        <v>117</v>
      </c>
      <c r="B6489" s="16">
        <v>720</v>
      </c>
      <c r="C6489" s="15" t="s">
        <v>9112</v>
      </c>
      <c r="D6489" s="18">
        <v>1</v>
      </c>
      <c r="E6489" s="5" t="s">
        <v>9113</v>
      </c>
      <c r="F6489" s="5">
        <v>0</v>
      </c>
      <c r="G6489" s="5" t="s">
        <v>9114</v>
      </c>
      <c r="H6489" s="5" t="s">
        <v>28</v>
      </c>
      <c r="I6489" s="5">
        <v>0</v>
      </c>
      <c r="J6489" s="5">
        <v>2010</v>
      </c>
      <c r="K6489" s="5">
        <v>0</v>
      </c>
      <c r="L6489" s="5" t="s">
        <v>9010</v>
      </c>
      <c r="M6489" s="5" t="s">
        <v>96</v>
      </c>
      <c r="N6489" s="19">
        <v>9784872176964</v>
      </c>
    </row>
    <row r="6490" spans="1:14" ht="15.75" customHeight="1" x14ac:dyDescent="0.2">
      <c r="A6490" s="15">
        <v>118</v>
      </c>
      <c r="B6490" s="16">
        <v>720</v>
      </c>
      <c r="C6490" s="15" t="s">
        <v>9115</v>
      </c>
      <c r="D6490" s="18">
        <v>2</v>
      </c>
      <c r="E6490" s="5" t="s">
        <v>9116</v>
      </c>
      <c r="F6490" s="5">
        <v>0</v>
      </c>
      <c r="G6490" s="5" t="s">
        <v>9117</v>
      </c>
      <c r="H6490" s="5" t="s">
        <v>28</v>
      </c>
      <c r="I6490" s="5">
        <v>0</v>
      </c>
      <c r="J6490" s="5">
        <v>2001</v>
      </c>
      <c r="K6490" s="5">
        <v>1</v>
      </c>
      <c r="L6490" s="5" t="s">
        <v>8743</v>
      </c>
      <c r="M6490" s="5" t="s">
        <v>96</v>
      </c>
      <c r="N6490" s="19">
        <v>9784883191925</v>
      </c>
    </row>
    <row r="6491" spans="1:14" ht="15.75" customHeight="1" x14ac:dyDescent="0.2">
      <c r="A6491" s="15">
        <v>119</v>
      </c>
      <c r="B6491" s="16">
        <v>720</v>
      </c>
      <c r="C6491" s="15" t="s">
        <v>9118</v>
      </c>
      <c r="D6491" s="18">
        <v>1</v>
      </c>
      <c r="E6491" s="5" t="s">
        <v>9119</v>
      </c>
      <c r="F6491" s="5">
        <v>0</v>
      </c>
      <c r="G6491" s="5">
        <v>0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19">
        <v>0</v>
      </c>
    </row>
    <row r="6492" spans="1:14" ht="15.75" customHeight="1" x14ac:dyDescent="0.2">
      <c r="A6492" s="15">
        <v>120</v>
      </c>
      <c r="B6492" s="16">
        <v>720</v>
      </c>
      <c r="C6492" s="15" t="s">
        <v>9120</v>
      </c>
      <c r="D6492" s="18">
        <v>1</v>
      </c>
      <c r="E6492" s="5" t="s">
        <v>9121</v>
      </c>
      <c r="F6492" s="5">
        <v>0</v>
      </c>
      <c r="G6492" s="5">
        <v>0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19">
        <v>0</v>
      </c>
    </row>
    <row r="6493" spans="1:14" ht="15.75" customHeight="1" x14ac:dyDescent="0.2">
      <c r="A6493" s="15">
        <v>121</v>
      </c>
      <c r="B6493" s="16">
        <v>720</v>
      </c>
      <c r="C6493" s="15" t="s">
        <v>9122</v>
      </c>
      <c r="D6493" s="18">
        <v>1</v>
      </c>
      <c r="E6493" s="5" t="s">
        <v>9123</v>
      </c>
      <c r="F6493" s="5">
        <v>0</v>
      </c>
      <c r="G6493" s="5">
        <v>0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19">
        <v>0</v>
      </c>
    </row>
    <row r="6494" spans="1:14" ht="15.75" customHeight="1" x14ac:dyDescent="0.2">
      <c r="A6494" s="15">
        <v>122</v>
      </c>
      <c r="B6494" s="16">
        <v>720</v>
      </c>
      <c r="C6494" s="15" t="s">
        <v>9124</v>
      </c>
      <c r="D6494" s="18">
        <v>1</v>
      </c>
      <c r="E6494" s="5" t="s">
        <v>9125</v>
      </c>
      <c r="F6494" s="5">
        <v>0</v>
      </c>
      <c r="G6494" s="5">
        <v>0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19">
        <v>0</v>
      </c>
    </row>
    <row r="6495" spans="1:14" ht="15.75" customHeight="1" x14ac:dyDescent="0.2">
      <c r="A6495" s="15">
        <v>123</v>
      </c>
      <c r="B6495" s="16">
        <v>720</v>
      </c>
      <c r="C6495" s="15" t="s">
        <v>9126</v>
      </c>
      <c r="D6495" s="18">
        <v>1</v>
      </c>
      <c r="E6495" s="5" t="s">
        <v>9127</v>
      </c>
      <c r="F6495" s="5">
        <v>0</v>
      </c>
      <c r="G6495" s="5">
        <v>0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19">
        <v>0</v>
      </c>
    </row>
    <row r="6496" spans="1:14" ht="15.75" customHeight="1" x14ac:dyDescent="0.2">
      <c r="A6496" s="15">
        <v>124</v>
      </c>
      <c r="B6496" s="16">
        <v>720</v>
      </c>
      <c r="C6496" s="15" t="s">
        <v>9128</v>
      </c>
      <c r="D6496" s="18">
        <v>1</v>
      </c>
      <c r="E6496" s="5" t="s">
        <v>9129</v>
      </c>
      <c r="F6496" s="5">
        <v>0</v>
      </c>
      <c r="G6496" s="5">
        <v>0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19">
        <v>0</v>
      </c>
    </row>
    <row r="6497" spans="1:14" ht="15.75" customHeight="1" x14ac:dyDescent="0.2">
      <c r="A6497" s="15">
        <v>125</v>
      </c>
      <c r="B6497" s="16">
        <v>720</v>
      </c>
      <c r="C6497" s="15" t="s">
        <v>9130</v>
      </c>
      <c r="D6497" s="18">
        <v>2</v>
      </c>
      <c r="E6497" s="5" t="s">
        <v>9131</v>
      </c>
      <c r="F6497" s="5">
        <v>0</v>
      </c>
      <c r="G6497" s="5" t="s">
        <v>9132</v>
      </c>
      <c r="H6497" s="5" t="s">
        <v>28</v>
      </c>
      <c r="I6497" s="5">
        <v>0</v>
      </c>
      <c r="J6497" s="5">
        <v>2010</v>
      </c>
      <c r="K6497" s="5">
        <v>1</v>
      </c>
      <c r="L6497" s="5" t="s">
        <v>8743</v>
      </c>
      <c r="M6497" s="5" t="s">
        <v>96</v>
      </c>
      <c r="N6497" s="19">
        <v>9784883195183</v>
      </c>
    </row>
    <row r="6498" spans="1:14" ht="15.75" customHeight="1" x14ac:dyDescent="0.2">
      <c r="A6498" s="15">
        <v>126</v>
      </c>
      <c r="B6498" s="16">
        <v>720</v>
      </c>
      <c r="C6498" s="15" t="s">
        <v>9133</v>
      </c>
      <c r="D6498" s="18">
        <v>2</v>
      </c>
      <c r="E6498" s="5" t="s">
        <v>9134</v>
      </c>
      <c r="F6498" s="5">
        <v>0</v>
      </c>
      <c r="G6498" s="5" t="s">
        <v>9132</v>
      </c>
      <c r="H6498" s="5" t="s">
        <v>28</v>
      </c>
      <c r="I6498" s="5">
        <v>0</v>
      </c>
      <c r="J6498" s="5">
        <v>2010</v>
      </c>
      <c r="K6498" s="5">
        <v>0</v>
      </c>
      <c r="L6498" s="5" t="s">
        <v>8743</v>
      </c>
      <c r="M6498" s="5" t="s">
        <v>96</v>
      </c>
      <c r="N6498" s="19">
        <v>9784883193714</v>
      </c>
    </row>
    <row r="6499" spans="1:14" ht="15.75" customHeight="1" x14ac:dyDescent="0.2">
      <c r="A6499" s="15">
        <v>127</v>
      </c>
      <c r="B6499" s="16">
        <v>720</v>
      </c>
      <c r="C6499" s="15" t="s">
        <v>9135</v>
      </c>
      <c r="D6499" s="18">
        <v>1</v>
      </c>
      <c r="E6499" s="5" t="s">
        <v>9136</v>
      </c>
      <c r="F6499" s="5">
        <v>0</v>
      </c>
      <c r="G6499" s="5">
        <v>0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19">
        <v>0</v>
      </c>
    </row>
    <row r="6500" spans="1:14" ht="15.75" customHeight="1" x14ac:dyDescent="0.2">
      <c r="A6500" s="15">
        <v>128</v>
      </c>
      <c r="B6500" s="16">
        <v>720</v>
      </c>
      <c r="C6500" s="15" t="s">
        <v>9137</v>
      </c>
      <c r="D6500" s="18">
        <v>1</v>
      </c>
      <c r="E6500" s="5" t="s">
        <v>9138</v>
      </c>
      <c r="F6500" s="5">
        <v>0</v>
      </c>
      <c r="G6500" s="5">
        <v>0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19">
        <v>0</v>
      </c>
    </row>
    <row r="6501" spans="1:14" ht="15.75" customHeight="1" x14ac:dyDescent="0.2">
      <c r="A6501" s="15">
        <v>129</v>
      </c>
      <c r="B6501" s="16">
        <v>720</v>
      </c>
      <c r="C6501" s="15" t="s">
        <v>9139</v>
      </c>
      <c r="D6501" s="18">
        <v>2</v>
      </c>
      <c r="E6501" s="5" t="s">
        <v>9140</v>
      </c>
      <c r="F6501" s="5">
        <v>0</v>
      </c>
      <c r="G6501" s="5" t="s">
        <v>9141</v>
      </c>
      <c r="H6501" s="5" t="s">
        <v>28</v>
      </c>
      <c r="I6501" s="5">
        <v>0</v>
      </c>
      <c r="J6501" s="5">
        <v>2003</v>
      </c>
      <c r="K6501" s="5">
        <v>8</v>
      </c>
      <c r="L6501" s="5" t="s">
        <v>9142</v>
      </c>
      <c r="M6501" s="5" t="s">
        <v>96</v>
      </c>
      <c r="N6501" s="19">
        <v>4894761777</v>
      </c>
    </row>
    <row r="6502" spans="1:14" ht="15.75" customHeight="1" x14ac:dyDescent="0.2">
      <c r="A6502" s="15">
        <v>130</v>
      </c>
      <c r="B6502" s="16">
        <v>720</v>
      </c>
      <c r="C6502" s="15" t="s">
        <v>9143</v>
      </c>
      <c r="D6502" s="18">
        <v>1</v>
      </c>
      <c r="E6502" s="5" t="s">
        <v>9144</v>
      </c>
      <c r="F6502" s="5">
        <v>0</v>
      </c>
      <c r="G6502" s="5" t="s">
        <v>9145</v>
      </c>
      <c r="H6502" s="5" t="s">
        <v>28</v>
      </c>
      <c r="I6502" s="5">
        <v>0</v>
      </c>
      <c r="J6502" s="5">
        <v>2006</v>
      </c>
      <c r="K6502" s="5">
        <v>2</v>
      </c>
      <c r="L6502" s="5" t="s">
        <v>9146</v>
      </c>
      <c r="M6502" s="5" t="s">
        <v>96</v>
      </c>
      <c r="N6502" s="19">
        <v>9784894762107</v>
      </c>
    </row>
    <row r="6503" spans="1:14" ht="15.75" customHeight="1" x14ac:dyDescent="0.2">
      <c r="A6503" s="15">
        <v>131</v>
      </c>
      <c r="B6503" s="16">
        <v>720</v>
      </c>
      <c r="C6503" s="15" t="s">
        <v>9147</v>
      </c>
      <c r="D6503" s="18">
        <v>1</v>
      </c>
      <c r="E6503" s="5" t="s">
        <v>9148</v>
      </c>
      <c r="F6503" s="5">
        <v>0</v>
      </c>
      <c r="G6503" s="5" t="s">
        <v>9149</v>
      </c>
      <c r="H6503" s="5" t="s">
        <v>28</v>
      </c>
      <c r="I6503" s="5">
        <v>0</v>
      </c>
      <c r="J6503" s="5">
        <v>2002</v>
      </c>
      <c r="K6503" s="5">
        <v>1</v>
      </c>
      <c r="L6503" s="5" t="s">
        <v>9010</v>
      </c>
      <c r="M6503" s="5" t="s">
        <v>96</v>
      </c>
      <c r="N6503" s="19">
        <v>9784872174021</v>
      </c>
    </row>
    <row r="6504" spans="1:14" ht="15.75" customHeight="1" x14ac:dyDescent="0.2">
      <c r="A6504" s="15">
        <v>132</v>
      </c>
      <c r="B6504" s="16">
        <v>720</v>
      </c>
      <c r="C6504" s="15" t="s">
        <v>9150</v>
      </c>
      <c r="D6504" s="18">
        <v>1</v>
      </c>
      <c r="E6504" s="5" t="s">
        <v>9151</v>
      </c>
      <c r="F6504" s="5">
        <v>0</v>
      </c>
      <c r="G6504" s="5" t="s">
        <v>9152</v>
      </c>
      <c r="H6504" s="5" t="s">
        <v>28</v>
      </c>
      <c r="I6504" s="5">
        <v>0</v>
      </c>
      <c r="J6504" s="5">
        <v>2010</v>
      </c>
      <c r="K6504" s="5">
        <v>1</v>
      </c>
      <c r="L6504" s="5" t="s">
        <v>8743</v>
      </c>
      <c r="M6504" s="5" t="s">
        <v>96</v>
      </c>
      <c r="N6504" s="19">
        <v>9784883195398</v>
      </c>
    </row>
    <row r="6505" spans="1:14" ht="15.75" customHeight="1" x14ac:dyDescent="0.2">
      <c r="A6505" s="15">
        <v>133</v>
      </c>
      <c r="B6505" s="16">
        <v>720</v>
      </c>
      <c r="C6505" s="15" t="s">
        <v>9153</v>
      </c>
      <c r="D6505" s="18">
        <v>2</v>
      </c>
      <c r="E6505" s="5" t="s">
        <v>9154</v>
      </c>
      <c r="F6505" s="5">
        <v>0</v>
      </c>
      <c r="G6505" s="5" t="s">
        <v>9155</v>
      </c>
      <c r="H6505" s="5" t="s">
        <v>28</v>
      </c>
      <c r="I6505" s="5">
        <v>0</v>
      </c>
      <c r="J6505" s="5">
        <v>2006</v>
      </c>
      <c r="K6505" s="5">
        <v>1</v>
      </c>
      <c r="L6505" s="5" t="s">
        <v>9156</v>
      </c>
      <c r="M6505" s="5" t="s">
        <v>96</v>
      </c>
      <c r="N6505" s="19">
        <v>4990107284</v>
      </c>
    </row>
    <row r="6506" spans="1:14" ht="15.75" customHeight="1" x14ac:dyDescent="0.2">
      <c r="A6506" s="15">
        <v>134</v>
      </c>
      <c r="B6506" s="16">
        <v>720</v>
      </c>
      <c r="C6506" s="15" t="s">
        <v>9157</v>
      </c>
      <c r="D6506" s="18">
        <v>2</v>
      </c>
      <c r="E6506" s="5" t="s">
        <v>9158</v>
      </c>
      <c r="F6506" s="5">
        <v>0</v>
      </c>
      <c r="G6506" s="5" t="s">
        <v>9155</v>
      </c>
      <c r="H6506" s="5" t="s">
        <v>28</v>
      </c>
      <c r="I6506" s="5">
        <v>0</v>
      </c>
      <c r="J6506" s="5">
        <v>2006</v>
      </c>
      <c r="K6506" s="5">
        <v>1</v>
      </c>
      <c r="L6506" s="5" t="s">
        <v>9156</v>
      </c>
      <c r="M6506" s="5" t="s">
        <v>96</v>
      </c>
      <c r="N6506" s="19">
        <v>4990107276</v>
      </c>
    </row>
    <row r="6507" spans="1:14" ht="15.75" customHeight="1" x14ac:dyDescent="0.2">
      <c r="A6507" s="15">
        <v>135</v>
      </c>
      <c r="B6507" s="16">
        <v>720</v>
      </c>
      <c r="C6507" s="15" t="s">
        <v>9159</v>
      </c>
      <c r="D6507" s="18">
        <v>2</v>
      </c>
      <c r="E6507" s="5" t="s">
        <v>9160</v>
      </c>
      <c r="F6507" s="5">
        <v>0</v>
      </c>
      <c r="G6507" s="5" t="s">
        <v>9161</v>
      </c>
      <c r="H6507" s="5" t="s">
        <v>28</v>
      </c>
      <c r="I6507" s="5">
        <v>0</v>
      </c>
      <c r="J6507" s="5">
        <v>2011</v>
      </c>
      <c r="K6507" s="5">
        <v>7</v>
      </c>
      <c r="L6507" s="5" t="s">
        <v>9162</v>
      </c>
      <c r="M6507" s="5" t="s">
        <v>96</v>
      </c>
      <c r="N6507" s="19">
        <v>9784316802985</v>
      </c>
    </row>
    <row r="6508" spans="1:14" ht="15.75" customHeight="1" x14ac:dyDescent="0.2">
      <c r="A6508" s="15">
        <v>136</v>
      </c>
      <c r="B6508" s="16">
        <v>720</v>
      </c>
      <c r="C6508" s="15" t="s">
        <v>9163</v>
      </c>
      <c r="D6508" s="18">
        <v>2</v>
      </c>
      <c r="E6508" s="5" t="s">
        <v>9164</v>
      </c>
      <c r="F6508" s="5">
        <v>0</v>
      </c>
      <c r="G6508" s="5" t="s">
        <v>9165</v>
      </c>
      <c r="H6508" s="5" t="s">
        <v>28</v>
      </c>
      <c r="I6508" s="5">
        <v>1</v>
      </c>
      <c r="J6508" s="5">
        <v>1999</v>
      </c>
      <c r="K6508" s="5">
        <v>3</v>
      </c>
      <c r="L6508" s="5" t="s">
        <v>9086</v>
      </c>
      <c r="M6508" s="5" t="s">
        <v>96</v>
      </c>
      <c r="N6508" s="19">
        <v>9784893584151</v>
      </c>
    </row>
    <row r="6509" spans="1:14" ht="15.75" customHeight="1" x14ac:dyDescent="0.2">
      <c r="A6509" s="15">
        <v>137</v>
      </c>
      <c r="B6509" s="16">
        <v>720</v>
      </c>
      <c r="C6509" s="15" t="s">
        <v>9166</v>
      </c>
      <c r="D6509" s="18">
        <v>2</v>
      </c>
      <c r="E6509" s="5" t="s">
        <v>9167</v>
      </c>
      <c r="F6509" s="5">
        <v>0</v>
      </c>
      <c r="G6509" s="5" t="s">
        <v>9165</v>
      </c>
      <c r="H6509" s="5" t="s">
        <v>28</v>
      </c>
      <c r="I6509" s="5">
        <v>2</v>
      </c>
      <c r="J6509" s="5">
        <v>1999</v>
      </c>
      <c r="K6509" s="5">
        <v>3</v>
      </c>
      <c r="L6509" s="5" t="s">
        <v>9086</v>
      </c>
      <c r="M6509" s="5" t="s">
        <v>96</v>
      </c>
      <c r="N6509" s="19">
        <v>9784893584267</v>
      </c>
    </row>
    <row r="6510" spans="1:14" ht="15.75" customHeight="1" x14ac:dyDescent="0.2">
      <c r="A6510" s="15">
        <v>138</v>
      </c>
      <c r="B6510" s="16">
        <v>720</v>
      </c>
      <c r="C6510" s="15" t="s">
        <v>9168</v>
      </c>
      <c r="D6510" s="18">
        <v>1</v>
      </c>
      <c r="E6510" s="5" t="s">
        <v>9169</v>
      </c>
      <c r="F6510" s="5">
        <v>0</v>
      </c>
      <c r="G6510" s="5" t="s">
        <v>9170</v>
      </c>
      <c r="H6510" s="5" t="s">
        <v>28</v>
      </c>
      <c r="I6510" s="5">
        <v>0</v>
      </c>
      <c r="J6510" s="5">
        <v>2009</v>
      </c>
      <c r="K6510" s="5">
        <v>1</v>
      </c>
      <c r="L6510" s="5" t="s">
        <v>9171</v>
      </c>
      <c r="M6510" s="5" t="s">
        <v>96</v>
      </c>
      <c r="N6510" s="19">
        <v>9784893587091</v>
      </c>
    </row>
    <row r="6511" spans="1:14" ht="15.75" customHeight="1" x14ac:dyDescent="0.2">
      <c r="A6511" s="15">
        <v>139</v>
      </c>
      <c r="B6511" s="16">
        <v>720</v>
      </c>
      <c r="C6511" s="15" t="s">
        <v>9172</v>
      </c>
      <c r="D6511" s="18">
        <v>1</v>
      </c>
      <c r="E6511" s="5" t="s">
        <v>9173</v>
      </c>
      <c r="F6511" s="5">
        <v>0</v>
      </c>
      <c r="G6511" s="5" t="s">
        <v>9174</v>
      </c>
      <c r="H6511" s="5" t="s">
        <v>28</v>
      </c>
      <c r="I6511" s="5">
        <v>0</v>
      </c>
      <c r="J6511" s="5">
        <v>2010</v>
      </c>
      <c r="K6511" s="5">
        <v>1</v>
      </c>
      <c r="L6511" s="5" t="s">
        <v>9142</v>
      </c>
      <c r="M6511" s="5" t="s">
        <v>96</v>
      </c>
      <c r="N6511" s="19">
        <v>9784894764972</v>
      </c>
    </row>
    <row r="6512" spans="1:14" ht="15.75" customHeight="1" x14ac:dyDescent="0.2">
      <c r="A6512" s="15">
        <v>140</v>
      </c>
      <c r="B6512" s="16">
        <v>720</v>
      </c>
      <c r="C6512" s="15" t="s">
        <v>9175</v>
      </c>
      <c r="D6512" s="18">
        <v>2</v>
      </c>
      <c r="E6512" s="5" t="s">
        <v>9176</v>
      </c>
      <c r="F6512" s="5">
        <v>0</v>
      </c>
      <c r="G6512" s="5" t="s">
        <v>9177</v>
      </c>
      <c r="H6512" s="5" t="s">
        <v>28</v>
      </c>
      <c r="I6512" s="5">
        <v>0</v>
      </c>
      <c r="J6512" s="5">
        <v>2006</v>
      </c>
      <c r="K6512" s="5">
        <v>1</v>
      </c>
      <c r="L6512" s="5" t="s">
        <v>414</v>
      </c>
      <c r="M6512" s="5" t="s">
        <v>96</v>
      </c>
      <c r="N6512" s="19">
        <v>9784770040565</v>
      </c>
    </row>
    <row r="6513" spans="1:14" ht="15.75" customHeight="1" x14ac:dyDescent="0.2">
      <c r="A6513" s="15">
        <v>141</v>
      </c>
      <c r="B6513" s="16">
        <v>720</v>
      </c>
      <c r="C6513" s="15" t="s">
        <v>9178</v>
      </c>
      <c r="D6513" s="18">
        <v>2</v>
      </c>
      <c r="E6513" s="5" t="s">
        <v>9179</v>
      </c>
      <c r="F6513" s="5">
        <v>0</v>
      </c>
      <c r="G6513" s="5" t="s">
        <v>9177</v>
      </c>
      <c r="H6513" s="5" t="s">
        <v>28</v>
      </c>
      <c r="I6513" s="5">
        <v>0</v>
      </c>
      <c r="J6513" s="5">
        <v>2006</v>
      </c>
      <c r="K6513" s="5">
        <v>1</v>
      </c>
      <c r="L6513" s="5" t="s">
        <v>414</v>
      </c>
      <c r="M6513" s="5" t="s">
        <v>96</v>
      </c>
      <c r="N6513" s="19">
        <v>9784770040213</v>
      </c>
    </row>
    <row r="6514" spans="1:14" ht="15.75" customHeight="1" x14ac:dyDescent="0.2">
      <c r="A6514" s="15">
        <v>142</v>
      </c>
      <c r="B6514" s="16">
        <v>720</v>
      </c>
      <c r="C6514" s="15" t="s">
        <v>9180</v>
      </c>
      <c r="D6514" s="18">
        <v>2</v>
      </c>
      <c r="E6514" s="5" t="s">
        <v>9181</v>
      </c>
      <c r="F6514" s="5">
        <v>0</v>
      </c>
      <c r="G6514" s="5" t="s">
        <v>9177</v>
      </c>
      <c r="H6514" s="5" t="s">
        <v>28</v>
      </c>
      <c r="I6514" s="5">
        <v>0</v>
      </c>
      <c r="J6514" s="5">
        <v>2006</v>
      </c>
      <c r="K6514" s="5">
        <v>1</v>
      </c>
      <c r="L6514" s="5" t="s">
        <v>414</v>
      </c>
      <c r="M6514" s="5" t="s">
        <v>96</v>
      </c>
      <c r="N6514" s="19">
        <v>9784770040947</v>
      </c>
    </row>
    <row r="6515" spans="1:14" ht="15.75" customHeight="1" x14ac:dyDescent="0.2">
      <c r="A6515" s="15">
        <v>143</v>
      </c>
      <c r="B6515" s="16">
        <v>720</v>
      </c>
      <c r="C6515" s="15" t="s">
        <v>9182</v>
      </c>
      <c r="D6515" s="18">
        <v>1</v>
      </c>
      <c r="E6515" s="5" t="s">
        <v>9183</v>
      </c>
      <c r="F6515" s="5">
        <v>0</v>
      </c>
      <c r="G6515" s="5" t="s">
        <v>9184</v>
      </c>
      <c r="H6515" s="5" t="s">
        <v>28</v>
      </c>
      <c r="I6515" s="5">
        <v>3</v>
      </c>
      <c r="J6515" s="5">
        <v>1993</v>
      </c>
      <c r="K6515" s="5">
        <v>10</v>
      </c>
      <c r="L6515" s="5" t="s">
        <v>9185</v>
      </c>
      <c r="M6515" s="5" t="s">
        <v>96</v>
      </c>
      <c r="N6515" s="19">
        <v>4883243338</v>
      </c>
    </row>
    <row r="6516" spans="1:14" ht="15.75" customHeight="1" x14ac:dyDescent="0.2">
      <c r="A6516" s="15">
        <v>144</v>
      </c>
      <c r="B6516" s="16">
        <v>720</v>
      </c>
      <c r="C6516" s="15" t="s">
        <v>9186</v>
      </c>
      <c r="D6516" s="18">
        <v>1</v>
      </c>
      <c r="E6516" s="5" t="s">
        <v>9187</v>
      </c>
      <c r="F6516" s="5">
        <v>0</v>
      </c>
      <c r="G6516" s="5">
        <v>0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19">
        <v>0</v>
      </c>
    </row>
    <row r="6517" spans="1:14" ht="15.75" customHeight="1" x14ac:dyDescent="0.2">
      <c r="A6517" s="15">
        <v>145</v>
      </c>
      <c r="B6517" s="16">
        <v>720</v>
      </c>
      <c r="C6517" s="15" t="s">
        <v>9188</v>
      </c>
      <c r="D6517" s="18">
        <v>1</v>
      </c>
      <c r="E6517" s="5" t="s">
        <v>9189</v>
      </c>
      <c r="F6517" s="5">
        <v>0</v>
      </c>
      <c r="G6517" s="5">
        <v>0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19">
        <v>0</v>
      </c>
    </row>
    <row r="6518" spans="1:14" ht="15.75" customHeight="1" x14ac:dyDescent="0.2">
      <c r="A6518" s="15">
        <v>146</v>
      </c>
      <c r="B6518" s="16">
        <v>720</v>
      </c>
      <c r="C6518" s="15" t="s">
        <v>9190</v>
      </c>
      <c r="D6518" s="18">
        <v>1</v>
      </c>
      <c r="E6518" s="5" t="s">
        <v>9191</v>
      </c>
      <c r="F6518" s="5">
        <v>0</v>
      </c>
      <c r="G6518" s="5">
        <v>0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19">
        <v>0</v>
      </c>
    </row>
    <row r="6519" spans="1:14" ht="15.75" customHeight="1" x14ac:dyDescent="0.2">
      <c r="A6519" s="15">
        <v>147</v>
      </c>
      <c r="B6519" s="16">
        <v>720</v>
      </c>
      <c r="C6519" s="15" t="s">
        <v>9192</v>
      </c>
      <c r="D6519" s="18">
        <v>1</v>
      </c>
      <c r="E6519" s="5" t="s">
        <v>9193</v>
      </c>
      <c r="F6519" s="5">
        <v>0</v>
      </c>
      <c r="G6519" s="5">
        <v>0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19">
        <v>0</v>
      </c>
    </row>
    <row r="6520" spans="1:14" ht="15.75" customHeight="1" x14ac:dyDescent="0.2">
      <c r="A6520" s="15">
        <v>148</v>
      </c>
      <c r="B6520" s="16">
        <v>720</v>
      </c>
      <c r="C6520" s="15" t="s">
        <v>9194</v>
      </c>
      <c r="D6520" s="18">
        <v>1</v>
      </c>
      <c r="E6520" s="5" t="s">
        <v>9195</v>
      </c>
      <c r="F6520" s="5">
        <v>0</v>
      </c>
      <c r="G6520" s="5">
        <v>0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19">
        <v>0</v>
      </c>
    </row>
    <row r="6521" spans="1:14" ht="15.75" customHeight="1" x14ac:dyDescent="0.2">
      <c r="A6521" s="15">
        <v>149</v>
      </c>
      <c r="B6521" s="16">
        <v>720</v>
      </c>
      <c r="C6521" s="15" t="s">
        <v>9196</v>
      </c>
      <c r="D6521" s="18">
        <v>2</v>
      </c>
      <c r="E6521" s="5" t="s">
        <v>9197</v>
      </c>
      <c r="F6521" s="5">
        <v>0</v>
      </c>
      <c r="G6521" s="5">
        <v>0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19">
        <v>0</v>
      </c>
    </row>
    <row r="6522" spans="1:14" ht="15.75" customHeight="1" x14ac:dyDescent="0.2">
      <c r="A6522" s="15">
        <v>150</v>
      </c>
      <c r="B6522" s="16">
        <v>720</v>
      </c>
      <c r="C6522" s="15" t="s">
        <v>9198</v>
      </c>
      <c r="D6522" s="18">
        <v>2</v>
      </c>
      <c r="E6522" s="5" t="s">
        <v>9199</v>
      </c>
      <c r="F6522" s="5">
        <v>0</v>
      </c>
      <c r="G6522" s="5" t="s">
        <v>9184</v>
      </c>
      <c r="H6522" s="5" t="s">
        <v>28</v>
      </c>
      <c r="I6522" s="5">
        <v>4</v>
      </c>
      <c r="J6522" s="5">
        <v>1993</v>
      </c>
      <c r="K6522" s="5">
        <v>10</v>
      </c>
      <c r="L6522" s="5" t="s">
        <v>9185</v>
      </c>
      <c r="M6522" s="5" t="s">
        <v>96</v>
      </c>
      <c r="N6522" s="19">
        <v>4883243338</v>
      </c>
    </row>
    <row r="6523" spans="1:14" ht="15.75" customHeight="1" x14ac:dyDescent="0.2">
      <c r="A6523" s="15">
        <v>151</v>
      </c>
      <c r="B6523" s="16">
        <v>720</v>
      </c>
      <c r="C6523" s="15" t="s">
        <v>9200</v>
      </c>
      <c r="D6523" s="18">
        <v>2</v>
      </c>
      <c r="E6523" s="5" t="s">
        <v>9201</v>
      </c>
      <c r="F6523" s="5">
        <v>0</v>
      </c>
      <c r="G6523" s="5" t="s">
        <v>9202</v>
      </c>
      <c r="H6523" s="5" t="s">
        <v>28</v>
      </c>
      <c r="I6523" s="5">
        <v>7</v>
      </c>
      <c r="J6523" s="5">
        <v>1994</v>
      </c>
      <c r="K6523" s="5">
        <v>7</v>
      </c>
      <c r="L6523" s="5" t="s">
        <v>9185</v>
      </c>
      <c r="M6523" s="5" t="s">
        <v>96</v>
      </c>
      <c r="N6523" s="19">
        <v>48832433476</v>
      </c>
    </row>
    <row r="6524" spans="1:14" ht="15.75" customHeight="1" x14ac:dyDescent="0.2">
      <c r="A6524" s="15">
        <v>152</v>
      </c>
      <c r="B6524" s="16">
        <v>720</v>
      </c>
      <c r="C6524" s="15" t="s">
        <v>9203</v>
      </c>
      <c r="D6524" s="18">
        <v>2</v>
      </c>
      <c r="E6524" s="5" t="s">
        <v>9204</v>
      </c>
      <c r="F6524" s="5">
        <v>0</v>
      </c>
      <c r="G6524" s="5" t="s">
        <v>9205</v>
      </c>
      <c r="H6524" s="5" t="s">
        <v>28</v>
      </c>
      <c r="I6524" s="5">
        <v>18</v>
      </c>
      <c r="J6524" s="5">
        <v>2004</v>
      </c>
      <c r="K6524" s="5">
        <v>2</v>
      </c>
      <c r="L6524" s="5" t="s">
        <v>9185</v>
      </c>
      <c r="M6524" s="5" t="s">
        <v>96</v>
      </c>
      <c r="N6524" s="19">
        <v>9784883244003</v>
      </c>
    </row>
    <row r="6525" spans="1:14" ht="15.75" customHeight="1" x14ac:dyDescent="0.2">
      <c r="A6525" s="15">
        <v>153</v>
      </c>
      <c r="B6525" s="16">
        <v>720</v>
      </c>
      <c r="C6525" s="15" t="s">
        <v>9206</v>
      </c>
      <c r="D6525" s="18">
        <v>1</v>
      </c>
      <c r="E6525" s="5" t="s">
        <v>9207</v>
      </c>
      <c r="F6525" s="5">
        <v>0</v>
      </c>
      <c r="G6525" s="5">
        <v>0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19">
        <v>0</v>
      </c>
    </row>
    <row r="6526" spans="1:14" ht="15.75" customHeight="1" x14ac:dyDescent="0.2">
      <c r="A6526" s="15">
        <v>154</v>
      </c>
      <c r="B6526" s="16">
        <v>720</v>
      </c>
      <c r="C6526" s="15" t="s">
        <v>9208</v>
      </c>
      <c r="D6526" s="18">
        <v>1</v>
      </c>
      <c r="E6526" s="5" t="s">
        <v>9209</v>
      </c>
      <c r="F6526" s="5">
        <v>0</v>
      </c>
      <c r="G6526" s="5">
        <v>0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19">
        <v>0</v>
      </c>
    </row>
    <row r="6527" spans="1:14" ht="15.75" customHeight="1" x14ac:dyDescent="0.2">
      <c r="A6527" s="15">
        <v>155</v>
      </c>
      <c r="B6527" s="16">
        <v>720</v>
      </c>
      <c r="C6527" s="15" t="s">
        <v>9210</v>
      </c>
      <c r="D6527" s="18">
        <v>2</v>
      </c>
      <c r="E6527" s="5" t="s">
        <v>9211</v>
      </c>
      <c r="F6527" s="5">
        <v>0</v>
      </c>
      <c r="G6527" s="5" t="s">
        <v>9212</v>
      </c>
      <c r="H6527" s="5" t="s">
        <v>28</v>
      </c>
      <c r="I6527" s="5">
        <v>3</v>
      </c>
      <c r="J6527" s="5">
        <v>2002</v>
      </c>
      <c r="K6527" s="5">
        <v>3</v>
      </c>
      <c r="L6527" s="5" t="s">
        <v>9212</v>
      </c>
      <c r="M6527" s="5" t="s">
        <v>96</v>
      </c>
      <c r="N6527" s="19">
        <v>9784893585219</v>
      </c>
    </row>
    <row r="6528" spans="1:14" ht="15.75" customHeight="1" x14ac:dyDescent="0.2">
      <c r="A6528" s="15">
        <v>156</v>
      </c>
      <c r="B6528" s="16">
        <v>720</v>
      </c>
      <c r="C6528" s="15" t="s">
        <v>9213</v>
      </c>
      <c r="D6528" s="18">
        <v>1</v>
      </c>
      <c r="E6528" s="5" t="s">
        <v>9214</v>
      </c>
      <c r="F6528" s="5">
        <v>0</v>
      </c>
      <c r="G6528" s="5">
        <v>0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19">
        <v>0</v>
      </c>
    </row>
    <row r="6529" spans="1:14" ht="15.75" customHeight="1" x14ac:dyDescent="0.2">
      <c r="A6529" s="15">
        <v>157</v>
      </c>
      <c r="B6529" s="16">
        <v>720</v>
      </c>
      <c r="C6529" s="15" t="s">
        <v>9215</v>
      </c>
      <c r="D6529" s="18">
        <v>2</v>
      </c>
      <c r="E6529" s="5" t="s">
        <v>9216</v>
      </c>
      <c r="F6529" s="5">
        <v>0</v>
      </c>
      <c r="G6529" s="5" t="s">
        <v>8685</v>
      </c>
      <c r="H6529" s="5" t="s">
        <v>28</v>
      </c>
      <c r="I6529" s="5">
        <v>0</v>
      </c>
      <c r="J6529" s="5">
        <v>2008</v>
      </c>
      <c r="K6529" s="5">
        <v>12</v>
      </c>
      <c r="L6529" s="5" t="s">
        <v>8686</v>
      </c>
      <c r="M6529" s="5" t="s">
        <v>96</v>
      </c>
      <c r="N6529" s="19">
        <v>9784757401747</v>
      </c>
    </row>
    <row r="6530" spans="1:14" ht="15.75" customHeight="1" x14ac:dyDescent="0.2">
      <c r="A6530" s="15">
        <v>158</v>
      </c>
      <c r="B6530" s="16">
        <v>720</v>
      </c>
      <c r="C6530" s="15" t="s">
        <v>9217</v>
      </c>
      <c r="D6530" s="18">
        <v>1</v>
      </c>
      <c r="E6530" s="5" t="s">
        <v>9218</v>
      </c>
      <c r="F6530" s="5">
        <v>0</v>
      </c>
      <c r="G6530" s="5" t="s">
        <v>9219</v>
      </c>
      <c r="H6530" s="5" t="s">
        <v>28</v>
      </c>
      <c r="I6530" s="5">
        <v>0</v>
      </c>
      <c r="J6530" s="5">
        <v>1997</v>
      </c>
      <c r="K6530" s="5">
        <v>15</v>
      </c>
      <c r="L6530" s="5" t="s">
        <v>9220</v>
      </c>
      <c r="M6530" s="5" t="s">
        <v>96</v>
      </c>
      <c r="N6530" s="19">
        <v>9784872346954</v>
      </c>
    </row>
    <row r="6531" spans="1:14" ht="15.75" customHeight="1" x14ac:dyDescent="0.2">
      <c r="A6531" s="15">
        <v>159</v>
      </c>
      <c r="B6531" s="16">
        <v>720</v>
      </c>
      <c r="C6531" s="15" t="s">
        <v>9221</v>
      </c>
      <c r="D6531" s="18">
        <v>1</v>
      </c>
      <c r="E6531" s="5" t="s">
        <v>9222</v>
      </c>
      <c r="F6531" s="5">
        <v>0</v>
      </c>
      <c r="G6531" s="5" t="s">
        <v>9223</v>
      </c>
      <c r="H6531" s="5" t="s">
        <v>28</v>
      </c>
      <c r="I6531" s="5">
        <v>0</v>
      </c>
      <c r="J6531" s="5">
        <v>1996</v>
      </c>
      <c r="K6531" s="5">
        <v>2</v>
      </c>
      <c r="L6531" s="5" t="s">
        <v>8727</v>
      </c>
      <c r="M6531" s="5" t="s">
        <v>96</v>
      </c>
      <c r="N6531" s="19">
        <v>9784757418905</v>
      </c>
    </row>
    <row r="6532" spans="1:14" ht="15.75" customHeight="1" x14ac:dyDescent="0.2">
      <c r="A6532" s="15">
        <v>160</v>
      </c>
      <c r="B6532" s="16">
        <v>720</v>
      </c>
      <c r="C6532" s="15" t="s">
        <v>9224</v>
      </c>
      <c r="D6532" s="18">
        <v>2</v>
      </c>
      <c r="E6532" s="5" t="s">
        <v>9225</v>
      </c>
      <c r="F6532" s="5">
        <v>0</v>
      </c>
      <c r="G6532" s="5" t="s">
        <v>9226</v>
      </c>
      <c r="H6532" s="5" t="s">
        <v>28</v>
      </c>
      <c r="I6532" s="5">
        <v>0</v>
      </c>
      <c r="J6532" s="5">
        <v>2004</v>
      </c>
      <c r="K6532" s="5">
        <v>5</v>
      </c>
      <c r="L6532" s="5" t="s">
        <v>8727</v>
      </c>
      <c r="M6532" s="5" t="s">
        <v>96</v>
      </c>
      <c r="N6532" s="19">
        <v>9784872175530</v>
      </c>
    </row>
    <row r="6533" spans="1:14" ht="15.75" customHeight="1" x14ac:dyDescent="0.2">
      <c r="A6533" s="15">
        <v>161</v>
      </c>
      <c r="B6533" s="16">
        <v>720</v>
      </c>
      <c r="C6533" s="15" t="s">
        <v>9227</v>
      </c>
      <c r="D6533" s="18">
        <v>2</v>
      </c>
      <c r="E6533" s="5" t="s">
        <v>9228</v>
      </c>
      <c r="F6533" s="5">
        <v>0</v>
      </c>
      <c r="G6533" s="5" t="s">
        <v>9226</v>
      </c>
      <c r="H6533" s="5" t="s">
        <v>28</v>
      </c>
      <c r="I6533" s="5">
        <v>0</v>
      </c>
      <c r="J6533" s="5">
        <v>2004</v>
      </c>
      <c r="K6533" s="5">
        <v>5</v>
      </c>
      <c r="L6533" s="5" t="s">
        <v>8727</v>
      </c>
      <c r="M6533" s="5" t="s">
        <v>96</v>
      </c>
      <c r="N6533" s="19">
        <v>9784872175530</v>
      </c>
    </row>
    <row r="6534" spans="1:14" ht="15.75" customHeight="1" x14ac:dyDescent="0.2">
      <c r="A6534" s="15">
        <v>162</v>
      </c>
      <c r="B6534" s="16">
        <v>720</v>
      </c>
      <c r="C6534" s="15" t="s">
        <v>9229</v>
      </c>
      <c r="D6534" s="18">
        <v>1</v>
      </c>
      <c r="E6534" s="5" t="s">
        <v>9230</v>
      </c>
      <c r="F6534" s="5">
        <v>0</v>
      </c>
      <c r="G6534" s="5">
        <v>0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19">
        <v>0</v>
      </c>
    </row>
    <row r="6535" spans="1:14" ht="15.75" customHeight="1" x14ac:dyDescent="0.2">
      <c r="A6535" s="15">
        <v>163</v>
      </c>
      <c r="B6535" s="16">
        <v>720</v>
      </c>
      <c r="C6535" s="15" t="s">
        <v>9231</v>
      </c>
      <c r="D6535" s="18">
        <v>1</v>
      </c>
      <c r="E6535" s="5" t="s">
        <v>9232</v>
      </c>
      <c r="F6535" s="5">
        <v>0</v>
      </c>
      <c r="G6535" s="5" t="s">
        <v>8685</v>
      </c>
      <c r="H6535" s="5" t="s">
        <v>28</v>
      </c>
      <c r="I6535" s="5">
        <v>0</v>
      </c>
      <c r="J6535" s="5">
        <v>2009</v>
      </c>
      <c r="K6535" s="5">
        <v>20</v>
      </c>
      <c r="L6535" s="5" t="s">
        <v>8686</v>
      </c>
      <c r="M6535" s="5" t="s">
        <v>96</v>
      </c>
      <c r="N6535" s="19">
        <v>9784872345896</v>
      </c>
    </row>
    <row r="6536" spans="1:14" ht="15.75" customHeight="1" x14ac:dyDescent="0.2">
      <c r="A6536" s="15">
        <v>164</v>
      </c>
      <c r="B6536" s="16">
        <v>720</v>
      </c>
      <c r="C6536" s="15" t="s">
        <v>9233</v>
      </c>
      <c r="D6536" s="18">
        <v>1</v>
      </c>
      <c r="E6536" s="5" t="s">
        <v>9234</v>
      </c>
      <c r="F6536" s="5">
        <v>0</v>
      </c>
      <c r="G6536" s="5">
        <v>0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19">
        <v>0</v>
      </c>
    </row>
    <row r="6537" spans="1:14" ht="15.75" customHeight="1" x14ac:dyDescent="0.2">
      <c r="A6537" s="15">
        <v>165</v>
      </c>
      <c r="B6537" s="16">
        <v>720</v>
      </c>
      <c r="C6537" s="15" t="s">
        <v>9235</v>
      </c>
      <c r="D6537" s="18">
        <v>1</v>
      </c>
      <c r="E6537" s="5" t="s">
        <v>9236</v>
      </c>
      <c r="F6537" s="5">
        <v>0</v>
      </c>
      <c r="G6537" s="5">
        <v>0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19">
        <v>0</v>
      </c>
    </row>
    <row r="6538" spans="1:14" ht="15.75" customHeight="1" x14ac:dyDescent="0.2">
      <c r="A6538" s="15">
        <v>166</v>
      </c>
      <c r="B6538" s="16">
        <v>720</v>
      </c>
      <c r="C6538" s="15" t="s">
        <v>9237</v>
      </c>
      <c r="D6538" s="18">
        <v>2</v>
      </c>
      <c r="E6538" s="5" t="s">
        <v>9238</v>
      </c>
      <c r="F6538" s="5">
        <v>0</v>
      </c>
      <c r="G6538" s="5" t="s">
        <v>9185</v>
      </c>
      <c r="H6538" s="5" t="s">
        <v>28</v>
      </c>
      <c r="I6538" s="5">
        <v>1</v>
      </c>
      <c r="J6538" s="5">
        <v>2012</v>
      </c>
      <c r="K6538" s="5">
        <v>1</v>
      </c>
      <c r="L6538" s="5" t="s">
        <v>9185</v>
      </c>
      <c r="M6538" s="5" t="s">
        <v>96</v>
      </c>
      <c r="N6538" s="19">
        <v>9784883244669</v>
      </c>
    </row>
    <row r="6539" spans="1:14" ht="15.75" customHeight="1" x14ac:dyDescent="0.2">
      <c r="A6539" s="15">
        <v>167</v>
      </c>
      <c r="B6539" s="16">
        <v>720</v>
      </c>
      <c r="C6539" s="15" t="s">
        <v>9239</v>
      </c>
      <c r="D6539" s="18">
        <v>2</v>
      </c>
      <c r="E6539" s="5" t="s">
        <v>9240</v>
      </c>
      <c r="F6539" s="5">
        <v>0</v>
      </c>
      <c r="G6539" s="5" t="s">
        <v>9185</v>
      </c>
      <c r="H6539" s="5" t="s">
        <v>28</v>
      </c>
      <c r="I6539" s="5">
        <v>2</v>
      </c>
      <c r="J6539" s="5">
        <v>2012</v>
      </c>
      <c r="K6539" s="5">
        <v>1</v>
      </c>
      <c r="L6539" s="5" t="s">
        <v>9185</v>
      </c>
      <c r="M6539" s="5" t="s">
        <v>96</v>
      </c>
      <c r="N6539" s="19">
        <v>9784883244676</v>
      </c>
    </row>
    <row r="6540" spans="1:14" ht="15.75" customHeight="1" x14ac:dyDescent="0.2">
      <c r="A6540" s="15">
        <v>168</v>
      </c>
      <c r="B6540" s="16">
        <v>720</v>
      </c>
      <c r="C6540" s="15" t="s">
        <v>9241</v>
      </c>
      <c r="D6540" s="18">
        <v>2</v>
      </c>
      <c r="E6540" s="5" t="s">
        <v>9242</v>
      </c>
      <c r="F6540" s="5">
        <v>0</v>
      </c>
      <c r="G6540" s="5" t="s">
        <v>9243</v>
      </c>
      <c r="H6540" s="5" t="s">
        <v>28</v>
      </c>
      <c r="I6540" s="5">
        <v>0</v>
      </c>
      <c r="J6540" s="5">
        <v>2000</v>
      </c>
      <c r="K6540" s="5">
        <v>10</v>
      </c>
      <c r="L6540" s="5" t="s">
        <v>8727</v>
      </c>
      <c r="M6540" s="5" t="s">
        <v>96</v>
      </c>
      <c r="N6540" s="19">
        <v>9784757402478</v>
      </c>
    </row>
    <row r="6541" spans="1:14" ht="15.75" customHeight="1" x14ac:dyDescent="0.2">
      <c r="A6541" s="15">
        <v>169</v>
      </c>
      <c r="B6541" s="16">
        <v>720</v>
      </c>
      <c r="C6541" s="15" t="s">
        <v>9244</v>
      </c>
      <c r="D6541" s="18">
        <v>1</v>
      </c>
      <c r="E6541" s="5" t="s">
        <v>9245</v>
      </c>
      <c r="F6541" s="5">
        <v>0</v>
      </c>
      <c r="G6541" s="5">
        <v>0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19">
        <v>0</v>
      </c>
    </row>
    <row r="6542" spans="1:14" ht="15.75" customHeight="1" x14ac:dyDescent="0.2">
      <c r="A6542" s="15">
        <v>170</v>
      </c>
      <c r="B6542" s="16">
        <v>720</v>
      </c>
      <c r="C6542" s="15" t="s">
        <v>9246</v>
      </c>
      <c r="D6542" s="18">
        <v>1</v>
      </c>
      <c r="E6542" s="5" t="s">
        <v>9247</v>
      </c>
      <c r="F6542" s="5">
        <v>0</v>
      </c>
      <c r="G6542" s="5">
        <v>0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19">
        <v>0</v>
      </c>
    </row>
    <row r="6543" spans="1:14" ht="15.75" customHeight="1" x14ac:dyDescent="0.2">
      <c r="A6543" s="15">
        <v>171</v>
      </c>
      <c r="B6543" s="16">
        <v>720</v>
      </c>
      <c r="C6543" s="15" t="s">
        <v>9248</v>
      </c>
      <c r="D6543" s="18">
        <v>2</v>
      </c>
      <c r="E6543" s="5" t="s">
        <v>9249</v>
      </c>
      <c r="F6543" s="5">
        <v>0</v>
      </c>
      <c r="G6543" s="5" t="s">
        <v>9250</v>
      </c>
      <c r="H6543" s="5" t="s">
        <v>28</v>
      </c>
      <c r="I6543" s="5">
        <v>1</v>
      </c>
      <c r="J6543" s="5">
        <v>2002</v>
      </c>
      <c r="K6543" s="5">
        <v>4</v>
      </c>
      <c r="L6543" s="5" t="s">
        <v>8672</v>
      </c>
      <c r="M6543" s="5" t="s">
        <v>96</v>
      </c>
      <c r="N6543" s="19">
        <v>9784893584977</v>
      </c>
    </row>
    <row r="6544" spans="1:14" ht="15.75" customHeight="1" x14ac:dyDescent="0.2">
      <c r="A6544" s="15">
        <v>172</v>
      </c>
      <c r="B6544" s="16">
        <v>720</v>
      </c>
      <c r="C6544" s="15" t="s">
        <v>9251</v>
      </c>
      <c r="D6544" s="18">
        <v>1</v>
      </c>
      <c r="E6544" s="5" t="s">
        <v>9252</v>
      </c>
      <c r="F6544" s="5" t="s">
        <v>9253</v>
      </c>
      <c r="G6544" s="5">
        <v>0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19">
        <v>0</v>
      </c>
    </row>
    <row r="6545" spans="1:14" ht="15.75" customHeight="1" x14ac:dyDescent="0.2">
      <c r="A6545" s="15">
        <v>173</v>
      </c>
      <c r="B6545" s="16">
        <v>720</v>
      </c>
      <c r="C6545" s="15" t="s">
        <v>9254</v>
      </c>
      <c r="D6545" s="18">
        <v>1</v>
      </c>
      <c r="E6545" s="5" t="s">
        <v>9255</v>
      </c>
      <c r="F6545" s="5">
        <v>0</v>
      </c>
      <c r="G6545" s="5">
        <v>0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19">
        <v>0</v>
      </c>
    </row>
    <row r="6546" spans="1:14" ht="15.75" customHeight="1" x14ac:dyDescent="0.2">
      <c r="A6546" s="15">
        <v>174</v>
      </c>
      <c r="B6546" s="16">
        <v>720</v>
      </c>
      <c r="C6546" s="15" t="s">
        <v>9256</v>
      </c>
      <c r="D6546" s="18">
        <v>1</v>
      </c>
      <c r="E6546" s="5" t="s">
        <v>9257</v>
      </c>
      <c r="F6546" s="5">
        <v>0</v>
      </c>
      <c r="G6546" s="5">
        <v>0</v>
      </c>
      <c r="H6546" s="5" t="s">
        <v>28</v>
      </c>
      <c r="I6546" s="5">
        <v>0</v>
      </c>
      <c r="J6546" s="5">
        <v>2011</v>
      </c>
      <c r="K6546" s="5">
        <v>1</v>
      </c>
      <c r="L6546" s="5" t="s">
        <v>8727</v>
      </c>
      <c r="M6546" s="5" t="s">
        <v>307</v>
      </c>
      <c r="N6546" s="19">
        <v>9784757420465</v>
      </c>
    </row>
    <row r="6547" spans="1:14" ht="15.75" customHeight="1" x14ac:dyDescent="0.2">
      <c r="A6547" s="15">
        <v>175</v>
      </c>
      <c r="B6547" s="16">
        <v>720</v>
      </c>
      <c r="C6547" s="15" t="s">
        <v>9258</v>
      </c>
      <c r="D6547" s="18">
        <v>2</v>
      </c>
      <c r="E6547" s="5" t="s">
        <v>9259</v>
      </c>
      <c r="F6547" s="5">
        <v>0</v>
      </c>
      <c r="G6547" s="5" t="s">
        <v>9260</v>
      </c>
      <c r="H6547" s="5" t="s">
        <v>28</v>
      </c>
      <c r="I6547" s="5">
        <v>0</v>
      </c>
      <c r="J6547" s="5">
        <v>2003</v>
      </c>
      <c r="K6547" s="5">
        <v>1</v>
      </c>
      <c r="L6547" s="5" t="s">
        <v>9010</v>
      </c>
      <c r="M6547" s="5" t="s">
        <v>307</v>
      </c>
      <c r="N6547" s="19">
        <v>9784872174038</v>
      </c>
    </row>
    <row r="6548" spans="1:14" ht="15.75" customHeight="1" x14ac:dyDescent="0.2">
      <c r="A6548" s="15">
        <v>176</v>
      </c>
      <c r="B6548" s="16">
        <v>720</v>
      </c>
      <c r="C6548" s="15" t="s">
        <v>9261</v>
      </c>
      <c r="D6548" s="18">
        <v>2</v>
      </c>
      <c r="E6548" s="5" t="s">
        <v>9262</v>
      </c>
      <c r="F6548" s="5">
        <v>0</v>
      </c>
      <c r="G6548" s="5" t="s">
        <v>9263</v>
      </c>
      <c r="H6548" s="5" t="s">
        <v>28</v>
      </c>
      <c r="I6548" s="5">
        <v>0</v>
      </c>
      <c r="J6548" s="5">
        <v>2013</v>
      </c>
      <c r="K6548" s="5">
        <v>6</v>
      </c>
      <c r="L6548" s="5" t="s">
        <v>8686</v>
      </c>
      <c r="M6548" s="5" t="s">
        <v>307</v>
      </c>
      <c r="N6548" s="19">
        <v>9784757411081</v>
      </c>
    </row>
    <row r="6549" spans="1:14" ht="15.75" customHeight="1" x14ac:dyDescent="0.2">
      <c r="A6549" s="15">
        <v>177</v>
      </c>
      <c r="B6549" s="16">
        <v>720</v>
      </c>
      <c r="C6549" s="15" t="s">
        <v>9264</v>
      </c>
      <c r="D6549" s="18">
        <v>1</v>
      </c>
      <c r="E6549" s="5" t="s">
        <v>9265</v>
      </c>
      <c r="F6549" s="5">
        <v>0</v>
      </c>
      <c r="G6549" s="5" t="s">
        <v>9266</v>
      </c>
      <c r="H6549" s="5" t="s">
        <v>28</v>
      </c>
      <c r="I6549" s="5">
        <v>0</v>
      </c>
      <c r="J6549" s="5">
        <v>2009</v>
      </c>
      <c r="K6549" s="5">
        <v>1</v>
      </c>
      <c r="L6549" s="5" t="s">
        <v>9065</v>
      </c>
      <c r="M6549" s="5" t="s">
        <v>307</v>
      </c>
      <c r="N6549" s="19">
        <v>9784789013574</v>
      </c>
    </row>
    <row r="6550" spans="1:14" ht="15.75" customHeight="1" x14ac:dyDescent="0.2">
      <c r="A6550" s="15">
        <v>178</v>
      </c>
      <c r="B6550" s="16">
        <v>720</v>
      </c>
      <c r="C6550" s="15" t="s">
        <v>9267</v>
      </c>
      <c r="D6550" s="18">
        <v>1</v>
      </c>
      <c r="E6550" s="5" t="s">
        <v>9268</v>
      </c>
      <c r="F6550" s="5">
        <v>0</v>
      </c>
      <c r="G6550" s="5" t="s">
        <v>638</v>
      </c>
      <c r="H6550" s="5" t="s">
        <v>28</v>
      </c>
      <c r="I6550" s="5">
        <v>0</v>
      </c>
      <c r="J6550" s="5">
        <v>2008</v>
      </c>
      <c r="K6550" s="5">
        <v>1</v>
      </c>
      <c r="L6550" s="5" t="s">
        <v>1228</v>
      </c>
      <c r="M6550" s="5" t="s">
        <v>307</v>
      </c>
      <c r="N6550" s="19">
        <v>9784770030573</v>
      </c>
    </row>
    <row r="6551" spans="1:14" ht="15.75" customHeight="1" x14ac:dyDescent="0.2">
      <c r="A6551" s="15">
        <v>179</v>
      </c>
      <c r="B6551" s="16">
        <v>720</v>
      </c>
      <c r="C6551" s="15" t="s">
        <v>9269</v>
      </c>
      <c r="D6551" s="18">
        <v>1</v>
      </c>
      <c r="E6551" s="5" t="s">
        <v>9270</v>
      </c>
      <c r="F6551" s="5">
        <v>0</v>
      </c>
      <c r="G6551" s="5" t="s">
        <v>638</v>
      </c>
      <c r="H6551" s="5" t="s">
        <v>28</v>
      </c>
      <c r="I6551" s="5">
        <v>0</v>
      </c>
      <c r="J6551" s="5">
        <v>2008</v>
      </c>
      <c r="K6551" s="5">
        <v>1</v>
      </c>
      <c r="L6551" s="5" t="s">
        <v>1228</v>
      </c>
      <c r="M6551" s="5" t="s">
        <v>307</v>
      </c>
      <c r="N6551" s="19">
        <v>9784770030580</v>
      </c>
    </row>
    <row r="6552" spans="1:14" ht="15.75" customHeight="1" x14ac:dyDescent="0.2">
      <c r="A6552" s="15">
        <v>180</v>
      </c>
      <c r="B6552" s="16">
        <v>720</v>
      </c>
      <c r="C6552" s="15" t="s">
        <v>9271</v>
      </c>
      <c r="D6552" s="18">
        <v>1</v>
      </c>
      <c r="E6552" s="5" t="s">
        <v>9272</v>
      </c>
      <c r="F6552" s="5">
        <v>0</v>
      </c>
      <c r="G6552" s="5" t="s">
        <v>3477</v>
      </c>
      <c r="H6552" s="5" t="s">
        <v>28</v>
      </c>
      <c r="I6552" s="5">
        <v>0</v>
      </c>
      <c r="J6552" s="5">
        <v>1998</v>
      </c>
      <c r="K6552" s="5">
        <v>1</v>
      </c>
      <c r="L6552" s="5" t="s">
        <v>8686</v>
      </c>
      <c r="M6552" s="5" t="s">
        <v>96</v>
      </c>
      <c r="N6552" s="19">
        <v>9784872349504</v>
      </c>
    </row>
    <row r="6553" spans="1:14" ht="15.75" customHeight="1" x14ac:dyDescent="0.2">
      <c r="A6553" s="15">
        <v>181</v>
      </c>
      <c r="B6553" s="16">
        <v>720</v>
      </c>
      <c r="C6553" s="15" t="s">
        <v>9273</v>
      </c>
      <c r="D6553" s="18">
        <v>1</v>
      </c>
      <c r="E6553" s="5" t="s">
        <v>9274</v>
      </c>
      <c r="F6553" s="5">
        <v>0</v>
      </c>
      <c r="G6553" s="5" t="s">
        <v>9275</v>
      </c>
      <c r="H6553" s="5" t="s">
        <v>28</v>
      </c>
      <c r="I6553" s="5">
        <v>1</v>
      </c>
      <c r="J6553" s="5">
        <v>2009</v>
      </c>
      <c r="K6553" s="5">
        <v>1</v>
      </c>
      <c r="L6553" s="5" t="s">
        <v>937</v>
      </c>
      <c r="M6553" s="5" t="s">
        <v>96</v>
      </c>
      <c r="N6553" s="19">
        <v>9784840126731</v>
      </c>
    </row>
    <row r="6554" spans="1:14" ht="15.75" customHeight="1" x14ac:dyDescent="0.2">
      <c r="A6554" s="15">
        <v>182</v>
      </c>
      <c r="B6554" s="16">
        <v>720</v>
      </c>
      <c r="C6554" s="15" t="s">
        <v>9276</v>
      </c>
      <c r="D6554" s="18">
        <v>1</v>
      </c>
      <c r="E6554" s="5" t="s">
        <v>9277</v>
      </c>
      <c r="F6554" s="5">
        <v>0</v>
      </c>
      <c r="G6554" s="5" t="s">
        <v>9278</v>
      </c>
      <c r="H6554" s="5" t="s">
        <v>28</v>
      </c>
      <c r="I6554" s="5">
        <v>2</v>
      </c>
      <c r="J6554" s="5">
        <v>2010</v>
      </c>
      <c r="K6554" s="5">
        <v>1</v>
      </c>
      <c r="L6554" s="5" t="s">
        <v>937</v>
      </c>
      <c r="M6554" s="5" t="s">
        <v>96</v>
      </c>
      <c r="N6554" s="19">
        <v>9784840131940</v>
      </c>
    </row>
    <row r="6555" spans="1:14" ht="15.75" customHeight="1" x14ac:dyDescent="0.2">
      <c r="A6555" s="15">
        <v>183</v>
      </c>
      <c r="B6555" s="16">
        <v>720</v>
      </c>
      <c r="C6555" s="15" t="s">
        <v>9279</v>
      </c>
      <c r="D6555" s="18">
        <v>1</v>
      </c>
      <c r="E6555" s="5" t="s">
        <v>9280</v>
      </c>
      <c r="F6555" s="5">
        <v>0</v>
      </c>
      <c r="G6555" s="5">
        <v>0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19">
        <v>0</v>
      </c>
    </row>
    <row r="6556" spans="1:14" ht="15.75" customHeight="1" x14ac:dyDescent="0.2">
      <c r="A6556" s="15">
        <v>184</v>
      </c>
      <c r="B6556" s="16">
        <v>720</v>
      </c>
      <c r="C6556" s="15" t="s">
        <v>9281</v>
      </c>
      <c r="D6556" s="18">
        <v>1</v>
      </c>
      <c r="E6556" s="5" t="s">
        <v>9282</v>
      </c>
      <c r="F6556" s="5">
        <v>0</v>
      </c>
      <c r="G6556" s="5" t="s">
        <v>9283</v>
      </c>
      <c r="H6556" s="5" t="s">
        <v>28</v>
      </c>
      <c r="I6556" s="5">
        <v>0</v>
      </c>
      <c r="J6556" s="5">
        <v>2000</v>
      </c>
      <c r="K6556" s="5">
        <v>1</v>
      </c>
      <c r="L6556" s="5" t="s">
        <v>5100</v>
      </c>
      <c r="M6556" s="5" t="s">
        <v>35</v>
      </c>
      <c r="N6556" s="19">
        <v>9780415099196</v>
      </c>
    </row>
    <row r="6557" spans="1:14" ht="15.75" customHeight="1" x14ac:dyDescent="0.2">
      <c r="A6557" s="15">
        <v>185</v>
      </c>
      <c r="B6557" s="16">
        <v>720</v>
      </c>
      <c r="C6557" s="15" t="s">
        <v>9284</v>
      </c>
      <c r="D6557" s="18">
        <v>1</v>
      </c>
      <c r="E6557" s="5" t="s">
        <v>9285</v>
      </c>
      <c r="F6557" s="5">
        <v>0</v>
      </c>
      <c r="G6557" s="5" t="s">
        <v>9286</v>
      </c>
      <c r="H6557" s="5" t="s">
        <v>28</v>
      </c>
      <c r="I6557" s="5">
        <v>0</v>
      </c>
      <c r="J6557" s="5">
        <v>2002</v>
      </c>
      <c r="K6557" s="5">
        <v>1</v>
      </c>
      <c r="L6557" s="5" t="s">
        <v>9287</v>
      </c>
      <c r="M6557" s="5" t="s">
        <v>35</v>
      </c>
      <c r="N6557" s="19">
        <v>9780631234944</v>
      </c>
    </row>
    <row r="6558" spans="1:14" ht="15.75" customHeight="1" x14ac:dyDescent="0.2">
      <c r="A6558" s="15">
        <v>186</v>
      </c>
      <c r="B6558" s="16">
        <v>720</v>
      </c>
      <c r="C6558" s="15" t="s">
        <v>9288</v>
      </c>
      <c r="D6558" s="18">
        <v>1</v>
      </c>
      <c r="E6558" s="5" t="s">
        <v>9289</v>
      </c>
      <c r="F6558" s="5">
        <v>0</v>
      </c>
      <c r="G6558" s="5" t="s">
        <v>9290</v>
      </c>
      <c r="H6558" s="5" t="s">
        <v>28</v>
      </c>
      <c r="I6558" s="5">
        <v>0</v>
      </c>
      <c r="J6558" s="5">
        <v>1996</v>
      </c>
      <c r="K6558" s="5">
        <v>1</v>
      </c>
      <c r="L6558" s="5" t="s">
        <v>9287</v>
      </c>
      <c r="M6558" s="5" t="s">
        <v>35</v>
      </c>
      <c r="N6558" s="19">
        <v>9780631198567</v>
      </c>
    </row>
    <row r="6559" spans="1:14" ht="15.75" customHeight="1" x14ac:dyDescent="0.2">
      <c r="A6559" s="15">
        <v>187</v>
      </c>
      <c r="B6559" s="16">
        <v>720</v>
      </c>
      <c r="C6559" s="15" t="s">
        <v>9291</v>
      </c>
      <c r="D6559" s="18">
        <v>1</v>
      </c>
      <c r="E6559" s="5" t="s">
        <v>9292</v>
      </c>
      <c r="F6559" s="5">
        <v>0</v>
      </c>
      <c r="G6559" s="5" t="s">
        <v>9293</v>
      </c>
      <c r="H6559" s="5" t="s">
        <v>28</v>
      </c>
      <c r="I6559" s="5">
        <v>0</v>
      </c>
      <c r="J6559" s="5">
        <v>1978</v>
      </c>
      <c r="K6559" s="5">
        <v>1</v>
      </c>
      <c r="L6559" s="5" t="s">
        <v>6585</v>
      </c>
      <c r="M6559" s="5" t="s">
        <v>96</v>
      </c>
      <c r="N6559" s="19">
        <v>9784469220216</v>
      </c>
    </row>
    <row r="6560" spans="1:14" ht="15.75" customHeight="1" x14ac:dyDescent="0.2">
      <c r="A6560" s="15">
        <v>188</v>
      </c>
      <c r="B6560" s="16">
        <v>720</v>
      </c>
      <c r="C6560" s="15" t="s">
        <v>9294</v>
      </c>
      <c r="D6560" s="18">
        <v>1</v>
      </c>
      <c r="E6560" s="5" t="s">
        <v>9295</v>
      </c>
      <c r="F6560" s="5">
        <v>0</v>
      </c>
      <c r="G6560" s="5" t="s">
        <v>9296</v>
      </c>
      <c r="H6560" s="5" t="s">
        <v>28</v>
      </c>
      <c r="I6560" s="5">
        <v>0</v>
      </c>
      <c r="J6560" s="5">
        <v>1995</v>
      </c>
      <c r="K6560" s="5">
        <v>1</v>
      </c>
      <c r="L6560" s="5" t="s">
        <v>9297</v>
      </c>
      <c r="M6560" s="5" t="s">
        <v>307</v>
      </c>
      <c r="N6560" s="19">
        <v>9784884630768</v>
      </c>
    </row>
    <row r="6561" spans="1:14" ht="15.75" customHeight="1" x14ac:dyDescent="0.2">
      <c r="A6561" s="15">
        <v>189</v>
      </c>
      <c r="B6561" s="16">
        <v>720</v>
      </c>
      <c r="C6561" s="15" t="s">
        <v>9298</v>
      </c>
      <c r="D6561" s="18">
        <v>1</v>
      </c>
      <c r="E6561" s="5" t="s">
        <v>9299</v>
      </c>
      <c r="F6561" s="5">
        <v>0</v>
      </c>
      <c r="G6561" s="5" t="s">
        <v>9300</v>
      </c>
      <c r="H6561" s="5" t="s">
        <v>28</v>
      </c>
      <c r="I6561" s="5">
        <v>0</v>
      </c>
      <c r="J6561" s="5">
        <v>2007</v>
      </c>
      <c r="K6561" s="5">
        <v>1</v>
      </c>
      <c r="L6561" s="5" t="s">
        <v>2453</v>
      </c>
      <c r="M6561" s="5" t="s">
        <v>96</v>
      </c>
      <c r="N6561" s="19">
        <v>9784480857866</v>
      </c>
    </row>
    <row r="6562" spans="1:14" ht="15.75" customHeight="1" x14ac:dyDescent="0.2">
      <c r="A6562" s="15">
        <v>190</v>
      </c>
      <c r="B6562" s="16">
        <v>720</v>
      </c>
      <c r="C6562" s="15" t="s">
        <v>9301</v>
      </c>
      <c r="D6562" s="18">
        <v>2</v>
      </c>
      <c r="E6562" s="5" t="s">
        <v>9302</v>
      </c>
      <c r="F6562" s="5">
        <v>0</v>
      </c>
      <c r="G6562" s="5" t="s">
        <v>9303</v>
      </c>
      <c r="H6562" s="5" t="s">
        <v>28</v>
      </c>
      <c r="I6562" s="5">
        <v>0</v>
      </c>
      <c r="J6562" s="5">
        <v>1988</v>
      </c>
      <c r="K6562" s="5">
        <v>1</v>
      </c>
      <c r="L6562" s="5" t="s">
        <v>409</v>
      </c>
      <c r="M6562" s="5" t="s">
        <v>96</v>
      </c>
      <c r="N6562" s="19">
        <v>4004300029</v>
      </c>
    </row>
    <row r="6563" spans="1:14" ht="15.75" customHeight="1" x14ac:dyDescent="0.2">
      <c r="A6563" s="15">
        <v>191</v>
      </c>
      <c r="B6563" s="16">
        <v>720</v>
      </c>
      <c r="C6563" s="15" t="s">
        <v>9304</v>
      </c>
      <c r="D6563" s="18">
        <v>1</v>
      </c>
      <c r="E6563" s="5" t="s">
        <v>9305</v>
      </c>
      <c r="F6563" s="5">
        <v>0</v>
      </c>
      <c r="G6563" s="5" t="s">
        <v>9303</v>
      </c>
      <c r="H6563" s="5" t="s">
        <v>28</v>
      </c>
      <c r="I6563" s="5">
        <v>0</v>
      </c>
      <c r="J6563" s="5">
        <v>1988</v>
      </c>
      <c r="K6563" s="5">
        <v>1</v>
      </c>
      <c r="L6563" s="5" t="s">
        <v>409</v>
      </c>
      <c r="M6563" s="5" t="s">
        <v>96</v>
      </c>
      <c r="N6563" s="19">
        <v>4004300037</v>
      </c>
    </row>
    <row r="6564" spans="1:14" ht="15.75" customHeight="1" x14ac:dyDescent="0.2">
      <c r="A6564" s="15">
        <v>192</v>
      </c>
      <c r="B6564" s="16">
        <v>720</v>
      </c>
      <c r="C6564" s="15" t="s">
        <v>9306</v>
      </c>
      <c r="D6564" s="18">
        <v>1</v>
      </c>
      <c r="E6564" s="5" t="s">
        <v>9307</v>
      </c>
      <c r="F6564" s="5">
        <v>0</v>
      </c>
      <c r="G6564" s="5">
        <v>0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19">
        <v>0</v>
      </c>
    </row>
    <row r="6565" spans="1:14" ht="15.75" customHeight="1" x14ac:dyDescent="0.2">
      <c r="A6565" s="15">
        <v>193</v>
      </c>
      <c r="B6565" s="16">
        <v>720</v>
      </c>
      <c r="C6565" s="15" t="s">
        <v>9308</v>
      </c>
      <c r="D6565" s="18">
        <v>1</v>
      </c>
      <c r="E6565" s="5" t="s">
        <v>9309</v>
      </c>
      <c r="F6565" s="5">
        <v>0</v>
      </c>
      <c r="G6565" s="5">
        <v>0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19">
        <v>0</v>
      </c>
    </row>
    <row r="6566" spans="1:14" ht="15.75" customHeight="1" x14ac:dyDescent="0.2">
      <c r="A6566" s="15">
        <v>194</v>
      </c>
      <c r="B6566" s="16">
        <v>720</v>
      </c>
      <c r="C6566" s="15" t="s">
        <v>9310</v>
      </c>
      <c r="D6566" s="18">
        <v>1</v>
      </c>
      <c r="E6566" s="5" t="s">
        <v>9311</v>
      </c>
      <c r="F6566" s="5">
        <v>0</v>
      </c>
      <c r="G6566" s="5">
        <v>0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19">
        <v>0</v>
      </c>
    </row>
    <row r="6567" spans="1:14" ht="15.75" customHeight="1" x14ac:dyDescent="0.2">
      <c r="A6567" s="15">
        <v>195</v>
      </c>
      <c r="B6567" s="16">
        <v>720</v>
      </c>
      <c r="C6567" s="15" t="s">
        <v>9312</v>
      </c>
      <c r="D6567" s="18">
        <v>1</v>
      </c>
      <c r="E6567" s="5" t="s">
        <v>9313</v>
      </c>
      <c r="F6567" s="5">
        <v>0</v>
      </c>
      <c r="G6567" s="5">
        <v>0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19">
        <v>0</v>
      </c>
    </row>
    <row r="6568" spans="1:14" ht="15.75" customHeight="1" x14ac:dyDescent="0.2">
      <c r="A6568" s="15">
        <v>196</v>
      </c>
      <c r="B6568" s="16">
        <v>720</v>
      </c>
      <c r="C6568" s="15" t="s">
        <v>9314</v>
      </c>
      <c r="D6568" s="18">
        <v>1</v>
      </c>
      <c r="E6568" s="5" t="s">
        <v>9315</v>
      </c>
      <c r="F6568" s="5">
        <v>0</v>
      </c>
      <c r="G6568" s="5">
        <v>0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19">
        <v>0</v>
      </c>
    </row>
    <row r="6569" spans="1:14" ht="15.75" customHeight="1" x14ac:dyDescent="0.2">
      <c r="A6569" s="15">
        <v>197</v>
      </c>
      <c r="B6569" s="16">
        <v>720</v>
      </c>
      <c r="C6569" s="15" t="s">
        <v>9316</v>
      </c>
      <c r="D6569" s="18">
        <v>1</v>
      </c>
      <c r="E6569" s="5" t="s">
        <v>9317</v>
      </c>
      <c r="F6569" s="5">
        <v>0</v>
      </c>
      <c r="G6569" s="5">
        <v>0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19">
        <v>0</v>
      </c>
    </row>
    <row r="6570" spans="1:14" ht="15.75" customHeight="1" x14ac:dyDescent="0.2">
      <c r="A6570" s="15">
        <v>198</v>
      </c>
      <c r="B6570" s="16">
        <v>720</v>
      </c>
      <c r="C6570" s="15" t="s">
        <v>9318</v>
      </c>
      <c r="D6570" s="18">
        <v>1</v>
      </c>
      <c r="E6570" s="5" t="s">
        <v>9319</v>
      </c>
      <c r="F6570" s="5">
        <v>0</v>
      </c>
      <c r="G6570" s="5">
        <v>0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19">
        <v>0</v>
      </c>
    </row>
    <row r="6571" spans="1:14" ht="15.75" customHeight="1" x14ac:dyDescent="0.2">
      <c r="A6571" s="15">
        <v>199</v>
      </c>
      <c r="B6571" s="16">
        <v>720</v>
      </c>
      <c r="C6571" s="15" t="s">
        <v>9320</v>
      </c>
      <c r="D6571" s="18">
        <v>1</v>
      </c>
      <c r="E6571" s="5" t="s">
        <v>9321</v>
      </c>
      <c r="F6571" s="5">
        <v>0</v>
      </c>
      <c r="G6571" s="5">
        <v>0</v>
      </c>
      <c r="H6571" s="5"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  <c r="N6571" s="19">
        <v>0</v>
      </c>
    </row>
    <row r="6572" spans="1:14" ht="15.75" customHeight="1" x14ac:dyDescent="0.2">
      <c r="A6572" s="15">
        <v>200</v>
      </c>
      <c r="B6572" s="16">
        <v>720</v>
      </c>
      <c r="C6572" s="15" t="s">
        <v>9322</v>
      </c>
      <c r="D6572" s="18">
        <v>1</v>
      </c>
      <c r="E6572" s="5" t="s">
        <v>9323</v>
      </c>
      <c r="F6572" s="5">
        <v>0</v>
      </c>
      <c r="G6572" s="5">
        <v>0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19">
        <v>0</v>
      </c>
    </row>
    <row r="6573" spans="1:14" ht="15.75" customHeight="1" x14ac:dyDescent="0.2">
      <c r="A6573" s="15">
        <v>201</v>
      </c>
      <c r="B6573" s="16">
        <v>720</v>
      </c>
      <c r="C6573" s="15" t="s">
        <v>9324</v>
      </c>
      <c r="D6573" s="18">
        <v>1</v>
      </c>
      <c r="E6573" s="5" t="s">
        <v>9325</v>
      </c>
      <c r="F6573" s="5">
        <v>0</v>
      </c>
      <c r="G6573" s="5">
        <v>0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19">
        <v>0</v>
      </c>
    </row>
    <row r="6574" spans="1:14" ht="15.75" customHeight="1" x14ac:dyDescent="0.2">
      <c r="A6574" s="15">
        <v>202</v>
      </c>
      <c r="B6574" s="16">
        <v>720</v>
      </c>
      <c r="C6574" s="15" t="s">
        <v>9326</v>
      </c>
      <c r="D6574" s="18">
        <v>2</v>
      </c>
      <c r="E6574" s="5" t="s">
        <v>9327</v>
      </c>
      <c r="F6574" s="5">
        <v>0</v>
      </c>
      <c r="G6574" s="5" t="s">
        <v>9328</v>
      </c>
      <c r="H6574" s="5" t="s">
        <v>28</v>
      </c>
      <c r="I6574" s="5">
        <v>0</v>
      </c>
      <c r="J6574" s="5">
        <v>2009</v>
      </c>
      <c r="K6574" s="5">
        <v>0</v>
      </c>
      <c r="L6574" s="5" t="s">
        <v>2183</v>
      </c>
      <c r="M6574" s="5" t="s">
        <v>96</v>
      </c>
      <c r="N6574" s="19" t="s">
        <v>9329</v>
      </c>
    </row>
    <row r="6575" spans="1:14" ht="15.75" customHeight="1" x14ac:dyDescent="0.2">
      <c r="A6575" s="15">
        <v>203</v>
      </c>
      <c r="B6575" s="16">
        <v>720</v>
      </c>
      <c r="C6575" s="15" t="s">
        <v>9330</v>
      </c>
      <c r="D6575" s="18">
        <v>2</v>
      </c>
      <c r="E6575" s="5" t="s">
        <v>9331</v>
      </c>
      <c r="F6575" s="5">
        <v>0</v>
      </c>
      <c r="G6575" s="5" t="s">
        <v>9332</v>
      </c>
      <c r="H6575" s="5" t="s">
        <v>28</v>
      </c>
      <c r="I6575" s="5">
        <v>0</v>
      </c>
      <c r="J6575" s="5">
        <v>2008</v>
      </c>
      <c r="K6575" s="5">
        <v>6</v>
      </c>
      <c r="L6575" s="5" t="s">
        <v>8686</v>
      </c>
      <c r="M6575" s="5" t="s">
        <v>96</v>
      </c>
      <c r="N6575" s="19">
        <v>9784757405202</v>
      </c>
    </row>
    <row r="6576" spans="1:14" ht="15.75" customHeight="1" x14ac:dyDescent="0.2">
      <c r="A6576" s="15">
        <v>204</v>
      </c>
      <c r="B6576" s="16">
        <v>720</v>
      </c>
      <c r="C6576" s="15" t="s">
        <v>9333</v>
      </c>
      <c r="D6576" s="18">
        <v>1</v>
      </c>
      <c r="E6576" s="5" t="s">
        <v>9334</v>
      </c>
      <c r="F6576" s="5">
        <v>0</v>
      </c>
      <c r="G6576" s="5" t="s">
        <v>7553</v>
      </c>
      <c r="H6576" s="5" t="s">
        <v>28</v>
      </c>
      <c r="I6576" s="5">
        <v>0</v>
      </c>
      <c r="J6576" s="5">
        <v>1978</v>
      </c>
      <c r="K6576" s="5">
        <v>0</v>
      </c>
      <c r="L6576" s="5" t="s">
        <v>2535</v>
      </c>
      <c r="M6576" s="5" t="s">
        <v>96</v>
      </c>
      <c r="N6576" s="19">
        <v>9784101169026</v>
      </c>
    </row>
    <row r="6577" spans="1:14" ht="15.75" customHeight="1" x14ac:dyDescent="0.2">
      <c r="A6577" s="15">
        <v>205</v>
      </c>
      <c r="B6577" s="16">
        <v>720</v>
      </c>
      <c r="C6577" s="15" t="s">
        <v>9335</v>
      </c>
      <c r="D6577" s="18">
        <v>1</v>
      </c>
      <c r="E6577" s="5" t="s">
        <v>9336</v>
      </c>
      <c r="F6577" s="5">
        <v>0</v>
      </c>
      <c r="G6577" s="5" t="s">
        <v>9337</v>
      </c>
      <c r="H6577" s="5" t="s">
        <v>28</v>
      </c>
      <c r="I6577" s="5">
        <v>1</v>
      </c>
      <c r="J6577" s="5">
        <v>2007</v>
      </c>
      <c r="K6577" s="5">
        <v>2</v>
      </c>
      <c r="L6577" s="5" t="s">
        <v>9338</v>
      </c>
      <c r="M6577" s="5" t="s">
        <v>96</v>
      </c>
      <c r="N6577" s="19" t="s">
        <v>9339</v>
      </c>
    </row>
    <row r="6578" spans="1:14" ht="15.75" customHeight="1" x14ac:dyDescent="0.2">
      <c r="A6578" s="15">
        <v>206</v>
      </c>
      <c r="B6578" s="16">
        <v>720</v>
      </c>
      <c r="C6578" s="15" t="s">
        <v>9340</v>
      </c>
      <c r="D6578" s="18">
        <v>1</v>
      </c>
      <c r="E6578" s="5" t="s">
        <v>9341</v>
      </c>
      <c r="F6578" s="5">
        <v>0</v>
      </c>
      <c r="G6578" s="5" t="s">
        <v>9342</v>
      </c>
      <c r="H6578" s="5" t="s">
        <v>28</v>
      </c>
      <c r="I6578" s="5">
        <v>0</v>
      </c>
      <c r="J6578" s="5">
        <v>2009</v>
      </c>
      <c r="K6578" s="5">
        <v>2</v>
      </c>
      <c r="L6578" s="5" t="s">
        <v>8686</v>
      </c>
      <c r="M6578" s="5" t="s">
        <v>96</v>
      </c>
      <c r="N6578" s="19">
        <v>978457413306</v>
      </c>
    </row>
    <row r="6579" spans="1:14" ht="15.75" customHeight="1" x14ac:dyDescent="0.2">
      <c r="A6579" s="15">
        <v>207</v>
      </c>
      <c r="B6579" s="16">
        <v>720</v>
      </c>
      <c r="C6579" s="15" t="s">
        <v>9343</v>
      </c>
      <c r="D6579" s="18">
        <v>1</v>
      </c>
      <c r="E6579" s="5" t="s">
        <v>9344</v>
      </c>
      <c r="F6579" s="5">
        <v>0</v>
      </c>
      <c r="G6579" s="5" t="s">
        <v>9345</v>
      </c>
      <c r="H6579" s="5" t="s">
        <v>28</v>
      </c>
      <c r="I6579" s="5">
        <v>0</v>
      </c>
      <c r="J6579" s="5">
        <v>2010</v>
      </c>
      <c r="K6579" s="5">
        <v>1</v>
      </c>
      <c r="L6579" s="5" t="s">
        <v>8686</v>
      </c>
      <c r="M6579" s="5" t="s">
        <v>96</v>
      </c>
      <c r="N6579" s="19">
        <v>9784757416307</v>
      </c>
    </row>
    <row r="6580" spans="1:14" ht="15.75" customHeight="1" x14ac:dyDescent="0.2">
      <c r="A6580" s="15">
        <v>208</v>
      </c>
      <c r="B6580" s="16">
        <v>720</v>
      </c>
      <c r="C6580" s="15" t="s">
        <v>9346</v>
      </c>
      <c r="D6580" s="18">
        <v>2</v>
      </c>
      <c r="E6580" s="5" t="s">
        <v>9347</v>
      </c>
      <c r="F6580" s="5">
        <v>0</v>
      </c>
      <c r="G6580" s="5" t="s">
        <v>9348</v>
      </c>
      <c r="H6580" s="5" t="s">
        <v>28</v>
      </c>
      <c r="I6580" s="5">
        <v>0</v>
      </c>
      <c r="J6580" s="5">
        <v>2009</v>
      </c>
      <c r="K6580" s="5">
        <v>2</v>
      </c>
      <c r="L6580" s="5" t="s">
        <v>8686</v>
      </c>
      <c r="M6580" s="5" t="s">
        <v>96</v>
      </c>
      <c r="N6580" s="19">
        <v>9784757414679</v>
      </c>
    </row>
    <row r="6581" spans="1:14" ht="15.75" customHeight="1" x14ac:dyDescent="0.2">
      <c r="A6581" s="15">
        <v>209</v>
      </c>
      <c r="B6581" s="16">
        <v>720</v>
      </c>
      <c r="C6581" s="15" t="s">
        <v>9349</v>
      </c>
      <c r="D6581" s="18">
        <v>3</v>
      </c>
      <c r="E6581" s="5" t="s">
        <v>9350</v>
      </c>
      <c r="F6581" s="5">
        <v>0</v>
      </c>
      <c r="G6581" s="5" t="s">
        <v>9351</v>
      </c>
      <c r="H6581" s="5" t="s">
        <v>9352</v>
      </c>
      <c r="I6581" s="5">
        <v>0</v>
      </c>
      <c r="J6581" s="5">
        <v>2016</v>
      </c>
      <c r="K6581" s="5">
        <v>2</v>
      </c>
      <c r="L6581" s="5" t="s">
        <v>8686</v>
      </c>
      <c r="M6581" s="5" t="s">
        <v>96</v>
      </c>
      <c r="N6581" s="19" t="s">
        <v>9353</v>
      </c>
    </row>
    <row r="6582" spans="1:14" ht="15.75" customHeight="1" x14ac:dyDescent="0.2">
      <c r="A6582" s="15">
        <v>210</v>
      </c>
      <c r="B6582" s="16">
        <v>720</v>
      </c>
      <c r="C6582" s="15" t="s">
        <v>9354</v>
      </c>
      <c r="D6582" s="18">
        <v>2</v>
      </c>
      <c r="E6582" s="5" t="s">
        <v>9355</v>
      </c>
      <c r="F6582" s="5">
        <v>0</v>
      </c>
      <c r="G6582" s="5" t="s">
        <v>9356</v>
      </c>
      <c r="H6582" s="5" t="s">
        <v>28</v>
      </c>
      <c r="I6582" s="5">
        <v>0</v>
      </c>
      <c r="J6582" s="5">
        <v>2007</v>
      </c>
      <c r="K6582" s="5">
        <v>1</v>
      </c>
      <c r="L6582" s="5" t="s">
        <v>8686</v>
      </c>
      <c r="M6582" s="5" t="s">
        <v>96</v>
      </c>
      <c r="N6582" s="19">
        <v>9784757413313</v>
      </c>
    </row>
    <row r="6583" spans="1:14" ht="15.75" customHeight="1" x14ac:dyDescent="0.2">
      <c r="A6583" s="15">
        <v>211</v>
      </c>
      <c r="B6583" s="16">
        <v>720</v>
      </c>
      <c r="C6583" s="15" t="s">
        <v>9357</v>
      </c>
      <c r="D6583" s="18">
        <v>2</v>
      </c>
      <c r="E6583" s="5" t="s">
        <v>9358</v>
      </c>
      <c r="F6583" s="5">
        <v>0</v>
      </c>
      <c r="G6583" s="5" t="s">
        <v>9359</v>
      </c>
      <c r="H6583" s="5" t="s">
        <v>28</v>
      </c>
      <c r="I6583" s="5">
        <v>0</v>
      </c>
      <c r="J6583" s="5">
        <v>2009</v>
      </c>
      <c r="K6583" s="5">
        <v>2</v>
      </c>
      <c r="L6583" s="5" t="s">
        <v>8686</v>
      </c>
      <c r="M6583" s="5" t="s">
        <v>96</v>
      </c>
      <c r="N6583" s="19">
        <v>9784757413689</v>
      </c>
    </row>
    <row r="6584" spans="1:14" ht="15.75" customHeight="1" x14ac:dyDescent="0.2">
      <c r="A6584" s="15">
        <v>212</v>
      </c>
      <c r="B6584" s="16">
        <v>720</v>
      </c>
      <c r="C6584" s="15" t="s">
        <v>9360</v>
      </c>
      <c r="D6584" s="18">
        <v>1</v>
      </c>
      <c r="E6584" s="5" t="s">
        <v>9361</v>
      </c>
      <c r="F6584" s="5">
        <v>0</v>
      </c>
      <c r="G6584" s="5" t="s">
        <v>9362</v>
      </c>
      <c r="H6584" s="5" t="s">
        <v>28</v>
      </c>
      <c r="I6584" s="5">
        <v>0</v>
      </c>
      <c r="J6584" s="5">
        <v>1996</v>
      </c>
      <c r="K6584" s="5">
        <v>1</v>
      </c>
      <c r="L6584" s="5" t="s">
        <v>8474</v>
      </c>
      <c r="M6584" s="5" t="s">
        <v>96</v>
      </c>
      <c r="N6584" s="19">
        <v>4385132038</v>
      </c>
    </row>
    <row r="6585" spans="1:14" ht="15.75" customHeight="1" x14ac:dyDescent="0.2">
      <c r="A6585" s="15">
        <v>213</v>
      </c>
      <c r="B6585" s="16">
        <v>720</v>
      </c>
      <c r="C6585" s="15" t="s">
        <v>9363</v>
      </c>
      <c r="D6585" s="18">
        <v>2</v>
      </c>
      <c r="E6585" s="5" t="s">
        <v>9364</v>
      </c>
      <c r="F6585" s="5">
        <v>0</v>
      </c>
      <c r="G6585" s="5" t="s">
        <v>9365</v>
      </c>
      <c r="H6585" s="5" t="s">
        <v>28</v>
      </c>
      <c r="I6585" s="5">
        <v>0</v>
      </c>
      <c r="J6585" s="5">
        <v>1999</v>
      </c>
      <c r="K6585" s="5">
        <v>8</v>
      </c>
      <c r="L6585" s="5" t="s">
        <v>9094</v>
      </c>
      <c r="M6585" s="5" t="s">
        <v>96</v>
      </c>
      <c r="N6585" s="19">
        <v>9784874241769</v>
      </c>
    </row>
    <row r="6586" spans="1:14" ht="15.75" customHeight="1" x14ac:dyDescent="0.2">
      <c r="A6586" s="15">
        <v>214</v>
      </c>
      <c r="B6586" s="16">
        <v>720</v>
      </c>
      <c r="C6586" s="15" t="s">
        <v>9366</v>
      </c>
      <c r="D6586" s="18">
        <v>1</v>
      </c>
      <c r="E6586" s="5" t="s">
        <v>9367</v>
      </c>
      <c r="F6586" s="5">
        <v>0</v>
      </c>
      <c r="G6586" s="5" t="s">
        <v>9219</v>
      </c>
      <c r="H6586" s="5" t="s">
        <v>28</v>
      </c>
      <c r="I6586" s="5">
        <v>0</v>
      </c>
      <c r="J6586" s="5">
        <v>2008</v>
      </c>
      <c r="K6586" s="5">
        <v>1</v>
      </c>
      <c r="L6586" s="5" t="s">
        <v>8743</v>
      </c>
      <c r="M6586" s="5" t="s">
        <v>96</v>
      </c>
      <c r="N6586" s="19">
        <v>9784883194889</v>
      </c>
    </row>
    <row r="6587" spans="1:14" ht="15.75" customHeight="1" x14ac:dyDescent="0.2">
      <c r="A6587" s="15">
        <v>215</v>
      </c>
      <c r="B6587" s="16">
        <v>720</v>
      </c>
      <c r="C6587" s="15" t="s">
        <v>9368</v>
      </c>
      <c r="D6587" s="18">
        <v>2</v>
      </c>
      <c r="E6587" s="5" t="s">
        <v>9369</v>
      </c>
      <c r="F6587" s="5">
        <v>0</v>
      </c>
      <c r="G6587" s="5" t="s">
        <v>9370</v>
      </c>
      <c r="H6587" s="5" t="s">
        <v>28</v>
      </c>
      <c r="I6587" s="5">
        <v>0</v>
      </c>
      <c r="J6587" s="5">
        <v>1995</v>
      </c>
      <c r="K6587" s="5">
        <v>2</v>
      </c>
      <c r="L6587" s="5" t="s">
        <v>8672</v>
      </c>
      <c r="M6587" s="5" t="s">
        <v>96</v>
      </c>
      <c r="N6587" s="19">
        <v>0</v>
      </c>
    </row>
    <row r="6588" spans="1:14" ht="15.75" customHeight="1" x14ac:dyDescent="0.2">
      <c r="A6588" s="15">
        <v>216</v>
      </c>
      <c r="B6588" s="16">
        <v>720</v>
      </c>
      <c r="C6588" s="15" t="s">
        <v>9371</v>
      </c>
      <c r="D6588" s="18">
        <v>1</v>
      </c>
      <c r="E6588" s="5" t="s">
        <v>9372</v>
      </c>
      <c r="F6588" s="5">
        <v>0</v>
      </c>
      <c r="G6588" s="5" t="s">
        <v>9373</v>
      </c>
      <c r="H6588" s="5" t="s">
        <v>28</v>
      </c>
      <c r="I6588" s="5">
        <v>0</v>
      </c>
      <c r="J6588" s="5">
        <v>2005</v>
      </c>
      <c r="K6588" s="5">
        <v>3</v>
      </c>
      <c r="L6588" s="5" t="s">
        <v>9086</v>
      </c>
      <c r="M6588" s="5" t="s">
        <v>96</v>
      </c>
      <c r="N6588" s="19">
        <v>9784893585646</v>
      </c>
    </row>
    <row r="6589" spans="1:14" ht="15.75" customHeight="1" x14ac:dyDescent="0.2">
      <c r="A6589" s="15">
        <v>217</v>
      </c>
      <c r="B6589" s="16">
        <v>720</v>
      </c>
      <c r="C6589" s="15" t="s">
        <v>9374</v>
      </c>
      <c r="D6589" s="18">
        <v>1</v>
      </c>
      <c r="E6589" s="5" t="s">
        <v>9375</v>
      </c>
      <c r="F6589" s="5">
        <v>0</v>
      </c>
      <c r="G6589" s="5">
        <v>0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19">
        <v>0</v>
      </c>
    </row>
    <row r="6590" spans="1:14" ht="15.75" customHeight="1" x14ac:dyDescent="0.2">
      <c r="A6590" s="15">
        <v>218</v>
      </c>
      <c r="B6590" s="16">
        <v>720</v>
      </c>
      <c r="C6590" s="15" t="s">
        <v>9376</v>
      </c>
      <c r="D6590" s="18">
        <v>1</v>
      </c>
      <c r="E6590" s="5" t="s">
        <v>9377</v>
      </c>
      <c r="F6590" s="5">
        <v>0</v>
      </c>
      <c r="G6590" s="5">
        <v>0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19">
        <v>0</v>
      </c>
    </row>
    <row r="6591" spans="1:14" ht="15.75" customHeight="1" x14ac:dyDescent="0.2">
      <c r="A6591" s="15">
        <v>219</v>
      </c>
      <c r="B6591" s="16">
        <v>720</v>
      </c>
      <c r="C6591" s="15" t="s">
        <v>9378</v>
      </c>
      <c r="D6591" s="18">
        <v>1</v>
      </c>
      <c r="E6591" s="5" t="s">
        <v>9379</v>
      </c>
      <c r="F6591" s="5">
        <v>0</v>
      </c>
      <c r="G6591" s="5" t="s">
        <v>9380</v>
      </c>
      <c r="H6591" s="5" t="s">
        <v>28</v>
      </c>
      <c r="I6591" s="5">
        <v>0</v>
      </c>
      <c r="J6591" s="5">
        <v>2007</v>
      </c>
      <c r="K6591" s="5">
        <v>4</v>
      </c>
      <c r="L6591" s="5" t="s">
        <v>8743</v>
      </c>
      <c r="M6591" s="5" t="s">
        <v>96</v>
      </c>
      <c r="N6591" s="19">
        <v>9784883194261</v>
      </c>
    </row>
    <row r="6592" spans="1:14" ht="15.75" customHeight="1" x14ac:dyDescent="0.2">
      <c r="A6592" s="15">
        <v>220</v>
      </c>
      <c r="B6592" s="16">
        <v>720</v>
      </c>
      <c r="C6592" s="15" t="s">
        <v>9381</v>
      </c>
      <c r="D6592" s="18">
        <v>1</v>
      </c>
      <c r="E6592" s="5" t="s">
        <v>9382</v>
      </c>
      <c r="F6592" s="5">
        <v>0</v>
      </c>
      <c r="G6592" s="5" t="s">
        <v>9383</v>
      </c>
      <c r="H6592" s="5" t="s">
        <v>28</v>
      </c>
      <c r="I6592" s="5">
        <v>0</v>
      </c>
      <c r="J6592" s="5">
        <v>1996</v>
      </c>
      <c r="K6592" s="5">
        <v>3</v>
      </c>
      <c r="L6592" s="5" t="s">
        <v>9086</v>
      </c>
      <c r="M6592" s="5" t="s">
        <v>96</v>
      </c>
      <c r="N6592" s="19">
        <v>9784893583345</v>
      </c>
    </row>
    <row r="6593" spans="1:14" ht="15.75" customHeight="1" x14ac:dyDescent="0.2">
      <c r="A6593" s="15">
        <v>221</v>
      </c>
      <c r="B6593" s="16">
        <v>720</v>
      </c>
      <c r="C6593" s="15" t="s">
        <v>9384</v>
      </c>
      <c r="D6593" s="18">
        <v>1</v>
      </c>
      <c r="E6593" s="5" t="s">
        <v>9385</v>
      </c>
      <c r="F6593" s="5">
        <v>0</v>
      </c>
      <c r="G6593" s="5">
        <v>0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19">
        <v>0</v>
      </c>
    </row>
    <row r="6594" spans="1:14" ht="15.75" customHeight="1" x14ac:dyDescent="0.2">
      <c r="A6594" s="15">
        <v>222</v>
      </c>
      <c r="B6594" s="16">
        <v>720</v>
      </c>
      <c r="C6594" s="15" t="s">
        <v>9386</v>
      </c>
      <c r="D6594" s="18">
        <v>3</v>
      </c>
      <c r="E6594" s="5" t="s">
        <v>9387</v>
      </c>
      <c r="F6594" s="5">
        <v>0</v>
      </c>
      <c r="G6594" s="5" t="s">
        <v>9388</v>
      </c>
      <c r="H6594" s="5" t="s">
        <v>28</v>
      </c>
      <c r="I6594" s="5">
        <v>0</v>
      </c>
      <c r="J6594" s="5">
        <v>2009</v>
      </c>
      <c r="K6594" s="5">
        <v>2</v>
      </c>
      <c r="L6594" s="5" t="s">
        <v>9389</v>
      </c>
      <c r="M6594" s="5" t="s">
        <v>96</v>
      </c>
      <c r="N6594" s="19">
        <v>9784130820165</v>
      </c>
    </row>
    <row r="6595" spans="1:14" ht="15.75" customHeight="1" x14ac:dyDescent="0.2">
      <c r="A6595" s="15">
        <v>223</v>
      </c>
      <c r="B6595" s="16">
        <v>720</v>
      </c>
      <c r="C6595" s="15" t="s">
        <v>9390</v>
      </c>
      <c r="D6595" s="18">
        <v>1</v>
      </c>
      <c r="E6595" s="5" t="s">
        <v>9391</v>
      </c>
      <c r="F6595" s="5">
        <v>0</v>
      </c>
      <c r="G6595" s="5" t="s">
        <v>9392</v>
      </c>
      <c r="H6595" s="5" t="s">
        <v>28</v>
      </c>
      <c r="I6595" s="5">
        <v>0</v>
      </c>
      <c r="J6595" s="5">
        <v>2009</v>
      </c>
      <c r="K6595" s="5">
        <v>1</v>
      </c>
      <c r="L6595" s="5" t="s">
        <v>9220</v>
      </c>
      <c r="M6595" s="5" t="s">
        <v>96</v>
      </c>
      <c r="N6595" s="19">
        <v>9784757415935</v>
      </c>
    </row>
    <row r="6596" spans="1:14" ht="15.75" customHeight="1" x14ac:dyDescent="0.2">
      <c r="A6596" s="15">
        <v>224</v>
      </c>
      <c r="B6596" s="16">
        <v>720</v>
      </c>
      <c r="C6596" s="15" t="s">
        <v>9393</v>
      </c>
      <c r="D6596" s="18">
        <v>2</v>
      </c>
      <c r="E6596" s="5" t="s">
        <v>9394</v>
      </c>
      <c r="F6596" s="5">
        <v>0</v>
      </c>
      <c r="G6596" s="5" t="s">
        <v>9395</v>
      </c>
      <c r="H6596" s="5" t="s">
        <v>28</v>
      </c>
      <c r="I6596" s="5">
        <v>0</v>
      </c>
      <c r="J6596" s="5">
        <v>2010</v>
      </c>
      <c r="K6596" s="5">
        <v>1</v>
      </c>
      <c r="L6596" s="5" t="s">
        <v>8743</v>
      </c>
      <c r="M6596" s="5" t="s">
        <v>96</v>
      </c>
      <c r="N6596" s="19">
        <v>9784883195282</v>
      </c>
    </row>
    <row r="6597" spans="1:14" ht="15.75" customHeight="1" x14ac:dyDescent="0.2">
      <c r="A6597" s="15">
        <v>225</v>
      </c>
      <c r="B6597" s="16">
        <v>720</v>
      </c>
      <c r="C6597" s="15" t="s">
        <v>9396</v>
      </c>
      <c r="D6597" s="18">
        <v>1</v>
      </c>
      <c r="E6597" s="5" t="s">
        <v>9397</v>
      </c>
      <c r="F6597" s="5">
        <v>0</v>
      </c>
      <c r="G6597" s="5">
        <v>0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19">
        <v>0</v>
      </c>
    </row>
    <row r="6598" spans="1:14" ht="15.75" customHeight="1" x14ac:dyDescent="0.2">
      <c r="A6598" s="15">
        <v>226</v>
      </c>
      <c r="B6598" s="16">
        <v>720</v>
      </c>
      <c r="C6598" s="15" t="s">
        <v>9398</v>
      </c>
      <c r="D6598" s="18">
        <v>1</v>
      </c>
      <c r="E6598" s="5" t="s">
        <v>9399</v>
      </c>
      <c r="F6598" s="5">
        <v>0</v>
      </c>
      <c r="G6598" s="5">
        <v>0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19">
        <v>0</v>
      </c>
    </row>
    <row r="6599" spans="1:14" ht="15.75" customHeight="1" x14ac:dyDescent="0.2">
      <c r="A6599" s="15">
        <v>227</v>
      </c>
      <c r="B6599" s="16">
        <v>720</v>
      </c>
      <c r="C6599" s="15" t="s">
        <v>9400</v>
      </c>
      <c r="D6599" s="18">
        <v>1</v>
      </c>
      <c r="E6599" s="5" t="s">
        <v>9401</v>
      </c>
      <c r="F6599" s="5">
        <v>0</v>
      </c>
      <c r="G6599" s="5">
        <v>0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19">
        <v>0</v>
      </c>
    </row>
    <row r="6600" spans="1:14" ht="15.75" customHeight="1" x14ac:dyDescent="0.2">
      <c r="A6600" s="15">
        <v>228</v>
      </c>
      <c r="B6600" s="16">
        <v>720</v>
      </c>
      <c r="C6600" s="15" t="s">
        <v>9402</v>
      </c>
      <c r="D6600" s="18">
        <v>1</v>
      </c>
      <c r="E6600" s="5" t="s">
        <v>9403</v>
      </c>
      <c r="F6600" s="5">
        <v>0</v>
      </c>
      <c r="G6600" s="5">
        <v>0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19">
        <v>0</v>
      </c>
    </row>
    <row r="6601" spans="1:14" ht="15.75" customHeight="1" x14ac:dyDescent="0.2">
      <c r="A6601" s="15">
        <v>229</v>
      </c>
      <c r="B6601" s="16">
        <v>720</v>
      </c>
      <c r="C6601" s="15" t="s">
        <v>9404</v>
      </c>
      <c r="D6601" s="18">
        <v>1</v>
      </c>
      <c r="E6601" s="5" t="s">
        <v>9405</v>
      </c>
      <c r="F6601" s="5">
        <v>0</v>
      </c>
      <c r="G6601" s="5">
        <v>0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19">
        <v>0</v>
      </c>
    </row>
    <row r="6602" spans="1:14" ht="15.75" customHeight="1" x14ac:dyDescent="0.2">
      <c r="A6602" s="15">
        <v>230</v>
      </c>
      <c r="B6602" s="16">
        <v>720</v>
      </c>
      <c r="C6602" s="15" t="s">
        <v>9406</v>
      </c>
      <c r="D6602" s="18">
        <v>1</v>
      </c>
      <c r="E6602" s="5" t="s">
        <v>9407</v>
      </c>
      <c r="F6602" s="5">
        <v>0</v>
      </c>
      <c r="G6602" s="5" t="s">
        <v>9408</v>
      </c>
      <c r="H6602" s="5" t="s">
        <v>28</v>
      </c>
      <c r="I6602" s="5">
        <v>0</v>
      </c>
      <c r="J6602" s="5">
        <v>2009</v>
      </c>
      <c r="K6602" s="5">
        <v>1</v>
      </c>
      <c r="L6602" s="5" t="s">
        <v>9142</v>
      </c>
      <c r="M6602" s="5" t="s">
        <v>96</v>
      </c>
      <c r="N6602" s="19">
        <v>9784894763968</v>
      </c>
    </row>
    <row r="6603" spans="1:14" ht="15.75" customHeight="1" x14ac:dyDescent="0.2">
      <c r="A6603" s="15">
        <v>231</v>
      </c>
      <c r="B6603" s="16">
        <v>720</v>
      </c>
      <c r="C6603" s="15" t="s">
        <v>9409</v>
      </c>
      <c r="D6603" s="18">
        <v>2</v>
      </c>
      <c r="E6603" s="5" t="s">
        <v>9410</v>
      </c>
      <c r="F6603" s="5">
        <v>0</v>
      </c>
      <c r="G6603" s="5" t="s">
        <v>9411</v>
      </c>
      <c r="H6603" s="5" t="s">
        <v>28</v>
      </c>
      <c r="I6603" s="5">
        <v>0</v>
      </c>
      <c r="J6603" s="5">
        <v>2009</v>
      </c>
      <c r="K6603" s="5">
        <v>1</v>
      </c>
      <c r="L6603" s="5" t="s">
        <v>9142</v>
      </c>
      <c r="M6603" s="5" t="s">
        <v>96</v>
      </c>
      <c r="N6603" s="19">
        <v>9784894763869</v>
      </c>
    </row>
    <row r="6604" spans="1:14" ht="15.75" customHeight="1" x14ac:dyDescent="0.2">
      <c r="A6604" s="15">
        <v>232</v>
      </c>
      <c r="B6604" s="16">
        <v>720</v>
      </c>
      <c r="C6604" s="15" t="s">
        <v>9412</v>
      </c>
      <c r="D6604" s="18">
        <v>2</v>
      </c>
      <c r="E6604" s="5" t="s">
        <v>9413</v>
      </c>
      <c r="F6604" s="5">
        <v>0</v>
      </c>
      <c r="G6604" s="5" t="s">
        <v>9414</v>
      </c>
      <c r="H6604" s="5" t="s">
        <v>28</v>
      </c>
      <c r="I6604" s="5">
        <v>1</v>
      </c>
      <c r="J6604" s="5">
        <v>2009</v>
      </c>
      <c r="K6604" s="5">
        <v>1</v>
      </c>
      <c r="L6604" s="5" t="s">
        <v>8435</v>
      </c>
      <c r="M6604" s="5" t="s">
        <v>96</v>
      </c>
      <c r="N6604" s="19">
        <v>9784625704055</v>
      </c>
    </row>
    <row r="6605" spans="1:14" ht="15.75" customHeight="1" x14ac:dyDescent="0.2">
      <c r="A6605" s="15">
        <v>233</v>
      </c>
      <c r="B6605" s="16">
        <v>720</v>
      </c>
      <c r="C6605" s="15" t="s">
        <v>9415</v>
      </c>
      <c r="D6605" s="18">
        <v>2</v>
      </c>
      <c r="E6605" s="5" t="s">
        <v>9416</v>
      </c>
      <c r="F6605" s="5">
        <v>0</v>
      </c>
      <c r="G6605" s="5" t="s">
        <v>9414</v>
      </c>
      <c r="H6605" s="5" t="s">
        <v>28</v>
      </c>
      <c r="I6605" s="5">
        <v>2</v>
      </c>
      <c r="J6605" s="5">
        <v>2009</v>
      </c>
      <c r="K6605" s="5">
        <v>1</v>
      </c>
      <c r="L6605" s="5" t="s">
        <v>8435</v>
      </c>
      <c r="M6605" s="5" t="s">
        <v>96</v>
      </c>
      <c r="N6605" s="19">
        <v>9784625704062</v>
      </c>
    </row>
    <row r="6606" spans="1:14" ht="15.75" customHeight="1" x14ac:dyDescent="0.2">
      <c r="A6606" s="15">
        <v>234</v>
      </c>
      <c r="B6606" s="16">
        <v>720</v>
      </c>
      <c r="C6606" s="15" t="s">
        <v>9417</v>
      </c>
      <c r="D6606" s="18">
        <v>2</v>
      </c>
      <c r="E6606" s="5" t="s">
        <v>9418</v>
      </c>
      <c r="F6606" s="5">
        <v>0</v>
      </c>
      <c r="G6606" s="5" t="s">
        <v>9414</v>
      </c>
      <c r="H6606" s="5" t="s">
        <v>28</v>
      </c>
      <c r="I6606" s="5">
        <v>3</v>
      </c>
      <c r="J6606" s="5">
        <v>2009</v>
      </c>
      <c r="K6606" s="5">
        <v>1</v>
      </c>
      <c r="L6606" s="5" t="s">
        <v>8435</v>
      </c>
      <c r="M6606" s="5" t="s">
        <v>96</v>
      </c>
      <c r="N6606" s="19">
        <v>9784625703065</v>
      </c>
    </row>
    <row r="6607" spans="1:14" ht="15.75" customHeight="1" x14ac:dyDescent="0.2">
      <c r="A6607" s="15">
        <v>235</v>
      </c>
      <c r="B6607" s="16">
        <v>720</v>
      </c>
      <c r="C6607" s="15" t="s">
        <v>9419</v>
      </c>
      <c r="D6607" s="18">
        <v>2</v>
      </c>
      <c r="E6607" s="5" t="s">
        <v>9420</v>
      </c>
      <c r="F6607" s="5">
        <v>0</v>
      </c>
      <c r="G6607" s="5" t="s">
        <v>9414</v>
      </c>
      <c r="H6607" s="5" t="s">
        <v>28</v>
      </c>
      <c r="I6607" s="5">
        <v>4</v>
      </c>
      <c r="J6607" s="5">
        <v>2009</v>
      </c>
      <c r="K6607" s="5">
        <v>1</v>
      </c>
      <c r="L6607" s="5" t="s">
        <v>8435</v>
      </c>
      <c r="M6607" s="5" t="s">
        <v>96</v>
      </c>
      <c r="N6607" s="19">
        <v>9784625703072</v>
      </c>
    </row>
    <row r="6608" spans="1:14" ht="15.75" customHeight="1" x14ac:dyDescent="0.2">
      <c r="A6608" s="15">
        <v>236</v>
      </c>
      <c r="B6608" s="16">
        <v>720</v>
      </c>
      <c r="C6608" s="15" t="s">
        <v>9421</v>
      </c>
      <c r="D6608" s="18">
        <v>2</v>
      </c>
      <c r="E6608" s="5" t="s">
        <v>9422</v>
      </c>
      <c r="F6608" s="5">
        <v>0</v>
      </c>
      <c r="G6608" s="5" t="s">
        <v>9414</v>
      </c>
      <c r="H6608" s="5" t="s">
        <v>28</v>
      </c>
      <c r="I6608" s="5">
        <v>5</v>
      </c>
      <c r="J6608" s="5">
        <v>2009</v>
      </c>
      <c r="K6608" s="5">
        <v>1</v>
      </c>
      <c r="L6608" s="5" t="s">
        <v>8435</v>
      </c>
      <c r="M6608" s="5" t="s">
        <v>96</v>
      </c>
      <c r="N6608" s="19">
        <v>9784625704048</v>
      </c>
    </row>
    <row r="6609" spans="1:14" ht="15.75" customHeight="1" x14ac:dyDescent="0.2">
      <c r="A6609" s="15">
        <v>237</v>
      </c>
      <c r="B6609" s="16">
        <v>720</v>
      </c>
      <c r="C6609" s="15" t="s">
        <v>9423</v>
      </c>
      <c r="D6609" s="18">
        <v>1</v>
      </c>
      <c r="E6609" s="5" t="s">
        <v>9424</v>
      </c>
      <c r="F6609" s="5">
        <v>0</v>
      </c>
      <c r="G6609" s="5" t="s">
        <v>7457</v>
      </c>
      <c r="H6609" s="5" t="s">
        <v>28</v>
      </c>
      <c r="I6609" s="5">
        <v>0</v>
      </c>
      <c r="J6609" s="5">
        <v>2008</v>
      </c>
      <c r="K6609" s="5">
        <v>7</v>
      </c>
      <c r="L6609" s="5" t="s">
        <v>2453</v>
      </c>
      <c r="M6609" s="5" t="s">
        <v>96</v>
      </c>
      <c r="N6609" s="19">
        <v>9784480814968</v>
      </c>
    </row>
    <row r="6610" spans="1:14" ht="15.75" customHeight="1" x14ac:dyDescent="0.2">
      <c r="A6610" s="15">
        <v>238</v>
      </c>
      <c r="B6610" s="16">
        <v>720</v>
      </c>
      <c r="C6610" s="15" t="s">
        <v>9425</v>
      </c>
      <c r="D6610" s="18">
        <v>2</v>
      </c>
      <c r="E6610" s="5" t="s">
        <v>9426</v>
      </c>
      <c r="F6610" s="5">
        <v>0</v>
      </c>
      <c r="G6610" s="5" t="s">
        <v>9427</v>
      </c>
      <c r="H6610" s="5" t="s">
        <v>28</v>
      </c>
      <c r="I6610" s="5">
        <v>0</v>
      </c>
      <c r="J6610" s="5">
        <v>2010</v>
      </c>
      <c r="K6610" s="5">
        <v>6</v>
      </c>
      <c r="L6610" s="5" t="s">
        <v>8686</v>
      </c>
      <c r="M6610" s="5" t="s">
        <v>96</v>
      </c>
      <c r="N6610" s="19">
        <v>9784757409316</v>
      </c>
    </row>
    <row r="6611" spans="1:14" ht="15.75" customHeight="1" x14ac:dyDescent="0.2">
      <c r="A6611" s="15">
        <v>239</v>
      </c>
      <c r="B6611" s="16">
        <v>720</v>
      </c>
      <c r="C6611" s="15" t="s">
        <v>9428</v>
      </c>
      <c r="D6611" s="18">
        <v>2</v>
      </c>
      <c r="E6611" s="5" t="s">
        <v>9429</v>
      </c>
      <c r="F6611" s="5">
        <v>0</v>
      </c>
      <c r="G6611" s="5" t="s">
        <v>9430</v>
      </c>
      <c r="H6611" s="5" t="s">
        <v>28</v>
      </c>
      <c r="I6611" s="5">
        <v>0</v>
      </c>
      <c r="J6611" s="5">
        <v>2011</v>
      </c>
      <c r="K6611" s="5">
        <v>3</v>
      </c>
      <c r="L6611" s="5" t="s">
        <v>8743</v>
      </c>
      <c r="M6611" s="5" t="s">
        <v>96</v>
      </c>
      <c r="N6611" s="19">
        <v>9784883194902</v>
      </c>
    </row>
    <row r="6612" spans="1:14" ht="15.75" customHeight="1" x14ac:dyDescent="0.2">
      <c r="A6612" s="15">
        <v>240</v>
      </c>
      <c r="B6612" s="16">
        <v>720</v>
      </c>
      <c r="C6612" s="15" t="s">
        <v>9431</v>
      </c>
      <c r="D6612" s="18">
        <v>1</v>
      </c>
      <c r="E6612" s="5" t="s">
        <v>9432</v>
      </c>
      <c r="F6612" s="5">
        <v>0</v>
      </c>
      <c r="G6612" s="5">
        <v>0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19">
        <v>0</v>
      </c>
    </row>
    <row r="6613" spans="1:14" ht="15.75" customHeight="1" x14ac:dyDescent="0.2">
      <c r="A6613" s="15">
        <v>241</v>
      </c>
      <c r="B6613" s="16">
        <v>720</v>
      </c>
      <c r="C6613" s="15" t="s">
        <v>9433</v>
      </c>
      <c r="D6613" s="18">
        <v>2</v>
      </c>
      <c r="E6613" s="5" t="s">
        <v>9434</v>
      </c>
      <c r="F6613" s="5">
        <v>0</v>
      </c>
      <c r="G6613" s="5">
        <v>0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19">
        <v>0</v>
      </c>
    </row>
    <row r="6614" spans="1:14" ht="15.75" customHeight="1" x14ac:dyDescent="0.2">
      <c r="A6614" s="15">
        <v>242</v>
      </c>
      <c r="B6614" s="16">
        <v>720</v>
      </c>
      <c r="C6614" s="15" t="s">
        <v>9435</v>
      </c>
      <c r="D6614" s="18">
        <v>2</v>
      </c>
      <c r="E6614" s="5" t="s">
        <v>9436</v>
      </c>
      <c r="F6614" s="5">
        <v>0</v>
      </c>
      <c r="G6614" s="5" t="s">
        <v>9437</v>
      </c>
      <c r="H6614" s="5" t="s">
        <v>28</v>
      </c>
      <c r="I6614" s="5">
        <v>0</v>
      </c>
      <c r="J6614" s="5">
        <v>2009</v>
      </c>
      <c r="K6614" s="5">
        <v>1</v>
      </c>
      <c r="L6614" s="5" t="s">
        <v>751</v>
      </c>
      <c r="M6614" s="5" t="s">
        <v>96</v>
      </c>
      <c r="N6614" s="19">
        <v>9784095101347</v>
      </c>
    </row>
    <row r="6615" spans="1:14" ht="15.75" customHeight="1" x14ac:dyDescent="0.2">
      <c r="A6615" s="15">
        <v>243</v>
      </c>
      <c r="B6615" s="16">
        <v>720</v>
      </c>
      <c r="C6615" s="15" t="s">
        <v>9438</v>
      </c>
      <c r="D6615" s="18">
        <v>1</v>
      </c>
      <c r="E6615" s="5" t="s">
        <v>9439</v>
      </c>
      <c r="F6615" s="5">
        <v>0</v>
      </c>
      <c r="G6615" s="5" t="s">
        <v>9440</v>
      </c>
      <c r="H6615" s="5" t="s">
        <v>28</v>
      </c>
      <c r="I6615" s="5">
        <v>0</v>
      </c>
      <c r="J6615" s="5">
        <v>2011</v>
      </c>
      <c r="K6615" s="5">
        <v>3</v>
      </c>
      <c r="L6615" s="5" t="s">
        <v>4074</v>
      </c>
      <c r="M6615" s="5" t="s">
        <v>96</v>
      </c>
      <c r="N6615" s="19">
        <v>9784122035720</v>
      </c>
    </row>
    <row r="6616" spans="1:14" ht="15.75" customHeight="1" x14ac:dyDescent="0.2">
      <c r="A6616" s="15">
        <v>244</v>
      </c>
      <c r="B6616" s="16">
        <v>720</v>
      </c>
      <c r="C6616" s="15" t="s">
        <v>9441</v>
      </c>
      <c r="D6616" s="18">
        <v>1</v>
      </c>
      <c r="E6616" s="5" t="s">
        <v>9442</v>
      </c>
      <c r="F6616" s="5">
        <v>0</v>
      </c>
      <c r="G6616" s="5">
        <v>0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19">
        <v>0</v>
      </c>
    </row>
    <row r="6617" spans="1:14" ht="15.75" customHeight="1" x14ac:dyDescent="0.2">
      <c r="A6617" s="15">
        <v>245</v>
      </c>
      <c r="B6617" s="16">
        <v>720</v>
      </c>
      <c r="C6617" s="15" t="s">
        <v>9443</v>
      </c>
      <c r="D6617" s="18">
        <v>2</v>
      </c>
      <c r="E6617" s="5" t="s">
        <v>9444</v>
      </c>
      <c r="F6617" s="5">
        <v>0</v>
      </c>
      <c r="G6617" s="5" t="s">
        <v>9359</v>
      </c>
      <c r="H6617" s="5" t="s">
        <v>28</v>
      </c>
      <c r="I6617" s="5">
        <v>0</v>
      </c>
      <c r="J6617" s="5">
        <v>2011</v>
      </c>
      <c r="K6617" s="5">
        <v>1</v>
      </c>
      <c r="L6617" s="5" t="s">
        <v>9445</v>
      </c>
      <c r="M6617" s="5" t="s">
        <v>96</v>
      </c>
      <c r="N6617" s="19">
        <v>9784757420557</v>
      </c>
    </row>
    <row r="6618" spans="1:14" ht="15.75" customHeight="1" x14ac:dyDescent="0.2">
      <c r="A6618" s="15">
        <v>246</v>
      </c>
      <c r="B6618" s="16">
        <v>720</v>
      </c>
      <c r="C6618" s="15" t="s">
        <v>9446</v>
      </c>
      <c r="D6618" s="18">
        <v>1</v>
      </c>
      <c r="E6618" s="5" t="s">
        <v>9447</v>
      </c>
      <c r="F6618" s="5">
        <v>0</v>
      </c>
      <c r="G6618" s="5" t="s">
        <v>9448</v>
      </c>
      <c r="H6618" s="5" t="s">
        <v>28</v>
      </c>
      <c r="I6618" s="5">
        <v>0</v>
      </c>
      <c r="J6618" s="5">
        <v>2011</v>
      </c>
      <c r="K6618" s="5">
        <v>2</v>
      </c>
      <c r="L6618" s="5" t="s">
        <v>9449</v>
      </c>
      <c r="M6618" s="5" t="s">
        <v>9450</v>
      </c>
      <c r="N6618" s="19">
        <v>9784901278119</v>
      </c>
    </row>
    <row r="6619" spans="1:14" ht="15.75" customHeight="1" x14ac:dyDescent="0.2">
      <c r="A6619" s="15">
        <v>247</v>
      </c>
      <c r="B6619" s="16">
        <v>720</v>
      </c>
      <c r="C6619" s="15" t="s">
        <v>9451</v>
      </c>
      <c r="D6619" s="18">
        <v>4</v>
      </c>
      <c r="E6619" s="5" t="s">
        <v>9452</v>
      </c>
      <c r="F6619" s="5">
        <v>0</v>
      </c>
      <c r="G6619" s="5" t="s">
        <v>558</v>
      </c>
      <c r="H6619" s="5" t="s">
        <v>28</v>
      </c>
      <c r="I6619" s="5" t="s">
        <v>9453</v>
      </c>
      <c r="J6619" s="5">
        <v>2014</v>
      </c>
      <c r="K6619" s="5">
        <v>1</v>
      </c>
      <c r="L6619" s="5" t="s">
        <v>9454</v>
      </c>
      <c r="M6619" s="5" t="s">
        <v>96</v>
      </c>
      <c r="N6619" s="19">
        <v>9784384057522</v>
      </c>
    </row>
    <row r="6620" spans="1:14" ht="15.75" customHeight="1" x14ac:dyDescent="0.2">
      <c r="A6620" s="15">
        <v>248</v>
      </c>
      <c r="B6620" s="16">
        <v>720</v>
      </c>
      <c r="C6620" s="15" t="s">
        <v>9455</v>
      </c>
      <c r="D6620" s="18">
        <v>4</v>
      </c>
      <c r="E6620" s="5" t="s">
        <v>9456</v>
      </c>
      <c r="F6620" s="5">
        <v>0</v>
      </c>
      <c r="G6620" s="5" t="s">
        <v>558</v>
      </c>
      <c r="H6620" s="5" t="s">
        <v>28</v>
      </c>
      <c r="I6620" s="5" t="s">
        <v>9457</v>
      </c>
      <c r="J6620" s="5">
        <v>2014</v>
      </c>
      <c r="K6620" s="5">
        <v>1</v>
      </c>
      <c r="L6620" s="5" t="s">
        <v>9454</v>
      </c>
      <c r="M6620" s="5" t="s">
        <v>96</v>
      </c>
      <c r="N6620" s="19">
        <v>9784384057539</v>
      </c>
    </row>
    <row r="6621" spans="1:14" ht="15.75" customHeight="1" x14ac:dyDescent="0.2">
      <c r="A6621" s="15">
        <v>249</v>
      </c>
      <c r="B6621" s="16">
        <v>720</v>
      </c>
      <c r="C6621" s="15" t="s">
        <v>9458</v>
      </c>
      <c r="D6621" s="18">
        <v>4</v>
      </c>
      <c r="E6621" s="5" t="s">
        <v>9459</v>
      </c>
      <c r="F6621" s="5">
        <v>0</v>
      </c>
      <c r="G6621" s="5" t="s">
        <v>558</v>
      </c>
      <c r="H6621" s="5" t="s">
        <v>28</v>
      </c>
      <c r="I6621" s="5" t="s">
        <v>9460</v>
      </c>
      <c r="J6621" s="5">
        <v>2014</v>
      </c>
      <c r="K6621" s="5">
        <v>1</v>
      </c>
      <c r="L6621" s="5" t="s">
        <v>9454</v>
      </c>
      <c r="M6621" s="5" t="s">
        <v>96</v>
      </c>
      <c r="N6621" s="19">
        <v>9784384057546</v>
      </c>
    </row>
    <row r="6622" spans="1:14" ht="15.75" customHeight="1" x14ac:dyDescent="0.2">
      <c r="A6622" s="15">
        <v>250</v>
      </c>
      <c r="B6622" s="16">
        <v>720</v>
      </c>
      <c r="C6622" s="15" t="s">
        <v>9461</v>
      </c>
      <c r="D6622" s="18">
        <v>4</v>
      </c>
      <c r="E6622" s="5" t="s">
        <v>9462</v>
      </c>
      <c r="F6622" s="5">
        <v>0</v>
      </c>
      <c r="G6622" s="5" t="s">
        <v>558</v>
      </c>
      <c r="H6622" s="5" t="s">
        <v>28</v>
      </c>
      <c r="I6622" s="5" t="s">
        <v>9463</v>
      </c>
      <c r="J6622" s="5">
        <v>2014</v>
      </c>
      <c r="K6622" s="5">
        <v>1</v>
      </c>
      <c r="L6622" s="5" t="s">
        <v>9454</v>
      </c>
      <c r="M6622" s="5" t="s">
        <v>96</v>
      </c>
      <c r="N6622" s="19">
        <v>9784384057553</v>
      </c>
    </row>
    <row r="6623" spans="1:14" ht="15.75" customHeight="1" x14ac:dyDescent="0.2">
      <c r="A6623" s="15">
        <v>251</v>
      </c>
      <c r="B6623" s="16">
        <v>720</v>
      </c>
      <c r="C6623" s="15" t="s">
        <v>9464</v>
      </c>
      <c r="D6623" s="18">
        <v>3</v>
      </c>
      <c r="E6623" s="5" t="s">
        <v>9465</v>
      </c>
      <c r="F6623" s="5">
        <v>0</v>
      </c>
      <c r="G6623" s="5">
        <v>0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19">
        <v>0</v>
      </c>
    </row>
    <row r="6624" spans="1:14" ht="15.75" customHeight="1" x14ac:dyDescent="0.2">
      <c r="A6624" s="15">
        <v>252</v>
      </c>
      <c r="B6624" s="16">
        <v>720</v>
      </c>
      <c r="C6624" s="15" t="s">
        <v>9466</v>
      </c>
      <c r="D6624" s="18">
        <v>3</v>
      </c>
      <c r="E6624" s="5" t="s">
        <v>9467</v>
      </c>
      <c r="F6624" s="5">
        <v>0</v>
      </c>
      <c r="G6624" s="5">
        <v>0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19">
        <v>0</v>
      </c>
    </row>
    <row r="6625" spans="1:14" ht="15.75" customHeight="1" x14ac:dyDescent="0.2">
      <c r="A6625" s="15">
        <v>253</v>
      </c>
      <c r="B6625" s="16">
        <v>720</v>
      </c>
      <c r="C6625" s="15" t="s">
        <v>9468</v>
      </c>
      <c r="D6625" s="18">
        <v>3</v>
      </c>
      <c r="E6625" s="5" t="s">
        <v>9469</v>
      </c>
      <c r="F6625" s="5">
        <v>0</v>
      </c>
      <c r="G6625" s="5">
        <v>0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19">
        <v>0</v>
      </c>
    </row>
    <row r="6626" spans="1:14" ht="15.75" customHeight="1" x14ac:dyDescent="0.2">
      <c r="A6626" s="15">
        <v>254</v>
      </c>
      <c r="B6626" s="16">
        <v>720</v>
      </c>
      <c r="C6626" s="15" t="s">
        <v>9470</v>
      </c>
      <c r="D6626" s="18">
        <v>2</v>
      </c>
      <c r="E6626" s="5" t="s">
        <v>9471</v>
      </c>
      <c r="F6626" s="5">
        <v>0</v>
      </c>
      <c r="G6626" s="5">
        <v>0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19">
        <v>0</v>
      </c>
    </row>
    <row r="6627" spans="1:14" ht="15.75" customHeight="1" x14ac:dyDescent="0.2">
      <c r="A6627" s="15">
        <v>255</v>
      </c>
      <c r="B6627" s="16">
        <v>720</v>
      </c>
      <c r="C6627" s="15" t="s">
        <v>9472</v>
      </c>
      <c r="D6627" s="18">
        <v>2</v>
      </c>
      <c r="E6627" s="5" t="s">
        <v>9473</v>
      </c>
      <c r="F6627" s="5">
        <v>0</v>
      </c>
      <c r="G6627" s="5" t="s">
        <v>9474</v>
      </c>
      <c r="H6627" s="5" t="s">
        <v>28</v>
      </c>
      <c r="I6627" s="5">
        <v>0</v>
      </c>
      <c r="J6627" s="5">
        <v>2005</v>
      </c>
      <c r="K6627" s="5">
        <v>8</v>
      </c>
      <c r="L6627" s="5" t="s">
        <v>414</v>
      </c>
      <c r="M6627" s="5" t="s">
        <v>307</v>
      </c>
      <c r="N6627" s="19">
        <v>9784770021786</v>
      </c>
    </row>
    <row r="6628" spans="1:14" ht="15.75" customHeight="1" x14ac:dyDescent="0.2">
      <c r="A6628" s="15">
        <v>256</v>
      </c>
      <c r="B6628" s="16">
        <v>720</v>
      </c>
      <c r="C6628" s="15" t="s">
        <v>9475</v>
      </c>
      <c r="D6628" s="18">
        <v>2</v>
      </c>
      <c r="E6628" s="5" t="s">
        <v>9476</v>
      </c>
      <c r="F6628" s="5">
        <v>0</v>
      </c>
      <c r="G6628" s="5" t="s">
        <v>9474</v>
      </c>
      <c r="H6628" s="5" t="s">
        <v>28</v>
      </c>
      <c r="I6628" s="5">
        <v>0</v>
      </c>
      <c r="J6628" s="5">
        <v>2004</v>
      </c>
      <c r="K6628" s="5">
        <v>9</v>
      </c>
      <c r="L6628" s="5" t="s">
        <v>414</v>
      </c>
      <c r="M6628" s="5" t="s">
        <v>307</v>
      </c>
      <c r="N6628" s="19">
        <v>9784770021809</v>
      </c>
    </row>
    <row r="6629" spans="1:14" ht="15.75" customHeight="1" x14ac:dyDescent="0.2">
      <c r="A6629" s="15">
        <v>257</v>
      </c>
      <c r="B6629" s="16">
        <v>720</v>
      </c>
      <c r="C6629" s="15" t="s">
        <v>9477</v>
      </c>
      <c r="D6629" s="18">
        <v>2</v>
      </c>
      <c r="E6629" s="5" t="s">
        <v>9478</v>
      </c>
      <c r="F6629" s="5">
        <v>0</v>
      </c>
      <c r="G6629" s="5" t="s">
        <v>9474</v>
      </c>
      <c r="H6629" s="5" t="s">
        <v>28</v>
      </c>
      <c r="I6629" s="5">
        <v>0</v>
      </c>
      <c r="J6629" s="5">
        <v>1999</v>
      </c>
      <c r="K6629" s="5">
        <v>1</v>
      </c>
      <c r="L6629" s="5" t="s">
        <v>414</v>
      </c>
      <c r="M6629" s="5" t="s">
        <v>307</v>
      </c>
      <c r="N6629" s="19">
        <v>9784770023322</v>
      </c>
    </row>
    <row r="6630" spans="1:14" ht="15.75" customHeight="1" x14ac:dyDescent="0.2">
      <c r="A6630" s="15">
        <v>258</v>
      </c>
      <c r="B6630" s="16">
        <v>720</v>
      </c>
      <c r="C6630" s="15" t="s">
        <v>9479</v>
      </c>
      <c r="D6630" s="18">
        <v>2</v>
      </c>
      <c r="E6630" s="5" t="s">
        <v>9480</v>
      </c>
      <c r="F6630" s="5">
        <v>0</v>
      </c>
      <c r="G6630" s="5" t="s">
        <v>9474</v>
      </c>
      <c r="H6630" s="5" t="s">
        <v>28</v>
      </c>
      <c r="I6630" s="5">
        <v>0</v>
      </c>
      <c r="J6630" s="5">
        <v>2005</v>
      </c>
      <c r="K6630" s="5">
        <v>4</v>
      </c>
      <c r="L6630" s="5" t="s">
        <v>414</v>
      </c>
      <c r="M6630" s="5" t="s">
        <v>307</v>
      </c>
      <c r="N6630" s="19">
        <v>9784770023339</v>
      </c>
    </row>
    <row r="6631" spans="1:14" ht="15.75" customHeight="1" x14ac:dyDescent="0.2">
      <c r="A6631" s="15">
        <v>259</v>
      </c>
      <c r="B6631" s="16">
        <v>720</v>
      </c>
      <c r="C6631" s="15" t="s">
        <v>9481</v>
      </c>
      <c r="D6631" s="18">
        <v>2</v>
      </c>
      <c r="E6631" s="5" t="s">
        <v>9482</v>
      </c>
      <c r="F6631" s="5">
        <v>0</v>
      </c>
      <c r="G6631" s="5" t="s">
        <v>9474</v>
      </c>
      <c r="H6631" s="5" t="s">
        <v>28</v>
      </c>
      <c r="I6631" s="5">
        <v>0</v>
      </c>
      <c r="J6631" s="5">
        <v>2005</v>
      </c>
      <c r="K6631" s="5">
        <v>4</v>
      </c>
      <c r="L6631" s="5" t="s">
        <v>414</v>
      </c>
      <c r="M6631" s="5" t="s">
        <v>307</v>
      </c>
      <c r="N6631" s="19">
        <v>9784770024954</v>
      </c>
    </row>
    <row r="6632" spans="1:14" ht="15.75" customHeight="1" x14ac:dyDescent="0.2">
      <c r="A6632" s="15">
        <v>260</v>
      </c>
      <c r="B6632" s="16">
        <v>720</v>
      </c>
      <c r="C6632" s="15" t="s">
        <v>9483</v>
      </c>
      <c r="D6632" s="18">
        <v>2</v>
      </c>
      <c r="E6632" s="5" t="s">
        <v>9484</v>
      </c>
      <c r="F6632" s="5">
        <v>0</v>
      </c>
      <c r="G6632" s="5" t="s">
        <v>9474</v>
      </c>
      <c r="H6632" s="5" t="s">
        <v>28</v>
      </c>
      <c r="I6632" s="5">
        <v>0</v>
      </c>
      <c r="J6632" s="5">
        <v>2001</v>
      </c>
      <c r="K6632" s="5">
        <v>1</v>
      </c>
      <c r="L6632" s="5" t="s">
        <v>414</v>
      </c>
      <c r="M6632" s="5" t="s">
        <v>307</v>
      </c>
      <c r="N6632" s="19">
        <v>9784770024961</v>
      </c>
    </row>
    <row r="6633" spans="1:14" ht="15.75" customHeight="1" x14ac:dyDescent="0.2">
      <c r="A6633" s="15">
        <v>261</v>
      </c>
      <c r="B6633" s="16">
        <v>720</v>
      </c>
      <c r="C6633" s="15" t="s">
        <v>9485</v>
      </c>
      <c r="D6633" s="18">
        <v>2</v>
      </c>
      <c r="E6633" s="5" t="s">
        <v>9486</v>
      </c>
      <c r="F6633" s="5">
        <v>0</v>
      </c>
      <c r="G6633" s="5" t="s">
        <v>9487</v>
      </c>
      <c r="H6633" s="5" t="s">
        <v>28</v>
      </c>
      <c r="I6633" s="5">
        <v>0</v>
      </c>
      <c r="J6633" s="5">
        <v>2014</v>
      </c>
      <c r="K6633" s="5">
        <v>1</v>
      </c>
      <c r="L6633" s="5" t="s">
        <v>9010</v>
      </c>
      <c r="M6633" s="5" t="s">
        <v>307</v>
      </c>
      <c r="N6633" s="19">
        <v>9784872178883</v>
      </c>
    </row>
    <row r="6634" spans="1:14" ht="15.75" customHeight="1" x14ac:dyDescent="0.2">
      <c r="A6634" s="15">
        <v>262</v>
      </c>
      <c r="B6634" s="16">
        <v>720</v>
      </c>
      <c r="C6634" s="15" t="s">
        <v>9488</v>
      </c>
      <c r="D6634" s="18">
        <v>2</v>
      </c>
      <c r="E6634" s="5" t="s">
        <v>9489</v>
      </c>
      <c r="F6634" s="5">
        <v>0</v>
      </c>
      <c r="G6634" s="5" t="s">
        <v>9490</v>
      </c>
      <c r="H6634" s="5" t="s">
        <v>28</v>
      </c>
      <c r="I6634" s="5">
        <v>0</v>
      </c>
      <c r="J6634" s="5">
        <v>2014</v>
      </c>
      <c r="K6634" s="5">
        <v>1</v>
      </c>
      <c r="L6634" s="5" t="s">
        <v>8690</v>
      </c>
      <c r="M6634" s="5" t="s">
        <v>307</v>
      </c>
      <c r="N6634" s="19">
        <v>9784874246269</v>
      </c>
    </row>
    <row r="6635" spans="1:14" ht="15.75" customHeight="1" x14ac:dyDescent="0.2">
      <c r="A6635" s="15">
        <v>263</v>
      </c>
      <c r="B6635" s="16">
        <v>720</v>
      </c>
      <c r="C6635" s="15" t="s">
        <v>9491</v>
      </c>
      <c r="D6635" s="18">
        <v>2</v>
      </c>
      <c r="E6635" s="5" t="s">
        <v>9492</v>
      </c>
      <c r="F6635" s="5">
        <v>0</v>
      </c>
      <c r="G6635" s="5" t="s">
        <v>9493</v>
      </c>
      <c r="H6635" s="5" t="s">
        <v>28</v>
      </c>
      <c r="I6635" s="5">
        <v>0</v>
      </c>
      <c r="J6635" s="5">
        <v>2012</v>
      </c>
      <c r="K6635" s="5">
        <v>2</v>
      </c>
      <c r="L6635" s="5" t="s">
        <v>8690</v>
      </c>
      <c r="M6635" s="5" t="s">
        <v>307</v>
      </c>
      <c r="N6635" s="19">
        <v>9784874244531</v>
      </c>
    </row>
    <row r="6636" spans="1:14" ht="15.75" customHeight="1" x14ac:dyDescent="0.2">
      <c r="A6636" s="15">
        <v>264</v>
      </c>
      <c r="B6636" s="16">
        <v>720</v>
      </c>
      <c r="C6636" s="15" t="s">
        <v>9494</v>
      </c>
      <c r="D6636" s="18">
        <v>3</v>
      </c>
      <c r="E6636" s="5" t="s">
        <v>9495</v>
      </c>
      <c r="F6636" s="5">
        <v>0</v>
      </c>
      <c r="G6636" s="5" t="s">
        <v>9496</v>
      </c>
      <c r="H6636" s="5" t="s">
        <v>28</v>
      </c>
      <c r="I6636" s="5">
        <v>0</v>
      </c>
      <c r="J6636" s="5">
        <v>2012</v>
      </c>
      <c r="K6636" s="5">
        <v>1</v>
      </c>
      <c r="L6636" s="5" t="s">
        <v>2948</v>
      </c>
      <c r="M6636" s="5" t="s">
        <v>96</v>
      </c>
      <c r="N6636" s="19">
        <v>9784336055361</v>
      </c>
    </row>
    <row r="6637" spans="1:14" ht="15.75" customHeight="1" x14ac:dyDescent="0.2">
      <c r="A6637" s="15">
        <v>265</v>
      </c>
      <c r="B6637" s="16">
        <v>720</v>
      </c>
      <c r="C6637" s="15" t="s">
        <v>9497</v>
      </c>
      <c r="D6637" s="18">
        <v>3</v>
      </c>
      <c r="E6637" s="5" t="s">
        <v>9498</v>
      </c>
      <c r="F6637" s="5">
        <v>0</v>
      </c>
      <c r="G6637" s="5" t="s">
        <v>9499</v>
      </c>
      <c r="H6637" s="5" t="s">
        <v>28</v>
      </c>
      <c r="I6637" s="5">
        <v>0</v>
      </c>
      <c r="J6637" s="5">
        <v>2012</v>
      </c>
      <c r="K6637" s="5">
        <v>1</v>
      </c>
      <c r="L6637" s="5" t="s">
        <v>2948</v>
      </c>
      <c r="M6637" s="5" t="s">
        <v>96</v>
      </c>
      <c r="N6637" s="19">
        <v>9784336055378</v>
      </c>
    </row>
    <row r="6638" spans="1:14" ht="15.75" customHeight="1" x14ac:dyDescent="0.2">
      <c r="A6638" s="15">
        <v>266</v>
      </c>
      <c r="B6638" s="16">
        <v>720</v>
      </c>
      <c r="C6638" s="15" t="s">
        <v>9500</v>
      </c>
      <c r="D6638" s="18">
        <v>3</v>
      </c>
      <c r="E6638" s="5" t="s">
        <v>9501</v>
      </c>
      <c r="F6638" s="5">
        <v>0</v>
      </c>
      <c r="G6638" s="5" t="s">
        <v>9502</v>
      </c>
      <c r="H6638" s="5" t="s">
        <v>28</v>
      </c>
      <c r="I6638" s="5">
        <v>0</v>
      </c>
      <c r="J6638" s="5">
        <v>2012</v>
      </c>
      <c r="K6638" s="5">
        <v>1</v>
      </c>
      <c r="L6638" s="5" t="s">
        <v>9503</v>
      </c>
      <c r="M6638" s="5" t="s">
        <v>307</v>
      </c>
      <c r="N6638" s="19">
        <v>9784816353352</v>
      </c>
    </row>
    <row r="6639" spans="1:14" ht="15.75" customHeight="1" x14ac:dyDescent="0.2">
      <c r="A6639" s="15">
        <v>267</v>
      </c>
      <c r="B6639" s="16">
        <v>720</v>
      </c>
      <c r="C6639" s="15" t="s">
        <v>9504</v>
      </c>
      <c r="D6639" s="18">
        <v>2</v>
      </c>
      <c r="E6639" s="5" t="s">
        <v>9505</v>
      </c>
      <c r="F6639" s="5">
        <v>0</v>
      </c>
      <c r="G6639" s="5" t="s">
        <v>9506</v>
      </c>
      <c r="H6639" s="5" t="s">
        <v>28</v>
      </c>
      <c r="I6639" s="5">
        <v>0</v>
      </c>
      <c r="J6639" s="5">
        <v>2014</v>
      </c>
      <c r="K6639" s="5">
        <v>2</v>
      </c>
      <c r="L6639" s="5" t="s">
        <v>4519</v>
      </c>
      <c r="M6639" s="5" t="s">
        <v>307</v>
      </c>
      <c r="N6639" s="19">
        <v>9784490208689</v>
      </c>
    </row>
    <row r="6640" spans="1:14" ht="15.75" customHeight="1" x14ac:dyDescent="0.2">
      <c r="A6640" s="15">
        <v>268</v>
      </c>
      <c r="B6640" s="16">
        <v>720</v>
      </c>
      <c r="C6640" s="15" t="s">
        <v>9507</v>
      </c>
      <c r="D6640" s="18">
        <v>2</v>
      </c>
      <c r="E6640" s="5" t="s">
        <v>9508</v>
      </c>
      <c r="F6640" s="5">
        <v>0</v>
      </c>
      <c r="G6640" s="5" t="s">
        <v>9509</v>
      </c>
      <c r="H6640" s="5" t="s">
        <v>28</v>
      </c>
      <c r="I6640" s="5">
        <v>0</v>
      </c>
      <c r="J6640" s="5">
        <v>2015</v>
      </c>
      <c r="K6640" s="5">
        <v>2</v>
      </c>
      <c r="L6640" s="5" t="s">
        <v>9010</v>
      </c>
      <c r="M6640" s="5">
        <v>0</v>
      </c>
      <c r="N6640" s="19">
        <v>9784872178562</v>
      </c>
    </row>
    <row r="6641" spans="1:14" ht="15.75" customHeight="1" x14ac:dyDescent="0.2">
      <c r="A6641" s="15">
        <v>269</v>
      </c>
      <c r="B6641" s="16">
        <v>720</v>
      </c>
      <c r="C6641" s="15" t="s">
        <v>9510</v>
      </c>
      <c r="D6641" s="18">
        <v>1</v>
      </c>
      <c r="E6641" s="5" t="s">
        <v>9511</v>
      </c>
      <c r="F6641" s="5">
        <v>0</v>
      </c>
      <c r="G6641" s="5">
        <v>0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19">
        <v>0</v>
      </c>
    </row>
    <row r="6642" spans="1:14" ht="15.75" customHeight="1" x14ac:dyDescent="0.2">
      <c r="A6642" s="15">
        <v>270</v>
      </c>
      <c r="B6642" s="16">
        <v>720</v>
      </c>
      <c r="C6642" s="15" t="s">
        <v>9512</v>
      </c>
      <c r="D6642" s="18">
        <v>3</v>
      </c>
      <c r="E6642" s="5" t="s">
        <v>9513</v>
      </c>
      <c r="F6642" s="5">
        <v>0</v>
      </c>
      <c r="G6642" s="5">
        <v>0</v>
      </c>
      <c r="H6642" s="5" t="s">
        <v>28</v>
      </c>
      <c r="I6642" s="5">
        <v>0</v>
      </c>
      <c r="J6642" s="5">
        <v>0</v>
      </c>
      <c r="K6642" s="5">
        <v>0</v>
      </c>
      <c r="L6642" s="5" t="s">
        <v>9514</v>
      </c>
      <c r="M6642" s="5">
        <v>0</v>
      </c>
      <c r="N6642" s="19">
        <v>9784872177114</v>
      </c>
    </row>
    <row r="6643" spans="1:14" ht="15.75" customHeight="1" x14ac:dyDescent="0.2">
      <c r="A6643" s="15">
        <v>271</v>
      </c>
      <c r="B6643" s="16">
        <v>720</v>
      </c>
      <c r="C6643" s="15" t="s">
        <v>9515</v>
      </c>
      <c r="D6643" s="18">
        <v>2</v>
      </c>
      <c r="E6643" s="5" t="s">
        <v>9516</v>
      </c>
      <c r="F6643" s="5">
        <v>0</v>
      </c>
      <c r="G6643" s="5">
        <v>0</v>
      </c>
      <c r="H6643" s="5" t="s">
        <v>28</v>
      </c>
      <c r="I6643" s="5">
        <v>0</v>
      </c>
      <c r="J6643" s="5">
        <v>0</v>
      </c>
      <c r="K6643" s="5">
        <v>0</v>
      </c>
      <c r="L6643" s="5" t="s">
        <v>9514</v>
      </c>
      <c r="M6643" s="5">
        <v>0</v>
      </c>
      <c r="N6643" s="19">
        <v>9784872177497</v>
      </c>
    </row>
    <row r="6644" spans="1:14" ht="15.75" customHeight="1" x14ac:dyDescent="0.2">
      <c r="A6644" s="15">
        <v>272</v>
      </c>
      <c r="B6644" s="16">
        <v>720</v>
      </c>
      <c r="C6644" s="15" t="s">
        <v>9517</v>
      </c>
      <c r="D6644" s="18">
        <v>2</v>
      </c>
      <c r="E6644" s="5" t="s">
        <v>9518</v>
      </c>
      <c r="F6644" s="5">
        <v>0</v>
      </c>
      <c r="G6644" s="5">
        <v>0</v>
      </c>
      <c r="H6644" s="5" t="s">
        <v>28</v>
      </c>
      <c r="I6644" s="5">
        <v>0</v>
      </c>
      <c r="J6644" s="5">
        <v>0</v>
      </c>
      <c r="K6644" s="5">
        <v>0</v>
      </c>
      <c r="L6644" s="5" t="s">
        <v>9514</v>
      </c>
      <c r="M6644" s="5">
        <v>0</v>
      </c>
      <c r="N6644" s="19">
        <v>9784872179125</v>
      </c>
    </row>
    <row r="6645" spans="1:14" ht="15.75" customHeight="1" x14ac:dyDescent="0.2">
      <c r="A6645" s="15">
        <v>273</v>
      </c>
      <c r="B6645" s="16">
        <v>720</v>
      </c>
      <c r="C6645" s="15" t="s">
        <v>9519</v>
      </c>
      <c r="D6645" s="18">
        <v>3</v>
      </c>
      <c r="E6645" s="5" t="s">
        <v>9520</v>
      </c>
      <c r="F6645" s="5">
        <v>0</v>
      </c>
      <c r="G6645" s="5">
        <v>0</v>
      </c>
      <c r="H6645" s="5" t="s">
        <v>28</v>
      </c>
      <c r="I6645" s="5">
        <v>0</v>
      </c>
      <c r="J6645" s="5">
        <v>0</v>
      </c>
      <c r="K6645" s="5">
        <v>0</v>
      </c>
      <c r="L6645" s="5" t="s">
        <v>9514</v>
      </c>
      <c r="M6645" s="5">
        <v>0</v>
      </c>
      <c r="N6645" s="19">
        <v>9784872176247</v>
      </c>
    </row>
    <row r="6646" spans="1:14" ht="15.75" customHeight="1" x14ac:dyDescent="0.2">
      <c r="A6646" s="15">
        <v>274</v>
      </c>
      <c r="B6646" s="16">
        <v>720</v>
      </c>
      <c r="C6646" s="15" t="s">
        <v>9521</v>
      </c>
      <c r="D6646" s="18">
        <v>3</v>
      </c>
      <c r="E6646" s="5" t="s">
        <v>9522</v>
      </c>
      <c r="F6646" s="5">
        <v>0</v>
      </c>
      <c r="G6646" s="5">
        <v>0</v>
      </c>
      <c r="H6646" s="5" t="s">
        <v>28</v>
      </c>
      <c r="I6646" s="5">
        <v>0</v>
      </c>
      <c r="J6646" s="5">
        <v>0</v>
      </c>
      <c r="K6646" s="5">
        <v>0</v>
      </c>
      <c r="L6646" s="5" t="s">
        <v>9514</v>
      </c>
      <c r="M6646" s="5">
        <v>0</v>
      </c>
      <c r="N6646" s="19">
        <v>9784872176414</v>
      </c>
    </row>
    <row r="6647" spans="1:14" ht="15.75" customHeight="1" x14ac:dyDescent="0.2">
      <c r="A6647" s="15">
        <v>275</v>
      </c>
      <c r="B6647" s="16">
        <v>720</v>
      </c>
      <c r="C6647" s="15" t="s">
        <v>9523</v>
      </c>
      <c r="D6647" s="18">
        <v>3</v>
      </c>
      <c r="E6647" s="5" t="s">
        <v>9524</v>
      </c>
      <c r="F6647" s="5">
        <v>0</v>
      </c>
      <c r="G6647" s="5">
        <v>0</v>
      </c>
      <c r="H6647" s="5" t="s">
        <v>28</v>
      </c>
      <c r="I6647" s="5">
        <v>0</v>
      </c>
      <c r="J6647" s="5">
        <v>0</v>
      </c>
      <c r="K6647" s="5">
        <v>0</v>
      </c>
      <c r="L6647" s="5" t="s">
        <v>9514</v>
      </c>
      <c r="M6647" s="5">
        <v>0</v>
      </c>
      <c r="N6647" s="19">
        <v>9784872176711</v>
      </c>
    </row>
    <row r="6648" spans="1:14" ht="15.75" customHeight="1" x14ac:dyDescent="0.2">
      <c r="A6648" s="15">
        <v>276</v>
      </c>
      <c r="B6648" s="16">
        <v>720</v>
      </c>
      <c r="C6648" s="15" t="s">
        <v>9525</v>
      </c>
      <c r="D6648" s="18">
        <v>3</v>
      </c>
      <c r="E6648" s="5" t="s">
        <v>9526</v>
      </c>
      <c r="F6648" s="5">
        <v>0</v>
      </c>
      <c r="G6648" s="5">
        <v>0</v>
      </c>
      <c r="H6648" s="5" t="s">
        <v>28</v>
      </c>
      <c r="I6648" s="5">
        <v>0</v>
      </c>
      <c r="J6648" s="5">
        <v>0</v>
      </c>
      <c r="K6648" s="5">
        <v>0</v>
      </c>
      <c r="L6648" s="5" t="s">
        <v>9514</v>
      </c>
      <c r="M6648" s="5">
        <v>0</v>
      </c>
      <c r="N6648" s="19">
        <v>9784872176254</v>
      </c>
    </row>
    <row r="6649" spans="1:14" ht="15.75" customHeight="1" x14ac:dyDescent="0.2">
      <c r="A6649" s="15">
        <v>277</v>
      </c>
      <c r="B6649" s="16">
        <v>720</v>
      </c>
      <c r="C6649" s="15" t="s">
        <v>9527</v>
      </c>
      <c r="D6649" s="18">
        <v>3</v>
      </c>
      <c r="E6649" s="5" t="s">
        <v>9528</v>
      </c>
      <c r="F6649" s="5">
        <v>0</v>
      </c>
      <c r="G6649" s="5">
        <v>0</v>
      </c>
      <c r="H6649" s="5" t="s">
        <v>28</v>
      </c>
      <c r="I6649" s="5">
        <v>0</v>
      </c>
      <c r="J6649" s="5">
        <v>0</v>
      </c>
      <c r="K6649" s="5">
        <v>0</v>
      </c>
      <c r="L6649" s="5" t="s">
        <v>9514</v>
      </c>
      <c r="M6649" s="5">
        <v>0</v>
      </c>
      <c r="N6649" s="19">
        <v>9784672176421</v>
      </c>
    </row>
    <row r="6650" spans="1:14" ht="15.75" customHeight="1" x14ac:dyDescent="0.2">
      <c r="A6650" s="15">
        <v>278</v>
      </c>
      <c r="B6650" s="16">
        <v>720</v>
      </c>
      <c r="C6650" s="15" t="s">
        <v>9529</v>
      </c>
      <c r="D6650" s="18">
        <v>3</v>
      </c>
      <c r="E6650" s="5" t="s">
        <v>9530</v>
      </c>
      <c r="F6650" s="5">
        <v>0</v>
      </c>
      <c r="G6650" s="5">
        <v>0</v>
      </c>
      <c r="H6650" s="5" t="s">
        <v>28</v>
      </c>
      <c r="I6650" s="5">
        <v>0</v>
      </c>
      <c r="J6650" s="5">
        <v>0</v>
      </c>
      <c r="K6650" s="5">
        <v>0</v>
      </c>
      <c r="L6650" s="5" t="s">
        <v>9514</v>
      </c>
      <c r="M6650" s="5">
        <v>0</v>
      </c>
      <c r="N6650" s="19">
        <v>9784872176728</v>
      </c>
    </row>
    <row r="6651" spans="1:14" ht="15.75" customHeight="1" x14ac:dyDescent="0.2">
      <c r="A6651" s="15">
        <v>279</v>
      </c>
      <c r="B6651" s="16">
        <v>720</v>
      </c>
      <c r="C6651" s="15" t="s">
        <v>9531</v>
      </c>
      <c r="D6651" s="18">
        <v>3</v>
      </c>
      <c r="E6651" s="5" t="s">
        <v>9532</v>
      </c>
      <c r="F6651" s="5">
        <v>0</v>
      </c>
      <c r="G6651" s="5">
        <v>0</v>
      </c>
      <c r="H6651" s="5" t="s">
        <v>28</v>
      </c>
      <c r="I6651" s="5">
        <v>0</v>
      </c>
      <c r="J6651" s="5">
        <v>0</v>
      </c>
      <c r="K6651" s="5">
        <v>0</v>
      </c>
      <c r="L6651" s="5" t="s">
        <v>9514</v>
      </c>
      <c r="M6651" s="5">
        <v>0</v>
      </c>
      <c r="N6651" s="19">
        <v>9784872176261</v>
      </c>
    </row>
    <row r="6652" spans="1:14" ht="15.75" customHeight="1" x14ac:dyDescent="0.2">
      <c r="A6652" s="15">
        <v>280</v>
      </c>
      <c r="B6652" s="16">
        <v>720</v>
      </c>
      <c r="C6652" s="15" t="s">
        <v>9533</v>
      </c>
      <c r="D6652" s="18">
        <v>3</v>
      </c>
      <c r="E6652" s="5" t="s">
        <v>9534</v>
      </c>
      <c r="F6652" s="5">
        <v>0</v>
      </c>
      <c r="G6652" s="5">
        <v>0</v>
      </c>
      <c r="H6652" s="5" t="s">
        <v>28</v>
      </c>
      <c r="I6652" s="5">
        <v>0</v>
      </c>
      <c r="J6652" s="5">
        <v>0</v>
      </c>
      <c r="K6652" s="5">
        <v>0</v>
      </c>
      <c r="L6652" s="5" t="s">
        <v>9514</v>
      </c>
      <c r="M6652" s="5">
        <v>0</v>
      </c>
      <c r="N6652" s="19">
        <v>9784872176438</v>
      </c>
    </row>
    <row r="6653" spans="1:14" ht="15.75" customHeight="1" x14ac:dyDescent="0.2">
      <c r="A6653" s="15">
        <v>281</v>
      </c>
      <c r="B6653" s="16">
        <v>720</v>
      </c>
      <c r="C6653" s="15" t="s">
        <v>9535</v>
      </c>
      <c r="D6653" s="18">
        <v>3</v>
      </c>
      <c r="E6653" s="5" t="s">
        <v>9536</v>
      </c>
      <c r="F6653" s="5">
        <v>0</v>
      </c>
      <c r="G6653" s="5">
        <v>0</v>
      </c>
      <c r="H6653" s="5" t="s">
        <v>28</v>
      </c>
      <c r="I6653" s="5">
        <v>0</v>
      </c>
      <c r="J6653" s="5">
        <v>0</v>
      </c>
      <c r="K6653" s="5">
        <v>0</v>
      </c>
      <c r="L6653" s="5" t="s">
        <v>9514</v>
      </c>
      <c r="M6653" s="5">
        <v>0</v>
      </c>
      <c r="N6653" s="19">
        <v>9784872177039</v>
      </c>
    </row>
    <row r="6654" spans="1:14" ht="15.75" customHeight="1" x14ac:dyDescent="0.2">
      <c r="A6654" s="15">
        <v>282</v>
      </c>
      <c r="B6654" s="16">
        <v>720</v>
      </c>
      <c r="C6654" s="15" t="s">
        <v>9537</v>
      </c>
      <c r="D6654" s="18">
        <v>3</v>
      </c>
      <c r="E6654" s="5" t="s">
        <v>9538</v>
      </c>
      <c r="F6654" s="5">
        <v>0</v>
      </c>
      <c r="G6654" s="5">
        <v>0</v>
      </c>
      <c r="H6654" s="5" t="s">
        <v>28</v>
      </c>
      <c r="I6654" s="5">
        <v>0</v>
      </c>
      <c r="J6654" s="5">
        <v>0</v>
      </c>
      <c r="K6654" s="5">
        <v>0</v>
      </c>
      <c r="L6654" s="5" t="s">
        <v>9514</v>
      </c>
      <c r="M6654" s="5">
        <v>0</v>
      </c>
      <c r="N6654" s="19">
        <v>9784872176778</v>
      </c>
    </row>
    <row r="6655" spans="1:14" ht="15.75" customHeight="1" x14ac:dyDescent="0.2">
      <c r="A6655" s="15">
        <v>283</v>
      </c>
      <c r="B6655" s="16">
        <v>720</v>
      </c>
      <c r="C6655" s="15" t="s">
        <v>9539</v>
      </c>
      <c r="D6655" s="18">
        <v>3</v>
      </c>
      <c r="E6655" s="5" t="s">
        <v>9540</v>
      </c>
      <c r="F6655" s="5">
        <v>0</v>
      </c>
      <c r="G6655" s="5">
        <v>0</v>
      </c>
      <c r="H6655" s="5" t="s">
        <v>28</v>
      </c>
      <c r="I6655" s="5">
        <v>0</v>
      </c>
      <c r="J6655" s="5">
        <v>0</v>
      </c>
      <c r="K6655" s="5">
        <v>0</v>
      </c>
      <c r="L6655" s="5" t="s">
        <v>9514</v>
      </c>
      <c r="M6655" s="5">
        <v>0</v>
      </c>
      <c r="N6655" s="19">
        <v>9784872176445</v>
      </c>
    </row>
    <row r="6656" spans="1:14" ht="15.75" customHeight="1" x14ac:dyDescent="0.2">
      <c r="A6656" s="15">
        <v>284</v>
      </c>
      <c r="B6656" s="16">
        <v>720</v>
      </c>
      <c r="C6656" s="15" t="s">
        <v>9541</v>
      </c>
      <c r="D6656" s="18">
        <v>1</v>
      </c>
      <c r="E6656" s="5" t="s">
        <v>9542</v>
      </c>
      <c r="F6656" s="5">
        <v>0</v>
      </c>
      <c r="G6656" s="5" t="s">
        <v>9543</v>
      </c>
      <c r="H6656" s="5">
        <v>0</v>
      </c>
      <c r="I6656" s="5">
        <v>0</v>
      </c>
      <c r="J6656" s="5">
        <v>2002</v>
      </c>
      <c r="K6656" s="5">
        <v>1</v>
      </c>
      <c r="L6656" s="5" t="s">
        <v>9544</v>
      </c>
      <c r="M6656" s="5">
        <v>0</v>
      </c>
      <c r="N6656" s="19">
        <v>4806313629</v>
      </c>
    </row>
    <row r="6657" spans="1:14" ht="15.75" customHeight="1" x14ac:dyDescent="0.2">
      <c r="A6657" s="15">
        <v>285</v>
      </c>
      <c r="B6657" s="16">
        <v>720</v>
      </c>
      <c r="C6657" s="15" t="s">
        <v>9545</v>
      </c>
      <c r="D6657" s="18">
        <v>1</v>
      </c>
      <c r="E6657" s="5" t="s">
        <v>9546</v>
      </c>
      <c r="F6657" s="5">
        <v>0</v>
      </c>
      <c r="G6657" s="5" t="s">
        <v>9547</v>
      </c>
      <c r="H6657" s="5">
        <v>0</v>
      </c>
      <c r="I6657" s="5">
        <v>0</v>
      </c>
      <c r="J6657" s="5">
        <v>2005</v>
      </c>
      <c r="K6657" s="5">
        <v>9</v>
      </c>
      <c r="L6657" s="5" t="s">
        <v>6585</v>
      </c>
      <c r="M6657" s="5">
        <v>0</v>
      </c>
      <c r="N6657" s="19">
        <v>4469221686</v>
      </c>
    </row>
    <row r="6658" spans="1:14" ht="15.75" customHeight="1" x14ac:dyDescent="0.2">
      <c r="A6658" s="15">
        <v>286</v>
      </c>
      <c r="B6658" s="16">
        <v>720</v>
      </c>
      <c r="C6658" s="15" t="s">
        <v>9548</v>
      </c>
      <c r="D6658" s="18">
        <v>2</v>
      </c>
      <c r="E6658" s="5" t="s">
        <v>9549</v>
      </c>
      <c r="F6658" s="5">
        <v>0</v>
      </c>
      <c r="G6658" s="5" t="s">
        <v>9550</v>
      </c>
      <c r="H6658" s="5">
        <v>0</v>
      </c>
      <c r="I6658" s="5">
        <v>0</v>
      </c>
      <c r="J6658" s="5">
        <v>2011</v>
      </c>
      <c r="K6658" s="5">
        <v>4</v>
      </c>
      <c r="L6658" s="5" t="s">
        <v>3440</v>
      </c>
      <c r="M6658" s="5">
        <v>0</v>
      </c>
      <c r="N6658" s="19">
        <v>9784062880138</v>
      </c>
    </row>
    <row r="6659" spans="1:14" ht="15.75" customHeight="1" x14ac:dyDescent="0.2">
      <c r="A6659" s="15">
        <v>287</v>
      </c>
      <c r="B6659" s="16">
        <v>720</v>
      </c>
      <c r="C6659" s="15" t="s">
        <v>9551</v>
      </c>
      <c r="D6659" s="18">
        <v>2</v>
      </c>
      <c r="E6659" s="5" t="s">
        <v>9552</v>
      </c>
      <c r="F6659" s="5">
        <v>0</v>
      </c>
      <c r="G6659" s="5" t="s">
        <v>9553</v>
      </c>
      <c r="H6659" s="5" t="s">
        <v>8941</v>
      </c>
      <c r="I6659" s="5">
        <v>0</v>
      </c>
      <c r="J6659" s="5">
        <v>2015</v>
      </c>
      <c r="K6659" s="5">
        <v>1</v>
      </c>
      <c r="L6659" s="5" t="s">
        <v>9338</v>
      </c>
      <c r="M6659" s="5" t="s">
        <v>96</v>
      </c>
      <c r="N6659" s="19" t="s">
        <v>9554</v>
      </c>
    </row>
    <row r="6660" spans="1:14" ht="15.75" customHeight="1" x14ac:dyDescent="0.2">
      <c r="A6660" s="15">
        <v>288</v>
      </c>
      <c r="B6660" s="16">
        <v>720</v>
      </c>
      <c r="C6660" s="15" t="s">
        <v>9555</v>
      </c>
      <c r="D6660" s="18">
        <v>1</v>
      </c>
      <c r="E6660" s="5" t="s">
        <v>9556</v>
      </c>
      <c r="F6660" s="5">
        <v>0</v>
      </c>
      <c r="G6660" s="5">
        <v>0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19">
        <v>0</v>
      </c>
    </row>
    <row r="6661" spans="1:14" ht="15.75" customHeight="1" x14ac:dyDescent="0.2">
      <c r="A6661" s="15">
        <v>289</v>
      </c>
      <c r="B6661" s="16">
        <v>720</v>
      </c>
      <c r="C6661" s="15" t="s">
        <v>9557</v>
      </c>
      <c r="D6661" s="18">
        <v>1</v>
      </c>
      <c r="E6661" s="5" t="s">
        <v>9558</v>
      </c>
      <c r="F6661" s="5">
        <v>0</v>
      </c>
      <c r="G6661" s="5">
        <v>0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19">
        <v>0</v>
      </c>
    </row>
    <row r="6662" spans="1:14" ht="15.75" customHeight="1" x14ac:dyDescent="0.2">
      <c r="A6662" s="15">
        <v>290</v>
      </c>
      <c r="B6662" s="16">
        <v>720</v>
      </c>
      <c r="C6662" s="15" t="s">
        <v>9559</v>
      </c>
      <c r="D6662" s="18">
        <v>1</v>
      </c>
      <c r="E6662" s="5" t="s">
        <v>9560</v>
      </c>
      <c r="F6662" s="5">
        <v>0</v>
      </c>
      <c r="G6662" s="5">
        <v>0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19">
        <v>0</v>
      </c>
    </row>
    <row r="6663" spans="1:14" ht="15.75" customHeight="1" x14ac:dyDescent="0.2">
      <c r="A6663" s="15">
        <v>291</v>
      </c>
      <c r="B6663" s="16">
        <v>720</v>
      </c>
      <c r="C6663" s="15" t="s">
        <v>9561</v>
      </c>
      <c r="D6663" s="18">
        <v>1</v>
      </c>
      <c r="E6663" s="5" t="s">
        <v>9562</v>
      </c>
      <c r="F6663" s="5">
        <v>0</v>
      </c>
      <c r="G6663" s="5">
        <v>0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19">
        <v>0</v>
      </c>
    </row>
    <row r="6664" spans="1:14" ht="15.75" customHeight="1" x14ac:dyDescent="0.2">
      <c r="A6664" s="15">
        <v>292</v>
      </c>
      <c r="B6664" s="16">
        <v>720</v>
      </c>
      <c r="C6664" s="15" t="s">
        <v>9563</v>
      </c>
      <c r="D6664" s="18">
        <v>1</v>
      </c>
      <c r="E6664" s="5" t="s">
        <v>9564</v>
      </c>
      <c r="F6664" s="5">
        <v>0</v>
      </c>
      <c r="G6664" s="5">
        <v>0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19">
        <v>0</v>
      </c>
    </row>
    <row r="6665" spans="1:14" ht="15.75" customHeight="1" x14ac:dyDescent="0.2">
      <c r="A6665" s="15">
        <v>293</v>
      </c>
      <c r="B6665" s="16">
        <v>720</v>
      </c>
      <c r="C6665" s="15" t="s">
        <v>9565</v>
      </c>
      <c r="D6665" s="18">
        <v>1</v>
      </c>
      <c r="E6665" s="5" t="s">
        <v>9566</v>
      </c>
      <c r="F6665" s="5">
        <v>0</v>
      </c>
      <c r="G6665" s="5">
        <v>0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19">
        <v>0</v>
      </c>
    </row>
    <row r="6666" spans="1:14" ht="15.75" customHeight="1" x14ac:dyDescent="0.2">
      <c r="A6666" s="15">
        <v>294</v>
      </c>
      <c r="B6666" s="16">
        <v>720</v>
      </c>
      <c r="C6666" s="15" t="s">
        <v>9567</v>
      </c>
      <c r="D6666" s="18">
        <v>3</v>
      </c>
      <c r="E6666" s="5" t="s">
        <v>9568</v>
      </c>
      <c r="F6666" s="5">
        <v>0</v>
      </c>
      <c r="G6666" s="5">
        <v>0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19">
        <v>0</v>
      </c>
    </row>
    <row r="6667" spans="1:14" ht="15.75" customHeight="1" x14ac:dyDescent="0.2">
      <c r="A6667" s="15">
        <v>295</v>
      </c>
      <c r="B6667" s="16">
        <v>720</v>
      </c>
      <c r="C6667" s="15" t="s">
        <v>9569</v>
      </c>
      <c r="D6667" s="18">
        <v>2</v>
      </c>
      <c r="E6667" s="5" t="s">
        <v>9570</v>
      </c>
      <c r="F6667" s="5">
        <v>0</v>
      </c>
      <c r="G6667" s="5" t="s">
        <v>9571</v>
      </c>
      <c r="H6667" s="5" t="s">
        <v>9352</v>
      </c>
      <c r="I6667" s="5">
        <v>0</v>
      </c>
      <c r="J6667" s="5">
        <v>2016</v>
      </c>
      <c r="K6667" s="5">
        <v>2</v>
      </c>
      <c r="L6667" s="5" t="s">
        <v>8686</v>
      </c>
      <c r="M6667" s="5" t="s">
        <v>96</v>
      </c>
      <c r="N6667" s="19">
        <v>9784757426184</v>
      </c>
    </row>
    <row r="6668" spans="1:14" ht="15.75" customHeight="1" x14ac:dyDescent="0.2">
      <c r="A6668" s="15">
        <v>296</v>
      </c>
      <c r="B6668" s="16">
        <v>720</v>
      </c>
      <c r="C6668" s="15" t="s">
        <v>9572</v>
      </c>
      <c r="D6668" s="18">
        <v>2</v>
      </c>
      <c r="E6668" s="5" t="s">
        <v>9573</v>
      </c>
      <c r="F6668" s="5">
        <v>0</v>
      </c>
      <c r="G6668" s="5" t="s">
        <v>9574</v>
      </c>
      <c r="H6668" s="5" t="s">
        <v>9352</v>
      </c>
      <c r="I6668" s="5">
        <v>0</v>
      </c>
      <c r="J6668" s="5">
        <v>2015</v>
      </c>
      <c r="K6668" s="5">
        <v>1</v>
      </c>
      <c r="L6668" s="5" t="s">
        <v>8686</v>
      </c>
      <c r="M6668" s="5" t="s">
        <v>96</v>
      </c>
      <c r="N6668" s="19">
        <v>9784757426269</v>
      </c>
    </row>
    <row r="6669" spans="1:14" ht="15.75" customHeight="1" x14ac:dyDescent="0.2">
      <c r="A6669" s="15">
        <v>297</v>
      </c>
      <c r="B6669" s="16">
        <v>720</v>
      </c>
      <c r="C6669" s="15" t="s">
        <v>9575</v>
      </c>
      <c r="D6669" s="18">
        <v>2</v>
      </c>
      <c r="E6669" s="5" t="s">
        <v>9576</v>
      </c>
      <c r="F6669" s="5">
        <v>0</v>
      </c>
      <c r="G6669" s="5" t="s">
        <v>9577</v>
      </c>
      <c r="H6669" s="5" t="s">
        <v>9352</v>
      </c>
      <c r="I6669" s="5">
        <v>0</v>
      </c>
      <c r="J6669" s="5">
        <v>2013</v>
      </c>
      <c r="K6669" s="5">
        <v>1</v>
      </c>
      <c r="L6669" s="5" t="s">
        <v>8690</v>
      </c>
      <c r="M6669" s="5" t="s">
        <v>96</v>
      </c>
      <c r="N6669" s="19">
        <v>9784874246061</v>
      </c>
    </row>
    <row r="6670" spans="1:14" ht="15.75" customHeight="1" x14ac:dyDescent="0.2">
      <c r="A6670" s="15">
        <v>298</v>
      </c>
      <c r="B6670" s="16">
        <v>720</v>
      </c>
      <c r="C6670" s="15" t="s">
        <v>9578</v>
      </c>
      <c r="D6670" s="18">
        <v>2</v>
      </c>
      <c r="E6670" s="5" t="s">
        <v>9579</v>
      </c>
      <c r="F6670" s="5">
        <v>0</v>
      </c>
      <c r="G6670" s="5" t="s">
        <v>9580</v>
      </c>
      <c r="H6670" s="5" t="s">
        <v>9352</v>
      </c>
      <c r="I6670" s="5">
        <v>0</v>
      </c>
      <c r="J6670" s="5">
        <v>2014</v>
      </c>
      <c r="K6670" s="5">
        <v>1</v>
      </c>
      <c r="L6670" s="5" t="s">
        <v>8690</v>
      </c>
      <c r="M6670" s="5" t="s">
        <v>96</v>
      </c>
      <c r="N6670" s="19">
        <v>9784874246252</v>
      </c>
    </row>
    <row r="6671" spans="1:14" ht="15.75" customHeight="1" x14ac:dyDescent="0.2">
      <c r="A6671" s="15">
        <v>299</v>
      </c>
      <c r="B6671" s="16">
        <v>720</v>
      </c>
      <c r="C6671" s="15" t="s">
        <v>9581</v>
      </c>
      <c r="D6671" s="18">
        <v>1</v>
      </c>
      <c r="E6671" s="5" t="s">
        <v>9582</v>
      </c>
      <c r="F6671" s="5">
        <v>0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19">
        <v>0</v>
      </c>
    </row>
    <row r="6672" spans="1:14" ht="15.75" customHeight="1" x14ac:dyDescent="0.2">
      <c r="A6672" s="15">
        <v>300</v>
      </c>
      <c r="B6672" s="16">
        <v>720</v>
      </c>
      <c r="C6672" s="15" t="s">
        <v>9583</v>
      </c>
      <c r="D6672" s="18">
        <v>2</v>
      </c>
      <c r="E6672" s="5" t="s">
        <v>9584</v>
      </c>
      <c r="F6672" s="5">
        <v>0</v>
      </c>
      <c r="G6672" s="5" t="s">
        <v>9585</v>
      </c>
      <c r="H6672" s="5" t="s">
        <v>9352</v>
      </c>
      <c r="I6672" s="5">
        <v>0</v>
      </c>
      <c r="J6672" s="5">
        <v>2015</v>
      </c>
      <c r="K6672" s="5">
        <v>1</v>
      </c>
      <c r="L6672" s="5" t="s">
        <v>9010</v>
      </c>
      <c r="M6672" s="5" t="s">
        <v>96</v>
      </c>
      <c r="N6672" s="19" t="s">
        <v>9586</v>
      </c>
    </row>
    <row r="6673" spans="1:14" ht="15.75" customHeight="1" x14ac:dyDescent="0.2">
      <c r="A6673" s="15">
        <v>301</v>
      </c>
      <c r="B6673" s="16">
        <v>720</v>
      </c>
      <c r="C6673" s="15" t="s">
        <v>9587</v>
      </c>
      <c r="D6673" s="18">
        <v>2</v>
      </c>
      <c r="E6673" s="5" t="s">
        <v>9588</v>
      </c>
      <c r="F6673" s="5">
        <v>0</v>
      </c>
      <c r="G6673" s="5" t="s">
        <v>9589</v>
      </c>
      <c r="H6673" s="5" t="s">
        <v>9352</v>
      </c>
      <c r="I6673" s="5">
        <v>0</v>
      </c>
      <c r="J6673" s="5">
        <v>2014</v>
      </c>
      <c r="K6673" s="5">
        <v>1</v>
      </c>
      <c r="L6673" s="5" t="s">
        <v>9590</v>
      </c>
      <c r="M6673" s="5" t="s">
        <v>96</v>
      </c>
      <c r="N6673" s="19" t="s">
        <v>9591</v>
      </c>
    </row>
    <row r="6674" spans="1:14" ht="15.75" customHeight="1" x14ac:dyDescent="0.2">
      <c r="A6674" s="15">
        <v>302</v>
      </c>
      <c r="B6674" s="16">
        <v>720</v>
      </c>
      <c r="C6674" s="15" t="s">
        <v>9592</v>
      </c>
      <c r="D6674" s="18">
        <v>2</v>
      </c>
      <c r="E6674" s="5" t="s">
        <v>9593</v>
      </c>
      <c r="F6674" s="5">
        <v>0</v>
      </c>
      <c r="G6674" s="5" t="s">
        <v>9594</v>
      </c>
      <c r="H6674" s="5" t="s">
        <v>9352</v>
      </c>
      <c r="I6674" s="5">
        <v>0</v>
      </c>
      <c r="J6674" s="5">
        <v>2010</v>
      </c>
      <c r="K6674" s="5">
        <v>12</v>
      </c>
      <c r="L6674" s="5" t="s">
        <v>9595</v>
      </c>
      <c r="M6674" s="5" t="s">
        <v>96</v>
      </c>
      <c r="N6674" s="19">
        <v>9784808606527</v>
      </c>
    </row>
    <row r="6675" spans="1:14" ht="15.75" customHeight="1" x14ac:dyDescent="0.2">
      <c r="A6675" s="15">
        <v>303</v>
      </c>
      <c r="B6675" s="16">
        <v>720</v>
      </c>
      <c r="C6675" s="15" t="s">
        <v>9596</v>
      </c>
      <c r="D6675" s="18">
        <v>3</v>
      </c>
      <c r="E6675" s="5" t="s">
        <v>9597</v>
      </c>
      <c r="F6675" s="5">
        <v>0</v>
      </c>
      <c r="G6675" s="5" t="s">
        <v>9598</v>
      </c>
      <c r="H6675" s="5" t="s">
        <v>9352</v>
      </c>
      <c r="I6675" s="5">
        <v>0</v>
      </c>
      <c r="J6675" s="5">
        <v>2016</v>
      </c>
      <c r="K6675" s="5">
        <v>3</v>
      </c>
      <c r="L6675" s="5" t="s">
        <v>8686</v>
      </c>
      <c r="M6675" s="5" t="s">
        <v>96</v>
      </c>
      <c r="N6675" s="19">
        <v>9784757416338</v>
      </c>
    </row>
    <row r="6676" spans="1:14" ht="15.75" customHeight="1" x14ac:dyDescent="0.2">
      <c r="A6676" s="15">
        <v>304</v>
      </c>
      <c r="B6676" s="16">
        <v>720</v>
      </c>
      <c r="C6676" s="15" t="s">
        <v>9599</v>
      </c>
      <c r="D6676" s="18">
        <v>2</v>
      </c>
      <c r="E6676" s="5" t="s">
        <v>9600</v>
      </c>
      <c r="F6676" s="5">
        <v>0</v>
      </c>
      <c r="G6676" s="5" t="s">
        <v>9601</v>
      </c>
      <c r="H6676" s="5" t="s">
        <v>9352</v>
      </c>
      <c r="I6676" s="5">
        <v>0</v>
      </c>
      <c r="J6676" s="5">
        <v>2015</v>
      </c>
      <c r="K6676" s="5">
        <v>3</v>
      </c>
      <c r="L6676" s="5" t="s">
        <v>9590</v>
      </c>
      <c r="M6676" s="5" t="s">
        <v>96</v>
      </c>
      <c r="N6676" s="19" t="s">
        <v>9602</v>
      </c>
    </row>
    <row r="6677" spans="1:14" ht="15.75" customHeight="1" x14ac:dyDescent="0.2">
      <c r="A6677" s="15">
        <v>305</v>
      </c>
      <c r="B6677" s="16">
        <v>720</v>
      </c>
      <c r="C6677" s="15" t="s">
        <v>9603</v>
      </c>
      <c r="D6677" s="18">
        <v>1</v>
      </c>
      <c r="E6677" s="5" t="s">
        <v>9604</v>
      </c>
      <c r="F6677" s="5">
        <v>0</v>
      </c>
      <c r="G6677" s="5">
        <v>0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19">
        <v>0</v>
      </c>
    </row>
    <row r="6678" spans="1:14" ht="15.75" customHeight="1" x14ac:dyDescent="0.2">
      <c r="A6678" s="15">
        <v>306</v>
      </c>
      <c r="B6678" s="16">
        <v>720</v>
      </c>
      <c r="C6678" s="15" t="s">
        <v>9605</v>
      </c>
      <c r="D6678" s="18">
        <v>1</v>
      </c>
      <c r="E6678" s="5" t="s">
        <v>9606</v>
      </c>
      <c r="F6678" s="5">
        <v>0</v>
      </c>
      <c r="G6678" s="5">
        <v>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19">
        <v>0</v>
      </c>
    </row>
    <row r="6679" spans="1:14" ht="15.75" customHeight="1" x14ac:dyDescent="0.2">
      <c r="A6679" s="15">
        <v>307</v>
      </c>
      <c r="B6679" s="16">
        <v>720</v>
      </c>
      <c r="C6679" s="15" t="s">
        <v>9607</v>
      </c>
      <c r="D6679" s="18">
        <v>2</v>
      </c>
      <c r="E6679" s="5" t="s">
        <v>9608</v>
      </c>
      <c r="F6679" s="5">
        <v>0</v>
      </c>
      <c r="G6679" s="5" t="s">
        <v>9609</v>
      </c>
      <c r="H6679" s="5" t="s">
        <v>9352</v>
      </c>
      <c r="I6679" s="5">
        <v>0</v>
      </c>
      <c r="J6679" s="5">
        <v>2015</v>
      </c>
      <c r="K6679" s="5">
        <v>2</v>
      </c>
      <c r="L6679" s="5" t="s">
        <v>9610</v>
      </c>
      <c r="M6679" s="5" t="s">
        <v>96</v>
      </c>
      <c r="N6679" s="19" t="s">
        <v>9611</v>
      </c>
    </row>
    <row r="6680" spans="1:14" ht="15.75" customHeight="1" x14ac:dyDescent="0.2">
      <c r="A6680" s="15">
        <v>308</v>
      </c>
      <c r="B6680" s="16">
        <v>720</v>
      </c>
      <c r="C6680" s="15" t="s">
        <v>9612</v>
      </c>
      <c r="D6680" s="18">
        <v>1</v>
      </c>
      <c r="E6680" s="5" t="s">
        <v>9613</v>
      </c>
      <c r="F6680" s="5">
        <v>0</v>
      </c>
      <c r="G6680" s="5" t="s">
        <v>9614</v>
      </c>
      <c r="H6680" s="5" t="s">
        <v>8941</v>
      </c>
      <c r="I6680" s="5">
        <v>0</v>
      </c>
      <c r="J6680" s="5">
        <v>2012</v>
      </c>
      <c r="K6680" s="5">
        <v>1</v>
      </c>
      <c r="L6680" s="5" t="s">
        <v>409</v>
      </c>
      <c r="M6680" s="5" t="s">
        <v>96</v>
      </c>
      <c r="N6680" s="19" t="s">
        <v>9615</v>
      </c>
    </row>
    <row r="6681" spans="1:14" ht="15.75" customHeight="1" x14ac:dyDescent="0.2">
      <c r="A6681" s="15">
        <v>309</v>
      </c>
      <c r="B6681" s="16">
        <v>720</v>
      </c>
      <c r="C6681" s="15" t="s">
        <v>9616</v>
      </c>
      <c r="D6681" s="18">
        <v>1</v>
      </c>
      <c r="E6681" s="5" t="s">
        <v>9617</v>
      </c>
      <c r="F6681" s="5">
        <v>0</v>
      </c>
      <c r="G6681" s="5" t="s">
        <v>9618</v>
      </c>
      <c r="H6681" s="5" t="s">
        <v>8941</v>
      </c>
      <c r="I6681" s="5">
        <v>0</v>
      </c>
      <c r="J6681" s="5">
        <v>2014</v>
      </c>
      <c r="K6681" s="5">
        <v>1</v>
      </c>
      <c r="L6681" s="5" t="s">
        <v>409</v>
      </c>
      <c r="M6681" s="5" t="s">
        <v>96</v>
      </c>
      <c r="N6681" s="19" t="s">
        <v>9619</v>
      </c>
    </row>
    <row r="6682" spans="1:14" ht="15.75" customHeight="1" x14ac:dyDescent="0.2">
      <c r="A6682" s="15">
        <v>310</v>
      </c>
      <c r="B6682" s="16">
        <v>720</v>
      </c>
      <c r="C6682" s="15" t="s">
        <v>9620</v>
      </c>
      <c r="D6682" s="18">
        <v>2</v>
      </c>
      <c r="E6682" s="5" t="s">
        <v>9621</v>
      </c>
      <c r="F6682" s="5">
        <v>0</v>
      </c>
      <c r="G6682" s="5" t="s">
        <v>9622</v>
      </c>
      <c r="H6682" s="5" t="s">
        <v>28</v>
      </c>
      <c r="I6682" s="5">
        <v>0</v>
      </c>
      <c r="J6682" s="5">
        <v>2009</v>
      </c>
      <c r="K6682" s="5">
        <v>0</v>
      </c>
      <c r="L6682" s="5" t="s">
        <v>9623</v>
      </c>
      <c r="M6682" s="5" t="s">
        <v>96</v>
      </c>
      <c r="N6682" s="19">
        <v>9784789013499</v>
      </c>
    </row>
    <row r="6683" spans="1:14" ht="15.75" customHeight="1" x14ac:dyDescent="0.2">
      <c r="A6683" s="15">
        <v>311</v>
      </c>
      <c r="B6683" s="16">
        <v>720</v>
      </c>
      <c r="C6683" s="15" t="s">
        <v>9624</v>
      </c>
      <c r="D6683" s="18">
        <v>1</v>
      </c>
      <c r="E6683" s="5" t="s">
        <v>9625</v>
      </c>
      <c r="F6683" s="5">
        <v>0</v>
      </c>
      <c r="G6683" s="5">
        <v>0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19">
        <v>0</v>
      </c>
    </row>
    <row r="6684" spans="1:14" ht="15.75" customHeight="1" x14ac:dyDescent="0.2">
      <c r="A6684" s="15">
        <v>312</v>
      </c>
      <c r="B6684" s="16">
        <v>720</v>
      </c>
      <c r="C6684" s="15" t="s">
        <v>9626</v>
      </c>
      <c r="D6684" s="18">
        <v>1</v>
      </c>
      <c r="E6684" s="5" t="s">
        <v>9627</v>
      </c>
      <c r="F6684" s="5">
        <v>0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19">
        <v>0</v>
      </c>
    </row>
    <row r="6685" spans="1:14" ht="15.75" customHeight="1" x14ac:dyDescent="0.2">
      <c r="A6685" s="15">
        <v>313</v>
      </c>
      <c r="B6685" s="16">
        <v>720</v>
      </c>
      <c r="C6685" s="15" t="s">
        <v>9628</v>
      </c>
      <c r="D6685" s="18">
        <v>1</v>
      </c>
      <c r="E6685" s="5" t="s">
        <v>9629</v>
      </c>
      <c r="F6685" s="5">
        <v>0</v>
      </c>
      <c r="G6685" s="5">
        <v>0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19">
        <v>0</v>
      </c>
    </row>
    <row r="6686" spans="1:14" ht="15.75" customHeight="1" x14ac:dyDescent="0.2">
      <c r="A6686" s="15">
        <v>314</v>
      </c>
      <c r="B6686" s="16">
        <v>720</v>
      </c>
      <c r="C6686" s="15" t="s">
        <v>9630</v>
      </c>
      <c r="D6686" s="18">
        <v>1</v>
      </c>
      <c r="E6686" s="5" t="s">
        <v>9631</v>
      </c>
      <c r="F6686" s="5">
        <v>0</v>
      </c>
      <c r="G6686" s="5">
        <v>0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19">
        <v>0</v>
      </c>
    </row>
    <row r="6687" spans="1:14" ht="15.75" customHeight="1" x14ac:dyDescent="0.2">
      <c r="A6687" s="15">
        <v>315</v>
      </c>
      <c r="B6687" s="16">
        <v>720</v>
      </c>
      <c r="C6687" s="15" t="s">
        <v>9632</v>
      </c>
      <c r="D6687" s="18">
        <v>2</v>
      </c>
      <c r="E6687" s="5" t="s">
        <v>9633</v>
      </c>
      <c r="F6687" s="5">
        <v>0</v>
      </c>
      <c r="G6687" s="5">
        <v>0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19">
        <v>0</v>
      </c>
    </row>
    <row r="6688" spans="1:14" ht="15.75" customHeight="1" x14ac:dyDescent="0.2">
      <c r="A6688" s="15">
        <v>316</v>
      </c>
      <c r="B6688" s="16">
        <v>720</v>
      </c>
      <c r="C6688" s="15" t="s">
        <v>9634</v>
      </c>
      <c r="D6688" s="18">
        <v>1</v>
      </c>
      <c r="E6688" s="5" t="s">
        <v>9635</v>
      </c>
      <c r="F6688" s="5">
        <v>0</v>
      </c>
      <c r="G6688" s="5">
        <v>0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19">
        <v>0</v>
      </c>
    </row>
    <row r="6689" spans="1:14" ht="15.75" customHeight="1" x14ac:dyDescent="0.2">
      <c r="A6689" s="15">
        <v>317</v>
      </c>
      <c r="B6689" s="16">
        <v>720</v>
      </c>
      <c r="C6689" s="15" t="s">
        <v>9636</v>
      </c>
      <c r="D6689" s="18">
        <v>1</v>
      </c>
      <c r="E6689" s="5" t="s">
        <v>9637</v>
      </c>
      <c r="F6689" s="5">
        <v>0</v>
      </c>
      <c r="G6689" s="5">
        <v>0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19">
        <v>0</v>
      </c>
    </row>
    <row r="6690" spans="1:14" ht="15.75" customHeight="1" x14ac:dyDescent="0.2">
      <c r="A6690" s="15">
        <v>318</v>
      </c>
      <c r="B6690" s="16">
        <v>720</v>
      </c>
      <c r="C6690" s="15" t="s">
        <v>9638</v>
      </c>
      <c r="D6690" s="18">
        <v>1</v>
      </c>
      <c r="E6690" s="5" t="s">
        <v>9639</v>
      </c>
      <c r="F6690" s="5">
        <v>0</v>
      </c>
      <c r="G6690" s="5">
        <v>0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19">
        <v>0</v>
      </c>
    </row>
    <row r="6691" spans="1:14" ht="15.75" customHeight="1" x14ac:dyDescent="0.2">
      <c r="A6691" s="15">
        <v>319</v>
      </c>
      <c r="B6691" s="16">
        <v>720</v>
      </c>
      <c r="C6691" s="15" t="s">
        <v>9640</v>
      </c>
      <c r="D6691" s="18">
        <v>1</v>
      </c>
      <c r="E6691" s="5" t="s">
        <v>9641</v>
      </c>
      <c r="F6691" s="5">
        <v>0</v>
      </c>
      <c r="G6691" s="5">
        <v>0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19">
        <v>0</v>
      </c>
    </row>
    <row r="6692" spans="1:14" ht="15.75" customHeight="1" x14ac:dyDescent="0.2">
      <c r="A6692" s="15">
        <v>320</v>
      </c>
      <c r="B6692" s="16">
        <v>720</v>
      </c>
      <c r="C6692" s="15" t="s">
        <v>9642</v>
      </c>
      <c r="D6692" s="18">
        <v>1</v>
      </c>
      <c r="E6692" s="5" t="s">
        <v>9643</v>
      </c>
      <c r="F6692" s="5">
        <v>0</v>
      </c>
      <c r="G6692" s="5">
        <v>0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19">
        <v>0</v>
      </c>
    </row>
    <row r="6693" spans="1:14" ht="15.75" customHeight="1" x14ac:dyDescent="0.2">
      <c r="A6693" s="15">
        <v>321</v>
      </c>
      <c r="B6693" s="16">
        <v>720</v>
      </c>
      <c r="C6693" s="15" t="s">
        <v>9644</v>
      </c>
      <c r="D6693" s="18">
        <v>1</v>
      </c>
      <c r="E6693" s="5" t="s">
        <v>9645</v>
      </c>
      <c r="F6693" s="5">
        <v>0</v>
      </c>
      <c r="G6693" s="5">
        <v>0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19">
        <v>0</v>
      </c>
    </row>
    <row r="6694" spans="1:14" ht="15.75" customHeight="1" x14ac:dyDescent="0.2">
      <c r="A6694" s="15">
        <v>322</v>
      </c>
      <c r="B6694" s="16">
        <v>720</v>
      </c>
      <c r="C6694" s="15" t="s">
        <v>9646</v>
      </c>
      <c r="D6694" s="18">
        <v>1</v>
      </c>
      <c r="E6694" s="5" t="s">
        <v>9647</v>
      </c>
      <c r="F6694" s="5">
        <v>0</v>
      </c>
      <c r="G6694" s="5">
        <v>0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19">
        <v>0</v>
      </c>
    </row>
    <row r="6695" spans="1:14" ht="15.75" customHeight="1" x14ac:dyDescent="0.2">
      <c r="A6695" s="15">
        <v>323</v>
      </c>
      <c r="B6695" s="16">
        <v>720</v>
      </c>
      <c r="C6695" s="15" t="s">
        <v>9648</v>
      </c>
      <c r="D6695" s="18">
        <v>1</v>
      </c>
      <c r="E6695" s="5" t="s">
        <v>9649</v>
      </c>
      <c r="F6695" s="5">
        <v>0</v>
      </c>
      <c r="G6695" s="5">
        <v>0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19">
        <v>0</v>
      </c>
    </row>
    <row r="6696" spans="1:14" ht="15.75" customHeight="1" x14ac:dyDescent="0.2">
      <c r="A6696" s="15">
        <v>324</v>
      </c>
      <c r="B6696" s="16">
        <v>720</v>
      </c>
      <c r="C6696" s="15" t="s">
        <v>9650</v>
      </c>
      <c r="D6696" s="18">
        <v>1</v>
      </c>
      <c r="E6696" s="5" t="s">
        <v>9651</v>
      </c>
      <c r="F6696" s="5">
        <v>0</v>
      </c>
      <c r="G6696" s="5">
        <v>0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19">
        <v>0</v>
      </c>
    </row>
    <row r="6697" spans="1:14" ht="15.75" customHeight="1" x14ac:dyDescent="0.2">
      <c r="A6697" s="15">
        <v>325</v>
      </c>
      <c r="B6697" s="16">
        <v>720</v>
      </c>
      <c r="C6697" s="15" t="s">
        <v>9652</v>
      </c>
      <c r="D6697" s="18">
        <v>1</v>
      </c>
      <c r="E6697" s="5" t="s">
        <v>9653</v>
      </c>
      <c r="F6697" s="5">
        <v>0</v>
      </c>
      <c r="G6697" s="5">
        <v>0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19">
        <v>0</v>
      </c>
    </row>
    <row r="6698" spans="1:14" ht="15.75" customHeight="1" x14ac:dyDescent="0.2">
      <c r="A6698" s="15">
        <v>326</v>
      </c>
      <c r="B6698" s="16">
        <v>720</v>
      </c>
      <c r="C6698" s="15" t="s">
        <v>9654</v>
      </c>
      <c r="D6698" s="18">
        <v>1</v>
      </c>
      <c r="E6698" s="5" t="s">
        <v>9655</v>
      </c>
      <c r="F6698" s="5">
        <v>0</v>
      </c>
      <c r="G6698" s="5">
        <v>0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19">
        <v>0</v>
      </c>
    </row>
    <row r="6699" spans="1:14" ht="15.75" customHeight="1" x14ac:dyDescent="0.2">
      <c r="A6699" s="15">
        <v>327</v>
      </c>
      <c r="B6699" s="16">
        <v>720</v>
      </c>
      <c r="C6699" s="15" t="s">
        <v>9656</v>
      </c>
      <c r="D6699" s="18">
        <v>1</v>
      </c>
      <c r="E6699" s="5" t="s">
        <v>9657</v>
      </c>
      <c r="F6699" s="5">
        <v>0</v>
      </c>
      <c r="G6699" s="5">
        <v>0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19">
        <v>0</v>
      </c>
    </row>
    <row r="6700" spans="1:14" ht="15.75" customHeight="1" x14ac:dyDescent="0.2">
      <c r="A6700" s="15">
        <v>328</v>
      </c>
      <c r="B6700" s="16">
        <v>720</v>
      </c>
      <c r="C6700" s="15" t="s">
        <v>9658</v>
      </c>
      <c r="D6700" s="18">
        <v>1</v>
      </c>
      <c r="E6700" s="5" t="s">
        <v>9659</v>
      </c>
      <c r="F6700" s="5">
        <v>0</v>
      </c>
      <c r="G6700" s="5">
        <v>0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19">
        <v>0</v>
      </c>
    </row>
    <row r="6701" spans="1:14" ht="15.75" customHeight="1" x14ac:dyDescent="0.2">
      <c r="A6701" s="15">
        <v>0</v>
      </c>
      <c r="B6701" s="16">
        <v>720</v>
      </c>
      <c r="C6701" s="15" t="s">
        <v>9660</v>
      </c>
      <c r="D6701" s="18">
        <v>1</v>
      </c>
      <c r="E6701" s="5" t="s">
        <v>9661</v>
      </c>
      <c r="F6701" s="5">
        <v>0</v>
      </c>
      <c r="G6701" s="5">
        <v>0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19">
        <v>0</v>
      </c>
    </row>
    <row r="6702" spans="1:14" ht="15.75" customHeight="1" x14ac:dyDescent="0.2">
      <c r="A6702" s="15">
        <v>330</v>
      </c>
      <c r="B6702" s="16">
        <v>720</v>
      </c>
      <c r="C6702" s="15" t="s">
        <v>9662</v>
      </c>
      <c r="D6702" s="18">
        <v>1</v>
      </c>
      <c r="E6702" s="5" t="s">
        <v>9663</v>
      </c>
      <c r="F6702" s="5">
        <v>0</v>
      </c>
      <c r="G6702" s="5">
        <v>0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19">
        <v>0</v>
      </c>
    </row>
    <row r="6703" spans="1:14" ht="15.75" customHeight="1" x14ac:dyDescent="0.2">
      <c r="A6703" s="15">
        <v>331</v>
      </c>
      <c r="B6703" s="16">
        <v>720</v>
      </c>
      <c r="C6703" s="15" t="s">
        <v>9664</v>
      </c>
      <c r="D6703" s="18">
        <v>1</v>
      </c>
      <c r="E6703" s="5" t="s">
        <v>9665</v>
      </c>
      <c r="F6703" s="5">
        <v>0</v>
      </c>
      <c r="G6703" s="5">
        <v>0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19">
        <v>0</v>
      </c>
    </row>
    <row r="6704" spans="1:14" ht="15.75" customHeight="1" x14ac:dyDescent="0.2">
      <c r="A6704" s="15">
        <v>332</v>
      </c>
      <c r="B6704" s="16">
        <v>720</v>
      </c>
      <c r="C6704" s="15" t="s">
        <v>9666</v>
      </c>
      <c r="D6704" s="18">
        <v>1</v>
      </c>
      <c r="E6704" s="5" t="s">
        <v>9667</v>
      </c>
      <c r="F6704" s="5">
        <v>0</v>
      </c>
      <c r="G6704" s="5">
        <v>0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19">
        <v>0</v>
      </c>
    </row>
    <row r="6705" spans="1:14" ht="15.75" customHeight="1" x14ac:dyDescent="0.2">
      <c r="A6705" s="15">
        <v>333</v>
      </c>
      <c r="B6705" s="16">
        <v>720</v>
      </c>
      <c r="C6705" s="15" t="s">
        <v>9668</v>
      </c>
      <c r="D6705" s="18">
        <v>1</v>
      </c>
      <c r="E6705" s="5" t="s">
        <v>9669</v>
      </c>
      <c r="F6705" s="5">
        <v>0</v>
      </c>
      <c r="G6705" s="5">
        <v>0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19">
        <v>0</v>
      </c>
    </row>
    <row r="6706" spans="1:14" ht="15.75" customHeight="1" x14ac:dyDescent="0.2">
      <c r="A6706" s="15">
        <v>334</v>
      </c>
      <c r="B6706" s="16">
        <v>720</v>
      </c>
      <c r="C6706" s="15" t="s">
        <v>9670</v>
      </c>
      <c r="D6706" s="18">
        <v>1</v>
      </c>
      <c r="E6706" s="5" t="s">
        <v>9671</v>
      </c>
      <c r="F6706" s="5">
        <v>0</v>
      </c>
      <c r="G6706" s="5">
        <v>0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19">
        <v>0</v>
      </c>
    </row>
    <row r="6707" spans="1:14" ht="15.75" customHeight="1" x14ac:dyDescent="0.2">
      <c r="A6707" s="15">
        <v>335</v>
      </c>
      <c r="B6707" s="16">
        <v>720</v>
      </c>
      <c r="C6707" s="15" t="s">
        <v>9672</v>
      </c>
      <c r="D6707" s="18">
        <v>1</v>
      </c>
      <c r="E6707" s="5" t="s">
        <v>9673</v>
      </c>
      <c r="F6707" s="5">
        <v>0</v>
      </c>
      <c r="G6707" s="5">
        <v>0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19">
        <v>0</v>
      </c>
    </row>
    <row r="6708" spans="1:14" ht="15.75" customHeight="1" x14ac:dyDescent="0.2">
      <c r="A6708" s="15">
        <v>336</v>
      </c>
      <c r="B6708" s="16">
        <v>720</v>
      </c>
      <c r="C6708" s="15" t="s">
        <v>9674</v>
      </c>
      <c r="D6708" s="18">
        <v>1</v>
      </c>
      <c r="E6708" s="5" t="s">
        <v>9675</v>
      </c>
      <c r="F6708" s="5">
        <v>0</v>
      </c>
      <c r="G6708" s="5">
        <v>0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19">
        <v>0</v>
      </c>
    </row>
    <row r="6709" spans="1:14" ht="15.75" customHeight="1" x14ac:dyDescent="0.2">
      <c r="A6709" s="15">
        <v>337</v>
      </c>
      <c r="B6709" s="16">
        <v>720</v>
      </c>
      <c r="C6709" s="15" t="s">
        <v>9676</v>
      </c>
      <c r="D6709" s="18">
        <v>1</v>
      </c>
      <c r="E6709" s="5" t="s">
        <v>9677</v>
      </c>
      <c r="F6709" s="5">
        <v>0</v>
      </c>
      <c r="G6709" s="5">
        <v>0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19">
        <v>0</v>
      </c>
    </row>
    <row r="6710" spans="1:14" ht="15.75" customHeight="1" x14ac:dyDescent="0.2">
      <c r="A6710" s="15">
        <v>338</v>
      </c>
      <c r="B6710" s="16">
        <v>720</v>
      </c>
      <c r="C6710" s="15" t="s">
        <v>9678</v>
      </c>
      <c r="D6710" s="18">
        <v>1</v>
      </c>
      <c r="E6710" s="5" t="s">
        <v>9679</v>
      </c>
      <c r="F6710" s="5">
        <v>0</v>
      </c>
      <c r="G6710" s="5">
        <v>0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19">
        <v>0</v>
      </c>
    </row>
    <row r="6711" spans="1:14" ht="15.75" customHeight="1" x14ac:dyDescent="0.2">
      <c r="A6711" s="15">
        <v>339</v>
      </c>
      <c r="B6711" s="16">
        <v>720</v>
      </c>
      <c r="C6711" s="15" t="s">
        <v>9680</v>
      </c>
      <c r="D6711" s="18">
        <v>1</v>
      </c>
      <c r="E6711" s="5" t="s">
        <v>9681</v>
      </c>
      <c r="F6711" s="5">
        <v>0</v>
      </c>
      <c r="G6711" s="5">
        <v>0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19">
        <v>0</v>
      </c>
    </row>
    <row r="6712" spans="1:14" ht="15.75" customHeight="1" x14ac:dyDescent="0.2">
      <c r="A6712" s="15">
        <v>340</v>
      </c>
      <c r="B6712" s="16">
        <v>720</v>
      </c>
      <c r="C6712" s="15" t="s">
        <v>9682</v>
      </c>
      <c r="D6712" s="18">
        <v>1</v>
      </c>
      <c r="E6712" s="5" t="s">
        <v>9683</v>
      </c>
      <c r="F6712" s="5">
        <v>0</v>
      </c>
      <c r="G6712" s="5">
        <v>0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19">
        <v>0</v>
      </c>
    </row>
    <row r="6713" spans="1:14" ht="15.75" customHeight="1" x14ac:dyDescent="0.2">
      <c r="A6713" s="15">
        <v>341</v>
      </c>
      <c r="B6713" s="16">
        <v>720</v>
      </c>
      <c r="C6713" s="15" t="s">
        <v>9684</v>
      </c>
      <c r="D6713" s="18">
        <v>1</v>
      </c>
      <c r="E6713" s="5" t="s">
        <v>9685</v>
      </c>
      <c r="F6713" s="5">
        <v>0</v>
      </c>
      <c r="G6713" s="5">
        <v>0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19">
        <v>0</v>
      </c>
    </row>
    <row r="6714" spans="1:14" ht="15.75" customHeight="1" x14ac:dyDescent="0.2">
      <c r="A6714" s="15">
        <v>342</v>
      </c>
      <c r="B6714" s="16">
        <v>720</v>
      </c>
      <c r="C6714" s="15" t="s">
        <v>9686</v>
      </c>
      <c r="D6714" s="18">
        <v>1</v>
      </c>
      <c r="E6714" s="5" t="s">
        <v>9687</v>
      </c>
      <c r="F6714" s="5">
        <v>0</v>
      </c>
      <c r="G6714" s="5">
        <v>0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19">
        <v>0</v>
      </c>
    </row>
    <row r="6715" spans="1:14" ht="15.75" customHeight="1" x14ac:dyDescent="0.2">
      <c r="A6715" s="15">
        <v>343</v>
      </c>
      <c r="B6715" s="16">
        <v>720</v>
      </c>
      <c r="C6715" s="15" t="s">
        <v>9688</v>
      </c>
      <c r="D6715" s="18">
        <v>1</v>
      </c>
      <c r="E6715" s="5" t="s">
        <v>9689</v>
      </c>
      <c r="F6715" s="5">
        <v>0</v>
      </c>
      <c r="G6715" s="5">
        <v>0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19">
        <v>0</v>
      </c>
    </row>
    <row r="6716" spans="1:14" ht="15.75" customHeight="1" x14ac:dyDescent="0.2">
      <c r="A6716" s="15">
        <v>344</v>
      </c>
      <c r="B6716" s="16">
        <v>720</v>
      </c>
      <c r="C6716" s="15" t="s">
        <v>9690</v>
      </c>
      <c r="D6716" s="18">
        <v>1</v>
      </c>
      <c r="E6716" s="5" t="s">
        <v>9691</v>
      </c>
      <c r="F6716" s="5">
        <v>0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19">
        <v>0</v>
      </c>
    </row>
    <row r="6717" spans="1:14" ht="15.75" customHeight="1" x14ac:dyDescent="0.2">
      <c r="A6717" s="15">
        <v>345</v>
      </c>
      <c r="B6717" s="16">
        <v>720</v>
      </c>
      <c r="C6717" s="15" t="s">
        <v>9692</v>
      </c>
      <c r="D6717" s="18">
        <v>1</v>
      </c>
      <c r="E6717" s="5" t="s">
        <v>9693</v>
      </c>
      <c r="F6717" s="5">
        <v>0</v>
      </c>
      <c r="G6717" s="5">
        <v>0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19">
        <v>0</v>
      </c>
    </row>
    <row r="6718" spans="1:14" ht="15.75" customHeight="1" x14ac:dyDescent="0.2">
      <c r="A6718" s="15">
        <v>346</v>
      </c>
      <c r="B6718" s="16">
        <v>720</v>
      </c>
      <c r="C6718" s="15" t="s">
        <v>9694</v>
      </c>
      <c r="D6718" s="18">
        <v>1</v>
      </c>
      <c r="E6718" s="5" t="s">
        <v>9695</v>
      </c>
      <c r="F6718" s="5">
        <v>0</v>
      </c>
      <c r="G6718" s="5">
        <v>0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19">
        <v>0</v>
      </c>
    </row>
    <row r="6719" spans="1:14" ht="15.75" customHeight="1" x14ac:dyDescent="0.2">
      <c r="A6719" s="15">
        <v>347</v>
      </c>
      <c r="B6719" s="16">
        <v>720</v>
      </c>
      <c r="C6719" s="15" t="s">
        <v>9696</v>
      </c>
      <c r="D6719" s="18">
        <v>1</v>
      </c>
      <c r="E6719" s="5" t="s">
        <v>9697</v>
      </c>
      <c r="F6719" s="5">
        <v>0</v>
      </c>
      <c r="G6719" s="5">
        <v>0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19">
        <v>0</v>
      </c>
    </row>
    <row r="6720" spans="1:14" ht="15.75" customHeight="1" x14ac:dyDescent="0.2">
      <c r="A6720" s="15">
        <v>348</v>
      </c>
      <c r="B6720" s="16">
        <v>720</v>
      </c>
      <c r="C6720" s="15" t="s">
        <v>9698</v>
      </c>
      <c r="D6720" s="18">
        <v>1</v>
      </c>
      <c r="E6720" s="5" t="s">
        <v>9699</v>
      </c>
      <c r="F6720" s="5">
        <v>0</v>
      </c>
      <c r="G6720" s="5">
        <v>0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19">
        <v>0</v>
      </c>
    </row>
    <row r="6721" spans="1:14" ht="15.75" customHeight="1" x14ac:dyDescent="0.2">
      <c r="A6721" s="15">
        <v>349</v>
      </c>
      <c r="B6721" s="16">
        <v>720</v>
      </c>
      <c r="C6721" s="15" t="s">
        <v>9700</v>
      </c>
      <c r="D6721" s="18">
        <v>1</v>
      </c>
      <c r="E6721" s="5" t="s">
        <v>9701</v>
      </c>
      <c r="F6721" s="5">
        <v>0</v>
      </c>
      <c r="G6721" s="5" t="s">
        <v>533</v>
      </c>
      <c r="H6721" s="5" t="s">
        <v>28</v>
      </c>
      <c r="I6721" s="5">
        <v>0</v>
      </c>
      <c r="J6721" s="5">
        <v>2007</v>
      </c>
      <c r="K6721" s="5">
        <v>1</v>
      </c>
      <c r="L6721" s="5" t="s">
        <v>8672</v>
      </c>
      <c r="M6721" s="5" t="s">
        <v>96</v>
      </c>
      <c r="N6721" s="19">
        <v>978489356247</v>
      </c>
    </row>
    <row r="6722" spans="1:14" ht="15.75" customHeight="1" x14ac:dyDescent="0.2">
      <c r="A6722" s="15">
        <v>350</v>
      </c>
      <c r="B6722" s="16">
        <v>720</v>
      </c>
      <c r="C6722" s="15" t="s">
        <v>9702</v>
      </c>
      <c r="D6722" s="18">
        <v>1</v>
      </c>
      <c r="E6722" s="5" t="s">
        <v>9703</v>
      </c>
      <c r="F6722" s="5">
        <v>0</v>
      </c>
      <c r="G6722" s="5" t="s">
        <v>533</v>
      </c>
      <c r="H6722" s="5" t="s">
        <v>28</v>
      </c>
      <c r="I6722" s="5">
        <v>0</v>
      </c>
      <c r="J6722" s="5">
        <v>2007</v>
      </c>
      <c r="K6722" s="5">
        <v>1</v>
      </c>
      <c r="L6722" s="5" t="s">
        <v>8672</v>
      </c>
      <c r="M6722" s="5" t="s">
        <v>96</v>
      </c>
      <c r="N6722" s="19">
        <v>9784893586254</v>
      </c>
    </row>
    <row r="6723" spans="1:14" ht="15.75" customHeight="1" x14ac:dyDescent="0.2">
      <c r="A6723" s="15">
        <v>351</v>
      </c>
      <c r="B6723" s="16">
        <v>720</v>
      </c>
      <c r="C6723" s="15" t="s">
        <v>9704</v>
      </c>
      <c r="D6723" s="18">
        <v>1</v>
      </c>
      <c r="E6723" s="5" t="s">
        <v>9705</v>
      </c>
      <c r="F6723" s="5">
        <v>0</v>
      </c>
      <c r="G6723" s="5" t="s">
        <v>533</v>
      </c>
      <c r="H6723" s="5" t="s">
        <v>28</v>
      </c>
      <c r="I6723" s="5">
        <v>0</v>
      </c>
      <c r="J6723" s="5">
        <v>2007</v>
      </c>
      <c r="K6723" s="5">
        <v>1</v>
      </c>
      <c r="L6723" s="5" t="s">
        <v>8672</v>
      </c>
      <c r="M6723" s="5" t="s">
        <v>96</v>
      </c>
      <c r="N6723" s="19">
        <v>9784893586261</v>
      </c>
    </row>
    <row r="6724" spans="1:14" ht="15.75" customHeight="1" x14ac:dyDescent="0.2">
      <c r="A6724" s="15">
        <v>352</v>
      </c>
      <c r="B6724" s="16">
        <v>720</v>
      </c>
      <c r="C6724" s="15" t="s">
        <v>9706</v>
      </c>
      <c r="D6724" s="18">
        <v>1</v>
      </c>
      <c r="E6724" s="5" t="s">
        <v>9707</v>
      </c>
      <c r="F6724" s="5">
        <v>0</v>
      </c>
      <c r="G6724" s="5">
        <v>0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19">
        <v>0</v>
      </c>
    </row>
    <row r="6725" spans="1:14" ht="15.75" customHeight="1" x14ac:dyDescent="0.2">
      <c r="A6725" s="15">
        <v>353</v>
      </c>
      <c r="B6725" s="16">
        <v>720</v>
      </c>
      <c r="C6725" s="15" t="s">
        <v>9708</v>
      </c>
      <c r="D6725" s="18">
        <v>1</v>
      </c>
      <c r="E6725" s="5" t="s">
        <v>9709</v>
      </c>
      <c r="F6725" s="5">
        <v>0</v>
      </c>
      <c r="G6725" s="5">
        <v>0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19">
        <v>0</v>
      </c>
    </row>
    <row r="6726" spans="1:14" ht="15.75" customHeight="1" x14ac:dyDescent="0.2">
      <c r="A6726" s="15">
        <v>354</v>
      </c>
      <c r="B6726" s="16">
        <v>720</v>
      </c>
      <c r="C6726" s="15" t="s">
        <v>9710</v>
      </c>
      <c r="D6726" s="18">
        <v>1</v>
      </c>
      <c r="E6726" s="5" t="s">
        <v>9711</v>
      </c>
      <c r="F6726" s="5">
        <v>0</v>
      </c>
      <c r="G6726" s="5">
        <v>0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19">
        <v>0</v>
      </c>
    </row>
    <row r="6727" spans="1:14" ht="15.75" customHeight="1" x14ac:dyDescent="0.2">
      <c r="A6727" s="15">
        <v>355</v>
      </c>
      <c r="B6727" s="16">
        <v>720</v>
      </c>
      <c r="C6727" s="15" t="s">
        <v>9712</v>
      </c>
      <c r="D6727" s="18">
        <v>1</v>
      </c>
      <c r="E6727" s="5" t="s">
        <v>9713</v>
      </c>
      <c r="F6727" s="5">
        <v>0</v>
      </c>
      <c r="G6727" s="5">
        <v>0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19">
        <v>0</v>
      </c>
    </row>
    <row r="6728" spans="1:14" ht="15.75" customHeight="1" x14ac:dyDescent="0.2">
      <c r="A6728" s="15">
        <v>356</v>
      </c>
      <c r="B6728" s="16">
        <v>720</v>
      </c>
      <c r="C6728" s="15" t="s">
        <v>9714</v>
      </c>
      <c r="D6728" s="18">
        <v>1</v>
      </c>
      <c r="E6728" s="5" t="s">
        <v>9715</v>
      </c>
      <c r="F6728" s="5">
        <v>0</v>
      </c>
      <c r="G6728" s="5">
        <v>0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19">
        <v>0</v>
      </c>
    </row>
    <row r="6729" spans="1:14" ht="15.75" customHeight="1" x14ac:dyDescent="0.2">
      <c r="A6729" s="15">
        <v>357</v>
      </c>
      <c r="B6729" s="16">
        <v>720</v>
      </c>
      <c r="C6729" s="15" t="s">
        <v>9716</v>
      </c>
      <c r="D6729" s="18">
        <v>1</v>
      </c>
      <c r="E6729" s="5" t="s">
        <v>9717</v>
      </c>
      <c r="F6729" s="5">
        <v>0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19">
        <v>0</v>
      </c>
    </row>
    <row r="6730" spans="1:14" ht="15.75" customHeight="1" x14ac:dyDescent="0.2">
      <c r="A6730" s="15">
        <v>358</v>
      </c>
      <c r="B6730" s="16">
        <v>720</v>
      </c>
      <c r="C6730" s="15" t="s">
        <v>9718</v>
      </c>
      <c r="D6730" s="18">
        <v>1</v>
      </c>
      <c r="E6730" s="5" t="s">
        <v>9719</v>
      </c>
      <c r="F6730" s="5">
        <v>0</v>
      </c>
      <c r="G6730" s="5">
        <v>0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19">
        <v>0</v>
      </c>
    </row>
    <row r="6731" spans="1:14" ht="15.75" customHeight="1" x14ac:dyDescent="0.2">
      <c r="A6731" s="15">
        <v>359</v>
      </c>
      <c r="B6731" s="16">
        <v>720</v>
      </c>
      <c r="C6731" s="15" t="s">
        <v>9720</v>
      </c>
      <c r="D6731" s="18">
        <v>1</v>
      </c>
      <c r="E6731" s="5" t="s">
        <v>9721</v>
      </c>
      <c r="F6731" s="5">
        <v>0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19">
        <v>0</v>
      </c>
    </row>
    <row r="6732" spans="1:14" ht="15.75" customHeight="1" x14ac:dyDescent="0.2">
      <c r="A6732" s="15">
        <v>360</v>
      </c>
      <c r="B6732" s="16">
        <v>720</v>
      </c>
      <c r="C6732" s="15" t="s">
        <v>9722</v>
      </c>
      <c r="D6732" s="18">
        <v>2</v>
      </c>
      <c r="E6732" s="5" t="s">
        <v>9723</v>
      </c>
      <c r="F6732" s="5">
        <v>0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19">
        <v>0</v>
      </c>
    </row>
    <row r="6733" spans="1:14" ht="15.75" customHeight="1" x14ac:dyDescent="0.2">
      <c r="A6733" s="15">
        <v>361</v>
      </c>
      <c r="B6733" s="16">
        <v>720</v>
      </c>
      <c r="C6733" s="15" t="s">
        <v>9724</v>
      </c>
      <c r="D6733" s="18">
        <v>2</v>
      </c>
      <c r="E6733" s="5" t="s">
        <v>9725</v>
      </c>
      <c r="F6733" s="5">
        <v>0</v>
      </c>
      <c r="G6733" s="5">
        <v>0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19">
        <v>0</v>
      </c>
    </row>
    <row r="6734" spans="1:14" ht="15.75" customHeight="1" x14ac:dyDescent="0.2">
      <c r="A6734" s="15">
        <v>362</v>
      </c>
      <c r="B6734" s="16">
        <v>720</v>
      </c>
      <c r="C6734" s="15" t="s">
        <v>9726</v>
      </c>
      <c r="D6734" s="18">
        <v>1</v>
      </c>
      <c r="E6734" s="5" t="s">
        <v>9727</v>
      </c>
      <c r="F6734" s="5">
        <v>0</v>
      </c>
      <c r="G6734" s="5">
        <v>0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19">
        <v>0</v>
      </c>
    </row>
    <row r="6735" spans="1:14" ht="15.75" customHeight="1" x14ac:dyDescent="0.2">
      <c r="A6735" s="15">
        <v>363</v>
      </c>
      <c r="B6735" s="16">
        <v>720</v>
      </c>
      <c r="C6735" s="15" t="s">
        <v>9728</v>
      </c>
      <c r="D6735" s="18">
        <v>1</v>
      </c>
      <c r="E6735" s="5" t="s">
        <v>9729</v>
      </c>
      <c r="F6735" s="5">
        <v>0</v>
      </c>
      <c r="G6735" s="5">
        <v>0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19">
        <v>0</v>
      </c>
    </row>
    <row r="6736" spans="1:14" ht="15.75" customHeight="1" x14ac:dyDescent="0.2">
      <c r="A6736" s="15">
        <v>364</v>
      </c>
      <c r="B6736" s="16">
        <v>720</v>
      </c>
      <c r="C6736" s="15" t="s">
        <v>9730</v>
      </c>
      <c r="D6736" s="18">
        <v>1</v>
      </c>
      <c r="E6736" s="5" t="s">
        <v>9731</v>
      </c>
      <c r="F6736" s="5">
        <v>0</v>
      </c>
      <c r="G6736" s="5">
        <v>0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19">
        <v>0</v>
      </c>
    </row>
    <row r="6737" spans="1:14" ht="15.75" customHeight="1" x14ac:dyDescent="0.2">
      <c r="A6737" s="15">
        <v>365</v>
      </c>
      <c r="B6737" s="16">
        <v>720</v>
      </c>
      <c r="C6737" s="15" t="s">
        <v>9732</v>
      </c>
      <c r="D6737" s="18">
        <v>1</v>
      </c>
      <c r="E6737" s="5" t="s">
        <v>9733</v>
      </c>
      <c r="F6737" s="5">
        <v>0</v>
      </c>
      <c r="G6737" s="5">
        <v>0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19">
        <v>0</v>
      </c>
    </row>
    <row r="6738" spans="1:14" ht="15.75" customHeight="1" x14ac:dyDescent="0.2">
      <c r="A6738" s="15">
        <v>366</v>
      </c>
      <c r="B6738" s="16">
        <v>720</v>
      </c>
      <c r="C6738" s="15" t="s">
        <v>9734</v>
      </c>
      <c r="D6738" s="18">
        <v>1</v>
      </c>
      <c r="E6738" s="5" t="s">
        <v>9735</v>
      </c>
      <c r="F6738" s="5">
        <v>0</v>
      </c>
      <c r="G6738" s="5">
        <v>0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19">
        <v>0</v>
      </c>
    </row>
    <row r="6739" spans="1:14" ht="15.75" customHeight="1" x14ac:dyDescent="0.2">
      <c r="A6739" s="15">
        <v>367</v>
      </c>
      <c r="B6739" s="16">
        <v>720</v>
      </c>
      <c r="C6739" s="15" t="s">
        <v>9736</v>
      </c>
      <c r="D6739" s="18">
        <v>1</v>
      </c>
      <c r="E6739" s="5" t="s">
        <v>9737</v>
      </c>
      <c r="F6739" s="5">
        <v>0</v>
      </c>
      <c r="G6739" s="5">
        <v>0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19">
        <v>0</v>
      </c>
    </row>
    <row r="6740" spans="1:14" ht="15.75" customHeight="1" x14ac:dyDescent="0.2">
      <c r="A6740" s="15">
        <v>368</v>
      </c>
      <c r="B6740" s="16">
        <v>720</v>
      </c>
      <c r="C6740" s="15" t="s">
        <v>9738</v>
      </c>
      <c r="D6740" s="18">
        <v>1</v>
      </c>
      <c r="E6740" s="5" t="s">
        <v>9739</v>
      </c>
      <c r="F6740" s="5">
        <v>0</v>
      </c>
      <c r="G6740" s="5">
        <v>0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19">
        <v>0</v>
      </c>
    </row>
    <row r="6741" spans="1:14" ht="15.75" customHeight="1" x14ac:dyDescent="0.2">
      <c r="A6741" s="15">
        <v>369</v>
      </c>
      <c r="B6741" s="16">
        <v>720</v>
      </c>
      <c r="C6741" s="15" t="s">
        <v>9740</v>
      </c>
      <c r="D6741" s="18">
        <v>1</v>
      </c>
      <c r="E6741" s="5" t="s">
        <v>9741</v>
      </c>
      <c r="F6741" s="5">
        <v>0</v>
      </c>
      <c r="G6741" s="5">
        <v>0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19">
        <v>0</v>
      </c>
    </row>
    <row r="6742" spans="1:14" ht="15.75" customHeight="1" x14ac:dyDescent="0.2">
      <c r="A6742" s="15">
        <v>370</v>
      </c>
      <c r="B6742" s="16">
        <v>720</v>
      </c>
      <c r="C6742" s="15" t="s">
        <v>9742</v>
      </c>
      <c r="D6742" s="18">
        <v>1</v>
      </c>
      <c r="E6742" s="5" t="s">
        <v>9743</v>
      </c>
      <c r="F6742" s="5">
        <v>0</v>
      </c>
      <c r="G6742" s="5">
        <v>0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19">
        <v>0</v>
      </c>
    </row>
    <row r="6743" spans="1:14" ht="15.75" customHeight="1" x14ac:dyDescent="0.2">
      <c r="A6743" s="15">
        <v>371</v>
      </c>
      <c r="B6743" s="16">
        <v>720</v>
      </c>
      <c r="C6743" s="15" t="s">
        <v>9744</v>
      </c>
      <c r="D6743" s="18">
        <v>1</v>
      </c>
      <c r="E6743" s="5" t="s">
        <v>9745</v>
      </c>
      <c r="F6743" s="5">
        <v>0</v>
      </c>
      <c r="G6743" s="5">
        <v>0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19">
        <v>0</v>
      </c>
    </row>
    <row r="6744" spans="1:14" ht="15.75" customHeight="1" x14ac:dyDescent="0.2">
      <c r="A6744" s="15">
        <v>372</v>
      </c>
      <c r="B6744" s="16">
        <v>720</v>
      </c>
      <c r="C6744" s="15" t="s">
        <v>9746</v>
      </c>
      <c r="D6744" s="18">
        <v>2</v>
      </c>
      <c r="E6744" s="5" t="s">
        <v>9747</v>
      </c>
      <c r="F6744" s="5">
        <v>0</v>
      </c>
      <c r="G6744" s="5">
        <v>0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19">
        <v>0</v>
      </c>
    </row>
    <row r="6745" spans="1:14" ht="15.75" customHeight="1" x14ac:dyDescent="0.2">
      <c r="A6745" s="15">
        <v>373</v>
      </c>
      <c r="B6745" s="16">
        <v>720</v>
      </c>
      <c r="C6745" s="15" t="s">
        <v>9748</v>
      </c>
      <c r="D6745" s="18">
        <v>2</v>
      </c>
      <c r="E6745" s="5" t="s">
        <v>9749</v>
      </c>
      <c r="F6745" s="5">
        <v>0</v>
      </c>
      <c r="G6745" s="5">
        <v>0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19">
        <v>0</v>
      </c>
    </row>
    <row r="6746" spans="1:14" ht="15.75" customHeight="1" x14ac:dyDescent="0.2">
      <c r="A6746" s="15">
        <v>374</v>
      </c>
      <c r="B6746" s="16">
        <v>720</v>
      </c>
      <c r="C6746" s="15" t="s">
        <v>9750</v>
      </c>
      <c r="D6746" s="18">
        <v>1</v>
      </c>
      <c r="E6746" s="5" t="s">
        <v>9751</v>
      </c>
      <c r="F6746" s="5">
        <v>0</v>
      </c>
      <c r="G6746" s="5">
        <v>0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19">
        <v>0</v>
      </c>
    </row>
    <row r="6747" spans="1:14" ht="15.75" customHeight="1" x14ac:dyDescent="0.2">
      <c r="A6747" s="15">
        <v>375</v>
      </c>
      <c r="B6747" s="16">
        <v>720</v>
      </c>
      <c r="C6747" s="15" t="s">
        <v>9752</v>
      </c>
      <c r="D6747" s="18">
        <v>1</v>
      </c>
      <c r="E6747" s="5" t="s">
        <v>9753</v>
      </c>
      <c r="F6747" s="5">
        <v>0</v>
      </c>
      <c r="G6747" s="5">
        <v>0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19">
        <v>0</v>
      </c>
    </row>
    <row r="6748" spans="1:14" ht="15.75" customHeight="1" x14ac:dyDescent="0.2">
      <c r="A6748" s="15">
        <v>376</v>
      </c>
      <c r="B6748" s="16">
        <v>720</v>
      </c>
      <c r="C6748" s="15" t="s">
        <v>9754</v>
      </c>
      <c r="D6748" s="18">
        <v>1</v>
      </c>
      <c r="E6748" s="5" t="s">
        <v>9755</v>
      </c>
      <c r="F6748" s="5">
        <v>0</v>
      </c>
      <c r="G6748" s="5">
        <v>0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19">
        <v>0</v>
      </c>
    </row>
    <row r="6749" spans="1:14" ht="15.75" customHeight="1" x14ac:dyDescent="0.2">
      <c r="A6749" s="15">
        <v>377</v>
      </c>
      <c r="B6749" s="16">
        <v>720</v>
      </c>
      <c r="C6749" s="15" t="s">
        <v>9756</v>
      </c>
      <c r="D6749" s="18">
        <v>1</v>
      </c>
      <c r="E6749" s="5" t="s">
        <v>9757</v>
      </c>
      <c r="F6749" s="5">
        <v>0</v>
      </c>
      <c r="G6749" s="5">
        <v>0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19">
        <v>0</v>
      </c>
    </row>
    <row r="6750" spans="1:14" ht="15.75" customHeight="1" x14ac:dyDescent="0.2">
      <c r="A6750" s="15">
        <v>378</v>
      </c>
      <c r="B6750" s="16">
        <v>720</v>
      </c>
      <c r="C6750" s="15" t="s">
        <v>9758</v>
      </c>
      <c r="D6750" s="18">
        <v>1</v>
      </c>
      <c r="E6750" s="5" t="s">
        <v>9759</v>
      </c>
      <c r="F6750" s="5" t="s">
        <v>9760</v>
      </c>
      <c r="G6750" s="5">
        <v>0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19">
        <v>0</v>
      </c>
    </row>
    <row r="6751" spans="1:14" ht="15.75" customHeight="1" x14ac:dyDescent="0.2">
      <c r="A6751" s="15">
        <v>379</v>
      </c>
      <c r="B6751" s="16">
        <v>720</v>
      </c>
      <c r="C6751" s="15" t="s">
        <v>9761</v>
      </c>
      <c r="D6751" s="18">
        <v>1</v>
      </c>
      <c r="E6751" s="5" t="s">
        <v>9762</v>
      </c>
      <c r="F6751" s="5">
        <v>0</v>
      </c>
      <c r="G6751" s="5">
        <v>0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19">
        <v>0</v>
      </c>
    </row>
    <row r="6752" spans="1:14" ht="15.75" customHeight="1" x14ac:dyDescent="0.2">
      <c r="A6752" s="15">
        <v>380</v>
      </c>
      <c r="B6752" s="16">
        <v>720</v>
      </c>
      <c r="C6752" s="15" t="s">
        <v>9763</v>
      </c>
      <c r="D6752" s="18">
        <v>1</v>
      </c>
      <c r="E6752" s="5" t="s">
        <v>9764</v>
      </c>
      <c r="F6752" s="5">
        <v>0</v>
      </c>
      <c r="G6752" s="5">
        <v>0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19">
        <v>0</v>
      </c>
    </row>
    <row r="6753" spans="1:14" ht="15.75" customHeight="1" x14ac:dyDescent="0.2">
      <c r="A6753" s="15">
        <v>381</v>
      </c>
      <c r="B6753" s="16">
        <v>720</v>
      </c>
      <c r="C6753" s="15" t="s">
        <v>9765</v>
      </c>
      <c r="D6753" s="18">
        <v>1</v>
      </c>
      <c r="E6753" s="5" t="s">
        <v>9766</v>
      </c>
      <c r="F6753" s="5">
        <v>0</v>
      </c>
      <c r="G6753" s="5">
        <v>0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19">
        <v>0</v>
      </c>
    </row>
    <row r="6754" spans="1:14" ht="15.75" customHeight="1" x14ac:dyDescent="0.2">
      <c r="A6754" s="15">
        <v>382</v>
      </c>
      <c r="B6754" s="16">
        <v>720</v>
      </c>
      <c r="C6754" s="15" t="s">
        <v>9767</v>
      </c>
      <c r="D6754" s="18">
        <v>1</v>
      </c>
      <c r="E6754" s="5" t="s">
        <v>9768</v>
      </c>
      <c r="F6754" s="5">
        <v>0</v>
      </c>
      <c r="G6754" s="5">
        <v>0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19">
        <v>0</v>
      </c>
    </row>
    <row r="6755" spans="1:14" ht="15.75" customHeight="1" x14ac:dyDescent="0.2">
      <c r="A6755" s="15">
        <v>383</v>
      </c>
      <c r="B6755" s="16">
        <v>720</v>
      </c>
      <c r="C6755" s="15" t="s">
        <v>9769</v>
      </c>
      <c r="D6755" s="18">
        <v>1</v>
      </c>
      <c r="E6755" s="5" t="s">
        <v>9770</v>
      </c>
      <c r="F6755" s="5">
        <v>0</v>
      </c>
      <c r="G6755" s="5">
        <v>0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19">
        <v>0</v>
      </c>
    </row>
    <row r="6756" spans="1:14" ht="15.75" customHeight="1" x14ac:dyDescent="0.2">
      <c r="A6756" s="15">
        <v>384</v>
      </c>
      <c r="B6756" s="16">
        <v>720</v>
      </c>
      <c r="C6756" s="15" t="s">
        <v>9771</v>
      </c>
      <c r="D6756" s="18">
        <v>1</v>
      </c>
      <c r="E6756" s="5" t="s">
        <v>9772</v>
      </c>
      <c r="F6756" s="5">
        <v>0</v>
      </c>
      <c r="G6756" s="5">
        <v>0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19">
        <v>0</v>
      </c>
    </row>
    <row r="6757" spans="1:14" ht="15.75" customHeight="1" x14ac:dyDescent="0.2">
      <c r="A6757" s="15">
        <v>385</v>
      </c>
      <c r="B6757" s="16">
        <v>720</v>
      </c>
      <c r="C6757" s="15" t="s">
        <v>9773</v>
      </c>
      <c r="D6757" s="18">
        <v>1</v>
      </c>
      <c r="E6757" s="5" t="s">
        <v>9774</v>
      </c>
      <c r="F6757" s="5">
        <v>0</v>
      </c>
      <c r="G6757" s="5">
        <v>0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19">
        <v>0</v>
      </c>
    </row>
    <row r="6758" spans="1:14" ht="15.75" customHeight="1" x14ac:dyDescent="0.2">
      <c r="A6758" s="15">
        <v>386</v>
      </c>
      <c r="B6758" s="16">
        <v>720</v>
      </c>
      <c r="C6758" s="15" t="s">
        <v>9775</v>
      </c>
      <c r="D6758" s="18">
        <v>1</v>
      </c>
      <c r="E6758" s="5" t="s">
        <v>9776</v>
      </c>
      <c r="F6758" s="5">
        <v>0</v>
      </c>
      <c r="G6758" s="5">
        <v>0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19">
        <v>0</v>
      </c>
    </row>
    <row r="6759" spans="1:14" ht="15.75" customHeight="1" x14ac:dyDescent="0.2">
      <c r="A6759" s="15">
        <v>387</v>
      </c>
      <c r="B6759" s="16">
        <v>720</v>
      </c>
      <c r="C6759" s="15" t="s">
        <v>9777</v>
      </c>
      <c r="D6759" s="18">
        <v>1</v>
      </c>
      <c r="E6759" s="5" t="s">
        <v>9778</v>
      </c>
      <c r="F6759" s="5">
        <v>0</v>
      </c>
      <c r="G6759" s="5">
        <v>0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19">
        <v>0</v>
      </c>
    </row>
    <row r="6760" spans="1:14" ht="15.75" customHeight="1" x14ac:dyDescent="0.2">
      <c r="A6760" s="15">
        <v>388</v>
      </c>
      <c r="B6760" s="16">
        <v>720</v>
      </c>
      <c r="C6760" s="15" t="s">
        <v>9779</v>
      </c>
      <c r="D6760" s="18">
        <v>1</v>
      </c>
      <c r="E6760" s="5" t="s">
        <v>9780</v>
      </c>
      <c r="F6760" s="5">
        <v>0</v>
      </c>
      <c r="G6760" s="5">
        <v>0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19">
        <v>0</v>
      </c>
    </row>
    <row r="6761" spans="1:14" ht="15.75" customHeight="1" x14ac:dyDescent="0.2">
      <c r="A6761" s="15">
        <v>389</v>
      </c>
      <c r="B6761" s="16">
        <v>720</v>
      </c>
      <c r="C6761" s="15" t="s">
        <v>9781</v>
      </c>
      <c r="D6761" s="18">
        <v>1</v>
      </c>
      <c r="E6761" s="5" t="s">
        <v>9782</v>
      </c>
      <c r="F6761" s="5">
        <v>0</v>
      </c>
      <c r="G6761" s="5">
        <v>0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19">
        <v>0</v>
      </c>
    </row>
    <row r="6762" spans="1:14" ht="15.75" customHeight="1" x14ac:dyDescent="0.2">
      <c r="A6762" s="15">
        <v>390</v>
      </c>
      <c r="B6762" s="16">
        <v>720</v>
      </c>
      <c r="C6762" s="15" t="s">
        <v>9783</v>
      </c>
      <c r="D6762" s="18">
        <v>1</v>
      </c>
      <c r="E6762" s="5" t="s">
        <v>9784</v>
      </c>
      <c r="F6762" s="5">
        <v>0</v>
      </c>
      <c r="G6762" s="5">
        <v>0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19">
        <v>0</v>
      </c>
    </row>
    <row r="6763" spans="1:14" ht="15.75" customHeight="1" x14ac:dyDescent="0.2">
      <c r="A6763" s="15">
        <v>391</v>
      </c>
      <c r="B6763" s="16">
        <v>720</v>
      </c>
      <c r="C6763" s="15" t="s">
        <v>9785</v>
      </c>
      <c r="D6763" s="18">
        <v>1</v>
      </c>
      <c r="E6763" s="5" t="s">
        <v>9786</v>
      </c>
      <c r="F6763" s="5">
        <v>0</v>
      </c>
      <c r="G6763" s="5">
        <v>0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19">
        <v>0</v>
      </c>
    </row>
    <row r="6764" spans="1:14" ht="15.75" customHeight="1" x14ac:dyDescent="0.2">
      <c r="A6764" s="15">
        <v>392</v>
      </c>
      <c r="B6764" s="16">
        <v>720</v>
      </c>
      <c r="C6764" s="15" t="s">
        <v>9787</v>
      </c>
      <c r="D6764" s="18">
        <v>1</v>
      </c>
      <c r="E6764" s="5" t="s">
        <v>9788</v>
      </c>
      <c r="F6764" s="5">
        <v>0</v>
      </c>
      <c r="G6764" s="5">
        <v>0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19">
        <v>0</v>
      </c>
    </row>
    <row r="6765" spans="1:14" ht="15.75" customHeight="1" x14ac:dyDescent="0.2">
      <c r="A6765" s="15">
        <v>393</v>
      </c>
      <c r="B6765" s="16">
        <v>720</v>
      </c>
      <c r="C6765" s="15" t="s">
        <v>9789</v>
      </c>
      <c r="D6765" s="18">
        <v>1</v>
      </c>
      <c r="E6765" s="5" t="s">
        <v>9790</v>
      </c>
      <c r="F6765" s="5">
        <v>0</v>
      </c>
      <c r="G6765" s="5">
        <v>0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19">
        <v>0</v>
      </c>
    </row>
    <row r="6766" spans="1:14" ht="15.75" customHeight="1" x14ac:dyDescent="0.2">
      <c r="A6766" s="15">
        <v>394</v>
      </c>
      <c r="B6766" s="16">
        <v>720</v>
      </c>
      <c r="C6766" s="15" t="s">
        <v>9791</v>
      </c>
      <c r="D6766" s="18">
        <v>1</v>
      </c>
      <c r="E6766" s="5" t="s">
        <v>9792</v>
      </c>
      <c r="F6766" s="5">
        <v>0</v>
      </c>
      <c r="G6766" s="5">
        <v>0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19">
        <v>0</v>
      </c>
    </row>
    <row r="6767" spans="1:14" ht="15.75" customHeight="1" x14ac:dyDescent="0.2">
      <c r="A6767" s="15">
        <v>395</v>
      </c>
      <c r="B6767" s="16">
        <v>720</v>
      </c>
      <c r="C6767" s="15" t="s">
        <v>9793</v>
      </c>
      <c r="D6767" s="18">
        <v>1</v>
      </c>
      <c r="E6767" s="5" t="s">
        <v>9794</v>
      </c>
      <c r="F6767" s="5">
        <v>0</v>
      </c>
      <c r="G6767" s="5">
        <v>0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19">
        <v>0</v>
      </c>
    </row>
    <row r="6768" spans="1:14" ht="15.75" customHeight="1" x14ac:dyDescent="0.2">
      <c r="A6768" s="15">
        <v>396</v>
      </c>
      <c r="B6768" s="16">
        <v>720</v>
      </c>
      <c r="C6768" s="15" t="s">
        <v>9795</v>
      </c>
      <c r="D6768" s="18">
        <v>1</v>
      </c>
      <c r="E6768" s="5" t="s">
        <v>9796</v>
      </c>
      <c r="F6768" s="5">
        <v>0</v>
      </c>
      <c r="G6768" s="5">
        <v>0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19">
        <v>0</v>
      </c>
    </row>
    <row r="6769" spans="1:14" ht="15.75" customHeight="1" x14ac:dyDescent="0.2">
      <c r="A6769" s="15">
        <v>397</v>
      </c>
      <c r="B6769" s="16">
        <v>720</v>
      </c>
      <c r="C6769" s="15" t="s">
        <v>9797</v>
      </c>
      <c r="D6769" s="18">
        <v>1</v>
      </c>
      <c r="E6769" s="5" t="s">
        <v>9798</v>
      </c>
      <c r="F6769" s="5">
        <v>0</v>
      </c>
      <c r="G6769" s="5">
        <v>0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19">
        <v>0</v>
      </c>
    </row>
    <row r="6770" spans="1:14" ht="15.75" customHeight="1" x14ac:dyDescent="0.2">
      <c r="A6770" s="15">
        <v>398</v>
      </c>
      <c r="B6770" s="16">
        <v>720</v>
      </c>
      <c r="C6770" s="15" t="s">
        <v>9799</v>
      </c>
      <c r="D6770" s="18">
        <v>1</v>
      </c>
      <c r="E6770" s="5" t="s">
        <v>9800</v>
      </c>
      <c r="F6770" s="5">
        <v>0</v>
      </c>
      <c r="G6770" s="5">
        <v>0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19">
        <v>0</v>
      </c>
    </row>
    <row r="6771" spans="1:14" ht="15.75" customHeight="1" x14ac:dyDescent="0.2">
      <c r="A6771" s="15">
        <v>399</v>
      </c>
      <c r="B6771" s="16">
        <v>720</v>
      </c>
      <c r="C6771" s="15" t="s">
        <v>9801</v>
      </c>
      <c r="D6771" s="18">
        <v>1</v>
      </c>
      <c r="E6771" s="5" t="s">
        <v>9802</v>
      </c>
      <c r="F6771" s="5">
        <v>0</v>
      </c>
      <c r="G6771" s="5">
        <v>0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19">
        <v>0</v>
      </c>
    </row>
    <row r="6772" spans="1:14" ht="15.75" customHeight="1" x14ac:dyDescent="0.2">
      <c r="A6772" s="15">
        <v>400</v>
      </c>
      <c r="B6772" s="16">
        <v>720</v>
      </c>
      <c r="C6772" s="15" t="s">
        <v>9803</v>
      </c>
      <c r="D6772" s="18">
        <v>1</v>
      </c>
      <c r="E6772" s="5" t="s">
        <v>9804</v>
      </c>
      <c r="F6772" s="5">
        <v>0</v>
      </c>
      <c r="G6772" s="5" t="s">
        <v>9805</v>
      </c>
      <c r="H6772" s="5" t="s">
        <v>28</v>
      </c>
      <c r="I6772" s="5">
        <v>0</v>
      </c>
      <c r="J6772" s="5">
        <v>1985</v>
      </c>
      <c r="K6772" s="5">
        <v>1</v>
      </c>
      <c r="L6772" s="5" t="s">
        <v>9806</v>
      </c>
      <c r="M6772" s="5" t="s">
        <v>96</v>
      </c>
      <c r="N6772" s="19">
        <v>9784795285637</v>
      </c>
    </row>
    <row r="6773" spans="1:14" ht="15.75" customHeight="1" x14ac:dyDescent="0.2">
      <c r="A6773" s="15">
        <v>401</v>
      </c>
      <c r="B6773" s="16">
        <v>720</v>
      </c>
      <c r="C6773" s="15" t="s">
        <v>9807</v>
      </c>
      <c r="D6773" s="18">
        <v>1</v>
      </c>
      <c r="E6773" s="5" t="s">
        <v>9808</v>
      </c>
      <c r="F6773" s="5">
        <v>0</v>
      </c>
      <c r="G6773" s="5">
        <v>0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19">
        <v>0</v>
      </c>
    </row>
    <row r="6774" spans="1:14" ht="15.75" customHeight="1" x14ac:dyDescent="0.2">
      <c r="A6774" s="15">
        <v>402</v>
      </c>
      <c r="B6774" s="16">
        <v>720</v>
      </c>
      <c r="C6774" s="15" t="s">
        <v>9809</v>
      </c>
      <c r="D6774" s="18">
        <v>1</v>
      </c>
      <c r="E6774" s="5" t="s">
        <v>9810</v>
      </c>
      <c r="F6774" s="5">
        <v>0</v>
      </c>
      <c r="G6774" s="5">
        <v>0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19">
        <v>0</v>
      </c>
    </row>
    <row r="6775" spans="1:14" ht="15.75" customHeight="1" x14ac:dyDescent="0.2">
      <c r="A6775" s="15">
        <v>403</v>
      </c>
      <c r="B6775" s="16">
        <v>720</v>
      </c>
      <c r="C6775" s="15" t="s">
        <v>9811</v>
      </c>
      <c r="D6775" s="18">
        <v>1</v>
      </c>
      <c r="E6775" s="5" t="s">
        <v>9812</v>
      </c>
      <c r="F6775" s="5">
        <v>0</v>
      </c>
      <c r="G6775" s="5">
        <v>0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19">
        <v>0</v>
      </c>
    </row>
    <row r="6776" spans="1:14" ht="15.75" customHeight="1" x14ac:dyDescent="0.2">
      <c r="A6776" s="15">
        <v>404</v>
      </c>
      <c r="B6776" s="16">
        <v>720</v>
      </c>
      <c r="C6776" s="15" t="s">
        <v>9813</v>
      </c>
      <c r="D6776" s="18">
        <v>1</v>
      </c>
      <c r="E6776" s="5" t="s">
        <v>9814</v>
      </c>
      <c r="F6776" s="5">
        <v>0</v>
      </c>
      <c r="G6776" s="5">
        <v>0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19">
        <v>0</v>
      </c>
    </row>
    <row r="6777" spans="1:14" ht="15.75" customHeight="1" x14ac:dyDescent="0.2">
      <c r="A6777" s="15">
        <v>405</v>
      </c>
      <c r="B6777" s="16">
        <v>720</v>
      </c>
      <c r="C6777" s="15" t="s">
        <v>9815</v>
      </c>
      <c r="D6777" s="18">
        <v>1</v>
      </c>
      <c r="E6777" s="5" t="s">
        <v>9816</v>
      </c>
      <c r="F6777" s="5">
        <v>0</v>
      </c>
      <c r="G6777" s="5">
        <v>0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19">
        <v>0</v>
      </c>
    </row>
    <row r="6778" spans="1:14" ht="15.75" customHeight="1" x14ac:dyDescent="0.2">
      <c r="A6778" s="15">
        <v>406</v>
      </c>
      <c r="B6778" s="16">
        <v>720</v>
      </c>
      <c r="C6778" s="15" t="s">
        <v>9817</v>
      </c>
      <c r="D6778" s="18">
        <v>1</v>
      </c>
      <c r="E6778" s="5" t="s">
        <v>9818</v>
      </c>
      <c r="F6778" s="5">
        <v>0</v>
      </c>
      <c r="G6778" s="5">
        <v>0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19">
        <v>0</v>
      </c>
    </row>
    <row r="6779" spans="1:14" ht="15.75" customHeight="1" x14ac:dyDescent="0.2">
      <c r="A6779" s="15">
        <v>407</v>
      </c>
      <c r="B6779" s="16">
        <v>720</v>
      </c>
      <c r="C6779" s="15" t="s">
        <v>9819</v>
      </c>
      <c r="D6779" s="18">
        <v>1</v>
      </c>
      <c r="E6779" s="5" t="s">
        <v>9820</v>
      </c>
      <c r="F6779" s="5">
        <v>0</v>
      </c>
      <c r="G6779" s="5">
        <v>0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19">
        <v>0</v>
      </c>
    </row>
    <row r="6780" spans="1:14" ht="15.75" customHeight="1" x14ac:dyDescent="0.2">
      <c r="A6780" s="15">
        <v>408</v>
      </c>
      <c r="B6780" s="16">
        <v>720</v>
      </c>
      <c r="C6780" s="15" t="s">
        <v>9821</v>
      </c>
      <c r="D6780" s="18">
        <v>1</v>
      </c>
      <c r="E6780" s="5" t="s">
        <v>9822</v>
      </c>
      <c r="F6780" s="5">
        <v>0</v>
      </c>
      <c r="G6780" s="5">
        <v>0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19">
        <v>0</v>
      </c>
    </row>
    <row r="6781" spans="1:14" ht="15.75" customHeight="1" x14ac:dyDescent="0.2">
      <c r="A6781" s="15">
        <v>409</v>
      </c>
      <c r="B6781" s="16">
        <v>720</v>
      </c>
      <c r="C6781" s="15" t="s">
        <v>9823</v>
      </c>
      <c r="D6781" s="18">
        <v>1</v>
      </c>
      <c r="E6781" s="5" t="s">
        <v>9824</v>
      </c>
      <c r="F6781" s="5">
        <v>0</v>
      </c>
      <c r="G6781" s="5">
        <v>0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19">
        <v>0</v>
      </c>
    </row>
    <row r="6782" spans="1:14" ht="15.75" customHeight="1" x14ac:dyDescent="0.2">
      <c r="A6782" s="15">
        <v>410</v>
      </c>
      <c r="B6782" s="16">
        <v>720</v>
      </c>
      <c r="C6782" s="15" t="s">
        <v>9825</v>
      </c>
      <c r="D6782" s="18">
        <v>1</v>
      </c>
      <c r="E6782" s="5" t="s">
        <v>9826</v>
      </c>
      <c r="F6782" s="5">
        <v>0</v>
      </c>
      <c r="G6782" s="5">
        <v>0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19">
        <v>0</v>
      </c>
    </row>
    <row r="6783" spans="1:14" ht="15.75" customHeight="1" x14ac:dyDescent="0.2">
      <c r="A6783" s="15">
        <v>411</v>
      </c>
      <c r="B6783" s="16">
        <v>720</v>
      </c>
      <c r="C6783" s="15" t="s">
        <v>9827</v>
      </c>
      <c r="D6783" s="18">
        <v>1</v>
      </c>
      <c r="E6783" s="5" t="s">
        <v>9828</v>
      </c>
      <c r="F6783" s="5">
        <v>0</v>
      </c>
      <c r="G6783" s="5">
        <v>0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19">
        <v>0</v>
      </c>
    </row>
    <row r="6784" spans="1:14" ht="15.75" customHeight="1" x14ac:dyDescent="0.2">
      <c r="A6784" s="15">
        <v>412</v>
      </c>
      <c r="B6784" s="16">
        <v>720</v>
      </c>
      <c r="C6784" s="15" t="s">
        <v>9829</v>
      </c>
      <c r="D6784" s="18">
        <v>1</v>
      </c>
      <c r="E6784" s="5" t="s">
        <v>9830</v>
      </c>
      <c r="F6784" s="5">
        <v>0</v>
      </c>
      <c r="G6784" s="5">
        <v>0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19">
        <v>0</v>
      </c>
    </row>
    <row r="6785" spans="1:14" ht="15.75" customHeight="1" x14ac:dyDescent="0.2">
      <c r="A6785" s="15">
        <v>413</v>
      </c>
      <c r="B6785" s="16">
        <v>720</v>
      </c>
      <c r="C6785" s="15" t="s">
        <v>9831</v>
      </c>
      <c r="D6785" s="18">
        <v>1</v>
      </c>
      <c r="E6785" s="5" t="s">
        <v>9832</v>
      </c>
      <c r="F6785" s="5">
        <v>0</v>
      </c>
      <c r="G6785" s="5">
        <v>0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19">
        <v>0</v>
      </c>
    </row>
    <row r="6786" spans="1:14" ht="15.75" customHeight="1" x14ac:dyDescent="0.2">
      <c r="A6786" s="15">
        <v>414</v>
      </c>
      <c r="B6786" s="16">
        <v>720</v>
      </c>
      <c r="C6786" s="15" t="s">
        <v>9833</v>
      </c>
      <c r="D6786" s="18">
        <v>1</v>
      </c>
      <c r="E6786" s="5" t="s">
        <v>9834</v>
      </c>
      <c r="F6786" s="5">
        <v>0</v>
      </c>
      <c r="G6786" s="5">
        <v>0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19">
        <v>0</v>
      </c>
    </row>
    <row r="6787" spans="1:14" ht="15.75" customHeight="1" x14ac:dyDescent="0.2">
      <c r="A6787" s="15">
        <v>415</v>
      </c>
      <c r="B6787" s="16">
        <v>720</v>
      </c>
      <c r="C6787" s="15" t="s">
        <v>9835</v>
      </c>
      <c r="D6787" s="18">
        <v>1</v>
      </c>
      <c r="E6787" s="5" t="s">
        <v>9836</v>
      </c>
      <c r="F6787" s="5">
        <v>0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19">
        <v>0</v>
      </c>
    </row>
    <row r="6788" spans="1:14" ht="15.75" customHeight="1" x14ac:dyDescent="0.2">
      <c r="A6788" s="15">
        <v>416</v>
      </c>
      <c r="B6788" s="16">
        <v>720</v>
      </c>
      <c r="C6788" s="15" t="s">
        <v>9837</v>
      </c>
      <c r="D6788" s="18">
        <v>1</v>
      </c>
      <c r="E6788" s="5" t="s">
        <v>9838</v>
      </c>
      <c r="F6788" s="5">
        <v>0</v>
      </c>
      <c r="G6788" s="5">
        <v>0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19">
        <v>0</v>
      </c>
    </row>
    <row r="6789" spans="1:14" ht="15.75" customHeight="1" x14ac:dyDescent="0.2">
      <c r="A6789" s="15">
        <v>417</v>
      </c>
      <c r="B6789" s="16">
        <v>720</v>
      </c>
      <c r="C6789" s="15" t="s">
        <v>9839</v>
      </c>
      <c r="D6789" s="18">
        <v>1</v>
      </c>
      <c r="E6789" s="5" t="s">
        <v>9840</v>
      </c>
      <c r="F6789" s="5">
        <v>0</v>
      </c>
      <c r="G6789" s="5">
        <v>0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19">
        <v>0</v>
      </c>
    </row>
    <row r="6790" spans="1:14" ht="15.75" customHeight="1" x14ac:dyDescent="0.2">
      <c r="A6790" s="15">
        <v>418</v>
      </c>
      <c r="B6790" s="16">
        <v>720</v>
      </c>
      <c r="C6790" s="15" t="s">
        <v>9841</v>
      </c>
      <c r="D6790" s="18">
        <v>1</v>
      </c>
      <c r="E6790" s="5" t="s">
        <v>9842</v>
      </c>
      <c r="F6790" s="5">
        <v>0</v>
      </c>
      <c r="G6790" s="5">
        <v>0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19">
        <v>0</v>
      </c>
    </row>
    <row r="6791" spans="1:14" ht="15.75" customHeight="1" x14ac:dyDescent="0.2">
      <c r="A6791" s="15">
        <v>419</v>
      </c>
      <c r="B6791" s="16">
        <v>720</v>
      </c>
      <c r="C6791" s="15" t="s">
        <v>9843</v>
      </c>
      <c r="D6791" s="18">
        <v>1</v>
      </c>
      <c r="E6791" s="5" t="s">
        <v>9844</v>
      </c>
      <c r="F6791" s="5">
        <v>0</v>
      </c>
      <c r="G6791" s="5">
        <v>0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19">
        <v>0</v>
      </c>
    </row>
    <row r="6792" spans="1:14" ht="15.75" customHeight="1" x14ac:dyDescent="0.2">
      <c r="A6792" s="15">
        <v>420</v>
      </c>
      <c r="B6792" s="16">
        <v>720</v>
      </c>
      <c r="C6792" s="15" t="s">
        <v>9845</v>
      </c>
      <c r="D6792" s="18">
        <v>1</v>
      </c>
      <c r="E6792" s="5" t="s">
        <v>9846</v>
      </c>
      <c r="F6792" s="5">
        <v>0</v>
      </c>
      <c r="G6792" s="5">
        <v>0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19">
        <v>0</v>
      </c>
    </row>
    <row r="6793" spans="1:14" ht="15.75" customHeight="1" x14ac:dyDescent="0.2">
      <c r="A6793" s="15">
        <v>421</v>
      </c>
      <c r="B6793" s="16">
        <v>720</v>
      </c>
      <c r="C6793" s="15" t="s">
        <v>9847</v>
      </c>
      <c r="D6793" s="18">
        <v>1</v>
      </c>
      <c r="E6793" s="5" t="s">
        <v>9848</v>
      </c>
      <c r="F6793" s="5">
        <v>0</v>
      </c>
      <c r="G6793" s="5">
        <v>0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19">
        <v>0</v>
      </c>
    </row>
    <row r="6794" spans="1:14" ht="15.75" customHeight="1" x14ac:dyDescent="0.2">
      <c r="A6794" s="15">
        <v>422</v>
      </c>
      <c r="B6794" s="16">
        <v>720</v>
      </c>
      <c r="C6794" s="15" t="s">
        <v>9849</v>
      </c>
      <c r="D6794" s="18">
        <v>1</v>
      </c>
      <c r="E6794" s="5" t="s">
        <v>9850</v>
      </c>
      <c r="F6794" s="5">
        <v>0</v>
      </c>
      <c r="G6794" s="5">
        <v>0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19">
        <v>0</v>
      </c>
    </row>
    <row r="6795" spans="1:14" ht="15.75" customHeight="1" x14ac:dyDescent="0.2">
      <c r="A6795" s="15">
        <v>423</v>
      </c>
      <c r="B6795" s="16">
        <v>720</v>
      </c>
      <c r="C6795" s="15" t="s">
        <v>9851</v>
      </c>
      <c r="D6795" s="18">
        <v>2</v>
      </c>
      <c r="E6795" s="5" t="s">
        <v>9852</v>
      </c>
      <c r="F6795" s="5">
        <v>0</v>
      </c>
      <c r="G6795" s="5">
        <v>0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19">
        <v>0</v>
      </c>
    </row>
    <row r="6796" spans="1:14" ht="15.75" customHeight="1" x14ac:dyDescent="0.2">
      <c r="A6796" s="15">
        <v>424</v>
      </c>
      <c r="B6796" s="16">
        <v>720</v>
      </c>
      <c r="C6796" s="15" t="s">
        <v>9853</v>
      </c>
      <c r="D6796" s="18">
        <v>1</v>
      </c>
      <c r="E6796" s="5" t="s">
        <v>9854</v>
      </c>
      <c r="F6796" s="5">
        <v>0</v>
      </c>
      <c r="G6796" s="5">
        <v>0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19">
        <v>0</v>
      </c>
    </row>
    <row r="6797" spans="1:14" ht="15.75" customHeight="1" x14ac:dyDescent="0.2">
      <c r="A6797" s="15">
        <v>425</v>
      </c>
      <c r="B6797" s="16">
        <v>720</v>
      </c>
      <c r="C6797" s="15" t="s">
        <v>9855</v>
      </c>
      <c r="D6797" s="18">
        <v>1</v>
      </c>
      <c r="E6797" s="5" t="s">
        <v>9856</v>
      </c>
      <c r="F6797" s="5">
        <v>0</v>
      </c>
      <c r="G6797" s="5">
        <v>0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19">
        <v>0</v>
      </c>
    </row>
    <row r="6798" spans="1:14" ht="15.75" customHeight="1" x14ac:dyDescent="0.2">
      <c r="A6798" s="15">
        <v>426</v>
      </c>
      <c r="B6798" s="16">
        <v>720</v>
      </c>
      <c r="C6798" s="15" t="s">
        <v>9857</v>
      </c>
      <c r="D6798" s="18">
        <v>1</v>
      </c>
      <c r="E6798" s="5" t="s">
        <v>9858</v>
      </c>
      <c r="F6798" s="5">
        <v>0</v>
      </c>
      <c r="G6798" s="5">
        <v>0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19">
        <v>0</v>
      </c>
    </row>
    <row r="6799" spans="1:14" ht="15.75" customHeight="1" x14ac:dyDescent="0.2">
      <c r="A6799" s="15">
        <v>427</v>
      </c>
      <c r="B6799" s="16">
        <v>720</v>
      </c>
      <c r="C6799" s="15" t="s">
        <v>9859</v>
      </c>
      <c r="D6799" s="18">
        <v>1</v>
      </c>
      <c r="E6799" s="5" t="s">
        <v>9860</v>
      </c>
      <c r="F6799" s="5">
        <v>0</v>
      </c>
      <c r="G6799" s="5">
        <v>0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19">
        <v>0</v>
      </c>
    </row>
    <row r="6800" spans="1:14" ht="15.75" customHeight="1" x14ac:dyDescent="0.2">
      <c r="A6800" s="15">
        <v>428</v>
      </c>
      <c r="B6800" s="16">
        <v>720</v>
      </c>
      <c r="C6800" s="15" t="s">
        <v>9861</v>
      </c>
      <c r="D6800" s="18">
        <v>1</v>
      </c>
      <c r="E6800" s="5" t="s">
        <v>9862</v>
      </c>
      <c r="F6800" s="5">
        <v>0</v>
      </c>
      <c r="G6800" s="5">
        <v>0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19">
        <v>0</v>
      </c>
    </row>
    <row r="6801" spans="1:14" ht="15.75" customHeight="1" x14ac:dyDescent="0.2">
      <c r="A6801" s="15">
        <v>429</v>
      </c>
      <c r="B6801" s="16">
        <v>720</v>
      </c>
      <c r="C6801" s="15" t="s">
        <v>9863</v>
      </c>
      <c r="D6801" s="18">
        <v>1</v>
      </c>
      <c r="E6801" s="5" t="s">
        <v>9864</v>
      </c>
      <c r="F6801" s="5">
        <v>0</v>
      </c>
      <c r="G6801" s="5">
        <v>0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19">
        <v>0</v>
      </c>
    </row>
    <row r="6802" spans="1:14" ht="15.75" customHeight="1" x14ac:dyDescent="0.2">
      <c r="A6802" s="15">
        <v>430</v>
      </c>
      <c r="B6802" s="16">
        <v>720</v>
      </c>
      <c r="C6802" s="15" t="s">
        <v>9865</v>
      </c>
      <c r="D6802" s="18">
        <v>1</v>
      </c>
      <c r="E6802" s="5" t="s">
        <v>9866</v>
      </c>
      <c r="F6802" s="5">
        <v>0</v>
      </c>
      <c r="G6802" s="5">
        <v>0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19">
        <v>0</v>
      </c>
    </row>
    <row r="6803" spans="1:14" ht="15.75" customHeight="1" x14ac:dyDescent="0.2">
      <c r="A6803" s="15">
        <v>431</v>
      </c>
      <c r="B6803" s="16">
        <v>720</v>
      </c>
      <c r="C6803" s="15" t="s">
        <v>9867</v>
      </c>
      <c r="D6803" s="18">
        <v>1</v>
      </c>
      <c r="E6803" s="5" t="s">
        <v>9868</v>
      </c>
      <c r="F6803" s="5">
        <v>0</v>
      </c>
      <c r="G6803" s="5">
        <v>0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19">
        <v>0</v>
      </c>
    </row>
    <row r="6804" spans="1:14" ht="15.75" customHeight="1" x14ac:dyDescent="0.2">
      <c r="A6804" s="15">
        <v>432</v>
      </c>
      <c r="B6804" s="16">
        <v>720</v>
      </c>
      <c r="C6804" s="15" t="s">
        <v>9869</v>
      </c>
      <c r="D6804" s="18">
        <v>1</v>
      </c>
      <c r="E6804" s="5" t="s">
        <v>9870</v>
      </c>
      <c r="F6804" s="5">
        <v>0</v>
      </c>
      <c r="G6804" s="5">
        <v>0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19">
        <v>0</v>
      </c>
    </row>
    <row r="6805" spans="1:14" ht="15.75" customHeight="1" x14ac:dyDescent="0.2">
      <c r="A6805" s="15">
        <v>433</v>
      </c>
      <c r="B6805" s="16">
        <v>720</v>
      </c>
      <c r="C6805" s="15" t="s">
        <v>9871</v>
      </c>
      <c r="D6805" s="18">
        <v>1</v>
      </c>
      <c r="E6805" s="5" t="s">
        <v>9872</v>
      </c>
      <c r="F6805" s="5">
        <v>0</v>
      </c>
      <c r="G6805" s="5">
        <v>0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19">
        <v>0</v>
      </c>
    </row>
    <row r="6806" spans="1:14" ht="15.75" customHeight="1" x14ac:dyDescent="0.2">
      <c r="A6806" s="15">
        <v>434</v>
      </c>
      <c r="B6806" s="16">
        <v>720</v>
      </c>
      <c r="C6806" s="15" t="s">
        <v>9873</v>
      </c>
      <c r="D6806" s="18">
        <v>1</v>
      </c>
      <c r="E6806" s="5" t="s">
        <v>9874</v>
      </c>
      <c r="F6806" s="5">
        <v>0</v>
      </c>
      <c r="G6806" s="5">
        <v>0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19">
        <v>0</v>
      </c>
    </row>
    <row r="6807" spans="1:14" ht="15.75" customHeight="1" x14ac:dyDescent="0.2">
      <c r="A6807" s="15">
        <v>435</v>
      </c>
      <c r="B6807" s="16">
        <v>720</v>
      </c>
      <c r="C6807" s="15" t="s">
        <v>9875</v>
      </c>
      <c r="D6807" s="18">
        <v>1</v>
      </c>
      <c r="E6807" s="5" t="s">
        <v>9876</v>
      </c>
      <c r="F6807" s="5">
        <v>0</v>
      </c>
      <c r="G6807" s="5">
        <v>0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19">
        <v>0</v>
      </c>
    </row>
    <row r="6808" spans="1:14" ht="15.75" customHeight="1" x14ac:dyDescent="0.2">
      <c r="A6808" s="15">
        <v>436</v>
      </c>
      <c r="B6808" s="16">
        <v>720</v>
      </c>
      <c r="C6808" s="15" t="s">
        <v>9877</v>
      </c>
      <c r="D6808" s="18">
        <v>1</v>
      </c>
      <c r="E6808" s="5" t="s">
        <v>9878</v>
      </c>
      <c r="F6808" s="5">
        <v>0</v>
      </c>
      <c r="G6808" s="5">
        <v>0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19">
        <v>0</v>
      </c>
    </row>
    <row r="6809" spans="1:14" ht="15.75" customHeight="1" x14ac:dyDescent="0.2">
      <c r="A6809" s="15">
        <v>437</v>
      </c>
      <c r="B6809" s="16">
        <v>720</v>
      </c>
      <c r="C6809" s="15" t="s">
        <v>9879</v>
      </c>
      <c r="D6809" s="18">
        <v>1</v>
      </c>
      <c r="E6809" s="5" t="s">
        <v>9880</v>
      </c>
      <c r="F6809" s="5">
        <v>0</v>
      </c>
      <c r="G6809" s="5">
        <v>0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19">
        <v>0</v>
      </c>
    </row>
    <row r="6810" spans="1:14" ht="15.75" customHeight="1" x14ac:dyDescent="0.2">
      <c r="A6810" s="15">
        <v>438</v>
      </c>
      <c r="B6810" s="16">
        <v>720</v>
      </c>
      <c r="C6810" s="15" t="s">
        <v>9881</v>
      </c>
      <c r="D6810" s="18">
        <v>1</v>
      </c>
      <c r="E6810" s="5" t="s">
        <v>9882</v>
      </c>
      <c r="F6810" s="5">
        <v>0</v>
      </c>
      <c r="G6810" s="5">
        <v>0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19">
        <v>0</v>
      </c>
    </row>
    <row r="6811" spans="1:14" ht="15.75" customHeight="1" x14ac:dyDescent="0.2">
      <c r="A6811" s="15">
        <v>439</v>
      </c>
      <c r="B6811" s="16">
        <v>720</v>
      </c>
      <c r="C6811" s="15" t="s">
        <v>9883</v>
      </c>
      <c r="D6811" s="18">
        <v>1</v>
      </c>
      <c r="E6811" s="5" t="s">
        <v>9884</v>
      </c>
      <c r="F6811" s="5">
        <v>0</v>
      </c>
      <c r="G6811" s="5">
        <v>0</v>
      </c>
      <c r="H6811" s="5"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19">
        <v>0</v>
      </c>
    </row>
    <row r="6812" spans="1:14" ht="15.75" customHeight="1" x14ac:dyDescent="0.2">
      <c r="A6812" s="15">
        <v>440</v>
      </c>
      <c r="B6812" s="16">
        <v>720</v>
      </c>
      <c r="C6812" s="15" t="s">
        <v>9885</v>
      </c>
      <c r="D6812" s="18">
        <v>1</v>
      </c>
      <c r="E6812" s="5" t="s">
        <v>9886</v>
      </c>
      <c r="F6812" s="5">
        <v>0</v>
      </c>
      <c r="G6812" s="5">
        <v>0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19">
        <v>0</v>
      </c>
    </row>
    <row r="6813" spans="1:14" ht="15.75" customHeight="1" x14ac:dyDescent="0.2">
      <c r="A6813" s="15">
        <v>441</v>
      </c>
      <c r="B6813" s="16">
        <v>720</v>
      </c>
      <c r="C6813" s="15" t="s">
        <v>9887</v>
      </c>
      <c r="D6813" s="18">
        <v>1</v>
      </c>
      <c r="E6813" s="5" t="s">
        <v>9888</v>
      </c>
      <c r="F6813" s="5">
        <v>0</v>
      </c>
      <c r="G6813" s="5">
        <v>0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19">
        <v>0</v>
      </c>
    </row>
    <row r="6814" spans="1:14" ht="15.75" customHeight="1" x14ac:dyDescent="0.2">
      <c r="A6814" s="15">
        <v>442</v>
      </c>
      <c r="B6814" s="16">
        <v>720</v>
      </c>
      <c r="C6814" s="15" t="s">
        <v>9889</v>
      </c>
      <c r="D6814" s="18">
        <v>1</v>
      </c>
      <c r="E6814" s="5" t="s">
        <v>9890</v>
      </c>
      <c r="F6814" s="5">
        <v>0</v>
      </c>
      <c r="G6814" s="5">
        <v>0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19">
        <v>0</v>
      </c>
    </row>
    <row r="6815" spans="1:14" ht="15.75" customHeight="1" x14ac:dyDescent="0.2">
      <c r="A6815" s="15">
        <v>443</v>
      </c>
      <c r="B6815" s="16">
        <v>720</v>
      </c>
      <c r="C6815" s="15" t="s">
        <v>9891</v>
      </c>
      <c r="D6815" s="18">
        <v>1</v>
      </c>
      <c r="E6815" s="5" t="s">
        <v>9892</v>
      </c>
      <c r="F6815" s="5">
        <v>0</v>
      </c>
      <c r="G6815" s="5">
        <v>0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19">
        <v>0</v>
      </c>
    </row>
    <row r="6816" spans="1:14" ht="15.75" customHeight="1" x14ac:dyDescent="0.2">
      <c r="A6816" s="15">
        <v>444</v>
      </c>
      <c r="B6816" s="16">
        <v>720</v>
      </c>
      <c r="C6816" s="15" t="s">
        <v>9893</v>
      </c>
      <c r="D6816" s="18">
        <v>1</v>
      </c>
      <c r="E6816" s="5" t="s">
        <v>9894</v>
      </c>
      <c r="F6816" s="5">
        <v>0</v>
      </c>
      <c r="G6816" s="5">
        <v>0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19">
        <v>0</v>
      </c>
    </row>
    <row r="6817" spans="1:14" ht="15.75" customHeight="1" x14ac:dyDescent="0.2">
      <c r="A6817" s="15">
        <v>445</v>
      </c>
      <c r="B6817" s="16">
        <v>720</v>
      </c>
      <c r="C6817" s="15" t="s">
        <v>9895</v>
      </c>
      <c r="D6817" s="18">
        <v>1</v>
      </c>
      <c r="E6817" s="5" t="s">
        <v>9896</v>
      </c>
      <c r="F6817" s="5">
        <v>0</v>
      </c>
      <c r="G6817" s="5">
        <v>0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19">
        <v>0</v>
      </c>
    </row>
    <row r="6818" spans="1:14" ht="15.75" customHeight="1" x14ac:dyDescent="0.2">
      <c r="A6818" s="15">
        <v>446</v>
      </c>
      <c r="B6818" s="16">
        <v>720</v>
      </c>
      <c r="C6818" s="15" t="s">
        <v>9897</v>
      </c>
      <c r="D6818" s="18">
        <v>1</v>
      </c>
      <c r="E6818" s="5" t="s">
        <v>9898</v>
      </c>
      <c r="F6818" s="5">
        <v>0</v>
      </c>
      <c r="G6818" s="5">
        <v>0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19">
        <v>0</v>
      </c>
    </row>
    <row r="6819" spans="1:14" ht="15.75" customHeight="1" x14ac:dyDescent="0.2">
      <c r="A6819" s="15">
        <v>447</v>
      </c>
      <c r="B6819" s="16">
        <v>720</v>
      </c>
      <c r="C6819" s="15" t="s">
        <v>9899</v>
      </c>
      <c r="D6819" s="18">
        <v>1</v>
      </c>
      <c r="E6819" s="5" t="s">
        <v>9900</v>
      </c>
      <c r="F6819" s="5">
        <v>0</v>
      </c>
      <c r="G6819" s="5">
        <v>0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19">
        <v>0</v>
      </c>
    </row>
    <row r="6820" spans="1:14" ht="15.75" customHeight="1" x14ac:dyDescent="0.2">
      <c r="A6820" s="15">
        <v>448</v>
      </c>
      <c r="B6820" s="16">
        <v>720</v>
      </c>
      <c r="C6820" s="15" t="s">
        <v>9901</v>
      </c>
      <c r="D6820" s="18">
        <v>1</v>
      </c>
      <c r="E6820" s="5" t="s">
        <v>9902</v>
      </c>
      <c r="F6820" s="5">
        <v>0</v>
      </c>
      <c r="G6820" s="5">
        <v>0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19">
        <v>0</v>
      </c>
    </row>
    <row r="6821" spans="1:14" ht="15.75" customHeight="1" x14ac:dyDescent="0.2">
      <c r="A6821" s="15">
        <v>449</v>
      </c>
      <c r="B6821" s="16">
        <v>720</v>
      </c>
      <c r="C6821" s="15" t="s">
        <v>9903</v>
      </c>
      <c r="D6821" s="18">
        <v>1</v>
      </c>
      <c r="E6821" s="5" t="s">
        <v>9904</v>
      </c>
      <c r="F6821" s="5">
        <v>0</v>
      </c>
      <c r="G6821" s="5">
        <v>0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19">
        <v>0</v>
      </c>
    </row>
    <row r="6822" spans="1:14" ht="15.75" customHeight="1" x14ac:dyDescent="0.2">
      <c r="A6822" s="15">
        <v>450</v>
      </c>
      <c r="B6822" s="16">
        <v>720</v>
      </c>
      <c r="C6822" s="15" t="s">
        <v>9905</v>
      </c>
      <c r="D6822" s="18">
        <v>1</v>
      </c>
      <c r="E6822" s="5" t="s">
        <v>9906</v>
      </c>
      <c r="F6822" s="5">
        <v>0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19">
        <v>0</v>
      </c>
    </row>
    <row r="6823" spans="1:14" ht="15.75" customHeight="1" x14ac:dyDescent="0.2">
      <c r="A6823" s="15">
        <v>451</v>
      </c>
      <c r="B6823" s="16">
        <v>720</v>
      </c>
      <c r="C6823" s="15" t="s">
        <v>9907</v>
      </c>
      <c r="D6823" s="18">
        <v>1</v>
      </c>
      <c r="E6823" s="5" t="s">
        <v>9908</v>
      </c>
      <c r="F6823" s="5">
        <v>0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19">
        <v>0</v>
      </c>
    </row>
    <row r="6824" spans="1:14" ht="15.75" customHeight="1" x14ac:dyDescent="0.2">
      <c r="A6824" s="15">
        <v>452</v>
      </c>
      <c r="B6824" s="16">
        <v>720</v>
      </c>
      <c r="C6824" s="15" t="s">
        <v>9909</v>
      </c>
      <c r="D6824" s="18">
        <v>1</v>
      </c>
      <c r="E6824" s="5" t="s">
        <v>9910</v>
      </c>
      <c r="F6824" s="5">
        <v>0</v>
      </c>
      <c r="G6824" s="5">
        <v>0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19">
        <v>0</v>
      </c>
    </row>
    <row r="6825" spans="1:14" ht="15.75" customHeight="1" x14ac:dyDescent="0.2">
      <c r="A6825" s="15">
        <v>453</v>
      </c>
      <c r="B6825" s="16">
        <v>720</v>
      </c>
      <c r="C6825" s="15" t="s">
        <v>9911</v>
      </c>
      <c r="D6825" s="18">
        <v>1</v>
      </c>
      <c r="E6825" s="5" t="s">
        <v>9912</v>
      </c>
      <c r="F6825" s="5">
        <v>0</v>
      </c>
      <c r="G6825" s="5">
        <v>0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19">
        <v>0</v>
      </c>
    </row>
    <row r="6826" spans="1:14" ht="15.75" customHeight="1" x14ac:dyDescent="0.2">
      <c r="A6826" s="15">
        <v>454</v>
      </c>
      <c r="B6826" s="16">
        <v>720</v>
      </c>
      <c r="C6826" s="15" t="s">
        <v>9913</v>
      </c>
      <c r="D6826" s="18">
        <v>1</v>
      </c>
      <c r="E6826" s="5" t="s">
        <v>9914</v>
      </c>
      <c r="F6826" s="5">
        <v>0</v>
      </c>
      <c r="G6826" s="5">
        <v>0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19">
        <v>0</v>
      </c>
    </row>
    <row r="6827" spans="1:14" ht="15.75" customHeight="1" x14ac:dyDescent="0.2">
      <c r="A6827" s="15">
        <v>455</v>
      </c>
      <c r="B6827" s="16">
        <v>720</v>
      </c>
      <c r="C6827" s="15" t="s">
        <v>9915</v>
      </c>
      <c r="D6827" s="18">
        <v>1</v>
      </c>
      <c r="E6827" s="5" t="s">
        <v>9916</v>
      </c>
      <c r="F6827" s="5">
        <v>0</v>
      </c>
      <c r="G6827" s="5">
        <v>0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19">
        <v>0</v>
      </c>
    </row>
    <row r="6828" spans="1:14" ht="15.75" customHeight="1" x14ac:dyDescent="0.2">
      <c r="A6828" s="15">
        <v>456</v>
      </c>
      <c r="B6828" s="16">
        <v>720</v>
      </c>
      <c r="C6828" s="15" t="s">
        <v>9917</v>
      </c>
      <c r="D6828" s="18">
        <v>1</v>
      </c>
      <c r="E6828" s="5" t="s">
        <v>9918</v>
      </c>
      <c r="F6828" s="5">
        <v>0</v>
      </c>
      <c r="G6828" s="5">
        <v>0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19">
        <v>0</v>
      </c>
    </row>
    <row r="6829" spans="1:14" ht="15.75" customHeight="1" x14ac:dyDescent="0.2">
      <c r="A6829" s="15">
        <v>457</v>
      </c>
      <c r="B6829" s="16">
        <v>720</v>
      </c>
      <c r="C6829" s="15" t="s">
        <v>9919</v>
      </c>
      <c r="D6829" s="18">
        <v>1</v>
      </c>
      <c r="E6829" s="5" t="s">
        <v>9920</v>
      </c>
      <c r="F6829" s="5">
        <v>0</v>
      </c>
      <c r="G6829" s="5">
        <v>0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19">
        <v>0</v>
      </c>
    </row>
    <row r="6830" spans="1:14" ht="15.75" customHeight="1" x14ac:dyDescent="0.2">
      <c r="A6830" s="15">
        <v>458</v>
      </c>
      <c r="B6830" s="16">
        <v>720</v>
      </c>
      <c r="C6830" s="15" t="s">
        <v>9921</v>
      </c>
      <c r="D6830" s="18">
        <v>1</v>
      </c>
      <c r="E6830" s="5" t="s">
        <v>9922</v>
      </c>
      <c r="F6830" s="5">
        <v>0</v>
      </c>
      <c r="G6830" s="5">
        <v>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19">
        <v>0</v>
      </c>
    </row>
    <row r="6831" spans="1:14" ht="15.75" customHeight="1" x14ac:dyDescent="0.2">
      <c r="A6831" s="15">
        <v>459</v>
      </c>
      <c r="B6831" s="16">
        <v>720</v>
      </c>
      <c r="C6831" s="15" t="s">
        <v>9923</v>
      </c>
      <c r="D6831" s="18">
        <v>1</v>
      </c>
      <c r="E6831" s="5" t="s">
        <v>9924</v>
      </c>
      <c r="F6831" s="5">
        <v>0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19">
        <v>0</v>
      </c>
    </row>
    <row r="6832" spans="1:14" ht="15.75" customHeight="1" x14ac:dyDescent="0.2">
      <c r="A6832" s="15">
        <v>460</v>
      </c>
      <c r="B6832" s="16">
        <v>720</v>
      </c>
      <c r="C6832" s="15" t="s">
        <v>9925</v>
      </c>
      <c r="D6832" s="18">
        <v>1</v>
      </c>
      <c r="E6832" s="5" t="s">
        <v>9926</v>
      </c>
      <c r="F6832" s="5">
        <v>0</v>
      </c>
      <c r="G6832" s="5">
        <v>0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19">
        <v>0</v>
      </c>
    </row>
    <row r="6833" spans="1:14" ht="15.75" customHeight="1" x14ac:dyDescent="0.2">
      <c r="A6833" s="15">
        <v>461</v>
      </c>
      <c r="B6833" s="16">
        <v>720</v>
      </c>
      <c r="C6833" s="15" t="s">
        <v>9927</v>
      </c>
      <c r="D6833" s="18">
        <v>1</v>
      </c>
      <c r="E6833" s="5" t="s">
        <v>9928</v>
      </c>
      <c r="F6833" s="5">
        <v>0</v>
      </c>
      <c r="G6833" s="5">
        <v>0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19">
        <v>0</v>
      </c>
    </row>
    <row r="6834" spans="1:14" ht="15.75" customHeight="1" x14ac:dyDescent="0.2">
      <c r="A6834" s="15">
        <v>462</v>
      </c>
      <c r="B6834" s="16">
        <v>720</v>
      </c>
      <c r="C6834" s="15" t="s">
        <v>9929</v>
      </c>
      <c r="D6834" s="18">
        <v>1</v>
      </c>
      <c r="E6834" s="5" t="s">
        <v>9930</v>
      </c>
      <c r="F6834" s="5">
        <v>0</v>
      </c>
      <c r="G6834" s="5">
        <v>0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19">
        <v>0</v>
      </c>
    </row>
    <row r="6835" spans="1:14" ht="15.75" customHeight="1" x14ac:dyDescent="0.2">
      <c r="A6835" s="15">
        <v>463</v>
      </c>
      <c r="B6835" s="16">
        <v>720</v>
      </c>
      <c r="C6835" s="15" t="s">
        <v>9931</v>
      </c>
      <c r="D6835" s="18">
        <v>1</v>
      </c>
      <c r="E6835" s="5" t="s">
        <v>9932</v>
      </c>
      <c r="F6835" s="5">
        <v>0</v>
      </c>
      <c r="G6835" s="5">
        <v>0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19">
        <v>0</v>
      </c>
    </row>
    <row r="6836" spans="1:14" ht="15.75" customHeight="1" x14ac:dyDescent="0.2">
      <c r="A6836" s="15">
        <v>464</v>
      </c>
      <c r="B6836" s="16">
        <v>720</v>
      </c>
      <c r="C6836" s="15" t="s">
        <v>9933</v>
      </c>
      <c r="D6836" s="18">
        <v>1</v>
      </c>
      <c r="E6836" s="5" t="s">
        <v>9934</v>
      </c>
      <c r="F6836" s="5">
        <v>0</v>
      </c>
      <c r="G6836" s="5">
        <v>0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19">
        <v>0</v>
      </c>
    </row>
    <row r="6837" spans="1:14" ht="15.75" customHeight="1" x14ac:dyDescent="0.2">
      <c r="A6837" s="15">
        <v>465</v>
      </c>
      <c r="B6837" s="16">
        <v>720</v>
      </c>
      <c r="C6837" s="15" t="s">
        <v>9935</v>
      </c>
      <c r="D6837" s="18">
        <v>1</v>
      </c>
      <c r="E6837" s="5" t="s">
        <v>9936</v>
      </c>
      <c r="F6837" s="5">
        <v>0</v>
      </c>
      <c r="G6837" s="5">
        <v>0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19">
        <v>0</v>
      </c>
    </row>
    <row r="6838" spans="1:14" ht="15.75" customHeight="1" x14ac:dyDescent="0.2">
      <c r="A6838" s="15">
        <v>466</v>
      </c>
      <c r="B6838" s="16">
        <v>720</v>
      </c>
      <c r="C6838" s="15" t="s">
        <v>9937</v>
      </c>
      <c r="D6838" s="18">
        <v>1</v>
      </c>
      <c r="E6838" s="5" t="s">
        <v>9938</v>
      </c>
      <c r="F6838" s="5">
        <v>0</v>
      </c>
      <c r="G6838" s="5">
        <v>0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19">
        <v>0</v>
      </c>
    </row>
    <row r="6839" spans="1:14" ht="15.75" customHeight="1" x14ac:dyDescent="0.2">
      <c r="A6839" s="15">
        <v>467</v>
      </c>
      <c r="B6839" s="16">
        <v>720</v>
      </c>
      <c r="C6839" s="15" t="s">
        <v>9939</v>
      </c>
      <c r="D6839" s="18">
        <v>1</v>
      </c>
      <c r="E6839" s="5" t="s">
        <v>9940</v>
      </c>
      <c r="F6839" s="5">
        <v>0</v>
      </c>
      <c r="G6839" s="5">
        <v>0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19">
        <v>0</v>
      </c>
    </row>
    <row r="6840" spans="1:14" ht="15.75" customHeight="1" x14ac:dyDescent="0.2">
      <c r="A6840" s="15">
        <v>468</v>
      </c>
      <c r="B6840" s="16">
        <v>720</v>
      </c>
      <c r="C6840" s="15" t="s">
        <v>9941</v>
      </c>
      <c r="D6840" s="18">
        <v>1</v>
      </c>
      <c r="E6840" s="5" t="s">
        <v>9942</v>
      </c>
      <c r="F6840" s="5">
        <v>0</v>
      </c>
      <c r="G6840" s="5">
        <v>0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19">
        <v>0</v>
      </c>
    </row>
    <row r="6841" spans="1:14" ht="15.75" customHeight="1" x14ac:dyDescent="0.2">
      <c r="A6841" s="15">
        <v>469</v>
      </c>
      <c r="B6841" s="16">
        <v>720</v>
      </c>
      <c r="C6841" s="15" t="s">
        <v>9943</v>
      </c>
      <c r="D6841" s="18">
        <v>1</v>
      </c>
      <c r="E6841" s="5" t="s">
        <v>9944</v>
      </c>
      <c r="F6841" s="5">
        <v>0</v>
      </c>
      <c r="G6841" s="5">
        <v>0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19">
        <v>0</v>
      </c>
    </row>
    <row r="6842" spans="1:14" ht="15.75" customHeight="1" x14ac:dyDescent="0.2">
      <c r="A6842" s="15">
        <v>470</v>
      </c>
      <c r="B6842" s="16">
        <v>720</v>
      </c>
      <c r="C6842" s="15" t="s">
        <v>9945</v>
      </c>
      <c r="D6842" s="18">
        <v>1</v>
      </c>
      <c r="E6842" s="5" t="s">
        <v>9946</v>
      </c>
      <c r="F6842" s="5">
        <v>0</v>
      </c>
      <c r="G6842" s="5">
        <v>0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19">
        <v>0</v>
      </c>
    </row>
    <row r="6843" spans="1:14" ht="15.75" customHeight="1" x14ac:dyDescent="0.2">
      <c r="A6843" s="15">
        <v>471</v>
      </c>
      <c r="B6843" s="16">
        <v>720</v>
      </c>
      <c r="C6843" s="15" t="s">
        <v>9947</v>
      </c>
      <c r="D6843" s="18">
        <v>1</v>
      </c>
      <c r="E6843" s="5" t="s">
        <v>9948</v>
      </c>
      <c r="F6843" s="5">
        <v>0</v>
      </c>
      <c r="G6843" s="5">
        <v>0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19">
        <v>0</v>
      </c>
    </row>
    <row r="6844" spans="1:14" ht="15.75" customHeight="1" x14ac:dyDescent="0.2">
      <c r="A6844" s="15">
        <v>472</v>
      </c>
      <c r="B6844" s="16">
        <v>720</v>
      </c>
      <c r="C6844" s="15" t="s">
        <v>9949</v>
      </c>
      <c r="D6844" s="18">
        <v>1</v>
      </c>
      <c r="E6844" s="5" t="s">
        <v>9950</v>
      </c>
      <c r="F6844" s="5" t="s">
        <v>9951</v>
      </c>
      <c r="G6844" s="5" t="s">
        <v>9952</v>
      </c>
      <c r="H6844" s="5" t="s">
        <v>28</v>
      </c>
      <c r="I6844" s="5">
        <v>0</v>
      </c>
      <c r="J6844" s="5">
        <v>1982</v>
      </c>
      <c r="K6844" s="5">
        <v>2</v>
      </c>
      <c r="L6844" s="5">
        <v>0</v>
      </c>
      <c r="M6844" s="5" t="s">
        <v>35</v>
      </c>
      <c r="N6844" s="19">
        <v>0</v>
      </c>
    </row>
    <row r="6845" spans="1:14" ht="15.75" customHeight="1" x14ac:dyDescent="0.2">
      <c r="A6845" s="15">
        <v>473</v>
      </c>
      <c r="B6845" s="16">
        <v>720</v>
      </c>
      <c r="C6845" s="15" t="s">
        <v>9953</v>
      </c>
      <c r="D6845" s="18">
        <v>1</v>
      </c>
      <c r="E6845" s="5" t="s">
        <v>9954</v>
      </c>
      <c r="F6845" s="5">
        <v>0</v>
      </c>
      <c r="G6845" s="5">
        <v>0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19">
        <v>0</v>
      </c>
    </row>
    <row r="6846" spans="1:14" ht="15.75" customHeight="1" x14ac:dyDescent="0.2">
      <c r="A6846" s="15">
        <v>474</v>
      </c>
      <c r="B6846" s="16">
        <v>720</v>
      </c>
      <c r="C6846" s="15" t="s">
        <v>9955</v>
      </c>
      <c r="D6846" s="18">
        <v>1</v>
      </c>
      <c r="E6846" s="5" t="s">
        <v>9956</v>
      </c>
      <c r="F6846" s="5">
        <v>0</v>
      </c>
      <c r="G6846" s="5">
        <v>0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19">
        <v>0</v>
      </c>
    </row>
    <row r="6847" spans="1:14" ht="15.75" customHeight="1" x14ac:dyDescent="0.2">
      <c r="A6847" s="15">
        <v>475</v>
      </c>
      <c r="B6847" s="16">
        <v>720</v>
      </c>
      <c r="C6847" s="15" t="s">
        <v>9957</v>
      </c>
      <c r="D6847" s="18">
        <v>1</v>
      </c>
      <c r="E6847" s="5" t="s">
        <v>9958</v>
      </c>
      <c r="F6847" s="5">
        <v>0</v>
      </c>
      <c r="G6847" s="5">
        <v>0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19">
        <v>0</v>
      </c>
    </row>
    <row r="6848" spans="1:14" ht="15.75" customHeight="1" x14ac:dyDescent="0.2">
      <c r="A6848" s="15">
        <v>476</v>
      </c>
      <c r="B6848" s="16">
        <v>720</v>
      </c>
      <c r="C6848" s="15" t="s">
        <v>9959</v>
      </c>
      <c r="D6848" s="18">
        <v>1</v>
      </c>
      <c r="E6848" s="5" t="s">
        <v>9960</v>
      </c>
      <c r="F6848" s="5">
        <v>0</v>
      </c>
      <c r="G6848" s="5">
        <v>0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19">
        <v>0</v>
      </c>
    </row>
    <row r="6849" spans="1:14" ht="15.75" customHeight="1" x14ac:dyDescent="0.2">
      <c r="A6849" s="15">
        <v>477</v>
      </c>
      <c r="B6849" s="16">
        <v>720</v>
      </c>
      <c r="C6849" s="15" t="s">
        <v>9961</v>
      </c>
      <c r="D6849" s="18">
        <v>1</v>
      </c>
      <c r="E6849" s="5" t="s">
        <v>9962</v>
      </c>
      <c r="F6849" s="5">
        <v>0</v>
      </c>
      <c r="G6849" s="5">
        <v>0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19">
        <v>0</v>
      </c>
    </row>
    <row r="6850" spans="1:14" ht="15.75" customHeight="1" x14ac:dyDescent="0.2">
      <c r="A6850" s="15">
        <v>478</v>
      </c>
      <c r="B6850" s="16">
        <v>720</v>
      </c>
      <c r="C6850" s="15" t="s">
        <v>9963</v>
      </c>
      <c r="D6850" s="18">
        <v>1</v>
      </c>
      <c r="E6850" s="5" t="s">
        <v>9964</v>
      </c>
      <c r="F6850" s="5">
        <v>0</v>
      </c>
      <c r="G6850" s="5">
        <v>0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19">
        <v>0</v>
      </c>
    </row>
    <row r="6851" spans="1:14" ht="15.75" customHeight="1" x14ac:dyDescent="0.2">
      <c r="A6851" s="15">
        <v>479</v>
      </c>
      <c r="B6851" s="16">
        <v>720</v>
      </c>
      <c r="C6851" s="15" t="s">
        <v>9965</v>
      </c>
      <c r="D6851" s="18">
        <v>1</v>
      </c>
      <c r="E6851" s="5" t="s">
        <v>9966</v>
      </c>
      <c r="F6851" s="5">
        <v>0</v>
      </c>
      <c r="G6851" s="5">
        <v>0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19">
        <v>0</v>
      </c>
    </row>
    <row r="6852" spans="1:14" ht="15.75" customHeight="1" x14ac:dyDescent="0.2">
      <c r="A6852" s="15">
        <v>480</v>
      </c>
      <c r="B6852" s="16">
        <v>720</v>
      </c>
      <c r="C6852" s="15" t="s">
        <v>9967</v>
      </c>
      <c r="D6852" s="18">
        <v>1</v>
      </c>
      <c r="E6852" s="5" t="s">
        <v>9968</v>
      </c>
      <c r="F6852" s="5">
        <v>0</v>
      </c>
      <c r="G6852" s="5">
        <v>0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19">
        <v>0</v>
      </c>
    </row>
    <row r="6853" spans="1:14" ht="15.75" customHeight="1" x14ac:dyDescent="0.2">
      <c r="A6853" s="15">
        <v>481</v>
      </c>
      <c r="B6853" s="16">
        <v>720</v>
      </c>
      <c r="C6853" s="15" t="s">
        <v>9969</v>
      </c>
      <c r="D6853" s="18">
        <v>1</v>
      </c>
      <c r="E6853" s="5" t="s">
        <v>9970</v>
      </c>
      <c r="F6853" s="5">
        <v>0</v>
      </c>
      <c r="G6853" s="5">
        <v>0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19">
        <v>0</v>
      </c>
    </row>
    <row r="6854" spans="1:14" ht="15.75" customHeight="1" x14ac:dyDescent="0.2">
      <c r="A6854" s="15">
        <v>482</v>
      </c>
      <c r="B6854" s="16">
        <v>720</v>
      </c>
      <c r="C6854" s="15" t="s">
        <v>9971</v>
      </c>
      <c r="D6854" s="18">
        <v>1</v>
      </c>
      <c r="E6854" s="5" t="s">
        <v>9972</v>
      </c>
      <c r="F6854" s="5">
        <v>0</v>
      </c>
      <c r="G6854" s="5">
        <v>0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19">
        <v>0</v>
      </c>
    </row>
    <row r="6855" spans="1:14" ht="15.75" customHeight="1" x14ac:dyDescent="0.2">
      <c r="A6855" s="15">
        <v>483</v>
      </c>
      <c r="B6855" s="16">
        <v>720</v>
      </c>
      <c r="C6855" s="15" t="s">
        <v>9973</v>
      </c>
      <c r="D6855" s="18">
        <v>1</v>
      </c>
      <c r="E6855" s="5" t="s">
        <v>9974</v>
      </c>
      <c r="F6855" s="5">
        <v>0</v>
      </c>
      <c r="G6855" s="5">
        <v>0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19">
        <v>0</v>
      </c>
    </row>
    <row r="6856" spans="1:14" ht="15.75" customHeight="1" x14ac:dyDescent="0.2">
      <c r="A6856" s="15">
        <v>484</v>
      </c>
      <c r="B6856" s="16">
        <v>720</v>
      </c>
      <c r="C6856" s="15" t="s">
        <v>9975</v>
      </c>
      <c r="D6856" s="18">
        <v>1</v>
      </c>
      <c r="E6856" s="5" t="s">
        <v>9976</v>
      </c>
      <c r="F6856" s="5">
        <v>0</v>
      </c>
      <c r="G6856" s="5">
        <v>0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19">
        <v>0</v>
      </c>
    </row>
    <row r="6857" spans="1:14" ht="15.75" customHeight="1" x14ac:dyDescent="0.2">
      <c r="A6857" s="15">
        <v>485</v>
      </c>
      <c r="B6857" s="16">
        <v>720</v>
      </c>
      <c r="C6857" s="15" t="s">
        <v>9977</v>
      </c>
      <c r="D6857" s="18">
        <v>1</v>
      </c>
      <c r="E6857" s="5" t="s">
        <v>9978</v>
      </c>
      <c r="F6857" s="5">
        <v>0</v>
      </c>
      <c r="G6857" s="5">
        <v>0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19">
        <v>0</v>
      </c>
    </row>
    <row r="6858" spans="1:14" ht="15.75" customHeight="1" x14ac:dyDescent="0.2">
      <c r="A6858" s="15">
        <v>486</v>
      </c>
      <c r="B6858" s="16">
        <v>720</v>
      </c>
      <c r="C6858" s="15" t="s">
        <v>9979</v>
      </c>
      <c r="D6858" s="18">
        <v>1</v>
      </c>
      <c r="E6858" s="5" t="s">
        <v>9980</v>
      </c>
      <c r="F6858" s="5">
        <v>0</v>
      </c>
      <c r="G6858" s="5">
        <v>0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19">
        <v>0</v>
      </c>
    </row>
    <row r="6859" spans="1:14" ht="15.75" customHeight="1" x14ac:dyDescent="0.2">
      <c r="A6859" s="15">
        <v>487</v>
      </c>
      <c r="B6859" s="16">
        <v>720</v>
      </c>
      <c r="C6859" s="15" t="s">
        <v>9981</v>
      </c>
      <c r="D6859" s="18">
        <v>1</v>
      </c>
      <c r="E6859" s="5" t="s">
        <v>9982</v>
      </c>
      <c r="F6859" s="5">
        <v>0</v>
      </c>
      <c r="G6859" s="5">
        <v>0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19">
        <v>0</v>
      </c>
    </row>
    <row r="6860" spans="1:14" ht="15.75" customHeight="1" x14ac:dyDescent="0.2">
      <c r="A6860" s="15">
        <v>488</v>
      </c>
      <c r="B6860" s="16">
        <v>720</v>
      </c>
      <c r="C6860" s="15" t="s">
        <v>9983</v>
      </c>
      <c r="D6860" s="18">
        <v>2</v>
      </c>
      <c r="E6860" s="5" t="s">
        <v>9984</v>
      </c>
      <c r="F6860" s="5">
        <v>0</v>
      </c>
      <c r="G6860" s="5">
        <v>0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19">
        <v>0</v>
      </c>
    </row>
    <row r="6861" spans="1:14" ht="15.75" customHeight="1" x14ac:dyDescent="0.2">
      <c r="A6861" s="15">
        <v>489</v>
      </c>
      <c r="B6861" s="16">
        <v>720</v>
      </c>
      <c r="C6861" s="15" t="s">
        <v>9985</v>
      </c>
      <c r="D6861" s="18">
        <v>0</v>
      </c>
      <c r="E6861" s="5" t="s">
        <v>9986</v>
      </c>
      <c r="F6861" s="5">
        <v>0</v>
      </c>
      <c r="G6861" s="5">
        <v>0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19">
        <v>0</v>
      </c>
    </row>
    <row r="6862" spans="1:14" ht="15.75" customHeight="1" x14ac:dyDescent="0.2">
      <c r="A6862" s="15">
        <v>490</v>
      </c>
      <c r="B6862" s="16">
        <v>720</v>
      </c>
      <c r="C6862" s="15" t="s">
        <v>9987</v>
      </c>
      <c r="D6862" s="18">
        <v>1</v>
      </c>
      <c r="E6862" s="5" t="s">
        <v>9988</v>
      </c>
      <c r="F6862" s="5">
        <v>0</v>
      </c>
      <c r="G6862" s="5">
        <v>0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19">
        <v>0</v>
      </c>
    </row>
    <row r="6863" spans="1:14" ht="15.75" customHeight="1" x14ac:dyDescent="0.2">
      <c r="A6863" s="15">
        <v>491</v>
      </c>
      <c r="B6863" s="16">
        <v>720</v>
      </c>
      <c r="C6863" s="15" t="s">
        <v>9989</v>
      </c>
      <c r="D6863" s="18">
        <v>1</v>
      </c>
      <c r="E6863" s="5" t="s">
        <v>9990</v>
      </c>
      <c r="F6863" s="5">
        <v>0</v>
      </c>
      <c r="G6863" s="5">
        <v>0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19">
        <v>0</v>
      </c>
    </row>
    <row r="6864" spans="1:14" ht="15.75" customHeight="1" x14ac:dyDescent="0.2">
      <c r="A6864" s="15">
        <v>492</v>
      </c>
      <c r="B6864" s="16">
        <v>720</v>
      </c>
      <c r="C6864" s="15" t="s">
        <v>9991</v>
      </c>
      <c r="D6864" s="18">
        <v>1</v>
      </c>
      <c r="E6864" s="5" t="s">
        <v>9992</v>
      </c>
      <c r="F6864" s="5">
        <v>0</v>
      </c>
      <c r="G6864" s="5">
        <v>0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19">
        <v>0</v>
      </c>
    </row>
    <row r="6865" spans="1:14" ht="15.75" customHeight="1" x14ac:dyDescent="0.2">
      <c r="A6865" s="15">
        <v>493</v>
      </c>
      <c r="B6865" s="16">
        <v>720</v>
      </c>
      <c r="C6865" s="15" t="s">
        <v>9993</v>
      </c>
      <c r="D6865" s="18">
        <v>1</v>
      </c>
      <c r="E6865" s="5" t="s">
        <v>9994</v>
      </c>
      <c r="F6865" s="5">
        <v>0</v>
      </c>
      <c r="G6865" s="5">
        <v>0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19">
        <v>0</v>
      </c>
    </row>
    <row r="6866" spans="1:14" ht="15.75" customHeight="1" x14ac:dyDescent="0.2">
      <c r="A6866" s="15">
        <v>494</v>
      </c>
      <c r="B6866" s="16">
        <v>720</v>
      </c>
      <c r="C6866" s="15" t="s">
        <v>9995</v>
      </c>
      <c r="D6866" s="18">
        <v>1</v>
      </c>
      <c r="E6866" s="5" t="s">
        <v>9996</v>
      </c>
      <c r="F6866" s="5">
        <v>0</v>
      </c>
      <c r="G6866" s="5">
        <v>0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19">
        <v>0</v>
      </c>
    </row>
    <row r="6867" spans="1:14" ht="15.75" customHeight="1" x14ac:dyDescent="0.2">
      <c r="A6867" s="15">
        <v>495</v>
      </c>
      <c r="B6867" s="16">
        <v>720</v>
      </c>
      <c r="C6867" s="15" t="s">
        <v>9997</v>
      </c>
      <c r="D6867" s="18">
        <v>1</v>
      </c>
      <c r="E6867" s="5" t="s">
        <v>9998</v>
      </c>
      <c r="F6867" s="5">
        <v>0</v>
      </c>
      <c r="G6867" s="5">
        <v>0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19">
        <v>0</v>
      </c>
    </row>
    <row r="6868" spans="1:14" ht="15.75" customHeight="1" x14ac:dyDescent="0.2">
      <c r="A6868" s="15">
        <v>496</v>
      </c>
      <c r="B6868" s="16">
        <v>720</v>
      </c>
      <c r="C6868" s="15" t="s">
        <v>9999</v>
      </c>
      <c r="D6868" s="18">
        <v>2</v>
      </c>
      <c r="E6868" s="5" t="s">
        <v>10000</v>
      </c>
      <c r="F6868" s="5">
        <v>0</v>
      </c>
      <c r="G6868" s="5">
        <v>0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19">
        <v>0</v>
      </c>
    </row>
    <row r="6869" spans="1:14" ht="15.75" customHeight="1" x14ac:dyDescent="0.2">
      <c r="A6869" s="15">
        <v>497</v>
      </c>
      <c r="B6869" s="16">
        <v>720</v>
      </c>
      <c r="C6869" s="15" t="s">
        <v>10001</v>
      </c>
      <c r="D6869" s="18">
        <v>1</v>
      </c>
      <c r="E6869" s="5" t="s">
        <v>10002</v>
      </c>
      <c r="F6869" s="5">
        <v>0</v>
      </c>
      <c r="G6869" s="5">
        <v>0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19">
        <v>0</v>
      </c>
    </row>
    <row r="6870" spans="1:14" ht="15.75" customHeight="1" x14ac:dyDescent="0.2">
      <c r="A6870" s="15">
        <v>498</v>
      </c>
      <c r="B6870" s="16">
        <v>720</v>
      </c>
      <c r="C6870" s="15" t="s">
        <v>10003</v>
      </c>
      <c r="D6870" s="18">
        <v>1</v>
      </c>
      <c r="E6870" s="5" t="s">
        <v>10004</v>
      </c>
      <c r="F6870" s="5">
        <v>0</v>
      </c>
      <c r="G6870" s="5">
        <v>0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19">
        <v>0</v>
      </c>
    </row>
    <row r="6871" spans="1:14" ht="15.75" customHeight="1" x14ac:dyDescent="0.2">
      <c r="A6871" s="15">
        <v>499</v>
      </c>
      <c r="B6871" s="16">
        <v>720</v>
      </c>
      <c r="C6871" s="15" t="s">
        <v>10005</v>
      </c>
      <c r="D6871" s="18">
        <v>1</v>
      </c>
      <c r="E6871" s="5" t="s">
        <v>10006</v>
      </c>
      <c r="F6871" s="5">
        <v>0</v>
      </c>
      <c r="G6871" s="5">
        <v>0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19">
        <v>0</v>
      </c>
    </row>
    <row r="6872" spans="1:14" ht="15.75" customHeight="1" x14ac:dyDescent="0.2">
      <c r="A6872" s="15">
        <v>500</v>
      </c>
      <c r="B6872" s="16">
        <v>720</v>
      </c>
      <c r="C6872" s="15" t="s">
        <v>10007</v>
      </c>
      <c r="D6872" s="18">
        <v>1</v>
      </c>
      <c r="E6872" s="5" t="s">
        <v>10008</v>
      </c>
      <c r="F6872" s="5">
        <v>0</v>
      </c>
      <c r="G6872" s="5">
        <v>0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19">
        <v>0</v>
      </c>
    </row>
    <row r="6873" spans="1:14" ht="15.75" customHeight="1" x14ac:dyDescent="0.2">
      <c r="A6873" s="15">
        <v>501</v>
      </c>
      <c r="B6873" s="16">
        <v>720</v>
      </c>
      <c r="C6873" s="15" t="s">
        <v>10009</v>
      </c>
      <c r="D6873" s="18">
        <v>1</v>
      </c>
      <c r="E6873" s="5" t="s">
        <v>10010</v>
      </c>
      <c r="F6873" s="5">
        <v>0</v>
      </c>
      <c r="G6873" s="5">
        <v>0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19">
        <v>0</v>
      </c>
    </row>
    <row r="6874" spans="1:14" ht="15.75" customHeight="1" x14ac:dyDescent="0.2">
      <c r="A6874" s="15">
        <v>502</v>
      </c>
      <c r="B6874" s="16">
        <v>720</v>
      </c>
      <c r="C6874" s="15" t="s">
        <v>10011</v>
      </c>
      <c r="D6874" s="18">
        <v>1</v>
      </c>
      <c r="E6874" s="5" t="s">
        <v>10012</v>
      </c>
      <c r="F6874" s="5">
        <v>0</v>
      </c>
      <c r="G6874" s="5" t="s">
        <v>9370</v>
      </c>
      <c r="H6874" s="5" t="s">
        <v>28</v>
      </c>
      <c r="I6874" s="5">
        <v>1</v>
      </c>
      <c r="J6874" s="5">
        <v>2013</v>
      </c>
      <c r="K6874" s="5">
        <v>1</v>
      </c>
      <c r="L6874" s="5" t="s">
        <v>10013</v>
      </c>
      <c r="M6874" s="5" t="s">
        <v>96</v>
      </c>
      <c r="N6874" s="19">
        <v>9784893588586</v>
      </c>
    </row>
    <row r="6875" spans="1:14" ht="15.75" customHeight="1" x14ac:dyDescent="0.2">
      <c r="A6875" s="15">
        <v>503</v>
      </c>
      <c r="B6875" s="16">
        <v>720</v>
      </c>
      <c r="C6875" s="15" t="s">
        <v>10014</v>
      </c>
      <c r="D6875" s="18">
        <v>1</v>
      </c>
      <c r="E6875" s="5" t="s">
        <v>10015</v>
      </c>
      <c r="F6875" s="5">
        <v>0</v>
      </c>
      <c r="G6875" s="5" t="s">
        <v>10016</v>
      </c>
      <c r="H6875" s="5" t="s">
        <v>28</v>
      </c>
      <c r="I6875" s="5">
        <v>2</v>
      </c>
      <c r="J6875" s="5">
        <v>2013</v>
      </c>
      <c r="K6875" s="5">
        <v>1</v>
      </c>
      <c r="L6875" s="5" t="s">
        <v>10013</v>
      </c>
      <c r="M6875" s="5" t="s">
        <v>96</v>
      </c>
      <c r="N6875" s="19">
        <v>9784893588593</v>
      </c>
    </row>
    <row r="6876" spans="1:14" ht="15.75" customHeight="1" x14ac:dyDescent="0.2">
      <c r="A6876" s="15">
        <v>504</v>
      </c>
      <c r="B6876" s="16">
        <v>720</v>
      </c>
      <c r="C6876" s="15" t="s">
        <v>10017</v>
      </c>
      <c r="D6876" s="18">
        <v>2</v>
      </c>
      <c r="E6876" s="5" t="s">
        <v>10018</v>
      </c>
      <c r="F6876" s="5">
        <v>0</v>
      </c>
      <c r="G6876" s="5" t="s">
        <v>9370</v>
      </c>
      <c r="H6876" s="5" t="s">
        <v>28</v>
      </c>
      <c r="I6876" s="5">
        <v>1</v>
      </c>
      <c r="J6876" s="5">
        <v>2013</v>
      </c>
      <c r="K6876" s="5">
        <v>0</v>
      </c>
      <c r="L6876" s="5" t="s">
        <v>9370</v>
      </c>
      <c r="M6876" s="5" t="s">
        <v>96</v>
      </c>
      <c r="N6876" s="19">
        <v>9784893588678</v>
      </c>
    </row>
    <row r="6877" spans="1:14" ht="15.75" customHeight="1" x14ac:dyDescent="0.2">
      <c r="A6877" s="15">
        <v>505</v>
      </c>
      <c r="B6877" s="16">
        <v>720</v>
      </c>
      <c r="C6877" s="15" t="s">
        <v>10019</v>
      </c>
      <c r="D6877" s="18">
        <v>1</v>
      </c>
      <c r="E6877" s="5" t="s">
        <v>10020</v>
      </c>
      <c r="F6877" s="5">
        <v>0</v>
      </c>
      <c r="G6877" s="5">
        <v>0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19">
        <v>0</v>
      </c>
    </row>
    <row r="6878" spans="1:14" ht="15.75" customHeight="1" x14ac:dyDescent="0.2">
      <c r="A6878" s="15">
        <v>506</v>
      </c>
      <c r="B6878" s="16">
        <v>720</v>
      </c>
      <c r="C6878" s="15" t="s">
        <v>10021</v>
      </c>
      <c r="D6878" s="18">
        <v>1</v>
      </c>
      <c r="E6878" s="5" t="s">
        <v>10022</v>
      </c>
      <c r="F6878" s="5">
        <v>0</v>
      </c>
      <c r="G6878" s="5">
        <v>0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19">
        <v>0</v>
      </c>
    </row>
    <row r="6879" spans="1:14" ht="15.75" customHeight="1" x14ac:dyDescent="0.2">
      <c r="A6879" s="15">
        <v>507</v>
      </c>
      <c r="B6879" s="16">
        <v>720</v>
      </c>
      <c r="C6879" s="15" t="s">
        <v>10023</v>
      </c>
      <c r="D6879" s="18">
        <v>1</v>
      </c>
      <c r="E6879" s="5" t="s">
        <v>10024</v>
      </c>
      <c r="F6879" s="5">
        <v>0</v>
      </c>
      <c r="G6879" s="5">
        <v>0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19">
        <v>0</v>
      </c>
    </row>
    <row r="6880" spans="1:14" ht="15.75" customHeight="1" x14ac:dyDescent="0.2">
      <c r="A6880" s="15">
        <v>508</v>
      </c>
      <c r="B6880" s="16">
        <v>720</v>
      </c>
      <c r="C6880" s="15" t="s">
        <v>10025</v>
      </c>
      <c r="D6880" s="18">
        <v>1</v>
      </c>
      <c r="E6880" s="5" t="s">
        <v>10026</v>
      </c>
      <c r="F6880" s="5">
        <v>0</v>
      </c>
      <c r="G6880" s="5">
        <v>0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19">
        <v>0</v>
      </c>
    </row>
    <row r="6881" spans="1:14" ht="15.75" customHeight="1" x14ac:dyDescent="0.2">
      <c r="A6881" s="15">
        <v>509</v>
      </c>
      <c r="B6881" s="16">
        <v>720</v>
      </c>
      <c r="C6881" s="15" t="s">
        <v>10027</v>
      </c>
      <c r="D6881" s="18">
        <v>1</v>
      </c>
      <c r="E6881" s="5" t="s">
        <v>10028</v>
      </c>
      <c r="F6881" s="5">
        <v>0</v>
      </c>
      <c r="G6881" s="5">
        <v>0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19">
        <v>0</v>
      </c>
    </row>
    <row r="6882" spans="1:14" ht="15.75" customHeight="1" x14ac:dyDescent="0.2">
      <c r="A6882" s="15">
        <v>510</v>
      </c>
      <c r="B6882" s="16">
        <v>720</v>
      </c>
      <c r="C6882" s="15" t="s">
        <v>10029</v>
      </c>
      <c r="D6882" s="18">
        <v>1</v>
      </c>
      <c r="E6882" s="5" t="s">
        <v>10030</v>
      </c>
      <c r="F6882" s="5">
        <v>0</v>
      </c>
      <c r="G6882" s="5">
        <v>0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19">
        <v>0</v>
      </c>
    </row>
    <row r="6883" spans="1:14" ht="15.75" customHeight="1" x14ac:dyDescent="0.2">
      <c r="A6883" s="15">
        <v>511</v>
      </c>
      <c r="B6883" s="16">
        <v>720</v>
      </c>
      <c r="C6883" s="15" t="s">
        <v>10031</v>
      </c>
      <c r="D6883" s="18">
        <v>1</v>
      </c>
      <c r="E6883" s="5" t="s">
        <v>10032</v>
      </c>
      <c r="F6883" s="5">
        <v>0</v>
      </c>
      <c r="G6883" s="5">
        <v>0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19">
        <v>0</v>
      </c>
    </row>
    <row r="6884" spans="1:14" ht="15.75" customHeight="1" x14ac:dyDescent="0.2">
      <c r="A6884" s="15">
        <v>512</v>
      </c>
      <c r="B6884" s="16">
        <v>720</v>
      </c>
      <c r="C6884" s="15" t="s">
        <v>10033</v>
      </c>
      <c r="D6884" s="18">
        <v>1</v>
      </c>
      <c r="E6884" s="5" t="s">
        <v>10034</v>
      </c>
      <c r="F6884" s="5">
        <v>0</v>
      </c>
      <c r="G6884" s="5">
        <v>0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19">
        <v>0</v>
      </c>
    </row>
    <row r="6885" spans="1:14" ht="15.75" customHeight="1" x14ac:dyDescent="0.2">
      <c r="A6885" s="15">
        <v>513</v>
      </c>
      <c r="B6885" s="16">
        <v>720</v>
      </c>
      <c r="C6885" s="15" t="s">
        <v>10035</v>
      </c>
      <c r="D6885" s="18">
        <v>1</v>
      </c>
      <c r="E6885" s="5" t="s">
        <v>10036</v>
      </c>
      <c r="F6885" s="5">
        <v>0</v>
      </c>
      <c r="G6885" s="5">
        <v>0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19">
        <v>0</v>
      </c>
    </row>
    <row r="6886" spans="1:14" ht="15.75" customHeight="1" x14ac:dyDescent="0.2">
      <c r="A6886" s="15">
        <v>514</v>
      </c>
      <c r="B6886" s="16">
        <v>720</v>
      </c>
      <c r="C6886" s="15" t="s">
        <v>10037</v>
      </c>
      <c r="D6886" s="18">
        <v>1</v>
      </c>
      <c r="E6886" s="5" t="s">
        <v>10038</v>
      </c>
      <c r="F6886" s="5">
        <v>0</v>
      </c>
      <c r="G6886" s="5">
        <v>0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19">
        <v>0</v>
      </c>
    </row>
    <row r="6887" spans="1:14" ht="15.75" customHeight="1" x14ac:dyDescent="0.2">
      <c r="A6887" s="15">
        <v>515</v>
      </c>
      <c r="B6887" s="16">
        <v>720</v>
      </c>
      <c r="C6887" s="15" t="s">
        <v>10039</v>
      </c>
      <c r="D6887" s="18">
        <v>1</v>
      </c>
      <c r="E6887" s="5" t="s">
        <v>10040</v>
      </c>
      <c r="F6887" s="5">
        <v>0</v>
      </c>
      <c r="G6887" s="5">
        <v>0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19">
        <v>0</v>
      </c>
    </row>
    <row r="6888" spans="1:14" ht="15.75" customHeight="1" x14ac:dyDescent="0.2">
      <c r="A6888" s="15">
        <v>516</v>
      </c>
      <c r="B6888" s="16">
        <v>720</v>
      </c>
      <c r="C6888" s="15" t="s">
        <v>10041</v>
      </c>
      <c r="D6888" s="18">
        <v>1</v>
      </c>
      <c r="E6888" s="5" t="s">
        <v>10042</v>
      </c>
      <c r="F6888" s="5">
        <v>0</v>
      </c>
      <c r="G6888" s="5">
        <v>0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19">
        <v>0</v>
      </c>
    </row>
    <row r="6889" spans="1:14" ht="15.75" customHeight="1" x14ac:dyDescent="0.2">
      <c r="A6889" s="15">
        <v>517</v>
      </c>
      <c r="B6889" s="16">
        <v>720</v>
      </c>
      <c r="C6889" s="15" t="s">
        <v>10043</v>
      </c>
      <c r="D6889" s="18">
        <v>1</v>
      </c>
      <c r="E6889" s="5" t="s">
        <v>10044</v>
      </c>
      <c r="F6889" s="5">
        <v>0</v>
      </c>
      <c r="G6889" s="5">
        <v>0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19">
        <v>0</v>
      </c>
    </row>
    <row r="6890" spans="1:14" ht="15.75" customHeight="1" x14ac:dyDescent="0.2">
      <c r="A6890" s="15">
        <v>518</v>
      </c>
      <c r="B6890" s="16">
        <v>720</v>
      </c>
      <c r="C6890" s="15" t="s">
        <v>10045</v>
      </c>
      <c r="D6890" s="18">
        <v>1</v>
      </c>
      <c r="E6890" s="5" t="s">
        <v>10046</v>
      </c>
      <c r="F6890" s="5">
        <v>0</v>
      </c>
      <c r="G6890" s="5">
        <v>0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19">
        <v>0</v>
      </c>
    </row>
    <row r="6891" spans="1:14" ht="15.75" customHeight="1" x14ac:dyDescent="0.2">
      <c r="A6891" s="15">
        <v>519</v>
      </c>
      <c r="B6891" s="16">
        <v>720</v>
      </c>
      <c r="C6891" s="15" t="s">
        <v>10047</v>
      </c>
      <c r="D6891" s="18">
        <v>1</v>
      </c>
      <c r="E6891" s="5" t="s">
        <v>10048</v>
      </c>
      <c r="F6891" s="5">
        <v>0</v>
      </c>
      <c r="G6891" s="5">
        <v>0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19">
        <v>0</v>
      </c>
    </row>
    <row r="6892" spans="1:14" ht="15.75" customHeight="1" x14ac:dyDescent="0.2">
      <c r="A6892" s="15">
        <v>520</v>
      </c>
      <c r="B6892" s="16">
        <v>720</v>
      </c>
      <c r="C6892" s="15" t="s">
        <v>10049</v>
      </c>
      <c r="D6892" s="18">
        <v>2</v>
      </c>
      <c r="E6892" s="5" t="s">
        <v>10050</v>
      </c>
      <c r="F6892" s="5">
        <v>0</v>
      </c>
      <c r="G6892" s="5" t="s">
        <v>10051</v>
      </c>
      <c r="H6892" s="5" t="s">
        <v>28</v>
      </c>
      <c r="I6892" s="5">
        <v>0</v>
      </c>
      <c r="J6892" s="5">
        <v>2008</v>
      </c>
      <c r="K6892" s="5">
        <v>3</v>
      </c>
      <c r="L6892" s="5" t="s">
        <v>9010</v>
      </c>
      <c r="M6892" s="5" t="s">
        <v>96</v>
      </c>
      <c r="N6892" s="19">
        <v>9784872176704</v>
      </c>
    </row>
    <row r="6893" spans="1:14" ht="15.75" customHeight="1" x14ac:dyDescent="0.2">
      <c r="A6893" s="15">
        <v>521</v>
      </c>
      <c r="B6893" s="16">
        <v>720</v>
      </c>
      <c r="C6893" s="15" t="s">
        <v>10052</v>
      </c>
      <c r="D6893" s="18">
        <v>2</v>
      </c>
      <c r="E6893" s="5" t="s">
        <v>9486</v>
      </c>
      <c r="F6893" s="5">
        <v>0</v>
      </c>
      <c r="G6893" s="5" t="s">
        <v>9487</v>
      </c>
      <c r="H6893" s="5" t="s">
        <v>28</v>
      </c>
      <c r="I6893" s="5">
        <v>0</v>
      </c>
      <c r="J6893" s="5">
        <v>2014</v>
      </c>
      <c r="K6893" s="5">
        <v>1</v>
      </c>
      <c r="L6893" s="5" t="s">
        <v>9010</v>
      </c>
      <c r="M6893" s="5" t="s">
        <v>307</v>
      </c>
      <c r="N6893" s="19">
        <v>9784872178883</v>
      </c>
    </row>
    <row r="6894" spans="1:14" ht="15.75" customHeight="1" x14ac:dyDescent="0.2">
      <c r="A6894" s="15">
        <v>522</v>
      </c>
      <c r="B6894" s="16">
        <v>720</v>
      </c>
      <c r="C6894" s="15" t="s">
        <v>10053</v>
      </c>
      <c r="D6894" s="18">
        <v>1</v>
      </c>
      <c r="E6894" s="5" t="s">
        <v>10054</v>
      </c>
      <c r="F6894" s="5">
        <v>0</v>
      </c>
      <c r="G6894" s="5">
        <v>0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19">
        <v>0</v>
      </c>
    </row>
    <row r="6895" spans="1:14" ht="15.75" customHeight="1" x14ac:dyDescent="0.2">
      <c r="A6895" s="15">
        <v>523</v>
      </c>
      <c r="B6895" s="16">
        <v>720</v>
      </c>
      <c r="C6895" s="15" t="s">
        <v>10055</v>
      </c>
      <c r="D6895" s="18">
        <v>1</v>
      </c>
      <c r="E6895" s="5" t="s">
        <v>10056</v>
      </c>
      <c r="F6895" s="5">
        <v>0</v>
      </c>
      <c r="G6895" s="5">
        <v>0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19">
        <v>0</v>
      </c>
    </row>
    <row r="6896" spans="1:14" ht="15.75" customHeight="1" x14ac:dyDescent="0.2">
      <c r="A6896" s="15">
        <v>524</v>
      </c>
      <c r="B6896" s="16">
        <v>720</v>
      </c>
      <c r="C6896" s="15" t="s">
        <v>10057</v>
      </c>
      <c r="D6896" s="18">
        <v>1</v>
      </c>
      <c r="E6896" s="5" t="s">
        <v>10058</v>
      </c>
      <c r="F6896" s="5">
        <v>0</v>
      </c>
      <c r="G6896" s="5">
        <v>0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19">
        <v>0</v>
      </c>
    </row>
    <row r="6897" spans="1:14" ht="15.75" customHeight="1" x14ac:dyDescent="0.2">
      <c r="A6897" s="15">
        <v>525</v>
      </c>
      <c r="B6897" s="16">
        <v>720</v>
      </c>
      <c r="C6897" s="15" t="s">
        <v>10059</v>
      </c>
      <c r="D6897" s="18">
        <v>1</v>
      </c>
      <c r="E6897" s="5" t="s">
        <v>10060</v>
      </c>
      <c r="F6897" s="5">
        <v>0</v>
      </c>
      <c r="G6897" s="5">
        <v>0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19">
        <v>0</v>
      </c>
    </row>
    <row r="6898" spans="1:14" ht="15.75" customHeight="1" x14ac:dyDescent="0.2">
      <c r="A6898" s="15">
        <v>526</v>
      </c>
      <c r="B6898" s="16">
        <v>720</v>
      </c>
      <c r="C6898" s="15" t="s">
        <v>10061</v>
      </c>
      <c r="D6898" s="18">
        <v>1</v>
      </c>
      <c r="E6898" s="5" t="s">
        <v>10062</v>
      </c>
      <c r="F6898" s="5">
        <v>0</v>
      </c>
      <c r="G6898" s="5">
        <v>0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19">
        <v>0</v>
      </c>
    </row>
    <row r="6899" spans="1:14" ht="15.75" customHeight="1" x14ac:dyDescent="0.2">
      <c r="A6899" s="15">
        <v>527</v>
      </c>
      <c r="B6899" s="16">
        <v>720</v>
      </c>
      <c r="C6899" s="15" t="s">
        <v>10063</v>
      </c>
      <c r="D6899" s="18">
        <v>1</v>
      </c>
      <c r="E6899" s="5" t="s">
        <v>10064</v>
      </c>
      <c r="F6899" s="5">
        <v>0</v>
      </c>
      <c r="G6899" s="5">
        <v>0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19">
        <v>0</v>
      </c>
    </row>
    <row r="6900" spans="1:14" ht="15.75" customHeight="1" x14ac:dyDescent="0.2">
      <c r="A6900" s="15">
        <v>528</v>
      </c>
      <c r="B6900" s="16">
        <v>720</v>
      </c>
      <c r="C6900" s="15" t="s">
        <v>10065</v>
      </c>
      <c r="D6900" s="18">
        <v>1</v>
      </c>
      <c r="E6900" s="5" t="s">
        <v>10066</v>
      </c>
      <c r="F6900" s="5">
        <v>0</v>
      </c>
      <c r="G6900" s="5">
        <v>0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19">
        <v>0</v>
      </c>
    </row>
    <row r="6901" spans="1:14" ht="15.75" customHeight="1" x14ac:dyDescent="0.2">
      <c r="A6901" s="15">
        <v>529</v>
      </c>
      <c r="B6901" s="16">
        <v>720</v>
      </c>
      <c r="C6901" s="15" t="s">
        <v>10067</v>
      </c>
      <c r="D6901" s="18">
        <v>1</v>
      </c>
      <c r="E6901" s="5" t="s">
        <v>10068</v>
      </c>
      <c r="F6901" s="5">
        <v>0</v>
      </c>
      <c r="G6901" s="5">
        <v>0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19">
        <v>0</v>
      </c>
    </row>
    <row r="6902" spans="1:14" ht="15.75" customHeight="1" x14ac:dyDescent="0.2">
      <c r="A6902" s="15">
        <v>530</v>
      </c>
      <c r="B6902" s="16">
        <v>720</v>
      </c>
      <c r="C6902" s="15" t="s">
        <v>10069</v>
      </c>
      <c r="D6902" s="18">
        <v>1</v>
      </c>
      <c r="E6902" s="5" t="s">
        <v>10070</v>
      </c>
      <c r="F6902" s="5">
        <v>0</v>
      </c>
      <c r="G6902" s="5">
        <v>0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19">
        <v>0</v>
      </c>
    </row>
    <row r="6903" spans="1:14" ht="15.75" customHeight="1" x14ac:dyDescent="0.2">
      <c r="A6903" s="15">
        <v>531</v>
      </c>
      <c r="B6903" s="16">
        <v>720</v>
      </c>
      <c r="C6903" s="15" t="s">
        <v>10071</v>
      </c>
      <c r="D6903" s="18">
        <v>1</v>
      </c>
      <c r="E6903" s="5" t="s">
        <v>10072</v>
      </c>
      <c r="F6903" s="5">
        <v>0</v>
      </c>
      <c r="G6903" s="5">
        <v>0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19">
        <v>0</v>
      </c>
    </row>
    <row r="6904" spans="1:14" ht="15.75" customHeight="1" x14ac:dyDescent="0.2">
      <c r="A6904" s="15">
        <v>532</v>
      </c>
      <c r="B6904" s="16">
        <v>720</v>
      </c>
      <c r="C6904" s="15" t="s">
        <v>10073</v>
      </c>
      <c r="D6904" s="18">
        <v>1</v>
      </c>
      <c r="E6904" s="5" t="s">
        <v>10074</v>
      </c>
      <c r="F6904" s="5">
        <v>0</v>
      </c>
      <c r="G6904" s="5">
        <v>0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19">
        <v>0</v>
      </c>
    </row>
    <row r="6905" spans="1:14" ht="15.75" customHeight="1" x14ac:dyDescent="0.2">
      <c r="A6905" s="15">
        <v>533</v>
      </c>
      <c r="B6905" s="16">
        <v>720</v>
      </c>
      <c r="C6905" s="15" t="s">
        <v>10075</v>
      </c>
      <c r="D6905" s="18">
        <v>1</v>
      </c>
      <c r="E6905" s="5" t="s">
        <v>10076</v>
      </c>
      <c r="F6905" s="5">
        <v>0</v>
      </c>
      <c r="G6905" s="5">
        <v>0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19">
        <v>0</v>
      </c>
    </row>
    <row r="6906" spans="1:14" ht="15.75" customHeight="1" x14ac:dyDescent="0.2">
      <c r="A6906" s="15">
        <v>534</v>
      </c>
      <c r="B6906" s="16">
        <v>720</v>
      </c>
      <c r="C6906" s="15" t="s">
        <v>10077</v>
      </c>
      <c r="D6906" s="18">
        <v>1</v>
      </c>
      <c r="E6906" s="5" t="s">
        <v>10078</v>
      </c>
      <c r="F6906" s="5">
        <v>0</v>
      </c>
      <c r="G6906" s="5">
        <v>0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19">
        <v>0</v>
      </c>
    </row>
    <row r="6907" spans="1:14" ht="15.75" customHeight="1" x14ac:dyDescent="0.2">
      <c r="A6907" s="15">
        <v>535</v>
      </c>
      <c r="B6907" s="16">
        <v>720</v>
      </c>
      <c r="C6907" s="15" t="s">
        <v>10079</v>
      </c>
      <c r="D6907" s="18">
        <v>1</v>
      </c>
      <c r="E6907" s="5" t="s">
        <v>10080</v>
      </c>
      <c r="F6907" s="5">
        <v>0</v>
      </c>
      <c r="G6907" s="5">
        <v>0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19">
        <v>0</v>
      </c>
    </row>
    <row r="6908" spans="1:14" ht="15.75" customHeight="1" x14ac:dyDescent="0.2">
      <c r="A6908" s="15">
        <v>536</v>
      </c>
      <c r="B6908" s="16">
        <v>720</v>
      </c>
      <c r="C6908" s="15" t="s">
        <v>10081</v>
      </c>
      <c r="D6908" s="18">
        <v>1</v>
      </c>
      <c r="E6908" s="5" t="s">
        <v>10082</v>
      </c>
      <c r="F6908" s="5">
        <v>0</v>
      </c>
      <c r="G6908" s="5">
        <v>0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19">
        <v>0</v>
      </c>
    </row>
    <row r="6909" spans="1:14" ht="15.75" customHeight="1" x14ac:dyDescent="0.2">
      <c r="A6909" s="15">
        <v>537</v>
      </c>
      <c r="B6909" s="16">
        <v>720</v>
      </c>
      <c r="C6909" s="15" t="s">
        <v>10083</v>
      </c>
      <c r="D6909" s="18">
        <v>1</v>
      </c>
      <c r="E6909" s="5" t="s">
        <v>10084</v>
      </c>
      <c r="F6909" s="5">
        <v>0</v>
      </c>
      <c r="G6909" s="5">
        <v>0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19">
        <v>0</v>
      </c>
    </row>
    <row r="6910" spans="1:14" ht="15.75" customHeight="1" x14ac:dyDescent="0.2">
      <c r="A6910" s="15">
        <v>538</v>
      </c>
      <c r="B6910" s="16">
        <v>720</v>
      </c>
      <c r="C6910" s="15" t="s">
        <v>10085</v>
      </c>
      <c r="D6910" s="18">
        <v>1</v>
      </c>
      <c r="E6910" s="5" t="s">
        <v>10086</v>
      </c>
      <c r="F6910" s="5">
        <v>0</v>
      </c>
      <c r="G6910" s="5">
        <v>0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19">
        <v>0</v>
      </c>
    </row>
    <row r="6911" spans="1:14" ht="15.75" customHeight="1" x14ac:dyDescent="0.2">
      <c r="A6911" s="15">
        <v>539</v>
      </c>
      <c r="B6911" s="16">
        <v>720</v>
      </c>
      <c r="C6911" s="15" t="s">
        <v>10087</v>
      </c>
      <c r="D6911" s="18">
        <v>2</v>
      </c>
      <c r="E6911" s="5" t="s">
        <v>10088</v>
      </c>
      <c r="F6911" s="5">
        <v>0</v>
      </c>
      <c r="G6911" s="5">
        <v>0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19">
        <v>0</v>
      </c>
    </row>
    <row r="6912" spans="1:14" ht="15.75" customHeight="1" x14ac:dyDescent="0.2">
      <c r="A6912" s="15">
        <v>540</v>
      </c>
      <c r="B6912" s="16">
        <v>720</v>
      </c>
      <c r="C6912" s="15" t="s">
        <v>10089</v>
      </c>
      <c r="D6912" s="18">
        <v>1</v>
      </c>
      <c r="E6912" s="5" t="s">
        <v>10090</v>
      </c>
      <c r="F6912" s="5">
        <v>0</v>
      </c>
      <c r="G6912" s="5">
        <v>0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19">
        <v>0</v>
      </c>
    </row>
    <row r="6913" spans="1:14" ht="15.75" customHeight="1" x14ac:dyDescent="0.2">
      <c r="A6913" s="15">
        <v>541</v>
      </c>
      <c r="B6913" s="16">
        <v>720</v>
      </c>
      <c r="C6913" s="15" t="s">
        <v>10091</v>
      </c>
      <c r="D6913" s="18">
        <v>1</v>
      </c>
      <c r="E6913" s="5" t="s">
        <v>10092</v>
      </c>
      <c r="F6913" s="5">
        <v>0</v>
      </c>
      <c r="G6913" s="5">
        <v>0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19">
        <v>0</v>
      </c>
    </row>
    <row r="6914" spans="1:14" ht="15.75" customHeight="1" x14ac:dyDescent="0.2">
      <c r="A6914" s="15">
        <v>542</v>
      </c>
      <c r="B6914" s="16">
        <v>720</v>
      </c>
      <c r="C6914" s="15" t="s">
        <v>10093</v>
      </c>
      <c r="D6914" s="18">
        <v>1</v>
      </c>
      <c r="E6914" s="5" t="s">
        <v>10094</v>
      </c>
      <c r="F6914" s="5">
        <v>0</v>
      </c>
      <c r="G6914" s="5">
        <v>0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19">
        <v>0</v>
      </c>
    </row>
    <row r="6915" spans="1:14" ht="15.75" customHeight="1" x14ac:dyDescent="0.2">
      <c r="A6915" s="15">
        <v>543</v>
      </c>
      <c r="B6915" s="16">
        <v>720</v>
      </c>
      <c r="C6915" s="15" t="s">
        <v>10095</v>
      </c>
      <c r="D6915" s="18">
        <v>1</v>
      </c>
      <c r="E6915" s="5" t="s">
        <v>10096</v>
      </c>
      <c r="F6915" s="5">
        <v>0</v>
      </c>
      <c r="G6915" s="5">
        <v>0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19">
        <v>0</v>
      </c>
    </row>
    <row r="6916" spans="1:14" ht="15.75" customHeight="1" x14ac:dyDescent="0.2">
      <c r="A6916" s="15">
        <v>544</v>
      </c>
      <c r="B6916" s="16">
        <v>720</v>
      </c>
      <c r="C6916" s="15" t="s">
        <v>10097</v>
      </c>
      <c r="D6916" s="18">
        <v>1</v>
      </c>
      <c r="E6916" s="5" t="s">
        <v>10098</v>
      </c>
      <c r="F6916" s="5" t="s">
        <v>10099</v>
      </c>
      <c r="G6916" s="5">
        <v>0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19">
        <v>0</v>
      </c>
    </row>
    <row r="6917" spans="1:14" ht="15.75" customHeight="1" x14ac:dyDescent="0.2">
      <c r="A6917" s="15">
        <v>545</v>
      </c>
      <c r="B6917" s="16">
        <v>720</v>
      </c>
      <c r="C6917" s="15" t="s">
        <v>10100</v>
      </c>
      <c r="D6917" s="18">
        <v>1</v>
      </c>
      <c r="E6917" s="5" t="s">
        <v>10101</v>
      </c>
      <c r="F6917" s="5" t="s">
        <v>10102</v>
      </c>
      <c r="G6917" s="5">
        <v>0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19">
        <v>0</v>
      </c>
    </row>
    <row r="6918" spans="1:14" ht="15.75" customHeight="1" x14ac:dyDescent="0.2">
      <c r="A6918" s="15">
        <v>546</v>
      </c>
      <c r="B6918" s="16">
        <v>720</v>
      </c>
      <c r="C6918" s="15" t="s">
        <v>10103</v>
      </c>
      <c r="D6918" s="18">
        <v>1</v>
      </c>
      <c r="E6918" s="5" t="s">
        <v>10104</v>
      </c>
      <c r="F6918" s="5">
        <v>0</v>
      </c>
      <c r="G6918" s="5">
        <v>0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19">
        <v>0</v>
      </c>
    </row>
    <row r="6919" spans="1:14" ht="15.75" customHeight="1" x14ac:dyDescent="0.2">
      <c r="A6919" s="15">
        <v>547</v>
      </c>
      <c r="B6919" s="16">
        <v>720</v>
      </c>
      <c r="C6919" s="15" t="s">
        <v>10105</v>
      </c>
      <c r="D6919" s="18">
        <v>1</v>
      </c>
      <c r="E6919" s="5" t="s">
        <v>10106</v>
      </c>
      <c r="F6919" s="5" t="s">
        <v>10107</v>
      </c>
      <c r="G6919" s="5">
        <v>0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19">
        <v>0</v>
      </c>
    </row>
    <row r="6920" spans="1:14" ht="15.75" customHeight="1" x14ac:dyDescent="0.2">
      <c r="A6920" s="15">
        <v>548</v>
      </c>
      <c r="B6920" s="16">
        <v>720</v>
      </c>
      <c r="C6920" s="15" t="s">
        <v>10108</v>
      </c>
      <c r="D6920" s="18">
        <v>1</v>
      </c>
      <c r="E6920" s="5" t="s">
        <v>10109</v>
      </c>
      <c r="F6920" s="5">
        <v>0</v>
      </c>
      <c r="G6920" s="5">
        <v>0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19">
        <v>0</v>
      </c>
    </row>
    <row r="6921" spans="1:14" ht="15.75" customHeight="1" x14ac:dyDescent="0.2">
      <c r="A6921" s="15">
        <v>549</v>
      </c>
      <c r="B6921" s="16">
        <v>720</v>
      </c>
      <c r="C6921" s="15" t="s">
        <v>10110</v>
      </c>
      <c r="D6921" s="18">
        <v>1</v>
      </c>
      <c r="E6921" s="5" t="s">
        <v>10111</v>
      </c>
      <c r="F6921" s="5">
        <v>0</v>
      </c>
      <c r="G6921" s="5">
        <v>0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19">
        <v>0</v>
      </c>
    </row>
    <row r="6922" spans="1:14" ht="15.75" customHeight="1" x14ac:dyDescent="0.2">
      <c r="A6922" s="15">
        <v>552</v>
      </c>
      <c r="B6922" s="16">
        <v>720</v>
      </c>
      <c r="C6922" s="15" t="s">
        <v>10112</v>
      </c>
      <c r="D6922" s="18">
        <v>1</v>
      </c>
      <c r="E6922" s="5" t="s">
        <v>10113</v>
      </c>
      <c r="F6922" s="5">
        <v>0</v>
      </c>
      <c r="G6922" s="5">
        <v>0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19">
        <v>0</v>
      </c>
    </row>
    <row r="6923" spans="1:14" ht="15.75" hidden="1" customHeight="1" x14ac:dyDescent="0.2">
      <c r="A6923" s="14">
        <v>0</v>
      </c>
      <c r="B6923" s="16">
        <v>0</v>
      </c>
      <c r="C6923" s="14">
        <v>0</v>
      </c>
      <c r="D6923" s="17">
        <v>0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19">
        <v>0</v>
      </c>
    </row>
    <row r="6924" spans="1:14" ht="15.75" hidden="1" customHeight="1" x14ac:dyDescent="0.2">
      <c r="A6924" s="14">
        <v>0</v>
      </c>
      <c r="B6924" s="16">
        <v>0</v>
      </c>
      <c r="C6924" s="14">
        <v>0</v>
      </c>
      <c r="D6924" s="17">
        <v>0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19">
        <v>0</v>
      </c>
    </row>
    <row r="6925" spans="1:14" ht="15.75" hidden="1" customHeight="1" x14ac:dyDescent="0.2">
      <c r="A6925" s="14">
        <v>0</v>
      </c>
      <c r="B6925" s="16">
        <v>0</v>
      </c>
      <c r="C6925" s="14">
        <v>0</v>
      </c>
      <c r="D6925" s="17">
        <v>0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19">
        <v>0</v>
      </c>
    </row>
    <row r="6926" spans="1:14" ht="15.75" hidden="1" customHeight="1" x14ac:dyDescent="0.2">
      <c r="A6926" s="14">
        <v>0</v>
      </c>
      <c r="B6926" s="16">
        <v>0</v>
      </c>
      <c r="C6926" s="14">
        <v>0</v>
      </c>
      <c r="D6926" s="17">
        <v>0</v>
      </c>
      <c r="E6926" s="5">
        <v>0</v>
      </c>
      <c r="F6926" s="5">
        <v>0</v>
      </c>
      <c r="G6926" s="5">
        <v>0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19">
        <v>0</v>
      </c>
    </row>
    <row r="6927" spans="1:14" ht="15.75" hidden="1" customHeight="1" x14ac:dyDescent="0.2">
      <c r="A6927" s="14">
        <v>0</v>
      </c>
      <c r="B6927" s="16">
        <v>0</v>
      </c>
      <c r="C6927" s="14">
        <v>0</v>
      </c>
      <c r="D6927" s="17">
        <v>0</v>
      </c>
      <c r="E6927" s="5">
        <v>0</v>
      </c>
      <c r="F6927" s="5">
        <v>0</v>
      </c>
      <c r="G6927" s="5">
        <v>0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19">
        <v>0</v>
      </c>
    </row>
    <row r="6928" spans="1:14" ht="15.75" customHeight="1" x14ac:dyDescent="0.2">
      <c r="A6928" s="15">
        <v>1</v>
      </c>
      <c r="B6928" s="16">
        <v>730</v>
      </c>
      <c r="C6928" s="15" t="s">
        <v>10114</v>
      </c>
      <c r="D6928" s="18">
        <v>1</v>
      </c>
      <c r="E6928" s="5" t="s">
        <v>10115</v>
      </c>
      <c r="F6928" s="5">
        <v>0</v>
      </c>
      <c r="G6928" s="5">
        <v>0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19">
        <v>0</v>
      </c>
    </row>
    <row r="6929" spans="1:14" ht="15.75" customHeight="1" x14ac:dyDescent="0.2">
      <c r="A6929" s="15">
        <v>2</v>
      </c>
      <c r="B6929" s="16">
        <v>730</v>
      </c>
      <c r="C6929" s="15" t="s">
        <v>10116</v>
      </c>
      <c r="D6929" s="18">
        <v>1</v>
      </c>
      <c r="E6929" s="5" t="s">
        <v>10117</v>
      </c>
      <c r="F6929" s="5">
        <v>0</v>
      </c>
      <c r="G6929" s="5" t="s">
        <v>554</v>
      </c>
      <c r="H6929" s="5" t="s">
        <v>28</v>
      </c>
      <c r="I6929" s="5">
        <v>0</v>
      </c>
      <c r="J6929" s="5">
        <v>2009</v>
      </c>
      <c r="K6929" s="5">
        <v>1</v>
      </c>
      <c r="L6929" s="5" t="s">
        <v>533</v>
      </c>
      <c r="M6929" s="5" t="s">
        <v>307</v>
      </c>
      <c r="N6929" s="19">
        <v>9784894763029</v>
      </c>
    </row>
    <row r="6930" spans="1:14" ht="15.75" customHeight="1" x14ac:dyDescent="0.2">
      <c r="A6930" s="15">
        <v>3</v>
      </c>
      <c r="B6930" s="16">
        <v>730</v>
      </c>
      <c r="C6930" s="15" t="s">
        <v>10118</v>
      </c>
      <c r="D6930" s="18">
        <v>1</v>
      </c>
      <c r="E6930" s="5" t="s">
        <v>10119</v>
      </c>
      <c r="F6930" s="5">
        <v>0</v>
      </c>
      <c r="G6930" s="5" t="s">
        <v>10120</v>
      </c>
      <c r="H6930" s="5" t="s">
        <v>28</v>
      </c>
      <c r="I6930" s="5">
        <v>0</v>
      </c>
      <c r="J6930" s="5">
        <v>2006</v>
      </c>
      <c r="K6930" s="5">
        <v>1</v>
      </c>
      <c r="L6930" s="5" t="s">
        <v>8834</v>
      </c>
      <c r="M6930" s="5" t="s">
        <v>96</v>
      </c>
      <c r="N6930" s="19">
        <v>9784883193363</v>
      </c>
    </row>
    <row r="6931" spans="1:14" ht="15.75" customHeight="1" x14ac:dyDescent="0.2">
      <c r="A6931" s="15">
        <v>4</v>
      </c>
      <c r="B6931" s="16">
        <v>730</v>
      </c>
      <c r="C6931" s="15" t="s">
        <v>10121</v>
      </c>
      <c r="D6931" s="18">
        <v>1</v>
      </c>
      <c r="E6931" s="5" t="s">
        <v>10122</v>
      </c>
      <c r="F6931" s="5">
        <v>0</v>
      </c>
      <c r="G6931" s="5">
        <v>0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19">
        <v>0</v>
      </c>
    </row>
    <row r="6932" spans="1:14" ht="15.75" customHeight="1" x14ac:dyDescent="0.2">
      <c r="A6932" s="15">
        <v>5</v>
      </c>
      <c r="B6932" s="16">
        <v>730</v>
      </c>
      <c r="C6932" s="15" t="s">
        <v>10123</v>
      </c>
      <c r="D6932" s="18">
        <v>1</v>
      </c>
      <c r="E6932" s="5" t="s">
        <v>10124</v>
      </c>
      <c r="F6932" s="5">
        <v>0</v>
      </c>
      <c r="G6932" s="5" t="s">
        <v>554</v>
      </c>
      <c r="H6932" s="5" t="s">
        <v>28</v>
      </c>
      <c r="I6932" s="5">
        <v>0</v>
      </c>
      <c r="J6932" s="5">
        <v>2005</v>
      </c>
      <c r="K6932" s="5">
        <v>2</v>
      </c>
      <c r="L6932" s="5" t="s">
        <v>8672</v>
      </c>
      <c r="M6932" s="5" t="s">
        <v>96</v>
      </c>
      <c r="N6932" s="19">
        <v>9784893584793</v>
      </c>
    </row>
    <row r="6933" spans="1:14" ht="15.75" customHeight="1" x14ac:dyDescent="0.2">
      <c r="A6933" s="15">
        <v>6</v>
      </c>
      <c r="B6933" s="16">
        <v>730</v>
      </c>
      <c r="C6933" s="15" t="s">
        <v>10125</v>
      </c>
      <c r="D6933" s="18">
        <v>1</v>
      </c>
      <c r="E6933" s="5" t="s">
        <v>10126</v>
      </c>
      <c r="F6933" s="5">
        <v>0</v>
      </c>
      <c r="G6933" s="5" t="s">
        <v>554</v>
      </c>
      <c r="H6933" s="5" t="s">
        <v>28</v>
      </c>
      <c r="I6933" s="5">
        <v>0</v>
      </c>
      <c r="J6933" s="5">
        <v>2009</v>
      </c>
      <c r="K6933" s="5">
        <v>0</v>
      </c>
      <c r="L6933" s="5" t="s">
        <v>10127</v>
      </c>
      <c r="M6933" s="5" t="s">
        <v>96</v>
      </c>
      <c r="N6933" s="19">
        <v>0</v>
      </c>
    </row>
    <row r="6934" spans="1:14" ht="15.75" customHeight="1" x14ac:dyDescent="0.2">
      <c r="A6934" s="15">
        <v>7</v>
      </c>
      <c r="B6934" s="16">
        <v>730</v>
      </c>
      <c r="C6934" s="15" t="s">
        <v>10128</v>
      </c>
      <c r="D6934" s="18">
        <v>1</v>
      </c>
      <c r="E6934" s="5" t="s">
        <v>10129</v>
      </c>
      <c r="F6934" s="5">
        <v>0</v>
      </c>
      <c r="G6934" s="5" t="s">
        <v>32</v>
      </c>
      <c r="H6934" s="5" t="s">
        <v>28</v>
      </c>
      <c r="I6934" s="5">
        <v>0</v>
      </c>
      <c r="J6934" s="5">
        <v>2007</v>
      </c>
      <c r="K6934" s="5">
        <v>1</v>
      </c>
      <c r="L6934" s="5" t="s">
        <v>8672</v>
      </c>
      <c r="M6934" s="5" t="s">
        <v>96</v>
      </c>
      <c r="N6934" s="19">
        <v>9784894762534</v>
      </c>
    </row>
    <row r="6935" spans="1:14" ht="15.75" customHeight="1" x14ac:dyDescent="0.2">
      <c r="A6935" s="15">
        <v>8</v>
      </c>
      <c r="B6935" s="16">
        <v>730</v>
      </c>
      <c r="C6935" s="15" t="s">
        <v>10130</v>
      </c>
      <c r="D6935" s="18">
        <v>1</v>
      </c>
      <c r="E6935" s="5" t="s">
        <v>10131</v>
      </c>
      <c r="F6935" s="5">
        <v>0</v>
      </c>
      <c r="G6935" s="5">
        <v>0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19">
        <v>0</v>
      </c>
    </row>
    <row r="6936" spans="1:14" ht="15.75" customHeight="1" x14ac:dyDescent="0.2">
      <c r="A6936" s="15">
        <v>9</v>
      </c>
      <c r="B6936" s="16">
        <v>730</v>
      </c>
      <c r="C6936" s="15" t="s">
        <v>10132</v>
      </c>
      <c r="D6936" s="18">
        <v>1</v>
      </c>
      <c r="E6936" s="5" t="s">
        <v>10133</v>
      </c>
      <c r="F6936" s="5">
        <v>0</v>
      </c>
      <c r="G6936" s="5" t="s">
        <v>32</v>
      </c>
      <c r="H6936" s="5" t="s">
        <v>28</v>
      </c>
      <c r="I6936" s="5">
        <v>0</v>
      </c>
      <c r="J6936" s="5">
        <v>1999</v>
      </c>
      <c r="K6936" s="5">
        <v>1</v>
      </c>
      <c r="L6936" s="5" t="s">
        <v>558</v>
      </c>
      <c r="M6936" s="5" t="s">
        <v>96</v>
      </c>
      <c r="N6936" s="19">
        <v>4875400306</v>
      </c>
    </row>
    <row r="6937" spans="1:14" ht="15.75" customHeight="1" x14ac:dyDescent="0.2">
      <c r="A6937" s="15">
        <v>10</v>
      </c>
      <c r="B6937" s="16">
        <v>730</v>
      </c>
      <c r="C6937" s="15" t="s">
        <v>10134</v>
      </c>
      <c r="D6937" s="18">
        <v>2</v>
      </c>
      <c r="E6937" s="5" t="s">
        <v>10135</v>
      </c>
      <c r="F6937" s="5">
        <v>0</v>
      </c>
      <c r="G6937" s="5" t="s">
        <v>10136</v>
      </c>
      <c r="H6937" s="5" t="s">
        <v>28</v>
      </c>
      <c r="I6937" s="5">
        <v>0</v>
      </c>
      <c r="J6937" s="5">
        <v>2009</v>
      </c>
      <c r="K6937" s="5">
        <v>1</v>
      </c>
      <c r="L6937" s="5" t="s">
        <v>5454</v>
      </c>
      <c r="M6937" s="5" t="s">
        <v>96</v>
      </c>
      <c r="N6937" s="19">
        <v>894904575048</v>
      </c>
    </row>
    <row r="6938" spans="1:14" ht="15.75" customHeight="1" x14ac:dyDescent="0.2">
      <c r="A6938" s="15">
        <v>11</v>
      </c>
      <c r="B6938" s="16">
        <v>730</v>
      </c>
      <c r="C6938" s="15" t="s">
        <v>10137</v>
      </c>
      <c r="D6938" s="18">
        <v>1</v>
      </c>
      <c r="E6938" s="5" t="s">
        <v>10138</v>
      </c>
      <c r="F6938" s="5">
        <v>0</v>
      </c>
      <c r="G6938" s="5" t="s">
        <v>10139</v>
      </c>
      <c r="H6938" s="5" t="s">
        <v>28</v>
      </c>
      <c r="I6938" s="5">
        <v>0</v>
      </c>
      <c r="J6938" s="5">
        <v>2009</v>
      </c>
      <c r="K6938" s="5">
        <v>0</v>
      </c>
      <c r="L6938" s="5" t="s">
        <v>2183</v>
      </c>
      <c r="M6938" s="5" t="s">
        <v>307</v>
      </c>
      <c r="N6938" s="19" t="s">
        <v>10140</v>
      </c>
    </row>
    <row r="6939" spans="1:14" ht="15.75" customHeight="1" x14ac:dyDescent="0.2">
      <c r="A6939" s="15">
        <v>12</v>
      </c>
      <c r="B6939" s="16">
        <v>730</v>
      </c>
      <c r="C6939" s="15" t="s">
        <v>10141</v>
      </c>
      <c r="D6939" s="18">
        <v>0</v>
      </c>
      <c r="E6939" s="5" t="s">
        <v>10142</v>
      </c>
      <c r="F6939" s="5">
        <v>0</v>
      </c>
      <c r="G6939" s="5" t="s">
        <v>10139</v>
      </c>
      <c r="H6939" s="5" t="s">
        <v>28</v>
      </c>
      <c r="I6939" s="5">
        <v>0</v>
      </c>
      <c r="J6939" s="5">
        <v>2010</v>
      </c>
      <c r="K6939" s="5">
        <v>1</v>
      </c>
      <c r="L6939" s="5" t="s">
        <v>2183</v>
      </c>
      <c r="M6939" s="5" t="s">
        <v>307</v>
      </c>
      <c r="N6939" s="19" t="s">
        <v>10140</v>
      </c>
    </row>
    <row r="6940" spans="1:14" ht="15.75" customHeight="1" x14ac:dyDescent="0.2">
      <c r="A6940" s="15">
        <v>13</v>
      </c>
      <c r="B6940" s="16">
        <v>730</v>
      </c>
      <c r="C6940" s="15" t="s">
        <v>10143</v>
      </c>
      <c r="D6940" s="18">
        <v>2</v>
      </c>
      <c r="E6940" s="5" t="s">
        <v>10144</v>
      </c>
      <c r="F6940" s="5">
        <v>0</v>
      </c>
      <c r="G6940" s="5" t="s">
        <v>571</v>
      </c>
      <c r="H6940" s="5" t="s">
        <v>28</v>
      </c>
      <c r="I6940" s="5">
        <v>0</v>
      </c>
      <c r="J6940" s="5">
        <v>2006</v>
      </c>
      <c r="K6940" s="5">
        <v>2</v>
      </c>
      <c r="L6940" s="5" t="s">
        <v>8834</v>
      </c>
      <c r="M6940" s="5" t="s">
        <v>96</v>
      </c>
      <c r="N6940" s="19">
        <v>9784883194001</v>
      </c>
    </row>
    <row r="6941" spans="1:14" ht="15.75" customHeight="1" x14ac:dyDescent="0.2">
      <c r="A6941" s="15">
        <v>14</v>
      </c>
      <c r="B6941" s="16">
        <v>730</v>
      </c>
      <c r="C6941" s="15" t="s">
        <v>10145</v>
      </c>
      <c r="D6941" s="18">
        <v>1</v>
      </c>
      <c r="E6941" s="5" t="s">
        <v>10146</v>
      </c>
      <c r="F6941" s="5">
        <v>0</v>
      </c>
      <c r="G6941" s="5" t="s">
        <v>10147</v>
      </c>
      <c r="H6941" s="5" t="s">
        <v>28</v>
      </c>
      <c r="I6941" s="5">
        <v>0</v>
      </c>
      <c r="J6941" s="5">
        <v>2005</v>
      </c>
      <c r="K6941" s="5">
        <v>0</v>
      </c>
      <c r="L6941" s="5" t="s">
        <v>10147</v>
      </c>
      <c r="M6941" s="5" t="s">
        <v>307</v>
      </c>
      <c r="N6941" s="19" t="s">
        <v>32</v>
      </c>
    </row>
    <row r="6942" spans="1:14" ht="15.75" customHeight="1" x14ac:dyDescent="0.2">
      <c r="A6942" s="15">
        <v>15</v>
      </c>
      <c r="B6942" s="16">
        <v>730</v>
      </c>
      <c r="C6942" s="15" t="s">
        <v>10148</v>
      </c>
      <c r="D6942" s="18">
        <v>1</v>
      </c>
      <c r="E6942" s="5" t="s">
        <v>10149</v>
      </c>
      <c r="F6942" s="5">
        <v>0</v>
      </c>
      <c r="G6942" s="5" t="s">
        <v>10147</v>
      </c>
      <c r="H6942" s="5" t="s">
        <v>28</v>
      </c>
      <c r="I6942" s="5">
        <v>0</v>
      </c>
      <c r="J6942" s="5">
        <v>2006</v>
      </c>
      <c r="K6942" s="5">
        <v>0</v>
      </c>
      <c r="L6942" s="5" t="s">
        <v>10147</v>
      </c>
      <c r="M6942" s="5" t="s">
        <v>307</v>
      </c>
      <c r="N6942" s="19" t="s">
        <v>32</v>
      </c>
    </row>
    <row r="6943" spans="1:14" ht="15.75" customHeight="1" x14ac:dyDescent="0.2">
      <c r="A6943" s="15">
        <v>16</v>
      </c>
      <c r="B6943" s="16">
        <v>730</v>
      </c>
      <c r="C6943" s="15" t="s">
        <v>10150</v>
      </c>
      <c r="D6943" s="18">
        <v>1</v>
      </c>
      <c r="E6943" s="5" t="s">
        <v>10151</v>
      </c>
      <c r="F6943" s="5">
        <v>0</v>
      </c>
      <c r="G6943" s="5" t="s">
        <v>10147</v>
      </c>
      <c r="H6943" s="5" t="s">
        <v>28</v>
      </c>
      <c r="I6943" s="5">
        <v>0</v>
      </c>
      <c r="J6943" s="5">
        <v>2006</v>
      </c>
      <c r="K6943" s="5">
        <v>0</v>
      </c>
      <c r="L6943" s="5" t="s">
        <v>10147</v>
      </c>
      <c r="M6943" s="5" t="s">
        <v>307</v>
      </c>
      <c r="N6943" s="19" t="s">
        <v>32</v>
      </c>
    </row>
    <row r="6944" spans="1:14" ht="15.75" customHeight="1" x14ac:dyDescent="0.2">
      <c r="A6944" s="15">
        <v>17</v>
      </c>
      <c r="B6944" s="16">
        <v>730</v>
      </c>
      <c r="C6944" s="15" t="s">
        <v>10152</v>
      </c>
      <c r="D6944" s="18">
        <v>1</v>
      </c>
      <c r="E6944" s="5" t="s">
        <v>10153</v>
      </c>
      <c r="F6944" s="5">
        <v>0</v>
      </c>
      <c r="G6944" s="5" t="s">
        <v>10147</v>
      </c>
      <c r="H6944" s="5" t="s">
        <v>28</v>
      </c>
      <c r="I6944" s="5">
        <v>0</v>
      </c>
      <c r="J6944" s="5">
        <v>2006</v>
      </c>
      <c r="K6944" s="5">
        <v>0</v>
      </c>
      <c r="L6944" s="5" t="s">
        <v>10147</v>
      </c>
      <c r="M6944" s="5" t="s">
        <v>307</v>
      </c>
      <c r="N6944" s="19" t="s">
        <v>32</v>
      </c>
    </row>
    <row r="6945" spans="1:14" ht="15.75" customHeight="1" x14ac:dyDescent="0.2">
      <c r="A6945" s="15">
        <v>18</v>
      </c>
      <c r="B6945" s="16">
        <v>730</v>
      </c>
      <c r="C6945" s="15" t="s">
        <v>10154</v>
      </c>
      <c r="D6945" s="18">
        <v>1</v>
      </c>
      <c r="E6945" s="5" t="s">
        <v>10155</v>
      </c>
      <c r="F6945" s="5">
        <v>0</v>
      </c>
      <c r="G6945" s="5" t="s">
        <v>32</v>
      </c>
      <c r="H6945" s="5" t="s">
        <v>28</v>
      </c>
      <c r="I6945" s="5">
        <v>0</v>
      </c>
      <c r="J6945" s="5">
        <v>2010</v>
      </c>
      <c r="K6945" s="5">
        <v>0</v>
      </c>
      <c r="L6945" s="5" t="s">
        <v>10147</v>
      </c>
      <c r="M6945" s="5" t="s">
        <v>96</v>
      </c>
      <c r="N6945" s="19" t="s">
        <v>32</v>
      </c>
    </row>
    <row r="6946" spans="1:14" ht="15.75" customHeight="1" x14ac:dyDescent="0.2">
      <c r="A6946" s="15">
        <v>19</v>
      </c>
      <c r="B6946" s="16">
        <v>730</v>
      </c>
      <c r="C6946" s="15" t="s">
        <v>10156</v>
      </c>
      <c r="D6946" s="18">
        <v>2</v>
      </c>
      <c r="E6946" s="5" t="s">
        <v>10157</v>
      </c>
      <c r="F6946" s="5">
        <v>0</v>
      </c>
      <c r="G6946" s="5" t="s">
        <v>10158</v>
      </c>
      <c r="H6946" s="5" t="s">
        <v>28</v>
      </c>
      <c r="I6946" s="5">
        <v>0</v>
      </c>
      <c r="J6946" s="5">
        <v>2007</v>
      </c>
      <c r="K6946" s="5">
        <v>1</v>
      </c>
      <c r="L6946" s="5" t="s">
        <v>8672</v>
      </c>
      <c r="M6946" s="5" t="s">
        <v>96</v>
      </c>
      <c r="N6946" s="19">
        <v>9784893586421</v>
      </c>
    </row>
    <row r="6947" spans="1:14" ht="15.75" customHeight="1" x14ac:dyDescent="0.2">
      <c r="A6947" s="15">
        <v>20</v>
      </c>
      <c r="B6947" s="16">
        <v>730</v>
      </c>
      <c r="C6947" s="15" t="s">
        <v>10159</v>
      </c>
      <c r="D6947" s="18">
        <v>1</v>
      </c>
      <c r="E6947" s="5" t="e">
        <v>#REF!</v>
      </c>
      <c r="F6947" s="5">
        <v>0</v>
      </c>
      <c r="G6947" s="5" t="s">
        <v>10160</v>
      </c>
      <c r="H6947" s="5" t="s">
        <v>28</v>
      </c>
      <c r="I6947" s="5">
        <v>0</v>
      </c>
      <c r="J6947" s="5">
        <v>2010</v>
      </c>
      <c r="K6947" s="5">
        <v>1</v>
      </c>
      <c r="L6947" s="5" t="s">
        <v>8686</v>
      </c>
      <c r="M6947" s="5" t="s">
        <v>10161</v>
      </c>
      <c r="N6947" s="19">
        <v>978475418325</v>
      </c>
    </row>
    <row r="6948" spans="1:14" ht="15.75" customHeight="1" x14ac:dyDescent="0.2">
      <c r="A6948" s="15">
        <v>21</v>
      </c>
      <c r="B6948" s="16">
        <v>730</v>
      </c>
      <c r="C6948" s="15" t="s">
        <v>10162</v>
      </c>
      <c r="D6948" s="18">
        <v>2</v>
      </c>
      <c r="E6948" s="5" t="s">
        <v>10163</v>
      </c>
      <c r="F6948" s="5">
        <v>0</v>
      </c>
      <c r="G6948" s="5" t="s">
        <v>10164</v>
      </c>
      <c r="H6948" s="5" t="s">
        <v>28</v>
      </c>
      <c r="I6948" s="5">
        <v>0</v>
      </c>
      <c r="J6948" s="5">
        <v>2007</v>
      </c>
      <c r="K6948" s="5">
        <v>3</v>
      </c>
      <c r="L6948" s="5" t="s">
        <v>8686</v>
      </c>
      <c r="M6948" s="5" t="s">
        <v>96</v>
      </c>
      <c r="N6948" s="19">
        <v>9784757402744</v>
      </c>
    </row>
    <row r="6949" spans="1:14" ht="15.75" customHeight="1" x14ac:dyDescent="0.2">
      <c r="A6949" s="15">
        <v>22</v>
      </c>
      <c r="B6949" s="16">
        <v>730</v>
      </c>
      <c r="C6949" s="15" t="s">
        <v>10165</v>
      </c>
      <c r="D6949" s="18">
        <v>2</v>
      </c>
      <c r="E6949" s="5" t="s">
        <v>10166</v>
      </c>
      <c r="F6949" s="5">
        <v>0</v>
      </c>
      <c r="G6949" s="5" t="s">
        <v>10167</v>
      </c>
      <c r="H6949" s="5" t="s">
        <v>28</v>
      </c>
      <c r="I6949" s="5">
        <v>0</v>
      </c>
      <c r="J6949" s="5">
        <v>1999</v>
      </c>
      <c r="K6949" s="5">
        <v>1</v>
      </c>
      <c r="L6949" s="5" t="s">
        <v>8672</v>
      </c>
      <c r="M6949" s="5" t="s">
        <v>96</v>
      </c>
      <c r="N6949" s="19">
        <v>9784893584366</v>
      </c>
    </row>
    <row r="6950" spans="1:14" ht="15.75" customHeight="1" x14ac:dyDescent="0.2">
      <c r="A6950" s="15">
        <v>23</v>
      </c>
      <c r="B6950" s="16">
        <v>730</v>
      </c>
      <c r="C6950" s="15" t="s">
        <v>10168</v>
      </c>
      <c r="D6950" s="18">
        <v>2</v>
      </c>
      <c r="E6950" s="5" t="s">
        <v>10169</v>
      </c>
      <c r="F6950" s="5">
        <v>0</v>
      </c>
      <c r="G6950" s="5" t="s">
        <v>10170</v>
      </c>
      <c r="H6950" s="5" t="s">
        <v>28</v>
      </c>
      <c r="I6950" s="5">
        <v>0</v>
      </c>
      <c r="J6950" s="5">
        <v>2008</v>
      </c>
      <c r="K6950" s="5">
        <v>4</v>
      </c>
      <c r="L6950" s="5" t="s">
        <v>8834</v>
      </c>
      <c r="M6950" s="5" t="s">
        <v>96</v>
      </c>
      <c r="N6950" s="19">
        <v>9784883193264</v>
      </c>
    </row>
    <row r="6951" spans="1:14" ht="15.75" customHeight="1" x14ac:dyDescent="0.2">
      <c r="A6951" s="15">
        <v>24</v>
      </c>
      <c r="B6951" s="16">
        <v>730</v>
      </c>
      <c r="C6951" s="15" t="s">
        <v>10171</v>
      </c>
      <c r="D6951" s="18">
        <v>1</v>
      </c>
      <c r="E6951" s="5" t="s">
        <v>10172</v>
      </c>
      <c r="F6951" s="5">
        <v>0</v>
      </c>
      <c r="G6951" s="5" t="s">
        <v>10173</v>
      </c>
      <c r="H6951" s="5" t="s">
        <v>28</v>
      </c>
      <c r="I6951" s="5">
        <v>1</v>
      </c>
      <c r="J6951" s="5">
        <v>2008</v>
      </c>
      <c r="K6951" s="5">
        <v>4</v>
      </c>
      <c r="L6951" s="5" t="s">
        <v>10174</v>
      </c>
      <c r="M6951" s="5" t="s">
        <v>96</v>
      </c>
      <c r="N6951" s="19">
        <v>9784894762510</v>
      </c>
    </row>
    <row r="6952" spans="1:14" ht="15.75" customHeight="1" x14ac:dyDescent="0.2">
      <c r="A6952" s="15">
        <v>25</v>
      </c>
      <c r="B6952" s="16">
        <v>730</v>
      </c>
      <c r="C6952" s="15" t="s">
        <v>10175</v>
      </c>
      <c r="D6952" s="18">
        <v>1</v>
      </c>
      <c r="E6952" s="5" t="s">
        <v>10176</v>
      </c>
      <c r="F6952" s="5">
        <v>0</v>
      </c>
      <c r="G6952" s="5" t="s">
        <v>10177</v>
      </c>
      <c r="H6952" s="5" t="s">
        <v>28</v>
      </c>
      <c r="I6952" s="5">
        <v>2</v>
      </c>
      <c r="J6952" s="5">
        <v>2007</v>
      </c>
      <c r="K6952" s="5">
        <v>3</v>
      </c>
      <c r="L6952" s="5" t="s">
        <v>10174</v>
      </c>
      <c r="M6952" s="5" t="s">
        <v>96</v>
      </c>
      <c r="N6952" s="19">
        <v>9784894762527</v>
      </c>
    </row>
    <row r="6953" spans="1:14" ht="15.75" customHeight="1" x14ac:dyDescent="0.2">
      <c r="A6953" s="15">
        <v>26</v>
      </c>
      <c r="B6953" s="16">
        <v>730</v>
      </c>
      <c r="C6953" s="15" t="s">
        <v>10178</v>
      </c>
      <c r="D6953" s="18">
        <v>1</v>
      </c>
      <c r="E6953" s="5" t="s">
        <v>10122</v>
      </c>
      <c r="F6953" s="5">
        <v>0</v>
      </c>
      <c r="G6953" s="5" t="s">
        <v>10120</v>
      </c>
      <c r="H6953" s="5" t="s">
        <v>28</v>
      </c>
      <c r="I6953" s="5">
        <v>0</v>
      </c>
      <c r="J6953" s="5">
        <v>2008</v>
      </c>
      <c r="K6953" s="5">
        <v>2</v>
      </c>
      <c r="L6953" s="5" t="s">
        <v>8834</v>
      </c>
      <c r="M6953" s="5" t="s">
        <v>96</v>
      </c>
      <c r="N6953" s="19">
        <v>9784883194452</v>
      </c>
    </row>
    <row r="6954" spans="1:14" ht="15.75" customHeight="1" x14ac:dyDescent="0.2">
      <c r="A6954" s="15">
        <v>27</v>
      </c>
      <c r="B6954" s="16">
        <v>730</v>
      </c>
      <c r="C6954" s="15" t="s">
        <v>10179</v>
      </c>
      <c r="D6954" s="18">
        <v>2</v>
      </c>
      <c r="E6954" s="5" t="s">
        <v>10180</v>
      </c>
      <c r="F6954" s="5">
        <v>0</v>
      </c>
      <c r="G6954" s="5" t="s">
        <v>10181</v>
      </c>
      <c r="H6954" s="5" t="s">
        <v>28</v>
      </c>
      <c r="I6954" s="5">
        <v>1</v>
      </c>
      <c r="J6954" s="5">
        <v>2009</v>
      </c>
      <c r="K6954" s="5">
        <v>16</v>
      </c>
      <c r="L6954" s="5" t="s">
        <v>8686</v>
      </c>
      <c r="M6954" s="5" t="s">
        <v>96</v>
      </c>
      <c r="N6954" s="19">
        <v>9784872349153</v>
      </c>
    </row>
    <row r="6955" spans="1:14" ht="15.75" customHeight="1" x14ac:dyDescent="0.2">
      <c r="A6955" s="15">
        <v>28</v>
      </c>
      <c r="B6955" s="16">
        <v>730</v>
      </c>
      <c r="C6955" s="15" t="s">
        <v>10182</v>
      </c>
      <c r="D6955" s="18">
        <v>2</v>
      </c>
      <c r="E6955" s="5" t="s">
        <v>10183</v>
      </c>
      <c r="F6955" s="5">
        <v>0</v>
      </c>
      <c r="G6955" s="5" t="s">
        <v>9243</v>
      </c>
      <c r="H6955" s="5" t="s">
        <v>28</v>
      </c>
      <c r="I6955" s="5">
        <v>0</v>
      </c>
      <c r="J6955" s="5">
        <v>2008</v>
      </c>
      <c r="K6955" s="5">
        <v>0</v>
      </c>
      <c r="L6955" s="5" t="s">
        <v>2183</v>
      </c>
      <c r="M6955" s="5" t="s">
        <v>96</v>
      </c>
      <c r="N6955" s="19" t="s">
        <v>32</v>
      </c>
    </row>
    <row r="6956" spans="1:14" ht="15.75" customHeight="1" x14ac:dyDescent="0.2">
      <c r="A6956" s="15">
        <v>29</v>
      </c>
      <c r="B6956" s="16">
        <v>730</v>
      </c>
      <c r="C6956" s="15" t="s">
        <v>10184</v>
      </c>
      <c r="D6956" s="18">
        <v>2</v>
      </c>
      <c r="E6956" s="5" t="s">
        <v>10185</v>
      </c>
      <c r="F6956" s="5">
        <v>0</v>
      </c>
      <c r="G6956" s="5" t="s">
        <v>10186</v>
      </c>
      <c r="H6956" s="5" t="s">
        <v>28</v>
      </c>
      <c r="I6956" s="5">
        <v>0</v>
      </c>
      <c r="J6956" s="5">
        <v>2008</v>
      </c>
      <c r="K6956" s="5">
        <v>1</v>
      </c>
      <c r="L6956" s="5" t="s">
        <v>8686</v>
      </c>
      <c r="M6956" s="5" t="s">
        <v>96</v>
      </c>
      <c r="N6956" s="19">
        <v>9784757414341</v>
      </c>
    </row>
    <row r="6957" spans="1:14" ht="15.75" customHeight="1" x14ac:dyDescent="0.2">
      <c r="A6957" s="15">
        <v>30</v>
      </c>
      <c r="B6957" s="16">
        <v>730</v>
      </c>
      <c r="C6957" s="15" t="s">
        <v>10187</v>
      </c>
      <c r="D6957" s="18">
        <v>1</v>
      </c>
      <c r="E6957" s="5" t="s">
        <v>10188</v>
      </c>
      <c r="F6957" s="5">
        <v>0</v>
      </c>
      <c r="G6957" s="5" t="s">
        <v>10189</v>
      </c>
      <c r="H6957" s="5" t="s">
        <v>28</v>
      </c>
      <c r="I6957" s="5">
        <v>0</v>
      </c>
      <c r="J6957" s="5">
        <v>2009</v>
      </c>
      <c r="K6957" s="5">
        <v>1</v>
      </c>
      <c r="L6957" s="5" t="s">
        <v>8686</v>
      </c>
      <c r="M6957" s="5" t="s">
        <v>96</v>
      </c>
      <c r="N6957" s="19">
        <v>9784757418233</v>
      </c>
    </row>
    <row r="6958" spans="1:14" ht="15.75" customHeight="1" x14ac:dyDescent="0.2">
      <c r="A6958" s="15">
        <v>31</v>
      </c>
      <c r="B6958" s="16">
        <v>730</v>
      </c>
      <c r="C6958" s="15" t="s">
        <v>10190</v>
      </c>
      <c r="D6958" s="18">
        <v>2</v>
      </c>
      <c r="E6958" s="5" t="s">
        <v>10191</v>
      </c>
      <c r="F6958" s="5">
        <v>0</v>
      </c>
      <c r="G6958" s="5" t="s">
        <v>10192</v>
      </c>
      <c r="H6958" s="5" t="s">
        <v>28</v>
      </c>
      <c r="I6958" s="5">
        <v>0</v>
      </c>
      <c r="J6958" s="5">
        <v>2010</v>
      </c>
      <c r="K6958" s="5">
        <v>0</v>
      </c>
      <c r="L6958" s="5" t="s">
        <v>8686</v>
      </c>
      <c r="M6958" s="5" t="s">
        <v>96</v>
      </c>
      <c r="N6958" s="19">
        <v>9784757418318</v>
      </c>
    </row>
    <row r="6959" spans="1:14" ht="15.75" customHeight="1" x14ac:dyDescent="0.2">
      <c r="A6959" s="15">
        <v>32</v>
      </c>
      <c r="B6959" s="16">
        <v>730</v>
      </c>
      <c r="C6959" s="15" t="s">
        <v>10193</v>
      </c>
      <c r="D6959" s="18">
        <v>2</v>
      </c>
      <c r="E6959" s="5" t="s">
        <v>10194</v>
      </c>
      <c r="F6959" s="5">
        <v>0</v>
      </c>
      <c r="G6959" s="5" t="s">
        <v>10195</v>
      </c>
      <c r="H6959" s="5" t="s">
        <v>28</v>
      </c>
      <c r="I6959" s="5">
        <v>0</v>
      </c>
      <c r="J6959" s="5">
        <v>2010</v>
      </c>
      <c r="K6959" s="5">
        <v>0</v>
      </c>
      <c r="L6959" s="5" t="s">
        <v>8686</v>
      </c>
      <c r="M6959" s="5" t="s">
        <v>96</v>
      </c>
      <c r="N6959" s="19">
        <v>9784757418301</v>
      </c>
    </row>
    <row r="6960" spans="1:14" ht="15.75" customHeight="1" x14ac:dyDescent="0.2">
      <c r="A6960" s="15">
        <v>33</v>
      </c>
      <c r="B6960" s="16">
        <v>730</v>
      </c>
      <c r="C6960" s="15" t="s">
        <v>10196</v>
      </c>
      <c r="D6960" s="18">
        <v>2</v>
      </c>
      <c r="E6960" s="5" t="s">
        <v>10197</v>
      </c>
      <c r="F6960" s="5">
        <v>0</v>
      </c>
      <c r="G6960" s="5" t="s">
        <v>10186</v>
      </c>
      <c r="H6960" s="5" t="s">
        <v>28</v>
      </c>
      <c r="I6960" s="5">
        <v>0</v>
      </c>
      <c r="J6960" s="5">
        <v>2009</v>
      </c>
      <c r="K6960" s="5">
        <v>5</v>
      </c>
      <c r="L6960" s="5" t="s">
        <v>8686</v>
      </c>
      <c r="M6960" s="5" t="s">
        <v>96</v>
      </c>
      <c r="N6960" s="19">
        <v>9784757410114</v>
      </c>
    </row>
    <row r="6961" spans="1:14" ht="15.75" customHeight="1" x14ac:dyDescent="0.2">
      <c r="A6961" s="15">
        <v>34</v>
      </c>
      <c r="B6961" s="16">
        <v>730</v>
      </c>
      <c r="C6961" s="15" t="s">
        <v>10198</v>
      </c>
      <c r="D6961" s="18">
        <v>2</v>
      </c>
      <c r="E6961" s="5" t="s">
        <v>10199</v>
      </c>
      <c r="F6961" s="5">
        <v>0</v>
      </c>
      <c r="G6961" s="5" t="s">
        <v>10200</v>
      </c>
      <c r="H6961" s="5" t="s">
        <v>28</v>
      </c>
      <c r="I6961" s="5">
        <v>0</v>
      </c>
      <c r="J6961" s="5">
        <v>2006</v>
      </c>
      <c r="K6961" s="5">
        <v>1</v>
      </c>
      <c r="L6961" s="5" t="s">
        <v>8686</v>
      </c>
      <c r="M6961" s="5" t="s">
        <v>96</v>
      </c>
      <c r="N6961" s="19">
        <v>9784757410350</v>
      </c>
    </row>
    <row r="6962" spans="1:14" ht="15.75" customHeight="1" x14ac:dyDescent="0.2">
      <c r="A6962" s="15">
        <v>35</v>
      </c>
      <c r="B6962" s="16">
        <v>730</v>
      </c>
      <c r="C6962" s="15" t="s">
        <v>10201</v>
      </c>
      <c r="D6962" s="18">
        <v>2</v>
      </c>
      <c r="E6962" s="5" t="s">
        <v>10202</v>
      </c>
      <c r="F6962" s="5">
        <v>0</v>
      </c>
      <c r="G6962" s="5" t="s">
        <v>10203</v>
      </c>
      <c r="H6962" s="5" t="s">
        <v>28</v>
      </c>
      <c r="I6962" s="5">
        <v>0</v>
      </c>
      <c r="J6962" s="5">
        <v>2007</v>
      </c>
      <c r="K6962" s="5">
        <v>1</v>
      </c>
      <c r="L6962" s="5" t="s">
        <v>8686</v>
      </c>
      <c r="M6962" s="5" t="s">
        <v>96</v>
      </c>
      <c r="N6962" s="19">
        <v>9784757412330</v>
      </c>
    </row>
    <row r="6963" spans="1:14" ht="15.75" customHeight="1" x14ac:dyDescent="0.2">
      <c r="A6963" s="15">
        <v>36</v>
      </c>
      <c r="B6963" s="16">
        <v>730</v>
      </c>
      <c r="C6963" s="15" t="s">
        <v>10204</v>
      </c>
      <c r="D6963" s="18">
        <v>2</v>
      </c>
      <c r="E6963" s="5" t="s">
        <v>10205</v>
      </c>
      <c r="F6963" s="5">
        <v>0</v>
      </c>
      <c r="G6963" s="5" t="s">
        <v>10206</v>
      </c>
      <c r="H6963" s="5" t="s">
        <v>28</v>
      </c>
      <c r="I6963" s="5">
        <v>0</v>
      </c>
      <c r="J6963" s="5">
        <v>2008</v>
      </c>
      <c r="K6963" s="5">
        <v>1</v>
      </c>
      <c r="L6963" s="5" t="s">
        <v>8686</v>
      </c>
      <c r="M6963" s="5" t="s">
        <v>96</v>
      </c>
      <c r="N6963" s="19">
        <v>9784757414975</v>
      </c>
    </row>
    <row r="6964" spans="1:14" ht="15.75" customHeight="1" x14ac:dyDescent="0.2">
      <c r="A6964" s="15">
        <v>37</v>
      </c>
      <c r="B6964" s="16">
        <v>730</v>
      </c>
      <c r="C6964" s="15" t="s">
        <v>10207</v>
      </c>
      <c r="D6964" s="18">
        <v>1</v>
      </c>
      <c r="E6964" s="5" t="s">
        <v>10208</v>
      </c>
      <c r="F6964" s="5">
        <v>0</v>
      </c>
      <c r="G6964" s="5" t="s">
        <v>10209</v>
      </c>
      <c r="H6964" s="5" t="s">
        <v>28</v>
      </c>
      <c r="I6964" s="5">
        <v>0</v>
      </c>
      <c r="J6964" s="5">
        <v>2007</v>
      </c>
      <c r="K6964" s="5">
        <v>1</v>
      </c>
      <c r="L6964" s="5" t="s">
        <v>8686</v>
      </c>
      <c r="M6964" s="5" t="s">
        <v>96</v>
      </c>
      <c r="N6964" s="19">
        <v>9784757412620</v>
      </c>
    </row>
    <row r="6965" spans="1:14" ht="15.75" customHeight="1" x14ac:dyDescent="0.2">
      <c r="A6965" s="15">
        <v>38</v>
      </c>
      <c r="B6965" s="16">
        <v>730</v>
      </c>
      <c r="C6965" s="15" t="s">
        <v>10210</v>
      </c>
      <c r="D6965" s="18">
        <v>2</v>
      </c>
      <c r="E6965" s="5" t="s">
        <v>10211</v>
      </c>
      <c r="F6965" s="5">
        <v>0</v>
      </c>
      <c r="G6965" s="5" t="s">
        <v>32</v>
      </c>
      <c r="H6965" s="5" t="s">
        <v>28</v>
      </c>
      <c r="I6965" s="5">
        <v>0</v>
      </c>
      <c r="J6965" s="5">
        <v>2009</v>
      </c>
      <c r="K6965" s="5">
        <v>1</v>
      </c>
      <c r="L6965" s="5" t="s">
        <v>8686</v>
      </c>
      <c r="M6965" s="5" t="s">
        <v>96</v>
      </c>
      <c r="N6965" s="19">
        <v>9784757415645</v>
      </c>
    </row>
    <row r="6966" spans="1:14" ht="15.75" customHeight="1" x14ac:dyDescent="0.2">
      <c r="A6966" s="15">
        <v>39</v>
      </c>
      <c r="B6966" s="16">
        <v>730</v>
      </c>
      <c r="C6966" s="15" t="s">
        <v>10212</v>
      </c>
      <c r="D6966" s="18">
        <v>1</v>
      </c>
      <c r="E6966" s="5" t="s">
        <v>10213</v>
      </c>
      <c r="F6966" s="5">
        <v>0</v>
      </c>
      <c r="G6966" s="5" t="s">
        <v>10214</v>
      </c>
      <c r="H6966" s="5" t="s">
        <v>28</v>
      </c>
      <c r="I6966" s="5">
        <v>0</v>
      </c>
      <c r="J6966" s="5">
        <v>2009</v>
      </c>
      <c r="K6966" s="5">
        <v>1</v>
      </c>
      <c r="L6966" s="5" t="s">
        <v>8686</v>
      </c>
      <c r="M6966" s="5" t="s">
        <v>96</v>
      </c>
      <c r="N6966" s="19">
        <v>9784757416048</v>
      </c>
    </row>
    <row r="6967" spans="1:14" ht="15.75" customHeight="1" x14ac:dyDescent="0.2">
      <c r="A6967" s="15">
        <v>40</v>
      </c>
      <c r="B6967" s="16">
        <v>730</v>
      </c>
      <c r="C6967" s="15" t="s">
        <v>10215</v>
      </c>
      <c r="D6967" s="18">
        <v>2</v>
      </c>
      <c r="E6967" s="5" t="s">
        <v>10216</v>
      </c>
      <c r="F6967" s="5">
        <v>0</v>
      </c>
      <c r="G6967" s="5" t="s">
        <v>10214</v>
      </c>
      <c r="H6967" s="5" t="s">
        <v>28</v>
      </c>
      <c r="I6967" s="5">
        <v>0</v>
      </c>
      <c r="J6967" s="5">
        <v>2006</v>
      </c>
      <c r="K6967" s="5">
        <v>1</v>
      </c>
      <c r="L6967" s="5" t="s">
        <v>8686</v>
      </c>
      <c r="M6967" s="5" t="s">
        <v>96</v>
      </c>
      <c r="N6967" s="19">
        <v>9784757410336</v>
      </c>
    </row>
    <row r="6968" spans="1:14" ht="15.75" customHeight="1" x14ac:dyDescent="0.2">
      <c r="A6968" s="15">
        <v>41</v>
      </c>
      <c r="B6968" s="16">
        <v>730</v>
      </c>
      <c r="C6968" s="15" t="s">
        <v>10217</v>
      </c>
      <c r="D6968" s="18">
        <v>2</v>
      </c>
      <c r="E6968" s="5" t="s">
        <v>10218</v>
      </c>
      <c r="F6968" s="5">
        <v>0</v>
      </c>
      <c r="G6968" s="5" t="s">
        <v>10219</v>
      </c>
      <c r="H6968" s="5" t="s">
        <v>28</v>
      </c>
      <c r="I6968" s="5">
        <v>0</v>
      </c>
      <c r="J6968" s="5">
        <v>2006</v>
      </c>
      <c r="K6968" s="5">
        <v>1</v>
      </c>
      <c r="L6968" s="5" t="s">
        <v>10219</v>
      </c>
      <c r="M6968" s="5" t="s">
        <v>96</v>
      </c>
      <c r="N6968" s="19">
        <v>9784915515200</v>
      </c>
    </row>
    <row r="6969" spans="1:14" ht="15.75" customHeight="1" x14ac:dyDescent="0.2">
      <c r="A6969" s="15">
        <v>42</v>
      </c>
      <c r="B6969" s="16">
        <v>730</v>
      </c>
      <c r="C6969" s="15" t="s">
        <v>10220</v>
      </c>
      <c r="D6969" s="18">
        <v>2</v>
      </c>
      <c r="E6969" s="5" t="s">
        <v>10221</v>
      </c>
      <c r="F6969" s="5">
        <v>0</v>
      </c>
      <c r="G6969" s="5" t="s">
        <v>10222</v>
      </c>
      <c r="H6969" s="5" t="s">
        <v>28</v>
      </c>
      <c r="I6969" s="5">
        <v>1</v>
      </c>
      <c r="J6969" s="5">
        <v>2005</v>
      </c>
      <c r="K6969" s="5">
        <v>1</v>
      </c>
      <c r="L6969" s="5" t="s">
        <v>8834</v>
      </c>
      <c r="M6969" s="5" t="s">
        <v>96</v>
      </c>
      <c r="N6969" s="19">
        <v>9784883193486</v>
      </c>
    </row>
    <row r="6970" spans="1:14" ht="15.75" customHeight="1" x14ac:dyDescent="0.2">
      <c r="A6970" s="15">
        <v>43</v>
      </c>
      <c r="B6970" s="16">
        <v>730</v>
      </c>
      <c r="C6970" s="15" t="s">
        <v>10223</v>
      </c>
      <c r="D6970" s="18">
        <v>2</v>
      </c>
      <c r="E6970" s="5" t="s">
        <v>10224</v>
      </c>
      <c r="F6970" s="5">
        <v>0</v>
      </c>
      <c r="G6970" s="5" t="s">
        <v>10225</v>
      </c>
      <c r="H6970" s="5" t="s">
        <v>28</v>
      </c>
      <c r="I6970" s="5">
        <v>2</v>
      </c>
      <c r="J6970" s="5">
        <v>2006</v>
      </c>
      <c r="K6970" s="5">
        <v>1</v>
      </c>
      <c r="L6970" s="5" t="s">
        <v>8834</v>
      </c>
      <c r="M6970" s="5" t="s">
        <v>96</v>
      </c>
      <c r="N6970" s="19">
        <v>9784883193493</v>
      </c>
    </row>
    <row r="6971" spans="1:14" ht="15.75" customHeight="1" x14ac:dyDescent="0.2">
      <c r="A6971" s="15">
        <v>44</v>
      </c>
      <c r="B6971" s="16">
        <v>730</v>
      </c>
      <c r="C6971" s="15" t="s">
        <v>10226</v>
      </c>
      <c r="D6971" s="18">
        <v>2</v>
      </c>
      <c r="E6971" s="5" t="s">
        <v>10227</v>
      </c>
      <c r="F6971" s="5">
        <v>0</v>
      </c>
      <c r="G6971" s="5" t="s">
        <v>10228</v>
      </c>
      <c r="H6971" s="5" t="s">
        <v>28</v>
      </c>
      <c r="I6971" s="5">
        <v>3</v>
      </c>
      <c r="J6971" s="5">
        <v>2006</v>
      </c>
      <c r="K6971" s="5">
        <v>1</v>
      </c>
      <c r="L6971" s="5" t="s">
        <v>8834</v>
      </c>
      <c r="M6971" s="5" t="s">
        <v>96</v>
      </c>
      <c r="N6971" s="19">
        <v>9784883193509</v>
      </c>
    </row>
    <row r="6972" spans="1:14" ht="15.75" customHeight="1" x14ac:dyDescent="0.2">
      <c r="A6972" s="15">
        <v>45</v>
      </c>
      <c r="B6972" s="16">
        <v>730</v>
      </c>
      <c r="C6972" s="15" t="s">
        <v>10229</v>
      </c>
      <c r="D6972" s="18">
        <v>2</v>
      </c>
      <c r="E6972" s="5" t="s">
        <v>10230</v>
      </c>
      <c r="F6972" s="5">
        <v>0</v>
      </c>
      <c r="G6972" s="5" t="s">
        <v>10231</v>
      </c>
      <c r="H6972" s="5" t="s">
        <v>28</v>
      </c>
      <c r="I6972" s="5">
        <v>4</v>
      </c>
      <c r="J6972" s="5">
        <v>2005</v>
      </c>
      <c r="K6972" s="5">
        <v>1</v>
      </c>
      <c r="L6972" s="5" t="s">
        <v>8834</v>
      </c>
      <c r="M6972" s="5" t="s">
        <v>96</v>
      </c>
      <c r="N6972" s="19">
        <v>9784883193516</v>
      </c>
    </row>
    <row r="6973" spans="1:14" ht="15.75" customHeight="1" x14ac:dyDescent="0.2">
      <c r="A6973" s="15">
        <v>46</v>
      </c>
      <c r="B6973" s="16">
        <v>730</v>
      </c>
      <c r="C6973" s="15" t="s">
        <v>10232</v>
      </c>
      <c r="D6973" s="18">
        <v>2</v>
      </c>
      <c r="E6973" s="5" t="s">
        <v>10233</v>
      </c>
      <c r="F6973" s="5">
        <v>0</v>
      </c>
      <c r="G6973" s="5" t="s">
        <v>10234</v>
      </c>
      <c r="H6973" s="5" t="s">
        <v>28</v>
      </c>
      <c r="I6973" s="5">
        <v>5</v>
      </c>
      <c r="J6973" s="5">
        <v>2006</v>
      </c>
      <c r="K6973" s="5">
        <v>1</v>
      </c>
      <c r="L6973" s="5" t="s">
        <v>8834</v>
      </c>
      <c r="M6973" s="5" t="s">
        <v>96</v>
      </c>
      <c r="N6973" s="19">
        <v>9784883193523</v>
      </c>
    </row>
    <row r="6974" spans="1:14" ht="15.75" customHeight="1" x14ac:dyDescent="0.2">
      <c r="A6974" s="15">
        <v>47</v>
      </c>
      <c r="B6974" s="16">
        <v>730</v>
      </c>
      <c r="C6974" s="15" t="s">
        <v>10235</v>
      </c>
      <c r="D6974" s="18">
        <v>2</v>
      </c>
      <c r="E6974" s="5" t="s">
        <v>10236</v>
      </c>
      <c r="F6974" s="5">
        <v>0</v>
      </c>
      <c r="G6974" s="5" t="s">
        <v>10237</v>
      </c>
      <c r="H6974" s="5" t="s">
        <v>28</v>
      </c>
      <c r="I6974" s="5">
        <v>6</v>
      </c>
      <c r="J6974" s="5">
        <v>2006</v>
      </c>
      <c r="K6974" s="5">
        <v>1</v>
      </c>
      <c r="L6974" s="5" t="s">
        <v>8834</v>
      </c>
      <c r="M6974" s="5" t="s">
        <v>96</v>
      </c>
      <c r="N6974" s="19">
        <v>9784883193530</v>
      </c>
    </row>
    <row r="6975" spans="1:14" ht="15.75" customHeight="1" x14ac:dyDescent="0.2">
      <c r="A6975" s="15">
        <v>48</v>
      </c>
      <c r="B6975" s="16">
        <v>730</v>
      </c>
      <c r="C6975" s="15" t="s">
        <v>10238</v>
      </c>
      <c r="D6975" s="18">
        <v>1</v>
      </c>
      <c r="E6975" s="5" t="s">
        <v>10239</v>
      </c>
      <c r="F6975" s="5">
        <v>0</v>
      </c>
      <c r="G6975" s="5" t="s">
        <v>10240</v>
      </c>
      <c r="H6975" s="5" t="s">
        <v>28</v>
      </c>
      <c r="I6975" s="5">
        <v>0</v>
      </c>
      <c r="J6975" s="5">
        <v>2009</v>
      </c>
      <c r="K6975" s="5">
        <v>2</v>
      </c>
      <c r="L6975" s="5" t="s">
        <v>8666</v>
      </c>
      <c r="M6975" s="5" t="s">
        <v>96</v>
      </c>
      <c r="N6975" s="19">
        <v>9784789012669</v>
      </c>
    </row>
    <row r="6976" spans="1:14" ht="15.75" customHeight="1" x14ac:dyDescent="0.2">
      <c r="A6976" s="15">
        <v>49</v>
      </c>
      <c r="B6976" s="16">
        <v>730</v>
      </c>
      <c r="C6976" s="15" t="s">
        <v>10241</v>
      </c>
      <c r="D6976" s="18">
        <v>2</v>
      </c>
      <c r="E6976" s="5" t="s">
        <v>10242</v>
      </c>
      <c r="F6976" s="5">
        <v>0</v>
      </c>
      <c r="G6976" s="5" t="s">
        <v>32</v>
      </c>
      <c r="H6976" s="5" t="s">
        <v>28</v>
      </c>
      <c r="I6976" s="5">
        <v>0</v>
      </c>
      <c r="J6976" s="5">
        <v>2009</v>
      </c>
      <c r="K6976" s="5">
        <v>7</v>
      </c>
      <c r="L6976" s="5" t="s">
        <v>10243</v>
      </c>
      <c r="M6976" s="5" t="s">
        <v>96</v>
      </c>
      <c r="N6976" s="19">
        <v>9784872175141</v>
      </c>
    </row>
    <row r="6977" spans="1:14" ht="15.75" customHeight="1" x14ac:dyDescent="0.2">
      <c r="A6977" s="15">
        <v>50</v>
      </c>
      <c r="B6977" s="16">
        <v>730</v>
      </c>
      <c r="C6977" s="15" t="s">
        <v>10244</v>
      </c>
      <c r="D6977" s="18">
        <v>2</v>
      </c>
      <c r="E6977" s="5" t="s">
        <v>10245</v>
      </c>
      <c r="F6977" s="5">
        <v>0</v>
      </c>
      <c r="G6977" s="5" t="s">
        <v>10246</v>
      </c>
      <c r="H6977" s="5" t="s">
        <v>28</v>
      </c>
      <c r="I6977" s="5">
        <v>0</v>
      </c>
      <c r="J6977" s="5">
        <v>2009</v>
      </c>
      <c r="K6977" s="5">
        <v>6</v>
      </c>
      <c r="L6977" s="5" t="s">
        <v>10243</v>
      </c>
      <c r="M6977" s="5" t="s">
        <v>96</v>
      </c>
      <c r="N6977" s="19">
        <v>9784872175158</v>
      </c>
    </row>
    <row r="6978" spans="1:14" ht="15.75" customHeight="1" x14ac:dyDescent="0.2">
      <c r="A6978" s="15">
        <v>51</v>
      </c>
      <c r="B6978" s="16">
        <v>730</v>
      </c>
      <c r="C6978" s="15" t="s">
        <v>10247</v>
      </c>
      <c r="D6978" s="18">
        <v>1</v>
      </c>
      <c r="E6978" s="5" t="s">
        <v>8692</v>
      </c>
      <c r="F6978" s="5">
        <v>0</v>
      </c>
      <c r="G6978" s="5" t="s">
        <v>32</v>
      </c>
      <c r="H6978" s="5" t="s">
        <v>8648</v>
      </c>
      <c r="I6978" s="5">
        <v>0</v>
      </c>
      <c r="J6978" s="5">
        <v>2009</v>
      </c>
      <c r="K6978" s="5">
        <v>6</v>
      </c>
      <c r="L6978" s="5" t="s">
        <v>8693</v>
      </c>
      <c r="M6978" s="5" t="s">
        <v>96</v>
      </c>
      <c r="N6978" s="19">
        <v>9784872175165</v>
      </c>
    </row>
    <row r="6979" spans="1:14" ht="15.75" customHeight="1" x14ac:dyDescent="0.2">
      <c r="A6979" s="15">
        <v>52</v>
      </c>
      <c r="B6979" s="16">
        <v>730</v>
      </c>
      <c r="C6979" s="15" t="s">
        <v>10248</v>
      </c>
      <c r="D6979" s="18">
        <v>1</v>
      </c>
      <c r="E6979" s="5" t="s">
        <v>10249</v>
      </c>
      <c r="F6979" s="5" t="s">
        <v>10250</v>
      </c>
      <c r="G6979" s="5" t="s">
        <v>10251</v>
      </c>
      <c r="H6979" s="5" t="s">
        <v>28</v>
      </c>
      <c r="I6979" s="5">
        <v>0</v>
      </c>
      <c r="J6979" s="5">
        <v>2009</v>
      </c>
      <c r="K6979" s="5">
        <v>0</v>
      </c>
      <c r="L6979" s="5" t="s">
        <v>2183</v>
      </c>
      <c r="M6979" s="5" t="s">
        <v>307</v>
      </c>
      <c r="N6979" s="19" t="s">
        <v>32</v>
      </c>
    </row>
    <row r="6980" spans="1:14" ht="15.75" customHeight="1" x14ac:dyDescent="0.2">
      <c r="A6980" s="15">
        <v>53</v>
      </c>
      <c r="B6980" s="16">
        <v>730</v>
      </c>
      <c r="C6980" s="15" t="s">
        <v>10252</v>
      </c>
      <c r="D6980" s="18">
        <v>1</v>
      </c>
      <c r="E6980" s="5" t="s">
        <v>10253</v>
      </c>
      <c r="F6980" s="5" t="s">
        <v>10254</v>
      </c>
      <c r="G6980" s="5" t="s">
        <v>10251</v>
      </c>
      <c r="H6980" s="5" t="s">
        <v>5947</v>
      </c>
      <c r="I6980" s="5">
        <v>0</v>
      </c>
      <c r="J6980" s="5">
        <v>2012</v>
      </c>
      <c r="K6980" s="5">
        <v>1</v>
      </c>
      <c r="L6980" s="5" t="s">
        <v>10255</v>
      </c>
      <c r="M6980" s="5" t="s">
        <v>307</v>
      </c>
      <c r="N6980" s="19">
        <v>17457165</v>
      </c>
    </row>
    <row r="6981" spans="1:14" ht="15.75" customHeight="1" x14ac:dyDescent="0.2">
      <c r="A6981" s="15">
        <v>54</v>
      </c>
      <c r="B6981" s="16">
        <v>730</v>
      </c>
      <c r="C6981" s="15" t="s">
        <v>10256</v>
      </c>
      <c r="D6981" s="18">
        <v>0</v>
      </c>
      <c r="E6981" s="5" t="s">
        <v>10257</v>
      </c>
      <c r="F6981" s="5">
        <v>0</v>
      </c>
      <c r="G6981" s="5" t="s">
        <v>10251</v>
      </c>
      <c r="H6981" s="5" t="s">
        <v>28</v>
      </c>
      <c r="I6981" s="5">
        <v>0</v>
      </c>
      <c r="J6981" s="5">
        <v>2014</v>
      </c>
      <c r="K6981" s="5">
        <v>1</v>
      </c>
      <c r="L6981" s="5" t="s">
        <v>10258</v>
      </c>
      <c r="M6981" s="5" t="s">
        <v>307</v>
      </c>
      <c r="N6981" s="19">
        <v>17457165</v>
      </c>
    </row>
    <row r="6982" spans="1:14" ht="15.75" customHeight="1" x14ac:dyDescent="0.2">
      <c r="A6982" s="15">
        <v>55</v>
      </c>
      <c r="B6982" s="16">
        <v>730</v>
      </c>
      <c r="C6982" s="15" t="s">
        <v>10259</v>
      </c>
      <c r="D6982" s="18">
        <v>0</v>
      </c>
      <c r="E6982" s="5" t="s">
        <v>10260</v>
      </c>
      <c r="F6982" s="5">
        <v>0</v>
      </c>
      <c r="G6982" s="5" t="s">
        <v>10251</v>
      </c>
      <c r="H6982" s="5">
        <v>0</v>
      </c>
      <c r="I6982" s="5">
        <v>0</v>
      </c>
      <c r="J6982" s="5">
        <v>2015</v>
      </c>
      <c r="K6982" s="5">
        <v>1</v>
      </c>
      <c r="L6982" s="5" t="s">
        <v>10261</v>
      </c>
      <c r="M6982" s="5" t="s">
        <v>307</v>
      </c>
      <c r="N6982" s="19">
        <v>17457165</v>
      </c>
    </row>
    <row r="6983" spans="1:14" ht="15.75" customHeight="1" x14ac:dyDescent="0.2">
      <c r="A6983" s="15">
        <v>56</v>
      </c>
      <c r="B6983" s="16">
        <v>730</v>
      </c>
      <c r="C6983" s="15" t="s">
        <v>10262</v>
      </c>
      <c r="D6983" s="18">
        <v>2</v>
      </c>
      <c r="E6983" s="5" t="s">
        <v>10263</v>
      </c>
      <c r="F6983" s="5">
        <v>0</v>
      </c>
      <c r="G6983" s="5" t="s">
        <v>10147</v>
      </c>
      <c r="H6983" s="5" t="s">
        <v>28</v>
      </c>
      <c r="I6983" s="5">
        <v>0</v>
      </c>
      <c r="J6983" s="5">
        <v>2010</v>
      </c>
      <c r="K6983" s="5">
        <v>0</v>
      </c>
      <c r="L6983" s="5" t="s">
        <v>10147</v>
      </c>
      <c r="M6983" s="5" t="s">
        <v>96</v>
      </c>
      <c r="N6983" s="19" t="s">
        <v>32</v>
      </c>
    </row>
    <row r="6984" spans="1:14" ht="15.75" customHeight="1" x14ac:dyDescent="0.2">
      <c r="A6984" s="15">
        <v>57</v>
      </c>
      <c r="B6984" s="16">
        <v>730</v>
      </c>
      <c r="C6984" s="15" t="s">
        <v>10264</v>
      </c>
      <c r="D6984" s="18">
        <v>2</v>
      </c>
      <c r="E6984" s="5" t="s">
        <v>10265</v>
      </c>
      <c r="F6984" s="5">
        <v>0</v>
      </c>
      <c r="G6984" s="5" t="s">
        <v>10147</v>
      </c>
      <c r="H6984" s="5" t="s">
        <v>28</v>
      </c>
      <c r="I6984" s="5">
        <v>0</v>
      </c>
      <c r="J6984" s="5">
        <v>2010</v>
      </c>
      <c r="K6984" s="5">
        <v>0</v>
      </c>
      <c r="L6984" s="5" t="s">
        <v>10147</v>
      </c>
      <c r="M6984" s="5" t="s">
        <v>96</v>
      </c>
      <c r="N6984" s="19" t="s">
        <v>32</v>
      </c>
    </row>
    <row r="6985" spans="1:14" ht="15.75" customHeight="1" x14ac:dyDescent="0.2">
      <c r="A6985" s="15">
        <v>58</v>
      </c>
      <c r="B6985" s="16">
        <v>730</v>
      </c>
      <c r="C6985" s="15" t="s">
        <v>10266</v>
      </c>
      <c r="D6985" s="18">
        <v>2</v>
      </c>
      <c r="E6985" s="5" t="s">
        <v>10267</v>
      </c>
      <c r="F6985" s="5">
        <v>0</v>
      </c>
      <c r="G6985" s="5">
        <v>0</v>
      </c>
      <c r="H6985" s="5" t="s">
        <v>28</v>
      </c>
      <c r="I6985" s="5">
        <v>0</v>
      </c>
      <c r="J6985" s="5">
        <v>2011</v>
      </c>
      <c r="K6985" s="5">
        <v>1</v>
      </c>
      <c r="L6985" s="5" t="s">
        <v>10147</v>
      </c>
      <c r="M6985" s="5" t="s">
        <v>96</v>
      </c>
      <c r="N6985" s="19">
        <v>0</v>
      </c>
    </row>
    <row r="6986" spans="1:14" ht="15.75" customHeight="1" x14ac:dyDescent="0.2">
      <c r="A6986" s="15">
        <v>59</v>
      </c>
      <c r="B6986" s="16">
        <v>730</v>
      </c>
      <c r="C6986" s="15" t="s">
        <v>10268</v>
      </c>
      <c r="D6986" s="18">
        <v>2</v>
      </c>
      <c r="E6986" s="5" t="s">
        <v>10269</v>
      </c>
      <c r="F6986" s="5">
        <v>0</v>
      </c>
      <c r="G6986" s="5" t="s">
        <v>10270</v>
      </c>
      <c r="H6986" s="5" t="s">
        <v>28</v>
      </c>
      <c r="I6986" s="5">
        <v>0</v>
      </c>
      <c r="J6986" s="5">
        <v>2006</v>
      </c>
      <c r="K6986" s="5">
        <v>5</v>
      </c>
      <c r="L6986" s="5" t="s">
        <v>8686</v>
      </c>
      <c r="M6986" s="5" t="s">
        <v>96</v>
      </c>
      <c r="N6986" s="19">
        <v>9784757401563</v>
      </c>
    </row>
    <row r="6987" spans="1:14" ht="15.75" customHeight="1" x14ac:dyDescent="0.2">
      <c r="A6987" s="15">
        <v>60</v>
      </c>
      <c r="B6987" s="16">
        <v>730</v>
      </c>
      <c r="C6987" s="15" t="s">
        <v>10271</v>
      </c>
      <c r="D6987" s="18">
        <v>1</v>
      </c>
      <c r="E6987" s="5" t="s">
        <v>10272</v>
      </c>
      <c r="F6987" s="5">
        <v>0</v>
      </c>
      <c r="G6987" s="5" t="s">
        <v>10273</v>
      </c>
      <c r="H6987" s="5" t="s">
        <v>28</v>
      </c>
      <c r="I6987" s="5">
        <v>0</v>
      </c>
      <c r="J6987" s="5">
        <v>1995</v>
      </c>
      <c r="K6987" s="5">
        <v>4</v>
      </c>
      <c r="L6987" s="5" t="s">
        <v>9086</v>
      </c>
      <c r="M6987" s="5" t="s">
        <v>96</v>
      </c>
      <c r="N6987" s="19">
        <v>9784893583093</v>
      </c>
    </row>
    <row r="6988" spans="1:14" ht="15.75" customHeight="1" x14ac:dyDescent="0.2">
      <c r="A6988" s="15">
        <v>61</v>
      </c>
      <c r="B6988" s="16">
        <v>730</v>
      </c>
      <c r="C6988" s="15" t="s">
        <v>10274</v>
      </c>
      <c r="D6988" s="18">
        <v>1</v>
      </c>
      <c r="E6988" s="5" t="s">
        <v>10275</v>
      </c>
      <c r="F6988" s="5">
        <v>0</v>
      </c>
      <c r="G6988" s="5" t="s">
        <v>10276</v>
      </c>
      <c r="H6988" s="5" t="s">
        <v>28</v>
      </c>
      <c r="I6988" s="5">
        <v>0</v>
      </c>
      <c r="J6988" s="5">
        <v>2008</v>
      </c>
      <c r="K6988" s="5">
        <v>1</v>
      </c>
      <c r="L6988" s="5" t="s">
        <v>8743</v>
      </c>
      <c r="M6988" s="5" t="s">
        <v>96</v>
      </c>
      <c r="N6988" s="19">
        <v>9784883194865</v>
      </c>
    </row>
    <row r="6989" spans="1:14" ht="15.75" customHeight="1" x14ac:dyDescent="0.2">
      <c r="A6989" s="15">
        <v>62</v>
      </c>
      <c r="B6989" s="16">
        <v>730</v>
      </c>
      <c r="C6989" s="15" t="s">
        <v>10277</v>
      </c>
      <c r="D6989" s="18">
        <v>1</v>
      </c>
      <c r="E6989" s="5" t="s">
        <v>10278</v>
      </c>
      <c r="F6989" s="5">
        <v>0</v>
      </c>
      <c r="G6989" s="5" t="s">
        <v>10279</v>
      </c>
      <c r="H6989" s="5" t="s">
        <v>28</v>
      </c>
      <c r="I6989" s="5">
        <v>22</v>
      </c>
      <c r="J6989" s="5">
        <v>2007</v>
      </c>
      <c r="K6989" s="5">
        <v>1</v>
      </c>
      <c r="L6989" s="5" t="s">
        <v>10280</v>
      </c>
      <c r="M6989" s="5" t="s">
        <v>96</v>
      </c>
      <c r="N6989" s="19">
        <v>9784336049346</v>
      </c>
    </row>
    <row r="6990" spans="1:14" ht="15.75" customHeight="1" x14ac:dyDescent="0.2">
      <c r="A6990" s="15">
        <v>63</v>
      </c>
      <c r="B6990" s="16">
        <v>730</v>
      </c>
      <c r="C6990" s="15" t="s">
        <v>10281</v>
      </c>
      <c r="D6990" s="18">
        <v>2</v>
      </c>
      <c r="E6990" s="5" t="s">
        <v>10282</v>
      </c>
      <c r="F6990" s="5">
        <v>0</v>
      </c>
      <c r="G6990" s="5" t="s">
        <v>10279</v>
      </c>
      <c r="H6990" s="5" t="s">
        <v>28</v>
      </c>
      <c r="I6990" s="5">
        <v>23</v>
      </c>
      <c r="J6990" s="5">
        <v>2008</v>
      </c>
      <c r="K6990" s="5">
        <v>1</v>
      </c>
      <c r="L6990" s="5" t="s">
        <v>10280</v>
      </c>
      <c r="M6990" s="5" t="s">
        <v>96</v>
      </c>
      <c r="N6990" s="19">
        <v>9784336049353</v>
      </c>
    </row>
    <row r="6991" spans="1:14" ht="15.75" customHeight="1" x14ac:dyDescent="0.2">
      <c r="A6991" s="15">
        <v>64</v>
      </c>
      <c r="B6991" s="16">
        <v>730</v>
      </c>
      <c r="C6991" s="15" t="s">
        <v>10283</v>
      </c>
      <c r="D6991" s="18">
        <v>2</v>
      </c>
      <c r="E6991" s="5" t="s">
        <v>10284</v>
      </c>
      <c r="F6991" s="5">
        <v>0</v>
      </c>
      <c r="G6991" s="5" t="s">
        <v>10279</v>
      </c>
      <c r="H6991" s="5" t="s">
        <v>28</v>
      </c>
      <c r="I6991" s="5">
        <v>24</v>
      </c>
      <c r="J6991" s="5">
        <v>2008</v>
      </c>
      <c r="K6991" s="5">
        <v>0</v>
      </c>
      <c r="L6991" s="5" t="s">
        <v>10280</v>
      </c>
      <c r="M6991" s="5" t="s">
        <v>96</v>
      </c>
      <c r="N6991" s="19">
        <v>9784336049360</v>
      </c>
    </row>
    <row r="6992" spans="1:14" ht="15.75" customHeight="1" x14ac:dyDescent="0.2">
      <c r="A6992" s="15">
        <v>65</v>
      </c>
      <c r="B6992" s="16">
        <v>730</v>
      </c>
      <c r="C6992" s="15" t="s">
        <v>10285</v>
      </c>
      <c r="D6992" s="18">
        <v>1</v>
      </c>
      <c r="E6992" s="5" t="s">
        <v>10286</v>
      </c>
      <c r="F6992" s="5" t="s">
        <v>10287</v>
      </c>
      <c r="G6992" s="5" t="s">
        <v>10279</v>
      </c>
      <c r="H6992" s="5" t="s">
        <v>28</v>
      </c>
      <c r="I6992" s="5">
        <v>25</v>
      </c>
      <c r="J6992" s="5">
        <v>2009</v>
      </c>
      <c r="K6992" s="5">
        <v>1</v>
      </c>
      <c r="L6992" s="5" t="s">
        <v>10280</v>
      </c>
      <c r="M6992" s="5" t="s">
        <v>96</v>
      </c>
      <c r="N6992" s="19">
        <v>9784336049377</v>
      </c>
    </row>
    <row r="6993" spans="1:14" ht="15.75" customHeight="1" x14ac:dyDescent="0.2">
      <c r="A6993" s="15">
        <v>66</v>
      </c>
      <c r="B6993" s="16">
        <v>730</v>
      </c>
      <c r="C6993" s="15" t="s">
        <v>10288</v>
      </c>
      <c r="D6993" s="18">
        <v>2</v>
      </c>
      <c r="E6993" s="5" t="s">
        <v>10289</v>
      </c>
      <c r="F6993" s="5">
        <v>0</v>
      </c>
      <c r="G6993" s="5" t="s">
        <v>10290</v>
      </c>
      <c r="H6993" s="5" t="s">
        <v>28</v>
      </c>
      <c r="I6993" s="5">
        <v>1</v>
      </c>
      <c r="J6993" s="5">
        <v>2002</v>
      </c>
      <c r="K6993" s="5">
        <v>4</v>
      </c>
      <c r="L6993" s="5" t="s">
        <v>5351</v>
      </c>
      <c r="M6993" s="5" t="s">
        <v>96</v>
      </c>
      <c r="N6993" s="19">
        <v>9784788508118</v>
      </c>
    </row>
    <row r="6994" spans="1:14" ht="15.75" customHeight="1" x14ac:dyDescent="0.2">
      <c r="A6994" s="15">
        <v>67</v>
      </c>
      <c r="B6994" s="16">
        <v>730</v>
      </c>
      <c r="C6994" s="15" t="s">
        <v>10291</v>
      </c>
      <c r="D6994" s="18">
        <v>1</v>
      </c>
      <c r="E6994" s="5" t="s">
        <v>10292</v>
      </c>
      <c r="F6994" s="5">
        <v>0</v>
      </c>
      <c r="G6994" s="5" t="s">
        <v>10293</v>
      </c>
      <c r="H6994" s="5" t="s">
        <v>28</v>
      </c>
      <c r="I6994" s="5">
        <v>0</v>
      </c>
      <c r="J6994" s="5">
        <v>2012</v>
      </c>
      <c r="K6994" s="5">
        <v>1</v>
      </c>
      <c r="L6994" s="5" t="s">
        <v>9610</v>
      </c>
      <c r="M6994" s="5" t="s">
        <v>96</v>
      </c>
      <c r="N6994" s="19">
        <v>9784904595190</v>
      </c>
    </row>
    <row r="6995" spans="1:14" ht="15.75" customHeight="1" x14ac:dyDescent="0.2">
      <c r="A6995" s="15">
        <v>68</v>
      </c>
      <c r="B6995" s="16">
        <v>730</v>
      </c>
      <c r="C6995" s="15" t="s">
        <v>10294</v>
      </c>
      <c r="D6995" s="18">
        <v>2</v>
      </c>
      <c r="E6995" s="5" t="s">
        <v>10018</v>
      </c>
      <c r="F6995" s="5">
        <v>0</v>
      </c>
      <c r="G6995" s="5" t="s">
        <v>9370</v>
      </c>
      <c r="H6995" s="5" t="s">
        <v>28</v>
      </c>
      <c r="I6995" s="5">
        <v>1</v>
      </c>
      <c r="J6995" s="5">
        <v>2013</v>
      </c>
      <c r="K6995" s="5">
        <v>0</v>
      </c>
      <c r="L6995" s="5" t="s">
        <v>9370</v>
      </c>
      <c r="M6995" s="5" t="s">
        <v>96</v>
      </c>
      <c r="N6995" s="19">
        <v>9784893588678</v>
      </c>
    </row>
    <row r="6996" spans="1:14" ht="15.75" customHeight="1" x14ac:dyDescent="0.2">
      <c r="A6996" s="15">
        <v>69</v>
      </c>
      <c r="B6996" s="16">
        <v>730</v>
      </c>
      <c r="C6996" s="15" t="s">
        <v>10295</v>
      </c>
      <c r="D6996" s="18">
        <v>1</v>
      </c>
      <c r="E6996" s="5" t="s">
        <v>10296</v>
      </c>
      <c r="F6996" s="5">
        <v>0</v>
      </c>
      <c r="G6996" s="5" t="s">
        <v>10297</v>
      </c>
      <c r="H6996" s="5" t="s">
        <v>28</v>
      </c>
      <c r="I6996" s="5">
        <v>1</v>
      </c>
      <c r="J6996" s="5">
        <v>2013</v>
      </c>
      <c r="K6996" s="5">
        <v>0</v>
      </c>
      <c r="L6996" s="5" t="s">
        <v>8548</v>
      </c>
      <c r="M6996" s="5" t="s">
        <v>96</v>
      </c>
      <c r="N6996" s="19">
        <v>9784585280064</v>
      </c>
    </row>
    <row r="6997" spans="1:14" ht="15.75" customHeight="1" x14ac:dyDescent="0.2">
      <c r="A6997" s="15">
        <v>70</v>
      </c>
      <c r="B6997" s="16">
        <v>730</v>
      </c>
      <c r="C6997" s="15" t="s">
        <v>10298</v>
      </c>
      <c r="D6997" s="18">
        <v>1</v>
      </c>
      <c r="E6997" s="5" t="s">
        <v>10299</v>
      </c>
      <c r="F6997" s="5" t="s">
        <v>10300</v>
      </c>
      <c r="G6997" s="5" t="s">
        <v>558</v>
      </c>
      <c r="H6997" s="5">
        <v>0</v>
      </c>
      <c r="I6997" s="5">
        <v>0</v>
      </c>
      <c r="J6997" s="5">
        <v>2006</v>
      </c>
      <c r="K6997" s="5">
        <v>1</v>
      </c>
      <c r="L6997" s="5" t="s">
        <v>10174</v>
      </c>
      <c r="M6997" s="5">
        <v>0</v>
      </c>
      <c r="N6997" s="19" t="s">
        <v>10301</v>
      </c>
    </row>
    <row r="6998" spans="1:14" ht="15.75" customHeight="1" x14ac:dyDescent="0.2">
      <c r="A6998" s="15">
        <v>71</v>
      </c>
      <c r="B6998" s="16">
        <v>730</v>
      </c>
      <c r="C6998" s="15" t="s">
        <v>10302</v>
      </c>
      <c r="D6998" s="18">
        <v>3</v>
      </c>
      <c r="E6998" s="5" t="s">
        <v>10303</v>
      </c>
      <c r="F6998" s="5" t="s">
        <v>10304</v>
      </c>
      <c r="G6998" s="5" t="s">
        <v>558</v>
      </c>
      <c r="H6998" s="5">
        <v>0</v>
      </c>
      <c r="I6998" s="5">
        <v>0</v>
      </c>
      <c r="J6998" s="5">
        <v>2009</v>
      </c>
      <c r="K6998" s="5">
        <v>1</v>
      </c>
      <c r="L6998" s="5" t="s">
        <v>10174</v>
      </c>
      <c r="M6998" s="5">
        <v>0</v>
      </c>
      <c r="N6998" s="19">
        <v>9784894763029</v>
      </c>
    </row>
    <row r="6999" spans="1:14" ht="15.75" customHeight="1" x14ac:dyDescent="0.2">
      <c r="A6999" s="15">
        <v>72</v>
      </c>
      <c r="B6999" s="16">
        <v>730</v>
      </c>
      <c r="C6999" s="15" t="s">
        <v>10305</v>
      </c>
      <c r="D6999" s="18">
        <v>2</v>
      </c>
      <c r="E6999" s="5" t="s">
        <v>10306</v>
      </c>
      <c r="F6999" s="5" t="s">
        <v>10307</v>
      </c>
      <c r="G6999" s="5" t="s">
        <v>558</v>
      </c>
      <c r="H6999" s="5">
        <v>0</v>
      </c>
      <c r="I6999" s="5">
        <v>0</v>
      </c>
      <c r="J6999" s="5">
        <v>2011</v>
      </c>
      <c r="K6999" s="5">
        <v>1</v>
      </c>
      <c r="L6999" s="5" t="s">
        <v>10174</v>
      </c>
      <c r="M6999" s="5">
        <v>0</v>
      </c>
      <c r="N6999" s="19">
        <v>9784894763036</v>
      </c>
    </row>
    <row r="7000" spans="1:14" ht="15.75" customHeight="1" x14ac:dyDescent="0.2">
      <c r="A7000" s="15">
        <v>73</v>
      </c>
      <c r="B7000" s="16">
        <v>730</v>
      </c>
      <c r="C7000" s="15" t="s">
        <v>10308</v>
      </c>
      <c r="D7000" s="18">
        <v>3</v>
      </c>
      <c r="E7000" s="5" t="s">
        <v>10309</v>
      </c>
      <c r="F7000" s="5" t="s">
        <v>10310</v>
      </c>
      <c r="G7000" s="5" t="s">
        <v>558</v>
      </c>
      <c r="H7000" s="5">
        <v>0</v>
      </c>
      <c r="I7000" s="5">
        <v>0</v>
      </c>
      <c r="J7000" s="5">
        <v>2010</v>
      </c>
      <c r="K7000" s="5">
        <v>1</v>
      </c>
      <c r="L7000" s="5" t="s">
        <v>10174</v>
      </c>
      <c r="M7000" s="5">
        <v>0</v>
      </c>
      <c r="N7000" s="19">
        <v>9784894763043</v>
      </c>
    </row>
    <row r="7001" spans="1:14" ht="15.75" customHeight="1" x14ac:dyDescent="0.2">
      <c r="A7001" s="15">
        <v>74</v>
      </c>
      <c r="B7001" s="16">
        <v>730</v>
      </c>
      <c r="C7001" s="15" t="s">
        <v>10311</v>
      </c>
      <c r="D7001" s="18">
        <v>2</v>
      </c>
      <c r="E7001" s="5" t="s">
        <v>10312</v>
      </c>
      <c r="F7001" s="5" t="s">
        <v>10313</v>
      </c>
      <c r="G7001" s="5" t="s">
        <v>558</v>
      </c>
      <c r="H7001" s="5">
        <v>0</v>
      </c>
      <c r="I7001" s="5">
        <v>0</v>
      </c>
      <c r="J7001" s="5">
        <v>2008</v>
      </c>
      <c r="K7001" s="5">
        <v>1</v>
      </c>
      <c r="L7001" s="5" t="s">
        <v>10174</v>
      </c>
      <c r="M7001" s="5">
        <v>0</v>
      </c>
      <c r="N7001" s="19">
        <v>9784894763050</v>
      </c>
    </row>
    <row r="7002" spans="1:14" ht="15.75" customHeight="1" x14ac:dyDescent="0.2">
      <c r="A7002" s="15">
        <v>75</v>
      </c>
      <c r="B7002" s="16">
        <v>730</v>
      </c>
      <c r="C7002" s="15" t="s">
        <v>10314</v>
      </c>
      <c r="D7002" s="18">
        <v>2</v>
      </c>
      <c r="E7002" s="5" t="s">
        <v>10315</v>
      </c>
      <c r="F7002" s="5" t="s">
        <v>10316</v>
      </c>
      <c r="G7002" s="5" t="s">
        <v>558</v>
      </c>
      <c r="H7002" s="5">
        <v>0</v>
      </c>
      <c r="I7002" s="5">
        <v>0</v>
      </c>
      <c r="J7002" s="5">
        <v>2007</v>
      </c>
      <c r="K7002" s="5">
        <v>1</v>
      </c>
      <c r="L7002" s="5" t="s">
        <v>10174</v>
      </c>
      <c r="M7002" s="5">
        <v>0</v>
      </c>
      <c r="N7002" s="19">
        <v>9784894763067</v>
      </c>
    </row>
    <row r="7003" spans="1:14" ht="15.75" customHeight="1" x14ac:dyDescent="0.2">
      <c r="A7003" s="15">
        <v>76</v>
      </c>
      <c r="B7003" s="16">
        <v>730</v>
      </c>
      <c r="C7003" s="15" t="s">
        <v>10317</v>
      </c>
      <c r="D7003" s="18">
        <v>2</v>
      </c>
      <c r="E7003" s="5" t="s">
        <v>10318</v>
      </c>
      <c r="F7003" s="5" t="s">
        <v>10319</v>
      </c>
      <c r="G7003" s="5" t="s">
        <v>558</v>
      </c>
      <c r="H7003" s="5">
        <v>0</v>
      </c>
      <c r="I7003" s="5">
        <v>0</v>
      </c>
      <c r="J7003" s="5">
        <v>2006</v>
      </c>
      <c r="K7003" s="5">
        <v>1</v>
      </c>
      <c r="L7003" s="5" t="s">
        <v>10174</v>
      </c>
      <c r="M7003" s="5">
        <v>0</v>
      </c>
      <c r="N7003" s="19">
        <v>4894763079</v>
      </c>
    </row>
    <row r="7004" spans="1:14" ht="15.75" customHeight="1" x14ac:dyDescent="0.2">
      <c r="A7004" s="15">
        <v>77</v>
      </c>
      <c r="B7004" s="16">
        <v>730</v>
      </c>
      <c r="C7004" s="15" t="s">
        <v>10320</v>
      </c>
      <c r="D7004" s="18">
        <v>3</v>
      </c>
      <c r="E7004" s="5" t="s">
        <v>10321</v>
      </c>
      <c r="F7004" s="5" t="s">
        <v>10322</v>
      </c>
      <c r="G7004" s="5" t="s">
        <v>558</v>
      </c>
      <c r="H7004" s="5">
        <v>0</v>
      </c>
      <c r="I7004" s="5">
        <v>0</v>
      </c>
      <c r="J7004" s="5">
        <v>2010</v>
      </c>
      <c r="K7004" s="5">
        <v>1</v>
      </c>
      <c r="L7004" s="5" t="s">
        <v>10174</v>
      </c>
      <c r="M7004" s="5">
        <v>0</v>
      </c>
      <c r="N7004" s="19">
        <v>9784894763081</v>
      </c>
    </row>
    <row r="7005" spans="1:14" ht="15.75" customHeight="1" x14ac:dyDescent="0.2">
      <c r="A7005" s="15">
        <v>78</v>
      </c>
      <c r="B7005" s="16">
        <v>730</v>
      </c>
      <c r="C7005" s="15" t="s">
        <v>10323</v>
      </c>
      <c r="D7005" s="18">
        <v>2</v>
      </c>
      <c r="E7005" s="5" t="s">
        <v>10324</v>
      </c>
      <c r="F7005" s="5" t="s">
        <v>10325</v>
      </c>
      <c r="G7005" s="5" t="s">
        <v>558</v>
      </c>
      <c r="H7005" s="5">
        <v>0</v>
      </c>
      <c r="I7005" s="5">
        <v>0</v>
      </c>
      <c r="J7005" s="5">
        <v>2007</v>
      </c>
      <c r="K7005" s="5">
        <v>1</v>
      </c>
      <c r="L7005" s="5" t="s">
        <v>10174</v>
      </c>
      <c r="M7005" s="5">
        <v>0</v>
      </c>
      <c r="N7005" s="19">
        <v>9784894763098</v>
      </c>
    </row>
    <row r="7006" spans="1:14" ht="15.75" customHeight="1" x14ac:dyDescent="0.2">
      <c r="A7006" s="15">
        <v>79</v>
      </c>
      <c r="B7006" s="16">
        <v>730</v>
      </c>
      <c r="C7006" s="15" t="s">
        <v>10326</v>
      </c>
      <c r="D7006" s="18">
        <v>2</v>
      </c>
      <c r="E7006" s="5" t="s">
        <v>10327</v>
      </c>
      <c r="F7006" s="5" t="s">
        <v>10328</v>
      </c>
      <c r="G7006" s="5" t="s">
        <v>558</v>
      </c>
      <c r="H7006" s="5">
        <v>0</v>
      </c>
      <c r="I7006" s="5">
        <v>0</v>
      </c>
      <c r="J7006" s="5">
        <v>2011</v>
      </c>
      <c r="K7006" s="5">
        <v>1</v>
      </c>
      <c r="L7006" s="5" t="s">
        <v>10174</v>
      </c>
      <c r="M7006" s="5">
        <v>0</v>
      </c>
      <c r="N7006" s="19">
        <v>9784894763104</v>
      </c>
    </row>
    <row r="7007" spans="1:14" ht="15.75" customHeight="1" x14ac:dyDescent="0.2">
      <c r="A7007" s="15">
        <v>80</v>
      </c>
      <c r="B7007" s="16">
        <v>730</v>
      </c>
      <c r="C7007" s="15" t="s">
        <v>10329</v>
      </c>
      <c r="D7007" s="18">
        <v>2</v>
      </c>
      <c r="E7007" s="5" t="s">
        <v>10330</v>
      </c>
      <c r="F7007" s="5" t="s">
        <v>10331</v>
      </c>
      <c r="G7007" s="5" t="s">
        <v>558</v>
      </c>
      <c r="H7007" s="5">
        <v>0</v>
      </c>
      <c r="I7007" s="5">
        <v>0</v>
      </c>
      <c r="J7007" s="5">
        <v>2010</v>
      </c>
      <c r="K7007" s="5">
        <v>1</v>
      </c>
      <c r="L7007" s="5" t="s">
        <v>10174</v>
      </c>
      <c r="M7007" s="5">
        <v>0</v>
      </c>
      <c r="N7007" s="19">
        <v>9784894763111</v>
      </c>
    </row>
    <row r="7008" spans="1:14" ht="15.75" customHeight="1" x14ac:dyDescent="0.2">
      <c r="A7008" s="15">
        <v>81</v>
      </c>
      <c r="B7008" s="16">
        <v>730</v>
      </c>
      <c r="C7008" s="15" t="s">
        <v>10332</v>
      </c>
      <c r="D7008" s="18">
        <v>2</v>
      </c>
      <c r="E7008" s="5" t="s">
        <v>10333</v>
      </c>
      <c r="F7008" s="5" t="s">
        <v>10334</v>
      </c>
      <c r="G7008" s="5" t="s">
        <v>558</v>
      </c>
      <c r="H7008" s="5">
        <v>0</v>
      </c>
      <c r="I7008" s="5">
        <v>0</v>
      </c>
      <c r="J7008" s="5">
        <v>2011</v>
      </c>
      <c r="K7008" s="5">
        <v>1</v>
      </c>
      <c r="L7008" s="5" t="s">
        <v>10174</v>
      </c>
      <c r="M7008" s="5">
        <v>0</v>
      </c>
      <c r="N7008" s="19">
        <v>9784894763128</v>
      </c>
    </row>
    <row r="7009" spans="1:14" ht="15.75" customHeight="1" x14ac:dyDescent="0.2">
      <c r="A7009" s="15">
        <v>82</v>
      </c>
      <c r="B7009" s="16">
        <v>730</v>
      </c>
      <c r="C7009" s="15" t="s">
        <v>10335</v>
      </c>
      <c r="D7009" s="18">
        <v>3</v>
      </c>
      <c r="E7009" s="5" t="s">
        <v>10336</v>
      </c>
      <c r="F7009" s="5" t="s">
        <v>10337</v>
      </c>
      <c r="G7009" s="5" t="s">
        <v>558</v>
      </c>
      <c r="H7009" s="5">
        <v>0</v>
      </c>
      <c r="I7009" s="5">
        <v>0</v>
      </c>
      <c r="J7009" s="5">
        <v>2010</v>
      </c>
      <c r="K7009" s="5">
        <v>1</v>
      </c>
      <c r="L7009" s="5" t="s">
        <v>10174</v>
      </c>
      <c r="M7009" s="5">
        <v>0</v>
      </c>
      <c r="N7009" s="19">
        <v>9784894763135</v>
      </c>
    </row>
    <row r="7010" spans="1:14" ht="15.75" customHeight="1" x14ac:dyDescent="0.2">
      <c r="A7010" s="15">
        <v>83</v>
      </c>
      <c r="B7010" s="16">
        <v>730</v>
      </c>
      <c r="C7010" s="15" t="s">
        <v>10338</v>
      </c>
      <c r="D7010" s="18">
        <v>3</v>
      </c>
      <c r="E7010" s="5" t="s">
        <v>10339</v>
      </c>
      <c r="F7010" s="5" t="s">
        <v>10340</v>
      </c>
      <c r="G7010" s="5" t="s">
        <v>558</v>
      </c>
      <c r="H7010" s="5">
        <v>0</v>
      </c>
      <c r="I7010" s="5">
        <v>0</v>
      </c>
      <c r="J7010" s="5">
        <v>2008</v>
      </c>
      <c r="K7010" s="5">
        <v>1</v>
      </c>
      <c r="L7010" s="5" t="s">
        <v>10174</v>
      </c>
      <c r="M7010" s="5">
        <v>0</v>
      </c>
      <c r="N7010" s="19">
        <v>9784894763142</v>
      </c>
    </row>
    <row r="7011" spans="1:14" ht="15.75" customHeight="1" x14ac:dyDescent="0.2">
      <c r="A7011" s="15">
        <v>84</v>
      </c>
      <c r="B7011" s="16">
        <v>730</v>
      </c>
      <c r="C7011" s="15" t="s">
        <v>10341</v>
      </c>
      <c r="D7011" s="18">
        <v>0</v>
      </c>
      <c r="E7011" s="5" t="s">
        <v>10342</v>
      </c>
      <c r="F7011" s="5">
        <v>0</v>
      </c>
      <c r="G7011" s="5" t="s">
        <v>10343</v>
      </c>
      <c r="H7011" s="5">
        <v>0</v>
      </c>
      <c r="I7011" s="5">
        <v>0</v>
      </c>
      <c r="J7011" s="5">
        <v>2013</v>
      </c>
      <c r="K7011" s="5">
        <v>1</v>
      </c>
      <c r="L7011" s="5" t="s">
        <v>10343</v>
      </c>
      <c r="M7011" s="5" t="s">
        <v>96</v>
      </c>
      <c r="N7011" s="19">
        <v>17277183</v>
      </c>
    </row>
    <row r="7012" spans="1:14" ht="15.75" customHeight="1" x14ac:dyDescent="0.2">
      <c r="A7012" s="15">
        <v>85</v>
      </c>
      <c r="B7012" s="16">
        <v>730</v>
      </c>
      <c r="C7012" s="15" t="s">
        <v>10344</v>
      </c>
      <c r="D7012" s="18">
        <v>0</v>
      </c>
      <c r="E7012" s="5" t="s">
        <v>10345</v>
      </c>
      <c r="F7012" s="5">
        <v>0</v>
      </c>
      <c r="G7012" s="5" t="s">
        <v>10343</v>
      </c>
      <c r="H7012" s="5" t="s">
        <v>28</v>
      </c>
      <c r="I7012" s="5">
        <v>0</v>
      </c>
      <c r="J7012" s="5">
        <v>2013</v>
      </c>
      <c r="K7012" s="5">
        <v>1</v>
      </c>
      <c r="L7012" s="5" t="s">
        <v>10343</v>
      </c>
      <c r="M7012" s="5" t="s">
        <v>96</v>
      </c>
      <c r="N7012" s="19">
        <v>172771</v>
      </c>
    </row>
    <row r="7013" spans="1:14" ht="15.75" customHeight="1" x14ac:dyDescent="0.2">
      <c r="A7013" s="15">
        <v>86</v>
      </c>
      <c r="B7013" s="16">
        <v>730</v>
      </c>
      <c r="C7013" s="15" t="s">
        <v>10346</v>
      </c>
      <c r="D7013" s="18">
        <v>1</v>
      </c>
      <c r="E7013" s="5" t="s">
        <v>10347</v>
      </c>
      <c r="F7013" s="5" t="s">
        <v>10348</v>
      </c>
      <c r="G7013" s="5" t="s">
        <v>10349</v>
      </c>
      <c r="H7013" s="5" t="s">
        <v>28</v>
      </c>
      <c r="I7013" s="5">
        <v>0</v>
      </c>
      <c r="J7013" s="5">
        <v>2013</v>
      </c>
      <c r="K7013" s="5">
        <v>1</v>
      </c>
      <c r="L7013" s="5" t="s">
        <v>8672</v>
      </c>
      <c r="M7013" s="5" t="s">
        <v>307</v>
      </c>
      <c r="N7013" s="19">
        <v>9784893588623</v>
      </c>
    </row>
    <row r="7014" spans="1:14" ht="15.75" customHeight="1" x14ac:dyDescent="0.2">
      <c r="A7014" s="15">
        <v>87</v>
      </c>
      <c r="B7014" s="16">
        <v>730</v>
      </c>
      <c r="C7014" s="15" t="s">
        <v>10350</v>
      </c>
      <c r="D7014" s="18">
        <v>0</v>
      </c>
      <c r="E7014" s="5" t="s">
        <v>10351</v>
      </c>
      <c r="F7014" s="5">
        <v>0</v>
      </c>
      <c r="G7014" s="5" t="s">
        <v>10352</v>
      </c>
      <c r="H7014" s="5">
        <v>0</v>
      </c>
      <c r="I7014" s="5">
        <v>0</v>
      </c>
      <c r="J7014" s="5">
        <v>2014</v>
      </c>
      <c r="K7014" s="5">
        <v>1</v>
      </c>
      <c r="L7014" s="5" t="s">
        <v>10352</v>
      </c>
      <c r="M7014" s="5">
        <v>0</v>
      </c>
      <c r="N7014" s="19">
        <v>21867445</v>
      </c>
    </row>
    <row r="7015" spans="1:14" ht="15.75" customHeight="1" x14ac:dyDescent="0.2">
      <c r="A7015" s="15">
        <v>88</v>
      </c>
      <c r="B7015" s="16">
        <v>730</v>
      </c>
      <c r="C7015" s="15" t="s">
        <v>10353</v>
      </c>
      <c r="D7015" s="18">
        <v>1</v>
      </c>
      <c r="E7015" s="5" t="s">
        <v>10354</v>
      </c>
      <c r="F7015" s="5" t="s">
        <v>10355</v>
      </c>
      <c r="G7015" s="5" t="s">
        <v>32</v>
      </c>
      <c r="H7015" s="5" t="s">
        <v>5442</v>
      </c>
      <c r="I7015" s="5">
        <v>0</v>
      </c>
      <c r="J7015" s="5">
        <v>2006</v>
      </c>
      <c r="K7015" s="5">
        <v>0</v>
      </c>
      <c r="L7015" s="5">
        <v>0</v>
      </c>
      <c r="M7015" s="5" t="s">
        <v>96</v>
      </c>
      <c r="N7015" s="19" t="s">
        <v>32</v>
      </c>
    </row>
    <row r="7016" spans="1:14" ht="15.75" customHeight="1" x14ac:dyDescent="0.2">
      <c r="A7016" s="15">
        <v>89</v>
      </c>
      <c r="B7016" s="16">
        <v>730</v>
      </c>
      <c r="C7016" s="15" t="s">
        <v>10356</v>
      </c>
      <c r="D7016" s="18">
        <v>0</v>
      </c>
      <c r="E7016" s="5" t="s">
        <v>10357</v>
      </c>
      <c r="F7016" s="5">
        <v>0</v>
      </c>
      <c r="G7016" s="5" t="s">
        <v>10358</v>
      </c>
      <c r="H7016" s="5">
        <v>0</v>
      </c>
      <c r="I7016" s="5">
        <v>0</v>
      </c>
      <c r="J7016" s="5">
        <v>2004</v>
      </c>
      <c r="K7016" s="5">
        <v>1</v>
      </c>
      <c r="L7016" s="5" t="s">
        <v>10358</v>
      </c>
      <c r="M7016" s="5" t="s">
        <v>96</v>
      </c>
      <c r="N7016" s="19">
        <v>0</v>
      </c>
    </row>
    <row r="7017" spans="1:14" ht="15.75" customHeight="1" x14ac:dyDescent="0.2">
      <c r="A7017" s="15">
        <v>90</v>
      </c>
      <c r="B7017" s="16">
        <v>730</v>
      </c>
      <c r="C7017" s="15" t="s">
        <v>10359</v>
      </c>
      <c r="D7017" s="18">
        <v>0</v>
      </c>
      <c r="E7017" s="5" t="s">
        <v>10360</v>
      </c>
      <c r="F7017" s="5">
        <v>0</v>
      </c>
      <c r="G7017" s="5" t="s">
        <v>10361</v>
      </c>
      <c r="H7017" s="5">
        <v>0</v>
      </c>
      <c r="I7017" s="5">
        <v>0</v>
      </c>
      <c r="J7017" s="5">
        <v>2002</v>
      </c>
      <c r="K7017" s="5">
        <v>1</v>
      </c>
      <c r="L7017" s="5" t="s">
        <v>8672</v>
      </c>
      <c r="M7017" s="5" t="s">
        <v>96</v>
      </c>
      <c r="N7017" s="19">
        <v>4893585037</v>
      </c>
    </row>
    <row r="7018" spans="1:14" ht="15.75" customHeight="1" x14ac:dyDescent="0.2">
      <c r="A7018" s="15">
        <v>91</v>
      </c>
      <c r="B7018" s="16">
        <v>730</v>
      </c>
      <c r="C7018" s="15" t="s">
        <v>10362</v>
      </c>
      <c r="D7018" s="18">
        <v>2</v>
      </c>
      <c r="E7018" s="5" t="s">
        <v>10363</v>
      </c>
      <c r="F7018" s="5">
        <v>0</v>
      </c>
      <c r="G7018" s="5" t="s">
        <v>558</v>
      </c>
      <c r="H7018" s="5">
        <v>0</v>
      </c>
      <c r="I7018" s="5">
        <v>0</v>
      </c>
      <c r="J7018" s="5">
        <v>2009</v>
      </c>
      <c r="K7018" s="5">
        <v>1</v>
      </c>
      <c r="L7018" s="5" t="s">
        <v>8686</v>
      </c>
      <c r="M7018" s="5" t="s">
        <v>96</v>
      </c>
      <c r="N7018" s="19">
        <v>9784757415867</v>
      </c>
    </row>
    <row r="7019" spans="1:14" ht="15.75" customHeight="1" x14ac:dyDescent="0.2">
      <c r="A7019" s="15">
        <v>92</v>
      </c>
      <c r="B7019" s="16">
        <v>730</v>
      </c>
      <c r="C7019" s="15" t="s">
        <v>10364</v>
      </c>
      <c r="D7019" s="18">
        <v>0</v>
      </c>
      <c r="E7019" s="5" t="s">
        <v>10365</v>
      </c>
      <c r="F7019" s="5">
        <v>0</v>
      </c>
      <c r="G7019" s="5" t="s">
        <v>10366</v>
      </c>
      <c r="H7019" s="5">
        <v>0</v>
      </c>
      <c r="I7019" s="5">
        <v>0</v>
      </c>
      <c r="J7019" s="5">
        <v>2006</v>
      </c>
      <c r="K7019" s="5">
        <v>1</v>
      </c>
      <c r="L7019" s="5" t="s">
        <v>10366</v>
      </c>
      <c r="M7019" s="5" t="s">
        <v>35</v>
      </c>
      <c r="N7019" s="19">
        <v>0</v>
      </c>
    </row>
    <row r="7020" spans="1:14" ht="15.75" customHeight="1" x14ac:dyDescent="0.2">
      <c r="A7020" s="15">
        <v>93</v>
      </c>
      <c r="B7020" s="16">
        <v>730</v>
      </c>
      <c r="C7020" s="15" t="s">
        <v>10367</v>
      </c>
      <c r="D7020" s="18">
        <v>0</v>
      </c>
      <c r="E7020" s="5" t="s">
        <v>10368</v>
      </c>
      <c r="F7020" s="5">
        <v>0</v>
      </c>
      <c r="G7020" s="5" t="s">
        <v>10366</v>
      </c>
      <c r="H7020" s="5">
        <v>0</v>
      </c>
      <c r="I7020" s="5">
        <v>0</v>
      </c>
      <c r="J7020" s="5">
        <v>2008</v>
      </c>
      <c r="K7020" s="5">
        <v>1</v>
      </c>
      <c r="L7020" s="5" t="s">
        <v>10366</v>
      </c>
      <c r="M7020" s="5" t="s">
        <v>96</v>
      </c>
      <c r="N7020" s="19">
        <v>0</v>
      </c>
    </row>
    <row r="7021" spans="1:14" ht="15.75" customHeight="1" x14ac:dyDescent="0.2">
      <c r="A7021" s="15">
        <v>94</v>
      </c>
      <c r="B7021" s="16">
        <v>730</v>
      </c>
      <c r="C7021" s="15" t="s">
        <v>10369</v>
      </c>
      <c r="D7021" s="18">
        <v>0</v>
      </c>
      <c r="E7021" s="5" t="s">
        <v>10370</v>
      </c>
      <c r="F7021" s="5">
        <v>0</v>
      </c>
      <c r="G7021" s="5" t="s">
        <v>10366</v>
      </c>
      <c r="H7021" s="5">
        <v>0</v>
      </c>
      <c r="I7021" s="5">
        <v>0</v>
      </c>
      <c r="J7021" s="5">
        <v>2008</v>
      </c>
      <c r="K7021" s="5">
        <v>1</v>
      </c>
      <c r="L7021" s="5" t="s">
        <v>10366</v>
      </c>
      <c r="M7021" s="5" t="s">
        <v>35</v>
      </c>
      <c r="N7021" s="19">
        <v>0</v>
      </c>
    </row>
    <row r="7022" spans="1:14" ht="15.75" customHeight="1" x14ac:dyDescent="0.2">
      <c r="A7022" s="15">
        <v>95</v>
      </c>
      <c r="B7022" s="16">
        <v>730</v>
      </c>
      <c r="C7022" s="15" t="s">
        <v>10371</v>
      </c>
      <c r="D7022" s="18">
        <v>0</v>
      </c>
      <c r="E7022" s="5" t="s">
        <v>10372</v>
      </c>
      <c r="F7022" s="5">
        <v>0</v>
      </c>
      <c r="G7022" s="5" t="s">
        <v>10366</v>
      </c>
      <c r="H7022" s="5">
        <v>0</v>
      </c>
      <c r="I7022" s="5">
        <v>0</v>
      </c>
      <c r="J7022" s="5">
        <v>2010</v>
      </c>
      <c r="K7022" s="5">
        <v>1</v>
      </c>
      <c r="L7022" s="5" t="s">
        <v>10366</v>
      </c>
      <c r="M7022" s="5" t="s">
        <v>96</v>
      </c>
      <c r="N7022" s="19">
        <v>0</v>
      </c>
    </row>
    <row r="7023" spans="1:14" ht="15.75" customHeight="1" x14ac:dyDescent="0.2">
      <c r="A7023" s="15">
        <v>96</v>
      </c>
      <c r="B7023" s="16">
        <v>730</v>
      </c>
      <c r="C7023" s="15" t="s">
        <v>10373</v>
      </c>
      <c r="D7023" s="18">
        <v>0</v>
      </c>
      <c r="E7023" s="5" t="s">
        <v>10374</v>
      </c>
      <c r="F7023" s="5">
        <v>0</v>
      </c>
      <c r="G7023" s="5" t="s">
        <v>10366</v>
      </c>
      <c r="H7023" s="5">
        <v>0</v>
      </c>
      <c r="I7023" s="5">
        <v>0</v>
      </c>
      <c r="J7023" s="5">
        <v>2010</v>
      </c>
      <c r="K7023" s="5">
        <v>1</v>
      </c>
      <c r="L7023" s="5" t="s">
        <v>10366</v>
      </c>
      <c r="M7023" s="5" t="s">
        <v>35</v>
      </c>
      <c r="N7023" s="19">
        <v>0</v>
      </c>
    </row>
    <row r="7024" spans="1:14" ht="15.75" customHeight="1" x14ac:dyDescent="0.2">
      <c r="A7024" s="15">
        <v>97</v>
      </c>
      <c r="B7024" s="16">
        <v>730</v>
      </c>
      <c r="C7024" s="15" t="s">
        <v>10375</v>
      </c>
      <c r="D7024" s="18">
        <v>1</v>
      </c>
      <c r="E7024" s="5" t="s">
        <v>10376</v>
      </c>
      <c r="F7024" s="5">
        <v>0</v>
      </c>
      <c r="G7024" s="5" t="s">
        <v>558</v>
      </c>
      <c r="H7024" s="5">
        <v>0</v>
      </c>
      <c r="I7024" s="5">
        <v>0</v>
      </c>
      <c r="J7024" s="5">
        <v>2013</v>
      </c>
      <c r="K7024" s="5">
        <v>1</v>
      </c>
      <c r="L7024" s="5" t="s">
        <v>8690</v>
      </c>
      <c r="M7024" s="5">
        <v>0</v>
      </c>
      <c r="N7024" s="19">
        <v>9784874246085</v>
      </c>
    </row>
    <row r="7025" spans="1:14" ht="15.75" customHeight="1" x14ac:dyDescent="0.2">
      <c r="A7025" s="15">
        <v>98</v>
      </c>
      <c r="B7025" s="16">
        <v>730</v>
      </c>
      <c r="C7025" s="15" t="s">
        <v>10377</v>
      </c>
      <c r="D7025" s="18">
        <v>0</v>
      </c>
      <c r="E7025" s="5" t="s">
        <v>10378</v>
      </c>
      <c r="F7025" s="5">
        <v>0</v>
      </c>
      <c r="G7025" s="5" t="s">
        <v>10379</v>
      </c>
      <c r="H7025" s="5">
        <v>0</v>
      </c>
      <c r="I7025" s="5">
        <v>0</v>
      </c>
      <c r="J7025" s="5">
        <v>2010</v>
      </c>
      <c r="K7025" s="5">
        <v>1</v>
      </c>
      <c r="L7025" s="5" t="s">
        <v>10174</v>
      </c>
      <c r="M7025" s="5">
        <v>0</v>
      </c>
      <c r="N7025" s="19">
        <v>9784894764866</v>
      </c>
    </row>
    <row r="7026" spans="1:14" ht="15.75" customHeight="1" x14ac:dyDescent="0.2">
      <c r="A7026" s="15">
        <v>99</v>
      </c>
      <c r="B7026" s="16">
        <v>730</v>
      </c>
      <c r="C7026" s="15" t="s">
        <v>10380</v>
      </c>
      <c r="D7026" s="18">
        <v>2</v>
      </c>
      <c r="E7026" s="5" t="s">
        <v>10381</v>
      </c>
      <c r="F7026" s="5">
        <v>0</v>
      </c>
      <c r="G7026" s="5" t="s">
        <v>10382</v>
      </c>
      <c r="H7026" s="5">
        <v>0</v>
      </c>
      <c r="I7026" s="5">
        <v>0</v>
      </c>
      <c r="J7026" s="5">
        <v>2012</v>
      </c>
      <c r="K7026" s="5">
        <v>2</v>
      </c>
      <c r="L7026" s="5" t="s">
        <v>10174</v>
      </c>
      <c r="M7026" s="5" t="s">
        <v>10383</v>
      </c>
      <c r="N7026" s="19">
        <v>9784894762886</v>
      </c>
    </row>
    <row r="7027" spans="1:14" ht="15.75" customHeight="1" x14ac:dyDescent="0.2">
      <c r="A7027" s="15">
        <v>100</v>
      </c>
      <c r="B7027" s="16">
        <v>730</v>
      </c>
      <c r="C7027" s="15" t="s">
        <v>10384</v>
      </c>
      <c r="D7027" s="18">
        <v>2</v>
      </c>
      <c r="E7027" s="5" t="s">
        <v>10385</v>
      </c>
      <c r="F7027" s="5">
        <v>0</v>
      </c>
      <c r="G7027" s="5" t="s">
        <v>10386</v>
      </c>
      <c r="H7027" s="5" t="s">
        <v>28</v>
      </c>
      <c r="I7027" s="5">
        <v>0</v>
      </c>
      <c r="J7027" s="5">
        <v>2015</v>
      </c>
      <c r="K7027" s="5">
        <v>1</v>
      </c>
      <c r="L7027" s="5" t="s">
        <v>9338</v>
      </c>
      <c r="M7027" s="5" t="s">
        <v>10383</v>
      </c>
      <c r="N7027" s="19" t="s">
        <v>10387</v>
      </c>
    </row>
    <row r="7028" spans="1:14" ht="15.75" customHeight="1" x14ac:dyDescent="0.2">
      <c r="A7028" s="15">
        <v>101</v>
      </c>
      <c r="B7028" s="16">
        <v>730</v>
      </c>
      <c r="C7028" s="15" t="s">
        <v>10388</v>
      </c>
      <c r="D7028" s="18">
        <v>1</v>
      </c>
      <c r="E7028" s="5" t="s">
        <v>10389</v>
      </c>
      <c r="F7028" s="5" t="s">
        <v>10390</v>
      </c>
      <c r="G7028" s="5">
        <v>0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19">
        <v>0</v>
      </c>
    </row>
    <row r="7029" spans="1:14" ht="15.75" customHeight="1" x14ac:dyDescent="0.2">
      <c r="A7029" s="15">
        <v>102</v>
      </c>
      <c r="B7029" s="16">
        <v>730</v>
      </c>
      <c r="C7029" s="15" t="s">
        <v>10391</v>
      </c>
      <c r="D7029" s="18">
        <v>1</v>
      </c>
      <c r="E7029" s="5" t="s">
        <v>10392</v>
      </c>
      <c r="F7029" s="5">
        <v>0</v>
      </c>
      <c r="G7029" s="5">
        <v>0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19">
        <v>0</v>
      </c>
    </row>
    <row r="7030" spans="1:14" ht="15.75" customHeight="1" x14ac:dyDescent="0.2">
      <c r="A7030" s="15">
        <v>103</v>
      </c>
      <c r="B7030" s="16">
        <v>730</v>
      </c>
      <c r="C7030" s="15" t="s">
        <v>10393</v>
      </c>
      <c r="D7030" s="18">
        <v>1</v>
      </c>
      <c r="E7030" s="5" t="s">
        <v>10394</v>
      </c>
      <c r="F7030" s="5">
        <v>0</v>
      </c>
      <c r="G7030" s="5">
        <v>0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19">
        <v>0</v>
      </c>
    </row>
    <row r="7031" spans="1:14" ht="15.75" customHeight="1" x14ac:dyDescent="0.2">
      <c r="A7031" s="15">
        <v>104</v>
      </c>
      <c r="B7031" s="16">
        <v>730</v>
      </c>
      <c r="C7031" s="15" t="s">
        <v>10395</v>
      </c>
      <c r="D7031" s="18">
        <v>1</v>
      </c>
      <c r="E7031" s="5" t="s">
        <v>10396</v>
      </c>
      <c r="F7031" s="5">
        <v>0</v>
      </c>
      <c r="G7031" s="5">
        <v>0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19">
        <v>0</v>
      </c>
    </row>
    <row r="7032" spans="1:14" ht="15.75" customHeight="1" x14ac:dyDescent="0.2">
      <c r="A7032" s="15">
        <v>105</v>
      </c>
      <c r="B7032" s="16">
        <v>730</v>
      </c>
      <c r="C7032" s="15" t="s">
        <v>10397</v>
      </c>
      <c r="D7032" s="18">
        <v>1</v>
      </c>
      <c r="E7032" s="5" t="s">
        <v>10398</v>
      </c>
      <c r="F7032" s="5">
        <v>0</v>
      </c>
      <c r="G7032" s="5">
        <v>0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19">
        <v>0</v>
      </c>
    </row>
    <row r="7033" spans="1:14" ht="15.75" customHeight="1" x14ac:dyDescent="0.2">
      <c r="A7033" s="15">
        <v>106</v>
      </c>
      <c r="B7033" s="16">
        <v>730</v>
      </c>
      <c r="C7033" s="15" t="s">
        <v>10399</v>
      </c>
      <c r="D7033" s="18">
        <v>1</v>
      </c>
      <c r="E7033" s="5" t="s">
        <v>10400</v>
      </c>
      <c r="F7033" s="5">
        <v>0</v>
      </c>
      <c r="G7033" s="5">
        <v>0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19">
        <v>0</v>
      </c>
    </row>
    <row r="7034" spans="1:14" ht="15.75" customHeight="1" x14ac:dyDescent="0.2">
      <c r="A7034" s="15">
        <v>107</v>
      </c>
      <c r="B7034" s="16">
        <v>730</v>
      </c>
      <c r="C7034" s="15" t="s">
        <v>10401</v>
      </c>
      <c r="D7034" s="18">
        <v>1</v>
      </c>
      <c r="E7034" s="5" t="s">
        <v>10402</v>
      </c>
      <c r="F7034" s="5">
        <v>0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19">
        <v>0</v>
      </c>
    </row>
    <row r="7035" spans="1:14" ht="15.75" customHeight="1" x14ac:dyDescent="0.2">
      <c r="A7035" s="15">
        <v>108</v>
      </c>
      <c r="B7035" s="16">
        <v>730</v>
      </c>
      <c r="C7035" s="15" t="s">
        <v>10403</v>
      </c>
      <c r="D7035" s="18">
        <v>1</v>
      </c>
      <c r="E7035" s="5" t="s">
        <v>10404</v>
      </c>
      <c r="F7035" s="5">
        <v>0</v>
      </c>
      <c r="G7035" s="5">
        <v>0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19">
        <v>0</v>
      </c>
    </row>
    <row r="7036" spans="1:14" ht="15.75" customHeight="1" x14ac:dyDescent="0.2">
      <c r="A7036" s="15">
        <v>109</v>
      </c>
      <c r="B7036" s="16">
        <v>730</v>
      </c>
      <c r="C7036" s="15" t="s">
        <v>10405</v>
      </c>
      <c r="D7036" s="18">
        <v>1</v>
      </c>
      <c r="E7036" s="5" t="s">
        <v>10406</v>
      </c>
      <c r="F7036" s="5">
        <v>0</v>
      </c>
      <c r="G7036" s="5">
        <v>0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19">
        <v>0</v>
      </c>
    </row>
    <row r="7037" spans="1:14" ht="15.75" customHeight="1" x14ac:dyDescent="0.2">
      <c r="A7037" s="15">
        <v>110</v>
      </c>
      <c r="B7037" s="16">
        <v>730</v>
      </c>
      <c r="C7037" s="15" t="s">
        <v>10407</v>
      </c>
      <c r="D7037" s="18">
        <v>1</v>
      </c>
      <c r="E7037" s="5" t="s">
        <v>10408</v>
      </c>
      <c r="F7037" s="5">
        <v>0</v>
      </c>
      <c r="G7037" s="5">
        <v>0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19">
        <v>0</v>
      </c>
    </row>
    <row r="7038" spans="1:14" ht="15.75" customHeight="1" x14ac:dyDescent="0.2">
      <c r="A7038" s="15">
        <v>111</v>
      </c>
      <c r="B7038" s="16">
        <v>730</v>
      </c>
      <c r="C7038" s="15" t="s">
        <v>10409</v>
      </c>
      <c r="D7038" s="18">
        <v>1</v>
      </c>
      <c r="E7038" s="5" t="s">
        <v>10410</v>
      </c>
      <c r="F7038" s="5">
        <v>0</v>
      </c>
      <c r="G7038" s="5">
        <v>0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19">
        <v>0</v>
      </c>
    </row>
    <row r="7039" spans="1:14" ht="15.75" customHeight="1" x14ac:dyDescent="0.2">
      <c r="A7039" s="15">
        <v>112</v>
      </c>
      <c r="B7039" s="16">
        <v>730</v>
      </c>
      <c r="C7039" s="15" t="s">
        <v>10411</v>
      </c>
      <c r="D7039" s="18">
        <v>1</v>
      </c>
      <c r="E7039" s="5" t="s">
        <v>10412</v>
      </c>
      <c r="F7039" s="5">
        <v>0</v>
      </c>
      <c r="G7039" s="5">
        <v>0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19">
        <v>0</v>
      </c>
    </row>
    <row r="7040" spans="1:14" ht="15.75" customHeight="1" x14ac:dyDescent="0.2">
      <c r="A7040" s="15">
        <v>113</v>
      </c>
      <c r="B7040" s="16">
        <v>730</v>
      </c>
      <c r="C7040" s="15" t="s">
        <v>10413</v>
      </c>
      <c r="D7040" s="18">
        <v>1</v>
      </c>
      <c r="E7040" s="5" t="s">
        <v>10414</v>
      </c>
      <c r="F7040" s="5">
        <v>0</v>
      </c>
      <c r="G7040" s="5">
        <v>0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19">
        <v>0</v>
      </c>
    </row>
    <row r="7041" spans="1:14" ht="15.75" customHeight="1" x14ac:dyDescent="0.2">
      <c r="A7041" s="15">
        <v>114</v>
      </c>
      <c r="B7041" s="16">
        <v>730</v>
      </c>
      <c r="C7041" s="15" t="s">
        <v>10415</v>
      </c>
      <c r="D7041" s="18">
        <v>1</v>
      </c>
      <c r="E7041" s="5" t="s">
        <v>10416</v>
      </c>
      <c r="F7041" s="5">
        <v>0</v>
      </c>
      <c r="G7041" s="5">
        <v>0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19">
        <v>0</v>
      </c>
    </row>
    <row r="7042" spans="1:14" ht="15.75" customHeight="1" x14ac:dyDescent="0.2">
      <c r="A7042" s="15">
        <v>115</v>
      </c>
      <c r="B7042" s="16">
        <v>730</v>
      </c>
      <c r="C7042" s="15" t="s">
        <v>10417</v>
      </c>
      <c r="D7042" s="18">
        <v>1</v>
      </c>
      <c r="E7042" s="5" t="s">
        <v>10418</v>
      </c>
      <c r="F7042" s="5">
        <v>0</v>
      </c>
      <c r="G7042" s="5">
        <v>0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19">
        <v>0</v>
      </c>
    </row>
    <row r="7043" spans="1:14" ht="15.75" customHeight="1" x14ac:dyDescent="0.2">
      <c r="A7043" s="15">
        <v>116</v>
      </c>
      <c r="B7043" s="16">
        <v>730</v>
      </c>
      <c r="C7043" s="15" t="s">
        <v>10419</v>
      </c>
      <c r="D7043" s="18">
        <v>1</v>
      </c>
      <c r="E7043" s="5" t="s">
        <v>10420</v>
      </c>
      <c r="F7043" s="5">
        <v>0</v>
      </c>
      <c r="G7043" s="5">
        <v>0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19">
        <v>0</v>
      </c>
    </row>
    <row r="7044" spans="1:14" ht="15.75" customHeight="1" x14ac:dyDescent="0.2">
      <c r="A7044" s="15">
        <v>117</v>
      </c>
      <c r="B7044" s="16">
        <v>730</v>
      </c>
      <c r="C7044" s="15" t="s">
        <v>10421</v>
      </c>
      <c r="D7044" s="18">
        <v>1</v>
      </c>
      <c r="E7044" s="5" t="s">
        <v>10422</v>
      </c>
      <c r="F7044" s="5">
        <v>0</v>
      </c>
      <c r="G7044" s="5">
        <v>0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19">
        <v>0</v>
      </c>
    </row>
    <row r="7045" spans="1:14" ht="15.75" customHeight="1" x14ac:dyDescent="0.2">
      <c r="A7045" s="15">
        <v>118</v>
      </c>
      <c r="B7045" s="16">
        <v>730</v>
      </c>
      <c r="C7045" s="15" t="s">
        <v>10423</v>
      </c>
      <c r="D7045" s="18">
        <v>1</v>
      </c>
      <c r="E7045" s="5" t="s">
        <v>10424</v>
      </c>
      <c r="F7045" s="5">
        <v>0</v>
      </c>
      <c r="G7045" s="5">
        <v>0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19">
        <v>0</v>
      </c>
    </row>
    <row r="7046" spans="1:14" ht="15.75" customHeight="1" x14ac:dyDescent="0.2">
      <c r="A7046" s="15">
        <v>119</v>
      </c>
      <c r="B7046" s="16">
        <v>730</v>
      </c>
      <c r="C7046" s="15" t="s">
        <v>10425</v>
      </c>
      <c r="D7046" s="18">
        <v>1</v>
      </c>
      <c r="E7046" s="5" t="s">
        <v>10426</v>
      </c>
      <c r="F7046" s="5">
        <v>0</v>
      </c>
      <c r="G7046" s="5">
        <v>0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19">
        <v>0</v>
      </c>
    </row>
    <row r="7047" spans="1:14" ht="15.75" customHeight="1" x14ac:dyDescent="0.2">
      <c r="A7047" s="15">
        <v>120</v>
      </c>
      <c r="B7047" s="16">
        <v>730</v>
      </c>
      <c r="C7047" s="15" t="s">
        <v>10427</v>
      </c>
      <c r="D7047" s="18">
        <v>1</v>
      </c>
      <c r="E7047" s="5" t="s">
        <v>10428</v>
      </c>
      <c r="F7047" s="5">
        <v>0</v>
      </c>
      <c r="G7047" s="5">
        <v>0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19">
        <v>0</v>
      </c>
    </row>
    <row r="7048" spans="1:14" ht="15.75" customHeight="1" x14ac:dyDescent="0.2">
      <c r="A7048" s="15">
        <v>121</v>
      </c>
      <c r="B7048" s="16">
        <v>730</v>
      </c>
      <c r="C7048" s="15" t="s">
        <v>10429</v>
      </c>
      <c r="D7048" s="18">
        <v>1</v>
      </c>
      <c r="E7048" s="5" t="s">
        <v>10430</v>
      </c>
      <c r="F7048" s="5">
        <v>0</v>
      </c>
      <c r="G7048" s="5">
        <v>0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19">
        <v>0</v>
      </c>
    </row>
    <row r="7049" spans="1:14" ht="15.75" customHeight="1" x14ac:dyDescent="0.2">
      <c r="A7049" s="15">
        <v>122</v>
      </c>
      <c r="B7049" s="16">
        <v>730</v>
      </c>
      <c r="C7049" s="15" t="s">
        <v>10431</v>
      </c>
      <c r="D7049" s="18">
        <v>1</v>
      </c>
      <c r="E7049" s="5" t="s">
        <v>10432</v>
      </c>
      <c r="F7049" s="5">
        <v>0</v>
      </c>
      <c r="G7049" s="5">
        <v>0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19">
        <v>0</v>
      </c>
    </row>
    <row r="7050" spans="1:14" ht="15.75" customHeight="1" x14ac:dyDescent="0.2">
      <c r="A7050" s="15">
        <v>123</v>
      </c>
      <c r="B7050" s="16">
        <v>730</v>
      </c>
      <c r="C7050" s="15" t="s">
        <v>10433</v>
      </c>
      <c r="D7050" s="18">
        <v>1</v>
      </c>
      <c r="E7050" s="5" t="s">
        <v>10434</v>
      </c>
      <c r="F7050" s="5">
        <v>0</v>
      </c>
      <c r="G7050" s="5">
        <v>0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19">
        <v>0</v>
      </c>
    </row>
    <row r="7051" spans="1:14" ht="15.75" customHeight="1" x14ac:dyDescent="0.2">
      <c r="A7051" s="15">
        <v>124</v>
      </c>
      <c r="B7051" s="16">
        <v>730</v>
      </c>
      <c r="C7051" s="15" t="s">
        <v>10435</v>
      </c>
      <c r="D7051" s="18">
        <v>1</v>
      </c>
      <c r="E7051" s="5" t="s">
        <v>10436</v>
      </c>
      <c r="F7051" s="5">
        <v>0</v>
      </c>
      <c r="G7051" s="5">
        <v>0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19">
        <v>0</v>
      </c>
    </row>
    <row r="7052" spans="1:14" ht="15.75" customHeight="1" x14ac:dyDescent="0.2">
      <c r="A7052" s="15">
        <v>125</v>
      </c>
      <c r="B7052" s="16">
        <v>730</v>
      </c>
      <c r="C7052" s="15" t="s">
        <v>10437</v>
      </c>
      <c r="D7052" s="18">
        <v>1</v>
      </c>
      <c r="E7052" s="5" t="s">
        <v>10438</v>
      </c>
      <c r="F7052" s="5">
        <v>0</v>
      </c>
      <c r="G7052" s="5">
        <v>0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19">
        <v>0</v>
      </c>
    </row>
    <row r="7053" spans="1:14" ht="15.75" customHeight="1" x14ac:dyDescent="0.2">
      <c r="A7053" s="15">
        <v>126</v>
      </c>
      <c r="B7053" s="16">
        <v>730</v>
      </c>
      <c r="C7053" s="15" t="s">
        <v>10439</v>
      </c>
      <c r="D7053" s="18">
        <v>1</v>
      </c>
      <c r="E7053" s="5" t="s">
        <v>10440</v>
      </c>
      <c r="F7053" s="5">
        <v>0</v>
      </c>
      <c r="G7053" s="5">
        <v>0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19">
        <v>0</v>
      </c>
    </row>
    <row r="7054" spans="1:14" ht="15.75" customHeight="1" x14ac:dyDescent="0.2">
      <c r="A7054" s="15">
        <v>127</v>
      </c>
      <c r="B7054" s="16">
        <v>730</v>
      </c>
      <c r="C7054" s="15" t="s">
        <v>10441</v>
      </c>
      <c r="D7054" s="18">
        <v>1</v>
      </c>
      <c r="E7054" s="5" t="s">
        <v>10442</v>
      </c>
      <c r="F7054" s="5">
        <v>0</v>
      </c>
      <c r="G7054" s="5">
        <v>0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19">
        <v>0</v>
      </c>
    </row>
    <row r="7055" spans="1:14" ht="15.75" customHeight="1" x14ac:dyDescent="0.2">
      <c r="A7055" s="15">
        <v>128</v>
      </c>
      <c r="B7055" s="16">
        <v>730</v>
      </c>
      <c r="C7055" s="15" t="s">
        <v>10443</v>
      </c>
      <c r="D7055" s="18">
        <v>1</v>
      </c>
      <c r="E7055" s="5" t="s">
        <v>10444</v>
      </c>
      <c r="F7055" s="5">
        <v>0</v>
      </c>
      <c r="G7055" s="5">
        <v>0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19">
        <v>0</v>
      </c>
    </row>
    <row r="7056" spans="1:14" ht="15.75" customHeight="1" x14ac:dyDescent="0.2">
      <c r="A7056" s="15">
        <v>129</v>
      </c>
      <c r="B7056" s="16">
        <v>730</v>
      </c>
      <c r="C7056" s="15" t="s">
        <v>10445</v>
      </c>
      <c r="D7056" s="18">
        <v>1</v>
      </c>
      <c r="E7056" s="5" t="s">
        <v>10446</v>
      </c>
      <c r="F7056" s="5">
        <v>0</v>
      </c>
      <c r="G7056" s="5">
        <v>0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19">
        <v>0</v>
      </c>
    </row>
    <row r="7057" spans="1:14" ht="15.75" customHeight="1" x14ac:dyDescent="0.2">
      <c r="A7057" s="15">
        <v>130</v>
      </c>
      <c r="B7057" s="16">
        <v>730</v>
      </c>
      <c r="C7057" s="15" t="s">
        <v>10445</v>
      </c>
      <c r="D7057" s="18">
        <v>1</v>
      </c>
      <c r="E7057" s="5" t="s">
        <v>10447</v>
      </c>
      <c r="F7057" s="5">
        <v>0</v>
      </c>
      <c r="G7057" s="5">
        <v>0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19">
        <v>0</v>
      </c>
    </row>
    <row r="7058" spans="1:14" ht="15.75" customHeight="1" x14ac:dyDescent="0.2">
      <c r="A7058" s="15">
        <v>131</v>
      </c>
      <c r="B7058" s="16">
        <v>730</v>
      </c>
      <c r="C7058" s="15" t="s">
        <v>10448</v>
      </c>
      <c r="D7058" s="18">
        <v>1</v>
      </c>
      <c r="E7058" s="5" t="s">
        <v>10449</v>
      </c>
      <c r="F7058" s="5">
        <v>0</v>
      </c>
      <c r="G7058" s="5">
        <v>0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19">
        <v>0</v>
      </c>
    </row>
    <row r="7059" spans="1:14" ht="15.75" customHeight="1" x14ac:dyDescent="0.2">
      <c r="A7059" s="15">
        <v>132</v>
      </c>
      <c r="B7059" s="16">
        <v>730</v>
      </c>
      <c r="C7059" s="15" t="s">
        <v>10450</v>
      </c>
      <c r="D7059" s="18">
        <v>1</v>
      </c>
      <c r="E7059" s="5" t="s">
        <v>10451</v>
      </c>
      <c r="F7059" s="5">
        <v>0</v>
      </c>
      <c r="G7059" s="5">
        <v>0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19">
        <v>0</v>
      </c>
    </row>
    <row r="7060" spans="1:14" ht="15.75" customHeight="1" x14ac:dyDescent="0.2">
      <c r="A7060" s="15">
        <v>133</v>
      </c>
      <c r="B7060" s="16">
        <v>730</v>
      </c>
      <c r="C7060" s="15" t="s">
        <v>10452</v>
      </c>
      <c r="D7060" s="18">
        <v>1</v>
      </c>
      <c r="E7060" s="5" t="s">
        <v>10453</v>
      </c>
      <c r="F7060" s="5">
        <v>0</v>
      </c>
      <c r="G7060" s="5">
        <v>0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19">
        <v>0</v>
      </c>
    </row>
    <row r="7061" spans="1:14" ht="15.75" customHeight="1" x14ac:dyDescent="0.2">
      <c r="A7061" s="15">
        <v>134</v>
      </c>
      <c r="B7061" s="16">
        <v>730</v>
      </c>
      <c r="C7061" s="15" t="s">
        <v>10454</v>
      </c>
      <c r="D7061" s="18">
        <v>1</v>
      </c>
      <c r="E7061" s="5" t="s">
        <v>10455</v>
      </c>
      <c r="F7061" s="5">
        <v>0</v>
      </c>
      <c r="G7061" s="5">
        <v>0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19">
        <v>0</v>
      </c>
    </row>
    <row r="7062" spans="1:14" ht="15.75" customHeight="1" x14ac:dyDescent="0.2">
      <c r="A7062" s="15">
        <v>135</v>
      </c>
      <c r="B7062" s="16">
        <v>730</v>
      </c>
      <c r="C7062" s="15" t="s">
        <v>10456</v>
      </c>
      <c r="D7062" s="18">
        <v>1</v>
      </c>
      <c r="E7062" s="5" t="s">
        <v>10457</v>
      </c>
      <c r="F7062" s="5">
        <v>0</v>
      </c>
      <c r="G7062" s="5">
        <v>0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19">
        <v>0</v>
      </c>
    </row>
    <row r="7063" spans="1:14" ht="15.75" customHeight="1" x14ac:dyDescent="0.2">
      <c r="A7063" s="15">
        <v>136</v>
      </c>
      <c r="B7063" s="16">
        <v>730</v>
      </c>
      <c r="C7063" s="15" t="s">
        <v>10458</v>
      </c>
      <c r="D7063" s="18">
        <v>1</v>
      </c>
      <c r="E7063" s="5" t="s">
        <v>10459</v>
      </c>
      <c r="F7063" s="5">
        <v>0</v>
      </c>
      <c r="G7063" s="5">
        <v>0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19">
        <v>0</v>
      </c>
    </row>
    <row r="7064" spans="1:14" ht="15.75" customHeight="1" x14ac:dyDescent="0.2">
      <c r="A7064" s="15">
        <v>137</v>
      </c>
      <c r="B7064" s="16">
        <v>730</v>
      </c>
      <c r="C7064" s="15" t="s">
        <v>10460</v>
      </c>
      <c r="D7064" s="18">
        <v>1</v>
      </c>
      <c r="E7064" s="5" t="s">
        <v>10461</v>
      </c>
      <c r="F7064" s="5">
        <v>0</v>
      </c>
      <c r="G7064" s="5">
        <v>0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19">
        <v>0</v>
      </c>
    </row>
    <row r="7065" spans="1:14" ht="15.75" customHeight="1" x14ac:dyDescent="0.2">
      <c r="A7065" s="15">
        <v>138</v>
      </c>
      <c r="B7065" s="16">
        <v>730</v>
      </c>
      <c r="C7065" s="15" t="s">
        <v>10462</v>
      </c>
      <c r="D7065" s="18">
        <v>1</v>
      </c>
      <c r="E7065" s="5" t="s">
        <v>10463</v>
      </c>
      <c r="F7065" s="5">
        <v>0</v>
      </c>
      <c r="G7065" s="5">
        <v>0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19">
        <v>0</v>
      </c>
    </row>
    <row r="7066" spans="1:14" ht="15.75" customHeight="1" x14ac:dyDescent="0.2">
      <c r="A7066" s="15">
        <v>139</v>
      </c>
      <c r="B7066" s="16">
        <v>730</v>
      </c>
      <c r="C7066" s="15" t="s">
        <v>10464</v>
      </c>
      <c r="D7066" s="18">
        <v>1</v>
      </c>
      <c r="E7066" s="5" t="s">
        <v>10465</v>
      </c>
      <c r="F7066" s="5">
        <v>0</v>
      </c>
      <c r="G7066" s="5">
        <v>0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19">
        <v>0</v>
      </c>
    </row>
    <row r="7067" spans="1:14" ht="15.75" customHeight="1" x14ac:dyDescent="0.2">
      <c r="A7067" s="15">
        <v>140</v>
      </c>
      <c r="B7067" s="16">
        <v>730</v>
      </c>
      <c r="C7067" s="15" t="s">
        <v>10466</v>
      </c>
      <c r="D7067" s="18">
        <v>1</v>
      </c>
      <c r="E7067" s="5" t="s">
        <v>10467</v>
      </c>
      <c r="F7067" s="5">
        <v>0</v>
      </c>
      <c r="G7067" s="5">
        <v>0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19">
        <v>0</v>
      </c>
    </row>
    <row r="7068" spans="1:14" ht="15.75" customHeight="1" x14ac:dyDescent="0.2">
      <c r="A7068" s="15">
        <v>141</v>
      </c>
      <c r="B7068" s="16">
        <v>730</v>
      </c>
      <c r="C7068" s="15" t="s">
        <v>10468</v>
      </c>
      <c r="D7068" s="18">
        <v>1</v>
      </c>
      <c r="E7068" s="5" t="s">
        <v>10469</v>
      </c>
      <c r="F7068" s="5">
        <v>0</v>
      </c>
      <c r="G7068" s="5">
        <v>0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19">
        <v>0</v>
      </c>
    </row>
    <row r="7069" spans="1:14" ht="15.75" customHeight="1" x14ac:dyDescent="0.2">
      <c r="A7069" s="15">
        <v>142</v>
      </c>
      <c r="B7069" s="16">
        <v>730</v>
      </c>
      <c r="C7069" s="15" t="s">
        <v>10470</v>
      </c>
      <c r="D7069" s="18">
        <v>1</v>
      </c>
      <c r="E7069" s="5" t="s">
        <v>10471</v>
      </c>
      <c r="F7069" s="5">
        <v>0</v>
      </c>
      <c r="G7069" s="5">
        <v>0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19">
        <v>0</v>
      </c>
    </row>
    <row r="7070" spans="1:14" ht="15.75" customHeight="1" x14ac:dyDescent="0.2">
      <c r="A7070" s="15">
        <v>143</v>
      </c>
      <c r="B7070" s="16">
        <v>730</v>
      </c>
      <c r="C7070" s="15" t="s">
        <v>10472</v>
      </c>
      <c r="D7070" s="18">
        <v>1</v>
      </c>
      <c r="E7070" s="5" t="s">
        <v>10473</v>
      </c>
      <c r="F7070" s="5">
        <v>0</v>
      </c>
      <c r="G7070" s="5">
        <v>0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19">
        <v>0</v>
      </c>
    </row>
    <row r="7071" spans="1:14" ht="15.75" customHeight="1" x14ac:dyDescent="0.2">
      <c r="A7071" s="15">
        <v>144</v>
      </c>
      <c r="B7071" s="16">
        <v>730</v>
      </c>
      <c r="C7071" s="15" t="s">
        <v>10474</v>
      </c>
      <c r="D7071" s="18">
        <v>1</v>
      </c>
      <c r="E7071" s="5" t="s">
        <v>10475</v>
      </c>
      <c r="F7071" s="5">
        <v>0</v>
      </c>
      <c r="G7071" s="5">
        <v>0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19">
        <v>0</v>
      </c>
    </row>
    <row r="7072" spans="1:14" ht="15.75" customHeight="1" x14ac:dyDescent="0.2">
      <c r="A7072" s="15">
        <v>145</v>
      </c>
      <c r="B7072" s="16">
        <v>730</v>
      </c>
      <c r="C7072" s="15" t="s">
        <v>10476</v>
      </c>
      <c r="D7072" s="18">
        <v>2</v>
      </c>
      <c r="E7072" s="5" t="s">
        <v>10477</v>
      </c>
      <c r="F7072" s="5">
        <v>0</v>
      </c>
      <c r="G7072" s="5">
        <v>0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19">
        <v>0</v>
      </c>
    </row>
    <row r="7073" spans="1:14" ht="15.75" customHeight="1" x14ac:dyDescent="0.2">
      <c r="A7073" s="15">
        <v>146</v>
      </c>
      <c r="B7073" s="16">
        <v>730</v>
      </c>
      <c r="C7073" s="15" t="s">
        <v>10478</v>
      </c>
      <c r="D7073" s="18">
        <v>2</v>
      </c>
      <c r="E7073" s="5" t="s">
        <v>10479</v>
      </c>
      <c r="F7073" s="5">
        <v>0</v>
      </c>
      <c r="G7073" s="5">
        <v>0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19">
        <v>0</v>
      </c>
    </row>
    <row r="7074" spans="1:14" ht="15.75" customHeight="1" x14ac:dyDescent="0.2">
      <c r="A7074" s="15">
        <v>147</v>
      </c>
      <c r="B7074" s="16">
        <v>730</v>
      </c>
      <c r="C7074" s="15" t="s">
        <v>10480</v>
      </c>
      <c r="D7074" s="18">
        <v>1</v>
      </c>
      <c r="E7074" s="5" t="s">
        <v>10481</v>
      </c>
      <c r="F7074" s="5">
        <v>0</v>
      </c>
      <c r="G7074" s="5">
        <v>0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19">
        <v>0</v>
      </c>
    </row>
    <row r="7075" spans="1:14" ht="15.75" customHeight="1" x14ac:dyDescent="0.2">
      <c r="A7075" s="15">
        <v>148</v>
      </c>
      <c r="B7075" s="16">
        <v>730</v>
      </c>
      <c r="C7075" s="15" t="s">
        <v>10482</v>
      </c>
      <c r="D7075" s="18">
        <v>1</v>
      </c>
      <c r="E7075" s="5" t="s">
        <v>10483</v>
      </c>
      <c r="F7075" s="5">
        <v>0</v>
      </c>
      <c r="G7075" s="5">
        <v>0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19">
        <v>0</v>
      </c>
    </row>
    <row r="7076" spans="1:14" ht="15.75" customHeight="1" x14ac:dyDescent="0.2">
      <c r="A7076" s="15">
        <v>149</v>
      </c>
      <c r="B7076" s="16">
        <v>730</v>
      </c>
      <c r="C7076" s="15" t="s">
        <v>10484</v>
      </c>
      <c r="D7076" s="18">
        <v>1</v>
      </c>
      <c r="E7076" s="5" t="s">
        <v>10485</v>
      </c>
      <c r="F7076" s="5">
        <v>0</v>
      </c>
      <c r="G7076" s="5">
        <v>0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19">
        <v>0</v>
      </c>
    </row>
    <row r="7077" spans="1:14" ht="15.75" customHeight="1" x14ac:dyDescent="0.2">
      <c r="A7077" s="15">
        <v>150</v>
      </c>
      <c r="B7077" s="16">
        <v>730</v>
      </c>
      <c r="C7077" s="15" t="s">
        <v>10486</v>
      </c>
      <c r="D7077" s="18">
        <v>1</v>
      </c>
      <c r="E7077" s="5" t="s">
        <v>10487</v>
      </c>
      <c r="F7077" s="5">
        <v>0</v>
      </c>
      <c r="G7077" s="5">
        <v>0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19">
        <v>0</v>
      </c>
    </row>
    <row r="7078" spans="1:14" ht="15.75" customHeight="1" x14ac:dyDescent="0.2">
      <c r="A7078" s="15">
        <v>151</v>
      </c>
      <c r="B7078" s="16">
        <v>730</v>
      </c>
      <c r="C7078" s="15" t="s">
        <v>10488</v>
      </c>
      <c r="D7078" s="18">
        <v>1</v>
      </c>
      <c r="E7078" s="5" t="s">
        <v>10489</v>
      </c>
      <c r="F7078" s="5">
        <v>0</v>
      </c>
      <c r="G7078" s="5">
        <v>0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19">
        <v>0</v>
      </c>
    </row>
    <row r="7079" spans="1:14" ht="15.75" customHeight="1" x14ac:dyDescent="0.2">
      <c r="A7079" s="15">
        <v>152</v>
      </c>
      <c r="B7079" s="16">
        <v>730</v>
      </c>
      <c r="C7079" s="15" t="s">
        <v>10490</v>
      </c>
      <c r="D7079" s="18">
        <v>1</v>
      </c>
      <c r="E7079" s="5" t="s">
        <v>10491</v>
      </c>
      <c r="F7079" s="5">
        <v>0</v>
      </c>
      <c r="G7079" s="5">
        <v>0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19">
        <v>0</v>
      </c>
    </row>
    <row r="7080" spans="1:14" ht="15.75" customHeight="1" x14ac:dyDescent="0.2">
      <c r="A7080" s="15">
        <v>153</v>
      </c>
      <c r="B7080" s="16">
        <v>730</v>
      </c>
      <c r="C7080" s="15" t="s">
        <v>10492</v>
      </c>
      <c r="D7080" s="18">
        <v>1</v>
      </c>
      <c r="E7080" s="5" t="s">
        <v>10493</v>
      </c>
      <c r="F7080" s="5">
        <v>0</v>
      </c>
      <c r="G7080" s="5">
        <v>0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19">
        <v>0</v>
      </c>
    </row>
    <row r="7081" spans="1:14" ht="15.75" customHeight="1" x14ac:dyDescent="0.2">
      <c r="A7081" s="15">
        <v>154</v>
      </c>
      <c r="B7081" s="16">
        <v>730</v>
      </c>
      <c r="C7081" s="15" t="s">
        <v>10494</v>
      </c>
      <c r="D7081" s="18">
        <v>1</v>
      </c>
      <c r="E7081" s="5" t="s">
        <v>10495</v>
      </c>
      <c r="F7081" s="5">
        <v>0</v>
      </c>
      <c r="G7081" s="5">
        <v>0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19">
        <v>0</v>
      </c>
    </row>
    <row r="7082" spans="1:14" ht="15.75" customHeight="1" x14ac:dyDescent="0.2">
      <c r="A7082" s="15">
        <v>155</v>
      </c>
      <c r="B7082" s="16">
        <v>730</v>
      </c>
      <c r="C7082" s="15" t="s">
        <v>10496</v>
      </c>
      <c r="D7082" s="18">
        <v>1</v>
      </c>
      <c r="E7082" s="5" t="s">
        <v>10497</v>
      </c>
      <c r="F7082" s="5">
        <v>0</v>
      </c>
      <c r="G7082" s="5">
        <v>0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19">
        <v>0</v>
      </c>
    </row>
    <row r="7083" spans="1:14" ht="15.75" customHeight="1" x14ac:dyDescent="0.2">
      <c r="A7083" s="15">
        <v>156</v>
      </c>
      <c r="B7083" s="16">
        <v>730</v>
      </c>
      <c r="C7083" s="15" t="s">
        <v>10498</v>
      </c>
      <c r="D7083" s="18">
        <v>1</v>
      </c>
      <c r="E7083" s="5" t="s">
        <v>10499</v>
      </c>
      <c r="F7083" s="5">
        <v>0</v>
      </c>
      <c r="G7083" s="5">
        <v>0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19">
        <v>0</v>
      </c>
    </row>
    <row r="7084" spans="1:14" ht="15.75" customHeight="1" x14ac:dyDescent="0.2">
      <c r="A7084" s="15">
        <v>157</v>
      </c>
      <c r="B7084" s="16">
        <v>730</v>
      </c>
      <c r="C7084" s="15" t="s">
        <v>10500</v>
      </c>
      <c r="D7084" s="18">
        <v>1</v>
      </c>
      <c r="E7084" s="5" t="s">
        <v>10501</v>
      </c>
      <c r="F7084" s="5">
        <v>0</v>
      </c>
      <c r="G7084" s="5">
        <v>0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19">
        <v>0</v>
      </c>
    </row>
    <row r="7085" spans="1:14" ht="15.75" customHeight="1" x14ac:dyDescent="0.2">
      <c r="A7085" s="15">
        <v>158</v>
      </c>
      <c r="B7085" s="16">
        <v>730</v>
      </c>
      <c r="C7085" s="15" t="s">
        <v>10502</v>
      </c>
      <c r="D7085" s="18">
        <v>1</v>
      </c>
      <c r="E7085" s="5" t="s">
        <v>10503</v>
      </c>
      <c r="F7085" s="5">
        <v>0</v>
      </c>
      <c r="G7085" s="5">
        <v>0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19">
        <v>0</v>
      </c>
    </row>
    <row r="7086" spans="1:14" ht="15.75" customHeight="1" x14ac:dyDescent="0.2">
      <c r="A7086" s="15">
        <v>159</v>
      </c>
      <c r="B7086" s="16">
        <v>730</v>
      </c>
      <c r="C7086" s="15" t="s">
        <v>10504</v>
      </c>
      <c r="D7086" s="18">
        <v>1</v>
      </c>
      <c r="E7086" s="5" t="s">
        <v>10505</v>
      </c>
      <c r="F7086" s="5">
        <v>0</v>
      </c>
      <c r="G7086" s="5">
        <v>0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19">
        <v>0</v>
      </c>
    </row>
    <row r="7087" spans="1:14" ht="15.75" customHeight="1" x14ac:dyDescent="0.2">
      <c r="A7087" s="15">
        <v>160</v>
      </c>
      <c r="B7087" s="16">
        <v>730</v>
      </c>
      <c r="C7087" s="15" t="s">
        <v>10506</v>
      </c>
      <c r="D7087" s="18">
        <v>1</v>
      </c>
      <c r="E7087" s="5" t="s">
        <v>10507</v>
      </c>
      <c r="F7087" s="5">
        <v>0</v>
      </c>
      <c r="G7087" s="5">
        <v>0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19">
        <v>0</v>
      </c>
    </row>
    <row r="7088" spans="1:14" ht="15.75" customHeight="1" x14ac:dyDescent="0.2">
      <c r="A7088" s="15">
        <v>161</v>
      </c>
      <c r="B7088" s="16">
        <v>730</v>
      </c>
      <c r="C7088" s="15" t="s">
        <v>10508</v>
      </c>
      <c r="D7088" s="18">
        <v>1</v>
      </c>
      <c r="E7088" s="5" t="s">
        <v>10509</v>
      </c>
      <c r="F7088" s="5">
        <v>0</v>
      </c>
      <c r="G7088" s="5">
        <v>0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19">
        <v>0</v>
      </c>
    </row>
    <row r="7089" spans="1:14" ht="15.75" customHeight="1" x14ac:dyDescent="0.2">
      <c r="A7089" s="15">
        <v>162</v>
      </c>
      <c r="B7089" s="16">
        <v>730</v>
      </c>
      <c r="C7089" s="15" t="s">
        <v>10510</v>
      </c>
      <c r="D7089" s="18">
        <v>1</v>
      </c>
      <c r="E7089" s="5" t="s">
        <v>10511</v>
      </c>
      <c r="F7089" s="5">
        <v>0</v>
      </c>
      <c r="G7089" s="5">
        <v>0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19">
        <v>0</v>
      </c>
    </row>
    <row r="7090" spans="1:14" ht="15.75" customHeight="1" x14ac:dyDescent="0.2">
      <c r="A7090" s="15">
        <v>163</v>
      </c>
      <c r="B7090" s="16">
        <v>730</v>
      </c>
      <c r="C7090" s="15" t="s">
        <v>10512</v>
      </c>
      <c r="D7090" s="18">
        <v>1</v>
      </c>
      <c r="E7090" s="5" t="s">
        <v>10513</v>
      </c>
      <c r="F7090" s="5">
        <v>0</v>
      </c>
      <c r="G7090" s="5">
        <v>0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19">
        <v>0</v>
      </c>
    </row>
    <row r="7091" spans="1:14" ht="15.75" customHeight="1" x14ac:dyDescent="0.2">
      <c r="A7091" s="15">
        <v>164</v>
      </c>
      <c r="B7091" s="16">
        <v>730</v>
      </c>
      <c r="C7091" s="15" t="s">
        <v>10514</v>
      </c>
      <c r="D7091" s="18">
        <v>1</v>
      </c>
      <c r="E7091" s="5" t="s">
        <v>10515</v>
      </c>
      <c r="F7091" s="5">
        <v>0</v>
      </c>
      <c r="G7091" s="5">
        <v>0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19">
        <v>0</v>
      </c>
    </row>
    <row r="7092" spans="1:14" ht="15.75" customHeight="1" x14ac:dyDescent="0.2">
      <c r="A7092" s="15">
        <v>165</v>
      </c>
      <c r="B7092" s="16">
        <v>730</v>
      </c>
      <c r="C7092" s="15" t="s">
        <v>10516</v>
      </c>
      <c r="D7092" s="18">
        <v>1</v>
      </c>
      <c r="E7092" s="5" t="s">
        <v>10517</v>
      </c>
      <c r="F7092" s="5">
        <v>0</v>
      </c>
      <c r="G7092" s="5">
        <v>0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19">
        <v>0</v>
      </c>
    </row>
    <row r="7093" spans="1:14" ht="15.75" customHeight="1" x14ac:dyDescent="0.2">
      <c r="A7093" s="15">
        <v>166</v>
      </c>
      <c r="B7093" s="16">
        <v>730</v>
      </c>
      <c r="C7093" s="15" t="s">
        <v>10518</v>
      </c>
      <c r="D7093" s="18">
        <v>1</v>
      </c>
      <c r="E7093" s="5" t="s">
        <v>10519</v>
      </c>
      <c r="F7093" s="5">
        <v>0</v>
      </c>
      <c r="G7093" s="5">
        <v>0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19">
        <v>0</v>
      </c>
    </row>
    <row r="7094" spans="1:14" ht="15.75" customHeight="1" x14ac:dyDescent="0.2">
      <c r="A7094" s="15">
        <v>167</v>
      </c>
      <c r="B7094" s="16">
        <v>730</v>
      </c>
      <c r="C7094" s="15" t="s">
        <v>10520</v>
      </c>
      <c r="D7094" s="18">
        <v>1</v>
      </c>
      <c r="E7094" s="5" t="s">
        <v>10521</v>
      </c>
      <c r="F7094" s="5">
        <v>0</v>
      </c>
      <c r="G7094" s="5">
        <v>0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19">
        <v>0</v>
      </c>
    </row>
    <row r="7095" spans="1:14" ht="15.75" customHeight="1" x14ac:dyDescent="0.2">
      <c r="A7095" s="15">
        <v>168</v>
      </c>
      <c r="B7095" s="16">
        <v>730</v>
      </c>
      <c r="C7095" s="15" t="s">
        <v>10522</v>
      </c>
      <c r="D7095" s="18">
        <v>1</v>
      </c>
      <c r="E7095" s="5" t="s">
        <v>10523</v>
      </c>
      <c r="F7095" s="5">
        <v>0</v>
      </c>
      <c r="G7095" s="5">
        <v>0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19">
        <v>0</v>
      </c>
    </row>
    <row r="7096" spans="1:14" ht="15.75" customHeight="1" x14ac:dyDescent="0.2">
      <c r="A7096" s="15">
        <v>169</v>
      </c>
      <c r="B7096" s="16">
        <v>730</v>
      </c>
      <c r="C7096" s="15" t="s">
        <v>10524</v>
      </c>
      <c r="D7096" s="18">
        <v>1</v>
      </c>
      <c r="E7096" s="5" t="s">
        <v>10525</v>
      </c>
      <c r="F7096" s="5">
        <v>0</v>
      </c>
      <c r="G7096" s="5">
        <v>0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19">
        <v>0</v>
      </c>
    </row>
    <row r="7097" spans="1:14" ht="15.75" customHeight="1" x14ac:dyDescent="0.2">
      <c r="A7097" s="15">
        <v>170</v>
      </c>
      <c r="B7097" s="16">
        <v>730</v>
      </c>
      <c r="C7097" s="15" t="s">
        <v>10526</v>
      </c>
      <c r="D7097" s="18">
        <v>1</v>
      </c>
      <c r="E7097" s="5" t="s">
        <v>10527</v>
      </c>
      <c r="F7097" s="5">
        <v>0</v>
      </c>
      <c r="G7097" s="5">
        <v>0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19">
        <v>0</v>
      </c>
    </row>
    <row r="7098" spans="1:14" ht="15.75" customHeight="1" x14ac:dyDescent="0.2">
      <c r="A7098" s="15">
        <v>171</v>
      </c>
      <c r="B7098" s="16">
        <v>730</v>
      </c>
      <c r="C7098" s="15" t="s">
        <v>10528</v>
      </c>
      <c r="D7098" s="18">
        <v>1</v>
      </c>
      <c r="E7098" s="5" t="s">
        <v>10529</v>
      </c>
      <c r="F7098" s="5">
        <v>0</v>
      </c>
      <c r="G7098" s="5">
        <v>0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19">
        <v>0</v>
      </c>
    </row>
    <row r="7099" spans="1:14" ht="15.75" customHeight="1" x14ac:dyDescent="0.2">
      <c r="A7099" s="15">
        <v>172</v>
      </c>
      <c r="B7099" s="16">
        <v>730</v>
      </c>
      <c r="C7099" s="15" t="s">
        <v>10530</v>
      </c>
      <c r="D7099" s="18">
        <v>1</v>
      </c>
      <c r="E7099" s="5" t="s">
        <v>10531</v>
      </c>
      <c r="F7099" s="5">
        <v>0</v>
      </c>
      <c r="G7099" s="5">
        <v>0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19">
        <v>0</v>
      </c>
    </row>
    <row r="7100" spans="1:14" ht="15.75" customHeight="1" x14ac:dyDescent="0.2">
      <c r="A7100" s="15">
        <v>173</v>
      </c>
      <c r="B7100" s="16">
        <v>730</v>
      </c>
      <c r="C7100" s="15" t="s">
        <v>10532</v>
      </c>
      <c r="D7100" s="18">
        <v>1</v>
      </c>
      <c r="E7100" s="5" t="s">
        <v>10533</v>
      </c>
      <c r="F7100" s="5">
        <v>0</v>
      </c>
      <c r="G7100" s="5">
        <v>0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19">
        <v>0</v>
      </c>
    </row>
    <row r="7101" spans="1:14" ht="15.75" customHeight="1" x14ac:dyDescent="0.2">
      <c r="A7101" s="15">
        <v>174</v>
      </c>
      <c r="B7101" s="16">
        <v>730</v>
      </c>
      <c r="C7101" s="15" t="s">
        <v>10534</v>
      </c>
      <c r="D7101" s="18">
        <v>1</v>
      </c>
      <c r="E7101" s="5" t="s">
        <v>10535</v>
      </c>
      <c r="F7101" s="5">
        <v>0</v>
      </c>
      <c r="G7101" s="5">
        <v>0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19">
        <v>0</v>
      </c>
    </row>
    <row r="7102" spans="1:14" ht="15.75" customHeight="1" x14ac:dyDescent="0.2">
      <c r="A7102" s="15">
        <v>175</v>
      </c>
      <c r="B7102" s="16">
        <v>730</v>
      </c>
      <c r="C7102" s="15" t="s">
        <v>10536</v>
      </c>
      <c r="D7102" s="18">
        <v>1</v>
      </c>
      <c r="E7102" s="5" t="s">
        <v>10537</v>
      </c>
      <c r="F7102" s="5">
        <v>0</v>
      </c>
      <c r="G7102" s="5">
        <v>0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19">
        <v>0</v>
      </c>
    </row>
    <row r="7103" spans="1:14" ht="15.75" customHeight="1" x14ac:dyDescent="0.2">
      <c r="A7103" s="15">
        <v>176</v>
      </c>
      <c r="B7103" s="16">
        <v>730</v>
      </c>
      <c r="C7103" s="15" t="s">
        <v>10538</v>
      </c>
      <c r="D7103" s="18">
        <v>1</v>
      </c>
      <c r="E7103" s="5" t="s">
        <v>10539</v>
      </c>
      <c r="F7103" s="5">
        <v>0</v>
      </c>
      <c r="G7103" s="5">
        <v>0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19">
        <v>0</v>
      </c>
    </row>
    <row r="7104" spans="1:14" ht="15.75" customHeight="1" x14ac:dyDescent="0.2">
      <c r="A7104" s="15">
        <v>177</v>
      </c>
      <c r="B7104" s="16">
        <v>730</v>
      </c>
      <c r="C7104" s="15" t="s">
        <v>10540</v>
      </c>
      <c r="D7104" s="18">
        <v>1</v>
      </c>
      <c r="E7104" s="5" t="s">
        <v>10541</v>
      </c>
      <c r="F7104" s="5">
        <v>0</v>
      </c>
      <c r="G7104" s="5">
        <v>0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19">
        <v>0</v>
      </c>
    </row>
    <row r="7105" spans="1:14" ht="15.75" customHeight="1" x14ac:dyDescent="0.2">
      <c r="A7105" s="15">
        <v>178</v>
      </c>
      <c r="B7105" s="16">
        <v>730</v>
      </c>
      <c r="C7105" s="15" t="s">
        <v>10542</v>
      </c>
      <c r="D7105" s="18">
        <v>1</v>
      </c>
      <c r="E7105" s="5" t="s">
        <v>10543</v>
      </c>
      <c r="F7105" s="5">
        <v>0</v>
      </c>
      <c r="G7105" s="5">
        <v>0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19">
        <v>0</v>
      </c>
    </row>
    <row r="7106" spans="1:14" ht="15.75" customHeight="1" x14ac:dyDescent="0.2">
      <c r="A7106" s="15">
        <v>179</v>
      </c>
      <c r="B7106" s="16">
        <v>730</v>
      </c>
      <c r="C7106" s="15" t="s">
        <v>10544</v>
      </c>
      <c r="D7106" s="18">
        <v>1</v>
      </c>
      <c r="E7106" s="5" t="s">
        <v>10545</v>
      </c>
      <c r="F7106" s="5">
        <v>0</v>
      </c>
      <c r="G7106" s="5">
        <v>0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19">
        <v>0</v>
      </c>
    </row>
    <row r="7107" spans="1:14" ht="15.75" hidden="1" customHeight="1" x14ac:dyDescent="0.2">
      <c r="A7107" s="14">
        <v>180</v>
      </c>
      <c r="B7107" s="16">
        <v>730</v>
      </c>
      <c r="C7107" s="14" t="s">
        <v>10546</v>
      </c>
      <c r="D7107" s="17">
        <v>0</v>
      </c>
      <c r="E7107" s="5">
        <v>0</v>
      </c>
      <c r="F7107" s="5">
        <v>0</v>
      </c>
      <c r="G7107" s="5">
        <v>0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19">
        <v>0</v>
      </c>
    </row>
    <row r="7108" spans="1:14" ht="15.75" hidden="1" customHeight="1" x14ac:dyDescent="0.2">
      <c r="A7108" s="14">
        <v>181</v>
      </c>
      <c r="B7108" s="16">
        <v>730</v>
      </c>
      <c r="C7108" s="14" t="s">
        <v>10547</v>
      </c>
      <c r="D7108" s="17">
        <v>0</v>
      </c>
      <c r="E7108" s="5">
        <v>0</v>
      </c>
      <c r="F7108" s="5">
        <v>0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19">
        <v>0</v>
      </c>
    </row>
    <row r="7109" spans="1:14" ht="15.75" customHeight="1" x14ac:dyDescent="0.2">
      <c r="A7109" s="15">
        <v>182</v>
      </c>
      <c r="B7109" s="16">
        <v>730</v>
      </c>
      <c r="C7109" s="15" t="s">
        <v>10548</v>
      </c>
      <c r="D7109" s="18">
        <v>1</v>
      </c>
      <c r="E7109" s="5" t="s">
        <v>10549</v>
      </c>
      <c r="F7109" s="5">
        <v>0</v>
      </c>
      <c r="G7109" s="5">
        <v>0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19">
        <v>0</v>
      </c>
    </row>
    <row r="7110" spans="1:14" ht="15.75" hidden="1" customHeight="1" x14ac:dyDescent="0.2">
      <c r="A7110" s="14">
        <v>183</v>
      </c>
      <c r="B7110" s="16">
        <v>730</v>
      </c>
      <c r="C7110" s="14" t="s">
        <v>10550</v>
      </c>
      <c r="D7110" s="17">
        <v>0</v>
      </c>
      <c r="E7110" s="5">
        <v>0</v>
      </c>
      <c r="F7110" s="5">
        <v>0</v>
      </c>
      <c r="G7110" s="5">
        <v>0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19">
        <v>0</v>
      </c>
    </row>
    <row r="7111" spans="1:14" ht="15.75" hidden="1" customHeight="1" x14ac:dyDescent="0.2">
      <c r="A7111" s="14">
        <v>184</v>
      </c>
      <c r="B7111" s="16">
        <v>730</v>
      </c>
      <c r="C7111" s="14" t="s">
        <v>10551</v>
      </c>
      <c r="D7111" s="17">
        <v>0</v>
      </c>
      <c r="E7111" s="5">
        <v>0</v>
      </c>
      <c r="F7111" s="5">
        <v>0</v>
      </c>
      <c r="G7111" s="5">
        <v>0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19">
        <v>0</v>
      </c>
    </row>
    <row r="7112" spans="1:14" ht="15.75" customHeight="1" x14ac:dyDescent="0.2">
      <c r="A7112" s="15">
        <v>185</v>
      </c>
      <c r="B7112" s="16">
        <v>730</v>
      </c>
      <c r="C7112" s="15" t="s">
        <v>10552</v>
      </c>
      <c r="D7112" s="18">
        <v>1</v>
      </c>
      <c r="E7112" s="5" t="s">
        <v>10553</v>
      </c>
      <c r="F7112" s="5">
        <v>0</v>
      </c>
      <c r="G7112" s="5">
        <v>0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19">
        <v>0</v>
      </c>
    </row>
    <row r="7113" spans="1:14" ht="15.75" customHeight="1" x14ac:dyDescent="0.2">
      <c r="A7113" s="15">
        <v>186</v>
      </c>
      <c r="B7113" s="16">
        <v>730</v>
      </c>
      <c r="C7113" s="15" t="s">
        <v>10554</v>
      </c>
      <c r="D7113" s="18">
        <v>1</v>
      </c>
      <c r="E7113" s="5" t="s">
        <v>10555</v>
      </c>
      <c r="F7113" s="5">
        <v>0</v>
      </c>
      <c r="G7113" s="5">
        <v>0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19">
        <v>0</v>
      </c>
    </row>
    <row r="7114" spans="1:14" ht="15.75" customHeight="1" x14ac:dyDescent="0.2">
      <c r="A7114" s="15">
        <v>187</v>
      </c>
      <c r="B7114" s="16">
        <v>730</v>
      </c>
      <c r="C7114" s="15" t="s">
        <v>10556</v>
      </c>
      <c r="D7114" s="18">
        <v>1</v>
      </c>
      <c r="E7114" s="5" t="s">
        <v>10557</v>
      </c>
      <c r="F7114" s="5">
        <v>0</v>
      </c>
      <c r="G7114" s="5">
        <v>0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19">
        <v>0</v>
      </c>
    </row>
    <row r="7115" spans="1:14" ht="15.75" customHeight="1" x14ac:dyDescent="0.2">
      <c r="A7115" s="15">
        <v>188</v>
      </c>
      <c r="B7115" s="16">
        <v>730</v>
      </c>
      <c r="C7115" s="15" t="s">
        <v>10558</v>
      </c>
      <c r="D7115" s="18" t="e">
        <v>#REF!</v>
      </c>
      <c r="E7115" s="5" t="s">
        <v>10559</v>
      </c>
      <c r="F7115" s="5">
        <v>0</v>
      </c>
      <c r="G7115" s="5" t="s">
        <v>10560</v>
      </c>
      <c r="H7115" s="5" t="s">
        <v>28</v>
      </c>
      <c r="I7115" s="5">
        <v>0</v>
      </c>
      <c r="J7115" s="5">
        <v>2005</v>
      </c>
      <c r="K7115" s="5">
        <v>0</v>
      </c>
      <c r="L7115" s="5" t="s">
        <v>2183</v>
      </c>
      <c r="M7115" s="5" t="s">
        <v>96</v>
      </c>
      <c r="N7115" s="19">
        <v>0</v>
      </c>
    </row>
    <row r="7116" spans="1:14" ht="15.75" customHeight="1" x14ac:dyDescent="0.2">
      <c r="A7116" s="15">
        <v>189</v>
      </c>
      <c r="B7116" s="16">
        <v>730</v>
      </c>
      <c r="C7116" s="15" t="s">
        <v>10561</v>
      </c>
      <c r="D7116" s="18">
        <v>1</v>
      </c>
      <c r="E7116" s="5" t="s">
        <v>10562</v>
      </c>
      <c r="F7116" s="5">
        <v>0</v>
      </c>
      <c r="G7116" s="5">
        <v>0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19">
        <v>0</v>
      </c>
    </row>
    <row r="7117" spans="1:14" ht="15.75" customHeight="1" x14ac:dyDescent="0.2">
      <c r="A7117" s="15">
        <v>190</v>
      </c>
      <c r="B7117" s="16">
        <v>730</v>
      </c>
      <c r="C7117" s="15" t="s">
        <v>10563</v>
      </c>
      <c r="D7117" s="18">
        <v>1</v>
      </c>
      <c r="E7117" s="5" t="s">
        <v>10564</v>
      </c>
      <c r="F7117" s="5">
        <v>0</v>
      </c>
      <c r="G7117" s="5">
        <v>0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19">
        <v>0</v>
      </c>
    </row>
    <row r="7118" spans="1:14" ht="15.75" customHeight="1" x14ac:dyDescent="0.2">
      <c r="A7118" s="15">
        <v>191</v>
      </c>
      <c r="B7118" s="16">
        <v>730</v>
      </c>
      <c r="C7118" s="15" t="s">
        <v>10565</v>
      </c>
      <c r="D7118" s="18">
        <v>1</v>
      </c>
      <c r="E7118" s="5" t="s">
        <v>10566</v>
      </c>
      <c r="F7118" s="5">
        <v>0</v>
      </c>
      <c r="G7118" s="5">
        <v>0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19">
        <v>0</v>
      </c>
    </row>
    <row r="7119" spans="1:14" ht="15.75" customHeight="1" x14ac:dyDescent="0.2">
      <c r="A7119" s="15">
        <v>192</v>
      </c>
      <c r="B7119" s="16">
        <v>730</v>
      </c>
      <c r="C7119" s="15" t="s">
        <v>10567</v>
      </c>
      <c r="D7119" s="18">
        <v>1</v>
      </c>
      <c r="E7119" s="5" t="s">
        <v>10568</v>
      </c>
      <c r="F7119" s="5">
        <v>0</v>
      </c>
      <c r="G7119" s="5">
        <v>0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19">
        <v>0</v>
      </c>
    </row>
    <row r="7120" spans="1:14" ht="15.75" customHeight="1" x14ac:dyDescent="0.2">
      <c r="A7120" s="15">
        <v>193</v>
      </c>
      <c r="B7120" s="16">
        <v>730</v>
      </c>
      <c r="C7120" s="15" t="s">
        <v>10569</v>
      </c>
      <c r="D7120" s="18">
        <v>1</v>
      </c>
      <c r="E7120" s="5" t="s">
        <v>10570</v>
      </c>
      <c r="F7120" s="5">
        <v>0</v>
      </c>
      <c r="G7120" s="5">
        <v>0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19">
        <v>0</v>
      </c>
    </row>
    <row r="7121" spans="1:14" ht="15.75" customHeight="1" x14ac:dyDescent="0.2">
      <c r="A7121" s="15">
        <v>194</v>
      </c>
      <c r="B7121" s="16">
        <v>730</v>
      </c>
      <c r="C7121" s="15" t="s">
        <v>10571</v>
      </c>
      <c r="D7121" s="18">
        <v>1</v>
      </c>
      <c r="E7121" s="5" t="s">
        <v>10572</v>
      </c>
      <c r="F7121" s="5">
        <v>0</v>
      </c>
      <c r="G7121" s="5">
        <v>0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19">
        <v>0</v>
      </c>
    </row>
    <row r="7122" spans="1:14" ht="15.75" customHeight="1" x14ac:dyDescent="0.2">
      <c r="A7122" s="15">
        <v>195</v>
      </c>
      <c r="B7122" s="16">
        <v>730</v>
      </c>
      <c r="C7122" s="15" t="s">
        <v>10573</v>
      </c>
      <c r="D7122" s="18">
        <v>1</v>
      </c>
      <c r="E7122" s="5" t="s">
        <v>10574</v>
      </c>
      <c r="F7122" s="5">
        <v>0</v>
      </c>
      <c r="G7122" s="5">
        <v>0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19">
        <v>0</v>
      </c>
    </row>
    <row r="7123" spans="1:14" ht="15.75" customHeight="1" x14ac:dyDescent="0.2">
      <c r="A7123" s="15">
        <v>196</v>
      </c>
      <c r="B7123" s="16">
        <v>730</v>
      </c>
      <c r="C7123" s="15" t="s">
        <v>10575</v>
      </c>
      <c r="D7123" s="18">
        <v>1</v>
      </c>
      <c r="E7123" s="5" t="s">
        <v>10576</v>
      </c>
      <c r="F7123" s="5">
        <v>0</v>
      </c>
      <c r="G7123" s="5">
        <v>0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19">
        <v>0</v>
      </c>
    </row>
    <row r="7124" spans="1:14" ht="15.75" hidden="1" customHeight="1" x14ac:dyDescent="0.2">
      <c r="A7124" s="14">
        <v>197</v>
      </c>
      <c r="B7124" s="16">
        <v>730</v>
      </c>
      <c r="C7124" s="14" t="s">
        <v>10577</v>
      </c>
      <c r="D7124" s="17">
        <v>1</v>
      </c>
      <c r="E7124" s="5">
        <v>0</v>
      </c>
      <c r="F7124" s="5">
        <v>0</v>
      </c>
      <c r="G7124" s="5">
        <v>0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19">
        <v>0</v>
      </c>
    </row>
    <row r="7125" spans="1:14" ht="15.75" hidden="1" customHeight="1" x14ac:dyDescent="0.2">
      <c r="A7125" s="14">
        <v>198</v>
      </c>
      <c r="B7125" s="16">
        <v>730</v>
      </c>
      <c r="C7125" s="14" t="s">
        <v>10578</v>
      </c>
      <c r="D7125" s="17">
        <v>1</v>
      </c>
      <c r="E7125" s="5">
        <v>0</v>
      </c>
      <c r="F7125" s="5">
        <v>0</v>
      </c>
      <c r="G7125" s="5">
        <v>0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19">
        <v>0</v>
      </c>
    </row>
    <row r="7126" spans="1:14" ht="15.75" customHeight="1" x14ac:dyDescent="0.2">
      <c r="A7126" s="15">
        <v>199</v>
      </c>
      <c r="B7126" s="16">
        <v>730</v>
      </c>
      <c r="C7126" s="15" t="s">
        <v>10579</v>
      </c>
      <c r="D7126" s="18">
        <v>1</v>
      </c>
      <c r="E7126" s="5" t="s">
        <v>10580</v>
      </c>
      <c r="F7126" s="5">
        <v>0</v>
      </c>
      <c r="G7126" s="5">
        <v>0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19">
        <v>0</v>
      </c>
    </row>
    <row r="7127" spans="1:14" ht="15.75" customHeight="1" x14ac:dyDescent="0.2">
      <c r="A7127" s="15">
        <v>200</v>
      </c>
      <c r="B7127" s="16">
        <v>730</v>
      </c>
      <c r="C7127" s="15" t="s">
        <v>10581</v>
      </c>
      <c r="D7127" s="18">
        <v>1</v>
      </c>
      <c r="E7127" s="5" t="s">
        <v>10582</v>
      </c>
      <c r="F7127" s="5">
        <v>0</v>
      </c>
      <c r="G7127" s="5">
        <v>0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19">
        <v>0</v>
      </c>
    </row>
    <row r="7128" spans="1:14" ht="15.75" customHeight="1" x14ac:dyDescent="0.2">
      <c r="A7128" s="15">
        <v>201</v>
      </c>
      <c r="B7128" s="16">
        <v>730</v>
      </c>
      <c r="C7128" s="15" t="s">
        <v>10583</v>
      </c>
      <c r="D7128" s="18">
        <v>1</v>
      </c>
      <c r="E7128" s="5" t="s">
        <v>10584</v>
      </c>
      <c r="F7128" s="5">
        <v>0</v>
      </c>
      <c r="G7128" s="5">
        <v>0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19">
        <v>0</v>
      </c>
    </row>
    <row r="7129" spans="1:14" ht="15.75" customHeight="1" x14ac:dyDescent="0.2">
      <c r="A7129" s="15">
        <v>202</v>
      </c>
      <c r="B7129" s="16">
        <v>730</v>
      </c>
      <c r="C7129" s="15" t="s">
        <v>10585</v>
      </c>
      <c r="D7129" s="18">
        <v>1</v>
      </c>
      <c r="E7129" s="5" t="s">
        <v>10586</v>
      </c>
      <c r="F7129" s="5">
        <v>0</v>
      </c>
      <c r="G7129" s="5">
        <v>0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19">
        <v>0</v>
      </c>
    </row>
    <row r="7130" spans="1:14" ht="15.75" customHeight="1" x14ac:dyDescent="0.2">
      <c r="A7130" s="15">
        <v>203</v>
      </c>
      <c r="B7130" s="16">
        <v>730</v>
      </c>
      <c r="C7130" s="15" t="s">
        <v>10587</v>
      </c>
      <c r="D7130" s="18">
        <v>1</v>
      </c>
      <c r="E7130" s="5" t="s">
        <v>10588</v>
      </c>
      <c r="F7130" s="5">
        <v>0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19">
        <v>0</v>
      </c>
    </row>
    <row r="7131" spans="1:14" ht="15.75" customHeight="1" x14ac:dyDescent="0.2">
      <c r="A7131" s="15">
        <v>204</v>
      </c>
      <c r="B7131" s="16">
        <v>730</v>
      </c>
      <c r="C7131" s="15" t="s">
        <v>10589</v>
      </c>
      <c r="D7131" s="18">
        <v>1</v>
      </c>
      <c r="E7131" s="5" t="s">
        <v>10590</v>
      </c>
      <c r="F7131" s="5">
        <v>0</v>
      </c>
      <c r="G7131" s="5">
        <v>0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19">
        <v>0</v>
      </c>
    </row>
    <row r="7132" spans="1:14" ht="15.75" hidden="1" customHeight="1" x14ac:dyDescent="0.2">
      <c r="A7132" s="14">
        <v>205</v>
      </c>
      <c r="B7132" s="16">
        <v>730</v>
      </c>
      <c r="C7132" s="14" t="s">
        <v>10591</v>
      </c>
      <c r="D7132" s="17">
        <v>0</v>
      </c>
      <c r="E7132" s="5">
        <v>0</v>
      </c>
      <c r="F7132" s="5">
        <v>0</v>
      </c>
      <c r="G7132" s="5">
        <v>0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19">
        <v>0</v>
      </c>
    </row>
    <row r="7133" spans="1:14" ht="15.75" hidden="1" customHeight="1" x14ac:dyDescent="0.2">
      <c r="A7133" s="14">
        <v>206</v>
      </c>
      <c r="B7133" s="16">
        <v>730</v>
      </c>
      <c r="C7133" s="14" t="s">
        <v>10592</v>
      </c>
      <c r="D7133" s="17">
        <v>0</v>
      </c>
      <c r="E7133" s="5">
        <v>0</v>
      </c>
      <c r="F7133" s="5">
        <v>0</v>
      </c>
      <c r="G7133" s="5">
        <v>0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19">
        <v>0</v>
      </c>
    </row>
    <row r="7134" spans="1:14" ht="15.75" customHeight="1" x14ac:dyDescent="0.2">
      <c r="A7134" s="15">
        <v>207</v>
      </c>
      <c r="B7134" s="16">
        <v>730</v>
      </c>
      <c r="C7134" s="15" t="s">
        <v>10593</v>
      </c>
      <c r="D7134" s="18">
        <v>1</v>
      </c>
      <c r="E7134" s="5" t="s">
        <v>10594</v>
      </c>
      <c r="F7134" s="5">
        <v>0</v>
      </c>
      <c r="G7134" s="5">
        <v>0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19">
        <v>0</v>
      </c>
    </row>
    <row r="7135" spans="1:14" ht="15.75" customHeight="1" x14ac:dyDescent="0.2">
      <c r="A7135" s="15">
        <v>208</v>
      </c>
      <c r="B7135" s="16">
        <v>730</v>
      </c>
      <c r="C7135" s="15" t="s">
        <v>10595</v>
      </c>
      <c r="D7135" s="18">
        <v>1</v>
      </c>
      <c r="E7135" s="5" t="s">
        <v>10596</v>
      </c>
      <c r="F7135" s="5">
        <v>0</v>
      </c>
      <c r="G7135" s="5">
        <v>0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19">
        <v>0</v>
      </c>
    </row>
    <row r="7136" spans="1:14" ht="15.75" customHeight="1" x14ac:dyDescent="0.2">
      <c r="A7136" s="15">
        <v>209</v>
      </c>
      <c r="B7136" s="16">
        <v>730</v>
      </c>
      <c r="C7136" s="15" t="s">
        <v>10597</v>
      </c>
      <c r="D7136" s="18">
        <v>1</v>
      </c>
      <c r="E7136" s="5" t="s">
        <v>10598</v>
      </c>
      <c r="F7136" s="5">
        <v>0</v>
      </c>
      <c r="G7136" s="5">
        <v>0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19">
        <v>0</v>
      </c>
    </row>
    <row r="7137" spans="1:14" ht="15.75" customHeight="1" x14ac:dyDescent="0.2">
      <c r="A7137" s="15">
        <v>210</v>
      </c>
      <c r="B7137" s="16">
        <v>730</v>
      </c>
      <c r="C7137" s="15" t="s">
        <v>10599</v>
      </c>
      <c r="D7137" s="18">
        <v>1</v>
      </c>
      <c r="E7137" s="5" t="s">
        <v>10600</v>
      </c>
      <c r="F7137" s="5">
        <v>0</v>
      </c>
      <c r="G7137" s="5">
        <v>0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19">
        <v>0</v>
      </c>
    </row>
    <row r="7138" spans="1:14" ht="15.75" customHeight="1" x14ac:dyDescent="0.2">
      <c r="A7138" s="15">
        <v>211</v>
      </c>
      <c r="B7138" s="16">
        <v>730</v>
      </c>
      <c r="C7138" s="15" t="s">
        <v>10601</v>
      </c>
      <c r="D7138" s="18">
        <v>1</v>
      </c>
      <c r="E7138" s="5" t="s">
        <v>10602</v>
      </c>
      <c r="F7138" s="5">
        <v>0</v>
      </c>
      <c r="G7138" s="5">
        <v>0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19">
        <v>0</v>
      </c>
    </row>
    <row r="7139" spans="1:14" ht="15.75" customHeight="1" x14ac:dyDescent="0.2">
      <c r="A7139" s="15">
        <v>212</v>
      </c>
      <c r="B7139" s="16">
        <v>730</v>
      </c>
      <c r="C7139" s="15" t="s">
        <v>10603</v>
      </c>
      <c r="D7139" s="18">
        <v>1</v>
      </c>
      <c r="E7139" s="5" t="s">
        <v>10604</v>
      </c>
      <c r="F7139" s="5">
        <v>0</v>
      </c>
      <c r="G7139" s="5">
        <v>0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19">
        <v>0</v>
      </c>
    </row>
    <row r="7140" spans="1:14" ht="15.75" customHeight="1" x14ac:dyDescent="0.2">
      <c r="A7140" s="15">
        <v>213</v>
      </c>
      <c r="B7140" s="16">
        <v>730</v>
      </c>
      <c r="C7140" s="15" t="s">
        <v>10605</v>
      </c>
      <c r="D7140" s="18">
        <v>1</v>
      </c>
      <c r="E7140" s="5" t="s">
        <v>10606</v>
      </c>
      <c r="F7140" s="5">
        <v>0</v>
      </c>
      <c r="G7140" s="5">
        <v>0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19">
        <v>0</v>
      </c>
    </row>
    <row r="7141" spans="1:14" ht="15.75" customHeight="1" x14ac:dyDescent="0.2">
      <c r="A7141" s="15">
        <v>214</v>
      </c>
      <c r="B7141" s="16">
        <v>730</v>
      </c>
      <c r="C7141" s="15" t="s">
        <v>10607</v>
      </c>
      <c r="D7141" s="18">
        <v>1</v>
      </c>
      <c r="E7141" s="5" t="s">
        <v>10608</v>
      </c>
      <c r="F7141" s="5">
        <v>0</v>
      </c>
      <c r="G7141" s="5">
        <v>0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19">
        <v>0</v>
      </c>
    </row>
    <row r="7142" spans="1:14" ht="15.75" customHeight="1" x14ac:dyDescent="0.2">
      <c r="A7142" s="15">
        <v>215</v>
      </c>
      <c r="B7142" s="16">
        <v>730</v>
      </c>
      <c r="C7142" s="15" t="s">
        <v>10609</v>
      </c>
      <c r="D7142" s="18">
        <v>1</v>
      </c>
      <c r="E7142" s="5" t="s">
        <v>10610</v>
      </c>
      <c r="F7142" s="5">
        <v>0</v>
      </c>
      <c r="G7142" s="5">
        <v>0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19">
        <v>0</v>
      </c>
    </row>
    <row r="7143" spans="1:14" ht="15.75" hidden="1" customHeight="1" x14ac:dyDescent="0.2">
      <c r="A7143" s="14">
        <v>216</v>
      </c>
      <c r="B7143" s="16">
        <v>730</v>
      </c>
      <c r="C7143" s="14" t="s">
        <v>10611</v>
      </c>
      <c r="D7143" s="17">
        <v>0</v>
      </c>
      <c r="E7143" s="5">
        <v>0</v>
      </c>
      <c r="F7143" s="5">
        <v>0</v>
      </c>
      <c r="G7143" s="5">
        <v>0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19">
        <v>0</v>
      </c>
    </row>
    <row r="7144" spans="1:14" ht="15.75" hidden="1" customHeight="1" x14ac:dyDescent="0.2">
      <c r="A7144" s="14">
        <v>217</v>
      </c>
      <c r="B7144" s="16">
        <v>730</v>
      </c>
      <c r="C7144" s="14" t="s">
        <v>10612</v>
      </c>
      <c r="D7144" s="17">
        <v>0</v>
      </c>
      <c r="E7144" s="5">
        <v>0</v>
      </c>
      <c r="F7144" s="5">
        <v>0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19">
        <v>0</v>
      </c>
    </row>
    <row r="7145" spans="1:14" ht="15.75" customHeight="1" x14ac:dyDescent="0.2">
      <c r="A7145" s="15">
        <v>218</v>
      </c>
      <c r="B7145" s="16">
        <v>730</v>
      </c>
      <c r="C7145" s="15" t="s">
        <v>10613</v>
      </c>
      <c r="D7145" s="18">
        <v>1</v>
      </c>
      <c r="E7145" s="5" t="s">
        <v>10614</v>
      </c>
      <c r="F7145" s="5">
        <v>0</v>
      </c>
      <c r="G7145" s="5">
        <v>0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19">
        <v>0</v>
      </c>
    </row>
    <row r="7146" spans="1:14" ht="15.75" hidden="1" customHeight="1" x14ac:dyDescent="0.2">
      <c r="A7146" s="14">
        <v>219</v>
      </c>
      <c r="B7146" s="16">
        <v>730</v>
      </c>
      <c r="C7146" s="14" t="s">
        <v>10615</v>
      </c>
      <c r="D7146" s="17">
        <v>0</v>
      </c>
      <c r="E7146" s="5">
        <v>0</v>
      </c>
      <c r="F7146" s="5">
        <v>0</v>
      </c>
      <c r="G7146" s="5">
        <v>0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19">
        <v>0</v>
      </c>
    </row>
    <row r="7147" spans="1:14" ht="15.75" hidden="1" customHeight="1" x14ac:dyDescent="0.2">
      <c r="A7147" s="14">
        <v>220</v>
      </c>
      <c r="B7147" s="16">
        <v>730</v>
      </c>
      <c r="C7147" s="14" t="s">
        <v>10616</v>
      </c>
      <c r="D7147" s="17">
        <v>0</v>
      </c>
      <c r="E7147" s="5">
        <v>0</v>
      </c>
      <c r="F7147" s="5">
        <v>0</v>
      </c>
      <c r="G7147" s="5">
        <v>0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19">
        <v>0</v>
      </c>
    </row>
    <row r="7148" spans="1:14" ht="15.75" hidden="1" customHeight="1" x14ac:dyDescent="0.2">
      <c r="A7148" s="14">
        <v>221</v>
      </c>
      <c r="B7148" s="16">
        <v>730</v>
      </c>
      <c r="C7148" s="14" t="s">
        <v>10617</v>
      </c>
      <c r="D7148" s="17">
        <v>0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19">
        <v>0</v>
      </c>
    </row>
    <row r="7149" spans="1:14" ht="15.75" customHeight="1" x14ac:dyDescent="0.2">
      <c r="A7149" s="15">
        <v>222</v>
      </c>
      <c r="B7149" s="16">
        <v>730</v>
      </c>
      <c r="C7149" s="15" t="s">
        <v>10618</v>
      </c>
      <c r="D7149" s="18">
        <v>1</v>
      </c>
      <c r="E7149" s="5" t="s">
        <v>10619</v>
      </c>
      <c r="F7149" s="5">
        <v>0</v>
      </c>
      <c r="G7149" s="5">
        <v>0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19">
        <v>0</v>
      </c>
    </row>
    <row r="7150" spans="1:14" ht="15.75" customHeight="1" x14ac:dyDescent="0.2">
      <c r="A7150" s="15">
        <v>223</v>
      </c>
      <c r="B7150" s="16">
        <v>730</v>
      </c>
      <c r="C7150" s="15" t="s">
        <v>10620</v>
      </c>
      <c r="D7150" s="18">
        <v>1</v>
      </c>
      <c r="E7150" s="5" t="s">
        <v>10621</v>
      </c>
      <c r="F7150" s="5">
        <v>0</v>
      </c>
      <c r="G7150" s="5">
        <v>0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19">
        <v>0</v>
      </c>
    </row>
    <row r="7151" spans="1:14" ht="15.75" customHeight="1" x14ac:dyDescent="0.2">
      <c r="A7151" s="15">
        <v>224</v>
      </c>
      <c r="B7151" s="16">
        <v>730</v>
      </c>
      <c r="C7151" s="15" t="s">
        <v>10622</v>
      </c>
      <c r="D7151" s="18">
        <v>1</v>
      </c>
      <c r="E7151" s="5" t="s">
        <v>10623</v>
      </c>
      <c r="F7151" s="5">
        <v>0</v>
      </c>
      <c r="G7151" s="5">
        <v>0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19">
        <v>0</v>
      </c>
    </row>
    <row r="7152" spans="1:14" ht="15.75" customHeight="1" x14ac:dyDescent="0.2">
      <c r="A7152" s="15">
        <v>225</v>
      </c>
      <c r="B7152" s="16">
        <v>730</v>
      </c>
      <c r="C7152" s="15" t="s">
        <v>10624</v>
      </c>
      <c r="D7152" s="18">
        <v>1</v>
      </c>
      <c r="E7152" s="5" t="s">
        <v>10625</v>
      </c>
      <c r="F7152" s="5">
        <v>0</v>
      </c>
      <c r="G7152" s="5">
        <v>0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19">
        <v>0</v>
      </c>
    </row>
    <row r="7153" spans="1:14" ht="15.75" customHeight="1" x14ac:dyDescent="0.2">
      <c r="A7153" s="15">
        <v>226</v>
      </c>
      <c r="B7153" s="16">
        <v>730</v>
      </c>
      <c r="C7153" s="15" t="s">
        <v>10626</v>
      </c>
      <c r="D7153" s="18">
        <v>1</v>
      </c>
      <c r="E7153" s="5" t="s">
        <v>10627</v>
      </c>
      <c r="F7153" s="5">
        <v>0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19">
        <v>0</v>
      </c>
    </row>
    <row r="7154" spans="1:14" ht="15.75" customHeight="1" x14ac:dyDescent="0.2">
      <c r="A7154" s="15">
        <v>227</v>
      </c>
      <c r="B7154" s="16">
        <v>730</v>
      </c>
      <c r="C7154" s="15" t="s">
        <v>10628</v>
      </c>
      <c r="D7154" s="18">
        <v>1</v>
      </c>
      <c r="E7154" s="5" t="s">
        <v>10629</v>
      </c>
      <c r="F7154" s="5">
        <v>0</v>
      </c>
      <c r="G7154" s="5">
        <v>0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19">
        <v>0</v>
      </c>
    </row>
    <row r="7155" spans="1:14" ht="15.75" customHeight="1" x14ac:dyDescent="0.2">
      <c r="A7155" s="15">
        <v>228</v>
      </c>
      <c r="B7155" s="16">
        <v>730</v>
      </c>
      <c r="C7155" s="15" t="s">
        <v>10630</v>
      </c>
      <c r="D7155" s="18">
        <v>1</v>
      </c>
      <c r="E7155" s="5" t="s">
        <v>10631</v>
      </c>
      <c r="F7155" s="5">
        <v>0</v>
      </c>
      <c r="G7155" s="5">
        <v>0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19">
        <v>0</v>
      </c>
    </row>
    <row r="7156" spans="1:14" ht="15.75" customHeight="1" x14ac:dyDescent="0.2">
      <c r="A7156" s="15">
        <v>229</v>
      </c>
      <c r="B7156" s="16">
        <v>730</v>
      </c>
      <c r="C7156" s="15" t="s">
        <v>10632</v>
      </c>
      <c r="D7156" s="18">
        <v>1</v>
      </c>
      <c r="E7156" s="5" t="s">
        <v>10633</v>
      </c>
      <c r="F7156" s="5">
        <v>0</v>
      </c>
      <c r="G7156" s="5">
        <v>0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19">
        <v>0</v>
      </c>
    </row>
    <row r="7157" spans="1:14" ht="15.75" customHeight="1" x14ac:dyDescent="0.2">
      <c r="A7157" s="15">
        <v>230</v>
      </c>
      <c r="B7157" s="16">
        <v>730</v>
      </c>
      <c r="C7157" s="15" t="s">
        <v>10634</v>
      </c>
      <c r="D7157" s="18">
        <v>1</v>
      </c>
      <c r="E7157" s="5" t="s">
        <v>10635</v>
      </c>
      <c r="F7157" s="5">
        <v>0</v>
      </c>
      <c r="G7157" s="5">
        <v>0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19">
        <v>0</v>
      </c>
    </row>
    <row r="7158" spans="1:14" ht="15.75" customHeight="1" x14ac:dyDescent="0.2">
      <c r="A7158" s="15">
        <v>231</v>
      </c>
      <c r="B7158" s="16">
        <v>730</v>
      </c>
      <c r="C7158" s="15" t="s">
        <v>10636</v>
      </c>
      <c r="D7158" s="18">
        <v>1</v>
      </c>
      <c r="E7158" s="5" t="s">
        <v>10637</v>
      </c>
      <c r="F7158" s="5">
        <v>0</v>
      </c>
      <c r="G7158" s="5">
        <v>0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19">
        <v>0</v>
      </c>
    </row>
    <row r="7159" spans="1:14" ht="15.75" customHeight="1" x14ac:dyDescent="0.2">
      <c r="A7159" s="15">
        <v>232</v>
      </c>
      <c r="B7159" s="16">
        <v>730</v>
      </c>
      <c r="C7159" s="15" t="s">
        <v>10638</v>
      </c>
      <c r="D7159" s="18">
        <v>1</v>
      </c>
      <c r="E7159" s="5" t="s">
        <v>10639</v>
      </c>
      <c r="F7159" s="5">
        <v>0</v>
      </c>
      <c r="G7159" s="5">
        <v>0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19">
        <v>0</v>
      </c>
    </row>
    <row r="7160" spans="1:14" ht="15.75" customHeight="1" x14ac:dyDescent="0.2">
      <c r="A7160" s="15">
        <v>233</v>
      </c>
      <c r="B7160" s="16">
        <v>730</v>
      </c>
      <c r="C7160" s="15" t="s">
        <v>10640</v>
      </c>
      <c r="D7160" s="18">
        <v>1</v>
      </c>
      <c r="E7160" s="5" t="s">
        <v>10641</v>
      </c>
      <c r="F7160" s="5">
        <v>0</v>
      </c>
      <c r="G7160" s="5">
        <v>0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19">
        <v>0</v>
      </c>
    </row>
    <row r="7161" spans="1:14" ht="15.75" customHeight="1" x14ac:dyDescent="0.2">
      <c r="A7161" s="15">
        <v>234</v>
      </c>
      <c r="B7161" s="16">
        <v>730</v>
      </c>
      <c r="C7161" s="15" t="s">
        <v>10642</v>
      </c>
      <c r="D7161" s="18">
        <v>1</v>
      </c>
      <c r="E7161" s="5" t="s">
        <v>10643</v>
      </c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19">
        <v>0</v>
      </c>
    </row>
    <row r="7162" spans="1:14" ht="15.75" customHeight="1" x14ac:dyDescent="0.2">
      <c r="A7162" s="15">
        <v>235</v>
      </c>
      <c r="B7162" s="16">
        <v>730</v>
      </c>
      <c r="C7162" s="15" t="s">
        <v>10644</v>
      </c>
      <c r="D7162" s="18">
        <v>1</v>
      </c>
      <c r="E7162" s="5" t="s">
        <v>10645</v>
      </c>
      <c r="F7162" s="5">
        <v>0</v>
      </c>
      <c r="G7162" s="5">
        <v>0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19">
        <v>0</v>
      </c>
    </row>
    <row r="7163" spans="1:14" ht="15.75" customHeight="1" x14ac:dyDescent="0.2">
      <c r="A7163" s="15">
        <v>236</v>
      </c>
      <c r="B7163" s="16">
        <v>730</v>
      </c>
      <c r="C7163" s="15" t="s">
        <v>10646</v>
      </c>
      <c r="D7163" s="18">
        <v>1</v>
      </c>
      <c r="E7163" s="5" t="s">
        <v>10647</v>
      </c>
      <c r="F7163" s="5">
        <v>0</v>
      </c>
      <c r="G7163" s="5">
        <v>0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19">
        <v>0</v>
      </c>
    </row>
    <row r="7164" spans="1:14" ht="15.75" customHeight="1" x14ac:dyDescent="0.2">
      <c r="A7164" s="15">
        <v>237</v>
      </c>
      <c r="B7164" s="16">
        <v>730</v>
      </c>
      <c r="C7164" s="15" t="s">
        <v>10648</v>
      </c>
      <c r="D7164" s="18">
        <v>1</v>
      </c>
      <c r="E7164" s="5" t="s">
        <v>10649</v>
      </c>
      <c r="F7164" s="5">
        <v>0</v>
      </c>
      <c r="G7164" s="5">
        <v>0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19">
        <v>0</v>
      </c>
    </row>
    <row r="7165" spans="1:14" ht="15.75" customHeight="1" x14ac:dyDescent="0.2">
      <c r="A7165" s="15">
        <v>238</v>
      </c>
      <c r="B7165" s="16">
        <v>730</v>
      </c>
      <c r="C7165" s="15" t="s">
        <v>10650</v>
      </c>
      <c r="D7165" s="18">
        <v>1</v>
      </c>
      <c r="E7165" s="5" t="s">
        <v>10651</v>
      </c>
      <c r="F7165" s="5">
        <v>0</v>
      </c>
      <c r="G7165" s="5">
        <v>0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19">
        <v>0</v>
      </c>
    </row>
    <row r="7166" spans="1:14" ht="15.75" customHeight="1" x14ac:dyDescent="0.2">
      <c r="A7166" s="15">
        <v>239</v>
      </c>
      <c r="B7166" s="16">
        <v>730</v>
      </c>
      <c r="C7166" s="15" t="s">
        <v>10652</v>
      </c>
      <c r="D7166" s="18">
        <v>1</v>
      </c>
      <c r="E7166" s="5" t="s">
        <v>10653</v>
      </c>
      <c r="F7166" s="5">
        <v>0</v>
      </c>
      <c r="G7166" s="5">
        <v>0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19">
        <v>0</v>
      </c>
    </row>
    <row r="7167" spans="1:14" ht="15.75" customHeight="1" x14ac:dyDescent="0.2">
      <c r="A7167" s="15">
        <v>240</v>
      </c>
      <c r="B7167" s="16">
        <v>730</v>
      </c>
      <c r="C7167" s="15" t="s">
        <v>10654</v>
      </c>
      <c r="D7167" s="18">
        <v>1</v>
      </c>
      <c r="E7167" s="5" t="s">
        <v>10655</v>
      </c>
      <c r="F7167" s="5">
        <v>0</v>
      </c>
      <c r="G7167" s="5">
        <v>0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19">
        <v>0</v>
      </c>
    </row>
    <row r="7168" spans="1:14" ht="15.75" customHeight="1" x14ac:dyDescent="0.2">
      <c r="A7168" s="15">
        <v>241</v>
      </c>
      <c r="B7168" s="16">
        <v>730</v>
      </c>
      <c r="C7168" s="15" t="s">
        <v>10656</v>
      </c>
      <c r="D7168" s="18">
        <v>1</v>
      </c>
      <c r="E7168" s="5" t="s">
        <v>10657</v>
      </c>
      <c r="F7168" s="5">
        <v>0</v>
      </c>
      <c r="G7168" s="5">
        <v>0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19">
        <v>0</v>
      </c>
    </row>
    <row r="7169" spans="1:14" ht="15.75" customHeight="1" x14ac:dyDescent="0.2">
      <c r="A7169" s="15">
        <v>242</v>
      </c>
      <c r="B7169" s="16">
        <v>730</v>
      </c>
      <c r="C7169" s="15" t="s">
        <v>10658</v>
      </c>
      <c r="D7169" s="18">
        <v>1</v>
      </c>
      <c r="E7169" s="5" t="s">
        <v>10659</v>
      </c>
      <c r="F7169" s="5">
        <v>0</v>
      </c>
      <c r="G7169" s="5">
        <v>0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19">
        <v>0</v>
      </c>
    </row>
    <row r="7170" spans="1:14" ht="15.75" customHeight="1" x14ac:dyDescent="0.2">
      <c r="A7170" s="15">
        <v>243</v>
      </c>
      <c r="B7170" s="16">
        <v>730</v>
      </c>
      <c r="C7170" s="15" t="s">
        <v>10660</v>
      </c>
      <c r="D7170" s="18">
        <v>1</v>
      </c>
      <c r="E7170" s="5" t="s">
        <v>10661</v>
      </c>
      <c r="F7170" s="5">
        <v>0</v>
      </c>
      <c r="G7170" s="5">
        <v>0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19">
        <v>0</v>
      </c>
    </row>
    <row r="7171" spans="1:14" ht="15.75" customHeight="1" x14ac:dyDescent="0.2">
      <c r="A7171" s="15">
        <v>244</v>
      </c>
      <c r="B7171" s="16">
        <v>730</v>
      </c>
      <c r="C7171" s="15" t="s">
        <v>10662</v>
      </c>
      <c r="D7171" s="18">
        <v>1</v>
      </c>
      <c r="E7171" s="5" t="s">
        <v>10663</v>
      </c>
      <c r="F7171" s="5">
        <v>0</v>
      </c>
      <c r="G7171" s="5">
        <v>0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19">
        <v>0</v>
      </c>
    </row>
    <row r="7172" spans="1:14" ht="15.75" customHeight="1" x14ac:dyDescent="0.2">
      <c r="A7172" s="15">
        <v>245</v>
      </c>
      <c r="B7172" s="16">
        <v>730</v>
      </c>
      <c r="C7172" s="15" t="s">
        <v>10664</v>
      </c>
      <c r="D7172" s="18">
        <v>1</v>
      </c>
      <c r="E7172" s="5" t="s">
        <v>10665</v>
      </c>
      <c r="F7172" s="5">
        <v>0</v>
      </c>
      <c r="G7172" s="5">
        <v>0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19">
        <v>0</v>
      </c>
    </row>
    <row r="7173" spans="1:14" ht="15.75" customHeight="1" x14ac:dyDescent="0.2">
      <c r="A7173" s="15">
        <v>246</v>
      </c>
      <c r="B7173" s="16">
        <v>730</v>
      </c>
      <c r="C7173" s="15" t="s">
        <v>10666</v>
      </c>
      <c r="D7173" s="18">
        <v>1</v>
      </c>
      <c r="E7173" s="5" t="s">
        <v>10667</v>
      </c>
      <c r="F7173" s="5">
        <v>0</v>
      </c>
      <c r="G7173" s="5">
        <v>0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19">
        <v>0</v>
      </c>
    </row>
    <row r="7174" spans="1:14" ht="15.75" customHeight="1" x14ac:dyDescent="0.2">
      <c r="A7174" s="15">
        <v>247</v>
      </c>
      <c r="B7174" s="16">
        <v>730</v>
      </c>
      <c r="C7174" s="15" t="s">
        <v>10668</v>
      </c>
      <c r="D7174" s="18">
        <v>1</v>
      </c>
      <c r="E7174" s="5" t="s">
        <v>10669</v>
      </c>
      <c r="F7174" s="5">
        <v>0</v>
      </c>
      <c r="G7174" s="5">
        <v>0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19">
        <v>0</v>
      </c>
    </row>
    <row r="7175" spans="1:14" ht="15.75" customHeight="1" x14ac:dyDescent="0.2">
      <c r="A7175" s="15">
        <v>248</v>
      </c>
      <c r="B7175" s="16">
        <v>730</v>
      </c>
      <c r="C7175" s="15" t="s">
        <v>10670</v>
      </c>
      <c r="D7175" s="18">
        <v>1</v>
      </c>
      <c r="E7175" s="5" t="s">
        <v>10671</v>
      </c>
      <c r="F7175" s="5">
        <v>0</v>
      </c>
      <c r="G7175" s="5">
        <v>0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19">
        <v>0</v>
      </c>
    </row>
    <row r="7176" spans="1:14" ht="15.75" customHeight="1" x14ac:dyDescent="0.2">
      <c r="A7176" s="15">
        <v>249</v>
      </c>
      <c r="B7176" s="16">
        <v>730</v>
      </c>
      <c r="C7176" s="15" t="s">
        <v>10672</v>
      </c>
      <c r="D7176" s="18">
        <v>1</v>
      </c>
      <c r="E7176" s="5" t="s">
        <v>10673</v>
      </c>
      <c r="F7176" s="5">
        <v>0</v>
      </c>
      <c r="G7176" s="5">
        <v>0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19">
        <v>0</v>
      </c>
    </row>
    <row r="7177" spans="1:14" ht="15.75" customHeight="1" x14ac:dyDescent="0.2">
      <c r="A7177" s="15">
        <v>250</v>
      </c>
      <c r="B7177" s="16">
        <v>730</v>
      </c>
      <c r="C7177" s="15" t="s">
        <v>10674</v>
      </c>
      <c r="D7177" s="18">
        <v>1</v>
      </c>
      <c r="E7177" s="5" t="s">
        <v>10675</v>
      </c>
      <c r="F7177" s="5">
        <v>0</v>
      </c>
      <c r="G7177" s="5">
        <v>0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19">
        <v>0</v>
      </c>
    </row>
    <row r="7178" spans="1:14" ht="15.75" customHeight="1" x14ac:dyDescent="0.2">
      <c r="A7178" s="15">
        <v>251</v>
      </c>
      <c r="B7178" s="16">
        <v>730</v>
      </c>
      <c r="C7178" s="15" t="s">
        <v>10676</v>
      </c>
      <c r="D7178" s="18">
        <v>1</v>
      </c>
      <c r="E7178" s="5" t="s">
        <v>10677</v>
      </c>
      <c r="F7178" s="5">
        <v>0</v>
      </c>
      <c r="G7178" s="5">
        <v>0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19">
        <v>0</v>
      </c>
    </row>
    <row r="7179" spans="1:14" ht="15.75" customHeight="1" x14ac:dyDescent="0.2">
      <c r="A7179" s="15">
        <v>252</v>
      </c>
      <c r="B7179" s="16">
        <v>730</v>
      </c>
      <c r="C7179" s="15" t="s">
        <v>10678</v>
      </c>
      <c r="D7179" s="18">
        <v>1</v>
      </c>
      <c r="E7179" s="5" t="s">
        <v>10679</v>
      </c>
      <c r="F7179" s="5">
        <v>0</v>
      </c>
      <c r="G7179" s="5">
        <v>0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19">
        <v>0</v>
      </c>
    </row>
    <row r="7180" spans="1:14" ht="15.75" customHeight="1" x14ac:dyDescent="0.2">
      <c r="A7180" s="15">
        <v>253</v>
      </c>
      <c r="B7180" s="16">
        <v>730</v>
      </c>
      <c r="C7180" s="15" t="s">
        <v>10680</v>
      </c>
      <c r="D7180" s="18">
        <v>1</v>
      </c>
      <c r="E7180" s="5" t="s">
        <v>10681</v>
      </c>
      <c r="F7180" s="5">
        <v>0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19">
        <v>0</v>
      </c>
    </row>
    <row r="7181" spans="1:14" ht="15.75" customHeight="1" x14ac:dyDescent="0.2">
      <c r="A7181" s="15">
        <v>254</v>
      </c>
      <c r="B7181" s="16">
        <v>730</v>
      </c>
      <c r="C7181" s="15" t="s">
        <v>10682</v>
      </c>
      <c r="D7181" s="18">
        <v>1</v>
      </c>
      <c r="E7181" s="5" t="s">
        <v>10683</v>
      </c>
      <c r="F7181" s="5">
        <v>0</v>
      </c>
      <c r="G7181" s="5">
        <v>0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19">
        <v>0</v>
      </c>
    </row>
    <row r="7182" spans="1:14" ht="15.75" customHeight="1" x14ac:dyDescent="0.2">
      <c r="A7182" s="15">
        <v>255</v>
      </c>
      <c r="B7182" s="16">
        <v>730</v>
      </c>
      <c r="C7182" s="15" t="s">
        <v>10684</v>
      </c>
      <c r="D7182" s="18">
        <v>1</v>
      </c>
      <c r="E7182" s="5" t="s">
        <v>10685</v>
      </c>
      <c r="F7182" s="5">
        <v>0</v>
      </c>
      <c r="G7182" s="5">
        <v>0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19">
        <v>0</v>
      </c>
    </row>
    <row r="7183" spans="1:14" ht="15.75" customHeight="1" x14ac:dyDescent="0.2">
      <c r="A7183" s="15">
        <v>256</v>
      </c>
      <c r="B7183" s="16">
        <v>730</v>
      </c>
      <c r="C7183" s="15" t="s">
        <v>10686</v>
      </c>
      <c r="D7183" s="18">
        <v>1</v>
      </c>
      <c r="E7183" s="5" t="s">
        <v>10687</v>
      </c>
      <c r="F7183" s="5">
        <v>0</v>
      </c>
      <c r="G7183" s="5">
        <v>0</v>
      </c>
      <c r="H7183" s="5"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19">
        <v>0</v>
      </c>
    </row>
    <row r="7184" spans="1:14" ht="15.75" customHeight="1" x14ac:dyDescent="0.2">
      <c r="A7184" s="15">
        <v>276</v>
      </c>
      <c r="B7184" s="16">
        <v>730</v>
      </c>
      <c r="C7184" s="15" t="s">
        <v>10688</v>
      </c>
      <c r="D7184" s="18">
        <v>1</v>
      </c>
      <c r="E7184" s="5" t="s">
        <v>10689</v>
      </c>
      <c r="F7184" s="5">
        <v>0</v>
      </c>
      <c r="G7184" s="5">
        <v>0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19">
        <v>0</v>
      </c>
    </row>
    <row r="7185" spans="1:14" ht="15.75" customHeight="1" x14ac:dyDescent="0.2">
      <c r="A7185" s="15">
        <v>277</v>
      </c>
      <c r="B7185" s="16">
        <v>730</v>
      </c>
      <c r="C7185" s="15" t="s">
        <v>10690</v>
      </c>
      <c r="D7185" s="18">
        <v>1</v>
      </c>
      <c r="E7185" s="5" t="s">
        <v>10691</v>
      </c>
      <c r="F7185" s="5">
        <v>0</v>
      </c>
      <c r="G7185" s="5">
        <v>0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19">
        <v>0</v>
      </c>
    </row>
    <row r="7186" spans="1:14" ht="15.75" customHeight="1" x14ac:dyDescent="0.2">
      <c r="A7186" s="15">
        <v>278</v>
      </c>
      <c r="B7186" s="16">
        <v>730</v>
      </c>
      <c r="C7186" s="15" t="s">
        <v>10692</v>
      </c>
      <c r="D7186" s="18">
        <v>1</v>
      </c>
      <c r="E7186" s="5" t="s">
        <v>10693</v>
      </c>
      <c r="F7186" s="5">
        <v>0</v>
      </c>
      <c r="G7186" s="5">
        <v>0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19">
        <v>0</v>
      </c>
    </row>
    <row r="7187" spans="1:14" ht="15.75" customHeight="1" x14ac:dyDescent="0.2">
      <c r="A7187" s="15">
        <v>279</v>
      </c>
      <c r="B7187" s="16">
        <v>730</v>
      </c>
      <c r="C7187" s="15" t="s">
        <v>10694</v>
      </c>
      <c r="D7187" s="18">
        <v>1</v>
      </c>
      <c r="E7187" s="5" t="s">
        <v>10695</v>
      </c>
      <c r="F7187" s="5">
        <v>0</v>
      </c>
      <c r="G7187" s="5">
        <v>0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19">
        <v>0</v>
      </c>
    </row>
    <row r="7188" spans="1:14" ht="15.75" customHeight="1" x14ac:dyDescent="0.2">
      <c r="A7188" s="15">
        <v>280</v>
      </c>
      <c r="B7188" s="16">
        <v>730</v>
      </c>
      <c r="C7188" s="15" t="s">
        <v>10696</v>
      </c>
      <c r="D7188" s="18">
        <v>1</v>
      </c>
      <c r="E7188" s="5" t="s">
        <v>10697</v>
      </c>
      <c r="F7188" s="5">
        <v>0</v>
      </c>
      <c r="G7188" s="5">
        <v>0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19">
        <v>0</v>
      </c>
    </row>
    <row r="7189" spans="1:14" ht="15.75" customHeight="1" x14ac:dyDescent="0.2">
      <c r="A7189" s="15">
        <v>281</v>
      </c>
      <c r="B7189" s="16">
        <v>730</v>
      </c>
      <c r="C7189" s="15" t="s">
        <v>10698</v>
      </c>
      <c r="D7189" s="18">
        <v>1</v>
      </c>
      <c r="E7189" s="5" t="s">
        <v>10699</v>
      </c>
      <c r="F7189" s="5">
        <v>0</v>
      </c>
      <c r="G7189" s="5">
        <v>0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19">
        <v>0</v>
      </c>
    </row>
    <row r="7190" spans="1:14" ht="15.75" customHeight="1" x14ac:dyDescent="0.2">
      <c r="A7190" s="15">
        <v>282</v>
      </c>
      <c r="B7190" s="16">
        <v>730</v>
      </c>
      <c r="C7190" s="15" t="s">
        <v>10700</v>
      </c>
      <c r="D7190" s="18">
        <v>1</v>
      </c>
      <c r="E7190" s="5" t="s">
        <v>10701</v>
      </c>
      <c r="F7190" s="5">
        <v>0</v>
      </c>
      <c r="G7190" s="5">
        <v>0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19">
        <v>0</v>
      </c>
    </row>
    <row r="7191" spans="1:14" ht="15.75" customHeight="1" x14ac:dyDescent="0.2">
      <c r="A7191" s="15">
        <v>283</v>
      </c>
      <c r="B7191" s="16">
        <v>730</v>
      </c>
      <c r="C7191" s="15" t="s">
        <v>10702</v>
      </c>
      <c r="D7191" s="18">
        <v>1</v>
      </c>
      <c r="E7191" s="5" t="s">
        <v>10703</v>
      </c>
      <c r="F7191" s="5">
        <v>0</v>
      </c>
      <c r="G7191" s="5">
        <v>0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19">
        <v>0</v>
      </c>
    </row>
    <row r="7192" spans="1:14" ht="15.75" customHeight="1" x14ac:dyDescent="0.2">
      <c r="A7192" s="15">
        <v>284</v>
      </c>
      <c r="B7192" s="16">
        <v>730</v>
      </c>
      <c r="C7192" s="15" t="s">
        <v>10704</v>
      </c>
      <c r="D7192" s="18">
        <v>1</v>
      </c>
      <c r="E7192" s="5" t="s">
        <v>10705</v>
      </c>
      <c r="F7192" s="5">
        <v>0</v>
      </c>
      <c r="G7192" s="5">
        <v>0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19">
        <v>0</v>
      </c>
    </row>
    <row r="7193" spans="1:14" ht="15.75" customHeight="1" x14ac:dyDescent="0.2">
      <c r="A7193" s="15">
        <v>285</v>
      </c>
      <c r="B7193" s="16">
        <v>730</v>
      </c>
      <c r="C7193" s="15" t="s">
        <v>10706</v>
      </c>
      <c r="D7193" s="18">
        <v>1</v>
      </c>
      <c r="E7193" s="5" t="s">
        <v>10707</v>
      </c>
      <c r="F7193" s="5">
        <v>0</v>
      </c>
      <c r="G7193" s="5">
        <v>0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19">
        <v>0</v>
      </c>
    </row>
    <row r="7194" spans="1:14" ht="15.75" customHeight="1" x14ac:dyDescent="0.2">
      <c r="A7194" s="15">
        <v>286</v>
      </c>
      <c r="B7194" s="16">
        <v>730</v>
      </c>
      <c r="C7194" s="15" t="s">
        <v>10708</v>
      </c>
      <c r="D7194" s="18">
        <v>1</v>
      </c>
      <c r="E7194" s="5" t="s">
        <v>10709</v>
      </c>
      <c r="F7194" s="5">
        <v>0</v>
      </c>
      <c r="G7194" s="5">
        <v>0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19">
        <v>0</v>
      </c>
    </row>
    <row r="7195" spans="1:14" ht="15.75" customHeight="1" x14ac:dyDescent="0.2">
      <c r="A7195" s="15">
        <v>287</v>
      </c>
      <c r="B7195" s="16">
        <v>730</v>
      </c>
      <c r="C7195" s="15" t="s">
        <v>10710</v>
      </c>
      <c r="D7195" s="18">
        <v>1</v>
      </c>
      <c r="E7195" s="5" t="s">
        <v>10711</v>
      </c>
      <c r="F7195" s="5">
        <v>0</v>
      </c>
      <c r="G7195" s="5">
        <v>0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19">
        <v>0</v>
      </c>
    </row>
    <row r="7196" spans="1:14" ht="15.75" customHeight="1" x14ac:dyDescent="0.2">
      <c r="A7196" s="15">
        <v>288</v>
      </c>
      <c r="B7196" s="16">
        <v>730</v>
      </c>
      <c r="C7196" s="15" t="s">
        <v>10712</v>
      </c>
      <c r="D7196" s="18">
        <v>1</v>
      </c>
      <c r="E7196" s="5" t="s">
        <v>10713</v>
      </c>
      <c r="F7196" s="5">
        <v>0</v>
      </c>
      <c r="G7196" s="5">
        <v>0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19">
        <v>0</v>
      </c>
    </row>
    <row r="7197" spans="1:14" ht="15.75" customHeight="1" x14ac:dyDescent="0.2">
      <c r="A7197" s="15">
        <v>289</v>
      </c>
      <c r="B7197" s="16">
        <v>730</v>
      </c>
      <c r="C7197" s="15" t="s">
        <v>10714</v>
      </c>
      <c r="D7197" s="18">
        <v>1</v>
      </c>
      <c r="E7197" s="5" t="s">
        <v>10715</v>
      </c>
      <c r="F7197" s="5">
        <v>0</v>
      </c>
      <c r="G7197" s="5">
        <v>0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19">
        <v>0</v>
      </c>
    </row>
    <row r="7198" spans="1:14" ht="15.75" customHeight="1" x14ac:dyDescent="0.2">
      <c r="A7198" s="15">
        <v>290</v>
      </c>
      <c r="B7198" s="16">
        <v>730</v>
      </c>
      <c r="C7198" s="15" t="s">
        <v>10716</v>
      </c>
      <c r="D7198" s="18">
        <v>1</v>
      </c>
      <c r="E7198" s="5" t="s">
        <v>10717</v>
      </c>
      <c r="F7198" s="5">
        <v>0</v>
      </c>
      <c r="G7198" s="5">
        <v>0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19">
        <v>0</v>
      </c>
    </row>
    <row r="7199" spans="1:14" ht="15.75" customHeight="1" x14ac:dyDescent="0.2">
      <c r="A7199" s="15">
        <v>291</v>
      </c>
      <c r="B7199" s="16">
        <v>730</v>
      </c>
      <c r="C7199" s="15" t="s">
        <v>10718</v>
      </c>
      <c r="D7199" s="18">
        <v>1</v>
      </c>
      <c r="E7199" s="5" t="s">
        <v>10719</v>
      </c>
      <c r="F7199" s="5">
        <v>0</v>
      </c>
      <c r="G7199" s="5">
        <v>0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19">
        <v>0</v>
      </c>
    </row>
    <row r="7200" spans="1:14" ht="15.75" customHeight="1" x14ac:dyDescent="0.2">
      <c r="A7200" s="15">
        <v>292</v>
      </c>
      <c r="B7200" s="16">
        <v>730</v>
      </c>
      <c r="C7200" s="15" t="s">
        <v>10720</v>
      </c>
      <c r="D7200" s="18">
        <v>1</v>
      </c>
      <c r="E7200" s="5" t="s">
        <v>10721</v>
      </c>
      <c r="F7200" s="5">
        <v>0</v>
      </c>
      <c r="G7200" s="5">
        <v>0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19">
        <v>0</v>
      </c>
    </row>
    <row r="7201" spans="1:14" ht="15.75" customHeight="1" x14ac:dyDescent="0.2">
      <c r="A7201" s="15">
        <v>293</v>
      </c>
      <c r="B7201" s="16">
        <v>730</v>
      </c>
      <c r="C7201" s="15" t="s">
        <v>10722</v>
      </c>
      <c r="D7201" s="18">
        <v>1</v>
      </c>
      <c r="E7201" s="5" t="s">
        <v>10723</v>
      </c>
      <c r="F7201" s="5">
        <v>0</v>
      </c>
      <c r="G7201" s="5">
        <v>0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19">
        <v>0</v>
      </c>
    </row>
    <row r="7202" spans="1:14" ht="15.75" customHeight="1" x14ac:dyDescent="0.2">
      <c r="A7202" s="15">
        <v>294</v>
      </c>
      <c r="B7202" s="16">
        <v>730</v>
      </c>
      <c r="C7202" s="15" t="s">
        <v>10724</v>
      </c>
      <c r="D7202" s="18">
        <v>1</v>
      </c>
      <c r="E7202" s="5" t="s">
        <v>10725</v>
      </c>
      <c r="F7202" s="5">
        <v>0</v>
      </c>
      <c r="G7202" s="5">
        <v>0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19">
        <v>0</v>
      </c>
    </row>
    <row r="7203" spans="1:14" ht="15.75" customHeight="1" x14ac:dyDescent="0.2">
      <c r="A7203" s="15">
        <v>295</v>
      </c>
      <c r="B7203" s="16">
        <v>730</v>
      </c>
      <c r="C7203" s="15" t="s">
        <v>10726</v>
      </c>
      <c r="D7203" s="18">
        <v>1</v>
      </c>
      <c r="E7203" s="5" t="s">
        <v>10727</v>
      </c>
      <c r="F7203" s="5">
        <v>0</v>
      </c>
      <c r="G7203" s="5">
        <v>0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19">
        <v>0</v>
      </c>
    </row>
    <row r="7204" spans="1:14" ht="15.75" customHeight="1" x14ac:dyDescent="0.2">
      <c r="A7204" s="15">
        <v>296</v>
      </c>
      <c r="B7204" s="16">
        <v>730</v>
      </c>
      <c r="C7204" s="15" t="s">
        <v>10728</v>
      </c>
      <c r="D7204" s="18">
        <v>0</v>
      </c>
      <c r="E7204" s="5" t="s">
        <v>10213</v>
      </c>
      <c r="F7204" s="5">
        <v>0</v>
      </c>
      <c r="G7204" s="5" t="s">
        <v>10214</v>
      </c>
      <c r="H7204" s="5" t="s">
        <v>28</v>
      </c>
      <c r="I7204" s="5">
        <v>0</v>
      </c>
      <c r="J7204" s="5">
        <v>2009</v>
      </c>
      <c r="K7204" s="5">
        <v>1</v>
      </c>
      <c r="L7204" s="5" t="s">
        <v>8686</v>
      </c>
      <c r="M7204" s="5" t="s">
        <v>96</v>
      </c>
      <c r="N7204" s="19">
        <v>9784757416048</v>
      </c>
    </row>
    <row r="7205" spans="1:14" ht="15.75" customHeight="1" x14ac:dyDescent="0.2">
      <c r="A7205" s="15">
        <v>297</v>
      </c>
      <c r="B7205" s="16">
        <v>730</v>
      </c>
      <c r="C7205" s="15" t="s">
        <v>10729</v>
      </c>
      <c r="D7205" s="18">
        <v>0</v>
      </c>
      <c r="E7205" s="5" t="s">
        <v>10216</v>
      </c>
      <c r="F7205" s="5">
        <v>0</v>
      </c>
      <c r="G7205" s="5" t="s">
        <v>10214</v>
      </c>
      <c r="H7205" s="5" t="s">
        <v>28</v>
      </c>
      <c r="I7205" s="5">
        <v>0</v>
      </c>
      <c r="J7205" s="5">
        <v>2006</v>
      </c>
      <c r="K7205" s="5">
        <v>1</v>
      </c>
      <c r="L7205" s="5" t="s">
        <v>8686</v>
      </c>
      <c r="M7205" s="5" t="s">
        <v>96</v>
      </c>
      <c r="N7205" s="19">
        <v>9784757410336</v>
      </c>
    </row>
    <row r="7206" spans="1:14" ht="15.75" customHeight="1" x14ac:dyDescent="0.2">
      <c r="A7206" s="15">
        <v>298</v>
      </c>
      <c r="B7206" s="16">
        <v>730</v>
      </c>
      <c r="C7206" s="15" t="s">
        <v>10730</v>
      </c>
      <c r="D7206" s="18">
        <v>1</v>
      </c>
      <c r="E7206" s="5" t="s">
        <v>10731</v>
      </c>
      <c r="F7206" s="5" t="s">
        <v>10732</v>
      </c>
      <c r="G7206" s="5">
        <v>0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19">
        <v>0</v>
      </c>
    </row>
    <row r="7207" spans="1:14" ht="15.75" customHeight="1" x14ac:dyDescent="0.2">
      <c r="A7207" s="15">
        <v>299</v>
      </c>
      <c r="B7207" s="16">
        <v>730</v>
      </c>
      <c r="C7207" s="15" t="s">
        <v>10733</v>
      </c>
      <c r="D7207" s="18">
        <v>1</v>
      </c>
      <c r="E7207" s="5" t="s">
        <v>10734</v>
      </c>
      <c r="F7207" s="5" t="s">
        <v>10735</v>
      </c>
      <c r="G7207" s="5">
        <v>0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19">
        <v>0</v>
      </c>
    </row>
    <row r="7208" spans="1:14" ht="15.75" customHeight="1" x14ac:dyDescent="0.2">
      <c r="A7208" s="15">
        <v>300</v>
      </c>
      <c r="B7208" s="16">
        <v>730</v>
      </c>
      <c r="C7208" s="15" t="s">
        <v>10736</v>
      </c>
      <c r="D7208" s="18">
        <v>1</v>
      </c>
      <c r="E7208" s="5" t="s">
        <v>10737</v>
      </c>
      <c r="F7208" s="5" t="s">
        <v>10732</v>
      </c>
      <c r="G7208" s="5">
        <v>0</v>
      </c>
      <c r="H7208" s="5"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19">
        <v>0</v>
      </c>
    </row>
    <row r="7209" spans="1:14" ht="15.75" customHeight="1" x14ac:dyDescent="0.2">
      <c r="A7209" s="15">
        <v>301</v>
      </c>
      <c r="B7209" s="16">
        <v>730</v>
      </c>
      <c r="C7209" s="15" t="s">
        <v>10738</v>
      </c>
      <c r="D7209" s="18">
        <v>1</v>
      </c>
      <c r="E7209" s="5" t="s">
        <v>10739</v>
      </c>
      <c r="F7209" s="5">
        <v>0</v>
      </c>
      <c r="G7209" s="5">
        <v>0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19">
        <v>0</v>
      </c>
    </row>
    <row r="7210" spans="1:14" ht="15.75" customHeight="1" x14ac:dyDescent="0.2">
      <c r="A7210" s="15">
        <v>302</v>
      </c>
      <c r="B7210" s="16">
        <v>730</v>
      </c>
      <c r="C7210" s="15" t="s">
        <v>10740</v>
      </c>
      <c r="D7210" s="18">
        <v>1</v>
      </c>
      <c r="E7210" s="5" t="s">
        <v>10741</v>
      </c>
      <c r="F7210" s="5">
        <v>0</v>
      </c>
      <c r="G7210" s="5">
        <v>0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19">
        <v>0</v>
      </c>
    </row>
    <row r="7211" spans="1:14" ht="15.75" customHeight="1" x14ac:dyDescent="0.2">
      <c r="A7211" s="15">
        <v>1</v>
      </c>
      <c r="B7211" s="16">
        <v>740</v>
      </c>
      <c r="C7211" s="15" t="s">
        <v>10742</v>
      </c>
      <c r="D7211" s="18">
        <v>3</v>
      </c>
      <c r="E7211" s="5" t="s">
        <v>10743</v>
      </c>
      <c r="F7211" s="5">
        <v>0</v>
      </c>
      <c r="G7211" s="5" t="s">
        <v>10744</v>
      </c>
      <c r="H7211" s="5" t="s">
        <v>28</v>
      </c>
      <c r="I7211" s="5">
        <v>0</v>
      </c>
      <c r="J7211" s="5">
        <v>2007</v>
      </c>
      <c r="K7211" s="5">
        <v>1</v>
      </c>
      <c r="L7211" s="5" t="s">
        <v>8672</v>
      </c>
      <c r="M7211" s="5" t="s">
        <v>96</v>
      </c>
      <c r="N7211" s="19">
        <v>9784893586759</v>
      </c>
    </row>
    <row r="7212" spans="1:14" ht="15.75" customHeight="1" x14ac:dyDescent="0.2">
      <c r="A7212" s="15">
        <v>2</v>
      </c>
      <c r="B7212" s="16">
        <v>740</v>
      </c>
      <c r="C7212" s="15" t="s">
        <v>10745</v>
      </c>
      <c r="D7212" s="18">
        <v>3</v>
      </c>
      <c r="E7212" s="5" t="s">
        <v>10746</v>
      </c>
      <c r="F7212" s="5">
        <v>0</v>
      </c>
      <c r="G7212" s="5" t="s">
        <v>10744</v>
      </c>
      <c r="H7212" s="5" t="s">
        <v>28</v>
      </c>
      <c r="I7212" s="5">
        <v>0</v>
      </c>
      <c r="J7212" s="5">
        <v>2008</v>
      </c>
      <c r="K7212" s="5">
        <v>1</v>
      </c>
      <c r="L7212" s="5" t="s">
        <v>8672</v>
      </c>
      <c r="M7212" s="5" t="s">
        <v>96</v>
      </c>
      <c r="N7212" s="19">
        <v>9784893586766</v>
      </c>
    </row>
    <row r="7213" spans="1:14" ht="15.75" customHeight="1" x14ac:dyDescent="0.2">
      <c r="A7213" s="15">
        <v>3</v>
      </c>
      <c r="B7213" s="16">
        <v>740</v>
      </c>
      <c r="C7213" s="15" t="s">
        <v>10747</v>
      </c>
      <c r="D7213" s="18">
        <v>3</v>
      </c>
      <c r="E7213" s="5" t="s">
        <v>10748</v>
      </c>
      <c r="F7213" s="5">
        <v>0</v>
      </c>
      <c r="G7213" s="5" t="s">
        <v>10744</v>
      </c>
      <c r="H7213" s="5" t="s">
        <v>28</v>
      </c>
      <c r="I7213" s="5">
        <v>0</v>
      </c>
      <c r="J7213" s="5">
        <v>2008</v>
      </c>
      <c r="K7213" s="5">
        <v>1</v>
      </c>
      <c r="L7213" s="5" t="s">
        <v>8672</v>
      </c>
      <c r="M7213" s="5" t="s">
        <v>96</v>
      </c>
      <c r="N7213" s="19">
        <v>9784893586773</v>
      </c>
    </row>
    <row r="7214" spans="1:14" ht="15.75" customHeight="1" x14ac:dyDescent="0.2">
      <c r="A7214" s="15">
        <v>4</v>
      </c>
      <c r="B7214" s="16">
        <v>740</v>
      </c>
      <c r="C7214" s="15" t="s">
        <v>10749</v>
      </c>
      <c r="D7214" s="18">
        <v>3</v>
      </c>
      <c r="E7214" s="5" t="s">
        <v>10750</v>
      </c>
      <c r="F7214" s="5">
        <v>0</v>
      </c>
      <c r="G7214" s="5" t="s">
        <v>10744</v>
      </c>
      <c r="H7214" s="5" t="s">
        <v>28</v>
      </c>
      <c r="I7214" s="5">
        <v>0</v>
      </c>
      <c r="J7214" s="5">
        <v>2008</v>
      </c>
      <c r="K7214" s="5">
        <v>1</v>
      </c>
      <c r="L7214" s="5" t="s">
        <v>8672</v>
      </c>
      <c r="M7214" s="5" t="s">
        <v>96</v>
      </c>
      <c r="N7214" s="19">
        <v>9784893586780</v>
      </c>
    </row>
    <row r="7215" spans="1:14" ht="15.75" customHeight="1" x14ac:dyDescent="0.2">
      <c r="A7215" s="15">
        <v>5</v>
      </c>
      <c r="B7215" s="16">
        <v>740</v>
      </c>
      <c r="C7215" s="15" t="s">
        <v>10751</v>
      </c>
      <c r="D7215" s="18">
        <v>1</v>
      </c>
      <c r="E7215" s="5" t="s">
        <v>10752</v>
      </c>
      <c r="F7215" s="5">
        <v>0</v>
      </c>
      <c r="G7215" s="5">
        <v>0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19">
        <v>0</v>
      </c>
    </row>
    <row r="7216" spans="1:14" ht="15.75" customHeight="1" x14ac:dyDescent="0.2">
      <c r="A7216" s="15">
        <v>6</v>
      </c>
      <c r="B7216" s="16">
        <v>740</v>
      </c>
      <c r="C7216" s="15" t="s">
        <v>10753</v>
      </c>
      <c r="D7216" s="18">
        <v>1</v>
      </c>
      <c r="E7216" s="5" t="s">
        <v>10754</v>
      </c>
      <c r="F7216" s="5">
        <v>0</v>
      </c>
      <c r="G7216" s="5">
        <v>0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19">
        <v>0</v>
      </c>
    </row>
    <row r="7217" spans="1:14" ht="15.75" customHeight="1" x14ac:dyDescent="0.2">
      <c r="A7217" s="15">
        <v>7</v>
      </c>
      <c r="B7217" s="16">
        <v>740</v>
      </c>
      <c r="C7217" s="15" t="s">
        <v>10755</v>
      </c>
      <c r="D7217" s="18">
        <v>4</v>
      </c>
      <c r="E7217" s="5" t="s">
        <v>10756</v>
      </c>
      <c r="F7217" s="5">
        <v>0</v>
      </c>
      <c r="G7217" s="5" t="s">
        <v>10744</v>
      </c>
      <c r="H7217" s="5" t="s">
        <v>28</v>
      </c>
      <c r="I7217" s="5">
        <v>0</v>
      </c>
      <c r="J7217" s="5">
        <v>2008</v>
      </c>
      <c r="K7217" s="5">
        <v>1</v>
      </c>
      <c r="L7217" s="5" t="s">
        <v>8672</v>
      </c>
      <c r="M7217" s="5" t="s">
        <v>96</v>
      </c>
      <c r="N7217" s="19">
        <v>9784893586674</v>
      </c>
    </row>
    <row r="7218" spans="1:14" ht="15.75" customHeight="1" x14ac:dyDescent="0.2">
      <c r="A7218" s="15">
        <v>8</v>
      </c>
      <c r="B7218" s="16">
        <v>740</v>
      </c>
      <c r="C7218" s="15" t="s">
        <v>10757</v>
      </c>
      <c r="D7218" s="18">
        <v>3</v>
      </c>
      <c r="E7218" s="5" t="s">
        <v>10758</v>
      </c>
      <c r="F7218" s="5">
        <v>0</v>
      </c>
      <c r="G7218" s="5" t="s">
        <v>10744</v>
      </c>
      <c r="H7218" s="5" t="s">
        <v>28</v>
      </c>
      <c r="I7218" s="5">
        <v>0</v>
      </c>
      <c r="J7218" s="5">
        <v>2008</v>
      </c>
      <c r="K7218" s="5">
        <v>1</v>
      </c>
      <c r="L7218" s="5" t="s">
        <v>8672</v>
      </c>
      <c r="M7218" s="5" t="s">
        <v>96</v>
      </c>
      <c r="N7218" s="19">
        <v>9784893586681</v>
      </c>
    </row>
    <row r="7219" spans="1:14" ht="15.75" customHeight="1" x14ac:dyDescent="0.2">
      <c r="A7219" s="15">
        <v>9</v>
      </c>
      <c r="B7219" s="16">
        <v>740</v>
      </c>
      <c r="C7219" s="15" t="s">
        <v>10759</v>
      </c>
      <c r="D7219" s="18">
        <v>3</v>
      </c>
      <c r="E7219" s="5" t="s">
        <v>10760</v>
      </c>
      <c r="F7219" s="5">
        <v>0</v>
      </c>
      <c r="G7219" s="5" t="s">
        <v>10744</v>
      </c>
      <c r="H7219" s="5" t="s">
        <v>28</v>
      </c>
      <c r="I7219" s="5">
        <v>0</v>
      </c>
      <c r="J7219" s="5">
        <v>2009</v>
      </c>
      <c r="K7219" s="5">
        <v>1</v>
      </c>
      <c r="L7219" s="5" t="s">
        <v>8672</v>
      </c>
      <c r="M7219" s="5" t="s">
        <v>96</v>
      </c>
      <c r="N7219" s="19">
        <v>9784893587008</v>
      </c>
    </row>
    <row r="7220" spans="1:14" ht="15.75" customHeight="1" x14ac:dyDescent="0.2">
      <c r="A7220" s="15">
        <v>10</v>
      </c>
      <c r="B7220" s="16">
        <v>740</v>
      </c>
      <c r="C7220" s="15" t="s">
        <v>10761</v>
      </c>
      <c r="D7220" s="18">
        <v>2</v>
      </c>
      <c r="E7220" s="5" t="s">
        <v>10762</v>
      </c>
      <c r="F7220" s="5">
        <v>0</v>
      </c>
      <c r="G7220" s="5" t="s">
        <v>10763</v>
      </c>
      <c r="H7220" s="5" t="s">
        <v>28</v>
      </c>
      <c r="I7220" s="5">
        <v>0</v>
      </c>
      <c r="J7220" s="5">
        <v>2009</v>
      </c>
      <c r="K7220" s="5">
        <v>1</v>
      </c>
      <c r="L7220" s="5" t="s">
        <v>8672</v>
      </c>
      <c r="M7220" s="5" t="s">
        <v>96</v>
      </c>
      <c r="N7220" s="19">
        <v>9784893587015</v>
      </c>
    </row>
    <row r="7221" spans="1:14" ht="15.75" customHeight="1" x14ac:dyDescent="0.2">
      <c r="A7221" s="15">
        <v>11</v>
      </c>
      <c r="B7221" s="16">
        <v>740</v>
      </c>
      <c r="C7221" s="15" t="s">
        <v>10764</v>
      </c>
      <c r="D7221" s="18">
        <v>9</v>
      </c>
      <c r="E7221" s="5" t="s">
        <v>10765</v>
      </c>
      <c r="F7221" s="5">
        <v>0</v>
      </c>
      <c r="G7221" s="5" t="s">
        <v>10744</v>
      </c>
      <c r="H7221" s="5" t="s">
        <v>28</v>
      </c>
      <c r="I7221" s="5">
        <v>0</v>
      </c>
      <c r="J7221" s="5">
        <v>2010</v>
      </c>
      <c r="K7221" s="5">
        <v>1</v>
      </c>
      <c r="L7221" s="5" t="s">
        <v>8672</v>
      </c>
      <c r="M7221" s="5" t="s">
        <v>96</v>
      </c>
      <c r="N7221" s="19">
        <v>9784893587275</v>
      </c>
    </row>
    <row r="7222" spans="1:14" ht="15.75" customHeight="1" x14ac:dyDescent="0.2">
      <c r="A7222" s="15">
        <v>12</v>
      </c>
      <c r="B7222" s="16">
        <v>740</v>
      </c>
      <c r="C7222" s="15" t="s">
        <v>10766</v>
      </c>
      <c r="D7222" s="18">
        <v>7</v>
      </c>
      <c r="E7222" s="5" t="s">
        <v>10767</v>
      </c>
      <c r="F7222" s="5">
        <v>0</v>
      </c>
      <c r="G7222" s="5" t="s">
        <v>10744</v>
      </c>
      <c r="H7222" s="5" t="s">
        <v>28</v>
      </c>
      <c r="I7222" s="5">
        <v>0</v>
      </c>
      <c r="J7222" s="5">
        <v>2010</v>
      </c>
      <c r="K7222" s="5">
        <v>1</v>
      </c>
      <c r="L7222" s="5" t="s">
        <v>8672</v>
      </c>
      <c r="M7222" s="5" t="s">
        <v>96</v>
      </c>
      <c r="N7222" s="19">
        <v>9784893587442</v>
      </c>
    </row>
    <row r="7223" spans="1:14" ht="15.75" customHeight="1" x14ac:dyDescent="0.2">
      <c r="A7223" s="15">
        <v>13</v>
      </c>
      <c r="B7223" s="16">
        <v>740</v>
      </c>
      <c r="C7223" s="15" t="s">
        <v>10768</v>
      </c>
      <c r="D7223" s="18">
        <v>9</v>
      </c>
      <c r="E7223" s="5" t="s">
        <v>10769</v>
      </c>
      <c r="F7223" s="5">
        <v>0</v>
      </c>
      <c r="G7223" s="5" t="s">
        <v>10744</v>
      </c>
      <c r="H7223" s="5" t="s">
        <v>28</v>
      </c>
      <c r="I7223" s="5">
        <v>0</v>
      </c>
      <c r="J7223" s="5">
        <v>2010</v>
      </c>
      <c r="K7223" s="5">
        <v>1</v>
      </c>
      <c r="L7223" s="5" t="s">
        <v>8672</v>
      </c>
      <c r="M7223" s="5" t="s">
        <v>96</v>
      </c>
      <c r="N7223" s="19">
        <v>9784893587459</v>
      </c>
    </row>
    <row r="7224" spans="1:14" ht="15.75" customHeight="1" x14ac:dyDescent="0.2">
      <c r="A7224" s="15">
        <v>14</v>
      </c>
      <c r="B7224" s="16">
        <v>740</v>
      </c>
      <c r="C7224" s="15" t="s">
        <v>10770</v>
      </c>
      <c r="D7224" s="18">
        <v>2</v>
      </c>
      <c r="E7224" s="5" t="s">
        <v>10771</v>
      </c>
      <c r="F7224" s="5">
        <v>0</v>
      </c>
      <c r="G7224" s="5" t="s">
        <v>10772</v>
      </c>
      <c r="H7224" s="5" t="s">
        <v>28</v>
      </c>
      <c r="I7224" s="5">
        <v>0</v>
      </c>
      <c r="J7224" s="5">
        <v>2010</v>
      </c>
      <c r="K7224" s="5">
        <v>2</v>
      </c>
      <c r="L7224" s="5" t="s">
        <v>9010</v>
      </c>
      <c r="M7224" s="5" t="s">
        <v>10773</v>
      </c>
      <c r="N7224" s="19">
        <v>9784872177244</v>
      </c>
    </row>
    <row r="7225" spans="1:14" ht="15.75" customHeight="1" x14ac:dyDescent="0.2">
      <c r="A7225" s="15">
        <v>15</v>
      </c>
      <c r="B7225" s="16">
        <v>740</v>
      </c>
      <c r="C7225" s="15" t="s">
        <v>10774</v>
      </c>
      <c r="D7225" s="18">
        <v>2</v>
      </c>
      <c r="E7225" s="5" t="s">
        <v>10775</v>
      </c>
      <c r="F7225" s="5">
        <v>0</v>
      </c>
      <c r="G7225" s="5" t="s">
        <v>10772</v>
      </c>
      <c r="H7225" s="5" t="s">
        <v>28</v>
      </c>
      <c r="I7225" s="5">
        <v>0</v>
      </c>
      <c r="J7225" s="5">
        <v>2010</v>
      </c>
      <c r="K7225" s="5">
        <v>2</v>
      </c>
      <c r="L7225" s="5" t="s">
        <v>9010</v>
      </c>
      <c r="M7225" s="5" t="s">
        <v>10773</v>
      </c>
      <c r="N7225" s="19">
        <v>9784872177251</v>
      </c>
    </row>
    <row r="7226" spans="1:14" ht="15.75" customHeight="1" x14ac:dyDescent="0.2">
      <c r="A7226" s="15">
        <v>16</v>
      </c>
      <c r="B7226" s="16">
        <v>740</v>
      </c>
      <c r="C7226" s="15" t="s">
        <v>10776</v>
      </c>
      <c r="D7226" s="18">
        <v>3</v>
      </c>
      <c r="E7226" s="5" t="s">
        <v>10777</v>
      </c>
      <c r="F7226" s="5">
        <v>0</v>
      </c>
      <c r="G7226" s="5" t="s">
        <v>10772</v>
      </c>
      <c r="H7226" s="5" t="s">
        <v>28</v>
      </c>
      <c r="I7226" s="5">
        <v>0</v>
      </c>
      <c r="J7226" s="5">
        <v>2010</v>
      </c>
      <c r="K7226" s="5">
        <v>2</v>
      </c>
      <c r="L7226" s="5" t="s">
        <v>9010</v>
      </c>
      <c r="M7226" s="5" t="s">
        <v>10773</v>
      </c>
      <c r="N7226" s="19">
        <v>9784872177268</v>
      </c>
    </row>
    <row r="7227" spans="1:14" ht="15.75" customHeight="1" x14ac:dyDescent="0.2">
      <c r="A7227" s="15">
        <v>17</v>
      </c>
      <c r="B7227" s="16">
        <v>740</v>
      </c>
      <c r="C7227" s="15" t="s">
        <v>10778</v>
      </c>
      <c r="D7227" s="18">
        <v>2</v>
      </c>
      <c r="E7227" s="5" t="s">
        <v>10779</v>
      </c>
      <c r="F7227" s="5">
        <v>0</v>
      </c>
      <c r="G7227" s="5" t="s">
        <v>10772</v>
      </c>
      <c r="H7227" s="5" t="s">
        <v>28</v>
      </c>
      <c r="I7227" s="5">
        <v>0</v>
      </c>
      <c r="J7227" s="5">
        <v>2010</v>
      </c>
      <c r="K7227" s="5">
        <v>1</v>
      </c>
      <c r="L7227" s="5" t="s">
        <v>9010</v>
      </c>
      <c r="M7227" s="5" t="s">
        <v>96</v>
      </c>
      <c r="N7227" s="19">
        <v>9784872177657</v>
      </c>
    </row>
    <row r="7228" spans="1:14" ht="15.75" customHeight="1" x14ac:dyDescent="0.2">
      <c r="A7228" s="15">
        <v>18</v>
      </c>
      <c r="B7228" s="16">
        <v>740</v>
      </c>
      <c r="C7228" s="15" t="s">
        <v>10780</v>
      </c>
      <c r="D7228" s="18">
        <v>2</v>
      </c>
      <c r="E7228" s="5" t="s">
        <v>10781</v>
      </c>
      <c r="F7228" s="5">
        <v>0</v>
      </c>
      <c r="G7228" s="5" t="s">
        <v>10772</v>
      </c>
      <c r="H7228" s="5" t="s">
        <v>28</v>
      </c>
      <c r="I7228" s="5">
        <v>0</v>
      </c>
      <c r="J7228" s="5">
        <v>2010</v>
      </c>
      <c r="K7228" s="5">
        <v>2</v>
      </c>
      <c r="L7228" s="5" t="s">
        <v>9010</v>
      </c>
      <c r="M7228" s="5" t="s">
        <v>10773</v>
      </c>
      <c r="N7228" s="19">
        <v>978487217729</v>
      </c>
    </row>
    <row r="7229" spans="1:14" ht="15.75" customHeight="1" x14ac:dyDescent="0.2">
      <c r="A7229" s="15">
        <v>19</v>
      </c>
      <c r="B7229" s="16">
        <v>740</v>
      </c>
      <c r="C7229" s="15" t="s">
        <v>10782</v>
      </c>
      <c r="D7229" s="18">
        <v>2</v>
      </c>
      <c r="E7229" s="5" t="s">
        <v>10783</v>
      </c>
      <c r="F7229" s="5">
        <v>0</v>
      </c>
      <c r="G7229" s="5" t="s">
        <v>10772</v>
      </c>
      <c r="H7229" s="5" t="s">
        <v>28</v>
      </c>
      <c r="I7229" s="5">
        <v>0</v>
      </c>
      <c r="J7229" s="5">
        <v>2010</v>
      </c>
      <c r="K7229" s="5">
        <v>2</v>
      </c>
      <c r="L7229" s="5" t="s">
        <v>9010</v>
      </c>
      <c r="M7229" s="5" t="s">
        <v>10773</v>
      </c>
      <c r="N7229" s="19">
        <v>9784872177275</v>
      </c>
    </row>
    <row r="7230" spans="1:14" ht="15.75" customHeight="1" x14ac:dyDescent="0.2">
      <c r="A7230" s="15">
        <v>20</v>
      </c>
      <c r="B7230" s="16">
        <v>740</v>
      </c>
      <c r="C7230" s="15" t="s">
        <v>10784</v>
      </c>
      <c r="D7230" s="18">
        <v>2</v>
      </c>
      <c r="E7230" s="5" t="s">
        <v>10785</v>
      </c>
      <c r="F7230" s="5">
        <v>0</v>
      </c>
      <c r="G7230" s="5" t="s">
        <v>10772</v>
      </c>
      <c r="H7230" s="5" t="s">
        <v>28</v>
      </c>
      <c r="I7230" s="5">
        <v>0</v>
      </c>
      <c r="J7230" s="5">
        <v>2010</v>
      </c>
      <c r="K7230" s="5">
        <v>3</v>
      </c>
      <c r="L7230" s="5" t="s">
        <v>9010</v>
      </c>
      <c r="M7230" s="5" t="s">
        <v>10773</v>
      </c>
      <c r="N7230" s="19">
        <v>9784872177282</v>
      </c>
    </row>
    <row r="7231" spans="1:14" ht="15.75" customHeight="1" x14ac:dyDescent="0.2">
      <c r="A7231" s="15">
        <v>21</v>
      </c>
      <c r="B7231" s="16">
        <v>740</v>
      </c>
      <c r="C7231" s="15" t="s">
        <v>10786</v>
      </c>
      <c r="D7231" s="18">
        <v>2</v>
      </c>
      <c r="E7231" s="5" t="s">
        <v>10787</v>
      </c>
      <c r="F7231" s="5">
        <v>0</v>
      </c>
      <c r="G7231" s="5" t="s">
        <v>10772</v>
      </c>
      <c r="H7231" s="5" t="s">
        <v>28</v>
      </c>
      <c r="I7231" s="5">
        <v>0</v>
      </c>
      <c r="J7231" s="5">
        <v>2010</v>
      </c>
      <c r="K7231" s="5">
        <v>1</v>
      </c>
      <c r="L7231" s="5" t="s">
        <v>9010</v>
      </c>
      <c r="M7231" s="5" t="s">
        <v>96</v>
      </c>
      <c r="N7231" s="19">
        <v>9784872177640</v>
      </c>
    </row>
    <row r="7232" spans="1:14" ht="15.75" customHeight="1" x14ac:dyDescent="0.2">
      <c r="A7232" s="15">
        <v>22</v>
      </c>
      <c r="B7232" s="16">
        <v>740</v>
      </c>
      <c r="C7232" s="15" t="s">
        <v>10788</v>
      </c>
      <c r="D7232" s="18">
        <v>4</v>
      </c>
      <c r="E7232" s="5" t="s">
        <v>10789</v>
      </c>
      <c r="F7232" s="5">
        <v>0</v>
      </c>
      <c r="G7232" s="5" t="s">
        <v>10772</v>
      </c>
      <c r="H7232" s="5" t="s">
        <v>28</v>
      </c>
      <c r="I7232" s="5">
        <v>0</v>
      </c>
      <c r="J7232" s="5">
        <v>2010</v>
      </c>
      <c r="K7232" s="5">
        <v>2</v>
      </c>
      <c r="L7232" s="5" t="s">
        <v>9010</v>
      </c>
      <c r="M7232" s="5" t="s">
        <v>10773</v>
      </c>
      <c r="N7232" s="19">
        <v>9784872177305</v>
      </c>
    </row>
    <row r="7233" spans="1:14" ht="15.75" customHeight="1" x14ac:dyDescent="0.2">
      <c r="A7233" s="15">
        <v>23</v>
      </c>
      <c r="B7233" s="16">
        <v>740</v>
      </c>
      <c r="C7233" s="15" t="s">
        <v>10790</v>
      </c>
      <c r="D7233" s="18">
        <v>3</v>
      </c>
      <c r="E7233" s="5" t="s">
        <v>10791</v>
      </c>
      <c r="F7233" s="5">
        <v>0</v>
      </c>
      <c r="G7233" s="5" t="s">
        <v>10772</v>
      </c>
      <c r="H7233" s="5" t="s">
        <v>28</v>
      </c>
      <c r="I7233" s="5">
        <v>0</v>
      </c>
      <c r="J7233" s="5">
        <v>2010</v>
      </c>
      <c r="K7233" s="5">
        <v>2</v>
      </c>
      <c r="L7233" s="5" t="s">
        <v>9010</v>
      </c>
      <c r="M7233" s="5" t="s">
        <v>10773</v>
      </c>
      <c r="N7233" s="19">
        <v>9784872177312</v>
      </c>
    </row>
    <row r="7234" spans="1:14" ht="15.75" customHeight="1" x14ac:dyDescent="0.2">
      <c r="A7234" s="15">
        <v>24</v>
      </c>
      <c r="B7234" s="16">
        <v>740</v>
      </c>
      <c r="C7234" s="15" t="s">
        <v>10792</v>
      </c>
      <c r="D7234" s="18">
        <v>2</v>
      </c>
      <c r="E7234" s="5" t="s">
        <v>10793</v>
      </c>
      <c r="F7234" s="5">
        <v>0</v>
      </c>
      <c r="G7234" s="5" t="s">
        <v>10772</v>
      </c>
      <c r="H7234" s="5" t="s">
        <v>28</v>
      </c>
      <c r="I7234" s="5">
        <v>0</v>
      </c>
      <c r="J7234" s="5">
        <v>2010</v>
      </c>
      <c r="K7234" s="5">
        <v>2</v>
      </c>
      <c r="L7234" s="5" t="s">
        <v>9010</v>
      </c>
      <c r="M7234" s="5" t="s">
        <v>10773</v>
      </c>
      <c r="N7234" s="19">
        <v>9784872177329</v>
      </c>
    </row>
    <row r="7235" spans="1:14" ht="15.75" customHeight="1" x14ac:dyDescent="0.2">
      <c r="A7235" s="15">
        <v>25</v>
      </c>
      <c r="B7235" s="16">
        <v>740</v>
      </c>
      <c r="C7235" s="15" t="s">
        <v>10794</v>
      </c>
      <c r="D7235" s="18">
        <v>2</v>
      </c>
      <c r="E7235" s="5" t="s">
        <v>10795</v>
      </c>
      <c r="F7235" s="5">
        <v>0</v>
      </c>
      <c r="G7235" s="5" t="s">
        <v>10772</v>
      </c>
      <c r="H7235" s="5" t="s">
        <v>28</v>
      </c>
      <c r="I7235" s="5">
        <v>0</v>
      </c>
      <c r="J7235" s="5">
        <v>2010</v>
      </c>
      <c r="K7235" s="5">
        <v>1</v>
      </c>
      <c r="L7235" s="5" t="s">
        <v>9010</v>
      </c>
      <c r="M7235" s="5" t="s">
        <v>96</v>
      </c>
      <c r="N7235" s="19">
        <v>9784872177664</v>
      </c>
    </row>
    <row r="7236" spans="1:14" ht="15.75" customHeight="1" x14ac:dyDescent="0.2">
      <c r="A7236" s="15">
        <v>26</v>
      </c>
      <c r="B7236" s="16">
        <v>740</v>
      </c>
      <c r="C7236" s="15" t="s">
        <v>10796</v>
      </c>
      <c r="D7236" s="18">
        <v>2</v>
      </c>
      <c r="E7236" s="5" t="s">
        <v>10797</v>
      </c>
      <c r="F7236" s="5">
        <v>0</v>
      </c>
      <c r="G7236" s="5" t="s">
        <v>10798</v>
      </c>
      <c r="H7236" s="5" t="s">
        <v>9352</v>
      </c>
      <c r="I7236" s="5">
        <v>3</v>
      </c>
      <c r="J7236" s="5">
        <v>2016</v>
      </c>
      <c r="K7236" s="5">
        <v>6</v>
      </c>
      <c r="L7236" s="5" t="s">
        <v>9010</v>
      </c>
      <c r="M7236" s="5" t="s">
        <v>96</v>
      </c>
      <c r="N7236" s="19" t="s">
        <v>10799</v>
      </c>
    </row>
    <row r="7237" spans="1:14" ht="15.75" customHeight="1" x14ac:dyDescent="0.2">
      <c r="A7237" s="15">
        <v>27</v>
      </c>
      <c r="B7237" s="16">
        <v>740</v>
      </c>
      <c r="C7237" s="15" t="s">
        <v>10800</v>
      </c>
      <c r="D7237" s="18">
        <v>3</v>
      </c>
      <c r="E7237" s="5" t="s">
        <v>10801</v>
      </c>
      <c r="F7237" s="5">
        <v>0</v>
      </c>
      <c r="G7237" s="5" t="s">
        <v>10802</v>
      </c>
      <c r="H7237" s="5" t="s">
        <v>28</v>
      </c>
      <c r="I7237" s="5">
        <v>0</v>
      </c>
      <c r="J7237" s="5">
        <v>2010</v>
      </c>
      <c r="K7237" s="5">
        <v>3</v>
      </c>
      <c r="L7237" s="5" t="s">
        <v>10803</v>
      </c>
      <c r="M7237" s="5" t="s">
        <v>96</v>
      </c>
      <c r="N7237" s="19">
        <v>9784342881763</v>
      </c>
    </row>
    <row r="7238" spans="1:14" ht="15.75" customHeight="1" x14ac:dyDescent="0.2">
      <c r="A7238" s="15">
        <v>28</v>
      </c>
      <c r="B7238" s="16">
        <v>740</v>
      </c>
      <c r="C7238" s="15" t="s">
        <v>10804</v>
      </c>
      <c r="D7238" s="18">
        <v>3</v>
      </c>
      <c r="E7238" s="5" t="s">
        <v>10805</v>
      </c>
      <c r="F7238" s="5">
        <v>0</v>
      </c>
      <c r="G7238" s="5" t="s">
        <v>10802</v>
      </c>
      <c r="H7238" s="5" t="s">
        <v>28</v>
      </c>
      <c r="I7238" s="5">
        <v>0</v>
      </c>
      <c r="J7238" s="5">
        <v>2010</v>
      </c>
      <c r="K7238" s="5">
        <v>4</v>
      </c>
      <c r="L7238" s="5" t="s">
        <v>10803</v>
      </c>
      <c r="M7238" s="5" t="s">
        <v>96</v>
      </c>
      <c r="N7238" s="19">
        <v>9784342881787</v>
      </c>
    </row>
    <row r="7239" spans="1:14" ht="15.75" customHeight="1" x14ac:dyDescent="0.2">
      <c r="A7239" s="15">
        <v>29</v>
      </c>
      <c r="B7239" s="16">
        <v>740</v>
      </c>
      <c r="C7239" s="15" t="s">
        <v>10806</v>
      </c>
      <c r="D7239" s="18">
        <v>3</v>
      </c>
      <c r="E7239" s="5" t="s">
        <v>10807</v>
      </c>
      <c r="F7239" s="5">
        <v>0</v>
      </c>
      <c r="G7239" s="5" t="s">
        <v>10802</v>
      </c>
      <c r="H7239" s="5" t="s">
        <v>28</v>
      </c>
      <c r="I7239" s="5">
        <v>0</v>
      </c>
      <c r="J7239" s="5">
        <v>2010</v>
      </c>
      <c r="K7239" s="5">
        <v>4</v>
      </c>
      <c r="L7239" s="5" t="s">
        <v>10803</v>
      </c>
      <c r="M7239" s="5" t="s">
        <v>96</v>
      </c>
      <c r="N7239" s="19">
        <v>9784342881770</v>
      </c>
    </row>
    <row r="7240" spans="1:14" ht="15.75" customHeight="1" x14ac:dyDescent="0.2">
      <c r="A7240" s="15">
        <v>30</v>
      </c>
      <c r="B7240" s="16">
        <v>740</v>
      </c>
      <c r="C7240" s="15" t="s">
        <v>10808</v>
      </c>
      <c r="D7240" s="18">
        <v>3</v>
      </c>
      <c r="E7240" s="5" t="s">
        <v>10809</v>
      </c>
      <c r="F7240" s="5">
        <v>0</v>
      </c>
      <c r="G7240" s="5" t="s">
        <v>10802</v>
      </c>
      <c r="H7240" s="5" t="s">
        <v>28</v>
      </c>
      <c r="I7240" s="5">
        <v>0</v>
      </c>
      <c r="J7240" s="5">
        <v>2010</v>
      </c>
      <c r="K7240" s="5">
        <v>3</v>
      </c>
      <c r="L7240" s="5" t="s">
        <v>10803</v>
      </c>
      <c r="M7240" s="5" t="s">
        <v>96</v>
      </c>
      <c r="N7240" s="19">
        <v>9784342881794</v>
      </c>
    </row>
    <row r="7241" spans="1:14" ht="15.75" customHeight="1" x14ac:dyDescent="0.2">
      <c r="A7241" s="15">
        <v>31</v>
      </c>
      <c r="B7241" s="16">
        <v>740</v>
      </c>
      <c r="C7241" s="15" t="s">
        <v>10810</v>
      </c>
      <c r="D7241" s="18">
        <v>1</v>
      </c>
      <c r="E7241" s="5" t="s">
        <v>10811</v>
      </c>
      <c r="F7241" s="5">
        <v>0</v>
      </c>
      <c r="G7241" s="5">
        <v>0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19">
        <v>0</v>
      </c>
    </row>
    <row r="7242" spans="1:14" ht="15.75" customHeight="1" x14ac:dyDescent="0.2">
      <c r="A7242" s="15">
        <v>32</v>
      </c>
      <c r="B7242" s="16">
        <v>740</v>
      </c>
      <c r="C7242" s="15" t="s">
        <v>10812</v>
      </c>
      <c r="D7242" s="18">
        <v>1</v>
      </c>
      <c r="E7242" s="5" t="s">
        <v>10813</v>
      </c>
      <c r="F7242" s="5">
        <v>0</v>
      </c>
      <c r="G7242" s="5">
        <v>0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19">
        <v>0</v>
      </c>
    </row>
    <row r="7243" spans="1:14" ht="15.75" customHeight="1" x14ac:dyDescent="0.2">
      <c r="A7243" s="15">
        <v>33</v>
      </c>
      <c r="B7243" s="16">
        <v>740</v>
      </c>
      <c r="C7243" s="15" t="s">
        <v>10814</v>
      </c>
      <c r="D7243" s="18">
        <v>1</v>
      </c>
      <c r="E7243" s="5" t="s">
        <v>10815</v>
      </c>
      <c r="F7243" s="5">
        <v>0</v>
      </c>
      <c r="G7243" s="5">
        <v>0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19">
        <v>0</v>
      </c>
    </row>
    <row r="7244" spans="1:14" ht="15.75" customHeight="1" x14ac:dyDescent="0.2">
      <c r="A7244" s="15">
        <v>34</v>
      </c>
      <c r="B7244" s="16">
        <v>740</v>
      </c>
      <c r="C7244" s="15" t="s">
        <v>10816</v>
      </c>
      <c r="D7244" s="18">
        <v>1</v>
      </c>
      <c r="E7244" s="5" t="s">
        <v>10817</v>
      </c>
      <c r="F7244" s="5">
        <v>0</v>
      </c>
      <c r="G7244" s="5">
        <v>0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19">
        <v>0</v>
      </c>
    </row>
    <row r="7245" spans="1:14" ht="15.75" customHeight="1" x14ac:dyDescent="0.2">
      <c r="A7245" s="15">
        <v>35</v>
      </c>
      <c r="B7245" s="16">
        <v>740</v>
      </c>
      <c r="C7245" s="15" t="s">
        <v>10818</v>
      </c>
      <c r="D7245" s="18">
        <v>1</v>
      </c>
      <c r="E7245" s="5" t="s">
        <v>10819</v>
      </c>
      <c r="F7245" s="5">
        <v>0</v>
      </c>
      <c r="G7245" s="5">
        <v>0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19">
        <v>0</v>
      </c>
    </row>
    <row r="7246" spans="1:14" ht="15.75" customHeight="1" x14ac:dyDescent="0.2">
      <c r="A7246" s="15">
        <v>36</v>
      </c>
      <c r="B7246" s="16">
        <v>740</v>
      </c>
      <c r="C7246" s="15" t="s">
        <v>10820</v>
      </c>
      <c r="D7246" s="18">
        <v>1</v>
      </c>
      <c r="E7246" s="5" t="s">
        <v>10821</v>
      </c>
      <c r="F7246" s="5">
        <v>0</v>
      </c>
      <c r="G7246" s="5" t="s">
        <v>10822</v>
      </c>
      <c r="H7246" s="5" t="s">
        <v>28</v>
      </c>
      <c r="I7246" s="5">
        <v>0</v>
      </c>
      <c r="J7246" s="5">
        <v>2010</v>
      </c>
      <c r="K7246" s="5">
        <v>1</v>
      </c>
      <c r="L7246" s="5" t="s">
        <v>10823</v>
      </c>
      <c r="M7246" s="5" t="s">
        <v>96</v>
      </c>
      <c r="N7246" s="19">
        <v>9784896894721</v>
      </c>
    </row>
    <row r="7247" spans="1:14" ht="15.75" customHeight="1" x14ac:dyDescent="0.2">
      <c r="A7247" s="15">
        <v>37</v>
      </c>
      <c r="B7247" s="16">
        <v>740</v>
      </c>
      <c r="C7247" s="15" t="s">
        <v>10824</v>
      </c>
      <c r="D7247" s="18">
        <v>1</v>
      </c>
      <c r="E7247" s="5" t="s">
        <v>10825</v>
      </c>
      <c r="F7247" s="5">
        <v>0</v>
      </c>
      <c r="G7247" s="5" t="s">
        <v>10822</v>
      </c>
      <c r="H7247" s="5" t="s">
        <v>28</v>
      </c>
      <c r="I7247" s="5">
        <v>0</v>
      </c>
      <c r="J7247" s="5">
        <v>2010</v>
      </c>
      <c r="K7247" s="5">
        <v>1</v>
      </c>
      <c r="L7247" s="5" t="s">
        <v>10823</v>
      </c>
      <c r="M7247" s="5" t="s">
        <v>96</v>
      </c>
      <c r="N7247" s="19">
        <v>9784896894745</v>
      </c>
    </row>
    <row r="7248" spans="1:14" ht="15.75" customHeight="1" x14ac:dyDescent="0.2">
      <c r="A7248" s="15">
        <v>38</v>
      </c>
      <c r="B7248" s="16">
        <v>740</v>
      </c>
      <c r="C7248" s="15" t="s">
        <v>10826</v>
      </c>
      <c r="D7248" s="18">
        <v>2</v>
      </c>
      <c r="E7248" s="5" t="s">
        <v>10827</v>
      </c>
      <c r="F7248" s="5">
        <v>0</v>
      </c>
      <c r="G7248" s="5" t="s">
        <v>10828</v>
      </c>
      <c r="H7248" s="5" t="s">
        <v>28</v>
      </c>
      <c r="I7248" s="5">
        <v>0</v>
      </c>
      <c r="J7248" s="5">
        <v>2010</v>
      </c>
      <c r="K7248" s="5">
        <v>2</v>
      </c>
      <c r="L7248" s="5" t="s">
        <v>8686</v>
      </c>
      <c r="M7248" s="5" t="s">
        <v>96</v>
      </c>
      <c r="N7248" s="19">
        <v>9784757418776</v>
      </c>
    </row>
    <row r="7249" spans="1:14" ht="15.75" customHeight="1" x14ac:dyDescent="0.2">
      <c r="A7249" s="15">
        <v>38</v>
      </c>
      <c r="B7249" s="16">
        <v>740</v>
      </c>
      <c r="C7249" s="15" t="s">
        <v>10826</v>
      </c>
      <c r="D7249" s="18">
        <v>2</v>
      </c>
      <c r="E7249" s="5" t="s">
        <v>10827</v>
      </c>
      <c r="F7249" s="5">
        <v>0</v>
      </c>
      <c r="G7249" s="5" t="s">
        <v>10828</v>
      </c>
      <c r="H7249" s="5" t="s">
        <v>28</v>
      </c>
      <c r="I7249" s="5">
        <v>0</v>
      </c>
      <c r="J7249" s="5">
        <v>2010</v>
      </c>
      <c r="K7249" s="5">
        <v>2</v>
      </c>
      <c r="L7249" s="5" t="s">
        <v>8686</v>
      </c>
      <c r="M7249" s="5" t="s">
        <v>96</v>
      </c>
      <c r="N7249" s="19">
        <v>9784757418776</v>
      </c>
    </row>
    <row r="7250" spans="1:14" ht="15.75" customHeight="1" x14ac:dyDescent="0.2">
      <c r="A7250" s="15">
        <v>39</v>
      </c>
      <c r="B7250" s="16">
        <v>740</v>
      </c>
      <c r="C7250" s="15" t="s">
        <v>10829</v>
      </c>
      <c r="D7250" s="18">
        <v>3</v>
      </c>
      <c r="E7250" s="5" t="s">
        <v>10830</v>
      </c>
      <c r="F7250" s="5">
        <v>0</v>
      </c>
      <c r="G7250" s="5" t="s">
        <v>10831</v>
      </c>
      <c r="H7250" s="5" t="s">
        <v>28</v>
      </c>
      <c r="I7250" s="5">
        <v>0</v>
      </c>
      <c r="J7250" s="5">
        <v>2010</v>
      </c>
      <c r="K7250" s="5">
        <v>2</v>
      </c>
      <c r="L7250" s="5" t="s">
        <v>8686</v>
      </c>
      <c r="M7250" s="5" t="s">
        <v>96</v>
      </c>
      <c r="N7250" s="19">
        <v>9784757418820</v>
      </c>
    </row>
    <row r="7251" spans="1:14" ht="15.75" customHeight="1" x14ac:dyDescent="0.2">
      <c r="A7251" s="15">
        <v>40</v>
      </c>
      <c r="B7251" s="16">
        <v>740</v>
      </c>
      <c r="C7251" s="15" t="s">
        <v>10832</v>
      </c>
      <c r="D7251" s="18">
        <v>1</v>
      </c>
      <c r="E7251" s="5" t="s">
        <v>10833</v>
      </c>
      <c r="F7251" s="5">
        <v>0</v>
      </c>
      <c r="G7251" s="5" t="s">
        <v>10834</v>
      </c>
      <c r="H7251" s="5" t="s">
        <v>28</v>
      </c>
      <c r="I7251" s="5">
        <v>0</v>
      </c>
      <c r="J7251" s="5">
        <v>2010</v>
      </c>
      <c r="K7251" s="5">
        <v>1</v>
      </c>
      <c r="L7251" s="5" t="s">
        <v>8686</v>
      </c>
      <c r="M7251" s="5" t="s">
        <v>96</v>
      </c>
      <c r="N7251" s="19">
        <v>9784757419506</v>
      </c>
    </row>
    <row r="7252" spans="1:14" ht="15.75" customHeight="1" x14ac:dyDescent="0.2">
      <c r="A7252" s="15">
        <v>41</v>
      </c>
      <c r="B7252" s="16">
        <v>740</v>
      </c>
      <c r="C7252" s="15" t="s">
        <v>10835</v>
      </c>
      <c r="D7252" s="18">
        <v>2</v>
      </c>
      <c r="E7252" s="5" t="s">
        <v>10836</v>
      </c>
      <c r="F7252" s="5">
        <v>0</v>
      </c>
      <c r="G7252" s="5" t="s">
        <v>10837</v>
      </c>
      <c r="H7252" s="5" t="s">
        <v>28</v>
      </c>
      <c r="I7252" s="5">
        <v>0</v>
      </c>
      <c r="J7252" s="5">
        <v>2010</v>
      </c>
      <c r="K7252" s="5">
        <v>1</v>
      </c>
      <c r="L7252" s="5" t="s">
        <v>8686</v>
      </c>
      <c r="M7252" s="5" t="s">
        <v>96</v>
      </c>
      <c r="N7252" s="19">
        <v>9784757419483</v>
      </c>
    </row>
    <row r="7253" spans="1:14" ht="15.75" customHeight="1" x14ac:dyDescent="0.2">
      <c r="A7253" s="15">
        <v>42</v>
      </c>
      <c r="B7253" s="16">
        <v>740</v>
      </c>
      <c r="C7253" s="15" t="s">
        <v>10838</v>
      </c>
      <c r="D7253" s="18">
        <v>2</v>
      </c>
      <c r="E7253" s="5" t="s">
        <v>10839</v>
      </c>
      <c r="F7253" s="5">
        <v>0</v>
      </c>
      <c r="G7253" s="5" t="s">
        <v>8686</v>
      </c>
      <c r="H7253" s="5" t="s">
        <v>28</v>
      </c>
      <c r="I7253" s="5">
        <v>0</v>
      </c>
      <c r="J7253" s="5">
        <v>2010</v>
      </c>
      <c r="K7253" s="5">
        <v>1</v>
      </c>
      <c r="L7253" s="5" t="s">
        <v>8686</v>
      </c>
      <c r="M7253" s="5" t="s">
        <v>96</v>
      </c>
      <c r="N7253" s="19">
        <v>9784757418899</v>
      </c>
    </row>
    <row r="7254" spans="1:14" ht="15.75" customHeight="1" x14ac:dyDescent="0.2">
      <c r="A7254" s="15">
        <v>43</v>
      </c>
      <c r="B7254" s="16">
        <v>740</v>
      </c>
      <c r="C7254" s="15" t="s">
        <v>10840</v>
      </c>
      <c r="D7254" s="18">
        <v>1</v>
      </c>
      <c r="E7254" s="5" t="s">
        <v>10841</v>
      </c>
      <c r="F7254" s="5">
        <v>0</v>
      </c>
      <c r="G7254" s="5" t="s">
        <v>10842</v>
      </c>
      <c r="H7254" s="5" t="s">
        <v>28</v>
      </c>
      <c r="I7254" s="5">
        <v>0</v>
      </c>
      <c r="J7254" s="5">
        <v>2010</v>
      </c>
      <c r="K7254" s="5">
        <v>1</v>
      </c>
      <c r="L7254" s="5" t="s">
        <v>10843</v>
      </c>
      <c r="M7254" s="5" t="s">
        <v>96</v>
      </c>
      <c r="N7254" s="19">
        <v>9784798025643</v>
      </c>
    </row>
    <row r="7255" spans="1:14" ht="15.75" customHeight="1" x14ac:dyDescent="0.2">
      <c r="A7255" s="15">
        <v>44</v>
      </c>
      <c r="B7255" s="16">
        <v>740</v>
      </c>
      <c r="C7255" s="15" t="s">
        <v>10844</v>
      </c>
      <c r="D7255" s="18">
        <v>1</v>
      </c>
      <c r="E7255" s="5" t="s">
        <v>10845</v>
      </c>
      <c r="F7255" s="5">
        <v>0</v>
      </c>
      <c r="G7255" s="5">
        <v>0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19">
        <v>0</v>
      </c>
    </row>
    <row r="7256" spans="1:14" ht="15.75" customHeight="1" x14ac:dyDescent="0.2">
      <c r="A7256" s="15">
        <v>45</v>
      </c>
      <c r="B7256" s="16">
        <v>740</v>
      </c>
      <c r="C7256" s="15" t="s">
        <v>10846</v>
      </c>
      <c r="D7256" s="18">
        <v>1</v>
      </c>
      <c r="E7256" s="5" t="s">
        <v>10847</v>
      </c>
      <c r="F7256" s="5">
        <v>0</v>
      </c>
      <c r="G7256" s="5">
        <v>0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19">
        <v>0</v>
      </c>
    </row>
    <row r="7257" spans="1:14" ht="15.75" customHeight="1" x14ac:dyDescent="0.2">
      <c r="A7257" s="15">
        <v>46</v>
      </c>
      <c r="B7257" s="16">
        <v>740</v>
      </c>
      <c r="C7257" s="15" t="s">
        <v>10848</v>
      </c>
      <c r="D7257" s="18">
        <v>1</v>
      </c>
      <c r="E7257" s="5" t="s">
        <v>10849</v>
      </c>
      <c r="F7257" s="5">
        <v>0</v>
      </c>
      <c r="G7257" s="5">
        <v>0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19">
        <v>0</v>
      </c>
    </row>
    <row r="7258" spans="1:14" ht="15.75" customHeight="1" x14ac:dyDescent="0.2">
      <c r="A7258" s="15">
        <v>47</v>
      </c>
      <c r="B7258" s="16">
        <v>740</v>
      </c>
      <c r="C7258" s="15" t="s">
        <v>10850</v>
      </c>
      <c r="D7258" s="18">
        <v>1</v>
      </c>
      <c r="E7258" s="5" t="s">
        <v>10851</v>
      </c>
      <c r="F7258" s="5">
        <v>0</v>
      </c>
      <c r="G7258" s="5">
        <v>0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19">
        <v>0</v>
      </c>
    </row>
    <row r="7259" spans="1:14" ht="15.75" customHeight="1" x14ac:dyDescent="0.2">
      <c r="A7259" s="15">
        <v>48</v>
      </c>
      <c r="B7259" s="16">
        <v>740</v>
      </c>
      <c r="C7259" s="15" t="s">
        <v>10852</v>
      </c>
      <c r="D7259" s="18">
        <v>2</v>
      </c>
      <c r="E7259" s="5" t="s">
        <v>10853</v>
      </c>
      <c r="F7259" s="5">
        <v>0</v>
      </c>
      <c r="G7259" s="5" t="s">
        <v>10854</v>
      </c>
      <c r="H7259" s="5" t="s">
        <v>28</v>
      </c>
      <c r="I7259" s="5">
        <v>0</v>
      </c>
      <c r="J7259" s="5">
        <v>2010</v>
      </c>
      <c r="K7259" s="5">
        <v>1</v>
      </c>
      <c r="L7259" s="5" t="s">
        <v>8686</v>
      </c>
      <c r="M7259" s="5" t="s">
        <v>96</v>
      </c>
      <c r="N7259" s="19">
        <v>9784757418783</v>
      </c>
    </row>
    <row r="7260" spans="1:14" ht="15.75" customHeight="1" x14ac:dyDescent="0.2">
      <c r="A7260" s="15">
        <v>49</v>
      </c>
      <c r="B7260" s="16">
        <v>740</v>
      </c>
      <c r="C7260" s="15" t="s">
        <v>10855</v>
      </c>
      <c r="D7260" s="18">
        <v>1</v>
      </c>
      <c r="E7260" s="5" t="s">
        <v>10856</v>
      </c>
      <c r="F7260" s="5">
        <v>0</v>
      </c>
      <c r="G7260" s="5" t="s">
        <v>10854</v>
      </c>
      <c r="H7260" s="5" t="s">
        <v>28</v>
      </c>
      <c r="I7260" s="5">
        <v>0</v>
      </c>
      <c r="J7260" s="5">
        <v>2010</v>
      </c>
      <c r="K7260" s="5">
        <v>1</v>
      </c>
      <c r="L7260" s="5" t="s">
        <v>8686</v>
      </c>
      <c r="M7260" s="5" t="s">
        <v>96</v>
      </c>
      <c r="N7260" s="19">
        <v>9784757418554</v>
      </c>
    </row>
    <row r="7261" spans="1:14" ht="15.75" customHeight="1" x14ac:dyDescent="0.2">
      <c r="A7261" s="15">
        <v>50</v>
      </c>
      <c r="B7261" s="16">
        <v>740</v>
      </c>
      <c r="C7261" s="15" t="s">
        <v>10857</v>
      </c>
      <c r="D7261" s="18">
        <v>1</v>
      </c>
      <c r="E7261" s="5" t="s">
        <v>10858</v>
      </c>
      <c r="F7261" s="5">
        <v>0</v>
      </c>
      <c r="G7261" s="5" t="s">
        <v>10854</v>
      </c>
      <c r="H7261" s="5" t="s">
        <v>28</v>
      </c>
      <c r="I7261" s="5">
        <v>0</v>
      </c>
      <c r="J7261" s="5">
        <v>2010</v>
      </c>
      <c r="K7261" s="5">
        <v>2</v>
      </c>
      <c r="L7261" s="5" t="s">
        <v>8686</v>
      </c>
      <c r="M7261" s="5" t="s">
        <v>96</v>
      </c>
      <c r="N7261" s="19">
        <v>9784757418547</v>
      </c>
    </row>
    <row r="7262" spans="1:14" ht="15.75" customHeight="1" x14ac:dyDescent="0.2">
      <c r="A7262" s="15">
        <v>51</v>
      </c>
      <c r="B7262" s="16">
        <v>740</v>
      </c>
      <c r="C7262" s="15" t="s">
        <v>10859</v>
      </c>
      <c r="D7262" s="18">
        <v>1</v>
      </c>
      <c r="E7262" s="5" t="s">
        <v>10860</v>
      </c>
      <c r="F7262" s="5">
        <v>0</v>
      </c>
      <c r="G7262" s="5" t="s">
        <v>10854</v>
      </c>
      <c r="H7262" s="5" t="s">
        <v>28</v>
      </c>
      <c r="I7262" s="5">
        <v>0</v>
      </c>
      <c r="J7262" s="5">
        <v>2010</v>
      </c>
      <c r="K7262" s="5">
        <v>1</v>
      </c>
      <c r="L7262" s="5" t="s">
        <v>8686</v>
      </c>
      <c r="M7262" s="5" t="s">
        <v>96</v>
      </c>
      <c r="N7262" s="19">
        <v>9784757418929</v>
      </c>
    </row>
    <row r="7263" spans="1:14" ht="15.75" customHeight="1" x14ac:dyDescent="0.2">
      <c r="A7263" s="15">
        <v>52</v>
      </c>
      <c r="B7263" s="16">
        <v>740</v>
      </c>
      <c r="C7263" s="15" t="s">
        <v>10861</v>
      </c>
      <c r="D7263" s="18">
        <v>2</v>
      </c>
      <c r="E7263" s="5" t="s">
        <v>10862</v>
      </c>
      <c r="F7263" s="5">
        <v>0</v>
      </c>
      <c r="G7263" s="5" t="s">
        <v>10863</v>
      </c>
      <c r="H7263" s="5" t="s">
        <v>28</v>
      </c>
      <c r="I7263" s="5">
        <v>0</v>
      </c>
      <c r="J7263" s="5">
        <v>2011</v>
      </c>
      <c r="K7263" s="5">
        <v>1</v>
      </c>
      <c r="L7263" s="5" t="s">
        <v>10864</v>
      </c>
      <c r="M7263" s="5" t="s">
        <v>96</v>
      </c>
      <c r="N7263" s="19">
        <v>9784863920576</v>
      </c>
    </row>
    <row r="7264" spans="1:14" ht="15.75" customHeight="1" x14ac:dyDescent="0.2">
      <c r="A7264" s="15">
        <v>53</v>
      </c>
      <c r="B7264" s="16">
        <v>740</v>
      </c>
      <c r="C7264" s="15" t="s">
        <v>10865</v>
      </c>
      <c r="D7264" s="18">
        <v>2</v>
      </c>
      <c r="E7264" s="5" t="s">
        <v>10866</v>
      </c>
      <c r="F7264" s="5">
        <v>0</v>
      </c>
      <c r="G7264" s="5" t="s">
        <v>10867</v>
      </c>
      <c r="H7264" s="5" t="s">
        <v>28</v>
      </c>
      <c r="I7264" s="5">
        <v>0</v>
      </c>
      <c r="J7264" s="5">
        <v>2011</v>
      </c>
      <c r="K7264" s="5">
        <v>2</v>
      </c>
      <c r="L7264" s="5" t="s">
        <v>10864</v>
      </c>
      <c r="M7264" s="5" t="s">
        <v>96</v>
      </c>
      <c r="N7264" s="19">
        <v>9784863920583</v>
      </c>
    </row>
    <row r="7265" spans="1:14" ht="15.75" customHeight="1" x14ac:dyDescent="0.2">
      <c r="A7265" s="15">
        <v>54</v>
      </c>
      <c r="B7265" s="16">
        <v>740</v>
      </c>
      <c r="C7265" s="15" t="s">
        <v>10868</v>
      </c>
      <c r="D7265" s="18">
        <v>2</v>
      </c>
      <c r="E7265" s="5" t="s">
        <v>10869</v>
      </c>
      <c r="F7265" s="5">
        <v>0</v>
      </c>
      <c r="G7265" s="5" t="s">
        <v>10870</v>
      </c>
      <c r="H7265" s="5" t="s">
        <v>28</v>
      </c>
      <c r="I7265" s="5">
        <v>0</v>
      </c>
      <c r="J7265" s="5">
        <v>2010</v>
      </c>
      <c r="K7265" s="5">
        <v>1</v>
      </c>
      <c r="L7265" s="5" t="s">
        <v>10864</v>
      </c>
      <c r="M7265" s="5" t="s">
        <v>96</v>
      </c>
      <c r="N7265" s="19">
        <v>9784863920361</v>
      </c>
    </row>
    <row r="7266" spans="1:14" ht="15.75" customHeight="1" x14ac:dyDescent="0.2">
      <c r="A7266" s="15">
        <v>55</v>
      </c>
      <c r="B7266" s="16">
        <v>740</v>
      </c>
      <c r="C7266" s="15" t="s">
        <v>10871</v>
      </c>
      <c r="D7266" s="18">
        <v>2</v>
      </c>
      <c r="E7266" s="5" t="s">
        <v>10872</v>
      </c>
      <c r="F7266" s="5">
        <v>0</v>
      </c>
      <c r="G7266" s="5" t="s">
        <v>10873</v>
      </c>
      <c r="H7266" s="5" t="s">
        <v>28</v>
      </c>
      <c r="I7266" s="5">
        <v>0</v>
      </c>
      <c r="J7266" s="5">
        <v>2010</v>
      </c>
      <c r="K7266" s="5">
        <v>1</v>
      </c>
      <c r="L7266" s="5" t="s">
        <v>10864</v>
      </c>
      <c r="M7266" s="5" t="s">
        <v>96</v>
      </c>
      <c r="N7266" s="19">
        <v>9784863920347</v>
      </c>
    </row>
    <row r="7267" spans="1:14" ht="15.75" customHeight="1" x14ac:dyDescent="0.2">
      <c r="A7267" s="15">
        <v>56</v>
      </c>
      <c r="B7267" s="16">
        <v>740</v>
      </c>
      <c r="C7267" s="15" t="s">
        <v>10874</v>
      </c>
      <c r="D7267" s="18">
        <v>2</v>
      </c>
      <c r="E7267" s="5" t="s">
        <v>10875</v>
      </c>
      <c r="F7267" s="5">
        <v>0</v>
      </c>
      <c r="G7267" s="5" t="s">
        <v>10863</v>
      </c>
      <c r="H7267" s="5" t="s">
        <v>28</v>
      </c>
      <c r="I7267" s="5">
        <v>0</v>
      </c>
      <c r="J7267" s="5">
        <v>2010</v>
      </c>
      <c r="K7267" s="5">
        <v>1</v>
      </c>
      <c r="L7267" s="5" t="s">
        <v>10864</v>
      </c>
      <c r="M7267" s="5" t="s">
        <v>96</v>
      </c>
      <c r="N7267" s="19">
        <v>9784863920354</v>
      </c>
    </row>
    <row r="7268" spans="1:14" ht="15.75" customHeight="1" x14ac:dyDescent="0.2">
      <c r="A7268" s="15">
        <v>57</v>
      </c>
      <c r="B7268" s="16">
        <v>740</v>
      </c>
      <c r="C7268" s="15" t="s">
        <v>10876</v>
      </c>
      <c r="D7268" s="18">
        <v>2</v>
      </c>
      <c r="E7268" s="5" t="s">
        <v>10877</v>
      </c>
      <c r="F7268" s="5">
        <v>0</v>
      </c>
      <c r="G7268" s="5" t="s">
        <v>10878</v>
      </c>
      <c r="H7268" s="5" t="s">
        <v>28</v>
      </c>
      <c r="I7268" s="5">
        <v>0</v>
      </c>
      <c r="J7268" s="5">
        <v>2010</v>
      </c>
      <c r="K7268" s="5">
        <v>1</v>
      </c>
      <c r="L7268" s="5" t="s">
        <v>10864</v>
      </c>
      <c r="M7268" s="5" t="s">
        <v>96</v>
      </c>
      <c r="N7268" s="19">
        <v>9784863920378</v>
      </c>
    </row>
    <row r="7269" spans="1:14" ht="15.75" customHeight="1" x14ac:dyDescent="0.2">
      <c r="A7269" s="15">
        <v>58</v>
      </c>
      <c r="B7269" s="16">
        <v>740</v>
      </c>
      <c r="C7269" s="15" t="s">
        <v>10879</v>
      </c>
      <c r="D7269" s="18">
        <v>2</v>
      </c>
      <c r="E7269" s="5" t="s">
        <v>10880</v>
      </c>
      <c r="F7269" s="5">
        <v>0</v>
      </c>
      <c r="G7269" s="5" t="s">
        <v>10881</v>
      </c>
      <c r="H7269" s="5" t="s">
        <v>28</v>
      </c>
      <c r="I7269" s="5">
        <v>0</v>
      </c>
      <c r="J7269" s="5">
        <v>2010</v>
      </c>
      <c r="K7269" s="5">
        <v>1</v>
      </c>
      <c r="L7269" s="5" t="s">
        <v>9010</v>
      </c>
      <c r="M7269" s="5" t="s">
        <v>96</v>
      </c>
      <c r="N7269" s="19">
        <v>9784872177572</v>
      </c>
    </row>
    <row r="7270" spans="1:14" ht="15.75" customHeight="1" x14ac:dyDescent="0.2">
      <c r="A7270" s="15">
        <v>59</v>
      </c>
      <c r="B7270" s="16">
        <v>740</v>
      </c>
      <c r="C7270" s="15" t="s">
        <v>10882</v>
      </c>
      <c r="D7270" s="18">
        <v>2</v>
      </c>
      <c r="E7270" s="5" t="s">
        <v>10883</v>
      </c>
      <c r="F7270" s="5">
        <v>0</v>
      </c>
      <c r="G7270" s="5" t="s">
        <v>10884</v>
      </c>
      <c r="H7270" s="5" t="s">
        <v>28</v>
      </c>
      <c r="I7270" s="5">
        <v>0</v>
      </c>
      <c r="J7270" s="5">
        <v>2010</v>
      </c>
      <c r="K7270" s="5">
        <v>1</v>
      </c>
      <c r="L7270" s="5" t="s">
        <v>9010</v>
      </c>
      <c r="M7270" s="5" t="s">
        <v>96</v>
      </c>
      <c r="N7270" s="19">
        <v>9784872177565</v>
      </c>
    </row>
    <row r="7271" spans="1:14" ht="15.75" customHeight="1" x14ac:dyDescent="0.2">
      <c r="A7271" s="15">
        <v>60</v>
      </c>
      <c r="B7271" s="16">
        <v>740</v>
      </c>
      <c r="C7271" s="15" t="s">
        <v>10885</v>
      </c>
      <c r="D7271" s="18">
        <v>2</v>
      </c>
      <c r="E7271" s="5" t="s">
        <v>10886</v>
      </c>
      <c r="F7271" s="5">
        <v>0</v>
      </c>
      <c r="G7271" s="5" t="s">
        <v>10887</v>
      </c>
      <c r="H7271" s="5" t="s">
        <v>28</v>
      </c>
      <c r="I7271" s="5">
        <v>0</v>
      </c>
      <c r="J7271" s="5">
        <v>2010</v>
      </c>
      <c r="K7271" s="5">
        <v>1</v>
      </c>
      <c r="L7271" s="5" t="s">
        <v>9010</v>
      </c>
      <c r="M7271" s="5" t="s">
        <v>96</v>
      </c>
      <c r="N7271" s="19">
        <v>9784872177589</v>
      </c>
    </row>
    <row r="7272" spans="1:14" ht="15.75" customHeight="1" x14ac:dyDescent="0.2">
      <c r="A7272" s="15">
        <v>62</v>
      </c>
      <c r="B7272" s="16">
        <v>740</v>
      </c>
      <c r="C7272" s="15" t="s">
        <v>10888</v>
      </c>
      <c r="D7272" s="18">
        <v>3</v>
      </c>
      <c r="E7272" s="5" t="s">
        <v>10889</v>
      </c>
      <c r="F7272" s="5">
        <v>0</v>
      </c>
      <c r="G7272" s="5" t="s">
        <v>10890</v>
      </c>
      <c r="H7272" s="5" t="s">
        <v>28</v>
      </c>
      <c r="I7272" s="5">
        <v>0</v>
      </c>
      <c r="J7272" s="5">
        <v>2010</v>
      </c>
      <c r="K7272" s="5">
        <v>2</v>
      </c>
      <c r="L7272" s="5" t="s">
        <v>8686</v>
      </c>
      <c r="M7272" s="5" t="s">
        <v>96</v>
      </c>
      <c r="N7272" s="19">
        <v>9784757419094</v>
      </c>
    </row>
    <row r="7273" spans="1:14" ht="15.75" customHeight="1" x14ac:dyDescent="0.2">
      <c r="A7273" s="15">
        <v>63</v>
      </c>
      <c r="B7273" s="16">
        <v>740</v>
      </c>
      <c r="C7273" s="15" t="s">
        <v>10891</v>
      </c>
      <c r="D7273" s="18">
        <v>3</v>
      </c>
      <c r="E7273" s="5" t="s">
        <v>10892</v>
      </c>
      <c r="F7273" s="5">
        <v>0</v>
      </c>
      <c r="G7273" s="5" t="s">
        <v>10890</v>
      </c>
      <c r="H7273" s="5" t="s">
        <v>28</v>
      </c>
      <c r="I7273" s="5">
        <v>0</v>
      </c>
      <c r="J7273" s="5">
        <v>2010</v>
      </c>
      <c r="K7273" s="5">
        <v>1</v>
      </c>
      <c r="L7273" s="5" t="s">
        <v>8686</v>
      </c>
      <c r="M7273" s="5" t="s">
        <v>96</v>
      </c>
      <c r="N7273" s="19">
        <v>9784757419100</v>
      </c>
    </row>
    <row r="7274" spans="1:14" ht="15.75" customHeight="1" x14ac:dyDescent="0.2">
      <c r="A7274" s="15">
        <v>64</v>
      </c>
      <c r="B7274" s="16">
        <v>740</v>
      </c>
      <c r="C7274" s="15" t="s">
        <v>10893</v>
      </c>
      <c r="D7274" s="18">
        <v>3</v>
      </c>
      <c r="E7274" s="5" t="s">
        <v>10894</v>
      </c>
      <c r="F7274" s="5">
        <v>0</v>
      </c>
      <c r="G7274" s="5" t="s">
        <v>10890</v>
      </c>
      <c r="H7274" s="5" t="s">
        <v>28</v>
      </c>
      <c r="I7274" s="5">
        <v>0</v>
      </c>
      <c r="J7274" s="5">
        <v>2010</v>
      </c>
      <c r="K7274" s="5">
        <v>1</v>
      </c>
      <c r="L7274" s="5" t="s">
        <v>8686</v>
      </c>
      <c r="M7274" s="5" t="s">
        <v>96</v>
      </c>
      <c r="N7274" s="19">
        <v>9784757419322</v>
      </c>
    </row>
    <row r="7275" spans="1:14" ht="15.75" customHeight="1" x14ac:dyDescent="0.2">
      <c r="A7275" s="15">
        <v>65</v>
      </c>
      <c r="B7275" s="16">
        <v>740</v>
      </c>
      <c r="C7275" s="15" t="s">
        <v>10895</v>
      </c>
      <c r="D7275" s="18">
        <v>2</v>
      </c>
      <c r="E7275" s="5" t="s">
        <v>10896</v>
      </c>
      <c r="F7275" s="5">
        <v>0</v>
      </c>
      <c r="G7275" s="5" t="s">
        <v>10890</v>
      </c>
      <c r="H7275" s="5" t="s">
        <v>28</v>
      </c>
      <c r="I7275" s="5">
        <v>0</v>
      </c>
      <c r="J7275" s="5">
        <v>2011</v>
      </c>
      <c r="K7275" s="5">
        <v>2</v>
      </c>
      <c r="L7275" s="5" t="s">
        <v>8686</v>
      </c>
      <c r="M7275" s="5" t="s">
        <v>96</v>
      </c>
      <c r="N7275" s="19">
        <v>9784757419544</v>
      </c>
    </row>
    <row r="7276" spans="1:14" ht="15.75" customHeight="1" x14ac:dyDescent="0.2">
      <c r="A7276" s="15">
        <v>66</v>
      </c>
      <c r="B7276" s="16">
        <v>740</v>
      </c>
      <c r="C7276" s="15" t="s">
        <v>10897</v>
      </c>
      <c r="D7276" s="18">
        <v>1</v>
      </c>
      <c r="E7276" s="5" t="s">
        <v>10898</v>
      </c>
      <c r="F7276" s="5">
        <v>0</v>
      </c>
      <c r="G7276" s="5">
        <v>0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19">
        <v>0</v>
      </c>
    </row>
    <row r="7277" spans="1:14" ht="15.75" customHeight="1" x14ac:dyDescent="0.2">
      <c r="A7277" s="15">
        <v>67</v>
      </c>
      <c r="B7277" s="16">
        <v>740</v>
      </c>
      <c r="C7277" s="15" t="s">
        <v>10899</v>
      </c>
      <c r="D7277" s="18">
        <v>2</v>
      </c>
      <c r="E7277" s="5" t="s">
        <v>10900</v>
      </c>
      <c r="F7277" s="5">
        <v>0</v>
      </c>
      <c r="G7277" s="5" t="s">
        <v>10901</v>
      </c>
      <c r="H7277" s="5" t="s">
        <v>28</v>
      </c>
      <c r="I7277" s="5">
        <v>0</v>
      </c>
      <c r="J7277" s="5">
        <v>2011</v>
      </c>
      <c r="K7277" s="5">
        <v>1</v>
      </c>
      <c r="L7277" s="5" t="s">
        <v>10902</v>
      </c>
      <c r="M7277" s="5" t="s">
        <v>96</v>
      </c>
      <c r="N7277" s="19">
        <v>9784896894783</v>
      </c>
    </row>
    <row r="7278" spans="1:14" ht="15.75" customHeight="1" x14ac:dyDescent="0.2">
      <c r="A7278" s="15">
        <v>68</v>
      </c>
      <c r="B7278" s="16">
        <v>740</v>
      </c>
      <c r="C7278" s="15" t="s">
        <v>10903</v>
      </c>
      <c r="D7278" s="18">
        <v>2</v>
      </c>
      <c r="E7278" s="5" t="s">
        <v>10904</v>
      </c>
      <c r="F7278" s="5">
        <v>0</v>
      </c>
      <c r="G7278" s="5" t="s">
        <v>10901</v>
      </c>
      <c r="H7278" s="5" t="s">
        <v>28</v>
      </c>
      <c r="I7278" s="5">
        <v>0</v>
      </c>
      <c r="J7278" s="5">
        <v>2010</v>
      </c>
      <c r="K7278" s="5">
        <v>1</v>
      </c>
      <c r="L7278" s="5" t="s">
        <v>10823</v>
      </c>
      <c r="M7278" s="5" t="s">
        <v>96</v>
      </c>
      <c r="N7278" s="19">
        <v>9784896894776</v>
      </c>
    </row>
    <row r="7279" spans="1:14" ht="15.75" customHeight="1" x14ac:dyDescent="0.2">
      <c r="A7279" s="15">
        <v>69</v>
      </c>
      <c r="B7279" s="16">
        <v>740</v>
      </c>
      <c r="C7279" s="15" t="s">
        <v>10905</v>
      </c>
      <c r="D7279" s="18">
        <v>2</v>
      </c>
      <c r="E7279" s="5" t="s">
        <v>10906</v>
      </c>
      <c r="F7279" s="5">
        <v>0</v>
      </c>
      <c r="G7279" s="5" t="s">
        <v>10901</v>
      </c>
      <c r="H7279" s="5" t="s">
        <v>28</v>
      </c>
      <c r="I7279" s="5">
        <v>0</v>
      </c>
      <c r="J7279" s="5">
        <v>2010</v>
      </c>
      <c r="K7279" s="5">
        <v>1</v>
      </c>
      <c r="L7279" s="5" t="s">
        <v>10823</v>
      </c>
      <c r="M7279" s="5" t="s">
        <v>96</v>
      </c>
      <c r="N7279" s="19">
        <v>9784896894769</v>
      </c>
    </row>
    <row r="7280" spans="1:14" ht="15.75" customHeight="1" x14ac:dyDescent="0.2">
      <c r="A7280" s="15">
        <v>70</v>
      </c>
      <c r="B7280" s="16">
        <v>740</v>
      </c>
      <c r="C7280" s="15" t="s">
        <v>10907</v>
      </c>
      <c r="D7280" s="18">
        <v>2</v>
      </c>
      <c r="E7280" s="5" t="s">
        <v>10908</v>
      </c>
      <c r="F7280" s="5">
        <v>0</v>
      </c>
      <c r="G7280" s="5" t="s">
        <v>10909</v>
      </c>
      <c r="H7280" s="5">
        <v>0</v>
      </c>
      <c r="I7280" s="5">
        <v>0</v>
      </c>
      <c r="J7280" s="5">
        <v>2014</v>
      </c>
      <c r="K7280" s="5">
        <v>1</v>
      </c>
      <c r="L7280" s="5" t="s">
        <v>10823</v>
      </c>
      <c r="M7280" s="5" t="s">
        <v>96</v>
      </c>
      <c r="N7280" s="19">
        <v>9784896894936</v>
      </c>
    </row>
    <row r="7281" spans="1:14" ht="15.75" customHeight="1" x14ac:dyDescent="0.2">
      <c r="A7281" s="15">
        <v>71</v>
      </c>
      <c r="B7281" s="16">
        <v>740</v>
      </c>
      <c r="C7281" s="15" t="s">
        <v>10910</v>
      </c>
      <c r="D7281" s="18">
        <v>2</v>
      </c>
      <c r="E7281" s="5" t="s">
        <v>10911</v>
      </c>
      <c r="F7281" s="5">
        <v>0</v>
      </c>
      <c r="G7281" s="5" t="s">
        <v>10909</v>
      </c>
      <c r="H7281" s="5">
        <v>0</v>
      </c>
      <c r="I7281" s="5">
        <v>0</v>
      </c>
      <c r="J7281" s="5">
        <v>2013</v>
      </c>
      <c r="K7281" s="5">
        <v>1</v>
      </c>
      <c r="L7281" s="5" t="s">
        <v>10823</v>
      </c>
      <c r="M7281" s="5" t="s">
        <v>96</v>
      </c>
      <c r="N7281" s="19">
        <v>9784896894875</v>
      </c>
    </row>
    <row r="7282" spans="1:14" ht="15.75" customHeight="1" x14ac:dyDescent="0.2">
      <c r="A7282" s="15">
        <v>72</v>
      </c>
      <c r="B7282" s="16">
        <v>740</v>
      </c>
      <c r="C7282" s="15" t="s">
        <v>10912</v>
      </c>
      <c r="D7282" s="18">
        <v>1</v>
      </c>
      <c r="E7282" s="5" t="s">
        <v>10913</v>
      </c>
      <c r="F7282" s="5">
        <v>0</v>
      </c>
      <c r="G7282" s="5">
        <v>0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19">
        <v>0</v>
      </c>
    </row>
    <row r="7283" spans="1:14" ht="15.75" customHeight="1" x14ac:dyDescent="0.2">
      <c r="A7283" s="15">
        <v>73</v>
      </c>
      <c r="B7283" s="16">
        <v>740</v>
      </c>
      <c r="C7283" s="15" t="s">
        <v>10914</v>
      </c>
      <c r="D7283" s="18">
        <v>2</v>
      </c>
      <c r="E7283" s="5" t="s">
        <v>10915</v>
      </c>
      <c r="F7283" s="5">
        <v>0</v>
      </c>
      <c r="G7283" s="5" t="s">
        <v>10916</v>
      </c>
      <c r="H7283" s="5">
        <v>0</v>
      </c>
      <c r="I7283" s="5">
        <v>0</v>
      </c>
      <c r="J7283" s="5">
        <v>2012</v>
      </c>
      <c r="K7283" s="5">
        <v>1</v>
      </c>
      <c r="L7283" s="5" t="s">
        <v>2948</v>
      </c>
      <c r="M7283" s="5" t="s">
        <v>96</v>
      </c>
      <c r="N7283" s="19">
        <v>9784336055613</v>
      </c>
    </row>
    <row r="7284" spans="1:14" ht="15.75" customHeight="1" x14ac:dyDescent="0.2">
      <c r="A7284" s="15">
        <v>74</v>
      </c>
      <c r="B7284" s="16">
        <v>740</v>
      </c>
      <c r="C7284" s="15" t="s">
        <v>10917</v>
      </c>
      <c r="D7284" s="18">
        <v>1</v>
      </c>
      <c r="E7284" s="5" t="s">
        <v>10918</v>
      </c>
      <c r="F7284" s="5">
        <v>0</v>
      </c>
      <c r="G7284" s="5">
        <v>0</v>
      </c>
      <c r="H7284" s="5" t="s">
        <v>28</v>
      </c>
      <c r="I7284" s="5">
        <v>0</v>
      </c>
      <c r="J7284" s="5">
        <v>2010</v>
      </c>
      <c r="K7284" s="5">
        <v>2</v>
      </c>
      <c r="L7284" s="5" t="s">
        <v>8686</v>
      </c>
      <c r="M7284" s="5" t="s">
        <v>96</v>
      </c>
      <c r="N7284" s="19">
        <v>9784872177435</v>
      </c>
    </row>
    <row r="7285" spans="1:14" ht="15.75" customHeight="1" x14ac:dyDescent="0.2">
      <c r="A7285" s="15">
        <v>75</v>
      </c>
      <c r="B7285" s="16">
        <v>740</v>
      </c>
      <c r="C7285" s="15" t="s">
        <v>10919</v>
      </c>
      <c r="D7285" s="18">
        <v>1</v>
      </c>
      <c r="E7285" s="5" t="s">
        <v>10920</v>
      </c>
      <c r="F7285" s="5">
        <v>0</v>
      </c>
      <c r="G7285" s="5">
        <v>0</v>
      </c>
      <c r="H7285" s="5" t="s">
        <v>28</v>
      </c>
      <c r="I7285" s="5">
        <v>0</v>
      </c>
      <c r="J7285" s="5">
        <v>2010</v>
      </c>
      <c r="K7285" s="5">
        <v>1</v>
      </c>
      <c r="L7285" s="5" t="s">
        <v>8686</v>
      </c>
      <c r="M7285" s="5" t="s">
        <v>96</v>
      </c>
      <c r="N7285" s="19">
        <v>9784872177442</v>
      </c>
    </row>
    <row r="7286" spans="1:14" ht="15.75" customHeight="1" x14ac:dyDescent="0.2">
      <c r="A7286" s="15">
        <v>76</v>
      </c>
      <c r="B7286" s="16">
        <v>740</v>
      </c>
      <c r="C7286" s="15" t="s">
        <v>10921</v>
      </c>
      <c r="D7286" s="18">
        <v>1</v>
      </c>
      <c r="E7286" s="5" t="s">
        <v>10922</v>
      </c>
      <c r="F7286" s="5">
        <v>0</v>
      </c>
      <c r="G7286" s="5">
        <v>0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19">
        <v>0</v>
      </c>
    </row>
    <row r="7287" spans="1:14" ht="15.75" customHeight="1" x14ac:dyDescent="0.2">
      <c r="A7287" s="15">
        <v>77</v>
      </c>
      <c r="B7287" s="16">
        <v>740</v>
      </c>
      <c r="C7287" s="15" t="s">
        <v>10923</v>
      </c>
      <c r="D7287" s="18">
        <v>1</v>
      </c>
      <c r="E7287" s="5" t="s">
        <v>10924</v>
      </c>
      <c r="F7287" s="5">
        <v>0</v>
      </c>
      <c r="G7287" s="5">
        <v>0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19">
        <v>0</v>
      </c>
    </row>
    <row r="7288" spans="1:14" ht="15.75" customHeight="1" x14ac:dyDescent="0.2">
      <c r="A7288" s="15">
        <v>78</v>
      </c>
      <c r="B7288" s="16">
        <v>740</v>
      </c>
      <c r="C7288" s="15" t="s">
        <v>10925</v>
      </c>
      <c r="D7288" s="18">
        <v>1</v>
      </c>
      <c r="E7288" s="5" t="s">
        <v>10926</v>
      </c>
      <c r="F7288" s="5">
        <v>0</v>
      </c>
      <c r="G7288" s="5">
        <v>0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19">
        <v>0</v>
      </c>
    </row>
    <row r="7289" spans="1:14" ht="15.75" customHeight="1" x14ac:dyDescent="0.2">
      <c r="A7289" s="15">
        <v>79</v>
      </c>
      <c r="B7289" s="16">
        <v>740</v>
      </c>
      <c r="C7289" s="15" t="s">
        <v>10927</v>
      </c>
      <c r="D7289" s="18">
        <v>6</v>
      </c>
      <c r="E7289" s="5" t="s">
        <v>10928</v>
      </c>
      <c r="F7289" s="5">
        <v>0</v>
      </c>
      <c r="G7289" s="5" t="s">
        <v>10929</v>
      </c>
      <c r="H7289" s="5" t="s">
        <v>28</v>
      </c>
      <c r="I7289" s="5">
        <v>0</v>
      </c>
      <c r="J7289" s="5">
        <v>2010</v>
      </c>
      <c r="K7289" s="5">
        <v>1</v>
      </c>
      <c r="L7289" s="5" t="s">
        <v>10864</v>
      </c>
      <c r="M7289" s="5" t="s">
        <v>96</v>
      </c>
      <c r="N7289" s="19">
        <v>9784863920101</v>
      </c>
    </row>
    <row r="7290" spans="1:14" ht="15.75" customHeight="1" x14ac:dyDescent="0.2">
      <c r="A7290" s="15">
        <v>80</v>
      </c>
      <c r="B7290" s="16">
        <v>740</v>
      </c>
      <c r="C7290" s="15" t="s">
        <v>10930</v>
      </c>
      <c r="D7290" s="18">
        <v>1</v>
      </c>
      <c r="E7290" s="5" t="s">
        <v>10931</v>
      </c>
      <c r="F7290" s="5">
        <v>0</v>
      </c>
      <c r="G7290" s="5">
        <v>0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19">
        <v>0</v>
      </c>
    </row>
    <row r="7291" spans="1:14" ht="15.75" customHeight="1" x14ac:dyDescent="0.2">
      <c r="A7291" s="15">
        <v>81</v>
      </c>
      <c r="B7291" s="16">
        <v>740</v>
      </c>
      <c r="C7291" s="15" t="s">
        <v>10932</v>
      </c>
      <c r="D7291" s="18">
        <v>2</v>
      </c>
      <c r="E7291" s="5" t="s">
        <v>10933</v>
      </c>
      <c r="F7291" s="5">
        <v>0</v>
      </c>
      <c r="G7291" s="5" t="s">
        <v>10934</v>
      </c>
      <c r="H7291" s="5" t="s">
        <v>28</v>
      </c>
      <c r="I7291" s="5">
        <v>0</v>
      </c>
      <c r="J7291" s="5">
        <v>2011</v>
      </c>
      <c r="K7291" s="5">
        <v>1</v>
      </c>
      <c r="L7291" s="5" t="s">
        <v>9454</v>
      </c>
      <c r="M7291" s="5" t="s">
        <v>96</v>
      </c>
      <c r="N7291" s="19">
        <v>9784384056310</v>
      </c>
    </row>
    <row r="7292" spans="1:14" ht="15.75" customHeight="1" x14ac:dyDescent="0.2">
      <c r="A7292" s="15">
        <v>82</v>
      </c>
      <c r="B7292" s="16">
        <v>740</v>
      </c>
      <c r="C7292" s="15" t="s">
        <v>10935</v>
      </c>
      <c r="D7292" s="18">
        <v>2</v>
      </c>
      <c r="E7292" s="5" t="s">
        <v>10936</v>
      </c>
      <c r="F7292" s="5">
        <v>0</v>
      </c>
      <c r="G7292" s="5" t="s">
        <v>10934</v>
      </c>
      <c r="H7292" s="5" t="s">
        <v>28</v>
      </c>
      <c r="I7292" s="5">
        <v>0</v>
      </c>
      <c r="J7292" s="5">
        <v>2011</v>
      </c>
      <c r="K7292" s="5">
        <v>1</v>
      </c>
      <c r="L7292" s="5" t="s">
        <v>9454</v>
      </c>
      <c r="M7292" s="5" t="s">
        <v>96</v>
      </c>
      <c r="N7292" s="19">
        <v>9784384056327</v>
      </c>
    </row>
    <row r="7293" spans="1:14" ht="15.75" customHeight="1" x14ac:dyDescent="0.2">
      <c r="A7293" s="15">
        <v>83</v>
      </c>
      <c r="B7293" s="16">
        <v>740</v>
      </c>
      <c r="C7293" s="15" t="s">
        <v>10937</v>
      </c>
      <c r="D7293" s="18">
        <v>2</v>
      </c>
      <c r="E7293" s="5" t="s">
        <v>10938</v>
      </c>
      <c r="F7293" s="5">
        <v>0</v>
      </c>
      <c r="G7293" s="5" t="s">
        <v>10934</v>
      </c>
      <c r="H7293" s="5" t="s">
        <v>28</v>
      </c>
      <c r="I7293" s="5">
        <v>0</v>
      </c>
      <c r="J7293" s="5">
        <v>2011</v>
      </c>
      <c r="K7293" s="5">
        <v>1</v>
      </c>
      <c r="L7293" s="5" t="s">
        <v>9454</v>
      </c>
      <c r="M7293" s="5" t="s">
        <v>96</v>
      </c>
      <c r="N7293" s="19">
        <v>9784384056334</v>
      </c>
    </row>
    <row r="7294" spans="1:14" ht="15.75" customHeight="1" x14ac:dyDescent="0.2">
      <c r="A7294" s="15">
        <v>84</v>
      </c>
      <c r="B7294" s="16">
        <v>740</v>
      </c>
      <c r="C7294" s="15" t="s">
        <v>10939</v>
      </c>
      <c r="D7294" s="18">
        <v>1</v>
      </c>
      <c r="E7294" s="5" t="s">
        <v>10940</v>
      </c>
      <c r="F7294" s="5">
        <v>0</v>
      </c>
      <c r="G7294" s="5">
        <v>0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19">
        <v>0</v>
      </c>
    </row>
    <row r="7295" spans="1:14" ht="15.75" customHeight="1" x14ac:dyDescent="0.2">
      <c r="A7295" s="15">
        <v>85</v>
      </c>
      <c r="B7295" s="16">
        <v>740</v>
      </c>
      <c r="C7295" s="15" t="s">
        <v>10941</v>
      </c>
      <c r="D7295" s="18">
        <v>1</v>
      </c>
      <c r="E7295" s="5" t="s">
        <v>10942</v>
      </c>
      <c r="F7295" s="5">
        <v>0</v>
      </c>
      <c r="G7295" s="5">
        <v>0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19">
        <v>0</v>
      </c>
    </row>
    <row r="7296" spans="1:14" ht="15.75" customHeight="1" x14ac:dyDescent="0.2">
      <c r="A7296" s="15">
        <v>86</v>
      </c>
      <c r="B7296" s="16">
        <v>740</v>
      </c>
      <c r="C7296" s="15" t="s">
        <v>10943</v>
      </c>
      <c r="D7296" s="18">
        <v>1</v>
      </c>
      <c r="E7296" s="5" t="s">
        <v>10944</v>
      </c>
      <c r="F7296" s="5">
        <v>0</v>
      </c>
      <c r="G7296" s="5">
        <v>0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19">
        <v>0</v>
      </c>
    </row>
    <row r="7297" spans="1:14" ht="15.75" customHeight="1" x14ac:dyDescent="0.2">
      <c r="A7297" s="15">
        <v>87</v>
      </c>
      <c r="B7297" s="16">
        <v>740</v>
      </c>
      <c r="C7297" s="15" t="s">
        <v>10945</v>
      </c>
      <c r="D7297" s="18">
        <v>3</v>
      </c>
      <c r="E7297" s="5" t="s">
        <v>10946</v>
      </c>
      <c r="F7297" s="5">
        <v>0</v>
      </c>
      <c r="G7297" s="5" t="s">
        <v>10947</v>
      </c>
      <c r="H7297" s="5" t="s">
        <v>28</v>
      </c>
      <c r="I7297" s="5">
        <v>0</v>
      </c>
      <c r="J7297" s="5">
        <v>2011</v>
      </c>
      <c r="K7297" s="5">
        <v>1</v>
      </c>
      <c r="L7297" s="5" t="s">
        <v>10948</v>
      </c>
      <c r="M7297" s="5" t="s">
        <v>96</v>
      </c>
      <c r="N7297" s="19">
        <v>9784820747109</v>
      </c>
    </row>
    <row r="7298" spans="1:14" ht="15.75" customHeight="1" x14ac:dyDescent="0.2">
      <c r="A7298" s="15">
        <v>88</v>
      </c>
      <c r="B7298" s="16">
        <v>740</v>
      </c>
      <c r="C7298" s="15" t="s">
        <v>10949</v>
      </c>
      <c r="D7298" s="18">
        <v>3</v>
      </c>
      <c r="E7298" s="5" t="s">
        <v>10950</v>
      </c>
      <c r="F7298" s="5">
        <v>0</v>
      </c>
      <c r="G7298" s="5" t="s">
        <v>10947</v>
      </c>
      <c r="H7298" s="5" t="s">
        <v>28</v>
      </c>
      <c r="I7298" s="5">
        <v>0</v>
      </c>
      <c r="J7298" s="5">
        <v>2011</v>
      </c>
      <c r="K7298" s="5">
        <v>1</v>
      </c>
      <c r="L7298" s="5" t="s">
        <v>10948</v>
      </c>
      <c r="M7298" s="5" t="s">
        <v>96</v>
      </c>
      <c r="N7298" s="19">
        <v>9784820747109</v>
      </c>
    </row>
    <row r="7299" spans="1:14" ht="15.75" customHeight="1" x14ac:dyDescent="0.2">
      <c r="A7299" s="15">
        <v>89</v>
      </c>
      <c r="B7299" s="16">
        <v>740</v>
      </c>
      <c r="C7299" s="15" t="s">
        <v>10951</v>
      </c>
      <c r="D7299" s="18">
        <v>2</v>
      </c>
      <c r="E7299" s="5" t="s">
        <v>10952</v>
      </c>
      <c r="F7299" s="5">
        <v>0</v>
      </c>
      <c r="G7299" s="5" t="s">
        <v>10947</v>
      </c>
      <c r="H7299" s="5" t="s">
        <v>28</v>
      </c>
      <c r="I7299" s="5">
        <v>0</v>
      </c>
      <c r="J7299" s="5">
        <v>2010</v>
      </c>
      <c r="K7299" s="5">
        <v>2</v>
      </c>
      <c r="L7299" s="5" t="s">
        <v>10953</v>
      </c>
      <c r="M7299" s="5" t="s">
        <v>96</v>
      </c>
      <c r="N7299" s="19">
        <v>9784820746225</v>
      </c>
    </row>
    <row r="7300" spans="1:14" ht="15.75" customHeight="1" x14ac:dyDescent="0.2">
      <c r="A7300" s="15">
        <v>90</v>
      </c>
      <c r="B7300" s="16">
        <v>740</v>
      </c>
      <c r="C7300" s="15" t="s">
        <v>10954</v>
      </c>
      <c r="D7300" s="18">
        <v>2</v>
      </c>
      <c r="E7300" s="5" t="s">
        <v>10955</v>
      </c>
      <c r="F7300" s="5">
        <v>0</v>
      </c>
      <c r="G7300" s="5" t="s">
        <v>10956</v>
      </c>
      <c r="H7300" s="5" t="s">
        <v>28</v>
      </c>
      <c r="I7300" s="5">
        <v>0</v>
      </c>
      <c r="J7300" s="5">
        <v>2011</v>
      </c>
      <c r="K7300" s="5">
        <v>1</v>
      </c>
      <c r="L7300" s="5" t="s">
        <v>2948</v>
      </c>
      <c r="M7300" s="5" t="s">
        <v>96</v>
      </c>
      <c r="N7300" s="19">
        <v>9784336053497</v>
      </c>
    </row>
    <row r="7301" spans="1:14" ht="15.75" customHeight="1" x14ac:dyDescent="0.2">
      <c r="A7301" s="15">
        <v>91</v>
      </c>
      <c r="B7301" s="16">
        <v>740</v>
      </c>
      <c r="C7301" s="15" t="s">
        <v>10957</v>
      </c>
      <c r="D7301" s="18">
        <v>1</v>
      </c>
      <c r="E7301" s="5" t="s">
        <v>10958</v>
      </c>
      <c r="F7301" s="5">
        <v>0</v>
      </c>
      <c r="G7301" s="5">
        <v>0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19">
        <v>0</v>
      </c>
    </row>
    <row r="7302" spans="1:14" ht="15.75" customHeight="1" x14ac:dyDescent="0.2">
      <c r="A7302" s="15">
        <v>92</v>
      </c>
      <c r="B7302" s="16">
        <v>740</v>
      </c>
      <c r="C7302" s="15" t="s">
        <v>10959</v>
      </c>
      <c r="D7302" s="18">
        <v>1</v>
      </c>
      <c r="E7302" s="5" t="s">
        <v>10960</v>
      </c>
      <c r="F7302" s="5">
        <v>0</v>
      </c>
      <c r="G7302" s="5">
        <v>0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19">
        <v>0</v>
      </c>
    </row>
    <row r="7303" spans="1:14" ht="15.75" customHeight="1" x14ac:dyDescent="0.2">
      <c r="A7303" s="15">
        <v>93</v>
      </c>
      <c r="B7303" s="16">
        <v>740</v>
      </c>
      <c r="C7303" s="15" t="s">
        <v>10961</v>
      </c>
      <c r="D7303" s="18">
        <v>2</v>
      </c>
      <c r="E7303" s="5" t="s">
        <v>10962</v>
      </c>
      <c r="F7303" s="5">
        <v>0</v>
      </c>
      <c r="G7303" s="5" t="s">
        <v>10963</v>
      </c>
      <c r="H7303" s="5" t="s">
        <v>28</v>
      </c>
      <c r="I7303" s="5">
        <v>0</v>
      </c>
      <c r="J7303" s="5">
        <v>2013</v>
      </c>
      <c r="K7303" s="5">
        <v>1</v>
      </c>
      <c r="L7303" s="5" t="s">
        <v>2948</v>
      </c>
      <c r="M7303" s="5" t="s">
        <v>96</v>
      </c>
      <c r="N7303" s="19">
        <v>9784336057495</v>
      </c>
    </row>
    <row r="7304" spans="1:14" ht="15.75" customHeight="1" x14ac:dyDescent="0.2">
      <c r="A7304" s="15">
        <v>94</v>
      </c>
      <c r="B7304" s="16">
        <v>740</v>
      </c>
      <c r="C7304" s="15" t="s">
        <v>10964</v>
      </c>
      <c r="D7304" s="18">
        <v>2</v>
      </c>
      <c r="E7304" s="5" t="s">
        <v>10965</v>
      </c>
      <c r="F7304" s="5">
        <v>0</v>
      </c>
      <c r="G7304" s="5" t="s">
        <v>10956</v>
      </c>
      <c r="H7304" s="5" t="s">
        <v>28</v>
      </c>
      <c r="I7304" s="5">
        <v>0</v>
      </c>
      <c r="J7304" s="5">
        <v>2011</v>
      </c>
      <c r="K7304" s="5">
        <v>1</v>
      </c>
      <c r="L7304" s="5" t="s">
        <v>2948</v>
      </c>
      <c r="M7304" s="5" t="s">
        <v>96</v>
      </c>
      <c r="N7304" s="19">
        <v>9784336053534</v>
      </c>
    </row>
    <row r="7305" spans="1:14" ht="15.75" customHeight="1" x14ac:dyDescent="0.2">
      <c r="A7305" s="15">
        <v>95</v>
      </c>
      <c r="B7305" s="16">
        <v>740</v>
      </c>
      <c r="C7305" s="15" t="s">
        <v>10966</v>
      </c>
      <c r="D7305" s="18">
        <v>3</v>
      </c>
      <c r="E7305" s="5" t="s">
        <v>10967</v>
      </c>
      <c r="F7305" s="5">
        <v>0</v>
      </c>
      <c r="G7305" s="5" t="s">
        <v>10968</v>
      </c>
      <c r="H7305" s="5" t="s">
        <v>28</v>
      </c>
      <c r="I7305" s="5">
        <v>0</v>
      </c>
      <c r="J7305" s="5">
        <v>2012</v>
      </c>
      <c r="K7305" s="5">
        <v>1</v>
      </c>
      <c r="L7305" s="5" t="s">
        <v>8672</v>
      </c>
      <c r="M7305" s="5" t="s">
        <v>96</v>
      </c>
      <c r="N7305" s="19">
        <v>9784893588173</v>
      </c>
    </row>
    <row r="7306" spans="1:14" ht="15.75" customHeight="1" x14ac:dyDescent="0.2">
      <c r="A7306" s="15">
        <v>96</v>
      </c>
      <c r="B7306" s="16">
        <v>740</v>
      </c>
      <c r="C7306" s="15" t="s">
        <v>10969</v>
      </c>
      <c r="D7306" s="18">
        <v>4</v>
      </c>
      <c r="E7306" s="5" t="s">
        <v>10970</v>
      </c>
      <c r="F7306" s="5">
        <v>0</v>
      </c>
      <c r="G7306" s="5" t="s">
        <v>10968</v>
      </c>
      <c r="H7306" s="5" t="s">
        <v>28</v>
      </c>
      <c r="I7306" s="5">
        <v>0</v>
      </c>
      <c r="J7306" s="5">
        <v>2012</v>
      </c>
      <c r="K7306" s="5">
        <v>1</v>
      </c>
      <c r="L7306" s="5" t="s">
        <v>8672</v>
      </c>
      <c r="M7306" s="5" t="s">
        <v>96</v>
      </c>
      <c r="N7306" s="19">
        <v>9784893588180</v>
      </c>
    </row>
    <row r="7307" spans="1:14" ht="15.75" customHeight="1" x14ac:dyDescent="0.2">
      <c r="A7307" s="15">
        <v>97</v>
      </c>
      <c r="B7307" s="16">
        <v>740</v>
      </c>
      <c r="C7307" s="15" t="s">
        <v>10971</v>
      </c>
      <c r="D7307" s="18">
        <v>3</v>
      </c>
      <c r="E7307" s="5" t="s">
        <v>10972</v>
      </c>
      <c r="F7307" s="5">
        <v>0</v>
      </c>
      <c r="G7307" s="5" t="s">
        <v>10968</v>
      </c>
      <c r="H7307" s="5" t="s">
        <v>28</v>
      </c>
      <c r="I7307" s="5">
        <v>0</v>
      </c>
      <c r="J7307" s="5">
        <v>2012</v>
      </c>
      <c r="K7307" s="5">
        <v>1</v>
      </c>
      <c r="L7307" s="5" t="s">
        <v>8672</v>
      </c>
      <c r="M7307" s="5" t="s">
        <v>96</v>
      </c>
      <c r="N7307" s="19">
        <v>9784893588197</v>
      </c>
    </row>
    <row r="7308" spans="1:14" ht="15.75" customHeight="1" x14ac:dyDescent="0.2">
      <c r="A7308" s="15">
        <v>98</v>
      </c>
      <c r="B7308" s="16">
        <v>740</v>
      </c>
      <c r="C7308" s="15" t="s">
        <v>10973</v>
      </c>
      <c r="D7308" s="18">
        <v>3</v>
      </c>
      <c r="E7308" s="5" t="s">
        <v>10974</v>
      </c>
      <c r="F7308" s="5">
        <v>0</v>
      </c>
      <c r="G7308" s="5" t="s">
        <v>10968</v>
      </c>
      <c r="H7308" s="5" t="s">
        <v>28</v>
      </c>
      <c r="I7308" s="5">
        <v>0</v>
      </c>
      <c r="J7308" s="5">
        <v>2012</v>
      </c>
      <c r="K7308" s="5">
        <v>1</v>
      </c>
      <c r="L7308" s="5" t="s">
        <v>8672</v>
      </c>
      <c r="M7308" s="5" t="s">
        <v>96</v>
      </c>
      <c r="N7308" s="19">
        <v>9784893588203</v>
      </c>
    </row>
    <row r="7309" spans="1:14" ht="15.75" customHeight="1" x14ac:dyDescent="0.2">
      <c r="A7309" s="15">
        <v>99</v>
      </c>
      <c r="B7309" s="16">
        <v>740</v>
      </c>
      <c r="C7309" s="15" t="s">
        <v>10975</v>
      </c>
      <c r="D7309" s="18">
        <v>3</v>
      </c>
      <c r="E7309" s="5" t="s">
        <v>10976</v>
      </c>
      <c r="F7309" s="5">
        <v>0</v>
      </c>
      <c r="G7309" s="5" t="s">
        <v>10968</v>
      </c>
      <c r="H7309" s="5" t="s">
        <v>28</v>
      </c>
      <c r="I7309" s="5">
        <v>0</v>
      </c>
      <c r="J7309" s="5">
        <v>2012</v>
      </c>
      <c r="K7309" s="5">
        <v>1</v>
      </c>
      <c r="L7309" s="5" t="s">
        <v>8672</v>
      </c>
      <c r="M7309" s="5" t="s">
        <v>96</v>
      </c>
      <c r="N7309" s="19">
        <v>9784893588210</v>
      </c>
    </row>
    <row r="7310" spans="1:14" ht="15.75" customHeight="1" x14ac:dyDescent="0.2">
      <c r="A7310" s="15">
        <v>100</v>
      </c>
      <c r="B7310" s="16">
        <v>740</v>
      </c>
      <c r="C7310" s="15" t="s">
        <v>10977</v>
      </c>
      <c r="D7310" s="18">
        <v>2</v>
      </c>
      <c r="E7310" s="5" t="s">
        <v>10978</v>
      </c>
      <c r="F7310" s="5">
        <v>0</v>
      </c>
      <c r="G7310" s="5">
        <v>0</v>
      </c>
      <c r="H7310" s="5" t="s">
        <v>28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19">
        <v>0</v>
      </c>
    </row>
    <row r="7311" spans="1:14" ht="15.75" customHeight="1" x14ac:dyDescent="0.2">
      <c r="A7311" s="15">
        <v>101</v>
      </c>
      <c r="B7311" s="16">
        <v>740</v>
      </c>
      <c r="C7311" s="15" t="s">
        <v>10979</v>
      </c>
      <c r="D7311" s="18">
        <v>2</v>
      </c>
      <c r="E7311" s="5" t="s">
        <v>10980</v>
      </c>
      <c r="F7311" s="5">
        <v>0</v>
      </c>
      <c r="G7311" s="5" t="s">
        <v>10981</v>
      </c>
      <c r="H7311" s="5" t="s">
        <v>28</v>
      </c>
      <c r="I7311" s="5">
        <v>1</v>
      </c>
      <c r="J7311" s="5">
        <v>2009</v>
      </c>
      <c r="K7311" s="5">
        <v>1</v>
      </c>
      <c r="L7311" s="5">
        <v>0</v>
      </c>
      <c r="M7311" s="5">
        <v>0</v>
      </c>
      <c r="N7311" s="19">
        <v>9784893587350</v>
      </c>
    </row>
    <row r="7312" spans="1:14" ht="15.75" customHeight="1" x14ac:dyDescent="0.2">
      <c r="A7312" s="15">
        <v>130</v>
      </c>
      <c r="B7312" s="16">
        <v>740</v>
      </c>
      <c r="C7312" s="15" t="s">
        <v>10982</v>
      </c>
      <c r="D7312" s="18">
        <v>1</v>
      </c>
      <c r="E7312" s="5" t="s">
        <v>10983</v>
      </c>
      <c r="F7312" s="5">
        <v>0</v>
      </c>
      <c r="G7312" s="5">
        <v>0</v>
      </c>
      <c r="H7312" s="5" t="s">
        <v>28</v>
      </c>
      <c r="I7312" s="5">
        <v>0</v>
      </c>
      <c r="J7312" s="5">
        <v>2009</v>
      </c>
      <c r="K7312" s="5">
        <v>1</v>
      </c>
      <c r="L7312" s="5" t="s">
        <v>9454</v>
      </c>
      <c r="M7312" s="5" t="s">
        <v>96</v>
      </c>
      <c r="N7312" s="19">
        <v>9784384055719</v>
      </c>
    </row>
    <row r="7313" spans="1:14" ht="15.75" customHeight="1" x14ac:dyDescent="0.2">
      <c r="A7313" s="15">
        <v>102</v>
      </c>
      <c r="B7313" s="16">
        <v>740</v>
      </c>
      <c r="C7313" s="15" t="s">
        <v>10984</v>
      </c>
      <c r="D7313" s="18">
        <v>1</v>
      </c>
      <c r="E7313" s="5" t="s">
        <v>10985</v>
      </c>
      <c r="F7313" s="5">
        <v>0</v>
      </c>
      <c r="G7313" s="5" t="s">
        <v>10986</v>
      </c>
      <c r="H7313" s="5" t="s">
        <v>28</v>
      </c>
      <c r="I7313" s="5">
        <v>0</v>
      </c>
      <c r="J7313" s="5">
        <v>2009</v>
      </c>
      <c r="K7313" s="5">
        <v>1</v>
      </c>
      <c r="L7313" s="5" t="s">
        <v>9454</v>
      </c>
      <c r="M7313" s="5" t="s">
        <v>96</v>
      </c>
      <c r="N7313" s="19">
        <v>9784384055702</v>
      </c>
    </row>
    <row r="7314" spans="1:14" ht="15.75" customHeight="1" x14ac:dyDescent="0.2">
      <c r="A7314" s="15">
        <v>103</v>
      </c>
      <c r="B7314" s="16">
        <v>740</v>
      </c>
      <c r="C7314" s="15" t="s">
        <v>10987</v>
      </c>
      <c r="D7314" s="18">
        <v>2</v>
      </c>
      <c r="E7314" s="5" t="s">
        <v>10988</v>
      </c>
      <c r="F7314" s="5">
        <v>0</v>
      </c>
      <c r="G7314" s="5" t="s">
        <v>10989</v>
      </c>
      <c r="H7314" s="5" t="s">
        <v>28</v>
      </c>
      <c r="I7314" s="5">
        <v>0</v>
      </c>
      <c r="J7314" s="5">
        <v>2013</v>
      </c>
      <c r="K7314" s="5">
        <v>1</v>
      </c>
      <c r="L7314" s="5" t="s">
        <v>8672</v>
      </c>
      <c r="M7314" s="5" t="s">
        <v>96</v>
      </c>
      <c r="N7314" s="19">
        <v>9784893588531</v>
      </c>
    </row>
    <row r="7315" spans="1:14" ht="15.75" customHeight="1" x14ac:dyDescent="0.2">
      <c r="A7315" s="15">
        <v>104</v>
      </c>
      <c r="B7315" s="16">
        <v>740</v>
      </c>
      <c r="C7315" s="15" t="s">
        <v>10990</v>
      </c>
      <c r="D7315" s="18">
        <v>1</v>
      </c>
      <c r="E7315" s="5" t="s">
        <v>10991</v>
      </c>
      <c r="F7315" s="5">
        <v>0</v>
      </c>
      <c r="G7315" s="5">
        <v>0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19">
        <v>0</v>
      </c>
    </row>
    <row r="7316" spans="1:14" ht="15.75" customHeight="1" x14ac:dyDescent="0.2">
      <c r="A7316" s="15">
        <v>105</v>
      </c>
      <c r="B7316" s="16">
        <v>740</v>
      </c>
      <c r="C7316" s="15" t="s">
        <v>10992</v>
      </c>
      <c r="D7316" s="18">
        <v>1</v>
      </c>
      <c r="E7316" s="5" t="s">
        <v>10993</v>
      </c>
      <c r="F7316" s="5">
        <v>0</v>
      </c>
      <c r="G7316" s="5">
        <v>0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19">
        <v>0</v>
      </c>
    </row>
    <row r="7317" spans="1:14" ht="15.75" customHeight="1" x14ac:dyDescent="0.2">
      <c r="A7317" s="15">
        <v>106</v>
      </c>
      <c r="B7317" s="16">
        <v>740</v>
      </c>
      <c r="C7317" s="15" t="s">
        <v>10994</v>
      </c>
      <c r="D7317" s="18">
        <v>1</v>
      </c>
      <c r="E7317" s="5" t="s">
        <v>10995</v>
      </c>
      <c r="F7317" s="5">
        <v>0</v>
      </c>
      <c r="G7317" s="5" t="s">
        <v>10996</v>
      </c>
      <c r="H7317" s="5" t="s">
        <v>28</v>
      </c>
      <c r="I7317" s="5">
        <v>0</v>
      </c>
      <c r="J7317" s="5">
        <v>2013</v>
      </c>
      <c r="K7317" s="5">
        <v>1</v>
      </c>
      <c r="L7317" s="5" t="s">
        <v>8672</v>
      </c>
      <c r="M7317" s="5" t="s">
        <v>96</v>
      </c>
      <c r="N7317" s="19">
        <v>9784893588579</v>
      </c>
    </row>
    <row r="7318" spans="1:14" ht="15.75" customHeight="1" x14ac:dyDescent="0.2">
      <c r="A7318" s="15">
        <v>107</v>
      </c>
      <c r="B7318" s="16">
        <v>740</v>
      </c>
      <c r="C7318" s="15" t="s">
        <v>10997</v>
      </c>
      <c r="D7318" s="18">
        <v>2</v>
      </c>
      <c r="E7318" s="5" t="s">
        <v>10998</v>
      </c>
      <c r="F7318" s="5">
        <v>0</v>
      </c>
      <c r="G7318" s="5" t="s">
        <v>10999</v>
      </c>
      <c r="H7318" s="5" t="s">
        <v>28</v>
      </c>
      <c r="I7318" s="5">
        <v>0</v>
      </c>
      <c r="J7318" s="5">
        <v>2013</v>
      </c>
      <c r="K7318" s="5">
        <v>1</v>
      </c>
      <c r="L7318" s="5" t="s">
        <v>10823</v>
      </c>
      <c r="M7318" s="5" t="s">
        <v>96</v>
      </c>
      <c r="N7318" s="19">
        <v>9784896894899</v>
      </c>
    </row>
    <row r="7319" spans="1:14" ht="15.75" customHeight="1" x14ac:dyDescent="0.2">
      <c r="A7319" s="15">
        <v>108</v>
      </c>
      <c r="B7319" s="16">
        <v>740</v>
      </c>
      <c r="C7319" s="15" t="s">
        <v>11000</v>
      </c>
      <c r="D7319" s="18">
        <v>3</v>
      </c>
      <c r="E7319" s="5" t="s">
        <v>11001</v>
      </c>
      <c r="F7319" s="5">
        <v>0</v>
      </c>
      <c r="G7319" s="5" t="s">
        <v>10999</v>
      </c>
      <c r="H7319" s="5">
        <v>0</v>
      </c>
      <c r="I7319" s="5">
        <v>0</v>
      </c>
      <c r="J7319" s="5">
        <v>2013</v>
      </c>
      <c r="K7319" s="5">
        <v>1</v>
      </c>
      <c r="L7319" s="5" t="s">
        <v>10823</v>
      </c>
      <c r="M7319" s="5">
        <v>0</v>
      </c>
      <c r="N7319" s="19">
        <v>9784896894905</v>
      </c>
    </row>
    <row r="7320" spans="1:14" ht="15.75" customHeight="1" x14ac:dyDescent="0.2">
      <c r="A7320" s="15">
        <v>109</v>
      </c>
      <c r="B7320" s="16">
        <v>740</v>
      </c>
      <c r="C7320" s="15" t="s">
        <v>11002</v>
      </c>
      <c r="D7320" s="18">
        <v>1</v>
      </c>
      <c r="E7320" s="5" t="s">
        <v>11003</v>
      </c>
      <c r="F7320" s="5">
        <v>0</v>
      </c>
      <c r="G7320" s="5" t="s">
        <v>11004</v>
      </c>
      <c r="H7320" s="5" t="s">
        <v>28</v>
      </c>
      <c r="I7320" s="5">
        <v>0</v>
      </c>
      <c r="J7320" s="5">
        <v>2013</v>
      </c>
      <c r="K7320" s="5">
        <v>1</v>
      </c>
      <c r="L7320" s="5" t="s">
        <v>11005</v>
      </c>
      <c r="M7320" s="5" t="s">
        <v>96</v>
      </c>
      <c r="N7320" s="19">
        <v>9784872178494</v>
      </c>
    </row>
    <row r="7321" spans="1:14" ht="15.75" customHeight="1" x14ac:dyDescent="0.2">
      <c r="A7321" s="15">
        <v>110</v>
      </c>
      <c r="B7321" s="16">
        <v>740</v>
      </c>
      <c r="C7321" s="15" t="s">
        <v>11006</v>
      </c>
      <c r="D7321" s="18">
        <v>1</v>
      </c>
      <c r="E7321" s="5" t="s">
        <v>11007</v>
      </c>
      <c r="F7321" s="5">
        <v>0</v>
      </c>
      <c r="G7321" s="5" t="s">
        <v>11004</v>
      </c>
      <c r="H7321" s="5" t="s">
        <v>28</v>
      </c>
      <c r="I7321" s="5">
        <v>0</v>
      </c>
      <c r="J7321" s="5">
        <v>2013</v>
      </c>
      <c r="K7321" s="5">
        <v>1</v>
      </c>
      <c r="L7321" s="5" t="s">
        <v>11005</v>
      </c>
      <c r="M7321" s="5" t="s">
        <v>96</v>
      </c>
      <c r="N7321" s="19">
        <v>9784872178487</v>
      </c>
    </row>
    <row r="7322" spans="1:14" ht="15.75" customHeight="1" x14ac:dyDescent="0.2">
      <c r="A7322" s="15">
        <v>111</v>
      </c>
      <c r="B7322" s="16">
        <v>740</v>
      </c>
      <c r="C7322" s="15" t="s">
        <v>11008</v>
      </c>
      <c r="D7322" s="18">
        <v>2</v>
      </c>
      <c r="E7322" s="5" t="s">
        <v>11009</v>
      </c>
      <c r="F7322" s="5">
        <v>0</v>
      </c>
      <c r="G7322" s="5" t="s">
        <v>11010</v>
      </c>
      <c r="H7322" s="5">
        <v>0</v>
      </c>
      <c r="I7322" s="5">
        <v>0</v>
      </c>
      <c r="J7322" s="5">
        <v>2014</v>
      </c>
      <c r="K7322" s="5">
        <v>1</v>
      </c>
      <c r="L7322" s="5" t="s">
        <v>11005</v>
      </c>
      <c r="M7322" s="5">
        <v>0</v>
      </c>
      <c r="N7322" s="19">
        <v>9784872178630</v>
      </c>
    </row>
    <row r="7323" spans="1:14" ht="15.75" customHeight="1" x14ac:dyDescent="0.2">
      <c r="A7323" s="15">
        <v>112</v>
      </c>
      <c r="B7323" s="16">
        <v>740</v>
      </c>
      <c r="C7323" s="15" t="s">
        <v>11011</v>
      </c>
      <c r="D7323" s="18">
        <v>3</v>
      </c>
      <c r="E7323" s="5" t="s">
        <v>11012</v>
      </c>
      <c r="F7323" s="5">
        <v>0</v>
      </c>
      <c r="G7323" s="5" t="s">
        <v>11013</v>
      </c>
      <c r="H7323" s="5" t="s">
        <v>28</v>
      </c>
      <c r="I7323" s="5">
        <v>0</v>
      </c>
      <c r="J7323" s="5">
        <v>2013</v>
      </c>
      <c r="K7323" s="5">
        <v>1</v>
      </c>
      <c r="L7323" s="5" t="s">
        <v>11005</v>
      </c>
      <c r="M7323" s="5" t="s">
        <v>96</v>
      </c>
      <c r="N7323" s="19">
        <v>9784872178623</v>
      </c>
    </row>
    <row r="7324" spans="1:14" ht="15.75" customHeight="1" x14ac:dyDescent="0.2">
      <c r="A7324" s="15">
        <v>113</v>
      </c>
      <c r="B7324" s="16">
        <v>740</v>
      </c>
      <c r="C7324" s="15" t="s">
        <v>11014</v>
      </c>
      <c r="D7324" s="18">
        <v>4</v>
      </c>
      <c r="E7324" s="5" t="s">
        <v>11015</v>
      </c>
      <c r="F7324" s="5">
        <v>0</v>
      </c>
      <c r="G7324" s="5" t="s">
        <v>11013</v>
      </c>
      <c r="H7324" s="5" t="s">
        <v>28</v>
      </c>
      <c r="I7324" s="5">
        <v>0</v>
      </c>
      <c r="J7324" s="5">
        <v>2013</v>
      </c>
      <c r="K7324" s="5">
        <v>1</v>
      </c>
      <c r="L7324" s="5" t="s">
        <v>11005</v>
      </c>
      <c r="M7324" s="5" t="s">
        <v>96</v>
      </c>
      <c r="N7324" s="19">
        <v>9784872178616</v>
      </c>
    </row>
    <row r="7325" spans="1:14" ht="15.75" customHeight="1" x14ac:dyDescent="0.2">
      <c r="A7325" s="15">
        <v>114</v>
      </c>
      <c r="B7325" s="16">
        <v>740</v>
      </c>
      <c r="C7325" s="15" t="s">
        <v>11016</v>
      </c>
      <c r="D7325" s="18">
        <v>4</v>
      </c>
      <c r="E7325" s="5" t="s">
        <v>11017</v>
      </c>
      <c r="F7325" s="5">
        <v>0</v>
      </c>
      <c r="G7325" s="5" t="s">
        <v>11013</v>
      </c>
      <c r="H7325" s="5" t="s">
        <v>28</v>
      </c>
      <c r="I7325" s="5">
        <v>0</v>
      </c>
      <c r="J7325" s="5">
        <v>2013</v>
      </c>
      <c r="K7325" s="5">
        <v>1</v>
      </c>
      <c r="L7325" s="5" t="s">
        <v>11005</v>
      </c>
      <c r="M7325" s="5" t="s">
        <v>96</v>
      </c>
      <c r="N7325" s="19">
        <v>9784872178609</v>
      </c>
    </row>
    <row r="7326" spans="1:14" ht="15.75" customHeight="1" x14ac:dyDescent="0.2">
      <c r="A7326" s="15">
        <v>115</v>
      </c>
      <c r="B7326" s="16">
        <v>740</v>
      </c>
      <c r="C7326" s="15" t="s">
        <v>11018</v>
      </c>
      <c r="D7326" s="18">
        <v>2</v>
      </c>
      <c r="E7326" s="5" t="s">
        <v>11019</v>
      </c>
      <c r="F7326" s="5">
        <v>0</v>
      </c>
      <c r="G7326" s="5" t="s">
        <v>11010</v>
      </c>
      <c r="H7326" s="5">
        <v>0</v>
      </c>
      <c r="I7326" s="5">
        <v>0</v>
      </c>
      <c r="J7326" s="5">
        <v>2014</v>
      </c>
      <c r="K7326" s="5">
        <v>1</v>
      </c>
      <c r="L7326" s="5" t="s">
        <v>11005</v>
      </c>
      <c r="M7326" s="5">
        <v>0</v>
      </c>
      <c r="N7326" s="19">
        <v>9784872178593</v>
      </c>
    </row>
    <row r="7327" spans="1:14" ht="15.75" customHeight="1" x14ac:dyDescent="0.2">
      <c r="A7327" s="15">
        <v>116</v>
      </c>
      <c r="B7327" s="16">
        <v>740</v>
      </c>
      <c r="C7327" s="15" t="s">
        <v>11020</v>
      </c>
      <c r="D7327" s="18">
        <v>3</v>
      </c>
      <c r="E7327" s="5" t="s">
        <v>11021</v>
      </c>
      <c r="F7327" s="5">
        <v>0</v>
      </c>
      <c r="G7327" s="5" t="s">
        <v>11022</v>
      </c>
      <c r="H7327" s="5" t="s">
        <v>28</v>
      </c>
      <c r="I7327" s="5">
        <v>0</v>
      </c>
      <c r="J7327" s="5">
        <v>2013</v>
      </c>
      <c r="K7327" s="5">
        <v>1</v>
      </c>
      <c r="L7327" s="5" t="s">
        <v>11023</v>
      </c>
      <c r="M7327" s="5" t="s">
        <v>96</v>
      </c>
      <c r="N7327" s="19">
        <v>9784863921481</v>
      </c>
    </row>
    <row r="7328" spans="1:14" ht="15.75" customHeight="1" x14ac:dyDescent="0.2">
      <c r="A7328" s="15">
        <v>117</v>
      </c>
      <c r="B7328" s="16">
        <v>740</v>
      </c>
      <c r="C7328" s="15" t="s">
        <v>11024</v>
      </c>
      <c r="D7328" s="18">
        <v>3</v>
      </c>
      <c r="E7328" s="5" t="s">
        <v>11025</v>
      </c>
      <c r="F7328" s="5">
        <v>0</v>
      </c>
      <c r="G7328" s="5" t="s">
        <v>11026</v>
      </c>
      <c r="H7328" s="5" t="s">
        <v>28</v>
      </c>
      <c r="I7328" s="5">
        <v>0</v>
      </c>
      <c r="J7328" s="5">
        <v>2013</v>
      </c>
      <c r="K7328" s="5">
        <v>1</v>
      </c>
      <c r="L7328" s="5" t="s">
        <v>11023</v>
      </c>
      <c r="M7328" s="5" t="s">
        <v>96</v>
      </c>
      <c r="N7328" s="19">
        <v>9784863921566</v>
      </c>
    </row>
    <row r="7329" spans="1:14" ht="15.75" customHeight="1" x14ac:dyDescent="0.2">
      <c r="A7329" s="15">
        <v>118</v>
      </c>
      <c r="B7329" s="16">
        <v>740</v>
      </c>
      <c r="C7329" s="15" t="s">
        <v>11027</v>
      </c>
      <c r="D7329" s="18">
        <v>3</v>
      </c>
      <c r="E7329" s="5" t="s">
        <v>11028</v>
      </c>
      <c r="F7329" s="5">
        <v>0</v>
      </c>
      <c r="G7329" s="5" t="s">
        <v>11026</v>
      </c>
      <c r="H7329" s="5" t="s">
        <v>28</v>
      </c>
      <c r="I7329" s="5">
        <v>0</v>
      </c>
      <c r="J7329" s="5">
        <v>2013</v>
      </c>
      <c r="K7329" s="5">
        <v>1</v>
      </c>
      <c r="L7329" s="5" t="s">
        <v>11023</v>
      </c>
      <c r="M7329" s="5" t="s">
        <v>96</v>
      </c>
      <c r="N7329" s="19">
        <v>9784863921702</v>
      </c>
    </row>
    <row r="7330" spans="1:14" ht="15.75" customHeight="1" x14ac:dyDescent="0.2">
      <c r="A7330" s="15">
        <v>119</v>
      </c>
      <c r="B7330" s="16">
        <v>740</v>
      </c>
      <c r="C7330" s="15" t="s">
        <v>11029</v>
      </c>
      <c r="D7330" s="18">
        <v>1</v>
      </c>
      <c r="E7330" s="5" t="s">
        <v>11030</v>
      </c>
      <c r="F7330" s="5">
        <v>0</v>
      </c>
      <c r="G7330" s="5" t="s">
        <v>11031</v>
      </c>
      <c r="H7330" s="5" t="s">
        <v>28</v>
      </c>
      <c r="I7330" s="5">
        <v>0</v>
      </c>
      <c r="J7330" s="5">
        <v>2013</v>
      </c>
      <c r="K7330" s="5">
        <v>1</v>
      </c>
      <c r="L7330" s="5" t="s">
        <v>11023</v>
      </c>
      <c r="M7330" s="5" t="s">
        <v>96</v>
      </c>
      <c r="N7330" s="19">
        <v>9784863921412</v>
      </c>
    </row>
    <row r="7331" spans="1:14" ht="15.75" customHeight="1" x14ac:dyDescent="0.2">
      <c r="A7331" s="15">
        <v>120</v>
      </c>
      <c r="B7331" s="16">
        <v>740</v>
      </c>
      <c r="C7331" s="15" t="s">
        <v>11032</v>
      </c>
      <c r="D7331" s="18">
        <v>1</v>
      </c>
      <c r="E7331" s="5" t="s">
        <v>11033</v>
      </c>
      <c r="F7331" s="5">
        <v>0</v>
      </c>
      <c r="G7331" s="5" t="s">
        <v>11031</v>
      </c>
      <c r="H7331" s="5" t="s">
        <v>28</v>
      </c>
      <c r="I7331" s="5">
        <v>0</v>
      </c>
      <c r="J7331" s="5">
        <v>2013</v>
      </c>
      <c r="K7331" s="5">
        <v>1</v>
      </c>
      <c r="L7331" s="5" t="s">
        <v>11023</v>
      </c>
      <c r="M7331" s="5" t="s">
        <v>96</v>
      </c>
      <c r="N7331" s="19">
        <v>9784863921382</v>
      </c>
    </row>
    <row r="7332" spans="1:14" ht="15.75" customHeight="1" x14ac:dyDescent="0.2">
      <c r="A7332" s="15">
        <v>121</v>
      </c>
      <c r="B7332" s="16">
        <v>740</v>
      </c>
      <c r="C7332" s="15" t="s">
        <v>11034</v>
      </c>
      <c r="D7332" s="18">
        <v>1</v>
      </c>
      <c r="E7332" s="5" t="s">
        <v>11035</v>
      </c>
      <c r="F7332" s="5">
        <v>0</v>
      </c>
      <c r="G7332" s="5">
        <v>0</v>
      </c>
      <c r="H7332" s="5" t="s">
        <v>28</v>
      </c>
      <c r="I7332" s="5">
        <v>0</v>
      </c>
      <c r="J7332" s="5">
        <v>2013</v>
      </c>
      <c r="K7332" s="5">
        <v>1</v>
      </c>
      <c r="L7332" s="5" t="s">
        <v>11023</v>
      </c>
      <c r="M7332" s="5" t="s">
        <v>96</v>
      </c>
      <c r="N7332" s="19">
        <v>9784863921375</v>
      </c>
    </row>
    <row r="7333" spans="1:14" ht="15.75" customHeight="1" x14ac:dyDescent="0.2">
      <c r="A7333" s="15">
        <v>122</v>
      </c>
      <c r="B7333" s="16">
        <v>740</v>
      </c>
      <c r="C7333" s="15" t="s">
        <v>11036</v>
      </c>
      <c r="D7333" s="18">
        <v>1</v>
      </c>
      <c r="E7333" s="5" t="s">
        <v>11037</v>
      </c>
      <c r="F7333" s="5">
        <v>0</v>
      </c>
      <c r="G7333" s="5">
        <v>0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19">
        <v>0</v>
      </c>
    </row>
    <row r="7334" spans="1:14" ht="15.75" customHeight="1" x14ac:dyDescent="0.2">
      <c r="A7334" s="15">
        <v>123</v>
      </c>
      <c r="B7334" s="16">
        <v>740</v>
      </c>
      <c r="C7334" s="15" t="s">
        <v>11038</v>
      </c>
      <c r="D7334" s="18">
        <v>1</v>
      </c>
      <c r="E7334" s="5" t="s">
        <v>11039</v>
      </c>
      <c r="F7334" s="5">
        <v>0</v>
      </c>
      <c r="G7334" s="5" t="s">
        <v>10986</v>
      </c>
      <c r="H7334" s="5" t="s">
        <v>28</v>
      </c>
      <c r="I7334" s="5">
        <v>0</v>
      </c>
      <c r="J7334" s="5">
        <v>2013</v>
      </c>
      <c r="K7334" s="5">
        <v>1</v>
      </c>
      <c r="L7334" s="5" t="s">
        <v>9454</v>
      </c>
      <c r="M7334" s="5" t="s">
        <v>96</v>
      </c>
      <c r="N7334" s="19">
        <v>9784384057621</v>
      </c>
    </row>
    <row r="7335" spans="1:14" ht="15.75" customHeight="1" x14ac:dyDescent="0.2">
      <c r="A7335" s="15">
        <v>124</v>
      </c>
      <c r="B7335" s="16">
        <v>740</v>
      </c>
      <c r="C7335" s="15" t="s">
        <v>11040</v>
      </c>
      <c r="D7335" s="18">
        <v>1</v>
      </c>
      <c r="E7335" s="5" t="s">
        <v>11041</v>
      </c>
      <c r="F7335" s="5">
        <v>0</v>
      </c>
      <c r="G7335" s="5">
        <v>0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19">
        <v>0</v>
      </c>
    </row>
    <row r="7336" spans="1:14" ht="15.75" customHeight="1" x14ac:dyDescent="0.2">
      <c r="A7336" s="15">
        <v>125</v>
      </c>
      <c r="B7336" s="16">
        <v>740</v>
      </c>
      <c r="C7336" s="15" t="s">
        <v>11042</v>
      </c>
      <c r="D7336" s="18">
        <v>3</v>
      </c>
      <c r="E7336" s="5" t="s">
        <v>11043</v>
      </c>
      <c r="F7336" s="5">
        <v>0</v>
      </c>
      <c r="G7336" s="5">
        <v>0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19">
        <v>0</v>
      </c>
    </row>
    <row r="7337" spans="1:14" ht="15.75" customHeight="1" x14ac:dyDescent="0.2">
      <c r="A7337" s="15">
        <v>126</v>
      </c>
      <c r="B7337" s="16">
        <v>740</v>
      </c>
      <c r="C7337" s="15" t="s">
        <v>11044</v>
      </c>
      <c r="D7337" s="18">
        <v>1</v>
      </c>
      <c r="E7337" s="5" t="s">
        <v>11045</v>
      </c>
      <c r="F7337" s="5">
        <v>0</v>
      </c>
      <c r="G7337" s="5">
        <v>0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19">
        <v>0</v>
      </c>
    </row>
    <row r="7338" spans="1:14" ht="15.75" customHeight="1" x14ac:dyDescent="0.2">
      <c r="A7338" s="15">
        <v>127</v>
      </c>
      <c r="B7338" s="16">
        <v>740</v>
      </c>
      <c r="C7338" s="15" t="s">
        <v>11046</v>
      </c>
      <c r="D7338" s="18">
        <v>1</v>
      </c>
      <c r="E7338" s="5" t="s">
        <v>11047</v>
      </c>
      <c r="F7338" s="5">
        <v>0</v>
      </c>
      <c r="G7338" s="5">
        <v>0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19">
        <v>0</v>
      </c>
    </row>
    <row r="7339" spans="1:14" ht="15.75" customHeight="1" x14ac:dyDescent="0.2">
      <c r="A7339" s="15">
        <v>128</v>
      </c>
      <c r="B7339" s="16">
        <v>740</v>
      </c>
      <c r="C7339" s="15" t="s">
        <v>11048</v>
      </c>
      <c r="D7339" s="18">
        <v>3</v>
      </c>
      <c r="E7339" s="5" t="s">
        <v>11049</v>
      </c>
      <c r="F7339" s="5">
        <v>0</v>
      </c>
      <c r="G7339" s="5" t="s">
        <v>11050</v>
      </c>
      <c r="H7339" s="5">
        <v>0</v>
      </c>
      <c r="I7339" s="5">
        <v>0</v>
      </c>
      <c r="J7339" s="5">
        <v>2013</v>
      </c>
      <c r="K7339" s="5">
        <v>1</v>
      </c>
      <c r="L7339" s="5" t="s">
        <v>9454</v>
      </c>
      <c r="M7339" s="5" t="s">
        <v>96</v>
      </c>
      <c r="N7339" s="19">
        <v>9784384057638</v>
      </c>
    </row>
    <row r="7340" spans="1:14" ht="15.75" customHeight="1" x14ac:dyDescent="0.2">
      <c r="A7340" s="15">
        <v>129</v>
      </c>
      <c r="B7340" s="16">
        <v>740</v>
      </c>
      <c r="C7340" s="15" t="s">
        <v>11051</v>
      </c>
      <c r="D7340" s="18">
        <v>1</v>
      </c>
      <c r="E7340" s="5" t="s">
        <v>10985</v>
      </c>
      <c r="F7340" s="5">
        <v>0</v>
      </c>
      <c r="G7340" s="5" t="s">
        <v>10986</v>
      </c>
      <c r="H7340" s="5" t="s">
        <v>28</v>
      </c>
      <c r="I7340" s="5">
        <v>0</v>
      </c>
      <c r="J7340" s="5">
        <v>2009</v>
      </c>
      <c r="K7340" s="5">
        <v>1</v>
      </c>
      <c r="L7340" s="5" t="s">
        <v>9454</v>
      </c>
      <c r="M7340" s="5" t="s">
        <v>96</v>
      </c>
      <c r="N7340" s="19">
        <v>9784384055702</v>
      </c>
    </row>
    <row r="7341" spans="1:14" ht="15.75" customHeight="1" x14ac:dyDescent="0.2">
      <c r="A7341" s="15">
        <v>131</v>
      </c>
      <c r="B7341" s="16">
        <v>740</v>
      </c>
      <c r="C7341" s="15" t="s">
        <v>11052</v>
      </c>
      <c r="D7341" s="18">
        <v>1</v>
      </c>
      <c r="E7341" s="5" t="s">
        <v>11053</v>
      </c>
      <c r="F7341" s="5">
        <v>0</v>
      </c>
      <c r="G7341" s="5">
        <v>0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19">
        <v>0</v>
      </c>
    </row>
    <row r="7342" spans="1:14" ht="15.75" customHeight="1" x14ac:dyDescent="0.2">
      <c r="A7342" s="15">
        <v>132</v>
      </c>
      <c r="B7342" s="16">
        <v>740</v>
      </c>
      <c r="C7342" s="15" t="s">
        <v>11054</v>
      </c>
      <c r="D7342" s="18">
        <v>1</v>
      </c>
      <c r="E7342" s="5" t="s">
        <v>11055</v>
      </c>
      <c r="F7342" s="5">
        <v>0</v>
      </c>
      <c r="G7342" s="5">
        <v>0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19">
        <v>0</v>
      </c>
    </row>
    <row r="7343" spans="1:14" ht="15.75" customHeight="1" x14ac:dyDescent="0.2">
      <c r="A7343" s="15">
        <v>133</v>
      </c>
      <c r="B7343" s="16">
        <v>740</v>
      </c>
      <c r="C7343" s="15" t="s">
        <v>11056</v>
      </c>
      <c r="D7343" s="18">
        <v>2</v>
      </c>
      <c r="E7343" s="5" t="s">
        <v>11057</v>
      </c>
      <c r="F7343" s="5">
        <v>0</v>
      </c>
      <c r="G7343" s="5" t="s">
        <v>10798</v>
      </c>
      <c r="H7343" s="5" t="s">
        <v>9352</v>
      </c>
      <c r="I7343" s="5">
        <v>5</v>
      </c>
      <c r="J7343" s="5">
        <v>2016</v>
      </c>
      <c r="K7343" s="5">
        <v>6</v>
      </c>
      <c r="L7343" s="5" t="s">
        <v>9010</v>
      </c>
      <c r="M7343" s="5" t="s">
        <v>96</v>
      </c>
      <c r="N7343" s="19" t="s">
        <v>11058</v>
      </c>
    </row>
    <row r="7344" spans="1:14" ht="15.75" customHeight="1" x14ac:dyDescent="0.2">
      <c r="A7344" s="15">
        <v>134</v>
      </c>
      <c r="B7344" s="16">
        <v>740</v>
      </c>
      <c r="C7344" s="15" t="s">
        <v>11059</v>
      </c>
      <c r="D7344" s="18">
        <v>2</v>
      </c>
      <c r="E7344" s="5" t="s">
        <v>11060</v>
      </c>
      <c r="F7344" s="5">
        <v>0</v>
      </c>
      <c r="G7344" s="5" t="s">
        <v>10798</v>
      </c>
      <c r="H7344" s="5" t="s">
        <v>9352</v>
      </c>
      <c r="I7344" s="5">
        <v>5</v>
      </c>
      <c r="J7344" s="5">
        <v>2014</v>
      </c>
      <c r="K7344" s="5">
        <v>4</v>
      </c>
      <c r="L7344" s="5" t="s">
        <v>9010</v>
      </c>
      <c r="M7344" s="5" t="s">
        <v>96</v>
      </c>
      <c r="N7344" s="19" t="s">
        <v>11061</v>
      </c>
    </row>
    <row r="7345" spans="1:14" ht="15.75" customHeight="1" x14ac:dyDescent="0.2">
      <c r="A7345" s="15">
        <v>135</v>
      </c>
      <c r="B7345" s="16">
        <v>740</v>
      </c>
      <c r="C7345" s="15" t="s">
        <v>11011</v>
      </c>
      <c r="D7345" s="18">
        <v>2</v>
      </c>
      <c r="E7345" s="5" t="s">
        <v>11062</v>
      </c>
      <c r="F7345" s="5">
        <v>0</v>
      </c>
      <c r="G7345" s="5" t="s">
        <v>11063</v>
      </c>
      <c r="H7345" s="5" t="s">
        <v>9352</v>
      </c>
      <c r="I7345" s="5">
        <v>2</v>
      </c>
      <c r="J7345" s="5">
        <v>2016</v>
      </c>
      <c r="K7345" s="5">
        <v>4</v>
      </c>
      <c r="L7345" s="5" t="s">
        <v>9010</v>
      </c>
      <c r="M7345" s="5" t="s">
        <v>96</v>
      </c>
      <c r="N7345" s="19" t="s">
        <v>11064</v>
      </c>
    </row>
    <row r="7346" spans="1:14" ht="15.75" customHeight="1" x14ac:dyDescent="0.2">
      <c r="A7346" s="15">
        <v>136</v>
      </c>
      <c r="B7346" s="16">
        <v>740</v>
      </c>
      <c r="C7346" s="15" t="s">
        <v>11018</v>
      </c>
      <c r="D7346" s="18">
        <v>2</v>
      </c>
      <c r="E7346" s="5" t="s">
        <v>11065</v>
      </c>
      <c r="F7346" s="5">
        <v>0</v>
      </c>
      <c r="G7346" s="5" t="s">
        <v>11063</v>
      </c>
      <c r="H7346" s="5" t="s">
        <v>9352</v>
      </c>
      <c r="I7346" s="5">
        <v>5</v>
      </c>
      <c r="J7346" s="5">
        <v>2014</v>
      </c>
      <c r="K7346" s="5">
        <v>1</v>
      </c>
      <c r="L7346" s="5" t="s">
        <v>9010</v>
      </c>
      <c r="M7346" s="5" t="s">
        <v>96</v>
      </c>
      <c r="N7346" s="19" t="s">
        <v>11066</v>
      </c>
    </row>
    <row r="7347" spans="1:14" ht="15.75" customHeight="1" x14ac:dyDescent="0.2">
      <c r="A7347" s="15">
        <v>137</v>
      </c>
      <c r="B7347" s="16">
        <v>740</v>
      </c>
      <c r="C7347" s="15" t="s">
        <v>11067</v>
      </c>
      <c r="D7347" s="18">
        <v>1</v>
      </c>
      <c r="E7347" s="5" t="s">
        <v>11068</v>
      </c>
      <c r="F7347" s="5">
        <v>0</v>
      </c>
      <c r="G7347" s="5">
        <v>0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19">
        <v>0</v>
      </c>
    </row>
    <row r="7348" spans="1:14" ht="15.75" customHeight="1" x14ac:dyDescent="0.2">
      <c r="A7348" s="15">
        <v>138</v>
      </c>
      <c r="B7348" s="16">
        <v>740</v>
      </c>
      <c r="C7348" s="15" t="s">
        <v>11069</v>
      </c>
      <c r="D7348" s="18">
        <v>1</v>
      </c>
      <c r="E7348" s="5" t="s">
        <v>11070</v>
      </c>
      <c r="F7348" s="5">
        <v>0</v>
      </c>
      <c r="G7348" s="5">
        <v>0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19">
        <v>0</v>
      </c>
    </row>
    <row r="7349" spans="1:14" ht="15.75" customHeight="1" x14ac:dyDescent="0.2">
      <c r="A7349" s="15">
        <v>139</v>
      </c>
      <c r="B7349" s="16">
        <v>740</v>
      </c>
      <c r="C7349" s="15" t="s">
        <v>11071</v>
      </c>
      <c r="D7349" s="18">
        <v>1</v>
      </c>
      <c r="E7349" s="5" t="s">
        <v>11072</v>
      </c>
      <c r="F7349" s="5">
        <v>0</v>
      </c>
      <c r="G7349" s="5">
        <v>0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19">
        <v>0</v>
      </c>
    </row>
    <row r="7350" spans="1:14" ht="15.75" customHeight="1" x14ac:dyDescent="0.2">
      <c r="A7350" s="15">
        <v>140</v>
      </c>
      <c r="B7350" s="16">
        <v>740</v>
      </c>
      <c r="C7350" s="15" t="s">
        <v>11073</v>
      </c>
      <c r="D7350" s="18">
        <v>1</v>
      </c>
      <c r="E7350" s="5" t="s">
        <v>11074</v>
      </c>
      <c r="F7350" s="5">
        <v>0</v>
      </c>
      <c r="G7350" s="5">
        <v>0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19">
        <v>0</v>
      </c>
    </row>
    <row r="7351" spans="1:14" ht="15.75" customHeight="1" x14ac:dyDescent="0.2">
      <c r="A7351" s="15">
        <v>141</v>
      </c>
      <c r="B7351" s="16">
        <v>740</v>
      </c>
      <c r="C7351" s="15" t="s">
        <v>11075</v>
      </c>
      <c r="D7351" s="18">
        <v>1</v>
      </c>
      <c r="E7351" s="5" t="s">
        <v>11076</v>
      </c>
      <c r="F7351" s="5">
        <v>0</v>
      </c>
      <c r="G7351" s="5">
        <v>0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19">
        <v>0</v>
      </c>
    </row>
    <row r="7352" spans="1:14" ht="15.75" customHeight="1" x14ac:dyDescent="0.2">
      <c r="A7352" s="15">
        <v>142</v>
      </c>
      <c r="B7352" s="16">
        <v>740</v>
      </c>
      <c r="C7352" s="15" t="s">
        <v>11077</v>
      </c>
      <c r="D7352" s="18">
        <v>1</v>
      </c>
      <c r="E7352" s="5" t="s">
        <v>11078</v>
      </c>
      <c r="F7352" s="5">
        <v>0</v>
      </c>
      <c r="G7352" s="5">
        <v>0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19">
        <v>0</v>
      </c>
    </row>
    <row r="7353" spans="1:14" ht="15.75" customHeight="1" x14ac:dyDescent="0.2">
      <c r="A7353" s="15">
        <v>143</v>
      </c>
      <c r="B7353" s="16">
        <v>740</v>
      </c>
      <c r="C7353" s="15" t="s">
        <v>11079</v>
      </c>
      <c r="D7353" s="18">
        <v>1</v>
      </c>
      <c r="E7353" s="5" t="s">
        <v>11080</v>
      </c>
      <c r="F7353" s="5">
        <v>0</v>
      </c>
      <c r="G7353" s="5">
        <v>0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19">
        <v>0</v>
      </c>
    </row>
    <row r="7354" spans="1:14" ht="15.75" customHeight="1" x14ac:dyDescent="0.2">
      <c r="A7354" s="15">
        <v>144</v>
      </c>
      <c r="B7354" s="16">
        <v>740</v>
      </c>
      <c r="C7354" s="15" t="s">
        <v>11081</v>
      </c>
      <c r="D7354" s="18">
        <v>1</v>
      </c>
      <c r="E7354" s="5" t="s">
        <v>11082</v>
      </c>
      <c r="F7354" s="5">
        <v>0</v>
      </c>
      <c r="G7354" s="5">
        <v>0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19">
        <v>0</v>
      </c>
    </row>
    <row r="7355" spans="1:14" ht="15.75" customHeight="1" x14ac:dyDescent="0.2">
      <c r="A7355" s="15">
        <v>145</v>
      </c>
      <c r="B7355" s="16">
        <v>740</v>
      </c>
      <c r="C7355" s="15" t="s">
        <v>11083</v>
      </c>
      <c r="D7355" s="18">
        <v>1</v>
      </c>
      <c r="E7355" s="5" t="s">
        <v>11084</v>
      </c>
      <c r="F7355" s="5">
        <v>0</v>
      </c>
      <c r="G7355" s="5">
        <v>0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19">
        <v>0</v>
      </c>
    </row>
    <row r="7356" spans="1:14" ht="15.75" customHeight="1" x14ac:dyDescent="0.2">
      <c r="A7356" s="15">
        <v>146</v>
      </c>
      <c r="B7356" s="16">
        <v>740</v>
      </c>
      <c r="C7356" s="15" t="s">
        <v>11085</v>
      </c>
      <c r="D7356" s="18">
        <v>1</v>
      </c>
      <c r="E7356" s="5" t="s">
        <v>11086</v>
      </c>
      <c r="F7356" s="5">
        <v>0</v>
      </c>
      <c r="G7356" s="5">
        <v>0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19">
        <v>0</v>
      </c>
    </row>
    <row r="7357" spans="1:14" ht="15.75" customHeight="1" x14ac:dyDescent="0.2">
      <c r="A7357" s="15">
        <v>147</v>
      </c>
      <c r="B7357" s="16">
        <v>740</v>
      </c>
      <c r="C7357" s="15" t="s">
        <v>11087</v>
      </c>
      <c r="D7357" s="18">
        <v>1</v>
      </c>
      <c r="E7357" s="5" t="s">
        <v>11088</v>
      </c>
      <c r="F7357" s="5">
        <v>0</v>
      </c>
      <c r="G7357" s="5">
        <v>0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19">
        <v>0</v>
      </c>
    </row>
    <row r="7358" spans="1:14" ht="15.75" customHeight="1" x14ac:dyDescent="0.2">
      <c r="A7358" s="15">
        <v>148</v>
      </c>
      <c r="B7358" s="16">
        <v>740</v>
      </c>
      <c r="C7358" s="15" t="s">
        <v>11089</v>
      </c>
      <c r="D7358" s="18">
        <v>1</v>
      </c>
      <c r="E7358" s="5" t="s">
        <v>11090</v>
      </c>
      <c r="F7358" s="5">
        <v>0</v>
      </c>
      <c r="G7358" s="5">
        <v>0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19">
        <v>0</v>
      </c>
    </row>
    <row r="7359" spans="1:14" ht="15.75" hidden="1" customHeight="1" x14ac:dyDescent="0.2">
      <c r="A7359" s="14">
        <v>149</v>
      </c>
      <c r="B7359" s="16">
        <v>740</v>
      </c>
      <c r="C7359" s="14" t="s">
        <v>11091</v>
      </c>
      <c r="D7359" s="17">
        <v>0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19">
        <v>0</v>
      </c>
    </row>
    <row r="7360" spans="1:14" ht="15.75" hidden="1" customHeight="1" x14ac:dyDescent="0.2">
      <c r="A7360" s="14">
        <v>150</v>
      </c>
      <c r="B7360" s="16">
        <v>740</v>
      </c>
      <c r="C7360" s="14" t="s">
        <v>11092</v>
      </c>
      <c r="D7360" s="17">
        <v>0</v>
      </c>
      <c r="E7360" s="5">
        <v>0</v>
      </c>
      <c r="F7360" s="5">
        <v>0</v>
      </c>
      <c r="G7360" s="5">
        <v>0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19">
        <v>0</v>
      </c>
    </row>
    <row r="7361" spans="1:14" ht="15.75" hidden="1" customHeight="1" x14ac:dyDescent="0.2">
      <c r="A7361" s="14">
        <v>151</v>
      </c>
      <c r="B7361" s="16">
        <v>740</v>
      </c>
      <c r="C7361" s="14" t="s">
        <v>11093</v>
      </c>
      <c r="D7361" s="17">
        <v>0</v>
      </c>
      <c r="E7361" s="5">
        <v>0</v>
      </c>
      <c r="F7361" s="5">
        <v>0</v>
      </c>
      <c r="G7361" s="5">
        <v>0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19">
        <v>0</v>
      </c>
    </row>
    <row r="7362" spans="1:14" ht="15.75" hidden="1" customHeight="1" x14ac:dyDescent="0.2">
      <c r="A7362" s="14">
        <v>152</v>
      </c>
      <c r="B7362" s="16">
        <v>740</v>
      </c>
      <c r="C7362" s="14" t="s">
        <v>11094</v>
      </c>
      <c r="D7362" s="17">
        <v>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19">
        <v>0</v>
      </c>
    </row>
    <row r="7363" spans="1:14" ht="15.75" customHeight="1" x14ac:dyDescent="0.2">
      <c r="A7363" s="15">
        <v>153</v>
      </c>
      <c r="B7363" s="16">
        <v>740</v>
      </c>
      <c r="C7363" s="15" t="s">
        <v>11095</v>
      </c>
      <c r="D7363" s="18">
        <v>1</v>
      </c>
      <c r="E7363" s="5" t="s">
        <v>11096</v>
      </c>
      <c r="F7363" s="5">
        <v>0</v>
      </c>
      <c r="G7363" s="5">
        <v>0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19">
        <v>0</v>
      </c>
    </row>
    <row r="7364" spans="1:14" ht="15.75" customHeight="1" x14ac:dyDescent="0.2">
      <c r="A7364" s="15">
        <v>154</v>
      </c>
      <c r="B7364" s="16">
        <v>740</v>
      </c>
      <c r="C7364" s="15" t="s">
        <v>11097</v>
      </c>
      <c r="D7364" s="18">
        <v>1</v>
      </c>
      <c r="E7364" s="5" t="s">
        <v>11098</v>
      </c>
      <c r="F7364" s="5">
        <v>0</v>
      </c>
      <c r="G7364" s="5">
        <v>0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19">
        <v>0</v>
      </c>
    </row>
    <row r="7365" spans="1:14" ht="15.75" customHeight="1" x14ac:dyDescent="0.2">
      <c r="A7365" s="15">
        <v>155</v>
      </c>
      <c r="B7365" s="16">
        <v>740</v>
      </c>
      <c r="C7365" s="15" t="s">
        <v>11099</v>
      </c>
      <c r="D7365" s="18">
        <v>1</v>
      </c>
      <c r="E7365" s="5" t="s">
        <v>11100</v>
      </c>
      <c r="F7365" s="5">
        <v>0</v>
      </c>
      <c r="G7365" s="5">
        <v>0</v>
      </c>
      <c r="H7365" s="5"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19">
        <v>0</v>
      </c>
    </row>
    <row r="7366" spans="1:14" ht="15.75" hidden="1" customHeight="1" x14ac:dyDescent="0.2">
      <c r="A7366" s="14">
        <v>156</v>
      </c>
      <c r="B7366" s="16">
        <v>740</v>
      </c>
      <c r="C7366" s="14" t="s">
        <v>11101</v>
      </c>
      <c r="D7366" s="17">
        <v>0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19">
        <v>0</v>
      </c>
    </row>
    <row r="7367" spans="1:14" ht="15.75" hidden="1" customHeight="1" x14ac:dyDescent="0.2">
      <c r="A7367" s="14">
        <v>157</v>
      </c>
      <c r="B7367" s="16">
        <v>740</v>
      </c>
      <c r="C7367" s="14" t="s">
        <v>11102</v>
      </c>
      <c r="D7367" s="17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19">
        <v>0</v>
      </c>
    </row>
    <row r="7368" spans="1:14" ht="15.75" customHeight="1" x14ac:dyDescent="0.2">
      <c r="A7368" s="15">
        <v>158</v>
      </c>
      <c r="B7368" s="16">
        <v>740</v>
      </c>
      <c r="C7368" s="15" t="s">
        <v>11103</v>
      </c>
      <c r="D7368" s="18">
        <v>1</v>
      </c>
      <c r="E7368" s="5" t="s">
        <v>11104</v>
      </c>
      <c r="F7368" s="5">
        <v>0</v>
      </c>
      <c r="G7368" s="5">
        <v>0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19">
        <v>0</v>
      </c>
    </row>
    <row r="7369" spans="1:14" ht="15.75" customHeight="1" x14ac:dyDescent="0.2">
      <c r="A7369" s="15">
        <v>159</v>
      </c>
      <c r="B7369" s="16">
        <v>740</v>
      </c>
      <c r="C7369" s="15" t="s">
        <v>11105</v>
      </c>
      <c r="D7369" s="18">
        <v>1</v>
      </c>
      <c r="E7369" s="5" t="s">
        <v>11106</v>
      </c>
      <c r="F7369" s="5">
        <v>0</v>
      </c>
      <c r="G7369" s="5">
        <v>0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19">
        <v>0</v>
      </c>
    </row>
    <row r="7370" spans="1:14" ht="15.75" hidden="1" customHeight="1" x14ac:dyDescent="0.2">
      <c r="A7370" s="14">
        <v>160</v>
      </c>
      <c r="B7370" s="16">
        <v>740</v>
      </c>
      <c r="C7370" s="14" t="s">
        <v>11107</v>
      </c>
      <c r="D7370" s="17">
        <v>0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19">
        <v>0</v>
      </c>
    </row>
    <row r="7371" spans="1:14" ht="15.75" hidden="1" customHeight="1" x14ac:dyDescent="0.2">
      <c r="A7371" s="14">
        <v>161</v>
      </c>
      <c r="B7371" s="16">
        <v>740</v>
      </c>
      <c r="C7371" s="14" t="s">
        <v>11108</v>
      </c>
      <c r="D7371" s="17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19">
        <v>0</v>
      </c>
    </row>
    <row r="7372" spans="1:14" ht="15.75" hidden="1" customHeight="1" x14ac:dyDescent="0.2">
      <c r="A7372" s="14">
        <v>162</v>
      </c>
      <c r="B7372" s="16">
        <v>740</v>
      </c>
      <c r="C7372" s="14" t="s">
        <v>11109</v>
      </c>
      <c r="D7372" s="17">
        <v>0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  <c r="N7372" s="19">
        <v>0</v>
      </c>
    </row>
    <row r="7373" spans="1:14" ht="15.75" customHeight="1" x14ac:dyDescent="0.2">
      <c r="A7373" s="15">
        <v>163</v>
      </c>
      <c r="B7373" s="16">
        <v>740</v>
      </c>
      <c r="C7373" s="15" t="s">
        <v>11110</v>
      </c>
      <c r="D7373" s="18">
        <v>2</v>
      </c>
      <c r="E7373" s="5" t="s">
        <v>11111</v>
      </c>
      <c r="F7373" s="5">
        <v>0</v>
      </c>
      <c r="G7373" s="5">
        <v>0</v>
      </c>
      <c r="H7373" s="5"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  <c r="N7373" s="19">
        <v>0</v>
      </c>
    </row>
    <row r="7374" spans="1:14" ht="15.75" customHeight="1" x14ac:dyDescent="0.2">
      <c r="A7374" s="15">
        <v>164</v>
      </c>
      <c r="B7374" s="16">
        <v>740</v>
      </c>
      <c r="C7374" s="15" t="s">
        <v>11112</v>
      </c>
      <c r="D7374" s="18">
        <v>1</v>
      </c>
      <c r="E7374" s="5" t="s">
        <v>11113</v>
      </c>
      <c r="F7374" s="5">
        <v>0</v>
      </c>
      <c r="G7374" s="5">
        <v>0</v>
      </c>
      <c r="H7374" s="5"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  <c r="N7374" s="19">
        <v>0</v>
      </c>
    </row>
    <row r="7375" spans="1:14" ht="15.75" customHeight="1" x14ac:dyDescent="0.2">
      <c r="A7375" s="15">
        <v>165</v>
      </c>
      <c r="B7375" s="16">
        <v>740</v>
      </c>
      <c r="C7375" s="15" t="s">
        <v>11114</v>
      </c>
      <c r="D7375" s="18">
        <v>3</v>
      </c>
      <c r="E7375" s="5" t="s">
        <v>11115</v>
      </c>
      <c r="F7375" s="5">
        <v>0</v>
      </c>
      <c r="G7375" s="5">
        <v>0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19">
        <v>0</v>
      </c>
    </row>
    <row r="7376" spans="1:14" ht="15.75" customHeight="1" x14ac:dyDescent="0.2">
      <c r="A7376" s="15">
        <v>166</v>
      </c>
      <c r="B7376" s="16">
        <v>740</v>
      </c>
      <c r="C7376" s="15" t="s">
        <v>11116</v>
      </c>
      <c r="D7376" s="18">
        <v>1</v>
      </c>
      <c r="E7376" s="5" t="s">
        <v>11117</v>
      </c>
      <c r="F7376" s="5">
        <v>0</v>
      </c>
      <c r="G7376" s="5">
        <v>0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19">
        <v>0</v>
      </c>
    </row>
    <row r="7377" spans="1:14" ht="15.75" customHeight="1" x14ac:dyDescent="0.2">
      <c r="A7377" s="15">
        <v>167</v>
      </c>
      <c r="B7377" s="16">
        <v>740</v>
      </c>
      <c r="C7377" s="15" t="s">
        <v>11118</v>
      </c>
      <c r="D7377" s="18">
        <v>1</v>
      </c>
      <c r="E7377" s="5" t="s">
        <v>11119</v>
      </c>
      <c r="F7377" s="5">
        <v>0</v>
      </c>
      <c r="G7377" s="5">
        <v>0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19">
        <v>0</v>
      </c>
    </row>
    <row r="7378" spans="1:14" ht="15.75" customHeight="1" x14ac:dyDescent="0.2">
      <c r="A7378" s="15">
        <v>168</v>
      </c>
      <c r="B7378" s="16">
        <v>740</v>
      </c>
      <c r="C7378" s="15" t="s">
        <v>11120</v>
      </c>
      <c r="D7378" s="18">
        <v>3</v>
      </c>
      <c r="E7378" s="5" t="s">
        <v>11121</v>
      </c>
      <c r="F7378" s="5">
        <v>0</v>
      </c>
      <c r="G7378" s="5">
        <v>0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19">
        <v>0</v>
      </c>
    </row>
    <row r="7379" spans="1:14" ht="15.75" customHeight="1" x14ac:dyDescent="0.2">
      <c r="A7379" s="15">
        <v>169</v>
      </c>
      <c r="B7379" s="16">
        <v>740</v>
      </c>
      <c r="C7379" s="15" t="s">
        <v>11122</v>
      </c>
      <c r="D7379" s="18">
        <v>2</v>
      </c>
      <c r="E7379" s="5" t="s">
        <v>11123</v>
      </c>
      <c r="F7379" s="5">
        <v>0</v>
      </c>
      <c r="G7379" s="5">
        <v>0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19">
        <v>0</v>
      </c>
    </row>
    <row r="7380" spans="1:14" ht="15.75" customHeight="1" x14ac:dyDescent="0.2">
      <c r="A7380" s="15">
        <v>170</v>
      </c>
      <c r="B7380" s="16">
        <v>740</v>
      </c>
      <c r="C7380" s="15" t="s">
        <v>11124</v>
      </c>
      <c r="D7380" s="18">
        <v>2</v>
      </c>
      <c r="E7380" s="5" t="s">
        <v>11125</v>
      </c>
      <c r="F7380" s="5">
        <v>0</v>
      </c>
      <c r="G7380" s="5">
        <v>0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19">
        <v>0</v>
      </c>
    </row>
    <row r="7381" spans="1:14" ht="15.75" hidden="1" customHeight="1" x14ac:dyDescent="0.2">
      <c r="A7381" s="14">
        <v>171</v>
      </c>
      <c r="B7381" s="16">
        <v>740</v>
      </c>
      <c r="C7381" s="14" t="s">
        <v>11126</v>
      </c>
      <c r="D7381" s="17">
        <v>0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19">
        <v>0</v>
      </c>
    </row>
    <row r="7382" spans="1:14" ht="15.75" customHeight="1" x14ac:dyDescent="0.2">
      <c r="A7382" s="15">
        <v>172</v>
      </c>
      <c r="B7382" s="16">
        <v>740</v>
      </c>
      <c r="C7382" s="15" t="s">
        <v>11127</v>
      </c>
      <c r="D7382" s="18">
        <v>2</v>
      </c>
      <c r="E7382" s="5" t="s">
        <v>11128</v>
      </c>
      <c r="F7382" s="5">
        <v>0</v>
      </c>
      <c r="G7382" s="5" t="s">
        <v>11129</v>
      </c>
      <c r="H7382" s="5">
        <v>0</v>
      </c>
      <c r="I7382" s="5">
        <v>0</v>
      </c>
      <c r="J7382" s="5">
        <v>2014</v>
      </c>
      <c r="K7382" s="5">
        <v>1</v>
      </c>
      <c r="L7382" s="5" t="s">
        <v>10823</v>
      </c>
      <c r="M7382" s="5" t="s">
        <v>96</v>
      </c>
      <c r="N7382" s="19">
        <v>9784896894943</v>
      </c>
    </row>
    <row r="7383" spans="1:14" ht="15.75" hidden="1" customHeight="1" x14ac:dyDescent="0.2">
      <c r="A7383" s="14">
        <v>173</v>
      </c>
      <c r="B7383" s="16">
        <v>740</v>
      </c>
      <c r="C7383" s="14" t="s">
        <v>11130</v>
      </c>
      <c r="D7383" s="17">
        <v>0</v>
      </c>
      <c r="E7383" s="5">
        <v>0</v>
      </c>
      <c r="F7383" s="5">
        <v>0</v>
      </c>
      <c r="G7383" s="5">
        <v>0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19">
        <v>0</v>
      </c>
    </row>
    <row r="7384" spans="1:14" ht="15.75" customHeight="1" x14ac:dyDescent="0.2">
      <c r="A7384" s="15">
        <v>174</v>
      </c>
      <c r="B7384" s="16">
        <v>740</v>
      </c>
      <c r="C7384" s="15" t="s">
        <v>11131</v>
      </c>
      <c r="D7384" s="18">
        <v>3</v>
      </c>
      <c r="E7384" s="5" t="s">
        <v>11132</v>
      </c>
      <c r="F7384" s="5">
        <v>0</v>
      </c>
      <c r="G7384" s="5">
        <v>0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19">
        <v>0</v>
      </c>
    </row>
    <row r="7385" spans="1:14" ht="15.75" customHeight="1" x14ac:dyDescent="0.2">
      <c r="A7385" s="15">
        <v>168</v>
      </c>
      <c r="B7385" s="16">
        <v>740</v>
      </c>
      <c r="C7385" s="15" t="s">
        <v>11120</v>
      </c>
      <c r="D7385" s="18">
        <v>3</v>
      </c>
      <c r="E7385" s="5" t="s">
        <v>11121</v>
      </c>
      <c r="F7385" s="5">
        <v>0</v>
      </c>
      <c r="G7385" s="5">
        <v>0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19">
        <v>0</v>
      </c>
    </row>
    <row r="7386" spans="1:14" ht="15.75" customHeight="1" x14ac:dyDescent="0.2">
      <c r="A7386" s="15">
        <v>169</v>
      </c>
      <c r="B7386" s="16">
        <v>740</v>
      </c>
      <c r="C7386" s="15" t="s">
        <v>11122</v>
      </c>
      <c r="D7386" s="18">
        <v>2</v>
      </c>
      <c r="E7386" s="5" t="s">
        <v>11123</v>
      </c>
      <c r="F7386" s="5">
        <v>0</v>
      </c>
      <c r="G7386" s="5">
        <v>0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19">
        <v>0</v>
      </c>
    </row>
    <row r="7387" spans="1:14" ht="15.75" customHeight="1" x14ac:dyDescent="0.2">
      <c r="A7387" s="15">
        <v>170</v>
      </c>
      <c r="B7387" s="16">
        <v>740</v>
      </c>
      <c r="C7387" s="15" t="s">
        <v>11124</v>
      </c>
      <c r="D7387" s="18">
        <v>2</v>
      </c>
      <c r="E7387" s="5" t="s">
        <v>11125</v>
      </c>
      <c r="F7387" s="5">
        <v>0</v>
      </c>
      <c r="G7387" s="5">
        <v>0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19">
        <v>0</v>
      </c>
    </row>
    <row r="7388" spans="1:14" ht="15.75" hidden="1" customHeight="1" x14ac:dyDescent="0.2">
      <c r="A7388" s="14">
        <v>171</v>
      </c>
      <c r="B7388" s="16">
        <v>740</v>
      </c>
      <c r="C7388" s="14" t="s">
        <v>11126</v>
      </c>
      <c r="D7388" s="17">
        <v>0</v>
      </c>
      <c r="E7388" s="5">
        <v>0</v>
      </c>
      <c r="F7388" s="5">
        <v>0</v>
      </c>
      <c r="G7388" s="5">
        <v>0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19">
        <v>0</v>
      </c>
    </row>
    <row r="7389" spans="1:14" ht="15.75" customHeight="1" x14ac:dyDescent="0.2">
      <c r="A7389" s="15">
        <v>172</v>
      </c>
      <c r="B7389" s="16">
        <v>740</v>
      </c>
      <c r="C7389" s="15" t="s">
        <v>11127</v>
      </c>
      <c r="D7389" s="18">
        <v>2</v>
      </c>
      <c r="E7389" s="5" t="s">
        <v>11128</v>
      </c>
      <c r="F7389" s="5">
        <v>0</v>
      </c>
      <c r="G7389" s="5" t="s">
        <v>11129</v>
      </c>
      <c r="H7389" s="5">
        <v>0</v>
      </c>
      <c r="I7389" s="5">
        <v>0</v>
      </c>
      <c r="J7389" s="5">
        <v>2014</v>
      </c>
      <c r="K7389" s="5">
        <v>1</v>
      </c>
      <c r="L7389" s="5" t="s">
        <v>10823</v>
      </c>
      <c r="M7389" s="5" t="s">
        <v>96</v>
      </c>
      <c r="N7389" s="19">
        <v>9784896894943</v>
      </c>
    </row>
    <row r="7390" spans="1:14" ht="15.75" hidden="1" customHeight="1" x14ac:dyDescent="0.2">
      <c r="A7390" s="14">
        <v>173</v>
      </c>
      <c r="B7390" s="16">
        <v>740</v>
      </c>
      <c r="C7390" s="14" t="s">
        <v>11130</v>
      </c>
      <c r="D7390" s="17">
        <v>0</v>
      </c>
      <c r="E7390" s="5">
        <v>0</v>
      </c>
      <c r="F7390" s="5">
        <v>0</v>
      </c>
      <c r="G7390" s="5">
        <v>0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19">
        <v>0</v>
      </c>
    </row>
    <row r="7391" spans="1:14" ht="15.75" customHeight="1" x14ac:dyDescent="0.2">
      <c r="A7391" s="15">
        <v>174</v>
      </c>
      <c r="B7391" s="16">
        <v>740</v>
      </c>
      <c r="C7391" s="15" t="s">
        <v>11131</v>
      </c>
      <c r="D7391" s="18">
        <v>3</v>
      </c>
      <c r="E7391" s="5" t="s">
        <v>11132</v>
      </c>
      <c r="F7391" s="5">
        <v>0</v>
      </c>
      <c r="G7391" s="5">
        <v>0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19">
        <v>0</v>
      </c>
    </row>
    <row r="7392" spans="1:14" ht="15.75" customHeight="1" x14ac:dyDescent="0.2">
      <c r="A7392" s="15">
        <v>175</v>
      </c>
      <c r="B7392" s="16">
        <v>740</v>
      </c>
      <c r="C7392" s="15" t="s">
        <v>11133</v>
      </c>
      <c r="D7392" s="18">
        <v>1</v>
      </c>
      <c r="E7392" s="5" t="s">
        <v>11134</v>
      </c>
      <c r="F7392" s="5">
        <v>0</v>
      </c>
      <c r="G7392" s="5">
        <v>0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  <c r="N7392" s="19">
        <v>0</v>
      </c>
    </row>
    <row r="7393" spans="1:14" ht="15.75" customHeight="1" x14ac:dyDescent="0.2">
      <c r="A7393" s="15">
        <v>176</v>
      </c>
      <c r="B7393" s="16">
        <v>740</v>
      </c>
      <c r="C7393" s="15" t="s">
        <v>11135</v>
      </c>
      <c r="D7393" s="18">
        <v>1</v>
      </c>
      <c r="E7393" s="5" t="s">
        <v>11136</v>
      </c>
      <c r="F7393" s="5">
        <v>0</v>
      </c>
      <c r="G7393" s="5">
        <v>0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19">
        <v>0</v>
      </c>
    </row>
    <row r="7394" spans="1:14" ht="15.75" customHeight="1" x14ac:dyDescent="0.2">
      <c r="A7394" s="15">
        <v>177</v>
      </c>
      <c r="B7394" s="16">
        <v>740</v>
      </c>
      <c r="C7394" s="15" t="s">
        <v>11137</v>
      </c>
      <c r="D7394" s="18">
        <v>1</v>
      </c>
      <c r="E7394" s="5" t="s">
        <v>11138</v>
      </c>
      <c r="F7394" s="5">
        <v>0</v>
      </c>
      <c r="G7394" s="5">
        <v>0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19">
        <v>0</v>
      </c>
    </row>
    <row r="7395" spans="1:14" ht="15.75" customHeight="1" x14ac:dyDescent="0.2">
      <c r="A7395" s="15">
        <v>178</v>
      </c>
      <c r="B7395" s="16">
        <v>740</v>
      </c>
      <c r="C7395" s="15" t="s">
        <v>11139</v>
      </c>
      <c r="D7395" s="18">
        <v>1</v>
      </c>
      <c r="E7395" s="5" t="s">
        <v>11140</v>
      </c>
      <c r="F7395" s="5">
        <v>0</v>
      </c>
      <c r="G7395" s="5" t="s">
        <v>9502</v>
      </c>
      <c r="H7395" s="5" t="s">
        <v>28</v>
      </c>
      <c r="I7395" s="5">
        <v>0</v>
      </c>
      <c r="J7395" s="5">
        <v>2011</v>
      </c>
      <c r="K7395" s="5">
        <v>1</v>
      </c>
      <c r="L7395" s="5" t="s">
        <v>3611</v>
      </c>
      <c r="M7395" s="5" t="s">
        <v>307</v>
      </c>
      <c r="N7395" s="19">
        <v>9784816350313</v>
      </c>
    </row>
    <row r="7396" spans="1:14" ht="15.75" customHeight="1" x14ac:dyDescent="0.2">
      <c r="A7396" s="15">
        <v>179</v>
      </c>
      <c r="B7396" s="16">
        <v>740</v>
      </c>
      <c r="C7396" s="15" t="s">
        <v>11141</v>
      </c>
      <c r="D7396" s="18">
        <v>1</v>
      </c>
      <c r="E7396" s="5" t="s">
        <v>11142</v>
      </c>
      <c r="F7396" s="5">
        <v>0</v>
      </c>
      <c r="G7396" s="5">
        <v>0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19">
        <v>0</v>
      </c>
    </row>
    <row r="7397" spans="1:14" ht="15.75" customHeight="1" x14ac:dyDescent="0.2">
      <c r="A7397" s="15">
        <v>180</v>
      </c>
      <c r="B7397" s="16">
        <v>740</v>
      </c>
      <c r="C7397" s="15" t="s">
        <v>11143</v>
      </c>
      <c r="D7397" s="18">
        <v>1</v>
      </c>
      <c r="E7397" s="5" t="s">
        <v>11144</v>
      </c>
      <c r="F7397" s="5">
        <v>0</v>
      </c>
      <c r="G7397" s="5">
        <v>0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19">
        <v>0</v>
      </c>
    </row>
    <row r="7398" spans="1:14" ht="15.75" customHeight="1" x14ac:dyDescent="0.2">
      <c r="A7398" s="15">
        <v>181</v>
      </c>
      <c r="B7398" s="16">
        <v>740</v>
      </c>
      <c r="C7398" s="15" t="s">
        <v>11145</v>
      </c>
      <c r="D7398" s="18">
        <v>2</v>
      </c>
      <c r="E7398" s="5" t="s">
        <v>10880</v>
      </c>
      <c r="F7398" s="5">
        <v>0</v>
      </c>
      <c r="G7398" s="5" t="s">
        <v>10881</v>
      </c>
      <c r="H7398" s="5" t="s">
        <v>28</v>
      </c>
      <c r="I7398" s="5">
        <v>0</v>
      </c>
      <c r="J7398" s="5">
        <v>2010</v>
      </c>
      <c r="K7398" s="5">
        <v>1</v>
      </c>
      <c r="L7398" s="5" t="s">
        <v>9010</v>
      </c>
      <c r="M7398" s="5" t="s">
        <v>96</v>
      </c>
      <c r="N7398" s="19">
        <v>9784872177572</v>
      </c>
    </row>
    <row r="7399" spans="1:14" ht="15.75" customHeight="1" x14ac:dyDescent="0.2">
      <c r="A7399" s="15">
        <v>182</v>
      </c>
      <c r="B7399" s="16">
        <v>740</v>
      </c>
      <c r="C7399" s="15" t="s">
        <v>11146</v>
      </c>
      <c r="D7399" s="18">
        <v>2</v>
      </c>
      <c r="E7399" s="5" t="s">
        <v>10883</v>
      </c>
      <c r="F7399" s="5">
        <v>0</v>
      </c>
      <c r="G7399" s="5" t="s">
        <v>10884</v>
      </c>
      <c r="H7399" s="5" t="s">
        <v>28</v>
      </c>
      <c r="I7399" s="5">
        <v>0</v>
      </c>
      <c r="J7399" s="5">
        <v>2010</v>
      </c>
      <c r="K7399" s="5">
        <v>1</v>
      </c>
      <c r="L7399" s="5" t="s">
        <v>9010</v>
      </c>
      <c r="M7399" s="5" t="s">
        <v>96</v>
      </c>
      <c r="N7399" s="19">
        <v>9784872177565</v>
      </c>
    </row>
    <row r="7400" spans="1:14" ht="15.75" customHeight="1" x14ac:dyDescent="0.2">
      <c r="A7400" s="15">
        <v>183</v>
      </c>
      <c r="B7400" s="16">
        <v>740</v>
      </c>
      <c r="C7400" s="15" t="s">
        <v>11147</v>
      </c>
      <c r="D7400" s="18">
        <v>2</v>
      </c>
      <c r="E7400" s="5" t="s">
        <v>10886</v>
      </c>
      <c r="F7400" s="5">
        <v>0</v>
      </c>
      <c r="G7400" s="5" t="s">
        <v>10887</v>
      </c>
      <c r="H7400" s="5" t="s">
        <v>28</v>
      </c>
      <c r="I7400" s="5">
        <v>0</v>
      </c>
      <c r="J7400" s="5">
        <v>2010</v>
      </c>
      <c r="K7400" s="5">
        <v>1</v>
      </c>
      <c r="L7400" s="5" t="s">
        <v>9010</v>
      </c>
      <c r="M7400" s="5" t="s">
        <v>96</v>
      </c>
      <c r="N7400" s="19">
        <v>9784872177589</v>
      </c>
    </row>
    <row r="7401" spans="1:14" ht="15.75" customHeight="1" x14ac:dyDescent="0.2">
      <c r="A7401" s="15">
        <v>184</v>
      </c>
      <c r="B7401" s="16">
        <v>740</v>
      </c>
      <c r="C7401" s="15" t="s">
        <v>11148</v>
      </c>
      <c r="D7401" s="18">
        <v>1</v>
      </c>
      <c r="E7401" s="5" t="s">
        <v>11149</v>
      </c>
      <c r="F7401" s="5">
        <v>0</v>
      </c>
      <c r="G7401" s="5">
        <v>0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19">
        <v>0</v>
      </c>
    </row>
    <row r="7402" spans="1:14" ht="15.75" customHeight="1" x14ac:dyDescent="0.2">
      <c r="A7402" s="15">
        <v>185</v>
      </c>
      <c r="B7402" s="16">
        <v>740</v>
      </c>
      <c r="C7402" s="15" t="s">
        <v>11150</v>
      </c>
      <c r="D7402" s="18">
        <v>1</v>
      </c>
      <c r="E7402" s="5" t="s">
        <v>11151</v>
      </c>
      <c r="F7402" s="5">
        <v>0</v>
      </c>
      <c r="G7402" s="5">
        <v>0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19">
        <v>0</v>
      </c>
    </row>
    <row r="7403" spans="1:14" ht="15.75" customHeight="1" x14ac:dyDescent="0.2">
      <c r="A7403" s="15">
        <v>188</v>
      </c>
      <c r="B7403" s="16">
        <v>740</v>
      </c>
      <c r="C7403" s="15" t="s">
        <v>11152</v>
      </c>
      <c r="D7403" s="18">
        <v>1</v>
      </c>
      <c r="E7403" s="5" t="s">
        <v>11153</v>
      </c>
      <c r="F7403" s="5">
        <v>0</v>
      </c>
      <c r="G7403" s="5">
        <v>0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19">
        <v>0</v>
      </c>
    </row>
    <row r="7404" spans="1:14" ht="15.75" customHeight="1" x14ac:dyDescent="0.2">
      <c r="A7404" s="15">
        <v>189</v>
      </c>
      <c r="B7404" s="16">
        <v>740</v>
      </c>
      <c r="C7404" s="15" t="s">
        <v>11154</v>
      </c>
      <c r="D7404" s="18">
        <v>1</v>
      </c>
      <c r="E7404" s="5" t="s">
        <v>11155</v>
      </c>
      <c r="F7404" s="5">
        <v>0</v>
      </c>
      <c r="G7404" s="5">
        <v>0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19">
        <v>0</v>
      </c>
    </row>
    <row r="7405" spans="1:14" ht="15.75" customHeight="1" x14ac:dyDescent="0.2">
      <c r="A7405" s="15">
        <v>190</v>
      </c>
      <c r="B7405" s="16">
        <v>740</v>
      </c>
      <c r="C7405" s="15" t="s">
        <v>11156</v>
      </c>
      <c r="D7405" s="18">
        <v>1</v>
      </c>
      <c r="E7405" s="5" t="s">
        <v>11157</v>
      </c>
      <c r="F7405" s="5">
        <v>0</v>
      </c>
      <c r="G7405" s="5">
        <v>0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19">
        <v>0</v>
      </c>
    </row>
    <row r="7406" spans="1:14" ht="15.75" customHeight="1" x14ac:dyDescent="0.2">
      <c r="A7406" s="15">
        <v>191</v>
      </c>
      <c r="B7406" s="16">
        <v>740</v>
      </c>
      <c r="C7406" s="15" t="s">
        <v>11158</v>
      </c>
      <c r="D7406" s="18">
        <v>1</v>
      </c>
      <c r="E7406" s="5" t="s">
        <v>11159</v>
      </c>
      <c r="F7406" s="5">
        <v>0</v>
      </c>
      <c r="G7406" s="5">
        <v>0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19">
        <v>0</v>
      </c>
    </row>
    <row r="7407" spans="1:14" ht="15.75" customHeight="1" x14ac:dyDescent="0.2">
      <c r="A7407" s="15">
        <v>192</v>
      </c>
      <c r="B7407" s="16">
        <v>740</v>
      </c>
      <c r="C7407" s="15" t="s">
        <v>11160</v>
      </c>
      <c r="D7407" s="18">
        <v>1</v>
      </c>
      <c r="E7407" s="5" t="s">
        <v>11161</v>
      </c>
      <c r="F7407" s="5">
        <v>0</v>
      </c>
      <c r="G7407" s="5">
        <v>0</v>
      </c>
      <c r="H7407" s="5"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  <c r="N7407" s="19">
        <v>0</v>
      </c>
    </row>
    <row r="7408" spans="1:14" ht="15.75" customHeight="1" x14ac:dyDescent="0.2">
      <c r="A7408" s="15">
        <v>193</v>
      </c>
      <c r="B7408" s="16">
        <v>740</v>
      </c>
      <c r="C7408" s="15" t="s">
        <v>11162</v>
      </c>
      <c r="D7408" s="18">
        <v>1</v>
      </c>
      <c r="E7408" s="5" t="s">
        <v>11163</v>
      </c>
      <c r="F7408" s="5">
        <v>0</v>
      </c>
      <c r="G7408" s="5">
        <v>0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19">
        <v>0</v>
      </c>
    </row>
    <row r="7409" spans="1:14" ht="15.75" customHeight="1" x14ac:dyDescent="0.2">
      <c r="A7409" s="15">
        <v>194</v>
      </c>
      <c r="B7409" s="16">
        <v>740</v>
      </c>
      <c r="C7409" s="15" t="s">
        <v>11164</v>
      </c>
      <c r="D7409" s="18">
        <v>1</v>
      </c>
      <c r="E7409" s="5" t="s">
        <v>11165</v>
      </c>
      <c r="F7409" s="5">
        <v>0</v>
      </c>
      <c r="G7409" s="5">
        <v>0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19">
        <v>0</v>
      </c>
    </row>
    <row r="7410" spans="1:14" ht="15.75" customHeight="1" x14ac:dyDescent="0.2">
      <c r="A7410" s="15">
        <v>195</v>
      </c>
      <c r="B7410" s="16">
        <v>740</v>
      </c>
      <c r="C7410" s="15" t="s">
        <v>11166</v>
      </c>
      <c r="D7410" s="18">
        <v>1</v>
      </c>
      <c r="E7410" s="5" t="s">
        <v>11167</v>
      </c>
      <c r="F7410" s="5">
        <v>0</v>
      </c>
      <c r="G7410" s="5">
        <v>0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19">
        <v>0</v>
      </c>
    </row>
    <row r="7411" spans="1:14" ht="15.75" customHeight="1" x14ac:dyDescent="0.2">
      <c r="A7411" s="15">
        <v>196</v>
      </c>
      <c r="B7411" s="16">
        <v>740</v>
      </c>
      <c r="C7411" s="15" t="s">
        <v>11168</v>
      </c>
      <c r="D7411" s="18">
        <v>1</v>
      </c>
      <c r="E7411" s="5" t="s">
        <v>11169</v>
      </c>
      <c r="F7411" s="5">
        <v>0</v>
      </c>
      <c r="G7411" s="5">
        <v>0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19">
        <v>0</v>
      </c>
    </row>
    <row r="7412" spans="1:14" ht="15.75" customHeight="1" x14ac:dyDescent="0.2">
      <c r="A7412" s="15">
        <v>197</v>
      </c>
      <c r="B7412" s="16">
        <v>740</v>
      </c>
      <c r="C7412" s="15" t="s">
        <v>11170</v>
      </c>
      <c r="D7412" s="18">
        <v>1</v>
      </c>
      <c r="E7412" s="5" t="s">
        <v>11171</v>
      </c>
      <c r="F7412" s="5">
        <v>0</v>
      </c>
      <c r="G7412" s="5">
        <v>0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19">
        <v>0</v>
      </c>
    </row>
    <row r="7413" spans="1:14" ht="15.75" customHeight="1" x14ac:dyDescent="0.2">
      <c r="A7413" s="15">
        <v>198</v>
      </c>
      <c r="B7413" s="16">
        <v>740</v>
      </c>
      <c r="C7413" s="15" t="s">
        <v>11172</v>
      </c>
      <c r="D7413" s="18">
        <v>1</v>
      </c>
      <c r="E7413" s="5" t="s">
        <v>11173</v>
      </c>
      <c r="F7413" s="5">
        <v>0</v>
      </c>
      <c r="G7413" s="5">
        <v>0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19">
        <v>0</v>
      </c>
    </row>
    <row r="7414" spans="1:14" ht="15.75" customHeight="1" x14ac:dyDescent="0.2">
      <c r="A7414" s="15">
        <v>199</v>
      </c>
      <c r="B7414" s="16">
        <v>740</v>
      </c>
      <c r="C7414" s="15" t="s">
        <v>11174</v>
      </c>
      <c r="D7414" s="18">
        <v>1</v>
      </c>
      <c r="E7414" s="5" t="s">
        <v>11175</v>
      </c>
      <c r="F7414" s="5">
        <v>0</v>
      </c>
      <c r="G7414" s="5">
        <v>0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19">
        <v>0</v>
      </c>
    </row>
    <row r="7415" spans="1:14" ht="15.75" customHeight="1" x14ac:dyDescent="0.2">
      <c r="A7415" s="15">
        <v>200</v>
      </c>
      <c r="B7415" s="16">
        <v>740</v>
      </c>
      <c r="C7415" s="15" t="s">
        <v>11176</v>
      </c>
      <c r="D7415" s="18">
        <v>1</v>
      </c>
      <c r="E7415" s="5" t="s">
        <v>11177</v>
      </c>
      <c r="F7415" s="5">
        <v>0</v>
      </c>
      <c r="G7415" s="5">
        <v>0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19">
        <v>0</v>
      </c>
    </row>
    <row r="7416" spans="1:14" ht="15.75" customHeight="1" x14ac:dyDescent="0.2">
      <c r="A7416" s="15">
        <v>201</v>
      </c>
      <c r="B7416" s="16">
        <v>740</v>
      </c>
      <c r="C7416" s="15" t="s">
        <v>11178</v>
      </c>
      <c r="D7416" s="18">
        <v>1</v>
      </c>
      <c r="E7416" s="5" t="s">
        <v>11179</v>
      </c>
      <c r="F7416" s="5">
        <v>0</v>
      </c>
      <c r="G7416" s="5">
        <v>0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19">
        <v>0</v>
      </c>
    </row>
    <row r="7417" spans="1:14" ht="15.75" customHeight="1" x14ac:dyDescent="0.2">
      <c r="A7417" s="15">
        <v>202</v>
      </c>
      <c r="B7417" s="16">
        <v>740</v>
      </c>
      <c r="C7417" s="15" t="s">
        <v>11180</v>
      </c>
      <c r="D7417" s="18">
        <v>4</v>
      </c>
      <c r="E7417" s="5" t="s">
        <v>11181</v>
      </c>
      <c r="F7417" s="5">
        <v>0</v>
      </c>
      <c r="G7417" s="5">
        <v>0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19">
        <v>0</v>
      </c>
    </row>
    <row r="7418" spans="1:14" ht="15.75" customHeight="1" x14ac:dyDescent="0.2">
      <c r="A7418" s="15">
        <v>203</v>
      </c>
      <c r="B7418" s="16">
        <v>740</v>
      </c>
      <c r="C7418" s="15" t="s">
        <v>11182</v>
      </c>
      <c r="D7418" s="18">
        <v>3</v>
      </c>
      <c r="E7418" s="5" t="s">
        <v>11183</v>
      </c>
      <c r="F7418" s="5">
        <v>0</v>
      </c>
      <c r="G7418" s="5">
        <v>0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19">
        <v>0</v>
      </c>
    </row>
    <row r="7419" spans="1:14" ht="15.75" customHeight="1" x14ac:dyDescent="0.2">
      <c r="A7419" s="15">
        <v>204</v>
      </c>
      <c r="B7419" s="16">
        <v>740</v>
      </c>
      <c r="C7419" s="15" t="s">
        <v>11184</v>
      </c>
      <c r="D7419" s="18">
        <v>3</v>
      </c>
      <c r="E7419" s="5" t="s">
        <v>11185</v>
      </c>
      <c r="F7419" s="5">
        <v>0</v>
      </c>
      <c r="G7419" s="5">
        <v>0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19">
        <v>0</v>
      </c>
    </row>
    <row r="7420" spans="1:14" ht="15.75" customHeight="1" x14ac:dyDescent="0.2">
      <c r="A7420" s="15">
        <v>205</v>
      </c>
      <c r="B7420" s="16">
        <v>740</v>
      </c>
      <c r="C7420" s="15" t="s">
        <v>11186</v>
      </c>
      <c r="D7420" s="18">
        <v>3</v>
      </c>
      <c r="E7420" s="5" t="s">
        <v>11187</v>
      </c>
      <c r="F7420" s="5">
        <v>0</v>
      </c>
      <c r="G7420" s="5">
        <v>0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19">
        <v>0</v>
      </c>
    </row>
    <row r="7421" spans="1:14" ht="15.75" customHeight="1" x14ac:dyDescent="0.2">
      <c r="A7421" s="15">
        <v>206</v>
      </c>
      <c r="B7421" s="16">
        <v>740</v>
      </c>
      <c r="C7421" s="15" t="s">
        <v>11188</v>
      </c>
      <c r="D7421" s="18">
        <v>3</v>
      </c>
      <c r="E7421" s="5" t="s">
        <v>11189</v>
      </c>
      <c r="F7421" s="5">
        <v>0</v>
      </c>
      <c r="G7421" s="5">
        <v>0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19">
        <v>0</v>
      </c>
    </row>
    <row r="7422" spans="1:14" ht="15.75" customHeight="1" x14ac:dyDescent="0.2">
      <c r="A7422" s="15">
        <v>207</v>
      </c>
      <c r="B7422" s="16">
        <v>740</v>
      </c>
      <c r="C7422" s="15" t="s">
        <v>11190</v>
      </c>
      <c r="D7422" s="18">
        <v>2</v>
      </c>
      <c r="E7422" s="5" t="s">
        <v>11191</v>
      </c>
      <c r="F7422" s="5">
        <v>0</v>
      </c>
      <c r="G7422" s="5">
        <v>0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19">
        <v>0</v>
      </c>
    </row>
    <row r="7423" spans="1:14" ht="15.75" customHeight="1" x14ac:dyDescent="0.2">
      <c r="A7423" s="15">
        <v>208</v>
      </c>
      <c r="B7423" s="16">
        <v>740</v>
      </c>
      <c r="C7423" s="15" t="s">
        <v>11192</v>
      </c>
      <c r="D7423" s="18">
        <v>1</v>
      </c>
      <c r="E7423" s="5" t="s">
        <v>11193</v>
      </c>
      <c r="F7423" s="5">
        <v>0</v>
      </c>
      <c r="G7423" s="5">
        <v>0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19">
        <v>0</v>
      </c>
    </row>
    <row r="7424" spans="1:14" ht="15.75" customHeight="1" x14ac:dyDescent="0.2">
      <c r="A7424" s="15">
        <v>209</v>
      </c>
      <c r="B7424" s="16">
        <v>740</v>
      </c>
      <c r="C7424" s="15" t="s">
        <v>11194</v>
      </c>
      <c r="D7424" s="18">
        <v>1</v>
      </c>
      <c r="E7424" s="5" t="s">
        <v>11195</v>
      </c>
      <c r="F7424" s="5">
        <v>0</v>
      </c>
      <c r="G7424" s="5">
        <v>0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19">
        <v>0</v>
      </c>
    </row>
    <row r="7425" spans="1:14" ht="15.75" customHeight="1" x14ac:dyDescent="0.2">
      <c r="A7425" s="15">
        <v>210</v>
      </c>
      <c r="B7425" s="16">
        <v>740</v>
      </c>
      <c r="C7425" s="15" t="s">
        <v>11196</v>
      </c>
      <c r="D7425" s="18">
        <v>2</v>
      </c>
      <c r="E7425" s="5" t="s">
        <v>11197</v>
      </c>
      <c r="F7425" s="5">
        <v>0</v>
      </c>
      <c r="G7425" s="5">
        <v>0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19">
        <v>0</v>
      </c>
    </row>
    <row r="7426" spans="1:14" ht="15.75" customHeight="1" x14ac:dyDescent="0.2">
      <c r="A7426" s="15">
        <v>211</v>
      </c>
      <c r="B7426" s="16">
        <v>740</v>
      </c>
      <c r="C7426" s="15" t="s">
        <v>11198</v>
      </c>
      <c r="D7426" s="18">
        <v>2</v>
      </c>
      <c r="E7426" s="5" t="s">
        <v>11199</v>
      </c>
      <c r="F7426" s="5">
        <v>0</v>
      </c>
      <c r="G7426" s="5" t="s">
        <v>11200</v>
      </c>
      <c r="H7426" s="5">
        <v>0</v>
      </c>
      <c r="I7426" s="5">
        <v>0</v>
      </c>
      <c r="J7426" s="5">
        <v>2014</v>
      </c>
      <c r="K7426" s="5">
        <v>1</v>
      </c>
      <c r="L7426" s="5" t="s">
        <v>11201</v>
      </c>
      <c r="M7426" s="5" t="s">
        <v>96</v>
      </c>
      <c r="N7426" s="19">
        <v>9784883196883</v>
      </c>
    </row>
    <row r="7427" spans="1:14" ht="15.75" customHeight="1" x14ac:dyDescent="0.2">
      <c r="A7427" s="15">
        <v>212</v>
      </c>
      <c r="B7427" s="16">
        <v>740</v>
      </c>
      <c r="C7427" s="15" t="s">
        <v>11202</v>
      </c>
      <c r="D7427" s="18">
        <v>2</v>
      </c>
      <c r="E7427" s="5" t="s">
        <v>11203</v>
      </c>
      <c r="F7427" s="5">
        <v>0</v>
      </c>
      <c r="G7427" s="5" t="s">
        <v>11204</v>
      </c>
      <c r="H7427" s="5" t="s">
        <v>9352</v>
      </c>
      <c r="I7427" s="5">
        <v>1</v>
      </c>
      <c r="J7427" s="5">
        <v>2016</v>
      </c>
      <c r="K7427" s="5">
        <v>2</v>
      </c>
      <c r="L7427" s="5" t="s">
        <v>11201</v>
      </c>
      <c r="M7427" s="5" t="s">
        <v>96</v>
      </c>
      <c r="N7427" s="19" t="s">
        <v>11205</v>
      </c>
    </row>
    <row r="7428" spans="1:14" ht="15.75" hidden="1" customHeight="1" x14ac:dyDescent="0.2">
      <c r="A7428" s="14">
        <v>213</v>
      </c>
      <c r="B7428" s="16">
        <v>740</v>
      </c>
      <c r="C7428" s="14" t="s">
        <v>11206</v>
      </c>
      <c r="D7428" s="17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19">
        <v>0</v>
      </c>
    </row>
    <row r="7429" spans="1:14" ht="15.75" customHeight="1" x14ac:dyDescent="0.2">
      <c r="A7429" s="15">
        <v>214</v>
      </c>
      <c r="B7429" s="16">
        <v>740</v>
      </c>
      <c r="C7429" s="15" t="s">
        <v>11207</v>
      </c>
      <c r="D7429" s="18">
        <v>2</v>
      </c>
      <c r="E7429" s="5" t="s">
        <v>11208</v>
      </c>
      <c r="F7429" s="5">
        <v>0</v>
      </c>
      <c r="G7429" s="5" t="s">
        <v>11209</v>
      </c>
      <c r="H7429" s="5" t="s">
        <v>9352</v>
      </c>
      <c r="I7429" s="5">
        <v>2</v>
      </c>
      <c r="J7429" s="5">
        <v>2016</v>
      </c>
      <c r="K7429" s="5">
        <v>2</v>
      </c>
      <c r="L7429" s="5" t="s">
        <v>11201</v>
      </c>
      <c r="M7429" s="5" t="s">
        <v>96</v>
      </c>
      <c r="N7429" s="19" t="s">
        <v>11210</v>
      </c>
    </row>
    <row r="7430" spans="1:14" ht="15.75" customHeight="1" x14ac:dyDescent="0.2">
      <c r="A7430" s="15">
        <v>215</v>
      </c>
      <c r="B7430" s="16">
        <v>740</v>
      </c>
      <c r="C7430" s="15" t="s">
        <v>11211</v>
      </c>
      <c r="D7430" s="18">
        <v>2</v>
      </c>
      <c r="E7430" s="5" t="s">
        <v>11212</v>
      </c>
      <c r="F7430" s="5">
        <v>0</v>
      </c>
      <c r="G7430" s="5" t="s">
        <v>11213</v>
      </c>
      <c r="H7430" s="5" t="s">
        <v>9352</v>
      </c>
      <c r="I7430" s="5">
        <v>4</v>
      </c>
      <c r="J7430" s="5">
        <v>2015</v>
      </c>
      <c r="K7430" s="5">
        <v>1</v>
      </c>
      <c r="L7430" s="5" t="s">
        <v>11201</v>
      </c>
      <c r="M7430" s="5" t="s">
        <v>96</v>
      </c>
      <c r="N7430" s="19" t="s">
        <v>11214</v>
      </c>
    </row>
    <row r="7431" spans="1:14" ht="15.75" customHeight="1" x14ac:dyDescent="0.2">
      <c r="A7431" s="15">
        <v>216</v>
      </c>
      <c r="B7431" s="16">
        <v>740</v>
      </c>
      <c r="C7431" s="15" t="s">
        <v>11215</v>
      </c>
      <c r="D7431" s="18">
        <v>2</v>
      </c>
      <c r="E7431" s="5" t="s">
        <v>11216</v>
      </c>
      <c r="F7431" s="5">
        <v>0</v>
      </c>
      <c r="G7431" s="5" t="s">
        <v>11209</v>
      </c>
      <c r="H7431" s="5" t="s">
        <v>9352</v>
      </c>
      <c r="I7431" s="5">
        <v>1</v>
      </c>
      <c r="J7431" s="5">
        <v>2015</v>
      </c>
      <c r="K7431" s="5">
        <v>1</v>
      </c>
      <c r="L7431" s="5" t="s">
        <v>11201</v>
      </c>
      <c r="M7431" s="5" t="s">
        <v>96</v>
      </c>
      <c r="N7431" s="19" t="s">
        <v>11217</v>
      </c>
    </row>
    <row r="7432" spans="1:14" ht="15.75" customHeight="1" x14ac:dyDescent="0.2">
      <c r="A7432" s="15">
        <v>217</v>
      </c>
      <c r="B7432" s="16">
        <v>740</v>
      </c>
      <c r="C7432" s="15" t="s">
        <v>11218</v>
      </c>
      <c r="D7432" s="18">
        <v>1</v>
      </c>
      <c r="E7432" s="5" t="s">
        <v>11219</v>
      </c>
      <c r="F7432" s="5">
        <v>0</v>
      </c>
      <c r="G7432" s="5">
        <v>0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19">
        <v>0</v>
      </c>
    </row>
    <row r="7433" spans="1:14" ht="15.75" customHeight="1" x14ac:dyDescent="0.2">
      <c r="A7433" s="15">
        <v>218</v>
      </c>
      <c r="B7433" s="16">
        <v>740</v>
      </c>
      <c r="C7433" s="15" t="s">
        <v>11220</v>
      </c>
      <c r="D7433" s="18">
        <v>2</v>
      </c>
      <c r="E7433" s="5" t="s">
        <v>11221</v>
      </c>
      <c r="F7433" s="5">
        <v>0</v>
      </c>
      <c r="G7433" s="5" t="s">
        <v>11222</v>
      </c>
      <c r="H7433" s="5" t="s">
        <v>28</v>
      </c>
      <c r="I7433" s="5">
        <v>0</v>
      </c>
      <c r="J7433" s="5">
        <v>2011</v>
      </c>
      <c r="K7433" s="5">
        <v>1</v>
      </c>
      <c r="L7433" s="5" t="s">
        <v>11201</v>
      </c>
      <c r="M7433" s="5" t="s">
        <v>96</v>
      </c>
      <c r="N7433" s="19">
        <v>9784883195565</v>
      </c>
    </row>
    <row r="7434" spans="1:14" ht="15.75" customHeight="1" x14ac:dyDescent="0.2">
      <c r="A7434" s="15">
        <v>219</v>
      </c>
      <c r="B7434" s="16">
        <v>740</v>
      </c>
      <c r="C7434" s="15" t="s">
        <v>11223</v>
      </c>
      <c r="D7434" s="18">
        <v>1</v>
      </c>
      <c r="E7434" s="5" t="s">
        <v>11224</v>
      </c>
      <c r="F7434" s="5">
        <v>0</v>
      </c>
      <c r="G7434" s="5">
        <v>0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19">
        <v>0</v>
      </c>
    </row>
    <row r="7435" spans="1:14" ht="15.75" customHeight="1" x14ac:dyDescent="0.2">
      <c r="A7435" s="15">
        <v>220</v>
      </c>
      <c r="B7435" s="16">
        <v>740</v>
      </c>
      <c r="C7435" s="15" t="s">
        <v>11225</v>
      </c>
      <c r="D7435" s="18">
        <v>2</v>
      </c>
      <c r="E7435" s="5" t="s">
        <v>11226</v>
      </c>
      <c r="F7435" s="5">
        <v>0</v>
      </c>
      <c r="G7435" s="5" t="s">
        <v>11222</v>
      </c>
      <c r="H7435" s="5" t="s">
        <v>28</v>
      </c>
      <c r="I7435" s="5">
        <v>0</v>
      </c>
      <c r="J7435" s="5">
        <v>2011</v>
      </c>
      <c r="K7435" s="5">
        <v>1</v>
      </c>
      <c r="L7435" s="5" t="s">
        <v>11201</v>
      </c>
      <c r="M7435" s="5" t="s">
        <v>96</v>
      </c>
      <c r="N7435" s="19">
        <v>9784883195572</v>
      </c>
    </row>
    <row r="7436" spans="1:14" ht="15.75" customHeight="1" x14ac:dyDescent="0.2">
      <c r="A7436" s="15">
        <v>221</v>
      </c>
      <c r="B7436" s="16">
        <v>740</v>
      </c>
      <c r="C7436" s="15" t="s">
        <v>11227</v>
      </c>
      <c r="D7436" s="18">
        <v>1</v>
      </c>
      <c r="E7436" s="5" t="s">
        <v>11228</v>
      </c>
      <c r="F7436" s="5">
        <v>0</v>
      </c>
      <c r="G7436" s="5">
        <v>0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19">
        <v>0</v>
      </c>
    </row>
    <row r="7437" spans="1:14" ht="15.75" customHeight="1" x14ac:dyDescent="0.2">
      <c r="A7437" s="15">
        <v>222</v>
      </c>
      <c r="B7437" s="16">
        <v>740</v>
      </c>
      <c r="C7437" s="15" t="s">
        <v>11229</v>
      </c>
      <c r="D7437" s="18">
        <v>1</v>
      </c>
      <c r="E7437" s="5" t="s">
        <v>11230</v>
      </c>
      <c r="F7437" s="5">
        <v>0</v>
      </c>
      <c r="G7437" s="5">
        <v>0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19">
        <v>0</v>
      </c>
    </row>
    <row r="7438" spans="1:14" ht="15.75" customHeight="1" x14ac:dyDescent="0.2">
      <c r="A7438" s="15">
        <v>223</v>
      </c>
      <c r="B7438" s="16">
        <v>740</v>
      </c>
      <c r="C7438" s="15" t="s">
        <v>11231</v>
      </c>
      <c r="D7438" s="18">
        <v>1</v>
      </c>
      <c r="E7438" s="5" t="s">
        <v>11232</v>
      </c>
      <c r="F7438" s="5">
        <v>0</v>
      </c>
      <c r="G7438" s="5">
        <v>0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19">
        <v>0</v>
      </c>
    </row>
    <row r="7439" spans="1:14" ht="15.75" customHeight="1" x14ac:dyDescent="0.2">
      <c r="A7439" s="15">
        <v>224</v>
      </c>
      <c r="B7439" s="16">
        <v>740</v>
      </c>
      <c r="C7439" s="15" t="s">
        <v>11233</v>
      </c>
      <c r="D7439" s="18">
        <v>1</v>
      </c>
      <c r="E7439" s="5" t="s">
        <v>11234</v>
      </c>
      <c r="F7439" s="5">
        <v>0</v>
      </c>
      <c r="G7439" s="5" t="s">
        <v>11235</v>
      </c>
      <c r="H7439" s="5" t="s">
        <v>28</v>
      </c>
      <c r="I7439" s="5">
        <v>1</v>
      </c>
      <c r="J7439" s="5">
        <v>2010</v>
      </c>
      <c r="K7439" s="5">
        <v>2</v>
      </c>
      <c r="L7439" s="5" t="s">
        <v>8727</v>
      </c>
      <c r="M7439" s="5" t="s">
        <v>96</v>
      </c>
      <c r="N7439" s="19">
        <v>9784757419117</v>
      </c>
    </row>
    <row r="7440" spans="1:14" ht="15.75" customHeight="1" x14ac:dyDescent="0.2">
      <c r="A7440" s="15">
        <v>225</v>
      </c>
      <c r="B7440" s="16">
        <v>740</v>
      </c>
      <c r="C7440" s="15" t="s">
        <v>11236</v>
      </c>
      <c r="D7440" s="18">
        <v>2</v>
      </c>
      <c r="E7440" s="5" t="s">
        <v>11237</v>
      </c>
      <c r="F7440" s="5">
        <v>0</v>
      </c>
      <c r="G7440" s="5" t="s">
        <v>11238</v>
      </c>
      <c r="H7440" s="5" t="s">
        <v>28</v>
      </c>
      <c r="I7440" s="5">
        <v>0</v>
      </c>
      <c r="J7440" s="5">
        <v>2007</v>
      </c>
      <c r="K7440" s="5">
        <v>0</v>
      </c>
      <c r="L7440" s="5" t="s">
        <v>8743</v>
      </c>
      <c r="M7440" s="5" t="s">
        <v>96</v>
      </c>
      <c r="N7440" s="19">
        <v>9784883194384</v>
      </c>
    </row>
    <row r="7441" spans="1:14" ht="15.75" customHeight="1" x14ac:dyDescent="0.2">
      <c r="A7441" s="15">
        <v>226</v>
      </c>
      <c r="B7441" s="16">
        <v>740</v>
      </c>
      <c r="C7441" s="15" t="s">
        <v>11239</v>
      </c>
      <c r="D7441" s="18">
        <v>1</v>
      </c>
      <c r="E7441" s="5" t="s">
        <v>11240</v>
      </c>
      <c r="F7441" s="5">
        <v>0</v>
      </c>
      <c r="G7441" s="5">
        <v>0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19">
        <v>0</v>
      </c>
    </row>
    <row r="7442" spans="1:14" ht="15.75" customHeight="1" x14ac:dyDescent="0.2">
      <c r="A7442" s="15">
        <v>227</v>
      </c>
      <c r="B7442" s="16">
        <v>740</v>
      </c>
      <c r="C7442" s="15" t="s">
        <v>11241</v>
      </c>
      <c r="D7442" s="18">
        <v>1</v>
      </c>
      <c r="E7442" s="5" t="s">
        <v>11242</v>
      </c>
      <c r="F7442" s="5">
        <v>0</v>
      </c>
      <c r="G7442" s="5" t="s">
        <v>11243</v>
      </c>
      <c r="H7442" s="5" t="s">
        <v>28</v>
      </c>
      <c r="I7442" s="5">
        <v>0</v>
      </c>
      <c r="J7442" s="5">
        <v>2010</v>
      </c>
      <c r="K7442" s="5">
        <v>1</v>
      </c>
      <c r="L7442" s="5">
        <v>0</v>
      </c>
      <c r="M7442" s="5" t="s">
        <v>96</v>
      </c>
      <c r="N7442" s="19">
        <v>9784339052841</v>
      </c>
    </row>
    <row r="7443" spans="1:14" ht="15.75" customHeight="1" x14ac:dyDescent="0.2">
      <c r="A7443" s="15">
        <v>228</v>
      </c>
      <c r="B7443" s="16">
        <v>740</v>
      </c>
      <c r="C7443" s="15" t="s">
        <v>11244</v>
      </c>
      <c r="D7443" s="18">
        <v>1</v>
      </c>
      <c r="E7443" s="5" t="s">
        <v>11245</v>
      </c>
      <c r="F7443" s="5">
        <v>0</v>
      </c>
      <c r="G7443" s="5">
        <v>0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19">
        <v>0</v>
      </c>
    </row>
    <row r="7444" spans="1:14" ht="15.75" hidden="1" customHeight="1" x14ac:dyDescent="0.2">
      <c r="A7444" s="14">
        <v>0</v>
      </c>
      <c r="B7444" s="16">
        <v>0</v>
      </c>
      <c r="C7444" s="14">
        <v>0</v>
      </c>
      <c r="D7444" s="17">
        <v>0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19">
        <v>0</v>
      </c>
    </row>
    <row r="7445" spans="1:14" ht="15.75" hidden="1" customHeight="1" x14ac:dyDescent="0.2">
      <c r="A7445" s="14">
        <v>0</v>
      </c>
      <c r="B7445" s="16">
        <v>0</v>
      </c>
      <c r="C7445" s="14">
        <v>0</v>
      </c>
      <c r="D7445" s="17">
        <v>0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19">
        <v>0</v>
      </c>
    </row>
    <row r="7446" spans="1:14" ht="15.75" hidden="1" customHeight="1" x14ac:dyDescent="0.2">
      <c r="A7446" s="14">
        <v>0</v>
      </c>
      <c r="B7446" s="16">
        <v>0</v>
      </c>
      <c r="C7446" s="14">
        <v>0</v>
      </c>
      <c r="D7446" s="17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19">
        <v>0</v>
      </c>
    </row>
    <row r="7447" spans="1:14" ht="15.75" hidden="1" customHeight="1" x14ac:dyDescent="0.2">
      <c r="A7447" s="14">
        <v>0</v>
      </c>
      <c r="B7447" s="16">
        <v>0</v>
      </c>
      <c r="C7447" s="14">
        <v>0</v>
      </c>
      <c r="D7447" s="17">
        <v>0</v>
      </c>
      <c r="E7447" s="5">
        <v>0</v>
      </c>
      <c r="F7447" s="5">
        <v>0</v>
      </c>
      <c r="G7447" s="5">
        <v>0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19">
        <v>0</v>
      </c>
    </row>
    <row r="7448" spans="1:14" ht="15.75" hidden="1" customHeight="1" x14ac:dyDescent="0.2">
      <c r="A7448" s="14">
        <v>0</v>
      </c>
      <c r="B7448" s="16">
        <v>0</v>
      </c>
      <c r="C7448" s="14">
        <v>0</v>
      </c>
      <c r="D7448" s="17">
        <v>0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19">
        <v>0</v>
      </c>
    </row>
    <row r="7449" spans="1:14" ht="15.75" hidden="1" customHeight="1" x14ac:dyDescent="0.2">
      <c r="A7449" s="14">
        <v>0</v>
      </c>
      <c r="B7449" s="16">
        <v>0</v>
      </c>
      <c r="C7449" s="14">
        <v>0</v>
      </c>
      <c r="D7449" s="17">
        <v>0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19">
        <v>0</v>
      </c>
    </row>
    <row r="7450" spans="1:14" ht="15.75" hidden="1" customHeight="1" x14ac:dyDescent="0.2">
      <c r="A7450" s="14">
        <v>0</v>
      </c>
      <c r="B7450" s="16">
        <v>0</v>
      </c>
      <c r="C7450" s="14">
        <v>0</v>
      </c>
      <c r="D7450" s="17">
        <v>0</v>
      </c>
      <c r="E7450" s="5">
        <v>0</v>
      </c>
      <c r="F7450" s="5">
        <v>0</v>
      </c>
      <c r="G7450" s="5">
        <v>0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19">
        <v>0</v>
      </c>
    </row>
    <row r="7451" spans="1:14" ht="15.75" hidden="1" customHeight="1" x14ac:dyDescent="0.2">
      <c r="A7451" s="14">
        <v>0</v>
      </c>
      <c r="B7451" s="16">
        <v>0</v>
      </c>
      <c r="C7451" s="14">
        <v>0</v>
      </c>
      <c r="D7451" s="17">
        <v>0</v>
      </c>
      <c r="E7451" s="5">
        <v>0</v>
      </c>
      <c r="F7451" s="5">
        <v>0</v>
      </c>
      <c r="G7451" s="5">
        <v>0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19">
        <v>0</v>
      </c>
    </row>
    <row r="7452" spans="1:14" ht="15.75" hidden="1" customHeight="1" x14ac:dyDescent="0.2">
      <c r="A7452" s="14">
        <v>0</v>
      </c>
      <c r="B7452" s="16">
        <v>0</v>
      </c>
      <c r="C7452" s="14">
        <v>0</v>
      </c>
      <c r="D7452" s="17">
        <v>0</v>
      </c>
      <c r="E7452" s="5">
        <v>0</v>
      </c>
      <c r="F7452" s="5">
        <v>0</v>
      </c>
      <c r="G7452" s="5">
        <v>0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19">
        <v>0</v>
      </c>
    </row>
    <row r="7453" spans="1:14" ht="15.75" hidden="1" customHeight="1" x14ac:dyDescent="0.2">
      <c r="A7453" s="14">
        <v>0</v>
      </c>
      <c r="B7453" s="16">
        <v>0</v>
      </c>
      <c r="C7453" s="14">
        <v>0</v>
      </c>
      <c r="D7453" s="17">
        <v>0</v>
      </c>
      <c r="E7453" s="5">
        <v>0</v>
      </c>
      <c r="F7453" s="5">
        <v>0</v>
      </c>
      <c r="G7453" s="5">
        <v>0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19">
        <v>0</v>
      </c>
    </row>
    <row r="7454" spans="1:14" ht="15.75" hidden="1" customHeight="1" x14ac:dyDescent="0.2">
      <c r="A7454" s="14">
        <v>0</v>
      </c>
      <c r="B7454" s="16">
        <v>0</v>
      </c>
      <c r="C7454" s="14">
        <v>0</v>
      </c>
      <c r="D7454" s="17">
        <v>0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19">
        <v>0</v>
      </c>
    </row>
    <row r="7455" spans="1:14" ht="15.75" hidden="1" customHeight="1" x14ac:dyDescent="0.2">
      <c r="A7455" s="14">
        <v>0</v>
      </c>
      <c r="B7455" s="16">
        <v>0</v>
      </c>
      <c r="C7455" s="14">
        <v>0</v>
      </c>
      <c r="D7455" s="17">
        <v>0</v>
      </c>
      <c r="E7455" s="5">
        <v>0</v>
      </c>
      <c r="F7455" s="5">
        <v>0</v>
      </c>
      <c r="G7455" s="5">
        <v>0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19">
        <v>0</v>
      </c>
    </row>
    <row r="7456" spans="1:14" ht="15.75" hidden="1" customHeight="1" x14ac:dyDescent="0.2">
      <c r="A7456" s="14">
        <v>0</v>
      </c>
      <c r="B7456" s="16">
        <v>0</v>
      </c>
      <c r="C7456" s="14">
        <v>0</v>
      </c>
      <c r="D7456" s="17">
        <v>0</v>
      </c>
      <c r="E7456" s="5">
        <v>0</v>
      </c>
      <c r="F7456" s="5">
        <v>0</v>
      </c>
      <c r="G7456" s="5">
        <v>0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19">
        <v>0</v>
      </c>
    </row>
    <row r="7457" spans="1:14" ht="15.75" hidden="1" customHeight="1" x14ac:dyDescent="0.2">
      <c r="A7457" s="14">
        <v>0</v>
      </c>
      <c r="B7457" s="16">
        <v>0</v>
      </c>
      <c r="C7457" s="14">
        <v>0</v>
      </c>
      <c r="D7457" s="17">
        <v>0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19">
        <v>0</v>
      </c>
    </row>
    <row r="7458" spans="1:14" ht="15.75" hidden="1" customHeight="1" x14ac:dyDescent="0.2">
      <c r="A7458" s="14">
        <v>0</v>
      </c>
      <c r="B7458" s="16">
        <v>0</v>
      </c>
      <c r="C7458" s="14">
        <v>0</v>
      </c>
      <c r="D7458" s="17">
        <v>0</v>
      </c>
      <c r="E7458" s="5">
        <v>0</v>
      </c>
      <c r="F7458" s="5">
        <v>0</v>
      </c>
      <c r="G7458" s="5">
        <v>0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19">
        <v>0</v>
      </c>
    </row>
    <row r="7459" spans="1:14" ht="15.75" hidden="1" customHeight="1" x14ac:dyDescent="0.2">
      <c r="A7459" s="14">
        <v>0</v>
      </c>
      <c r="B7459" s="16">
        <v>0</v>
      </c>
      <c r="C7459" s="14">
        <v>0</v>
      </c>
      <c r="D7459" s="17">
        <v>0</v>
      </c>
      <c r="E7459" s="5">
        <v>0</v>
      </c>
      <c r="F7459" s="5">
        <v>0</v>
      </c>
      <c r="G7459" s="5">
        <v>0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19">
        <v>0</v>
      </c>
    </row>
    <row r="7460" spans="1:14" ht="15.75" hidden="1" customHeight="1" x14ac:dyDescent="0.2">
      <c r="A7460" s="14">
        <v>0</v>
      </c>
      <c r="B7460" s="16">
        <v>0</v>
      </c>
      <c r="C7460" s="14">
        <v>0</v>
      </c>
      <c r="D7460" s="17">
        <v>0</v>
      </c>
      <c r="E7460" s="5">
        <v>0</v>
      </c>
      <c r="F7460" s="5">
        <v>0</v>
      </c>
      <c r="G7460" s="5">
        <v>0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19">
        <v>0</v>
      </c>
    </row>
    <row r="7461" spans="1:14" ht="15.75" hidden="1" customHeight="1" x14ac:dyDescent="0.2">
      <c r="A7461" s="14">
        <v>0</v>
      </c>
      <c r="B7461" s="16">
        <v>0</v>
      </c>
      <c r="C7461" s="14">
        <v>0</v>
      </c>
      <c r="D7461" s="17">
        <v>0</v>
      </c>
      <c r="E7461" s="5">
        <v>0</v>
      </c>
      <c r="F7461" s="5">
        <v>0</v>
      </c>
      <c r="G7461" s="5">
        <v>0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19">
        <v>0</v>
      </c>
    </row>
    <row r="7462" spans="1:14" ht="15.75" hidden="1" customHeight="1" x14ac:dyDescent="0.2">
      <c r="A7462" s="14">
        <v>0</v>
      </c>
      <c r="B7462" s="16">
        <v>0</v>
      </c>
      <c r="C7462" s="14">
        <v>0</v>
      </c>
      <c r="D7462" s="17">
        <v>0</v>
      </c>
      <c r="E7462" s="5">
        <v>0</v>
      </c>
      <c r="F7462" s="5">
        <v>0</v>
      </c>
      <c r="G7462" s="5">
        <v>0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19">
        <v>0</v>
      </c>
    </row>
    <row r="7463" spans="1:14" ht="15.75" hidden="1" customHeight="1" x14ac:dyDescent="0.2">
      <c r="A7463" s="14">
        <v>0</v>
      </c>
      <c r="B7463" s="16">
        <v>0</v>
      </c>
      <c r="C7463" s="14">
        <v>0</v>
      </c>
      <c r="D7463" s="17">
        <v>0</v>
      </c>
      <c r="E7463" s="5">
        <v>0</v>
      </c>
      <c r="F7463" s="5">
        <v>0</v>
      </c>
      <c r="G7463" s="5">
        <v>0</v>
      </c>
      <c r="H7463" s="5">
        <v>0</v>
      </c>
      <c r="I7463" s="5">
        <v>0</v>
      </c>
      <c r="J7463" s="5">
        <v>0</v>
      </c>
      <c r="K7463" s="5">
        <v>0</v>
      </c>
      <c r="L7463" s="5">
        <v>0</v>
      </c>
      <c r="M7463" s="5">
        <v>0</v>
      </c>
      <c r="N7463" s="19">
        <v>0</v>
      </c>
    </row>
    <row r="7464" spans="1:14" ht="15.75" customHeight="1" x14ac:dyDescent="0.2">
      <c r="A7464" s="15">
        <v>1</v>
      </c>
      <c r="B7464" s="16">
        <v>790</v>
      </c>
      <c r="C7464" s="15" t="s">
        <v>11246</v>
      </c>
      <c r="D7464" s="18">
        <v>1</v>
      </c>
      <c r="E7464" s="5" t="s">
        <v>11247</v>
      </c>
      <c r="F7464" s="5">
        <v>0</v>
      </c>
      <c r="G7464" s="5" t="s">
        <v>11248</v>
      </c>
      <c r="H7464" s="5" t="s">
        <v>11249</v>
      </c>
      <c r="I7464" s="5">
        <v>0</v>
      </c>
      <c r="J7464" s="5">
        <v>2007</v>
      </c>
      <c r="K7464" s="5">
        <v>0</v>
      </c>
      <c r="L7464" s="5">
        <v>0</v>
      </c>
      <c r="M7464" s="5" t="s">
        <v>96</v>
      </c>
      <c r="N7464" s="19">
        <v>9784893586483</v>
      </c>
    </row>
    <row r="7465" spans="1:14" ht="15.75" customHeight="1" x14ac:dyDescent="0.2">
      <c r="A7465" s="15">
        <v>3</v>
      </c>
      <c r="B7465" s="16">
        <v>790</v>
      </c>
      <c r="C7465" s="15" t="s">
        <v>11250</v>
      </c>
      <c r="D7465" s="18">
        <v>1</v>
      </c>
      <c r="E7465" s="5" t="s">
        <v>11251</v>
      </c>
      <c r="F7465" s="5" t="s">
        <v>11252</v>
      </c>
      <c r="G7465" s="5" t="s">
        <v>11248</v>
      </c>
      <c r="H7465" s="5" t="s">
        <v>11249</v>
      </c>
      <c r="I7465" s="5">
        <v>0</v>
      </c>
      <c r="J7465" s="5">
        <v>2009</v>
      </c>
      <c r="K7465" s="5">
        <v>1</v>
      </c>
      <c r="L7465" s="5" t="s">
        <v>10803</v>
      </c>
      <c r="M7465" s="5" t="s">
        <v>307</v>
      </c>
      <c r="N7465" s="19">
        <v>9784342882753</v>
      </c>
    </row>
    <row r="7466" spans="1:14" ht="15.75" customHeight="1" x14ac:dyDescent="0.2">
      <c r="A7466" s="15">
        <v>4</v>
      </c>
      <c r="B7466" s="16">
        <v>790</v>
      </c>
      <c r="C7466" s="15" t="s">
        <v>11253</v>
      </c>
      <c r="D7466" s="18">
        <v>2</v>
      </c>
      <c r="E7466" s="5" t="s">
        <v>11254</v>
      </c>
      <c r="F7466" s="5" t="s">
        <v>11255</v>
      </c>
      <c r="G7466" s="5" t="s">
        <v>11248</v>
      </c>
      <c r="H7466" s="5" t="s">
        <v>11249</v>
      </c>
      <c r="I7466" s="5">
        <v>0</v>
      </c>
      <c r="J7466" s="5">
        <v>2009</v>
      </c>
      <c r="K7466" s="5">
        <v>1</v>
      </c>
      <c r="L7466" s="5" t="s">
        <v>10803</v>
      </c>
      <c r="M7466" s="5" t="s">
        <v>307</v>
      </c>
      <c r="N7466" s="19">
        <v>9784342882760</v>
      </c>
    </row>
    <row r="7467" spans="1:14" ht="15.75" customHeight="1" x14ac:dyDescent="0.2">
      <c r="A7467" s="15">
        <v>5</v>
      </c>
      <c r="B7467" s="16">
        <v>790</v>
      </c>
      <c r="C7467" s="15" t="s">
        <v>11256</v>
      </c>
      <c r="D7467" s="18">
        <v>1</v>
      </c>
      <c r="E7467" s="5" t="s">
        <v>11257</v>
      </c>
      <c r="F7467" s="5" t="s">
        <v>11258</v>
      </c>
      <c r="G7467" s="5" t="s">
        <v>32</v>
      </c>
      <c r="H7467" s="5" t="s">
        <v>11249</v>
      </c>
      <c r="I7467" s="5">
        <v>0</v>
      </c>
      <c r="J7467" s="5">
        <v>2009</v>
      </c>
      <c r="K7467" s="5">
        <v>1</v>
      </c>
      <c r="L7467" s="5" t="s">
        <v>11259</v>
      </c>
      <c r="M7467" s="5" t="s">
        <v>307</v>
      </c>
      <c r="N7467" s="19">
        <v>9784860530792</v>
      </c>
    </row>
    <row r="7468" spans="1:14" ht="15.75" customHeight="1" x14ac:dyDescent="0.2">
      <c r="A7468" s="15">
        <v>6</v>
      </c>
      <c r="B7468" s="16">
        <v>790</v>
      </c>
      <c r="C7468" s="15" t="s">
        <v>11260</v>
      </c>
      <c r="D7468" s="18">
        <v>1</v>
      </c>
      <c r="E7468" s="5" t="s">
        <v>11261</v>
      </c>
      <c r="F7468" s="5" t="s">
        <v>32</v>
      </c>
      <c r="G7468" s="5" t="s">
        <v>11262</v>
      </c>
      <c r="H7468" s="5" t="s">
        <v>11249</v>
      </c>
      <c r="I7468" s="5">
        <v>0</v>
      </c>
      <c r="J7468" s="5">
        <v>2007</v>
      </c>
      <c r="K7468" s="5">
        <v>1</v>
      </c>
      <c r="L7468" s="5" t="s">
        <v>11263</v>
      </c>
      <c r="M7468" s="5" t="s">
        <v>96</v>
      </c>
      <c r="N7468" s="19">
        <v>978475926374</v>
      </c>
    </row>
    <row r="7469" spans="1:14" ht="15.75" customHeight="1" x14ac:dyDescent="0.2">
      <c r="A7469" s="15">
        <v>7</v>
      </c>
      <c r="B7469" s="16">
        <v>790</v>
      </c>
      <c r="C7469" s="15" t="s">
        <v>11264</v>
      </c>
      <c r="D7469" s="18">
        <v>1</v>
      </c>
      <c r="E7469" s="5" t="s">
        <v>11265</v>
      </c>
      <c r="F7469" s="5" t="s">
        <v>32</v>
      </c>
      <c r="G7469" s="5" t="s">
        <v>11262</v>
      </c>
      <c r="H7469" s="5" t="s">
        <v>11249</v>
      </c>
      <c r="I7469" s="5">
        <v>0</v>
      </c>
      <c r="J7469" s="5">
        <v>2007</v>
      </c>
      <c r="K7469" s="5">
        <v>1</v>
      </c>
      <c r="L7469" s="5" t="s">
        <v>11263</v>
      </c>
      <c r="M7469" s="5" t="s">
        <v>96</v>
      </c>
      <c r="N7469" s="19">
        <v>9784753926381</v>
      </c>
    </row>
    <row r="7470" spans="1:14" ht="15.75" customHeight="1" x14ac:dyDescent="0.2">
      <c r="A7470" s="15">
        <v>8</v>
      </c>
      <c r="B7470" s="16">
        <v>790</v>
      </c>
      <c r="C7470" s="15" t="s">
        <v>11266</v>
      </c>
      <c r="D7470" s="18">
        <v>1</v>
      </c>
      <c r="E7470" s="5" t="s">
        <v>11267</v>
      </c>
      <c r="F7470" s="5" t="s">
        <v>32</v>
      </c>
      <c r="G7470" s="5" t="s">
        <v>11268</v>
      </c>
      <c r="H7470" s="5" t="s">
        <v>11249</v>
      </c>
      <c r="I7470" s="5">
        <v>0</v>
      </c>
      <c r="J7470" s="5">
        <v>1999</v>
      </c>
      <c r="K7470" s="5">
        <v>1</v>
      </c>
      <c r="L7470" s="5" t="s">
        <v>11269</v>
      </c>
      <c r="M7470" s="5" t="s">
        <v>96</v>
      </c>
      <c r="N7470" s="19">
        <v>4876028591</v>
      </c>
    </row>
    <row r="7471" spans="1:14" ht="15.75" customHeight="1" x14ac:dyDescent="0.2">
      <c r="A7471" s="15">
        <v>9</v>
      </c>
      <c r="B7471" s="16">
        <v>790</v>
      </c>
      <c r="C7471" s="15" t="s">
        <v>11270</v>
      </c>
      <c r="D7471" s="18">
        <v>1</v>
      </c>
      <c r="E7471" s="5" t="s">
        <v>11271</v>
      </c>
      <c r="F7471" s="5" t="s">
        <v>11272</v>
      </c>
      <c r="G7471" s="5" t="s">
        <v>11273</v>
      </c>
      <c r="H7471" s="5" t="s">
        <v>11249</v>
      </c>
      <c r="I7471" s="5">
        <v>0</v>
      </c>
      <c r="J7471" s="5">
        <v>1996</v>
      </c>
      <c r="K7471" s="5">
        <v>1</v>
      </c>
      <c r="L7471" s="5" t="s">
        <v>409</v>
      </c>
      <c r="M7471" s="5" t="s">
        <v>96</v>
      </c>
      <c r="N7471" s="19">
        <v>4000260553</v>
      </c>
    </row>
    <row r="7472" spans="1:14" ht="15.75" customHeight="1" x14ac:dyDescent="0.2">
      <c r="A7472" s="15">
        <v>10</v>
      </c>
      <c r="B7472" s="16">
        <v>790</v>
      </c>
      <c r="C7472" s="15" t="s">
        <v>11274</v>
      </c>
      <c r="D7472" s="18">
        <v>1</v>
      </c>
      <c r="E7472" s="5" t="s">
        <v>11275</v>
      </c>
      <c r="F7472" s="5" t="s">
        <v>32</v>
      </c>
      <c r="G7472" s="5" t="s">
        <v>11276</v>
      </c>
      <c r="H7472" s="5" t="s">
        <v>11249</v>
      </c>
      <c r="I7472" s="5">
        <v>0</v>
      </c>
      <c r="J7472" s="5">
        <v>2004</v>
      </c>
      <c r="K7472" s="5">
        <v>1</v>
      </c>
      <c r="L7472" s="5" t="s">
        <v>3440</v>
      </c>
      <c r="M7472" s="5" t="s">
        <v>96</v>
      </c>
      <c r="N7472" s="19">
        <v>9784061497429</v>
      </c>
    </row>
    <row r="7473" spans="1:14" ht="15.75" customHeight="1" x14ac:dyDescent="0.2">
      <c r="A7473" s="15">
        <v>11</v>
      </c>
      <c r="B7473" s="16">
        <v>790</v>
      </c>
      <c r="C7473" s="15" t="s">
        <v>11277</v>
      </c>
      <c r="D7473" s="18">
        <v>1</v>
      </c>
      <c r="E7473" s="5" t="s">
        <v>11278</v>
      </c>
      <c r="F7473" s="5" t="s">
        <v>32</v>
      </c>
      <c r="G7473" s="5" t="s">
        <v>11279</v>
      </c>
      <c r="H7473" s="5" t="s">
        <v>11249</v>
      </c>
      <c r="I7473" s="5">
        <v>0</v>
      </c>
      <c r="J7473" s="5">
        <v>1996</v>
      </c>
      <c r="K7473" s="5">
        <v>1</v>
      </c>
      <c r="L7473" s="5" t="s">
        <v>11280</v>
      </c>
      <c r="M7473" s="5" t="s">
        <v>96</v>
      </c>
      <c r="N7473" s="19">
        <v>9784829501665</v>
      </c>
    </row>
    <row r="7474" spans="1:14" ht="15.75" customHeight="1" x14ac:dyDescent="0.2">
      <c r="A7474" s="15">
        <v>12</v>
      </c>
      <c r="B7474" s="16">
        <v>790</v>
      </c>
      <c r="C7474" s="15" t="s">
        <v>11281</v>
      </c>
      <c r="D7474" s="18">
        <v>1</v>
      </c>
      <c r="E7474" s="5" t="s">
        <v>11282</v>
      </c>
      <c r="F7474" s="5" t="s">
        <v>32</v>
      </c>
      <c r="G7474" s="5" t="s">
        <v>11283</v>
      </c>
      <c r="H7474" s="5" t="s">
        <v>11249</v>
      </c>
      <c r="I7474" s="5">
        <v>0</v>
      </c>
      <c r="J7474" s="5">
        <v>1990</v>
      </c>
      <c r="K7474" s="5">
        <v>1</v>
      </c>
      <c r="L7474" s="5" t="s">
        <v>3806</v>
      </c>
      <c r="M7474" s="5" t="s">
        <v>96</v>
      </c>
      <c r="N7474" s="19">
        <v>4004301211</v>
      </c>
    </row>
    <row r="7475" spans="1:14" ht="15.75" customHeight="1" x14ac:dyDescent="0.2">
      <c r="A7475" s="15">
        <v>13</v>
      </c>
      <c r="B7475" s="16">
        <v>790</v>
      </c>
      <c r="C7475" s="15" t="s">
        <v>11284</v>
      </c>
      <c r="D7475" s="18">
        <v>1</v>
      </c>
      <c r="E7475" s="5" t="s">
        <v>11285</v>
      </c>
      <c r="F7475" s="5" t="s">
        <v>32</v>
      </c>
      <c r="G7475" s="5" t="s">
        <v>11286</v>
      </c>
      <c r="H7475" s="5" t="s">
        <v>11249</v>
      </c>
      <c r="I7475" s="5">
        <v>0</v>
      </c>
      <c r="J7475" s="5">
        <v>1999</v>
      </c>
      <c r="K7475" s="5">
        <v>1</v>
      </c>
      <c r="L7475" s="5" t="s">
        <v>5252</v>
      </c>
      <c r="M7475" s="5" t="s">
        <v>96</v>
      </c>
      <c r="N7475" s="19">
        <v>9784833490429</v>
      </c>
    </row>
    <row r="7476" spans="1:14" ht="15.75" customHeight="1" x14ac:dyDescent="0.2">
      <c r="A7476" s="15">
        <v>14</v>
      </c>
      <c r="B7476" s="16">
        <v>790</v>
      </c>
      <c r="C7476" s="15" t="s">
        <v>11287</v>
      </c>
      <c r="D7476" s="18">
        <v>1</v>
      </c>
      <c r="E7476" s="5" t="s">
        <v>11288</v>
      </c>
      <c r="F7476" s="5" t="s">
        <v>32</v>
      </c>
      <c r="G7476" s="5" t="s">
        <v>11289</v>
      </c>
      <c r="H7476" s="5" t="s">
        <v>11249</v>
      </c>
      <c r="I7476" s="5">
        <v>0</v>
      </c>
      <c r="J7476" s="5">
        <v>2009</v>
      </c>
      <c r="K7476" s="5">
        <v>1</v>
      </c>
      <c r="L7476" s="5" t="s">
        <v>11290</v>
      </c>
      <c r="M7476" s="5" t="s">
        <v>307</v>
      </c>
      <c r="N7476" s="19" t="s">
        <v>32</v>
      </c>
    </row>
    <row r="7477" spans="1:14" ht="15.75" customHeight="1" x14ac:dyDescent="0.2">
      <c r="A7477" s="15">
        <v>15</v>
      </c>
      <c r="B7477" s="16">
        <v>790</v>
      </c>
      <c r="C7477" s="15" t="s">
        <v>11291</v>
      </c>
      <c r="D7477" s="18">
        <v>1</v>
      </c>
      <c r="E7477" s="5" t="s">
        <v>11292</v>
      </c>
      <c r="F7477" s="5">
        <v>0</v>
      </c>
      <c r="G7477" s="5" t="s">
        <v>11293</v>
      </c>
      <c r="H7477" s="5" t="s">
        <v>11249</v>
      </c>
      <c r="I7477" s="5">
        <v>1</v>
      </c>
      <c r="J7477" s="5">
        <v>2009</v>
      </c>
      <c r="K7477" s="5">
        <v>2</v>
      </c>
      <c r="L7477" s="5" t="s">
        <v>2933</v>
      </c>
      <c r="M7477" s="5" t="s">
        <v>96</v>
      </c>
      <c r="N7477" s="19">
        <v>9784023304055</v>
      </c>
    </row>
    <row r="7478" spans="1:14" ht="15.75" customHeight="1" x14ac:dyDescent="0.2">
      <c r="A7478" s="15">
        <v>16</v>
      </c>
      <c r="B7478" s="16">
        <v>790</v>
      </c>
      <c r="C7478" s="15" t="s">
        <v>11294</v>
      </c>
      <c r="D7478" s="18">
        <v>1</v>
      </c>
      <c r="E7478" s="5" t="s">
        <v>11295</v>
      </c>
      <c r="F7478" s="5">
        <v>0</v>
      </c>
      <c r="G7478" s="5" t="s">
        <v>11296</v>
      </c>
      <c r="H7478" s="5" t="s">
        <v>11249</v>
      </c>
      <c r="I7478" s="5">
        <v>39</v>
      </c>
      <c r="J7478" s="5">
        <v>2010</v>
      </c>
      <c r="K7478" s="5">
        <v>1</v>
      </c>
      <c r="L7478" s="5" t="s">
        <v>11297</v>
      </c>
      <c r="M7478" s="5" t="s">
        <v>96</v>
      </c>
      <c r="N7478" s="19">
        <v>9174206</v>
      </c>
    </row>
    <row r="7479" spans="1:14" ht="15.75" customHeight="1" x14ac:dyDescent="0.2">
      <c r="A7479" s="15">
        <v>17</v>
      </c>
      <c r="B7479" s="16">
        <v>790</v>
      </c>
      <c r="C7479" s="15" t="s">
        <v>11298</v>
      </c>
      <c r="D7479" s="18">
        <v>1</v>
      </c>
      <c r="E7479" s="5" t="s">
        <v>9352</v>
      </c>
      <c r="F7479" s="5">
        <v>0</v>
      </c>
      <c r="G7479" s="5" t="s">
        <v>11299</v>
      </c>
      <c r="H7479" s="5" t="s">
        <v>11249</v>
      </c>
      <c r="I7479" s="5">
        <v>141</v>
      </c>
      <c r="J7479" s="5">
        <v>2009</v>
      </c>
      <c r="K7479" s="5">
        <v>1</v>
      </c>
      <c r="L7479" s="5" t="s">
        <v>10147</v>
      </c>
      <c r="M7479" s="5" t="s">
        <v>96</v>
      </c>
      <c r="N7479" s="19">
        <v>3894037</v>
      </c>
    </row>
    <row r="7480" spans="1:14" ht="15.75" customHeight="1" x14ac:dyDescent="0.2">
      <c r="A7480" s="15">
        <v>18</v>
      </c>
      <c r="B7480" s="16">
        <v>790</v>
      </c>
      <c r="C7480" s="15" t="s">
        <v>11300</v>
      </c>
      <c r="D7480" s="18">
        <v>1</v>
      </c>
      <c r="E7480" s="5" t="s">
        <v>9352</v>
      </c>
      <c r="F7480" s="5">
        <v>0</v>
      </c>
      <c r="G7480" s="5" t="s">
        <v>11299</v>
      </c>
      <c r="H7480" s="5" t="s">
        <v>11249</v>
      </c>
      <c r="I7480" s="5">
        <v>142</v>
      </c>
      <c r="J7480" s="5">
        <v>2009</v>
      </c>
      <c r="K7480" s="5">
        <v>1</v>
      </c>
      <c r="L7480" s="5" t="s">
        <v>10147</v>
      </c>
      <c r="M7480" s="5" t="s">
        <v>96</v>
      </c>
      <c r="N7480" s="19">
        <v>3894037</v>
      </c>
    </row>
    <row r="7481" spans="1:14" ht="15.75" customHeight="1" x14ac:dyDescent="0.2">
      <c r="A7481" s="15">
        <v>19</v>
      </c>
      <c r="B7481" s="16">
        <v>790</v>
      </c>
      <c r="C7481" s="15" t="s">
        <v>11301</v>
      </c>
      <c r="D7481" s="18">
        <v>1</v>
      </c>
      <c r="E7481" s="5" t="s">
        <v>9352</v>
      </c>
      <c r="F7481" s="5">
        <v>0</v>
      </c>
      <c r="G7481" s="5" t="s">
        <v>11299</v>
      </c>
      <c r="H7481" s="5" t="s">
        <v>11249</v>
      </c>
      <c r="I7481" s="5">
        <v>143</v>
      </c>
      <c r="J7481" s="5">
        <v>2009</v>
      </c>
      <c r="K7481" s="5">
        <v>1</v>
      </c>
      <c r="L7481" s="5" t="s">
        <v>10147</v>
      </c>
      <c r="M7481" s="5" t="s">
        <v>96</v>
      </c>
      <c r="N7481" s="19">
        <v>3894037</v>
      </c>
    </row>
    <row r="7482" spans="1:14" ht="15.75" customHeight="1" x14ac:dyDescent="0.2">
      <c r="A7482" s="15">
        <v>20</v>
      </c>
      <c r="B7482" s="16">
        <v>790</v>
      </c>
      <c r="C7482" s="15" t="s">
        <v>11302</v>
      </c>
      <c r="D7482" s="18">
        <v>1</v>
      </c>
      <c r="E7482" s="5" t="s">
        <v>9352</v>
      </c>
      <c r="F7482" s="5">
        <v>0</v>
      </c>
      <c r="G7482" s="5" t="s">
        <v>11299</v>
      </c>
      <c r="H7482" s="5" t="s">
        <v>11249</v>
      </c>
      <c r="I7482" s="5">
        <v>144</v>
      </c>
      <c r="J7482" s="5">
        <v>2010</v>
      </c>
      <c r="K7482" s="5">
        <v>1</v>
      </c>
      <c r="L7482" s="5" t="s">
        <v>10147</v>
      </c>
      <c r="M7482" s="5" t="s">
        <v>96</v>
      </c>
      <c r="N7482" s="19">
        <v>3894037</v>
      </c>
    </row>
    <row r="7483" spans="1:14" ht="15.75" customHeight="1" x14ac:dyDescent="0.2">
      <c r="A7483" s="15">
        <v>21</v>
      </c>
      <c r="B7483" s="16">
        <v>790</v>
      </c>
      <c r="C7483" s="15" t="s">
        <v>11303</v>
      </c>
      <c r="D7483" s="18">
        <v>1</v>
      </c>
      <c r="E7483" s="5" t="s">
        <v>9352</v>
      </c>
      <c r="F7483" s="5">
        <v>0</v>
      </c>
      <c r="G7483" s="5" t="s">
        <v>11299</v>
      </c>
      <c r="H7483" s="5" t="s">
        <v>11249</v>
      </c>
      <c r="I7483" s="5">
        <v>145</v>
      </c>
      <c r="J7483" s="5">
        <v>2010</v>
      </c>
      <c r="K7483" s="5">
        <v>1</v>
      </c>
      <c r="L7483" s="5" t="s">
        <v>10147</v>
      </c>
      <c r="M7483" s="5" t="s">
        <v>96</v>
      </c>
      <c r="N7483" s="19">
        <v>3894037</v>
      </c>
    </row>
    <row r="7484" spans="1:14" ht="15.75" customHeight="1" x14ac:dyDescent="0.2">
      <c r="A7484" s="15">
        <v>22</v>
      </c>
      <c r="B7484" s="16">
        <v>790</v>
      </c>
      <c r="C7484" s="15" t="s">
        <v>11304</v>
      </c>
      <c r="D7484" s="18">
        <v>1</v>
      </c>
      <c r="E7484" s="5" t="s">
        <v>9352</v>
      </c>
      <c r="F7484" s="5">
        <v>0</v>
      </c>
      <c r="G7484" s="5" t="s">
        <v>11299</v>
      </c>
      <c r="H7484" s="5" t="s">
        <v>11249</v>
      </c>
      <c r="I7484" s="5">
        <v>146</v>
      </c>
      <c r="J7484" s="5">
        <v>2010</v>
      </c>
      <c r="K7484" s="5">
        <v>1</v>
      </c>
      <c r="L7484" s="5" t="s">
        <v>10147</v>
      </c>
      <c r="M7484" s="5" t="s">
        <v>96</v>
      </c>
      <c r="N7484" s="19">
        <v>3894037</v>
      </c>
    </row>
    <row r="7485" spans="1:14" ht="15.75" customHeight="1" x14ac:dyDescent="0.2">
      <c r="A7485" s="15">
        <v>23</v>
      </c>
      <c r="B7485" s="16">
        <v>790</v>
      </c>
      <c r="C7485" s="15" t="s">
        <v>11305</v>
      </c>
      <c r="D7485" s="18">
        <v>1</v>
      </c>
      <c r="E7485" s="5" t="s">
        <v>9352</v>
      </c>
      <c r="F7485" s="5">
        <v>0</v>
      </c>
      <c r="G7485" s="5" t="s">
        <v>11299</v>
      </c>
      <c r="H7485" s="5" t="s">
        <v>11249</v>
      </c>
      <c r="I7485" s="5">
        <v>147</v>
      </c>
      <c r="J7485" s="5">
        <v>2010</v>
      </c>
      <c r="K7485" s="5">
        <v>1</v>
      </c>
      <c r="L7485" s="5" t="s">
        <v>10147</v>
      </c>
      <c r="M7485" s="5" t="s">
        <v>96</v>
      </c>
      <c r="N7485" s="19">
        <v>3894037</v>
      </c>
    </row>
    <row r="7486" spans="1:14" ht="15.75" customHeight="1" x14ac:dyDescent="0.2">
      <c r="A7486" s="15">
        <v>24</v>
      </c>
      <c r="B7486" s="16">
        <v>790</v>
      </c>
      <c r="C7486" s="15" t="s">
        <v>11306</v>
      </c>
      <c r="D7486" s="18">
        <v>1</v>
      </c>
      <c r="E7486" s="5" t="s">
        <v>11307</v>
      </c>
      <c r="F7486" s="5">
        <v>0</v>
      </c>
      <c r="G7486" s="5" t="s">
        <v>11248</v>
      </c>
      <c r="H7486" s="5" t="s">
        <v>11249</v>
      </c>
      <c r="I7486" s="5">
        <v>0</v>
      </c>
      <c r="J7486" s="5">
        <v>0</v>
      </c>
      <c r="K7486" s="5">
        <v>0</v>
      </c>
      <c r="L7486" s="5">
        <v>0</v>
      </c>
      <c r="M7486" s="5" t="s">
        <v>307</v>
      </c>
      <c r="N7486" s="19">
        <v>9784893588630</v>
      </c>
    </row>
    <row r="7487" spans="1:14" ht="15.75" customHeight="1" x14ac:dyDescent="0.2">
      <c r="A7487" s="15">
        <v>25</v>
      </c>
      <c r="B7487" s="16">
        <v>790</v>
      </c>
      <c r="C7487" s="15" t="s">
        <v>11308</v>
      </c>
      <c r="D7487" s="18">
        <v>1</v>
      </c>
      <c r="E7487" s="5" t="s">
        <v>11309</v>
      </c>
      <c r="F7487" s="5">
        <v>0</v>
      </c>
      <c r="G7487" s="5" t="s">
        <v>11310</v>
      </c>
      <c r="H7487" s="5" t="s">
        <v>11249</v>
      </c>
      <c r="I7487" s="5">
        <v>1</v>
      </c>
      <c r="J7487" s="5">
        <v>2011</v>
      </c>
      <c r="K7487" s="5">
        <v>0</v>
      </c>
      <c r="L7487" s="5" t="s">
        <v>11310</v>
      </c>
      <c r="M7487" s="5" t="s">
        <v>96</v>
      </c>
      <c r="N7487" s="19">
        <v>9784901297233</v>
      </c>
    </row>
    <row r="7488" spans="1:14" ht="15.75" customHeight="1" x14ac:dyDescent="0.2">
      <c r="A7488" s="15">
        <v>26</v>
      </c>
      <c r="B7488" s="16">
        <v>790</v>
      </c>
      <c r="C7488" s="15" t="s">
        <v>11311</v>
      </c>
      <c r="D7488" s="18">
        <v>1</v>
      </c>
      <c r="E7488" s="5" t="s">
        <v>11312</v>
      </c>
      <c r="F7488" s="5">
        <v>0</v>
      </c>
      <c r="G7488" s="5" t="s">
        <v>11310</v>
      </c>
      <c r="H7488" s="5" t="s">
        <v>11249</v>
      </c>
      <c r="I7488" s="5">
        <v>1</v>
      </c>
      <c r="J7488" s="5">
        <v>2011</v>
      </c>
      <c r="K7488" s="5">
        <v>0</v>
      </c>
      <c r="L7488" s="5" t="s">
        <v>11310</v>
      </c>
      <c r="M7488" s="5" t="s">
        <v>96</v>
      </c>
      <c r="N7488" s="19">
        <v>9784901297219</v>
      </c>
    </row>
    <row r="7489" spans="1:14" ht="15.75" customHeight="1" x14ac:dyDescent="0.2">
      <c r="A7489" s="15">
        <v>27</v>
      </c>
      <c r="B7489" s="16">
        <v>790</v>
      </c>
      <c r="C7489" s="15" t="s">
        <v>11313</v>
      </c>
      <c r="D7489" s="18">
        <v>0</v>
      </c>
      <c r="E7489" s="5" t="s">
        <v>11314</v>
      </c>
      <c r="F7489" s="5">
        <v>0</v>
      </c>
      <c r="G7489" s="5" t="s">
        <v>484</v>
      </c>
      <c r="H7489" s="5" t="s">
        <v>11249</v>
      </c>
      <c r="I7489" s="5">
        <v>0</v>
      </c>
      <c r="J7489" s="5" t="s">
        <v>2433</v>
      </c>
      <c r="K7489" s="5">
        <v>0</v>
      </c>
      <c r="L7489" s="5">
        <v>0</v>
      </c>
      <c r="M7489" s="5">
        <v>0</v>
      </c>
      <c r="N7489" s="19">
        <v>9784946438875</v>
      </c>
    </row>
    <row r="7490" spans="1:14" ht="15.75" customHeight="1" x14ac:dyDescent="0.2">
      <c r="A7490" s="15">
        <v>28</v>
      </c>
      <c r="B7490" s="16">
        <v>790</v>
      </c>
      <c r="C7490" s="15" t="s">
        <v>11315</v>
      </c>
      <c r="D7490" s="18">
        <v>2</v>
      </c>
      <c r="E7490" s="5" t="s">
        <v>11316</v>
      </c>
      <c r="F7490" s="5" t="s">
        <v>11317</v>
      </c>
      <c r="G7490" s="5" t="s">
        <v>11248</v>
      </c>
      <c r="H7490" s="5" t="s">
        <v>11249</v>
      </c>
      <c r="I7490" s="5">
        <v>0</v>
      </c>
      <c r="J7490" s="5">
        <v>2017</v>
      </c>
      <c r="K7490" s="5">
        <v>1</v>
      </c>
      <c r="L7490" s="5" t="s">
        <v>8672</v>
      </c>
      <c r="M7490" s="5" t="s">
        <v>307</v>
      </c>
      <c r="N7490" s="19">
        <v>9784893589309</v>
      </c>
    </row>
    <row r="7491" spans="1:14" ht="15.75" customHeight="1" x14ac:dyDescent="0.2">
      <c r="A7491" s="15">
        <v>29</v>
      </c>
      <c r="B7491" s="16">
        <v>790</v>
      </c>
      <c r="C7491" s="15" t="s">
        <v>11318</v>
      </c>
      <c r="D7491" s="18">
        <v>2</v>
      </c>
      <c r="E7491" s="5" t="s">
        <v>11319</v>
      </c>
      <c r="F7491" s="5" t="s">
        <v>11320</v>
      </c>
      <c r="G7491" s="5">
        <v>0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19">
        <v>0</v>
      </c>
    </row>
    <row r="7492" spans="1:14" ht="15.75" customHeight="1" x14ac:dyDescent="0.2">
      <c r="A7492" s="15">
        <v>30</v>
      </c>
      <c r="B7492" s="16">
        <v>790</v>
      </c>
      <c r="C7492" s="15" t="s">
        <v>11321</v>
      </c>
      <c r="D7492" s="18">
        <v>2</v>
      </c>
      <c r="E7492" s="5" t="s">
        <v>11322</v>
      </c>
      <c r="F7492" s="5" t="s">
        <v>11323</v>
      </c>
      <c r="G7492" s="5">
        <v>0</v>
      </c>
      <c r="H7492" s="5"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  <c r="N7492" s="19">
        <v>0</v>
      </c>
    </row>
    <row r="7493" spans="1:14" ht="15.75" customHeight="1" x14ac:dyDescent="0.2">
      <c r="A7493" s="15">
        <v>32</v>
      </c>
      <c r="B7493" s="16">
        <v>790</v>
      </c>
      <c r="C7493" s="15" t="s">
        <v>11324</v>
      </c>
      <c r="D7493" s="18">
        <v>1</v>
      </c>
      <c r="E7493" s="5" t="s">
        <v>11325</v>
      </c>
      <c r="F7493" s="5">
        <v>0</v>
      </c>
      <c r="G7493" s="5">
        <v>0</v>
      </c>
      <c r="H7493" s="5"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  <c r="N7493" s="19">
        <v>0</v>
      </c>
    </row>
    <row r="7494" spans="1:14" ht="15.75" customHeight="1" x14ac:dyDescent="0.2">
      <c r="A7494" s="15">
        <v>33</v>
      </c>
      <c r="B7494" s="16">
        <v>790</v>
      </c>
      <c r="C7494" s="15" t="s">
        <v>11326</v>
      </c>
      <c r="D7494" s="18">
        <v>1</v>
      </c>
      <c r="E7494" s="5" t="s">
        <v>11327</v>
      </c>
      <c r="F7494" s="5">
        <v>0</v>
      </c>
      <c r="G7494" s="5">
        <v>0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19">
        <v>0</v>
      </c>
    </row>
    <row r="7495" spans="1:14" ht="15.75" customHeight="1" x14ac:dyDescent="0.2">
      <c r="A7495" s="15">
        <v>34</v>
      </c>
      <c r="B7495" s="16">
        <v>790</v>
      </c>
      <c r="C7495" s="15" t="s">
        <v>11328</v>
      </c>
      <c r="D7495" s="18">
        <v>1</v>
      </c>
      <c r="E7495" s="5" t="s">
        <v>11329</v>
      </c>
      <c r="F7495" s="5">
        <v>0</v>
      </c>
      <c r="G7495" s="5">
        <v>0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19">
        <v>0</v>
      </c>
    </row>
    <row r="7496" spans="1:14" ht="15.75" customHeight="1" x14ac:dyDescent="0.2">
      <c r="A7496" s="15">
        <v>35</v>
      </c>
      <c r="B7496" s="16">
        <v>790</v>
      </c>
      <c r="C7496" s="15" t="s">
        <v>11330</v>
      </c>
      <c r="D7496" s="18">
        <v>1</v>
      </c>
      <c r="E7496" s="5" t="s">
        <v>11331</v>
      </c>
      <c r="F7496" s="5">
        <v>0</v>
      </c>
      <c r="G7496" s="5">
        <v>0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19">
        <v>0</v>
      </c>
    </row>
    <row r="7497" spans="1:14" ht="15.75" customHeight="1" x14ac:dyDescent="0.2">
      <c r="A7497" s="15">
        <v>36</v>
      </c>
      <c r="B7497" s="16">
        <v>790</v>
      </c>
      <c r="C7497" s="15" t="s">
        <v>11332</v>
      </c>
      <c r="D7497" s="18">
        <v>1</v>
      </c>
      <c r="E7497" s="5" t="s">
        <v>11333</v>
      </c>
      <c r="F7497" s="5">
        <v>0</v>
      </c>
      <c r="G7497" s="5">
        <v>0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19">
        <v>0</v>
      </c>
    </row>
    <row r="7498" spans="1:14" ht="15.75" hidden="1" customHeight="1" x14ac:dyDescent="0.2">
      <c r="A7498" s="14">
        <v>37</v>
      </c>
      <c r="B7498" s="16">
        <v>790</v>
      </c>
      <c r="C7498" s="14" t="s">
        <v>11334</v>
      </c>
      <c r="D7498" s="17">
        <v>0</v>
      </c>
      <c r="E7498" s="5">
        <v>0</v>
      </c>
      <c r="F7498" s="5">
        <v>0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19">
        <v>0</v>
      </c>
    </row>
    <row r="7499" spans="1:14" ht="15.75" customHeight="1" x14ac:dyDescent="0.2">
      <c r="A7499" s="15">
        <v>40</v>
      </c>
      <c r="B7499" s="16">
        <v>790</v>
      </c>
      <c r="C7499" s="15" t="s">
        <v>11335</v>
      </c>
      <c r="D7499" s="18">
        <v>1</v>
      </c>
      <c r="E7499" s="5" t="s">
        <v>11336</v>
      </c>
      <c r="F7499" s="5">
        <v>0</v>
      </c>
      <c r="G7499" s="5">
        <v>0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19">
        <v>0</v>
      </c>
    </row>
    <row r="7500" spans="1:14" ht="15.75" customHeight="1" x14ac:dyDescent="0.2">
      <c r="A7500" s="15">
        <v>41</v>
      </c>
      <c r="B7500" s="16">
        <v>790</v>
      </c>
      <c r="C7500" s="15" t="s">
        <v>11337</v>
      </c>
      <c r="D7500" s="18">
        <v>1</v>
      </c>
      <c r="E7500" s="5" t="s">
        <v>11338</v>
      </c>
      <c r="F7500" s="5">
        <v>0</v>
      </c>
      <c r="G7500" s="5">
        <v>0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19">
        <v>0</v>
      </c>
    </row>
    <row r="7501" spans="1:14" ht="15.75" customHeight="1" x14ac:dyDescent="0.2">
      <c r="A7501" s="15">
        <v>42</v>
      </c>
      <c r="B7501" s="16">
        <v>790</v>
      </c>
      <c r="C7501" s="15" t="s">
        <v>11339</v>
      </c>
      <c r="D7501" s="18">
        <v>1</v>
      </c>
      <c r="E7501" s="5" t="s">
        <v>11340</v>
      </c>
      <c r="F7501" s="5">
        <v>0</v>
      </c>
      <c r="G7501" s="5">
        <v>0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19">
        <v>0</v>
      </c>
    </row>
    <row r="7502" spans="1:14" ht="15.75" customHeight="1" x14ac:dyDescent="0.2">
      <c r="A7502" s="15">
        <v>43</v>
      </c>
      <c r="B7502" s="16">
        <v>790</v>
      </c>
      <c r="C7502" s="15" t="s">
        <v>11341</v>
      </c>
      <c r="D7502" s="18">
        <v>1</v>
      </c>
      <c r="E7502" s="5" t="s">
        <v>11342</v>
      </c>
      <c r="F7502" s="5">
        <v>0</v>
      </c>
      <c r="G7502" s="5">
        <v>0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19">
        <v>0</v>
      </c>
    </row>
    <row r="7503" spans="1:14" ht="15.75" customHeight="1" x14ac:dyDescent="0.2">
      <c r="A7503" s="15">
        <v>44</v>
      </c>
      <c r="B7503" s="16">
        <v>790</v>
      </c>
      <c r="C7503" s="15" t="s">
        <v>11343</v>
      </c>
      <c r="D7503" s="18">
        <v>1</v>
      </c>
      <c r="E7503" s="5" t="s">
        <v>11344</v>
      </c>
      <c r="F7503" s="5">
        <v>0</v>
      </c>
      <c r="G7503" s="5">
        <v>0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19">
        <v>0</v>
      </c>
    </row>
    <row r="7504" spans="1:14" ht="15.75" customHeight="1" x14ac:dyDescent="0.2">
      <c r="A7504" s="15">
        <v>45</v>
      </c>
      <c r="B7504" s="16">
        <v>790</v>
      </c>
      <c r="C7504" s="15" t="s">
        <v>11345</v>
      </c>
      <c r="D7504" s="18">
        <v>1</v>
      </c>
      <c r="E7504" s="5" t="s">
        <v>11346</v>
      </c>
      <c r="F7504" s="5">
        <v>0</v>
      </c>
      <c r="G7504" s="5">
        <v>0</v>
      </c>
      <c r="H7504" s="5"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19">
        <v>0</v>
      </c>
    </row>
    <row r="7505" spans="1:14" ht="15.75" customHeight="1" x14ac:dyDescent="0.2">
      <c r="A7505" s="15">
        <v>46</v>
      </c>
      <c r="B7505" s="16">
        <v>790</v>
      </c>
      <c r="C7505" s="15" t="s">
        <v>11347</v>
      </c>
      <c r="D7505" s="18">
        <v>1</v>
      </c>
      <c r="E7505" s="5" t="s">
        <v>11348</v>
      </c>
      <c r="F7505" s="5">
        <v>0</v>
      </c>
      <c r="G7505" s="5">
        <v>0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19">
        <v>0</v>
      </c>
    </row>
    <row r="7506" spans="1:14" ht="15.75" customHeight="1" x14ac:dyDescent="0.2">
      <c r="A7506" s="15">
        <v>47</v>
      </c>
      <c r="B7506" s="16">
        <v>790</v>
      </c>
      <c r="C7506" s="15" t="s">
        <v>11349</v>
      </c>
      <c r="D7506" s="18">
        <v>1</v>
      </c>
      <c r="E7506" s="5" t="s">
        <v>11350</v>
      </c>
      <c r="F7506" s="5">
        <v>0</v>
      </c>
      <c r="G7506" s="5">
        <v>0</v>
      </c>
      <c r="H7506" s="5"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  <c r="N7506" s="19">
        <v>0</v>
      </c>
    </row>
    <row r="7507" spans="1:14" ht="15.75" customHeight="1" x14ac:dyDescent="0.2">
      <c r="A7507" s="15">
        <v>49</v>
      </c>
      <c r="B7507" s="16">
        <v>790</v>
      </c>
      <c r="C7507" s="15" t="s">
        <v>11351</v>
      </c>
      <c r="D7507" s="18">
        <v>1</v>
      </c>
      <c r="E7507" s="5" t="s">
        <v>11352</v>
      </c>
      <c r="F7507" s="5">
        <v>0</v>
      </c>
      <c r="G7507" s="5">
        <v>0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19">
        <v>0</v>
      </c>
    </row>
    <row r="7508" spans="1:14" ht="15.75" customHeight="1" x14ac:dyDescent="0.2">
      <c r="A7508" s="15">
        <v>50</v>
      </c>
      <c r="B7508" s="16">
        <v>790</v>
      </c>
      <c r="C7508" s="15" t="s">
        <v>11353</v>
      </c>
      <c r="D7508" s="18">
        <v>1</v>
      </c>
      <c r="E7508" s="5" t="s">
        <v>11354</v>
      </c>
      <c r="F7508" s="5">
        <v>0</v>
      </c>
      <c r="G7508" s="5">
        <v>0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19">
        <v>0</v>
      </c>
    </row>
    <row r="7509" spans="1:14" ht="15.75" customHeight="1" x14ac:dyDescent="0.2">
      <c r="A7509" s="15">
        <v>51</v>
      </c>
      <c r="B7509" s="16">
        <v>790</v>
      </c>
      <c r="C7509" s="15" t="s">
        <v>11355</v>
      </c>
      <c r="D7509" s="18">
        <v>1</v>
      </c>
      <c r="E7509" s="5" t="s">
        <v>11356</v>
      </c>
      <c r="F7509" s="5">
        <v>0</v>
      </c>
      <c r="G7509" s="5">
        <v>0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19">
        <v>0</v>
      </c>
    </row>
    <row r="7510" spans="1:14" ht="15.75" customHeight="1" x14ac:dyDescent="0.2">
      <c r="A7510" s="15">
        <v>53</v>
      </c>
      <c r="B7510" s="16">
        <v>790</v>
      </c>
      <c r="C7510" s="15" t="s">
        <v>11357</v>
      </c>
      <c r="D7510" s="18">
        <v>1</v>
      </c>
      <c r="E7510" s="5" t="s">
        <v>11358</v>
      </c>
      <c r="F7510" s="5">
        <v>0</v>
      </c>
      <c r="G7510" s="5">
        <v>0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19">
        <v>0</v>
      </c>
    </row>
    <row r="7511" spans="1:14" ht="15.75" customHeight="1" x14ac:dyDescent="0.2">
      <c r="A7511" s="15">
        <v>56</v>
      </c>
      <c r="B7511" s="16">
        <v>790</v>
      </c>
      <c r="C7511" s="15" t="s">
        <v>11359</v>
      </c>
      <c r="D7511" s="18">
        <v>1</v>
      </c>
      <c r="E7511" s="5" t="s">
        <v>11360</v>
      </c>
      <c r="F7511" s="5" t="s">
        <v>11361</v>
      </c>
      <c r="G7511" s="5">
        <v>0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19">
        <v>0</v>
      </c>
    </row>
    <row r="7512" spans="1:14" ht="15.75" hidden="1" customHeight="1" x14ac:dyDescent="0.2">
      <c r="A7512" s="14">
        <v>0</v>
      </c>
      <c r="B7512" s="16">
        <v>0</v>
      </c>
      <c r="C7512" s="14">
        <v>0</v>
      </c>
      <c r="D7512" s="17">
        <v>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19">
        <v>0</v>
      </c>
    </row>
    <row r="7513" spans="1:14" ht="15.75" hidden="1" customHeight="1" x14ac:dyDescent="0.2">
      <c r="A7513" s="14">
        <v>0</v>
      </c>
      <c r="B7513" s="16">
        <v>0</v>
      </c>
      <c r="C7513" s="14">
        <v>0</v>
      </c>
      <c r="D7513" s="17">
        <v>0</v>
      </c>
      <c r="E7513" s="5">
        <v>0</v>
      </c>
      <c r="F7513" s="5">
        <v>0</v>
      </c>
      <c r="G7513" s="5">
        <v>0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19">
        <v>0</v>
      </c>
    </row>
    <row r="7514" spans="1:14" ht="15.75" hidden="1" customHeight="1" x14ac:dyDescent="0.2">
      <c r="A7514" s="14">
        <v>0</v>
      </c>
      <c r="B7514" s="16">
        <v>0</v>
      </c>
      <c r="C7514" s="14">
        <v>0</v>
      </c>
      <c r="D7514" s="17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19">
        <v>0</v>
      </c>
    </row>
    <row r="7515" spans="1:14" ht="15.75" hidden="1" customHeight="1" x14ac:dyDescent="0.2">
      <c r="A7515" s="14">
        <v>0</v>
      </c>
      <c r="B7515" s="16">
        <v>0</v>
      </c>
      <c r="C7515" s="14">
        <v>0</v>
      </c>
      <c r="D7515" s="17">
        <v>0</v>
      </c>
      <c r="E7515" s="5">
        <v>0</v>
      </c>
      <c r="F7515" s="5">
        <v>0</v>
      </c>
      <c r="G7515" s="5">
        <v>0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19">
        <v>0</v>
      </c>
    </row>
    <row r="7516" spans="1:14" ht="15.75" hidden="1" customHeight="1" x14ac:dyDescent="0.2">
      <c r="A7516" s="14">
        <v>0</v>
      </c>
      <c r="B7516" s="16">
        <v>0</v>
      </c>
      <c r="C7516" s="14">
        <v>0</v>
      </c>
      <c r="D7516" s="17">
        <v>0</v>
      </c>
      <c r="E7516" s="5">
        <v>0</v>
      </c>
      <c r="F7516" s="5">
        <v>0</v>
      </c>
      <c r="G7516" s="5">
        <v>0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19">
        <v>0</v>
      </c>
    </row>
    <row r="7517" spans="1:14" ht="15.75" hidden="1" customHeight="1" x14ac:dyDescent="0.2">
      <c r="A7517" s="14">
        <v>0</v>
      </c>
      <c r="B7517" s="16">
        <v>0</v>
      </c>
      <c r="C7517" s="14">
        <v>0</v>
      </c>
      <c r="D7517" s="17">
        <v>0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19">
        <v>0</v>
      </c>
    </row>
    <row r="7518" spans="1:14" ht="15.75" hidden="1" customHeight="1" x14ac:dyDescent="0.2">
      <c r="A7518" s="14">
        <v>0</v>
      </c>
      <c r="B7518" s="16">
        <v>0</v>
      </c>
      <c r="C7518" s="14">
        <v>0</v>
      </c>
      <c r="D7518" s="17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19">
        <v>0</v>
      </c>
    </row>
    <row r="7519" spans="1:14" ht="15.75" hidden="1" customHeight="1" x14ac:dyDescent="0.2">
      <c r="A7519" s="14">
        <v>0</v>
      </c>
      <c r="B7519" s="16">
        <v>0</v>
      </c>
      <c r="C7519" s="14">
        <v>0</v>
      </c>
      <c r="D7519" s="17">
        <v>0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19">
        <v>0</v>
      </c>
    </row>
    <row r="7520" spans="1:14" ht="15.75" hidden="1" customHeight="1" x14ac:dyDescent="0.2">
      <c r="A7520" s="14">
        <v>0</v>
      </c>
      <c r="B7520" s="16">
        <v>0</v>
      </c>
      <c r="C7520" s="14">
        <v>0</v>
      </c>
      <c r="D7520" s="17">
        <v>0</v>
      </c>
      <c r="E7520" s="5">
        <v>0</v>
      </c>
      <c r="F7520" s="5">
        <v>0</v>
      </c>
      <c r="G7520" s="5">
        <v>0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  <c r="N7520" s="19">
        <v>0</v>
      </c>
    </row>
    <row r="7521" spans="1:14" ht="15.75" hidden="1" customHeight="1" x14ac:dyDescent="0.2">
      <c r="A7521" s="14">
        <v>0</v>
      </c>
      <c r="B7521" s="16">
        <v>0</v>
      </c>
      <c r="C7521" s="14">
        <v>0</v>
      </c>
      <c r="D7521" s="17">
        <v>0</v>
      </c>
      <c r="E7521" s="5">
        <v>0</v>
      </c>
      <c r="F7521" s="5">
        <v>0</v>
      </c>
      <c r="G7521" s="5">
        <v>0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19">
        <v>0</v>
      </c>
    </row>
    <row r="7522" spans="1:14" ht="15.75" hidden="1" customHeight="1" x14ac:dyDescent="0.2">
      <c r="A7522" s="14">
        <v>0</v>
      </c>
      <c r="B7522" s="16">
        <v>0</v>
      </c>
      <c r="C7522" s="14">
        <v>0</v>
      </c>
      <c r="D7522" s="17">
        <v>0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19">
        <v>0</v>
      </c>
    </row>
    <row r="7523" spans="1:14" ht="15.75" hidden="1" customHeight="1" x14ac:dyDescent="0.2">
      <c r="A7523" s="14">
        <v>0</v>
      </c>
      <c r="B7523" s="16">
        <v>0</v>
      </c>
      <c r="C7523" s="14">
        <v>0</v>
      </c>
      <c r="D7523" s="17">
        <v>0</v>
      </c>
      <c r="E7523" s="5">
        <v>0</v>
      </c>
      <c r="F7523" s="5">
        <v>0</v>
      </c>
      <c r="G7523" s="5">
        <v>0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19">
        <v>0</v>
      </c>
    </row>
    <row r="7524" spans="1:14" ht="15.75" hidden="1" customHeight="1" x14ac:dyDescent="0.2">
      <c r="A7524" s="14">
        <v>0</v>
      </c>
      <c r="B7524" s="16">
        <v>0</v>
      </c>
      <c r="C7524" s="14">
        <v>0</v>
      </c>
      <c r="D7524" s="17">
        <v>0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19">
        <v>0</v>
      </c>
    </row>
    <row r="7525" spans="1:14" ht="15.75" hidden="1" customHeight="1" x14ac:dyDescent="0.2">
      <c r="A7525" s="14">
        <v>0</v>
      </c>
      <c r="B7525" s="16">
        <v>0</v>
      </c>
      <c r="C7525" s="14">
        <v>0</v>
      </c>
      <c r="D7525" s="17">
        <v>0</v>
      </c>
      <c r="E7525" s="5">
        <v>0</v>
      </c>
      <c r="F7525" s="5">
        <v>0</v>
      </c>
      <c r="G7525" s="5">
        <v>0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19">
        <v>0</v>
      </c>
    </row>
    <row r="7526" spans="1:14" ht="15.75" hidden="1" customHeight="1" x14ac:dyDescent="0.2">
      <c r="A7526" s="14">
        <v>0</v>
      </c>
      <c r="B7526" s="16">
        <v>0</v>
      </c>
      <c r="C7526" s="14">
        <v>0</v>
      </c>
      <c r="D7526" s="17">
        <v>0</v>
      </c>
      <c r="E7526" s="5">
        <v>0</v>
      </c>
      <c r="F7526" s="5">
        <v>0</v>
      </c>
      <c r="G7526" s="5">
        <v>0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19">
        <v>0</v>
      </c>
    </row>
    <row r="7527" spans="1:14" ht="15.75" hidden="1" customHeight="1" x14ac:dyDescent="0.2">
      <c r="A7527" s="14">
        <v>0</v>
      </c>
      <c r="B7527" s="16">
        <v>0</v>
      </c>
      <c r="C7527" s="14">
        <v>0</v>
      </c>
      <c r="D7527" s="17">
        <v>0</v>
      </c>
      <c r="E7527" s="5">
        <v>0</v>
      </c>
      <c r="F7527" s="5">
        <v>0</v>
      </c>
      <c r="G7527" s="5">
        <v>0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19">
        <v>0</v>
      </c>
    </row>
    <row r="7528" spans="1:14" ht="15.75" hidden="1" customHeight="1" x14ac:dyDescent="0.2">
      <c r="A7528" s="14">
        <v>0</v>
      </c>
      <c r="B7528" s="16">
        <v>0</v>
      </c>
      <c r="C7528" s="14">
        <v>0</v>
      </c>
      <c r="D7528" s="17">
        <v>0</v>
      </c>
      <c r="E7528" s="5">
        <v>0</v>
      </c>
      <c r="F7528" s="5">
        <v>0</v>
      </c>
      <c r="G7528" s="5">
        <v>0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  <c r="N7528" s="19">
        <v>0</v>
      </c>
    </row>
    <row r="7529" spans="1:14" ht="15.75" hidden="1" customHeight="1" x14ac:dyDescent="0.2">
      <c r="A7529" s="14">
        <v>0</v>
      </c>
      <c r="B7529" s="16">
        <v>0</v>
      </c>
      <c r="C7529" s="14">
        <v>0</v>
      </c>
      <c r="D7529" s="17">
        <v>0</v>
      </c>
      <c r="E7529" s="5">
        <v>0</v>
      </c>
      <c r="F7529" s="5">
        <v>0</v>
      </c>
      <c r="G7529" s="5">
        <v>0</v>
      </c>
      <c r="H7529" s="5">
        <v>0</v>
      </c>
      <c r="I7529" s="5">
        <v>0</v>
      </c>
      <c r="J7529" s="5">
        <v>0</v>
      </c>
      <c r="K7529" s="5">
        <v>0</v>
      </c>
      <c r="L7529" s="5">
        <v>0</v>
      </c>
      <c r="M7529" s="5">
        <v>0</v>
      </c>
      <c r="N7529" s="19">
        <v>0</v>
      </c>
    </row>
    <row r="7530" spans="1:14" ht="15.75" hidden="1" customHeight="1" x14ac:dyDescent="0.2">
      <c r="A7530" s="14">
        <v>0</v>
      </c>
      <c r="B7530" s="16">
        <v>0</v>
      </c>
      <c r="C7530" s="14">
        <v>0</v>
      </c>
      <c r="D7530" s="17">
        <v>0</v>
      </c>
      <c r="E7530" s="5">
        <v>0</v>
      </c>
      <c r="F7530" s="5">
        <v>0</v>
      </c>
      <c r="G7530" s="5">
        <v>0</v>
      </c>
      <c r="H7530" s="5">
        <v>0</v>
      </c>
      <c r="I7530" s="5">
        <v>0</v>
      </c>
      <c r="J7530" s="5">
        <v>0</v>
      </c>
      <c r="K7530" s="5">
        <v>0</v>
      </c>
      <c r="L7530" s="5">
        <v>0</v>
      </c>
      <c r="M7530" s="5">
        <v>0</v>
      </c>
      <c r="N7530" s="19">
        <v>0</v>
      </c>
    </row>
    <row r="7531" spans="1:14" ht="15.75" hidden="1" customHeight="1" x14ac:dyDescent="0.2">
      <c r="A7531" s="14">
        <v>0</v>
      </c>
      <c r="B7531" s="16">
        <v>0</v>
      </c>
      <c r="C7531" s="14">
        <v>0</v>
      </c>
      <c r="D7531" s="17">
        <v>0</v>
      </c>
      <c r="E7531" s="5">
        <v>0</v>
      </c>
      <c r="F7531" s="5">
        <v>0</v>
      </c>
      <c r="G7531" s="5">
        <v>0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19">
        <v>0</v>
      </c>
    </row>
    <row r="7532" spans="1:14" ht="15.75" hidden="1" customHeight="1" x14ac:dyDescent="0.2">
      <c r="A7532" s="14">
        <v>0</v>
      </c>
      <c r="B7532" s="16">
        <v>0</v>
      </c>
      <c r="C7532" s="14">
        <v>0</v>
      </c>
      <c r="D7532" s="17">
        <v>0</v>
      </c>
      <c r="E7532" s="5">
        <v>0</v>
      </c>
      <c r="F7532" s="5">
        <v>0</v>
      </c>
      <c r="G7532" s="5">
        <v>0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19">
        <v>0</v>
      </c>
    </row>
    <row r="7533" spans="1:14" ht="15.75" hidden="1" customHeight="1" x14ac:dyDescent="0.2">
      <c r="A7533" s="14">
        <v>0</v>
      </c>
      <c r="B7533" s="16">
        <v>0</v>
      </c>
      <c r="C7533" s="14">
        <v>0</v>
      </c>
      <c r="D7533" s="17">
        <v>0</v>
      </c>
      <c r="E7533" s="5">
        <v>0</v>
      </c>
      <c r="F7533" s="5">
        <v>0</v>
      </c>
      <c r="G7533" s="5">
        <v>0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19">
        <v>0</v>
      </c>
    </row>
    <row r="7534" spans="1:14" ht="15.75" hidden="1" customHeight="1" x14ac:dyDescent="0.2">
      <c r="A7534" s="14">
        <v>0</v>
      </c>
      <c r="B7534" s="16">
        <v>0</v>
      </c>
      <c r="C7534" s="14">
        <v>0</v>
      </c>
      <c r="D7534" s="17">
        <v>0</v>
      </c>
      <c r="E7534" s="5">
        <v>0</v>
      </c>
      <c r="F7534" s="5">
        <v>0</v>
      </c>
      <c r="G7534" s="5">
        <v>0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  <c r="N7534" s="19">
        <v>0</v>
      </c>
    </row>
    <row r="7535" spans="1:14" ht="15.75" hidden="1" customHeight="1" x14ac:dyDescent="0.2">
      <c r="A7535" s="14">
        <v>0</v>
      </c>
      <c r="B7535" s="16">
        <v>0</v>
      </c>
      <c r="C7535" s="14">
        <v>0</v>
      </c>
      <c r="D7535" s="17">
        <v>0</v>
      </c>
      <c r="E7535" s="5">
        <v>0</v>
      </c>
      <c r="F7535" s="5">
        <v>0</v>
      </c>
      <c r="G7535" s="5">
        <v>0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19">
        <v>0</v>
      </c>
    </row>
    <row r="7536" spans="1:14" ht="15.75" hidden="1" customHeight="1" x14ac:dyDescent="0.2">
      <c r="A7536" s="14">
        <v>0</v>
      </c>
      <c r="B7536" s="16">
        <v>0</v>
      </c>
      <c r="C7536" s="14">
        <v>0</v>
      </c>
      <c r="D7536" s="17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19">
        <v>0</v>
      </c>
    </row>
    <row r="7537" spans="1:14" ht="15.75" hidden="1" customHeight="1" x14ac:dyDescent="0.2">
      <c r="A7537" s="14">
        <v>0</v>
      </c>
      <c r="B7537" s="16">
        <v>0</v>
      </c>
      <c r="C7537" s="14">
        <v>0</v>
      </c>
      <c r="D7537" s="17">
        <v>0</v>
      </c>
      <c r="E7537" s="5">
        <v>0</v>
      </c>
      <c r="F7537" s="5">
        <v>0</v>
      </c>
      <c r="G7537" s="5">
        <v>0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19">
        <v>0</v>
      </c>
    </row>
    <row r="7538" spans="1:14" ht="15.75" hidden="1" customHeight="1" x14ac:dyDescent="0.2">
      <c r="A7538" s="14">
        <v>0</v>
      </c>
      <c r="B7538" s="16">
        <v>0</v>
      </c>
      <c r="C7538" s="14">
        <v>0</v>
      </c>
      <c r="D7538" s="17">
        <v>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19">
        <v>0</v>
      </c>
    </row>
    <row r="7539" spans="1:14" ht="15.75" hidden="1" customHeight="1" x14ac:dyDescent="0.2">
      <c r="A7539" s="14">
        <v>0</v>
      </c>
      <c r="B7539" s="16">
        <v>0</v>
      </c>
      <c r="C7539" s="14">
        <v>0</v>
      </c>
      <c r="D7539" s="17">
        <v>0</v>
      </c>
      <c r="E7539" s="5">
        <v>0</v>
      </c>
      <c r="F7539" s="5">
        <v>0</v>
      </c>
      <c r="G7539" s="5">
        <v>0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19">
        <v>0</v>
      </c>
    </row>
    <row r="7540" spans="1:14" ht="15.75" hidden="1" customHeight="1" x14ac:dyDescent="0.2">
      <c r="A7540" s="14">
        <v>0</v>
      </c>
      <c r="B7540" s="16">
        <v>0</v>
      </c>
      <c r="C7540" s="14">
        <v>0</v>
      </c>
      <c r="D7540" s="17">
        <v>0</v>
      </c>
      <c r="E7540" s="5">
        <v>0</v>
      </c>
      <c r="F7540" s="5">
        <v>0</v>
      </c>
      <c r="G7540" s="5">
        <v>0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19">
        <v>0</v>
      </c>
    </row>
    <row r="7541" spans="1:14" ht="15.75" hidden="1" customHeight="1" x14ac:dyDescent="0.2">
      <c r="A7541" s="14">
        <v>0</v>
      </c>
      <c r="B7541" s="16">
        <v>0</v>
      </c>
      <c r="C7541" s="14">
        <v>0</v>
      </c>
      <c r="D7541" s="17">
        <v>0</v>
      </c>
      <c r="E7541" s="5">
        <v>0</v>
      </c>
      <c r="F7541" s="5">
        <v>0</v>
      </c>
      <c r="G7541" s="5">
        <v>0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19">
        <v>0</v>
      </c>
    </row>
    <row r="7542" spans="1:14" ht="15.75" hidden="1" customHeight="1" x14ac:dyDescent="0.2">
      <c r="A7542" s="14">
        <v>0</v>
      </c>
      <c r="B7542" s="16">
        <v>0</v>
      </c>
      <c r="C7542" s="14">
        <v>0</v>
      </c>
      <c r="D7542" s="17">
        <v>0</v>
      </c>
      <c r="E7542" s="5">
        <v>0</v>
      </c>
      <c r="F7542" s="5">
        <v>0</v>
      </c>
      <c r="G7542" s="5">
        <v>0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19">
        <v>0</v>
      </c>
    </row>
    <row r="7543" spans="1:14" ht="15.75" hidden="1" customHeight="1" x14ac:dyDescent="0.2">
      <c r="A7543" s="14">
        <v>0</v>
      </c>
      <c r="B7543" s="16">
        <v>0</v>
      </c>
      <c r="C7543" s="14">
        <v>0</v>
      </c>
      <c r="D7543" s="17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  <c r="N7543" s="19">
        <v>0</v>
      </c>
    </row>
    <row r="7544" spans="1:14" ht="15.75" hidden="1" customHeight="1" x14ac:dyDescent="0.2">
      <c r="A7544" s="14">
        <v>0</v>
      </c>
      <c r="B7544" s="16">
        <v>0</v>
      </c>
      <c r="C7544" s="14">
        <v>0</v>
      </c>
      <c r="D7544" s="17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19">
        <v>0</v>
      </c>
    </row>
    <row r="7545" spans="1:14" ht="15.75" hidden="1" customHeight="1" x14ac:dyDescent="0.2">
      <c r="A7545" s="14">
        <v>0</v>
      </c>
      <c r="B7545" s="16">
        <v>0</v>
      </c>
      <c r="C7545" s="14">
        <v>0</v>
      </c>
      <c r="D7545" s="17">
        <v>0</v>
      </c>
      <c r="E7545" s="5">
        <v>0</v>
      </c>
      <c r="F7545" s="5">
        <v>0</v>
      </c>
      <c r="G7545" s="5">
        <v>0</v>
      </c>
      <c r="H7545" s="5">
        <v>0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  <c r="N7545" s="19">
        <v>0</v>
      </c>
    </row>
    <row r="7546" spans="1:14" ht="15.75" hidden="1" customHeight="1" x14ac:dyDescent="0.2">
      <c r="A7546" s="14">
        <v>0</v>
      </c>
      <c r="B7546" s="16">
        <v>0</v>
      </c>
      <c r="C7546" s="14">
        <v>0</v>
      </c>
      <c r="D7546" s="17">
        <v>0</v>
      </c>
      <c r="E7546" s="5">
        <v>0</v>
      </c>
      <c r="F7546" s="5">
        <v>0</v>
      </c>
      <c r="G7546" s="5">
        <v>0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19">
        <v>0</v>
      </c>
    </row>
    <row r="7547" spans="1:14" ht="15.75" hidden="1" customHeight="1" x14ac:dyDescent="0.2">
      <c r="A7547" s="14">
        <v>0</v>
      </c>
      <c r="B7547" s="16">
        <v>0</v>
      </c>
      <c r="C7547" s="14">
        <v>0</v>
      </c>
      <c r="D7547" s="17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19">
        <v>0</v>
      </c>
    </row>
    <row r="7548" spans="1:14" ht="15.75" hidden="1" customHeight="1" x14ac:dyDescent="0.2">
      <c r="A7548" s="14">
        <v>0</v>
      </c>
      <c r="B7548" s="16">
        <v>0</v>
      </c>
      <c r="C7548" s="14">
        <v>0</v>
      </c>
      <c r="D7548" s="17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19">
        <v>0</v>
      </c>
    </row>
    <row r="7549" spans="1:14" ht="15.75" hidden="1" customHeight="1" x14ac:dyDescent="0.2">
      <c r="A7549" s="14">
        <v>0</v>
      </c>
      <c r="B7549" s="16">
        <v>0</v>
      </c>
      <c r="C7549" s="14">
        <v>0</v>
      </c>
      <c r="D7549" s="17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  <c r="N7549" s="19">
        <v>0</v>
      </c>
    </row>
    <row r="7550" spans="1:14" ht="15.75" hidden="1" customHeight="1" x14ac:dyDescent="0.2">
      <c r="A7550" s="14">
        <v>0</v>
      </c>
      <c r="B7550" s="16">
        <v>0</v>
      </c>
      <c r="C7550" s="14">
        <v>0</v>
      </c>
      <c r="D7550" s="17">
        <v>0</v>
      </c>
      <c r="E7550" s="5">
        <v>0</v>
      </c>
      <c r="F7550" s="5">
        <v>0</v>
      </c>
      <c r="G7550" s="5">
        <v>0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19">
        <v>0</v>
      </c>
    </row>
    <row r="7551" spans="1:14" ht="15.75" hidden="1" customHeight="1" x14ac:dyDescent="0.2">
      <c r="A7551" s="14">
        <v>0</v>
      </c>
      <c r="B7551" s="16">
        <v>0</v>
      </c>
      <c r="C7551" s="14">
        <v>0</v>
      </c>
      <c r="D7551" s="17">
        <v>0</v>
      </c>
      <c r="E7551" s="5">
        <v>0</v>
      </c>
      <c r="F7551" s="5">
        <v>0</v>
      </c>
      <c r="G7551" s="5">
        <v>0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  <c r="N7551" s="19">
        <v>0</v>
      </c>
    </row>
    <row r="7552" spans="1:14" ht="15.75" hidden="1" customHeight="1" x14ac:dyDescent="0.2">
      <c r="A7552" s="14">
        <v>0</v>
      </c>
      <c r="B7552" s="16">
        <v>0</v>
      </c>
      <c r="C7552" s="14">
        <v>0</v>
      </c>
      <c r="D7552" s="17">
        <v>0</v>
      </c>
      <c r="E7552" s="5">
        <v>0</v>
      </c>
      <c r="F7552" s="5">
        <v>0</v>
      </c>
      <c r="G7552" s="5">
        <v>0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19">
        <v>0</v>
      </c>
    </row>
    <row r="7553" spans="1:14" ht="15.75" hidden="1" customHeight="1" x14ac:dyDescent="0.2">
      <c r="A7553" s="14">
        <v>0</v>
      </c>
      <c r="B7553" s="16">
        <v>0</v>
      </c>
      <c r="C7553" s="14">
        <v>0</v>
      </c>
      <c r="D7553" s="17">
        <v>0</v>
      </c>
      <c r="E7553" s="5">
        <v>0</v>
      </c>
      <c r="F7553" s="5">
        <v>0</v>
      </c>
      <c r="G7553" s="5">
        <v>0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19">
        <v>0</v>
      </c>
    </row>
    <row r="7554" spans="1:14" ht="15.75" hidden="1" customHeight="1" x14ac:dyDescent="0.2">
      <c r="A7554" s="14">
        <v>0</v>
      </c>
      <c r="B7554" s="16">
        <v>0</v>
      </c>
      <c r="C7554" s="14">
        <v>0</v>
      </c>
      <c r="D7554" s="17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19">
        <v>0</v>
      </c>
    </row>
    <row r="7555" spans="1:14" ht="15.75" hidden="1" customHeight="1" x14ac:dyDescent="0.2">
      <c r="A7555" s="14">
        <v>0</v>
      </c>
      <c r="B7555" s="16">
        <v>0</v>
      </c>
      <c r="C7555" s="14">
        <v>0</v>
      </c>
      <c r="D7555" s="17">
        <v>0</v>
      </c>
      <c r="E7555" s="5">
        <v>0</v>
      </c>
      <c r="F7555" s="5">
        <v>0</v>
      </c>
      <c r="G7555" s="5">
        <v>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19">
        <v>0</v>
      </c>
    </row>
    <row r="7556" spans="1:14" ht="15.75" hidden="1" customHeight="1" x14ac:dyDescent="0.2">
      <c r="A7556" s="14">
        <v>0</v>
      </c>
      <c r="B7556" s="16">
        <v>0</v>
      </c>
      <c r="C7556" s="14">
        <v>0</v>
      </c>
      <c r="D7556" s="17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19">
        <v>0</v>
      </c>
    </row>
    <row r="7557" spans="1:14" ht="15.75" hidden="1" customHeight="1" x14ac:dyDescent="0.2">
      <c r="A7557" s="14">
        <v>0</v>
      </c>
      <c r="B7557" s="16">
        <v>0</v>
      </c>
      <c r="C7557" s="14">
        <v>0</v>
      </c>
      <c r="D7557" s="17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19">
        <v>0</v>
      </c>
    </row>
    <row r="7558" spans="1:14" ht="15.75" hidden="1" customHeight="1" x14ac:dyDescent="0.2">
      <c r="A7558" s="14">
        <v>0</v>
      </c>
      <c r="B7558" s="16">
        <v>0</v>
      </c>
      <c r="C7558" s="14">
        <v>0</v>
      </c>
      <c r="D7558" s="17">
        <v>0</v>
      </c>
      <c r="E7558" s="5">
        <v>0</v>
      </c>
      <c r="F7558" s="5">
        <v>0</v>
      </c>
      <c r="G7558" s="5">
        <v>0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19">
        <v>0</v>
      </c>
    </row>
    <row r="7559" spans="1:14" ht="15.75" hidden="1" customHeight="1" x14ac:dyDescent="0.2">
      <c r="A7559" s="14">
        <v>0</v>
      </c>
      <c r="B7559" s="16">
        <v>0</v>
      </c>
      <c r="C7559" s="14">
        <v>0</v>
      </c>
      <c r="D7559" s="17">
        <v>0</v>
      </c>
      <c r="E7559" s="5">
        <v>0</v>
      </c>
      <c r="F7559" s="5">
        <v>0</v>
      </c>
      <c r="G7559" s="5">
        <v>0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19">
        <v>0</v>
      </c>
    </row>
    <row r="7560" spans="1:14" ht="15.75" hidden="1" customHeight="1" x14ac:dyDescent="0.2">
      <c r="A7560" s="14">
        <v>0</v>
      </c>
      <c r="B7560" s="16">
        <v>0</v>
      </c>
      <c r="C7560" s="14">
        <v>0</v>
      </c>
      <c r="D7560" s="17">
        <v>0</v>
      </c>
      <c r="E7560" s="5">
        <v>0</v>
      </c>
      <c r="F7560" s="5">
        <v>0</v>
      </c>
      <c r="G7560" s="5">
        <v>0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19">
        <v>0</v>
      </c>
    </row>
    <row r="7561" spans="1:14" ht="15.75" hidden="1" customHeight="1" x14ac:dyDescent="0.2">
      <c r="A7561" s="14">
        <v>0</v>
      </c>
      <c r="B7561" s="16">
        <v>0</v>
      </c>
      <c r="C7561" s="14">
        <v>0</v>
      </c>
      <c r="D7561" s="17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19">
        <v>0</v>
      </c>
    </row>
    <row r="7562" spans="1:14" ht="15.75" hidden="1" customHeight="1" x14ac:dyDescent="0.2">
      <c r="A7562" s="14">
        <v>0</v>
      </c>
      <c r="B7562" s="16">
        <v>0</v>
      </c>
      <c r="C7562" s="14">
        <v>0</v>
      </c>
      <c r="D7562" s="17">
        <v>0</v>
      </c>
      <c r="E7562" s="5">
        <v>0</v>
      </c>
      <c r="F7562" s="5">
        <v>0</v>
      </c>
      <c r="G7562" s="5">
        <v>0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19">
        <v>0</v>
      </c>
    </row>
    <row r="7563" spans="1:14" ht="15.75" hidden="1" customHeight="1" x14ac:dyDescent="0.2">
      <c r="A7563" s="14">
        <v>0</v>
      </c>
      <c r="B7563" s="16">
        <v>0</v>
      </c>
      <c r="C7563" s="14">
        <v>0</v>
      </c>
      <c r="D7563" s="17">
        <v>0</v>
      </c>
      <c r="E7563" s="5">
        <v>0</v>
      </c>
      <c r="F7563" s="5">
        <v>0</v>
      </c>
      <c r="G7563" s="5">
        <v>0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19">
        <v>0</v>
      </c>
    </row>
    <row r="7564" spans="1:14" ht="15.75" hidden="1" customHeight="1" x14ac:dyDescent="0.2">
      <c r="A7564" s="14">
        <v>0</v>
      </c>
      <c r="B7564" s="16">
        <v>0</v>
      </c>
      <c r="C7564" s="14">
        <v>0</v>
      </c>
      <c r="D7564" s="17">
        <v>0</v>
      </c>
      <c r="E7564" s="5">
        <v>0</v>
      </c>
      <c r="F7564" s="5">
        <v>0</v>
      </c>
      <c r="G7564" s="5">
        <v>0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19">
        <v>0</v>
      </c>
    </row>
    <row r="7565" spans="1:14" ht="15.75" hidden="1" customHeight="1" x14ac:dyDescent="0.2">
      <c r="A7565" s="14">
        <v>0</v>
      </c>
      <c r="B7565" s="16">
        <v>0</v>
      </c>
      <c r="C7565" s="14">
        <v>0</v>
      </c>
      <c r="D7565" s="17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19">
        <v>0</v>
      </c>
    </row>
    <row r="7566" spans="1:14" ht="15.75" hidden="1" customHeight="1" x14ac:dyDescent="0.2">
      <c r="A7566" s="14">
        <v>0</v>
      </c>
      <c r="B7566" s="16">
        <v>0</v>
      </c>
      <c r="C7566" s="14">
        <v>0</v>
      </c>
      <c r="D7566" s="17">
        <v>0</v>
      </c>
      <c r="E7566" s="5">
        <v>0</v>
      </c>
      <c r="F7566" s="5">
        <v>0</v>
      </c>
      <c r="G7566" s="5">
        <v>0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19">
        <v>0</v>
      </c>
    </row>
    <row r="7567" spans="1:14" ht="15.75" hidden="1" customHeight="1" x14ac:dyDescent="0.2">
      <c r="A7567" s="14">
        <v>0</v>
      </c>
      <c r="B7567" s="16">
        <v>0</v>
      </c>
      <c r="C7567" s="14">
        <v>0</v>
      </c>
      <c r="D7567" s="17">
        <v>0</v>
      </c>
      <c r="E7567" s="5">
        <v>0</v>
      </c>
      <c r="F7567" s="5">
        <v>0</v>
      </c>
      <c r="G7567" s="5">
        <v>0</v>
      </c>
      <c r="H7567" s="5">
        <v>0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  <c r="N7567" s="19">
        <v>0</v>
      </c>
    </row>
    <row r="7568" spans="1:14" ht="15.75" hidden="1" customHeight="1" x14ac:dyDescent="0.2">
      <c r="A7568" s="14">
        <v>0</v>
      </c>
      <c r="B7568" s="16">
        <v>0</v>
      </c>
      <c r="C7568" s="14">
        <v>0</v>
      </c>
      <c r="D7568" s="17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  <c r="N7568" s="19">
        <v>0</v>
      </c>
    </row>
    <row r="7569" spans="1:14" ht="15.75" hidden="1" customHeight="1" x14ac:dyDescent="0.2">
      <c r="A7569" s="14">
        <v>0</v>
      </c>
      <c r="B7569" s="16">
        <v>0</v>
      </c>
      <c r="C7569" s="14">
        <v>0</v>
      </c>
      <c r="D7569" s="17">
        <v>0</v>
      </c>
      <c r="E7569" s="5">
        <v>0</v>
      </c>
      <c r="F7569" s="5">
        <v>0</v>
      </c>
      <c r="G7569" s="5">
        <v>0</v>
      </c>
      <c r="H7569" s="5">
        <v>0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  <c r="N7569" s="19">
        <v>0</v>
      </c>
    </row>
    <row r="7570" spans="1:14" ht="15.75" hidden="1" customHeight="1" x14ac:dyDescent="0.2">
      <c r="A7570" s="14">
        <v>0</v>
      </c>
      <c r="B7570" s="16">
        <v>0</v>
      </c>
      <c r="C7570" s="14">
        <v>0</v>
      </c>
      <c r="D7570" s="17">
        <v>0</v>
      </c>
      <c r="E7570" s="5">
        <v>0</v>
      </c>
      <c r="F7570" s="5">
        <v>0</v>
      </c>
      <c r="G7570" s="5">
        <v>0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19">
        <v>0</v>
      </c>
    </row>
    <row r="7571" spans="1:14" ht="15.75" hidden="1" customHeight="1" x14ac:dyDescent="0.2">
      <c r="A7571" s="14">
        <v>0</v>
      </c>
      <c r="B7571" s="16">
        <v>0</v>
      </c>
      <c r="C7571" s="14">
        <v>0</v>
      </c>
      <c r="D7571" s="17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19">
        <v>0</v>
      </c>
    </row>
    <row r="7572" spans="1:14" ht="15.75" hidden="1" customHeight="1" x14ac:dyDescent="0.2">
      <c r="A7572" s="14">
        <v>0</v>
      </c>
      <c r="B7572" s="16">
        <v>0</v>
      </c>
      <c r="C7572" s="14">
        <v>0</v>
      </c>
      <c r="D7572" s="17">
        <v>0</v>
      </c>
      <c r="E7572" s="5">
        <v>0</v>
      </c>
      <c r="F7572" s="5">
        <v>0</v>
      </c>
      <c r="G7572" s="5">
        <v>0</v>
      </c>
      <c r="H7572" s="5">
        <v>0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  <c r="N7572" s="19">
        <v>0</v>
      </c>
    </row>
    <row r="7573" spans="1:14" ht="15.75" hidden="1" customHeight="1" x14ac:dyDescent="0.2">
      <c r="A7573" s="14">
        <v>0</v>
      </c>
      <c r="B7573" s="16">
        <v>0</v>
      </c>
      <c r="C7573" s="14">
        <v>0</v>
      </c>
      <c r="D7573" s="17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  <c r="N7573" s="19">
        <v>0</v>
      </c>
    </row>
    <row r="7574" spans="1:14" ht="15.75" hidden="1" customHeight="1" x14ac:dyDescent="0.2">
      <c r="A7574" s="14">
        <v>0</v>
      </c>
      <c r="B7574" s="16">
        <v>0</v>
      </c>
      <c r="C7574" s="14">
        <v>0</v>
      </c>
      <c r="D7574" s="17">
        <v>0</v>
      </c>
      <c r="E7574" s="5">
        <v>0</v>
      </c>
      <c r="F7574" s="5">
        <v>0</v>
      </c>
      <c r="G7574" s="5">
        <v>0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19">
        <v>0</v>
      </c>
    </row>
    <row r="7575" spans="1:14" ht="15.75" hidden="1" customHeight="1" x14ac:dyDescent="0.2">
      <c r="A7575" s="14">
        <v>0</v>
      </c>
      <c r="B7575" s="16">
        <v>0</v>
      </c>
      <c r="C7575" s="14">
        <v>0</v>
      </c>
      <c r="D7575" s="17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19">
        <v>0</v>
      </c>
    </row>
    <row r="7576" spans="1:14" ht="15.75" hidden="1" customHeight="1" x14ac:dyDescent="0.2">
      <c r="A7576" s="14">
        <v>0</v>
      </c>
      <c r="B7576" s="16">
        <v>0</v>
      </c>
      <c r="C7576" s="14">
        <v>0</v>
      </c>
      <c r="D7576" s="17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  <c r="N7576" s="19">
        <v>0</v>
      </c>
    </row>
    <row r="7577" spans="1:14" ht="15.75" hidden="1" customHeight="1" x14ac:dyDescent="0.2">
      <c r="A7577" s="14">
        <v>0</v>
      </c>
      <c r="B7577" s="16">
        <v>0</v>
      </c>
      <c r="C7577" s="14">
        <v>0</v>
      </c>
      <c r="D7577" s="17">
        <v>0</v>
      </c>
      <c r="E7577" s="5">
        <v>0</v>
      </c>
      <c r="F7577" s="5">
        <v>0</v>
      </c>
      <c r="G7577" s="5">
        <v>0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19">
        <v>0</v>
      </c>
    </row>
    <row r="7578" spans="1:14" ht="15.75" hidden="1" customHeight="1" x14ac:dyDescent="0.2">
      <c r="A7578" s="14">
        <v>0</v>
      </c>
      <c r="B7578" s="16">
        <v>0</v>
      </c>
      <c r="C7578" s="14">
        <v>0</v>
      </c>
      <c r="D7578" s="17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19">
        <v>0</v>
      </c>
    </row>
    <row r="7579" spans="1:14" ht="15.75" hidden="1" customHeight="1" x14ac:dyDescent="0.2">
      <c r="A7579" s="14">
        <v>0</v>
      </c>
      <c r="B7579" s="16">
        <v>0</v>
      </c>
      <c r="C7579" s="14">
        <v>0</v>
      </c>
      <c r="D7579" s="17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19">
        <v>0</v>
      </c>
    </row>
    <row r="7580" spans="1:14" ht="15.75" hidden="1" customHeight="1" x14ac:dyDescent="0.2">
      <c r="A7580" s="14">
        <v>0</v>
      </c>
      <c r="B7580" s="16">
        <v>0</v>
      </c>
      <c r="C7580" s="14">
        <v>0</v>
      </c>
      <c r="D7580" s="17">
        <v>0</v>
      </c>
      <c r="E7580" s="5">
        <v>0</v>
      </c>
      <c r="F7580" s="5">
        <v>0</v>
      </c>
      <c r="G7580" s="5">
        <v>0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19">
        <v>0</v>
      </c>
    </row>
    <row r="7581" spans="1:14" ht="15.75" hidden="1" customHeight="1" x14ac:dyDescent="0.2">
      <c r="A7581" s="14">
        <v>0</v>
      </c>
      <c r="B7581" s="16">
        <v>0</v>
      </c>
      <c r="C7581" s="14">
        <v>0</v>
      </c>
      <c r="D7581" s="17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19">
        <v>0</v>
      </c>
    </row>
    <row r="7582" spans="1:14" ht="15.75" hidden="1" customHeight="1" x14ac:dyDescent="0.2">
      <c r="A7582" s="14">
        <v>0</v>
      </c>
      <c r="B7582" s="16">
        <v>0</v>
      </c>
      <c r="C7582" s="14">
        <v>0</v>
      </c>
      <c r="D7582" s="17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19">
        <v>0</v>
      </c>
    </row>
    <row r="7583" spans="1:14" ht="15.75" hidden="1" customHeight="1" x14ac:dyDescent="0.2">
      <c r="A7583" s="14">
        <v>0</v>
      </c>
      <c r="B7583" s="16">
        <v>0</v>
      </c>
      <c r="C7583" s="14">
        <v>0</v>
      </c>
      <c r="D7583" s="17">
        <v>0</v>
      </c>
      <c r="E7583" s="5">
        <v>0</v>
      </c>
      <c r="F7583" s="5">
        <v>0</v>
      </c>
      <c r="G7583" s="5">
        <v>0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19">
        <v>0</v>
      </c>
    </row>
    <row r="7584" spans="1:14" ht="15.75" hidden="1" customHeight="1" x14ac:dyDescent="0.2">
      <c r="A7584" s="14">
        <v>0</v>
      </c>
      <c r="B7584" s="16">
        <v>0</v>
      </c>
      <c r="C7584" s="14">
        <v>0</v>
      </c>
      <c r="D7584" s="17">
        <v>0</v>
      </c>
      <c r="E7584" s="5">
        <v>0</v>
      </c>
      <c r="F7584" s="5">
        <v>0</v>
      </c>
      <c r="G7584" s="5">
        <v>0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19">
        <v>0</v>
      </c>
    </row>
    <row r="7585" spans="1:14" ht="15.75" hidden="1" customHeight="1" x14ac:dyDescent="0.2">
      <c r="A7585" s="14">
        <v>0</v>
      </c>
      <c r="B7585" s="16">
        <v>0</v>
      </c>
      <c r="C7585" s="14">
        <v>0</v>
      </c>
      <c r="D7585" s="17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19">
        <v>0</v>
      </c>
    </row>
    <row r="7586" spans="1:14" ht="15.75" hidden="1" customHeight="1" x14ac:dyDescent="0.2">
      <c r="A7586" s="14">
        <v>0</v>
      </c>
      <c r="B7586" s="16">
        <v>0</v>
      </c>
      <c r="C7586" s="14">
        <v>0</v>
      </c>
      <c r="D7586" s="17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19">
        <v>0</v>
      </c>
    </row>
    <row r="7587" spans="1:14" ht="15.75" hidden="1" customHeight="1" x14ac:dyDescent="0.2">
      <c r="A7587" s="14">
        <v>0</v>
      </c>
      <c r="B7587" s="16">
        <v>0</v>
      </c>
      <c r="C7587" s="14">
        <v>0</v>
      </c>
      <c r="D7587" s="17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19">
        <v>0</v>
      </c>
    </row>
    <row r="7588" spans="1:14" ht="15.75" hidden="1" customHeight="1" x14ac:dyDescent="0.2">
      <c r="A7588" s="14">
        <v>0</v>
      </c>
      <c r="B7588" s="16">
        <v>0</v>
      </c>
      <c r="C7588" s="14">
        <v>0</v>
      </c>
      <c r="D7588" s="17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19">
        <v>0</v>
      </c>
    </row>
    <row r="7589" spans="1:14" ht="15.75" hidden="1" customHeight="1" x14ac:dyDescent="0.2">
      <c r="A7589" s="14">
        <v>0</v>
      </c>
      <c r="B7589" s="16">
        <v>0</v>
      </c>
      <c r="C7589" s="14">
        <v>0</v>
      </c>
      <c r="D7589" s="17">
        <v>0</v>
      </c>
      <c r="E7589" s="5">
        <v>0</v>
      </c>
      <c r="F7589" s="5">
        <v>0</v>
      </c>
      <c r="G7589" s="5">
        <v>0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  <c r="N7589" s="19">
        <v>0</v>
      </c>
    </row>
    <row r="7590" spans="1:14" ht="15.75" hidden="1" customHeight="1" x14ac:dyDescent="0.2">
      <c r="A7590" s="14">
        <v>0</v>
      </c>
      <c r="B7590" s="16">
        <v>0</v>
      </c>
      <c r="C7590" s="14">
        <v>0</v>
      </c>
      <c r="D7590" s="17">
        <v>0</v>
      </c>
      <c r="E7590" s="5">
        <v>0</v>
      </c>
      <c r="F7590" s="5">
        <v>0</v>
      </c>
      <c r="G7590" s="5">
        <v>0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  <c r="N7590" s="19">
        <v>0</v>
      </c>
    </row>
    <row r="7591" spans="1:14" ht="15.75" hidden="1" customHeight="1" x14ac:dyDescent="0.2">
      <c r="A7591" s="14">
        <v>0</v>
      </c>
      <c r="B7591" s="16">
        <v>0</v>
      </c>
      <c r="C7591" s="14">
        <v>0</v>
      </c>
      <c r="D7591" s="17">
        <v>0</v>
      </c>
      <c r="E7591" s="5">
        <v>0</v>
      </c>
      <c r="F7591" s="5">
        <v>0</v>
      </c>
      <c r="G7591" s="5">
        <v>0</v>
      </c>
      <c r="H7591" s="5">
        <v>0</v>
      </c>
      <c r="I7591" s="5">
        <v>0</v>
      </c>
      <c r="J7591" s="5">
        <v>0</v>
      </c>
      <c r="K7591" s="5">
        <v>0</v>
      </c>
      <c r="L7591" s="5">
        <v>0</v>
      </c>
      <c r="M7591" s="5">
        <v>0</v>
      </c>
      <c r="N7591" s="19">
        <v>0</v>
      </c>
    </row>
    <row r="7592" spans="1:14" ht="15.75" hidden="1" customHeight="1" x14ac:dyDescent="0.2">
      <c r="A7592" s="14">
        <v>0</v>
      </c>
      <c r="B7592" s="16">
        <v>0</v>
      </c>
      <c r="C7592" s="14">
        <v>0</v>
      </c>
      <c r="D7592" s="17">
        <v>0</v>
      </c>
      <c r="E7592" s="5">
        <v>0</v>
      </c>
      <c r="F7592" s="5">
        <v>0</v>
      </c>
      <c r="G7592" s="5">
        <v>0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  <c r="N7592" s="19">
        <v>0</v>
      </c>
    </row>
    <row r="7593" spans="1:14" ht="15.75" hidden="1" customHeight="1" x14ac:dyDescent="0.2">
      <c r="A7593" s="14">
        <v>0</v>
      </c>
      <c r="B7593" s="16">
        <v>0</v>
      </c>
      <c r="C7593" s="14">
        <v>0</v>
      </c>
      <c r="D7593" s="17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19">
        <v>0</v>
      </c>
    </row>
    <row r="7594" spans="1:14" ht="15.75" hidden="1" customHeight="1" x14ac:dyDescent="0.2">
      <c r="A7594" s="14">
        <v>0</v>
      </c>
      <c r="B7594" s="16">
        <v>0</v>
      </c>
      <c r="C7594" s="14">
        <v>0</v>
      </c>
      <c r="D7594" s="17">
        <v>0</v>
      </c>
      <c r="E7594" s="5">
        <v>0</v>
      </c>
      <c r="F7594" s="5">
        <v>0</v>
      </c>
      <c r="G7594" s="5">
        <v>0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19">
        <v>0</v>
      </c>
    </row>
    <row r="7595" spans="1:14" ht="15.75" hidden="1" customHeight="1" x14ac:dyDescent="0.2">
      <c r="A7595" s="14">
        <v>0</v>
      </c>
      <c r="B7595" s="16">
        <v>0</v>
      </c>
      <c r="C7595" s="14">
        <v>0</v>
      </c>
      <c r="D7595" s="17">
        <v>0</v>
      </c>
      <c r="E7595" s="5">
        <v>0</v>
      </c>
      <c r="F7595" s="5">
        <v>0</v>
      </c>
      <c r="G7595" s="5">
        <v>0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19">
        <v>0</v>
      </c>
    </row>
    <row r="7596" spans="1:14" ht="15.75" hidden="1" customHeight="1" x14ac:dyDescent="0.2">
      <c r="A7596" s="14">
        <v>0</v>
      </c>
      <c r="B7596" s="16">
        <v>0</v>
      </c>
      <c r="C7596" s="14">
        <v>0</v>
      </c>
      <c r="D7596" s="17">
        <v>0</v>
      </c>
      <c r="E7596" s="5">
        <v>0</v>
      </c>
      <c r="F7596" s="5">
        <v>0</v>
      </c>
      <c r="G7596" s="5">
        <v>0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  <c r="N7596" s="19">
        <v>0</v>
      </c>
    </row>
    <row r="7597" spans="1:14" ht="15.75" hidden="1" customHeight="1" x14ac:dyDescent="0.2">
      <c r="A7597" s="14">
        <v>0</v>
      </c>
      <c r="B7597" s="16">
        <v>0</v>
      </c>
      <c r="C7597" s="14">
        <v>0</v>
      </c>
      <c r="D7597" s="17">
        <v>0</v>
      </c>
      <c r="E7597" s="5">
        <v>0</v>
      </c>
      <c r="F7597" s="5">
        <v>0</v>
      </c>
      <c r="G7597" s="5">
        <v>0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19">
        <v>0</v>
      </c>
    </row>
    <row r="7598" spans="1:14" ht="15.75" hidden="1" customHeight="1" x14ac:dyDescent="0.2">
      <c r="A7598" s="14">
        <v>0</v>
      </c>
      <c r="B7598" s="16">
        <v>0</v>
      </c>
      <c r="C7598" s="14">
        <v>0</v>
      </c>
      <c r="D7598" s="17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19">
        <v>0</v>
      </c>
    </row>
    <row r="7599" spans="1:14" ht="15.75" hidden="1" customHeight="1" x14ac:dyDescent="0.2">
      <c r="A7599" s="14">
        <v>0</v>
      </c>
      <c r="B7599" s="16">
        <v>0</v>
      </c>
      <c r="C7599" s="14">
        <v>0</v>
      </c>
      <c r="D7599" s="17">
        <v>0</v>
      </c>
      <c r="E7599" s="5">
        <v>0</v>
      </c>
      <c r="F7599" s="5">
        <v>0</v>
      </c>
      <c r="G7599" s="5">
        <v>0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19">
        <v>0</v>
      </c>
    </row>
    <row r="7600" spans="1:14" ht="15.75" hidden="1" customHeight="1" x14ac:dyDescent="0.2">
      <c r="A7600" s="14">
        <v>0</v>
      </c>
      <c r="B7600" s="16">
        <v>0</v>
      </c>
      <c r="C7600" s="14">
        <v>0</v>
      </c>
      <c r="D7600" s="17">
        <v>0</v>
      </c>
      <c r="E7600" s="5">
        <v>0</v>
      </c>
      <c r="F7600" s="5">
        <v>0</v>
      </c>
      <c r="G7600" s="5">
        <v>0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19">
        <v>0</v>
      </c>
    </row>
    <row r="7601" spans="1:14" ht="15.75" hidden="1" customHeight="1" x14ac:dyDescent="0.2">
      <c r="A7601" s="14">
        <v>0</v>
      </c>
      <c r="B7601" s="16">
        <v>0</v>
      </c>
      <c r="C7601" s="14">
        <v>0</v>
      </c>
      <c r="D7601" s="17">
        <v>0</v>
      </c>
      <c r="E7601" s="5">
        <v>0</v>
      </c>
      <c r="F7601" s="5">
        <v>0</v>
      </c>
      <c r="G7601" s="5">
        <v>0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  <c r="N7601" s="19">
        <v>0</v>
      </c>
    </row>
    <row r="7602" spans="1:14" ht="15.75" hidden="1" customHeight="1" x14ac:dyDescent="0.2">
      <c r="A7602" s="14">
        <v>0</v>
      </c>
      <c r="B7602" s="16">
        <v>0</v>
      </c>
      <c r="C7602" s="14">
        <v>0</v>
      </c>
      <c r="D7602" s="17">
        <v>0</v>
      </c>
      <c r="E7602" s="5">
        <v>0</v>
      </c>
      <c r="F7602" s="5">
        <v>0</v>
      </c>
      <c r="G7602" s="5">
        <v>0</v>
      </c>
      <c r="H7602" s="5">
        <v>0</v>
      </c>
      <c r="I7602" s="5">
        <v>0</v>
      </c>
      <c r="J7602" s="5">
        <v>0</v>
      </c>
      <c r="K7602" s="5">
        <v>0</v>
      </c>
      <c r="L7602" s="5">
        <v>0</v>
      </c>
      <c r="M7602" s="5">
        <v>0</v>
      </c>
      <c r="N7602" s="19">
        <v>0</v>
      </c>
    </row>
    <row r="7603" spans="1:14" ht="15.75" hidden="1" customHeight="1" x14ac:dyDescent="0.2">
      <c r="A7603" s="14">
        <v>0</v>
      </c>
      <c r="B7603" s="16">
        <v>0</v>
      </c>
      <c r="C7603" s="14">
        <v>0</v>
      </c>
      <c r="D7603" s="17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19">
        <v>0</v>
      </c>
    </row>
    <row r="7604" spans="1:14" ht="15.75" hidden="1" customHeight="1" x14ac:dyDescent="0.2">
      <c r="A7604" s="14">
        <v>0</v>
      </c>
      <c r="B7604" s="16">
        <v>0</v>
      </c>
      <c r="C7604" s="14">
        <v>0</v>
      </c>
      <c r="D7604" s="17">
        <v>0</v>
      </c>
      <c r="E7604" s="5">
        <v>0</v>
      </c>
      <c r="F7604" s="5">
        <v>0</v>
      </c>
      <c r="G7604" s="5">
        <v>0</v>
      </c>
      <c r="H7604" s="5">
        <v>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19">
        <v>0</v>
      </c>
    </row>
    <row r="7605" spans="1:14" ht="15.75" hidden="1" customHeight="1" x14ac:dyDescent="0.2">
      <c r="A7605" s="14">
        <v>0</v>
      </c>
      <c r="B7605" s="16">
        <v>0</v>
      </c>
      <c r="C7605" s="14">
        <v>0</v>
      </c>
      <c r="D7605" s="17">
        <v>0</v>
      </c>
      <c r="E7605" s="5">
        <v>0</v>
      </c>
      <c r="F7605" s="5">
        <v>0</v>
      </c>
      <c r="G7605" s="5">
        <v>0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19">
        <v>0</v>
      </c>
    </row>
    <row r="7606" spans="1:14" ht="15.75" hidden="1" customHeight="1" x14ac:dyDescent="0.2">
      <c r="A7606" s="14">
        <v>0</v>
      </c>
      <c r="B7606" s="16">
        <v>0</v>
      </c>
      <c r="C7606" s="14">
        <v>0</v>
      </c>
      <c r="D7606" s="17">
        <v>0</v>
      </c>
      <c r="E7606" s="5">
        <v>0</v>
      </c>
      <c r="F7606" s="5">
        <v>0</v>
      </c>
      <c r="G7606" s="5">
        <v>0</v>
      </c>
      <c r="H7606" s="5">
        <v>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  <c r="N7606" s="19">
        <v>0</v>
      </c>
    </row>
    <row r="7607" spans="1:14" ht="15.75" hidden="1" customHeight="1" x14ac:dyDescent="0.2">
      <c r="A7607" s="14">
        <v>0</v>
      </c>
      <c r="B7607" s="16">
        <v>0</v>
      </c>
      <c r="C7607" s="14">
        <v>0</v>
      </c>
      <c r="D7607" s="17">
        <v>0</v>
      </c>
      <c r="E7607" s="5">
        <v>0</v>
      </c>
      <c r="F7607" s="5">
        <v>0</v>
      </c>
      <c r="G7607" s="5">
        <v>0</v>
      </c>
      <c r="H7607" s="5">
        <v>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  <c r="N7607" s="19">
        <v>0</v>
      </c>
    </row>
    <row r="7608" spans="1:14" ht="15.75" hidden="1" customHeight="1" x14ac:dyDescent="0.2">
      <c r="A7608" s="14">
        <v>0</v>
      </c>
      <c r="B7608" s="16">
        <v>0</v>
      </c>
      <c r="C7608" s="14">
        <v>0</v>
      </c>
      <c r="D7608" s="17">
        <v>0</v>
      </c>
      <c r="E7608" s="5">
        <v>0</v>
      </c>
      <c r="F7608" s="5">
        <v>0</v>
      </c>
      <c r="G7608" s="5">
        <v>0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19">
        <v>0</v>
      </c>
    </row>
    <row r="7609" spans="1:14" ht="15.75" hidden="1" customHeight="1" x14ac:dyDescent="0.2">
      <c r="A7609" s="14">
        <v>0</v>
      </c>
      <c r="B7609" s="16">
        <v>0</v>
      </c>
      <c r="C7609" s="14">
        <v>0</v>
      </c>
      <c r="D7609" s="17">
        <v>0</v>
      </c>
      <c r="E7609" s="5">
        <v>0</v>
      </c>
      <c r="F7609" s="5">
        <v>0</v>
      </c>
      <c r="G7609" s="5">
        <v>0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19">
        <v>0</v>
      </c>
    </row>
    <row r="7610" spans="1:14" ht="15.75" hidden="1" customHeight="1" x14ac:dyDescent="0.2">
      <c r="A7610" s="14">
        <v>0</v>
      </c>
      <c r="B7610" s="16">
        <v>0</v>
      </c>
      <c r="C7610" s="14">
        <v>0</v>
      </c>
      <c r="D7610" s="17">
        <v>0</v>
      </c>
      <c r="E7610" s="5">
        <v>0</v>
      </c>
      <c r="F7610" s="5">
        <v>0</v>
      </c>
      <c r="G7610" s="5">
        <v>0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19">
        <v>0</v>
      </c>
    </row>
    <row r="7611" spans="1:14" ht="15.75" hidden="1" customHeight="1" x14ac:dyDescent="0.2">
      <c r="A7611" s="14">
        <v>0</v>
      </c>
      <c r="B7611" s="16">
        <v>0</v>
      </c>
      <c r="C7611" s="14">
        <v>0</v>
      </c>
      <c r="D7611" s="17">
        <v>0</v>
      </c>
      <c r="E7611" s="5">
        <v>0</v>
      </c>
      <c r="F7611" s="5">
        <v>0</v>
      </c>
      <c r="G7611" s="5">
        <v>0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19">
        <v>0</v>
      </c>
    </row>
    <row r="7612" spans="1:14" ht="15.75" hidden="1" customHeight="1" x14ac:dyDescent="0.2">
      <c r="A7612" s="14">
        <v>0</v>
      </c>
      <c r="B7612" s="16">
        <v>0</v>
      </c>
      <c r="C7612" s="14">
        <v>0</v>
      </c>
      <c r="D7612" s="17">
        <v>0</v>
      </c>
      <c r="E7612" s="5">
        <v>0</v>
      </c>
      <c r="F7612" s="5">
        <v>0</v>
      </c>
      <c r="G7612" s="5">
        <v>0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  <c r="N7612" s="19">
        <v>0</v>
      </c>
    </row>
    <row r="7613" spans="1:14" ht="15.75" hidden="1" customHeight="1" x14ac:dyDescent="0.2">
      <c r="A7613" s="14">
        <v>0</v>
      </c>
      <c r="B7613" s="16">
        <v>0</v>
      </c>
      <c r="C7613" s="14">
        <v>0</v>
      </c>
      <c r="D7613" s="17">
        <v>0</v>
      </c>
      <c r="E7613" s="5">
        <v>0</v>
      </c>
      <c r="F7613" s="5">
        <v>0</v>
      </c>
      <c r="G7613" s="5">
        <v>0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  <c r="N7613" s="19">
        <v>0</v>
      </c>
    </row>
    <row r="7614" spans="1:14" ht="15.75" hidden="1" customHeight="1" x14ac:dyDescent="0.2">
      <c r="A7614" s="14">
        <v>0</v>
      </c>
      <c r="B7614" s="16">
        <v>0</v>
      </c>
      <c r="C7614" s="14">
        <v>0</v>
      </c>
      <c r="D7614" s="17">
        <v>0</v>
      </c>
      <c r="E7614" s="5">
        <v>0</v>
      </c>
      <c r="F7614" s="5">
        <v>0</v>
      </c>
      <c r="G7614" s="5">
        <v>0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19">
        <v>0</v>
      </c>
    </row>
    <row r="7615" spans="1:14" ht="15.75" hidden="1" customHeight="1" x14ac:dyDescent="0.2">
      <c r="A7615" s="14">
        <v>0</v>
      </c>
      <c r="B7615" s="16">
        <v>0</v>
      </c>
      <c r="C7615" s="14">
        <v>0</v>
      </c>
      <c r="D7615" s="17">
        <v>0</v>
      </c>
      <c r="E7615" s="5">
        <v>0</v>
      </c>
      <c r="F7615" s="5">
        <v>0</v>
      </c>
      <c r="G7615" s="5">
        <v>0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19">
        <v>0</v>
      </c>
    </row>
    <row r="7616" spans="1:14" ht="15.75" hidden="1" customHeight="1" x14ac:dyDescent="0.2">
      <c r="A7616" s="14">
        <v>0</v>
      </c>
      <c r="B7616" s="16">
        <v>0</v>
      </c>
      <c r="C7616" s="14">
        <v>0</v>
      </c>
      <c r="D7616" s="17">
        <v>0</v>
      </c>
      <c r="E7616" s="5">
        <v>0</v>
      </c>
      <c r="F7616" s="5">
        <v>0</v>
      </c>
      <c r="G7616" s="5">
        <v>0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  <c r="N7616" s="19">
        <v>0</v>
      </c>
    </row>
    <row r="7617" spans="1:14" ht="15.75" hidden="1" customHeight="1" x14ac:dyDescent="0.2">
      <c r="A7617" s="14">
        <v>0</v>
      </c>
      <c r="B7617" s="16">
        <v>0</v>
      </c>
      <c r="C7617" s="14">
        <v>0</v>
      </c>
      <c r="D7617" s="17">
        <v>0</v>
      </c>
      <c r="E7617" s="5">
        <v>0</v>
      </c>
      <c r="F7617" s="5">
        <v>0</v>
      </c>
      <c r="G7617" s="5">
        <v>0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  <c r="N7617" s="19">
        <v>0</v>
      </c>
    </row>
    <row r="7618" spans="1:14" ht="15.75" hidden="1" customHeight="1" x14ac:dyDescent="0.2">
      <c r="A7618" s="14">
        <v>0</v>
      </c>
      <c r="B7618" s="16">
        <v>0</v>
      </c>
      <c r="C7618" s="14">
        <v>0</v>
      </c>
      <c r="D7618" s="17">
        <v>0</v>
      </c>
      <c r="E7618" s="5">
        <v>0</v>
      </c>
      <c r="F7618" s="5">
        <v>0</v>
      </c>
      <c r="G7618" s="5">
        <v>0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  <c r="N7618" s="19">
        <v>0</v>
      </c>
    </row>
    <row r="7619" spans="1:14" ht="15.75" hidden="1" customHeight="1" x14ac:dyDescent="0.2">
      <c r="A7619" s="14">
        <v>0</v>
      </c>
      <c r="B7619" s="16">
        <v>0</v>
      </c>
      <c r="C7619" s="14">
        <v>0</v>
      </c>
      <c r="D7619" s="17">
        <v>0</v>
      </c>
      <c r="E7619" s="5">
        <v>0</v>
      </c>
      <c r="F7619" s="5">
        <v>0</v>
      </c>
      <c r="G7619" s="5">
        <v>0</v>
      </c>
      <c r="H7619" s="5">
        <v>0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  <c r="N7619" s="19">
        <v>0</v>
      </c>
    </row>
    <row r="7620" spans="1:14" ht="15.75" hidden="1" customHeight="1" x14ac:dyDescent="0.2">
      <c r="A7620" s="14">
        <v>0</v>
      </c>
      <c r="B7620" s="16">
        <v>0</v>
      </c>
      <c r="C7620" s="14">
        <v>0</v>
      </c>
      <c r="D7620" s="17">
        <v>0</v>
      </c>
      <c r="E7620" s="5">
        <v>0</v>
      </c>
      <c r="F7620" s="5">
        <v>0</v>
      </c>
      <c r="G7620" s="5">
        <v>0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19">
        <v>0</v>
      </c>
    </row>
    <row r="7621" spans="1:14" ht="15.75" hidden="1" customHeight="1" x14ac:dyDescent="0.2">
      <c r="A7621" s="14">
        <v>0</v>
      </c>
      <c r="B7621" s="16">
        <v>0</v>
      </c>
      <c r="C7621" s="14">
        <v>0</v>
      </c>
      <c r="D7621" s="17">
        <v>0</v>
      </c>
      <c r="E7621" s="5">
        <v>0</v>
      </c>
      <c r="F7621" s="5">
        <v>0</v>
      </c>
      <c r="G7621" s="5">
        <v>0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  <c r="N7621" s="19">
        <v>0</v>
      </c>
    </row>
    <row r="7622" spans="1:14" ht="15.75" hidden="1" customHeight="1" x14ac:dyDescent="0.2">
      <c r="A7622" s="14">
        <v>0</v>
      </c>
      <c r="B7622" s="16">
        <v>0</v>
      </c>
      <c r="C7622" s="14">
        <v>0</v>
      </c>
      <c r="D7622" s="17">
        <v>0</v>
      </c>
      <c r="E7622" s="5">
        <v>0</v>
      </c>
      <c r="F7622" s="5">
        <v>0</v>
      </c>
      <c r="G7622" s="5">
        <v>0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  <c r="N7622" s="19">
        <v>0</v>
      </c>
    </row>
    <row r="7623" spans="1:14" ht="15.75" hidden="1" customHeight="1" x14ac:dyDescent="0.2">
      <c r="A7623" s="14">
        <v>0</v>
      </c>
      <c r="B7623" s="16">
        <v>0</v>
      </c>
      <c r="C7623" s="14">
        <v>0</v>
      </c>
      <c r="D7623" s="17">
        <v>0</v>
      </c>
      <c r="E7623" s="5">
        <v>0</v>
      </c>
      <c r="F7623" s="5">
        <v>0</v>
      </c>
      <c r="G7623" s="5">
        <v>0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19">
        <v>0</v>
      </c>
    </row>
    <row r="7624" spans="1:14" ht="15.75" hidden="1" customHeight="1" x14ac:dyDescent="0.2">
      <c r="A7624" s="14">
        <v>0</v>
      </c>
      <c r="B7624" s="16">
        <v>0</v>
      </c>
      <c r="C7624" s="14">
        <v>0</v>
      </c>
      <c r="D7624" s="17">
        <v>0</v>
      </c>
      <c r="E7624" s="5">
        <v>0</v>
      </c>
      <c r="F7624" s="5">
        <v>0</v>
      </c>
      <c r="G7624" s="5">
        <v>0</v>
      </c>
      <c r="H7624" s="5">
        <v>0</v>
      </c>
      <c r="I7624" s="5">
        <v>0</v>
      </c>
      <c r="J7624" s="5">
        <v>0</v>
      </c>
      <c r="K7624" s="5">
        <v>0</v>
      </c>
      <c r="L7624" s="5">
        <v>0</v>
      </c>
      <c r="M7624" s="5">
        <v>0</v>
      </c>
      <c r="N7624" s="19">
        <v>0</v>
      </c>
    </row>
    <row r="7625" spans="1:14" ht="15.75" hidden="1" customHeight="1" x14ac:dyDescent="0.2">
      <c r="A7625" s="14">
        <v>0</v>
      </c>
      <c r="B7625" s="16">
        <v>0</v>
      </c>
      <c r="C7625" s="14">
        <v>0</v>
      </c>
      <c r="D7625" s="17">
        <v>0</v>
      </c>
      <c r="E7625" s="5">
        <v>0</v>
      </c>
      <c r="F7625" s="5">
        <v>0</v>
      </c>
      <c r="G7625" s="5">
        <v>0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19">
        <v>0</v>
      </c>
    </row>
    <row r="7626" spans="1:14" ht="15.75" hidden="1" customHeight="1" x14ac:dyDescent="0.2">
      <c r="A7626" s="14">
        <v>0</v>
      </c>
      <c r="B7626" s="16">
        <v>0</v>
      </c>
      <c r="C7626" s="14">
        <v>0</v>
      </c>
      <c r="D7626" s="17">
        <v>0</v>
      </c>
      <c r="E7626" s="5">
        <v>0</v>
      </c>
      <c r="F7626" s="5">
        <v>0</v>
      </c>
      <c r="G7626" s="5">
        <v>0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19">
        <v>0</v>
      </c>
    </row>
    <row r="7627" spans="1:14" ht="15.75" hidden="1" customHeight="1" x14ac:dyDescent="0.2">
      <c r="A7627" s="14">
        <v>0</v>
      </c>
      <c r="B7627" s="16">
        <v>0</v>
      </c>
      <c r="C7627" s="14">
        <v>0</v>
      </c>
      <c r="D7627" s="17">
        <v>0</v>
      </c>
      <c r="E7627" s="5">
        <v>0</v>
      </c>
      <c r="F7627" s="5">
        <v>0</v>
      </c>
      <c r="G7627" s="5">
        <v>0</v>
      </c>
      <c r="H7627" s="5">
        <v>0</v>
      </c>
      <c r="I7627" s="5">
        <v>0</v>
      </c>
      <c r="J7627" s="5">
        <v>0</v>
      </c>
      <c r="K7627" s="5">
        <v>0</v>
      </c>
      <c r="L7627" s="5">
        <v>0</v>
      </c>
      <c r="M7627" s="5">
        <v>0</v>
      </c>
      <c r="N7627" s="19">
        <v>0</v>
      </c>
    </row>
    <row r="7628" spans="1:14" ht="15.75" hidden="1" customHeight="1" x14ac:dyDescent="0.2">
      <c r="A7628" s="14">
        <v>0</v>
      </c>
      <c r="B7628" s="16">
        <v>0</v>
      </c>
      <c r="C7628" s="14">
        <v>0</v>
      </c>
      <c r="D7628" s="17">
        <v>0</v>
      </c>
      <c r="E7628" s="5">
        <v>0</v>
      </c>
      <c r="F7628" s="5">
        <v>0</v>
      </c>
      <c r="G7628" s="5">
        <v>0</v>
      </c>
      <c r="H7628" s="5">
        <v>0</v>
      </c>
      <c r="I7628" s="5">
        <v>0</v>
      </c>
      <c r="J7628" s="5">
        <v>0</v>
      </c>
      <c r="K7628" s="5">
        <v>0</v>
      </c>
      <c r="L7628" s="5">
        <v>0</v>
      </c>
      <c r="M7628" s="5">
        <v>0</v>
      </c>
      <c r="N7628" s="19">
        <v>0</v>
      </c>
    </row>
    <row r="7629" spans="1:14" ht="15.75" hidden="1" customHeight="1" x14ac:dyDescent="0.2">
      <c r="A7629" s="14">
        <v>0</v>
      </c>
      <c r="B7629" s="16">
        <v>0</v>
      </c>
      <c r="C7629" s="14">
        <v>0</v>
      </c>
      <c r="D7629" s="17">
        <v>0</v>
      </c>
      <c r="E7629" s="5">
        <v>0</v>
      </c>
      <c r="F7629" s="5">
        <v>0</v>
      </c>
      <c r="G7629" s="5">
        <v>0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19">
        <v>0</v>
      </c>
    </row>
    <row r="7630" spans="1:14" ht="15.75" hidden="1" customHeight="1" x14ac:dyDescent="0.2">
      <c r="A7630" s="14">
        <v>0</v>
      </c>
      <c r="B7630" s="16">
        <v>0</v>
      </c>
      <c r="C7630" s="14">
        <v>0</v>
      </c>
      <c r="D7630" s="17">
        <v>0</v>
      </c>
      <c r="E7630" s="5">
        <v>0</v>
      </c>
      <c r="F7630" s="5">
        <v>0</v>
      </c>
      <c r="G7630" s="5">
        <v>0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0</v>
      </c>
      <c r="N7630" s="19">
        <v>0</v>
      </c>
    </row>
    <row r="7631" spans="1:14" ht="15.75" hidden="1" customHeight="1" x14ac:dyDescent="0.2">
      <c r="A7631" s="14">
        <v>0</v>
      </c>
      <c r="B7631" s="16">
        <v>0</v>
      </c>
      <c r="C7631" s="14">
        <v>0</v>
      </c>
      <c r="D7631" s="17">
        <v>0</v>
      </c>
      <c r="E7631" s="5">
        <v>0</v>
      </c>
      <c r="F7631" s="5">
        <v>0</v>
      </c>
      <c r="G7631" s="5">
        <v>0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19">
        <v>0</v>
      </c>
    </row>
    <row r="7632" spans="1:14" ht="15.75" hidden="1" customHeight="1" x14ac:dyDescent="0.2">
      <c r="A7632" s="14">
        <v>0</v>
      </c>
      <c r="B7632" s="16">
        <v>0</v>
      </c>
      <c r="C7632" s="14">
        <v>0</v>
      </c>
      <c r="D7632" s="17">
        <v>0</v>
      </c>
      <c r="E7632" s="5">
        <v>0</v>
      </c>
      <c r="F7632" s="5">
        <v>0</v>
      </c>
      <c r="G7632" s="5">
        <v>0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  <c r="N7632" s="19">
        <v>0</v>
      </c>
    </row>
    <row r="7633" spans="1:14" ht="15.75" hidden="1" customHeight="1" x14ac:dyDescent="0.2">
      <c r="A7633" s="14">
        <v>0</v>
      </c>
      <c r="B7633" s="16">
        <v>0</v>
      </c>
      <c r="C7633" s="14">
        <v>0</v>
      </c>
      <c r="D7633" s="17">
        <v>0</v>
      </c>
      <c r="E7633" s="5">
        <v>0</v>
      </c>
      <c r="F7633" s="5">
        <v>0</v>
      </c>
      <c r="G7633" s="5">
        <v>0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  <c r="N7633" s="19">
        <v>0</v>
      </c>
    </row>
    <row r="7634" spans="1:14" ht="15.75" hidden="1" customHeight="1" x14ac:dyDescent="0.2">
      <c r="A7634" s="14">
        <v>0</v>
      </c>
      <c r="B7634" s="16">
        <v>0</v>
      </c>
      <c r="C7634" s="14">
        <v>0</v>
      </c>
      <c r="D7634" s="17">
        <v>0</v>
      </c>
      <c r="E7634" s="5">
        <v>0</v>
      </c>
      <c r="F7634" s="5">
        <v>0</v>
      </c>
      <c r="G7634" s="5">
        <v>0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  <c r="N7634" s="19">
        <v>0</v>
      </c>
    </row>
    <row r="7635" spans="1:14" ht="15.75" hidden="1" customHeight="1" x14ac:dyDescent="0.2">
      <c r="A7635" s="14">
        <v>0</v>
      </c>
      <c r="B7635" s="16">
        <v>0</v>
      </c>
      <c r="C7635" s="14">
        <v>0</v>
      </c>
      <c r="D7635" s="17">
        <v>0</v>
      </c>
      <c r="E7635" s="5">
        <v>0</v>
      </c>
      <c r="F7635" s="5">
        <v>0</v>
      </c>
      <c r="G7635" s="5">
        <v>0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  <c r="N7635" s="19">
        <v>0</v>
      </c>
    </row>
    <row r="7636" spans="1:14" ht="15.75" hidden="1" customHeight="1" x14ac:dyDescent="0.2">
      <c r="A7636" s="14">
        <v>0</v>
      </c>
      <c r="B7636" s="16">
        <v>0</v>
      </c>
      <c r="C7636" s="14">
        <v>0</v>
      </c>
      <c r="D7636" s="17">
        <v>0</v>
      </c>
      <c r="E7636" s="5">
        <v>0</v>
      </c>
      <c r="F7636" s="5">
        <v>0</v>
      </c>
      <c r="G7636" s="5">
        <v>0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19">
        <v>0</v>
      </c>
    </row>
    <row r="7637" spans="1:14" ht="15.75" hidden="1" customHeight="1" x14ac:dyDescent="0.2">
      <c r="A7637" s="14">
        <v>0</v>
      </c>
      <c r="B7637" s="16">
        <v>0</v>
      </c>
      <c r="C7637" s="14">
        <v>0</v>
      </c>
      <c r="D7637" s="17">
        <v>0</v>
      </c>
      <c r="E7637" s="5">
        <v>0</v>
      </c>
      <c r="F7637" s="5">
        <v>0</v>
      </c>
      <c r="G7637" s="5">
        <v>0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19">
        <v>0</v>
      </c>
    </row>
    <row r="7638" spans="1:14" ht="15.75" hidden="1" customHeight="1" x14ac:dyDescent="0.2">
      <c r="A7638" s="14">
        <v>0</v>
      </c>
      <c r="B7638" s="16">
        <v>0</v>
      </c>
      <c r="C7638" s="14">
        <v>0</v>
      </c>
      <c r="D7638" s="17">
        <v>0</v>
      </c>
      <c r="E7638" s="5">
        <v>0</v>
      </c>
      <c r="F7638" s="5">
        <v>0</v>
      </c>
      <c r="G7638" s="5">
        <v>0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19">
        <v>0</v>
      </c>
    </row>
    <row r="7639" spans="1:14" ht="15.75" hidden="1" customHeight="1" x14ac:dyDescent="0.2">
      <c r="A7639" s="14">
        <v>0</v>
      </c>
      <c r="B7639" s="16">
        <v>0</v>
      </c>
      <c r="C7639" s="14">
        <v>0</v>
      </c>
      <c r="D7639" s="17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19">
        <v>0</v>
      </c>
    </row>
    <row r="7640" spans="1:14" ht="15.75" hidden="1" customHeight="1" x14ac:dyDescent="0.2">
      <c r="A7640" s="14">
        <v>0</v>
      </c>
      <c r="B7640" s="16">
        <v>0</v>
      </c>
      <c r="C7640" s="14">
        <v>0</v>
      </c>
      <c r="D7640" s="17">
        <v>0</v>
      </c>
      <c r="E7640" s="5">
        <v>0</v>
      </c>
      <c r="F7640" s="5">
        <v>0</v>
      </c>
      <c r="G7640" s="5">
        <v>0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19">
        <v>0</v>
      </c>
    </row>
    <row r="7641" spans="1:14" ht="15.75" hidden="1" customHeight="1" x14ac:dyDescent="0.2">
      <c r="A7641" s="14">
        <v>0</v>
      </c>
      <c r="B7641" s="16">
        <v>0</v>
      </c>
      <c r="C7641" s="14">
        <v>0</v>
      </c>
      <c r="D7641" s="17">
        <v>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19">
        <v>0</v>
      </c>
    </row>
    <row r="7642" spans="1:14" ht="15.75" hidden="1" customHeight="1" x14ac:dyDescent="0.2">
      <c r="A7642" s="14">
        <v>0</v>
      </c>
      <c r="B7642" s="16">
        <v>0</v>
      </c>
      <c r="C7642" s="14">
        <v>0</v>
      </c>
      <c r="D7642" s="17">
        <v>0</v>
      </c>
      <c r="E7642" s="5">
        <v>0</v>
      </c>
      <c r="F7642" s="5">
        <v>0</v>
      </c>
      <c r="G7642" s="5">
        <v>0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19">
        <v>0</v>
      </c>
    </row>
    <row r="7643" spans="1:14" ht="15.75" hidden="1" customHeight="1" x14ac:dyDescent="0.2">
      <c r="A7643" s="14">
        <v>0</v>
      </c>
      <c r="B7643" s="16">
        <v>0</v>
      </c>
      <c r="C7643" s="14">
        <v>0</v>
      </c>
      <c r="D7643" s="17">
        <v>0</v>
      </c>
      <c r="E7643" s="5">
        <v>0</v>
      </c>
      <c r="F7643" s="5">
        <v>0</v>
      </c>
      <c r="G7643" s="5">
        <v>0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19">
        <v>0</v>
      </c>
    </row>
    <row r="7644" spans="1:14" ht="15.75" hidden="1" customHeight="1" x14ac:dyDescent="0.2">
      <c r="A7644" s="14">
        <v>0</v>
      </c>
      <c r="B7644" s="16">
        <v>0</v>
      </c>
      <c r="C7644" s="14">
        <v>0</v>
      </c>
      <c r="D7644" s="17">
        <v>0</v>
      </c>
      <c r="E7644" s="5">
        <v>0</v>
      </c>
      <c r="F7644" s="5">
        <v>0</v>
      </c>
      <c r="G7644" s="5">
        <v>0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19">
        <v>0</v>
      </c>
    </row>
    <row r="7645" spans="1:14" ht="15.75" hidden="1" customHeight="1" x14ac:dyDescent="0.2">
      <c r="A7645" s="14">
        <v>0</v>
      </c>
      <c r="B7645" s="16">
        <v>0</v>
      </c>
      <c r="C7645" s="14">
        <v>0</v>
      </c>
      <c r="D7645" s="17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19">
        <v>0</v>
      </c>
    </row>
    <row r="7646" spans="1:14" ht="15.75" hidden="1" customHeight="1" x14ac:dyDescent="0.2">
      <c r="A7646" s="14">
        <v>0</v>
      </c>
      <c r="B7646" s="16">
        <v>0</v>
      </c>
      <c r="C7646" s="14">
        <v>0</v>
      </c>
      <c r="D7646" s="17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19">
        <v>0</v>
      </c>
    </row>
    <row r="7647" spans="1:14" ht="15.75" hidden="1" customHeight="1" x14ac:dyDescent="0.2">
      <c r="A7647" s="14">
        <v>0</v>
      </c>
      <c r="B7647" s="16">
        <v>0</v>
      </c>
      <c r="C7647" s="14">
        <v>0</v>
      </c>
      <c r="D7647" s="17">
        <v>0</v>
      </c>
      <c r="E7647" s="5">
        <v>0</v>
      </c>
      <c r="F7647" s="5">
        <v>0</v>
      </c>
      <c r="G7647" s="5">
        <v>0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19">
        <v>0</v>
      </c>
    </row>
    <row r="7648" spans="1:14" ht="15.75" hidden="1" customHeight="1" x14ac:dyDescent="0.2">
      <c r="A7648" s="14">
        <v>0</v>
      </c>
      <c r="B7648" s="16">
        <v>0</v>
      </c>
      <c r="C7648" s="14">
        <v>0</v>
      </c>
      <c r="D7648" s="17">
        <v>0</v>
      </c>
      <c r="E7648" s="5">
        <v>0</v>
      </c>
      <c r="F7648" s="5">
        <v>0</v>
      </c>
      <c r="G7648" s="5">
        <v>0</v>
      </c>
      <c r="H7648" s="5">
        <v>0</v>
      </c>
      <c r="I7648" s="5">
        <v>0</v>
      </c>
      <c r="J7648" s="5">
        <v>0</v>
      </c>
      <c r="K7648" s="5">
        <v>0</v>
      </c>
      <c r="L7648" s="5">
        <v>0</v>
      </c>
      <c r="M7648" s="5">
        <v>0</v>
      </c>
      <c r="N7648" s="19">
        <v>0</v>
      </c>
    </row>
    <row r="7649" spans="1:14" ht="15.75" hidden="1" customHeight="1" x14ac:dyDescent="0.2">
      <c r="A7649" s="14">
        <v>0</v>
      </c>
      <c r="B7649" s="16">
        <v>0</v>
      </c>
      <c r="C7649" s="14">
        <v>0</v>
      </c>
      <c r="D7649" s="17">
        <v>0</v>
      </c>
      <c r="E7649" s="5">
        <v>0</v>
      </c>
      <c r="F7649" s="5">
        <v>0</v>
      </c>
      <c r="G7649" s="5">
        <v>0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19">
        <v>0</v>
      </c>
    </row>
    <row r="7650" spans="1:14" ht="15.75" hidden="1" customHeight="1" x14ac:dyDescent="0.2">
      <c r="A7650" s="14">
        <v>0</v>
      </c>
      <c r="B7650" s="16">
        <v>0</v>
      </c>
      <c r="C7650" s="14">
        <v>0</v>
      </c>
      <c r="D7650" s="17">
        <v>0</v>
      </c>
      <c r="E7650" s="5">
        <v>0</v>
      </c>
      <c r="F7650" s="5">
        <v>0</v>
      </c>
      <c r="G7650" s="5">
        <v>0</v>
      </c>
      <c r="H7650" s="5">
        <v>0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  <c r="N7650" s="19">
        <v>0</v>
      </c>
    </row>
    <row r="7651" spans="1:14" ht="15.75" hidden="1" customHeight="1" x14ac:dyDescent="0.2">
      <c r="A7651" s="14">
        <v>0</v>
      </c>
      <c r="B7651" s="16">
        <v>0</v>
      </c>
      <c r="C7651" s="14">
        <v>0</v>
      </c>
      <c r="D7651" s="17">
        <v>0</v>
      </c>
      <c r="E7651" s="5">
        <v>0</v>
      </c>
      <c r="F7651" s="5">
        <v>0</v>
      </c>
      <c r="G7651" s="5">
        <v>0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19">
        <v>0</v>
      </c>
    </row>
    <row r="7652" spans="1:14" ht="15.75" hidden="1" customHeight="1" x14ac:dyDescent="0.2">
      <c r="A7652" s="14">
        <v>0</v>
      </c>
      <c r="B7652" s="16">
        <v>0</v>
      </c>
      <c r="C7652" s="14">
        <v>0</v>
      </c>
      <c r="D7652" s="17">
        <v>0</v>
      </c>
      <c r="E7652" s="5">
        <v>0</v>
      </c>
      <c r="F7652" s="5">
        <v>0</v>
      </c>
      <c r="G7652" s="5">
        <v>0</v>
      </c>
      <c r="H7652" s="5">
        <v>0</v>
      </c>
      <c r="I7652" s="5">
        <v>0</v>
      </c>
      <c r="J7652" s="5">
        <v>0</v>
      </c>
      <c r="K7652" s="5">
        <v>0</v>
      </c>
      <c r="L7652" s="5">
        <v>0</v>
      </c>
      <c r="M7652" s="5">
        <v>0</v>
      </c>
      <c r="N7652" s="19">
        <v>0</v>
      </c>
    </row>
    <row r="7653" spans="1:14" ht="15.75" hidden="1" customHeight="1" x14ac:dyDescent="0.2">
      <c r="A7653" s="14">
        <v>0</v>
      </c>
      <c r="B7653" s="16">
        <v>0</v>
      </c>
      <c r="C7653" s="14">
        <v>0</v>
      </c>
      <c r="D7653" s="17">
        <v>0</v>
      </c>
      <c r="E7653" s="5">
        <v>0</v>
      </c>
      <c r="F7653" s="5">
        <v>0</v>
      </c>
      <c r="G7653" s="5">
        <v>0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19">
        <v>0</v>
      </c>
    </row>
    <row r="7654" spans="1:14" ht="15.75" hidden="1" customHeight="1" x14ac:dyDescent="0.2">
      <c r="A7654" s="14">
        <v>0</v>
      </c>
      <c r="B7654" s="16">
        <v>0</v>
      </c>
      <c r="C7654" s="14">
        <v>0</v>
      </c>
      <c r="D7654" s="17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19">
        <v>0</v>
      </c>
    </row>
    <row r="7655" spans="1:14" ht="15.75" hidden="1" customHeight="1" x14ac:dyDescent="0.2">
      <c r="A7655" s="14">
        <v>0</v>
      </c>
      <c r="B7655" s="16">
        <v>0</v>
      </c>
      <c r="C7655" s="14">
        <v>0</v>
      </c>
      <c r="D7655" s="17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19">
        <v>0</v>
      </c>
    </row>
    <row r="7656" spans="1:14" ht="15.75" hidden="1" customHeight="1" x14ac:dyDescent="0.2">
      <c r="A7656" s="14">
        <v>0</v>
      </c>
      <c r="B7656" s="16">
        <v>0</v>
      </c>
      <c r="C7656" s="14">
        <v>0</v>
      </c>
      <c r="D7656" s="17">
        <v>0</v>
      </c>
      <c r="E7656" s="5">
        <v>0</v>
      </c>
      <c r="F7656" s="5">
        <v>0</v>
      </c>
      <c r="G7656" s="5">
        <v>0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19">
        <v>0</v>
      </c>
    </row>
    <row r="7657" spans="1:14" ht="15.75" hidden="1" customHeight="1" x14ac:dyDescent="0.2">
      <c r="A7657" s="14">
        <v>0</v>
      </c>
      <c r="B7657" s="16">
        <v>0</v>
      </c>
      <c r="C7657" s="14">
        <v>0</v>
      </c>
      <c r="D7657" s="17">
        <v>0</v>
      </c>
      <c r="E7657" s="5">
        <v>0</v>
      </c>
      <c r="F7657" s="5">
        <v>0</v>
      </c>
      <c r="G7657" s="5">
        <v>0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19">
        <v>0</v>
      </c>
    </row>
    <row r="7658" spans="1:14" ht="15.75" hidden="1" customHeight="1" x14ac:dyDescent="0.2">
      <c r="A7658" s="14">
        <v>0</v>
      </c>
      <c r="B7658" s="16">
        <v>0</v>
      </c>
      <c r="C7658" s="14">
        <v>0</v>
      </c>
      <c r="D7658" s="17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19">
        <v>0</v>
      </c>
    </row>
    <row r="7659" spans="1:14" ht="15.75" hidden="1" customHeight="1" x14ac:dyDescent="0.2">
      <c r="A7659" s="14">
        <v>0</v>
      </c>
      <c r="B7659" s="16">
        <v>0</v>
      </c>
      <c r="C7659" s="14">
        <v>0</v>
      </c>
      <c r="D7659" s="17">
        <v>0</v>
      </c>
      <c r="E7659" s="5">
        <v>0</v>
      </c>
      <c r="F7659" s="5">
        <v>0</v>
      </c>
      <c r="G7659" s="5">
        <v>0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19">
        <v>0</v>
      </c>
    </row>
    <row r="7660" spans="1:14" ht="15.75" hidden="1" customHeight="1" x14ac:dyDescent="0.2">
      <c r="A7660" s="14">
        <v>0</v>
      </c>
      <c r="B7660" s="16">
        <v>0</v>
      </c>
      <c r="C7660" s="14">
        <v>0</v>
      </c>
      <c r="D7660" s="17">
        <v>0</v>
      </c>
      <c r="E7660" s="5">
        <v>0</v>
      </c>
      <c r="F7660" s="5">
        <v>0</v>
      </c>
      <c r="G7660" s="5">
        <v>0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19">
        <v>0</v>
      </c>
    </row>
    <row r="7661" spans="1:14" ht="15.75" hidden="1" customHeight="1" x14ac:dyDescent="0.2">
      <c r="A7661" s="14">
        <v>0</v>
      </c>
      <c r="B7661" s="16">
        <v>0</v>
      </c>
      <c r="C7661" s="14">
        <v>0</v>
      </c>
      <c r="D7661" s="17">
        <v>0</v>
      </c>
      <c r="E7661" s="5">
        <v>0</v>
      </c>
      <c r="F7661" s="5">
        <v>0</v>
      </c>
      <c r="G7661" s="5">
        <v>0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19">
        <v>0</v>
      </c>
    </row>
    <row r="7662" spans="1:14" ht="15.75" hidden="1" customHeight="1" x14ac:dyDescent="0.2">
      <c r="A7662" s="14">
        <v>0</v>
      </c>
      <c r="B7662" s="16">
        <v>0</v>
      </c>
      <c r="C7662" s="14">
        <v>0</v>
      </c>
      <c r="D7662" s="17">
        <v>0</v>
      </c>
      <c r="E7662" s="5">
        <v>0</v>
      </c>
      <c r="F7662" s="5">
        <v>0</v>
      </c>
      <c r="G7662" s="5">
        <v>0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  <c r="N7662" s="19">
        <v>0</v>
      </c>
    </row>
    <row r="7663" spans="1:14" ht="15.75" hidden="1" customHeight="1" x14ac:dyDescent="0.2">
      <c r="A7663" s="14">
        <v>0</v>
      </c>
      <c r="B7663" s="16">
        <v>0</v>
      </c>
      <c r="C7663" s="14">
        <v>0</v>
      </c>
      <c r="D7663" s="17">
        <v>0</v>
      </c>
      <c r="E7663" s="5">
        <v>0</v>
      </c>
      <c r="F7663" s="5">
        <v>0</v>
      </c>
      <c r="G7663" s="5">
        <v>0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19">
        <v>0</v>
      </c>
    </row>
    <row r="7664" spans="1:14" ht="15.75" hidden="1" customHeight="1" x14ac:dyDescent="0.2">
      <c r="A7664" s="14">
        <v>0</v>
      </c>
      <c r="B7664" s="16">
        <v>0</v>
      </c>
      <c r="C7664" s="14">
        <v>0</v>
      </c>
      <c r="D7664" s="17">
        <v>0</v>
      </c>
      <c r="E7664" s="5">
        <v>0</v>
      </c>
      <c r="F7664" s="5">
        <v>0</v>
      </c>
      <c r="G7664" s="5">
        <v>0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19">
        <v>0</v>
      </c>
    </row>
    <row r="7665" spans="1:14" ht="15.75" hidden="1" customHeight="1" x14ac:dyDescent="0.2">
      <c r="A7665" s="14">
        <v>0</v>
      </c>
      <c r="B7665" s="16">
        <v>0</v>
      </c>
      <c r="C7665" s="14">
        <v>0</v>
      </c>
      <c r="D7665" s="17">
        <v>0</v>
      </c>
      <c r="E7665" s="5">
        <v>0</v>
      </c>
      <c r="F7665" s="5">
        <v>0</v>
      </c>
      <c r="G7665" s="5">
        <v>0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  <c r="N7665" s="19">
        <v>0</v>
      </c>
    </row>
    <row r="7666" spans="1:14" ht="15.75" hidden="1" customHeight="1" x14ac:dyDescent="0.2">
      <c r="A7666" s="14">
        <v>0</v>
      </c>
      <c r="B7666" s="16">
        <v>0</v>
      </c>
      <c r="C7666" s="14">
        <v>0</v>
      </c>
      <c r="D7666" s="17">
        <v>0</v>
      </c>
      <c r="E7666" s="5">
        <v>0</v>
      </c>
      <c r="F7666" s="5">
        <v>0</v>
      </c>
      <c r="G7666" s="5">
        <v>0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19">
        <v>0</v>
      </c>
    </row>
    <row r="7667" spans="1:14" ht="15.75" hidden="1" customHeight="1" x14ac:dyDescent="0.2">
      <c r="A7667" s="14">
        <v>0</v>
      </c>
      <c r="B7667" s="16">
        <v>0</v>
      </c>
      <c r="C7667" s="14">
        <v>0</v>
      </c>
      <c r="D7667" s="17">
        <v>0</v>
      </c>
      <c r="E7667" s="5">
        <v>0</v>
      </c>
      <c r="F7667" s="5">
        <v>0</v>
      </c>
      <c r="G7667" s="5">
        <v>0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  <c r="N7667" s="19">
        <v>0</v>
      </c>
    </row>
    <row r="7668" spans="1:14" ht="15.75" hidden="1" customHeight="1" x14ac:dyDescent="0.2">
      <c r="A7668" s="14">
        <v>0</v>
      </c>
      <c r="B7668" s="16">
        <v>0</v>
      </c>
      <c r="C7668" s="14">
        <v>0</v>
      </c>
      <c r="D7668" s="17">
        <v>0</v>
      </c>
      <c r="E7668" s="5">
        <v>0</v>
      </c>
      <c r="F7668" s="5">
        <v>0</v>
      </c>
      <c r="G7668" s="5">
        <v>0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19">
        <v>0</v>
      </c>
    </row>
    <row r="7669" spans="1:14" ht="15.75" hidden="1" customHeight="1" x14ac:dyDescent="0.2">
      <c r="A7669" s="14">
        <v>0</v>
      </c>
      <c r="B7669" s="16">
        <v>0</v>
      </c>
      <c r="C7669" s="14">
        <v>0</v>
      </c>
      <c r="D7669" s="17">
        <v>0</v>
      </c>
      <c r="E7669" s="5">
        <v>0</v>
      </c>
      <c r="F7669" s="5">
        <v>0</v>
      </c>
      <c r="G7669" s="5">
        <v>0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  <c r="N7669" s="19">
        <v>0</v>
      </c>
    </row>
    <row r="7670" spans="1:14" ht="15.75" hidden="1" customHeight="1" x14ac:dyDescent="0.2">
      <c r="A7670" s="14">
        <v>0</v>
      </c>
      <c r="B7670" s="16">
        <v>0</v>
      </c>
      <c r="C7670" s="14">
        <v>0</v>
      </c>
      <c r="D7670" s="17">
        <v>0</v>
      </c>
      <c r="E7670" s="5">
        <v>0</v>
      </c>
      <c r="F7670" s="5">
        <v>0</v>
      </c>
      <c r="G7670" s="5">
        <v>0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19">
        <v>0</v>
      </c>
    </row>
    <row r="7671" spans="1:14" ht="15.75" hidden="1" customHeight="1" x14ac:dyDescent="0.2">
      <c r="A7671" s="14">
        <v>0</v>
      </c>
      <c r="B7671" s="16">
        <v>0</v>
      </c>
      <c r="C7671" s="14">
        <v>0</v>
      </c>
      <c r="D7671" s="17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19">
        <v>0</v>
      </c>
    </row>
    <row r="7672" spans="1:14" ht="15.75" hidden="1" customHeight="1" x14ac:dyDescent="0.2">
      <c r="A7672" s="14">
        <v>0</v>
      </c>
      <c r="B7672" s="16">
        <v>0</v>
      </c>
      <c r="C7672" s="14">
        <v>0</v>
      </c>
      <c r="D7672" s="17">
        <v>0</v>
      </c>
      <c r="E7672" s="5">
        <v>0</v>
      </c>
      <c r="F7672" s="5">
        <v>0</v>
      </c>
      <c r="G7672" s="5">
        <v>0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19">
        <v>0</v>
      </c>
    </row>
    <row r="7673" spans="1:14" ht="15.75" hidden="1" customHeight="1" x14ac:dyDescent="0.2">
      <c r="A7673" s="14">
        <v>0</v>
      </c>
      <c r="B7673" s="16">
        <v>0</v>
      </c>
      <c r="C7673" s="14">
        <v>0</v>
      </c>
      <c r="D7673" s="17">
        <v>0</v>
      </c>
      <c r="E7673" s="5">
        <v>0</v>
      </c>
      <c r="F7673" s="5">
        <v>0</v>
      </c>
      <c r="G7673" s="5">
        <v>0</v>
      </c>
      <c r="H7673" s="5">
        <v>0</v>
      </c>
      <c r="I7673" s="5">
        <v>0</v>
      </c>
      <c r="J7673" s="5">
        <v>0</v>
      </c>
      <c r="K7673" s="5">
        <v>0</v>
      </c>
      <c r="L7673" s="5">
        <v>0</v>
      </c>
      <c r="M7673" s="5">
        <v>0</v>
      </c>
      <c r="N7673" s="19">
        <v>0</v>
      </c>
    </row>
    <row r="7674" spans="1:14" ht="15.75" hidden="1" customHeight="1" x14ac:dyDescent="0.2">
      <c r="A7674" s="14">
        <v>0</v>
      </c>
      <c r="B7674" s="16">
        <v>0</v>
      </c>
      <c r="C7674" s="14">
        <v>0</v>
      </c>
      <c r="D7674" s="17">
        <v>0</v>
      </c>
      <c r="E7674" s="5">
        <v>0</v>
      </c>
      <c r="F7674" s="5">
        <v>0</v>
      </c>
      <c r="G7674" s="5">
        <v>0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19">
        <v>0</v>
      </c>
    </row>
    <row r="7675" spans="1:14" ht="15.75" hidden="1" customHeight="1" x14ac:dyDescent="0.2">
      <c r="A7675" s="14">
        <v>0</v>
      </c>
      <c r="B7675" s="16">
        <v>0</v>
      </c>
      <c r="C7675" s="14">
        <v>0</v>
      </c>
      <c r="D7675" s="17">
        <v>0</v>
      </c>
      <c r="E7675" s="5">
        <v>0</v>
      </c>
      <c r="F7675" s="5">
        <v>0</v>
      </c>
      <c r="G7675" s="5">
        <v>0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19">
        <v>0</v>
      </c>
    </row>
    <row r="7676" spans="1:14" ht="15.75" hidden="1" customHeight="1" x14ac:dyDescent="0.2">
      <c r="A7676" s="14">
        <v>0</v>
      </c>
      <c r="B7676" s="16">
        <v>0</v>
      </c>
      <c r="C7676" s="14">
        <v>0</v>
      </c>
      <c r="D7676" s="17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19">
        <v>0</v>
      </c>
    </row>
    <row r="7677" spans="1:14" ht="15.75" hidden="1" customHeight="1" x14ac:dyDescent="0.2">
      <c r="A7677" s="14">
        <v>0</v>
      </c>
      <c r="B7677" s="16">
        <v>0</v>
      </c>
      <c r="C7677" s="14">
        <v>0</v>
      </c>
      <c r="D7677" s="17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19">
        <v>0</v>
      </c>
    </row>
    <row r="7678" spans="1:14" ht="15.75" hidden="1" customHeight="1" x14ac:dyDescent="0.2">
      <c r="A7678" s="14">
        <v>0</v>
      </c>
      <c r="B7678" s="16">
        <v>0</v>
      </c>
      <c r="C7678" s="14">
        <v>0</v>
      </c>
      <c r="D7678" s="17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19">
        <v>0</v>
      </c>
    </row>
    <row r="7679" spans="1:14" ht="15.75" hidden="1" customHeight="1" x14ac:dyDescent="0.2">
      <c r="A7679" s="14">
        <v>0</v>
      </c>
      <c r="B7679" s="16">
        <v>0</v>
      </c>
      <c r="C7679" s="14">
        <v>0</v>
      </c>
      <c r="D7679" s="17">
        <v>0</v>
      </c>
      <c r="E7679" s="5">
        <v>0</v>
      </c>
      <c r="F7679" s="5">
        <v>0</v>
      </c>
      <c r="G7679" s="5">
        <v>0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19">
        <v>0</v>
      </c>
    </row>
    <row r="7680" spans="1:14" ht="15.75" hidden="1" customHeight="1" x14ac:dyDescent="0.2">
      <c r="A7680" s="14">
        <v>0</v>
      </c>
      <c r="B7680" s="16">
        <v>0</v>
      </c>
      <c r="C7680" s="14">
        <v>0</v>
      </c>
      <c r="D7680" s="17">
        <v>0</v>
      </c>
      <c r="E7680" s="5">
        <v>0</v>
      </c>
      <c r="F7680" s="5">
        <v>0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19">
        <v>0</v>
      </c>
    </row>
    <row r="7681" spans="1:14" ht="15.75" hidden="1" customHeight="1" x14ac:dyDescent="0.2">
      <c r="A7681" s="14">
        <v>0</v>
      </c>
      <c r="B7681" s="16">
        <v>0</v>
      </c>
      <c r="C7681" s="14">
        <v>0</v>
      </c>
      <c r="D7681" s="17">
        <v>0</v>
      </c>
      <c r="E7681" s="5">
        <v>0</v>
      </c>
      <c r="F7681" s="5">
        <v>0</v>
      </c>
      <c r="G7681" s="5">
        <v>0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19">
        <v>0</v>
      </c>
    </row>
    <row r="7682" spans="1:14" ht="15.75" hidden="1" customHeight="1" x14ac:dyDescent="0.2">
      <c r="A7682" s="14">
        <v>0</v>
      </c>
      <c r="B7682" s="16">
        <v>0</v>
      </c>
      <c r="C7682" s="14">
        <v>0</v>
      </c>
      <c r="D7682" s="17">
        <v>0</v>
      </c>
      <c r="E7682" s="5">
        <v>0</v>
      </c>
      <c r="F7682" s="5">
        <v>0</v>
      </c>
      <c r="G7682" s="5">
        <v>0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19">
        <v>0</v>
      </c>
    </row>
    <row r="7683" spans="1:14" ht="15.75" hidden="1" customHeight="1" x14ac:dyDescent="0.2">
      <c r="A7683" s="14">
        <v>0</v>
      </c>
      <c r="B7683" s="16">
        <v>0</v>
      </c>
      <c r="C7683" s="14">
        <v>0</v>
      </c>
      <c r="D7683" s="17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19">
        <v>0</v>
      </c>
    </row>
    <row r="7684" spans="1:14" ht="15.75" hidden="1" customHeight="1" x14ac:dyDescent="0.2">
      <c r="A7684" s="14">
        <v>0</v>
      </c>
      <c r="B7684" s="16">
        <v>0</v>
      </c>
      <c r="C7684" s="14">
        <v>0</v>
      </c>
      <c r="D7684" s="17">
        <v>0</v>
      </c>
      <c r="E7684" s="5">
        <v>0</v>
      </c>
      <c r="F7684" s="5">
        <v>0</v>
      </c>
      <c r="G7684" s="5">
        <v>0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19">
        <v>0</v>
      </c>
    </row>
    <row r="7685" spans="1:14" ht="15.75" hidden="1" customHeight="1" x14ac:dyDescent="0.2">
      <c r="A7685" s="14">
        <v>0</v>
      </c>
      <c r="B7685" s="16">
        <v>0</v>
      </c>
      <c r="C7685" s="14">
        <v>0</v>
      </c>
      <c r="D7685" s="17">
        <v>0</v>
      </c>
      <c r="E7685" s="5">
        <v>0</v>
      </c>
      <c r="F7685" s="5">
        <v>0</v>
      </c>
      <c r="G7685" s="5">
        <v>0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19">
        <v>0</v>
      </c>
    </row>
    <row r="7686" spans="1:14" ht="15.75" hidden="1" customHeight="1" x14ac:dyDescent="0.2">
      <c r="A7686" s="14">
        <v>0</v>
      </c>
      <c r="B7686" s="16">
        <v>0</v>
      </c>
      <c r="C7686" s="14">
        <v>0</v>
      </c>
      <c r="D7686" s="17">
        <v>0</v>
      </c>
      <c r="E7686" s="5">
        <v>0</v>
      </c>
      <c r="F7686" s="5">
        <v>0</v>
      </c>
      <c r="G7686" s="5">
        <v>0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19">
        <v>0</v>
      </c>
    </row>
    <row r="7687" spans="1:14" ht="15.75" hidden="1" customHeight="1" x14ac:dyDescent="0.2">
      <c r="A7687" s="14">
        <v>0</v>
      </c>
      <c r="B7687" s="16">
        <v>0</v>
      </c>
      <c r="C7687" s="14">
        <v>0</v>
      </c>
      <c r="D7687" s="17">
        <v>0</v>
      </c>
      <c r="E7687" s="5">
        <v>0</v>
      </c>
      <c r="F7687" s="5">
        <v>0</v>
      </c>
      <c r="G7687" s="5">
        <v>0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  <c r="N7687" s="19">
        <v>0</v>
      </c>
    </row>
    <row r="7688" spans="1:14" ht="15.75" hidden="1" customHeight="1" x14ac:dyDescent="0.2">
      <c r="A7688" s="14">
        <v>0</v>
      </c>
      <c r="B7688" s="16">
        <v>0</v>
      </c>
      <c r="C7688" s="14">
        <v>0</v>
      </c>
      <c r="D7688" s="17">
        <v>0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19">
        <v>0</v>
      </c>
    </row>
    <row r="7689" spans="1:14" ht="15.75" hidden="1" customHeight="1" x14ac:dyDescent="0.2">
      <c r="A7689" s="14">
        <v>0</v>
      </c>
      <c r="B7689" s="16">
        <v>0</v>
      </c>
      <c r="C7689" s="14">
        <v>0</v>
      </c>
      <c r="D7689" s="17">
        <v>0</v>
      </c>
      <c r="E7689" s="5">
        <v>0</v>
      </c>
      <c r="F7689" s="5">
        <v>0</v>
      </c>
      <c r="G7689" s="5">
        <v>0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19">
        <v>0</v>
      </c>
    </row>
    <row r="7690" spans="1:14" ht="15.75" hidden="1" customHeight="1" x14ac:dyDescent="0.2">
      <c r="A7690" s="14">
        <v>0</v>
      </c>
      <c r="B7690" s="16">
        <v>0</v>
      </c>
      <c r="C7690" s="14">
        <v>0</v>
      </c>
      <c r="D7690" s="17">
        <v>0</v>
      </c>
      <c r="E7690" s="5">
        <v>0</v>
      </c>
      <c r="F7690" s="5">
        <v>0</v>
      </c>
      <c r="G7690" s="5">
        <v>0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19">
        <v>0</v>
      </c>
    </row>
    <row r="7691" spans="1:14" ht="15.75" hidden="1" customHeight="1" x14ac:dyDescent="0.2">
      <c r="A7691" s="14">
        <v>0</v>
      </c>
      <c r="B7691" s="16">
        <v>0</v>
      </c>
      <c r="C7691" s="14">
        <v>0</v>
      </c>
      <c r="D7691" s="17">
        <v>0</v>
      </c>
      <c r="E7691" s="5">
        <v>0</v>
      </c>
      <c r="F7691" s="5">
        <v>0</v>
      </c>
      <c r="G7691" s="5">
        <v>0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19">
        <v>0</v>
      </c>
    </row>
    <row r="7692" spans="1:14" ht="15.75" hidden="1" customHeight="1" x14ac:dyDescent="0.2">
      <c r="A7692" s="14">
        <v>0</v>
      </c>
      <c r="B7692" s="16">
        <v>0</v>
      </c>
      <c r="C7692" s="14">
        <v>0</v>
      </c>
      <c r="D7692" s="17">
        <v>0</v>
      </c>
      <c r="E7692" s="5">
        <v>0</v>
      </c>
      <c r="F7692" s="5">
        <v>0</v>
      </c>
      <c r="G7692" s="5">
        <v>0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19">
        <v>0</v>
      </c>
    </row>
    <row r="7693" spans="1:14" ht="15.75" hidden="1" customHeight="1" x14ac:dyDescent="0.2">
      <c r="A7693" s="14">
        <v>0</v>
      </c>
      <c r="B7693" s="16">
        <v>0</v>
      </c>
      <c r="C7693" s="14">
        <v>0</v>
      </c>
      <c r="D7693" s="17">
        <v>0</v>
      </c>
      <c r="E7693" s="5">
        <v>0</v>
      </c>
      <c r="F7693" s="5">
        <v>0</v>
      </c>
      <c r="G7693" s="5">
        <v>0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19">
        <v>0</v>
      </c>
    </row>
    <row r="7694" spans="1:14" ht="15.75" hidden="1" customHeight="1" x14ac:dyDescent="0.2">
      <c r="A7694" s="14">
        <v>0</v>
      </c>
      <c r="B7694" s="16">
        <v>0</v>
      </c>
      <c r="C7694" s="14">
        <v>0</v>
      </c>
      <c r="D7694" s="17">
        <v>0</v>
      </c>
      <c r="E7694" s="5">
        <v>0</v>
      </c>
      <c r="F7694" s="5">
        <v>0</v>
      </c>
      <c r="G7694" s="5">
        <v>0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  <c r="N7694" s="19">
        <v>0</v>
      </c>
    </row>
    <row r="7695" spans="1:14" ht="15.75" hidden="1" customHeight="1" x14ac:dyDescent="0.2">
      <c r="A7695" s="14">
        <v>0</v>
      </c>
      <c r="B7695" s="16">
        <v>0</v>
      </c>
      <c r="C7695" s="14">
        <v>0</v>
      </c>
      <c r="D7695" s="17">
        <v>0</v>
      </c>
      <c r="E7695" s="5">
        <v>0</v>
      </c>
      <c r="F7695" s="5">
        <v>0</v>
      </c>
      <c r="G7695" s="5">
        <v>0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19">
        <v>0</v>
      </c>
    </row>
    <row r="7696" spans="1:14" ht="15.75" hidden="1" customHeight="1" x14ac:dyDescent="0.2">
      <c r="A7696" s="14">
        <v>0</v>
      </c>
      <c r="B7696" s="16">
        <v>0</v>
      </c>
      <c r="C7696" s="14">
        <v>0</v>
      </c>
      <c r="D7696" s="17">
        <v>0</v>
      </c>
      <c r="E7696" s="5">
        <v>0</v>
      </c>
      <c r="F7696" s="5">
        <v>0</v>
      </c>
      <c r="G7696" s="5">
        <v>0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  <c r="N7696" s="19">
        <v>0</v>
      </c>
    </row>
    <row r="7697" spans="1:14" ht="15.75" hidden="1" customHeight="1" x14ac:dyDescent="0.2">
      <c r="A7697" s="14">
        <v>0</v>
      </c>
      <c r="B7697" s="16">
        <v>0</v>
      </c>
      <c r="C7697" s="14">
        <v>0</v>
      </c>
      <c r="D7697" s="17">
        <v>0</v>
      </c>
      <c r="E7697" s="5">
        <v>0</v>
      </c>
      <c r="F7697" s="5">
        <v>0</v>
      </c>
      <c r="G7697" s="5">
        <v>0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19">
        <v>0</v>
      </c>
    </row>
    <row r="7698" spans="1:14" ht="15.75" hidden="1" customHeight="1" x14ac:dyDescent="0.2">
      <c r="A7698" s="14">
        <v>0</v>
      </c>
      <c r="B7698" s="16">
        <v>0</v>
      </c>
      <c r="C7698" s="14">
        <v>0</v>
      </c>
      <c r="D7698" s="17">
        <v>0</v>
      </c>
      <c r="E7698" s="5">
        <v>0</v>
      </c>
      <c r="F7698" s="5">
        <v>0</v>
      </c>
      <c r="G7698" s="5">
        <v>0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19">
        <v>0</v>
      </c>
    </row>
    <row r="7699" spans="1:14" ht="15.75" hidden="1" customHeight="1" x14ac:dyDescent="0.2">
      <c r="A7699" s="14">
        <v>0</v>
      </c>
      <c r="B7699" s="16">
        <v>0</v>
      </c>
      <c r="C7699" s="14">
        <v>0</v>
      </c>
      <c r="D7699" s="17">
        <v>0</v>
      </c>
      <c r="E7699" s="5">
        <v>0</v>
      </c>
      <c r="F7699" s="5">
        <v>0</v>
      </c>
      <c r="G7699" s="5">
        <v>0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19">
        <v>0</v>
      </c>
    </row>
    <row r="7700" spans="1:14" ht="15.75" hidden="1" customHeight="1" x14ac:dyDescent="0.2">
      <c r="A7700" s="14">
        <v>0</v>
      </c>
      <c r="B7700" s="16">
        <v>0</v>
      </c>
      <c r="C7700" s="14">
        <v>0</v>
      </c>
      <c r="D7700" s="17">
        <v>0</v>
      </c>
      <c r="E7700" s="5">
        <v>0</v>
      </c>
      <c r="F7700" s="5">
        <v>0</v>
      </c>
      <c r="G7700" s="5">
        <v>0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19">
        <v>0</v>
      </c>
    </row>
    <row r="7701" spans="1:14" ht="15.75" hidden="1" customHeight="1" x14ac:dyDescent="0.2">
      <c r="A7701" s="14">
        <v>0</v>
      </c>
      <c r="B7701" s="16">
        <v>0</v>
      </c>
      <c r="C7701" s="14">
        <v>0</v>
      </c>
      <c r="D7701" s="17">
        <v>0</v>
      </c>
      <c r="E7701" s="5">
        <v>0</v>
      </c>
      <c r="F7701" s="5">
        <v>0</v>
      </c>
      <c r="G7701" s="5">
        <v>0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19">
        <v>0</v>
      </c>
    </row>
    <row r="7702" spans="1:14" ht="15.75" hidden="1" customHeight="1" x14ac:dyDescent="0.2">
      <c r="A7702" s="14">
        <v>0</v>
      </c>
      <c r="B7702" s="16">
        <v>0</v>
      </c>
      <c r="C7702" s="14">
        <v>0</v>
      </c>
      <c r="D7702" s="17">
        <v>0</v>
      </c>
      <c r="E7702" s="5">
        <v>0</v>
      </c>
      <c r="F7702" s="5">
        <v>0</v>
      </c>
      <c r="G7702" s="5">
        <v>0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19">
        <v>0</v>
      </c>
    </row>
    <row r="7703" spans="1:14" ht="15.75" hidden="1" customHeight="1" x14ac:dyDescent="0.2">
      <c r="A7703" s="14">
        <v>0</v>
      </c>
      <c r="B7703" s="16">
        <v>0</v>
      </c>
      <c r="C7703" s="14">
        <v>0</v>
      </c>
      <c r="D7703" s="17">
        <v>0</v>
      </c>
      <c r="E7703" s="5">
        <v>0</v>
      </c>
      <c r="F7703" s="5">
        <v>0</v>
      </c>
      <c r="G7703" s="5">
        <v>0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  <c r="N7703" s="19">
        <v>0</v>
      </c>
    </row>
    <row r="7704" spans="1:14" ht="15.75" hidden="1" customHeight="1" x14ac:dyDescent="0.2">
      <c r="A7704" s="14">
        <v>0</v>
      </c>
      <c r="B7704" s="16">
        <v>0</v>
      </c>
      <c r="C7704" s="14">
        <v>0</v>
      </c>
      <c r="D7704" s="17">
        <v>0</v>
      </c>
      <c r="E7704" s="5">
        <v>0</v>
      </c>
      <c r="F7704" s="5">
        <v>0</v>
      </c>
      <c r="G7704" s="5">
        <v>0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19">
        <v>0</v>
      </c>
    </row>
    <row r="7705" spans="1:14" ht="15.75" hidden="1" customHeight="1" x14ac:dyDescent="0.2">
      <c r="A7705" s="14">
        <v>0</v>
      </c>
      <c r="B7705" s="16">
        <v>0</v>
      </c>
      <c r="C7705" s="14">
        <v>0</v>
      </c>
      <c r="D7705" s="17">
        <v>0</v>
      </c>
      <c r="E7705" s="5">
        <v>0</v>
      </c>
      <c r="F7705" s="5">
        <v>0</v>
      </c>
      <c r="G7705" s="5">
        <v>0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  <c r="N7705" s="19">
        <v>0</v>
      </c>
    </row>
    <row r="7706" spans="1:14" ht="15.75" hidden="1" customHeight="1" x14ac:dyDescent="0.2">
      <c r="A7706" s="14">
        <v>0</v>
      </c>
      <c r="B7706" s="16">
        <v>0</v>
      </c>
      <c r="C7706" s="14">
        <v>0</v>
      </c>
      <c r="D7706" s="17">
        <v>0</v>
      </c>
      <c r="E7706" s="5">
        <v>0</v>
      </c>
      <c r="F7706" s="5">
        <v>0</v>
      </c>
      <c r="G7706" s="5">
        <v>0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19">
        <v>0</v>
      </c>
    </row>
    <row r="7707" spans="1:14" ht="15.75" hidden="1" customHeight="1" x14ac:dyDescent="0.2">
      <c r="A7707" s="14">
        <v>0</v>
      </c>
      <c r="B7707" s="16">
        <v>0</v>
      </c>
      <c r="C7707" s="14">
        <v>0</v>
      </c>
      <c r="D7707" s="17">
        <v>0</v>
      </c>
      <c r="E7707" s="5">
        <v>0</v>
      </c>
      <c r="F7707" s="5">
        <v>0</v>
      </c>
      <c r="G7707" s="5">
        <v>0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19">
        <v>0</v>
      </c>
    </row>
    <row r="7708" spans="1:14" ht="15.75" hidden="1" customHeight="1" x14ac:dyDescent="0.2">
      <c r="A7708" s="14">
        <v>0</v>
      </c>
      <c r="B7708" s="16">
        <v>0</v>
      </c>
      <c r="C7708" s="14">
        <v>0</v>
      </c>
      <c r="D7708" s="17">
        <v>0</v>
      </c>
      <c r="E7708" s="5">
        <v>0</v>
      </c>
      <c r="F7708" s="5">
        <v>0</v>
      </c>
      <c r="G7708" s="5">
        <v>0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19">
        <v>0</v>
      </c>
    </row>
    <row r="7709" spans="1:14" ht="15.75" hidden="1" customHeight="1" x14ac:dyDescent="0.2">
      <c r="A7709" s="14">
        <v>0</v>
      </c>
      <c r="B7709" s="16">
        <v>0</v>
      </c>
      <c r="C7709" s="14">
        <v>0</v>
      </c>
      <c r="D7709" s="17">
        <v>0</v>
      </c>
      <c r="E7709" s="5">
        <v>0</v>
      </c>
      <c r="F7709" s="5">
        <v>0</v>
      </c>
      <c r="G7709" s="5">
        <v>0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19">
        <v>0</v>
      </c>
    </row>
    <row r="7710" spans="1:14" ht="15.75" hidden="1" customHeight="1" x14ac:dyDescent="0.2">
      <c r="A7710" s="14">
        <v>0</v>
      </c>
      <c r="B7710" s="16">
        <v>0</v>
      </c>
      <c r="C7710" s="14">
        <v>0</v>
      </c>
      <c r="D7710" s="17">
        <v>0</v>
      </c>
      <c r="E7710" s="5">
        <v>0</v>
      </c>
      <c r="F7710" s="5">
        <v>0</v>
      </c>
      <c r="G7710" s="5">
        <v>0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19">
        <v>0</v>
      </c>
    </row>
    <row r="7711" spans="1:14" ht="15.75" hidden="1" customHeight="1" x14ac:dyDescent="0.2">
      <c r="A7711" s="14">
        <v>0</v>
      </c>
      <c r="B7711" s="16">
        <v>0</v>
      </c>
      <c r="C7711" s="14">
        <v>0</v>
      </c>
      <c r="D7711" s="17">
        <v>0</v>
      </c>
      <c r="E7711" s="5">
        <v>0</v>
      </c>
      <c r="F7711" s="5">
        <v>0</v>
      </c>
      <c r="G7711" s="5">
        <v>0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19">
        <v>0</v>
      </c>
    </row>
    <row r="7712" spans="1:14" ht="15.75" hidden="1" customHeight="1" x14ac:dyDescent="0.2">
      <c r="A7712" s="14">
        <v>0</v>
      </c>
      <c r="B7712" s="16">
        <v>0</v>
      </c>
      <c r="C7712" s="14">
        <v>0</v>
      </c>
      <c r="D7712" s="17">
        <v>0</v>
      </c>
      <c r="E7712" s="5">
        <v>0</v>
      </c>
      <c r="F7712" s="5">
        <v>0</v>
      </c>
      <c r="G7712" s="5">
        <v>0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19">
        <v>0</v>
      </c>
    </row>
    <row r="7713" spans="1:14" ht="15.75" hidden="1" customHeight="1" x14ac:dyDescent="0.2">
      <c r="A7713" s="14">
        <v>0</v>
      </c>
      <c r="B7713" s="16">
        <v>0</v>
      </c>
      <c r="C7713" s="14">
        <v>0</v>
      </c>
      <c r="D7713" s="17">
        <v>0</v>
      </c>
      <c r="E7713" s="5">
        <v>0</v>
      </c>
      <c r="F7713" s="5">
        <v>0</v>
      </c>
      <c r="G7713" s="5">
        <v>0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0</v>
      </c>
      <c r="N7713" s="19">
        <v>0</v>
      </c>
    </row>
    <row r="7714" spans="1:14" ht="15.75" hidden="1" customHeight="1" x14ac:dyDescent="0.2">
      <c r="A7714" s="14">
        <v>0</v>
      </c>
      <c r="B7714" s="16">
        <v>0</v>
      </c>
      <c r="C7714" s="14">
        <v>0</v>
      </c>
      <c r="D7714" s="17">
        <v>0</v>
      </c>
      <c r="E7714" s="5">
        <v>0</v>
      </c>
      <c r="F7714" s="5">
        <v>0</v>
      </c>
      <c r="G7714" s="5">
        <v>0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19">
        <v>0</v>
      </c>
    </row>
    <row r="7715" spans="1:14" ht="15.75" hidden="1" customHeight="1" x14ac:dyDescent="0.2">
      <c r="A7715" s="14">
        <v>0</v>
      </c>
      <c r="B7715" s="16">
        <v>0</v>
      </c>
      <c r="C7715" s="14">
        <v>0</v>
      </c>
      <c r="D7715" s="17">
        <v>0</v>
      </c>
      <c r="E7715" s="5">
        <v>0</v>
      </c>
      <c r="F7715" s="5">
        <v>0</v>
      </c>
      <c r="G7715" s="5">
        <v>0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19">
        <v>0</v>
      </c>
    </row>
    <row r="7716" spans="1:14" ht="15.75" hidden="1" customHeight="1" x14ac:dyDescent="0.2">
      <c r="A7716" s="14">
        <v>0</v>
      </c>
      <c r="B7716" s="16">
        <v>0</v>
      </c>
      <c r="C7716" s="14">
        <v>0</v>
      </c>
      <c r="D7716" s="17">
        <v>0</v>
      </c>
      <c r="E7716" s="5">
        <v>0</v>
      </c>
      <c r="F7716" s="5">
        <v>0</v>
      </c>
      <c r="G7716" s="5">
        <v>0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19">
        <v>0</v>
      </c>
    </row>
    <row r="7717" spans="1:14" ht="15.75" hidden="1" customHeight="1" x14ac:dyDescent="0.2">
      <c r="A7717" s="14">
        <v>0</v>
      </c>
      <c r="B7717" s="16">
        <v>0</v>
      </c>
      <c r="C7717" s="14">
        <v>0</v>
      </c>
      <c r="D7717" s="17">
        <v>0</v>
      </c>
      <c r="E7717" s="5">
        <v>0</v>
      </c>
      <c r="F7717" s="5">
        <v>0</v>
      </c>
      <c r="G7717" s="5">
        <v>0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19">
        <v>0</v>
      </c>
    </row>
    <row r="7718" spans="1:14" ht="15.75" hidden="1" customHeight="1" x14ac:dyDescent="0.2">
      <c r="A7718" s="14">
        <v>0</v>
      </c>
      <c r="B7718" s="16">
        <v>0</v>
      </c>
      <c r="C7718" s="14">
        <v>0</v>
      </c>
      <c r="D7718" s="17">
        <v>0</v>
      </c>
      <c r="E7718" s="5">
        <v>0</v>
      </c>
      <c r="F7718" s="5">
        <v>0</v>
      </c>
      <c r="G7718" s="5">
        <v>0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  <c r="N7718" s="19">
        <v>0</v>
      </c>
    </row>
    <row r="7719" spans="1:14" ht="15.75" hidden="1" customHeight="1" x14ac:dyDescent="0.2">
      <c r="A7719" s="14">
        <v>0</v>
      </c>
      <c r="B7719" s="16">
        <v>0</v>
      </c>
      <c r="C7719" s="14">
        <v>0</v>
      </c>
      <c r="D7719" s="17">
        <v>0</v>
      </c>
      <c r="E7719" s="5">
        <v>0</v>
      </c>
      <c r="F7719" s="5">
        <v>0</v>
      </c>
      <c r="G7719" s="5">
        <v>0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19">
        <v>0</v>
      </c>
    </row>
    <row r="7720" spans="1:14" ht="15.75" hidden="1" customHeight="1" x14ac:dyDescent="0.2">
      <c r="A7720" s="14">
        <v>0</v>
      </c>
      <c r="B7720" s="16">
        <v>0</v>
      </c>
      <c r="C7720" s="14">
        <v>0</v>
      </c>
      <c r="D7720" s="17">
        <v>0</v>
      </c>
      <c r="E7720" s="5">
        <v>0</v>
      </c>
      <c r="F7720" s="5">
        <v>0</v>
      </c>
      <c r="G7720" s="5">
        <v>0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19">
        <v>0</v>
      </c>
    </row>
    <row r="7721" spans="1:14" ht="15.75" hidden="1" customHeight="1" x14ac:dyDescent="0.2">
      <c r="A7721" s="14">
        <v>0</v>
      </c>
      <c r="B7721" s="16">
        <v>0</v>
      </c>
      <c r="C7721" s="14">
        <v>0</v>
      </c>
      <c r="D7721" s="17">
        <v>0</v>
      </c>
      <c r="E7721" s="5">
        <v>0</v>
      </c>
      <c r="F7721" s="5">
        <v>0</v>
      </c>
      <c r="G7721" s="5">
        <v>0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19">
        <v>0</v>
      </c>
    </row>
    <row r="7722" spans="1:14" ht="15.75" hidden="1" customHeight="1" x14ac:dyDescent="0.2">
      <c r="A7722" s="14">
        <v>0</v>
      </c>
      <c r="B7722" s="16">
        <v>0</v>
      </c>
      <c r="C7722" s="14">
        <v>0</v>
      </c>
      <c r="D7722" s="17">
        <v>0</v>
      </c>
      <c r="E7722" s="5">
        <v>0</v>
      </c>
      <c r="F7722" s="5">
        <v>0</v>
      </c>
      <c r="G7722" s="5">
        <v>0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19">
        <v>0</v>
      </c>
    </row>
    <row r="7723" spans="1:14" ht="15.75" hidden="1" customHeight="1" x14ac:dyDescent="0.2">
      <c r="A7723" s="14">
        <v>0</v>
      </c>
      <c r="B7723" s="16">
        <v>0</v>
      </c>
      <c r="C7723" s="14">
        <v>0</v>
      </c>
      <c r="D7723" s="17">
        <v>0</v>
      </c>
      <c r="E7723" s="5">
        <v>0</v>
      </c>
      <c r="F7723" s="5">
        <v>0</v>
      </c>
      <c r="G7723" s="5">
        <v>0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19">
        <v>0</v>
      </c>
    </row>
    <row r="7724" spans="1:14" ht="15.75" hidden="1" customHeight="1" x14ac:dyDescent="0.2">
      <c r="A7724" s="14">
        <v>0</v>
      </c>
      <c r="B7724" s="16">
        <v>0</v>
      </c>
      <c r="C7724" s="14">
        <v>0</v>
      </c>
      <c r="D7724" s="17">
        <v>0</v>
      </c>
      <c r="E7724" s="5">
        <v>0</v>
      </c>
      <c r="F7724" s="5">
        <v>0</v>
      </c>
      <c r="G7724" s="5">
        <v>0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19">
        <v>0</v>
      </c>
    </row>
    <row r="7725" spans="1:14" ht="15.75" hidden="1" customHeight="1" x14ac:dyDescent="0.2">
      <c r="A7725" s="14">
        <v>0</v>
      </c>
      <c r="B7725" s="16">
        <v>0</v>
      </c>
      <c r="C7725" s="14">
        <v>0</v>
      </c>
      <c r="D7725" s="17">
        <v>0</v>
      </c>
      <c r="E7725" s="5">
        <v>0</v>
      </c>
      <c r="F7725" s="5">
        <v>0</v>
      </c>
      <c r="G7725" s="5">
        <v>0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19">
        <v>0</v>
      </c>
    </row>
    <row r="7726" spans="1:14" ht="15.75" hidden="1" customHeight="1" x14ac:dyDescent="0.2">
      <c r="A7726" s="14">
        <v>0</v>
      </c>
      <c r="B7726" s="16">
        <v>0</v>
      </c>
      <c r="C7726" s="14">
        <v>0</v>
      </c>
      <c r="D7726" s="17">
        <v>0</v>
      </c>
      <c r="E7726" s="5">
        <v>0</v>
      </c>
      <c r="F7726" s="5">
        <v>0</v>
      </c>
      <c r="G7726" s="5">
        <v>0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19">
        <v>0</v>
      </c>
    </row>
    <row r="7727" spans="1:14" ht="15.75" hidden="1" customHeight="1" x14ac:dyDescent="0.2">
      <c r="A7727" s="14">
        <v>0</v>
      </c>
      <c r="B7727" s="16">
        <v>0</v>
      </c>
      <c r="C7727" s="14">
        <v>0</v>
      </c>
      <c r="D7727" s="17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19">
        <v>0</v>
      </c>
    </row>
    <row r="7728" spans="1:14" ht="15.75" hidden="1" customHeight="1" x14ac:dyDescent="0.2">
      <c r="A7728" s="14">
        <v>0</v>
      </c>
      <c r="B7728" s="16">
        <v>0</v>
      </c>
      <c r="C7728" s="14">
        <v>0</v>
      </c>
      <c r="D7728" s="17">
        <v>0</v>
      </c>
      <c r="E7728" s="5">
        <v>0</v>
      </c>
      <c r="F7728" s="5">
        <v>0</v>
      </c>
      <c r="G7728" s="5">
        <v>0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19">
        <v>0</v>
      </c>
    </row>
    <row r="7729" spans="1:14" ht="15.75" hidden="1" customHeight="1" x14ac:dyDescent="0.2">
      <c r="A7729" s="14">
        <v>0</v>
      </c>
      <c r="B7729" s="16">
        <v>0</v>
      </c>
      <c r="C7729" s="14">
        <v>0</v>
      </c>
      <c r="D7729" s="17">
        <v>0</v>
      </c>
      <c r="E7729" s="5">
        <v>0</v>
      </c>
      <c r="F7729" s="5">
        <v>0</v>
      </c>
      <c r="G7729" s="5">
        <v>0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  <c r="N7729" s="19">
        <v>0</v>
      </c>
    </row>
    <row r="7730" spans="1:14" ht="15.75" hidden="1" customHeight="1" x14ac:dyDescent="0.2">
      <c r="A7730" s="14">
        <v>0</v>
      </c>
      <c r="B7730" s="16">
        <v>0</v>
      </c>
      <c r="C7730" s="14">
        <v>0</v>
      </c>
      <c r="D7730" s="17">
        <v>0</v>
      </c>
      <c r="E7730" s="5">
        <v>0</v>
      </c>
      <c r="F7730" s="5">
        <v>0</v>
      </c>
      <c r="G7730" s="5">
        <v>0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  <c r="N7730" s="19">
        <v>0</v>
      </c>
    </row>
    <row r="7731" spans="1:14" ht="15.75" hidden="1" customHeight="1" x14ac:dyDescent="0.2">
      <c r="A7731" s="14">
        <v>0</v>
      </c>
      <c r="B7731" s="16">
        <v>0</v>
      </c>
      <c r="C7731" s="14">
        <v>0</v>
      </c>
      <c r="D7731" s="17">
        <v>0</v>
      </c>
      <c r="E7731" s="5">
        <v>0</v>
      </c>
      <c r="F7731" s="5">
        <v>0</v>
      </c>
      <c r="G7731" s="5">
        <v>0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19">
        <v>0</v>
      </c>
    </row>
    <row r="7732" spans="1:14" ht="15.75" hidden="1" customHeight="1" x14ac:dyDescent="0.2">
      <c r="A7732" s="14">
        <v>0</v>
      </c>
      <c r="B7732" s="16">
        <v>0</v>
      </c>
      <c r="C7732" s="14">
        <v>0</v>
      </c>
      <c r="D7732" s="17">
        <v>0</v>
      </c>
      <c r="E7732" s="5">
        <v>0</v>
      </c>
      <c r="F7732" s="5">
        <v>0</v>
      </c>
      <c r="G7732" s="5">
        <v>0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19">
        <v>0</v>
      </c>
    </row>
    <row r="7733" spans="1:14" ht="15.75" hidden="1" customHeight="1" x14ac:dyDescent="0.2">
      <c r="A7733" s="14">
        <v>0</v>
      </c>
      <c r="B7733" s="16">
        <v>0</v>
      </c>
      <c r="C7733" s="14">
        <v>0</v>
      </c>
      <c r="D7733" s="17">
        <v>0</v>
      </c>
      <c r="E7733" s="5">
        <v>0</v>
      </c>
      <c r="F7733" s="5">
        <v>0</v>
      </c>
      <c r="G7733" s="5">
        <v>0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19">
        <v>0</v>
      </c>
    </row>
    <row r="7734" spans="1:14" ht="15.75" hidden="1" customHeight="1" x14ac:dyDescent="0.2">
      <c r="A7734" s="14">
        <v>0</v>
      </c>
      <c r="B7734" s="16">
        <v>0</v>
      </c>
      <c r="C7734" s="14">
        <v>0</v>
      </c>
      <c r="D7734" s="17">
        <v>0</v>
      </c>
      <c r="E7734" s="5">
        <v>0</v>
      </c>
      <c r="F7734" s="5">
        <v>0</v>
      </c>
      <c r="G7734" s="5">
        <v>0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19">
        <v>0</v>
      </c>
    </row>
    <row r="7735" spans="1:14" ht="15.75" hidden="1" customHeight="1" x14ac:dyDescent="0.2">
      <c r="A7735" s="14">
        <v>0</v>
      </c>
      <c r="B7735" s="16">
        <v>0</v>
      </c>
      <c r="C7735" s="14">
        <v>0</v>
      </c>
      <c r="D7735" s="17">
        <v>0</v>
      </c>
      <c r="E7735" s="5">
        <v>0</v>
      </c>
      <c r="F7735" s="5">
        <v>0</v>
      </c>
      <c r="G7735" s="5">
        <v>0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19">
        <v>0</v>
      </c>
    </row>
    <row r="7736" spans="1:14" ht="15.75" hidden="1" customHeight="1" x14ac:dyDescent="0.2">
      <c r="A7736" s="14">
        <v>0</v>
      </c>
      <c r="B7736" s="16">
        <v>0</v>
      </c>
      <c r="C7736" s="14">
        <v>0</v>
      </c>
      <c r="D7736" s="17">
        <v>0</v>
      </c>
      <c r="E7736" s="5">
        <v>0</v>
      </c>
      <c r="F7736" s="5">
        <v>0</v>
      </c>
      <c r="G7736" s="5">
        <v>0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19">
        <v>0</v>
      </c>
    </row>
    <row r="7737" spans="1:14" ht="15.75" hidden="1" customHeight="1" x14ac:dyDescent="0.2">
      <c r="A7737" s="14">
        <v>0</v>
      </c>
      <c r="B7737" s="16">
        <v>0</v>
      </c>
      <c r="C7737" s="14">
        <v>0</v>
      </c>
      <c r="D7737" s="17">
        <v>0</v>
      </c>
      <c r="E7737" s="5">
        <v>0</v>
      </c>
      <c r="F7737" s="5">
        <v>0</v>
      </c>
      <c r="G7737" s="5">
        <v>0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  <c r="N7737" s="19">
        <v>0</v>
      </c>
    </row>
    <row r="7738" spans="1:14" ht="15.75" hidden="1" customHeight="1" x14ac:dyDescent="0.2">
      <c r="A7738" s="14">
        <v>0</v>
      </c>
      <c r="B7738" s="16">
        <v>0</v>
      </c>
      <c r="C7738" s="14">
        <v>0</v>
      </c>
      <c r="D7738" s="17">
        <v>0</v>
      </c>
      <c r="E7738" s="5">
        <v>0</v>
      </c>
      <c r="F7738" s="5">
        <v>0</v>
      </c>
      <c r="G7738" s="5">
        <v>0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19">
        <v>0</v>
      </c>
    </row>
    <row r="7739" spans="1:14" ht="15.75" hidden="1" customHeight="1" x14ac:dyDescent="0.2">
      <c r="A7739" s="14">
        <v>0</v>
      </c>
      <c r="B7739" s="16">
        <v>0</v>
      </c>
      <c r="C7739" s="14">
        <v>0</v>
      </c>
      <c r="D7739" s="17">
        <v>0</v>
      </c>
      <c r="E7739" s="5">
        <v>0</v>
      </c>
      <c r="F7739" s="5">
        <v>0</v>
      </c>
      <c r="G7739" s="5">
        <v>0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19">
        <v>0</v>
      </c>
    </row>
    <row r="7740" spans="1:14" ht="15.75" hidden="1" customHeight="1" x14ac:dyDescent="0.2">
      <c r="A7740" s="14">
        <v>0</v>
      </c>
      <c r="B7740" s="16">
        <v>0</v>
      </c>
      <c r="C7740" s="14">
        <v>0</v>
      </c>
      <c r="D7740" s="17">
        <v>0</v>
      </c>
      <c r="E7740" s="5">
        <v>0</v>
      </c>
      <c r="F7740" s="5">
        <v>0</v>
      </c>
      <c r="G7740" s="5">
        <v>0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  <c r="N7740" s="19">
        <v>0</v>
      </c>
    </row>
    <row r="7741" spans="1:14" ht="15.75" hidden="1" customHeight="1" x14ac:dyDescent="0.2">
      <c r="A7741" s="14">
        <v>0</v>
      </c>
      <c r="B7741" s="16">
        <v>0</v>
      </c>
      <c r="C7741" s="14">
        <v>0</v>
      </c>
      <c r="D7741" s="17">
        <v>0</v>
      </c>
      <c r="E7741" s="5">
        <v>0</v>
      </c>
      <c r="F7741" s="5">
        <v>0</v>
      </c>
      <c r="G7741" s="5">
        <v>0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19">
        <v>0</v>
      </c>
    </row>
    <row r="7742" spans="1:14" ht="15.75" hidden="1" customHeight="1" x14ac:dyDescent="0.2">
      <c r="A7742" s="14">
        <v>0</v>
      </c>
      <c r="B7742" s="16">
        <v>0</v>
      </c>
      <c r="C7742" s="14">
        <v>0</v>
      </c>
      <c r="D7742" s="17">
        <v>0</v>
      </c>
      <c r="E7742" s="5">
        <v>0</v>
      </c>
      <c r="F7742" s="5">
        <v>0</v>
      </c>
      <c r="G7742" s="5">
        <v>0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19">
        <v>0</v>
      </c>
    </row>
    <row r="7743" spans="1:14" ht="15.75" hidden="1" customHeight="1" x14ac:dyDescent="0.2">
      <c r="A7743" s="14">
        <v>0</v>
      </c>
      <c r="B7743" s="16">
        <v>0</v>
      </c>
      <c r="C7743" s="14">
        <v>0</v>
      </c>
      <c r="D7743" s="17">
        <v>0</v>
      </c>
      <c r="E7743" s="5">
        <v>0</v>
      </c>
      <c r="F7743" s="5">
        <v>0</v>
      </c>
      <c r="G7743" s="5">
        <v>0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19">
        <v>0</v>
      </c>
    </row>
    <row r="7744" spans="1:14" ht="15.75" hidden="1" customHeight="1" x14ac:dyDescent="0.2">
      <c r="A7744" s="14">
        <v>0</v>
      </c>
      <c r="B7744" s="16">
        <v>0</v>
      </c>
      <c r="C7744" s="14">
        <v>0</v>
      </c>
      <c r="D7744" s="17">
        <v>0</v>
      </c>
      <c r="E7744" s="5">
        <v>0</v>
      </c>
      <c r="F7744" s="5">
        <v>0</v>
      </c>
      <c r="G7744" s="5">
        <v>0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19">
        <v>0</v>
      </c>
    </row>
    <row r="7745" spans="1:14" ht="15.75" hidden="1" customHeight="1" x14ac:dyDescent="0.2">
      <c r="A7745" s="14">
        <v>0</v>
      </c>
      <c r="B7745" s="16">
        <v>0</v>
      </c>
      <c r="C7745" s="14">
        <v>0</v>
      </c>
      <c r="D7745" s="17">
        <v>0</v>
      </c>
      <c r="E7745" s="5">
        <v>0</v>
      </c>
      <c r="F7745" s="5">
        <v>0</v>
      </c>
      <c r="G7745" s="5">
        <v>0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19">
        <v>0</v>
      </c>
    </row>
    <row r="7746" spans="1:14" ht="15.75" hidden="1" customHeight="1" x14ac:dyDescent="0.2">
      <c r="A7746" s="14">
        <v>0</v>
      </c>
      <c r="B7746" s="16">
        <v>0</v>
      </c>
      <c r="C7746" s="14">
        <v>0</v>
      </c>
      <c r="D7746" s="17">
        <v>0</v>
      </c>
      <c r="E7746" s="5">
        <v>0</v>
      </c>
      <c r="F7746" s="5">
        <v>0</v>
      </c>
      <c r="G7746" s="5">
        <v>0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19">
        <v>0</v>
      </c>
    </row>
    <row r="7747" spans="1:14" ht="15.75" hidden="1" customHeight="1" x14ac:dyDescent="0.2">
      <c r="A7747" s="14">
        <v>0</v>
      </c>
      <c r="B7747" s="16">
        <v>0</v>
      </c>
      <c r="C7747" s="14">
        <v>0</v>
      </c>
      <c r="D7747" s="17">
        <v>0</v>
      </c>
      <c r="E7747" s="5">
        <v>0</v>
      </c>
      <c r="F7747" s="5">
        <v>0</v>
      </c>
      <c r="G7747" s="5">
        <v>0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19">
        <v>0</v>
      </c>
    </row>
    <row r="7748" spans="1:14" ht="15.75" hidden="1" customHeight="1" x14ac:dyDescent="0.2">
      <c r="A7748" s="14">
        <v>0</v>
      </c>
      <c r="B7748" s="16">
        <v>0</v>
      </c>
      <c r="C7748" s="14">
        <v>0</v>
      </c>
      <c r="D7748" s="17">
        <v>0</v>
      </c>
      <c r="E7748" s="5">
        <v>0</v>
      </c>
      <c r="F7748" s="5">
        <v>0</v>
      </c>
      <c r="G7748" s="5">
        <v>0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19">
        <v>0</v>
      </c>
    </row>
    <row r="7749" spans="1:14" ht="15.75" hidden="1" customHeight="1" x14ac:dyDescent="0.2">
      <c r="A7749" s="14">
        <v>0</v>
      </c>
      <c r="B7749" s="16">
        <v>0</v>
      </c>
      <c r="C7749" s="14">
        <v>0</v>
      </c>
      <c r="D7749" s="17">
        <v>0</v>
      </c>
      <c r="E7749" s="5">
        <v>0</v>
      </c>
      <c r="F7749" s="5">
        <v>0</v>
      </c>
      <c r="G7749" s="5">
        <v>0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  <c r="N7749" s="19">
        <v>0</v>
      </c>
    </row>
    <row r="7750" spans="1:14" ht="15.75" hidden="1" customHeight="1" x14ac:dyDescent="0.2">
      <c r="A7750" s="14">
        <v>0</v>
      </c>
      <c r="B7750" s="16">
        <v>0</v>
      </c>
      <c r="C7750" s="14">
        <v>0</v>
      </c>
      <c r="D7750" s="17">
        <v>0</v>
      </c>
      <c r="E7750" s="5">
        <v>0</v>
      </c>
      <c r="F7750" s="5">
        <v>0</v>
      </c>
      <c r="G7750" s="5">
        <v>0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  <c r="N7750" s="19">
        <v>0</v>
      </c>
    </row>
    <row r="7751" spans="1:14" ht="15.75" hidden="1" customHeight="1" x14ac:dyDescent="0.2">
      <c r="A7751" s="14">
        <v>0</v>
      </c>
      <c r="B7751" s="16">
        <v>0</v>
      </c>
      <c r="C7751" s="14">
        <v>0</v>
      </c>
      <c r="D7751" s="17">
        <v>0</v>
      </c>
      <c r="E7751" s="5">
        <v>0</v>
      </c>
      <c r="F7751" s="5">
        <v>0</v>
      </c>
      <c r="G7751" s="5">
        <v>0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  <c r="N7751" s="19">
        <v>0</v>
      </c>
    </row>
    <row r="7752" spans="1:14" ht="15.75" hidden="1" customHeight="1" x14ac:dyDescent="0.2">
      <c r="A7752" s="14">
        <v>0</v>
      </c>
      <c r="B7752" s="16">
        <v>0</v>
      </c>
      <c r="C7752" s="14">
        <v>0</v>
      </c>
      <c r="D7752" s="17">
        <v>0</v>
      </c>
      <c r="E7752" s="5">
        <v>0</v>
      </c>
      <c r="F7752" s="5">
        <v>0</v>
      </c>
      <c r="G7752" s="5">
        <v>0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19">
        <v>0</v>
      </c>
    </row>
    <row r="7753" spans="1:14" ht="15.75" hidden="1" customHeight="1" x14ac:dyDescent="0.2">
      <c r="A7753" s="14">
        <v>0</v>
      </c>
      <c r="B7753" s="16">
        <v>0</v>
      </c>
      <c r="C7753" s="14">
        <v>0</v>
      </c>
      <c r="D7753" s="17">
        <v>0</v>
      </c>
      <c r="E7753" s="5">
        <v>0</v>
      </c>
      <c r="F7753" s="5">
        <v>0</v>
      </c>
      <c r="G7753" s="5">
        <v>0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  <c r="N7753" s="19">
        <v>0</v>
      </c>
    </row>
    <row r="7754" spans="1:14" ht="15.75" hidden="1" customHeight="1" x14ac:dyDescent="0.2">
      <c r="A7754" s="14">
        <v>0</v>
      </c>
      <c r="B7754" s="16">
        <v>0</v>
      </c>
      <c r="C7754" s="14">
        <v>0</v>
      </c>
      <c r="D7754" s="17">
        <v>0</v>
      </c>
      <c r="E7754" s="5">
        <v>0</v>
      </c>
      <c r="F7754" s="5">
        <v>0</v>
      </c>
      <c r="G7754" s="5">
        <v>0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19">
        <v>0</v>
      </c>
    </row>
    <row r="7755" spans="1:14" ht="15.75" hidden="1" customHeight="1" x14ac:dyDescent="0.2">
      <c r="A7755" s="14">
        <v>0</v>
      </c>
      <c r="B7755" s="16">
        <v>0</v>
      </c>
      <c r="C7755" s="14">
        <v>0</v>
      </c>
      <c r="D7755" s="17">
        <v>0</v>
      </c>
      <c r="E7755" s="5">
        <v>0</v>
      </c>
      <c r="F7755" s="5">
        <v>0</v>
      </c>
      <c r="G7755" s="5">
        <v>0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19">
        <v>0</v>
      </c>
    </row>
    <row r="7756" spans="1:14" ht="15.75" hidden="1" customHeight="1" x14ac:dyDescent="0.2">
      <c r="A7756" s="14">
        <v>0</v>
      </c>
      <c r="B7756" s="16">
        <v>0</v>
      </c>
      <c r="C7756" s="14">
        <v>0</v>
      </c>
      <c r="D7756" s="17">
        <v>0</v>
      </c>
      <c r="E7756" s="5">
        <v>0</v>
      </c>
      <c r="F7756" s="5">
        <v>0</v>
      </c>
      <c r="G7756" s="5">
        <v>0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19">
        <v>0</v>
      </c>
    </row>
    <row r="7757" spans="1:14" ht="15.75" hidden="1" customHeight="1" x14ac:dyDescent="0.2">
      <c r="A7757" s="14">
        <v>0</v>
      </c>
      <c r="B7757" s="16">
        <v>0</v>
      </c>
      <c r="C7757" s="14">
        <v>0</v>
      </c>
      <c r="D7757" s="17">
        <v>0</v>
      </c>
      <c r="E7757" s="5">
        <v>0</v>
      </c>
      <c r="F7757" s="5">
        <v>0</v>
      </c>
      <c r="G7757" s="5">
        <v>0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19">
        <v>0</v>
      </c>
    </row>
    <row r="7758" spans="1:14" ht="15.75" hidden="1" customHeight="1" x14ac:dyDescent="0.2">
      <c r="A7758" s="14">
        <v>0</v>
      </c>
      <c r="B7758" s="16">
        <v>0</v>
      </c>
      <c r="C7758" s="14">
        <v>0</v>
      </c>
      <c r="D7758" s="17">
        <v>0</v>
      </c>
      <c r="E7758" s="5">
        <v>0</v>
      </c>
      <c r="F7758" s="5">
        <v>0</v>
      </c>
      <c r="G7758" s="5">
        <v>0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19">
        <v>0</v>
      </c>
    </row>
    <row r="7759" spans="1:14" ht="15.75" hidden="1" customHeight="1" x14ac:dyDescent="0.2">
      <c r="A7759" s="14">
        <v>0</v>
      </c>
      <c r="B7759" s="16">
        <v>0</v>
      </c>
      <c r="C7759" s="14">
        <v>0</v>
      </c>
      <c r="D7759" s="17">
        <v>0</v>
      </c>
      <c r="E7759" s="5">
        <v>0</v>
      </c>
      <c r="F7759" s="5">
        <v>0</v>
      </c>
      <c r="G7759" s="5">
        <v>0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19">
        <v>0</v>
      </c>
    </row>
    <row r="7760" spans="1:14" ht="15.75" hidden="1" customHeight="1" x14ac:dyDescent="0.2">
      <c r="A7760" s="14">
        <v>0</v>
      </c>
      <c r="B7760" s="16">
        <v>0</v>
      </c>
      <c r="C7760" s="14">
        <v>0</v>
      </c>
      <c r="D7760" s="17">
        <v>0</v>
      </c>
      <c r="E7760" s="5">
        <v>0</v>
      </c>
      <c r="F7760" s="5">
        <v>0</v>
      </c>
      <c r="G7760" s="5">
        <v>0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19">
        <v>0</v>
      </c>
    </row>
    <row r="7761" spans="1:14" ht="15.75" hidden="1" customHeight="1" x14ac:dyDescent="0.2">
      <c r="A7761" s="14">
        <v>0</v>
      </c>
      <c r="B7761" s="16">
        <v>0</v>
      </c>
      <c r="C7761" s="14">
        <v>0</v>
      </c>
      <c r="D7761" s="17">
        <v>0</v>
      </c>
      <c r="E7761" s="5">
        <v>0</v>
      </c>
      <c r="F7761" s="5">
        <v>0</v>
      </c>
      <c r="G7761" s="5">
        <v>0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19">
        <v>0</v>
      </c>
    </row>
    <row r="7762" spans="1:14" ht="15.75" hidden="1" customHeight="1" x14ac:dyDescent="0.2">
      <c r="A7762" s="14">
        <v>0</v>
      </c>
      <c r="B7762" s="16">
        <v>0</v>
      </c>
      <c r="C7762" s="14">
        <v>0</v>
      </c>
      <c r="D7762" s="17">
        <v>0</v>
      </c>
      <c r="E7762" s="5">
        <v>0</v>
      </c>
      <c r="F7762" s="5">
        <v>0</v>
      </c>
      <c r="G7762" s="5">
        <v>0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19">
        <v>0</v>
      </c>
    </row>
    <row r="7763" spans="1:14" ht="15.75" hidden="1" customHeight="1" x14ac:dyDescent="0.2">
      <c r="A7763" s="14">
        <v>0</v>
      </c>
      <c r="B7763" s="16">
        <v>0</v>
      </c>
      <c r="C7763" s="14">
        <v>0</v>
      </c>
      <c r="D7763" s="17">
        <v>0</v>
      </c>
      <c r="E7763" s="5">
        <v>0</v>
      </c>
      <c r="F7763" s="5">
        <v>0</v>
      </c>
      <c r="G7763" s="5">
        <v>0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19">
        <v>0</v>
      </c>
    </row>
    <row r="7764" spans="1:14" ht="15.75" hidden="1" customHeight="1" x14ac:dyDescent="0.2">
      <c r="A7764" s="14">
        <v>0</v>
      </c>
      <c r="B7764" s="16">
        <v>0</v>
      </c>
      <c r="C7764" s="14">
        <v>0</v>
      </c>
      <c r="D7764" s="17">
        <v>0</v>
      </c>
      <c r="E7764" s="5">
        <v>0</v>
      </c>
      <c r="F7764" s="5">
        <v>0</v>
      </c>
      <c r="G7764" s="5">
        <v>0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19">
        <v>0</v>
      </c>
    </row>
    <row r="7765" spans="1:14" ht="15.75" hidden="1" customHeight="1" x14ac:dyDescent="0.2">
      <c r="A7765" s="14">
        <v>0</v>
      </c>
      <c r="B7765" s="16">
        <v>0</v>
      </c>
      <c r="C7765" s="14">
        <v>0</v>
      </c>
      <c r="D7765" s="17">
        <v>0</v>
      </c>
      <c r="E7765" s="5">
        <v>0</v>
      </c>
      <c r="F7765" s="5">
        <v>0</v>
      </c>
      <c r="G7765" s="5">
        <v>0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19">
        <v>0</v>
      </c>
    </row>
    <row r="7766" spans="1:14" ht="15.75" hidden="1" customHeight="1" x14ac:dyDescent="0.2">
      <c r="A7766" s="14">
        <v>0</v>
      </c>
      <c r="B7766" s="16">
        <v>0</v>
      </c>
      <c r="C7766" s="14">
        <v>0</v>
      </c>
      <c r="D7766" s="17">
        <v>0</v>
      </c>
      <c r="E7766" s="5">
        <v>0</v>
      </c>
      <c r="F7766" s="5">
        <v>0</v>
      </c>
      <c r="G7766" s="5">
        <v>0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19">
        <v>0</v>
      </c>
    </row>
    <row r="7767" spans="1:14" ht="15.75" hidden="1" customHeight="1" x14ac:dyDescent="0.2">
      <c r="A7767" s="14">
        <v>0</v>
      </c>
      <c r="B7767" s="16">
        <v>0</v>
      </c>
      <c r="C7767" s="14">
        <v>0</v>
      </c>
      <c r="D7767" s="17">
        <v>0</v>
      </c>
      <c r="E7767" s="5">
        <v>0</v>
      </c>
      <c r="F7767" s="5">
        <v>0</v>
      </c>
      <c r="G7767" s="5">
        <v>0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19">
        <v>0</v>
      </c>
    </row>
    <row r="7768" spans="1:14" ht="15.75" hidden="1" customHeight="1" x14ac:dyDescent="0.2">
      <c r="A7768" s="14">
        <v>0</v>
      </c>
      <c r="B7768" s="16">
        <v>0</v>
      </c>
      <c r="C7768" s="14">
        <v>0</v>
      </c>
      <c r="D7768" s="17">
        <v>0</v>
      </c>
      <c r="E7768" s="5">
        <v>0</v>
      </c>
      <c r="F7768" s="5">
        <v>0</v>
      </c>
      <c r="G7768" s="5">
        <v>0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19">
        <v>0</v>
      </c>
    </row>
    <row r="7769" spans="1:14" ht="15.75" hidden="1" customHeight="1" x14ac:dyDescent="0.2">
      <c r="A7769" s="14">
        <v>0</v>
      </c>
      <c r="B7769" s="16">
        <v>0</v>
      </c>
      <c r="C7769" s="14">
        <v>0</v>
      </c>
      <c r="D7769" s="17">
        <v>0</v>
      </c>
      <c r="E7769" s="5">
        <v>0</v>
      </c>
      <c r="F7769" s="5">
        <v>0</v>
      </c>
      <c r="G7769" s="5">
        <v>0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19">
        <v>0</v>
      </c>
    </row>
    <row r="7770" spans="1:14" ht="15.75" hidden="1" customHeight="1" x14ac:dyDescent="0.2">
      <c r="A7770" s="14">
        <v>0</v>
      </c>
      <c r="B7770" s="16">
        <v>0</v>
      </c>
      <c r="C7770" s="14">
        <v>0</v>
      </c>
      <c r="D7770" s="17">
        <v>0</v>
      </c>
      <c r="E7770" s="5">
        <v>0</v>
      </c>
      <c r="F7770" s="5">
        <v>0</v>
      </c>
      <c r="G7770" s="5">
        <v>0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19">
        <v>0</v>
      </c>
    </row>
    <row r="7771" spans="1:14" ht="15.75" hidden="1" customHeight="1" x14ac:dyDescent="0.2">
      <c r="A7771" s="14">
        <v>0</v>
      </c>
      <c r="B7771" s="16">
        <v>0</v>
      </c>
      <c r="C7771" s="14">
        <v>0</v>
      </c>
      <c r="D7771" s="17">
        <v>0</v>
      </c>
      <c r="E7771" s="5">
        <v>0</v>
      </c>
      <c r="F7771" s="5">
        <v>0</v>
      </c>
      <c r="G7771" s="5">
        <v>0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19">
        <v>0</v>
      </c>
    </row>
    <row r="7772" spans="1:14" ht="15.75" hidden="1" customHeight="1" x14ac:dyDescent="0.2">
      <c r="A7772" s="14">
        <v>0</v>
      </c>
      <c r="B7772" s="16">
        <v>0</v>
      </c>
      <c r="C7772" s="14">
        <v>0</v>
      </c>
      <c r="D7772" s="17">
        <v>0</v>
      </c>
      <c r="E7772" s="5">
        <v>0</v>
      </c>
      <c r="F7772" s="5">
        <v>0</v>
      </c>
      <c r="G7772" s="5">
        <v>0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19">
        <v>0</v>
      </c>
    </row>
    <row r="7773" spans="1:14" ht="15.75" hidden="1" customHeight="1" x14ac:dyDescent="0.2">
      <c r="A7773" s="14">
        <v>0</v>
      </c>
      <c r="B7773" s="16">
        <v>0</v>
      </c>
      <c r="C7773" s="14">
        <v>0</v>
      </c>
      <c r="D7773" s="17">
        <v>0</v>
      </c>
      <c r="E7773" s="5">
        <v>0</v>
      </c>
      <c r="F7773" s="5">
        <v>0</v>
      </c>
      <c r="G7773" s="5">
        <v>0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19">
        <v>0</v>
      </c>
    </row>
    <row r="7774" spans="1:14" ht="15.75" hidden="1" customHeight="1" x14ac:dyDescent="0.2">
      <c r="A7774" s="14">
        <v>0</v>
      </c>
      <c r="B7774" s="16">
        <v>0</v>
      </c>
      <c r="C7774" s="14">
        <v>0</v>
      </c>
      <c r="D7774" s="17">
        <v>0</v>
      </c>
      <c r="E7774" s="5">
        <v>0</v>
      </c>
      <c r="F7774" s="5">
        <v>0</v>
      </c>
      <c r="G7774" s="5">
        <v>0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19">
        <v>0</v>
      </c>
    </row>
    <row r="7775" spans="1:14" ht="15.75" hidden="1" customHeight="1" x14ac:dyDescent="0.2">
      <c r="A7775" s="14">
        <v>0</v>
      </c>
      <c r="B7775" s="16">
        <v>0</v>
      </c>
      <c r="C7775" s="14">
        <v>0</v>
      </c>
      <c r="D7775" s="17">
        <v>0</v>
      </c>
      <c r="E7775" s="5">
        <v>0</v>
      </c>
      <c r="F7775" s="5">
        <v>0</v>
      </c>
      <c r="G7775" s="5">
        <v>0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19">
        <v>0</v>
      </c>
    </row>
    <row r="7776" spans="1:14" ht="15.75" hidden="1" customHeight="1" x14ac:dyDescent="0.2">
      <c r="A7776" s="14">
        <v>0</v>
      </c>
      <c r="B7776" s="16">
        <v>0</v>
      </c>
      <c r="C7776" s="14">
        <v>0</v>
      </c>
      <c r="D7776" s="17">
        <v>0</v>
      </c>
      <c r="E7776" s="5">
        <v>0</v>
      </c>
      <c r="F7776" s="5">
        <v>0</v>
      </c>
      <c r="G7776" s="5">
        <v>0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19">
        <v>0</v>
      </c>
    </row>
    <row r="7777" spans="1:14" ht="15.75" hidden="1" customHeight="1" x14ac:dyDescent="0.2">
      <c r="A7777" s="14">
        <v>0</v>
      </c>
      <c r="B7777" s="16">
        <v>0</v>
      </c>
      <c r="C7777" s="14">
        <v>0</v>
      </c>
      <c r="D7777" s="17">
        <v>0</v>
      </c>
      <c r="E7777" s="5">
        <v>0</v>
      </c>
      <c r="F7777" s="5">
        <v>0</v>
      </c>
      <c r="G7777" s="5">
        <v>0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19">
        <v>0</v>
      </c>
    </row>
    <row r="7778" spans="1:14" ht="15.75" hidden="1" customHeight="1" x14ac:dyDescent="0.2">
      <c r="A7778" s="14">
        <v>0</v>
      </c>
      <c r="B7778" s="16">
        <v>0</v>
      </c>
      <c r="C7778" s="14">
        <v>0</v>
      </c>
      <c r="D7778" s="17">
        <v>0</v>
      </c>
      <c r="E7778" s="5">
        <v>0</v>
      </c>
      <c r="F7778" s="5">
        <v>0</v>
      </c>
      <c r="G7778" s="5">
        <v>0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19">
        <v>0</v>
      </c>
    </row>
    <row r="7779" spans="1:14" ht="15.75" hidden="1" customHeight="1" x14ac:dyDescent="0.2">
      <c r="A7779" s="14">
        <v>0</v>
      </c>
      <c r="B7779" s="16">
        <v>0</v>
      </c>
      <c r="C7779" s="14">
        <v>0</v>
      </c>
      <c r="D7779" s="17">
        <v>0</v>
      </c>
      <c r="E7779" s="5">
        <v>0</v>
      </c>
      <c r="F7779" s="5">
        <v>0</v>
      </c>
      <c r="G7779" s="5">
        <v>0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19">
        <v>0</v>
      </c>
    </row>
    <row r="7780" spans="1:14" ht="15.75" hidden="1" customHeight="1" x14ac:dyDescent="0.2">
      <c r="A7780" s="14">
        <v>0</v>
      </c>
      <c r="B7780" s="16">
        <v>0</v>
      </c>
      <c r="C7780" s="14">
        <v>0</v>
      </c>
      <c r="D7780" s="17">
        <v>0</v>
      </c>
      <c r="E7780" s="5">
        <v>0</v>
      </c>
      <c r="F7780" s="5">
        <v>0</v>
      </c>
      <c r="G7780" s="5">
        <v>0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19">
        <v>0</v>
      </c>
    </row>
    <row r="7781" spans="1:14" ht="15.75" hidden="1" customHeight="1" x14ac:dyDescent="0.2">
      <c r="A7781" s="14">
        <v>0</v>
      </c>
      <c r="B7781" s="16">
        <v>0</v>
      </c>
      <c r="C7781" s="14">
        <v>0</v>
      </c>
      <c r="D7781" s="17">
        <v>0</v>
      </c>
      <c r="E7781" s="5">
        <v>0</v>
      </c>
      <c r="F7781" s="5">
        <v>0</v>
      </c>
      <c r="G7781" s="5">
        <v>0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19">
        <v>0</v>
      </c>
    </row>
    <row r="7782" spans="1:14" ht="15.75" hidden="1" customHeight="1" x14ac:dyDescent="0.2">
      <c r="A7782" s="14">
        <v>0</v>
      </c>
      <c r="B7782" s="16">
        <v>0</v>
      </c>
      <c r="C7782" s="14">
        <v>0</v>
      </c>
      <c r="D7782" s="17">
        <v>0</v>
      </c>
      <c r="E7782" s="5">
        <v>0</v>
      </c>
      <c r="F7782" s="5">
        <v>0</v>
      </c>
      <c r="G7782" s="5">
        <v>0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19">
        <v>0</v>
      </c>
    </row>
    <row r="7783" spans="1:14" ht="15.75" hidden="1" customHeight="1" x14ac:dyDescent="0.2">
      <c r="A7783" s="14">
        <v>0</v>
      </c>
      <c r="B7783" s="16">
        <v>0</v>
      </c>
      <c r="C7783" s="14">
        <v>0</v>
      </c>
      <c r="D7783" s="17">
        <v>0</v>
      </c>
      <c r="E7783" s="5">
        <v>0</v>
      </c>
      <c r="F7783" s="5">
        <v>0</v>
      </c>
      <c r="G7783" s="5">
        <v>0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19">
        <v>0</v>
      </c>
    </row>
    <row r="7784" spans="1:14" ht="15.75" hidden="1" customHeight="1" x14ac:dyDescent="0.2">
      <c r="A7784" s="14">
        <v>0</v>
      </c>
      <c r="B7784" s="16">
        <v>0</v>
      </c>
      <c r="C7784" s="14">
        <v>0</v>
      </c>
      <c r="D7784" s="17">
        <v>0</v>
      </c>
      <c r="E7784" s="5">
        <v>0</v>
      </c>
      <c r="F7784" s="5">
        <v>0</v>
      </c>
      <c r="G7784" s="5">
        <v>0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19">
        <v>0</v>
      </c>
    </row>
    <row r="7785" spans="1:14" ht="15.75" hidden="1" customHeight="1" x14ac:dyDescent="0.2">
      <c r="A7785" s="14">
        <v>0</v>
      </c>
      <c r="B7785" s="16">
        <v>0</v>
      </c>
      <c r="C7785" s="14">
        <v>0</v>
      </c>
      <c r="D7785" s="17">
        <v>0</v>
      </c>
      <c r="E7785" s="5">
        <v>0</v>
      </c>
      <c r="F7785" s="5">
        <v>0</v>
      </c>
      <c r="G7785" s="5">
        <v>0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19">
        <v>0</v>
      </c>
    </row>
    <row r="7786" spans="1:14" ht="15.75" hidden="1" customHeight="1" x14ac:dyDescent="0.2">
      <c r="A7786" s="14">
        <v>0</v>
      </c>
      <c r="B7786" s="16">
        <v>0</v>
      </c>
      <c r="C7786" s="14">
        <v>0</v>
      </c>
      <c r="D7786" s="17">
        <v>0</v>
      </c>
      <c r="E7786" s="5">
        <v>0</v>
      </c>
      <c r="F7786" s="5">
        <v>0</v>
      </c>
      <c r="G7786" s="5">
        <v>0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19">
        <v>0</v>
      </c>
    </row>
    <row r="7787" spans="1:14" ht="15.75" hidden="1" customHeight="1" x14ac:dyDescent="0.2">
      <c r="A7787" s="14">
        <v>0</v>
      </c>
      <c r="B7787" s="16">
        <v>0</v>
      </c>
      <c r="C7787" s="14">
        <v>0</v>
      </c>
      <c r="D7787" s="17">
        <v>0</v>
      </c>
      <c r="E7787" s="5">
        <v>0</v>
      </c>
      <c r="F7787" s="5">
        <v>0</v>
      </c>
      <c r="G7787" s="5">
        <v>0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19">
        <v>0</v>
      </c>
    </row>
    <row r="7788" spans="1:14" ht="15.75" hidden="1" customHeight="1" x14ac:dyDescent="0.2">
      <c r="A7788" s="14">
        <v>0</v>
      </c>
      <c r="B7788" s="16">
        <v>0</v>
      </c>
      <c r="C7788" s="14">
        <v>0</v>
      </c>
      <c r="D7788" s="17">
        <v>0</v>
      </c>
      <c r="E7788" s="5">
        <v>0</v>
      </c>
      <c r="F7788" s="5">
        <v>0</v>
      </c>
      <c r="G7788" s="5">
        <v>0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19">
        <v>0</v>
      </c>
    </row>
    <row r="7789" spans="1:14" ht="15.75" hidden="1" customHeight="1" x14ac:dyDescent="0.2">
      <c r="A7789" s="14">
        <v>0</v>
      </c>
      <c r="B7789" s="16">
        <v>0</v>
      </c>
      <c r="C7789" s="14">
        <v>0</v>
      </c>
      <c r="D7789" s="17">
        <v>0</v>
      </c>
      <c r="E7789" s="5">
        <v>0</v>
      </c>
      <c r="F7789" s="5">
        <v>0</v>
      </c>
      <c r="G7789" s="5">
        <v>0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19">
        <v>0</v>
      </c>
    </row>
    <row r="7790" spans="1:14" ht="15.75" hidden="1" customHeight="1" x14ac:dyDescent="0.2">
      <c r="A7790" s="14">
        <v>0</v>
      </c>
      <c r="B7790" s="16">
        <v>0</v>
      </c>
      <c r="C7790" s="14">
        <v>0</v>
      </c>
      <c r="D7790" s="17">
        <v>0</v>
      </c>
      <c r="E7790" s="5">
        <v>0</v>
      </c>
      <c r="F7790" s="5">
        <v>0</v>
      </c>
      <c r="G7790" s="5">
        <v>0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19">
        <v>0</v>
      </c>
    </row>
    <row r="7791" spans="1:14" ht="15.75" hidden="1" customHeight="1" x14ac:dyDescent="0.2">
      <c r="A7791" s="14">
        <v>0</v>
      </c>
      <c r="B7791" s="16">
        <v>0</v>
      </c>
      <c r="C7791" s="14">
        <v>0</v>
      </c>
      <c r="D7791" s="17">
        <v>0</v>
      </c>
      <c r="E7791" s="5">
        <v>0</v>
      </c>
      <c r="F7791" s="5">
        <v>0</v>
      </c>
      <c r="G7791" s="5">
        <v>0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19">
        <v>0</v>
      </c>
    </row>
    <row r="7792" spans="1:14" ht="15.75" hidden="1" customHeight="1" x14ac:dyDescent="0.2">
      <c r="A7792" s="14">
        <v>0</v>
      </c>
      <c r="B7792" s="16">
        <v>0</v>
      </c>
      <c r="C7792" s="14">
        <v>0</v>
      </c>
      <c r="D7792" s="17">
        <v>0</v>
      </c>
      <c r="E7792" s="5">
        <v>0</v>
      </c>
      <c r="F7792" s="5">
        <v>0</v>
      </c>
      <c r="G7792" s="5">
        <v>0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19">
        <v>0</v>
      </c>
    </row>
    <row r="7793" spans="1:14" ht="15.75" hidden="1" customHeight="1" x14ac:dyDescent="0.2">
      <c r="A7793" s="14">
        <v>0</v>
      </c>
      <c r="B7793" s="16">
        <v>0</v>
      </c>
      <c r="C7793" s="14">
        <v>0</v>
      </c>
      <c r="D7793" s="17">
        <v>0</v>
      </c>
      <c r="E7793" s="5">
        <v>0</v>
      </c>
      <c r="F7793" s="5">
        <v>0</v>
      </c>
      <c r="G7793" s="5">
        <v>0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19">
        <v>0</v>
      </c>
    </row>
    <row r="7794" spans="1:14" ht="15.75" hidden="1" customHeight="1" x14ac:dyDescent="0.2">
      <c r="A7794" s="14">
        <v>0</v>
      </c>
      <c r="B7794" s="16">
        <v>0</v>
      </c>
      <c r="C7794" s="14">
        <v>0</v>
      </c>
      <c r="D7794" s="17">
        <v>0</v>
      </c>
      <c r="E7794" s="5">
        <v>0</v>
      </c>
      <c r="F7794" s="5">
        <v>0</v>
      </c>
      <c r="G7794" s="5">
        <v>0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19">
        <v>0</v>
      </c>
    </row>
    <row r="7795" spans="1:14" ht="15.75" hidden="1" customHeight="1" x14ac:dyDescent="0.2">
      <c r="A7795" s="14">
        <v>0</v>
      </c>
      <c r="B7795" s="16">
        <v>0</v>
      </c>
      <c r="C7795" s="14">
        <v>0</v>
      </c>
      <c r="D7795" s="17">
        <v>0</v>
      </c>
      <c r="E7795" s="5">
        <v>0</v>
      </c>
      <c r="F7795" s="5">
        <v>0</v>
      </c>
      <c r="G7795" s="5">
        <v>0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19">
        <v>0</v>
      </c>
    </row>
    <row r="7796" spans="1:14" ht="15.75" hidden="1" customHeight="1" x14ac:dyDescent="0.2">
      <c r="A7796" s="14">
        <v>0</v>
      </c>
      <c r="B7796" s="16">
        <v>0</v>
      </c>
      <c r="C7796" s="14">
        <v>0</v>
      </c>
      <c r="D7796" s="17">
        <v>0</v>
      </c>
      <c r="E7796" s="5">
        <v>0</v>
      </c>
      <c r="F7796" s="5">
        <v>0</v>
      </c>
      <c r="G7796" s="5">
        <v>0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19">
        <v>0</v>
      </c>
    </row>
    <row r="7797" spans="1:14" ht="15.75" hidden="1" customHeight="1" x14ac:dyDescent="0.2">
      <c r="A7797" s="14">
        <v>0</v>
      </c>
      <c r="B7797" s="16">
        <v>0</v>
      </c>
      <c r="C7797" s="14">
        <v>0</v>
      </c>
      <c r="D7797" s="17">
        <v>0</v>
      </c>
      <c r="E7797" s="5">
        <v>0</v>
      </c>
      <c r="F7797" s="5">
        <v>0</v>
      </c>
      <c r="G7797" s="5">
        <v>0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19">
        <v>0</v>
      </c>
    </row>
    <row r="7798" spans="1:14" ht="15.75" hidden="1" customHeight="1" x14ac:dyDescent="0.2">
      <c r="A7798" s="14">
        <v>0</v>
      </c>
      <c r="B7798" s="16">
        <v>0</v>
      </c>
      <c r="C7798" s="14">
        <v>0</v>
      </c>
      <c r="D7798" s="17">
        <v>0</v>
      </c>
      <c r="E7798" s="5">
        <v>0</v>
      </c>
      <c r="F7798" s="5">
        <v>0</v>
      </c>
      <c r="G7798" s="5">
        <v>0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19">
        <v>0</v>
      </c>
    </row>
    <row r="7799" spans="1:14" ht="15.75" hidden="1" customHeight="1" x14ac:dyDescent="0.2">
      <c r="A7799" s="14">
        <v>0</v>
      </c>
      <c r="B7799" s="16">
        <v>0</v>
      </c>
      <c r="C7799" s="14">
        <v>0</v>
      </c>
      <c r="D7799" s="17">
        <v>0</v>
      </c>
      <c r="E7799" s="5">
        <v>0</v>
      </c>
      <c r="F7799" s="5">
        <v>0</v>
      </c>
      <c r="G7799" s="5">
        <v>0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19">
        <v>0</v>
      </c>
    </row>
    <row r="7800" spans="1:14" ht="15.75" hidden="1" customHeight="1" x14ac:dyDescent="0.2">
      <c r="A7800" s="14">
        <v>0</v>
      </c>
      <c r="B7800" s="16">
        <v>0</v>
      </c>
      <c r="C7800" s="14">
        <v>0</v>
      </c>
      <c r="D7800" s="17">
        <v>0</v>
      </c>
      <c r="E7800" s="5">
        <v>0</v>
      </c>
      <c r="F7800" s="5">
        <v>0</v>
      </c>
      <c r="G7800" s="5">
        <v>0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19">
        <v>0</v>
      </c>
    </row>
    <row r="7801" spans="1:14" ht="15.75" hidden="1" customHeight="1" x14ac:dyDescent="0.2">
      <c r="A7801" s="14">
        <v>0</v>
      </c>
      <c r="B7801" s="16">
        <v>0</v>
      </c>
      <c r="C7801" s="14">
        <v>0</v>
      </c>
      <c r="D7801" s="17">
        <v>0</v>
      </c>
      <c r="E7801" s="5">
        <v>0</v>
      </c>
      <c r="F7801" s="5">
        <v>0</v>
      </c>
      <c r="G7801" s="5">
        <v>0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19">
        <v>0</v>
      </c>
    </row>
    <row r="7802" spans="1:14" ht="15.75" hidden="1" customHeight="1" x14ac:dyDescent="0.2">
      <c r="A7802" s="14">
        <v>0</v>
      </c>
      <c r="B7802" s="16">
        <v>0</v>
      </c>
      <c r="C7802" s="14">
        <v>0</v>
      </c>
      <c r="D7802" s="17">
        <v>0</v>
      </c>
      <c r="E7802" s="5">
        <v>0</v>
      </c>
      <c r="F7802" s="5">
        <v>0</v>
      </c>
      <c r="G7802" s="5">
        <v>0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19">
        <v>0</v>
      </c>
    </row>
    <row r="7803" spans="1:14" ht="15.75" hidden="1" customHeight="1" x14ac:dyDescent="0.2">
      <c r="A7803" s="14">
        <v>0</v>
      </c>
      <c r="B7803" s="16">
        <v>0</v>
      </c>
      <c r="C7803" s="14">
        <v>0</v>
      </c>
      <c r="D7803" s="17">
        <v>0</v>
      </c>
      <c r="E7803" s="5">
        <v>0</v>
      </c>
      <c r="F7803" s="5">
        <v>0</v>
      </c>
      <c r="G7803" s="5">
        <v>0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19">
        <v>0</v>
      </c>
    </row>
    <row r="7804" spans="1:14" ht="15.75" hidden="1" customHeight="1" x14ac:dyDescent="0.2">
      <c r="A7804" s="14">
        <v>0</v>
      </c>
      <c r="B7804" s="16">
        <v>0</v>
      </c>
      <c r="C7804" s="14">
        <v>0</v>
      </c>
      <c r="D7804" s="17">
        <v>0</v>
      </c>
      <c r="E7804" s="5">
        <v>0</v>
      </c>
      <c r="F7804" s="5">
        <v>0</v>
      </c>
      <c r="G7804" s="5">
        <v>0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19">
        <v>0</v>
      </c>
    </row>
    <row r="7805" spans="1:14" ht="15.75" hidden="1" customHeight="1" x14ac:dyDescent="0.2">
      <c r="A7805" s="14">
        <v>0</v>
      </c>
      <c r="B7805" s="16">
        <v>0</v>
      </c>
      <c r="C7805" s="14">
        <v>0</v>
      </c>
      <c r="D7805" s="17">
        <v>0</v>
      </c>
      <c r="E7805" s="5">
        <v>0</v>
      </c>
      <c r="F7805" s="5">
        <v>0</v>
      </c>
      <c r="G7805" s="5">
        <v>0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19">
        <v>0</v>
      </c>
    </row>
    <row r="7806" spans="1:14" ht="15.75" hidden="1" customHeight="1" x14ac:dyDescent="0.2">
      <c r="A7806" s="14">
        <v>0</v>
      </c>
      <c r="B7806" s="16">
        <v>0</v>
      </c>
      <c r="C7806" s="14">
        <v>0</v>
      </c>
      <c r="D7806" s="17">
        <v>0</v>
      </c>
      <c r="E7806" s="5">
        <v>0</v>
      </c>
      <c r="F7806" s="5">
        <v>0</v>
      </c>
      <c r="G7806" s="5">
        <v>0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19">
        <v>0</v>
      </c>
    </row>
    <row r="7807" spans="1:14" ht="15.75" hidden="1" customHeight="1" x14ac:dyDescent="0.2">
      <c r="A7807" s="14">
        <v>0</v>
      </c>
      <c r="B7807" s="16">
        <v>0</v>
      </c>
      <c r="C7807" s="14">
        <v>0</v>
      </c>
      <c r="D7807" s="17">
        <v>0</v>
      </c>
      <c r="E7807" s="5">
        <v>0</v>
      </c>
      <c r="F7807" s="5">
        <v>0</v>
      </c>
      <c r="G7807" s="5">
        <v>0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19">
        <v>0</v>
      </c>
    </row>
    <row r="7808" spans="1:14" ht="15.75" hidden="1" customHeight="1" x14ac:dyDescent="0.2">
      <c r="A7808" s="14">
        <v>0</v>
      </c>
      <c r="B7808" s="16">
        <v>0</v>
      </c>
      <c r="C7808" s="14">
        <v>0</v>
      </c>
      <c r="D7808" s="17">
        <v>0</v>
      </c>
      <c r="E7808" s="5">
        <v>0</v>
      </c>
      <c r="F7808" s="5">
        <v>0</v>
      </c>
      <c r="G7808" s="5">
        <v>0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19">
        <v>0</v>
      </c>
    </row>
    <row r="7809" spans="1:14" ht="15.75" hidden="1" customHeight="1" x14ac:dyDescent="0.2">
      <c r="A7809" s="14">
        <v>0</v>
      </c>
      <c r="B7809" s="16">
        <v>0</v>
      </c>
      <c r="C7809" s="14">
        <v>0</v>
      </c>
      <c r="D7809" s="17">
        <v>0</v>
      </c>
      <c r="E7809" s="5">
        <v>0</v>
      </c>
      <c r="F7809" s="5">
        <v>0</v>
      </c>
      <c r="G7809" s="5">
        <v>0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19">
        <v>0</v>
      </c>
    </row>
    <row r="7810" spans="1:14" ht="15.75" hidden="1" customHeight="1" x14ac:dyDescent="0.2">
      <c r="A7810" s="14">
        <v>0</v>
      </c>
      <c r="B7810" s="16">
        <v>0</v>
      </c>
      <c r="C7810" s="14">
        <v>0</v>
      </c>
      <c r="D7810" s="17">
        <v>0</v>
      </c>
      <c r="E7810" s="5">
        <v>0</v>
      </c>
      <c r="F7810" s="5">
        <v>0</v>
      </c>
      <c r="G7810" s="5">
        <v>0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19">
        <v>0</v>
      </c>
    </row>
    <row r="7811" spans="1:14" ht="15.75" hidden="1" customHeight="1" x14ac:dyDescent="0.2">
      <c r="A7811" s="14">
        <v>0</v>
      </c>
      <c r="B7811" s="16">
        <v>0</v>
      </c>
      <c r="C7811" s="14">
        <v>0</v>
      </c>
      <c r="D7811" s="17">
        <v>0</v>
      </c>
      <c r="E7811" s="5">
        <v>0</v>
      </c>
      <c r="F7811" s="5">
        <v>0</v>
      </c>
      <c r="G7811" s="5">
        <v>0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19">
        <v>0</v>
      </c>
    </row>
    <row r="7812" spans="1:14" ht="15.75" hidden="1" customHeight="1" x14ac:dyDescent="0.2">
      <c r="A7812" s="14">
        <v>0</v>
      </c>
      <c r="B7812" s="16">
        <v>0</v>
      </c>
      <c r="C7812" s="14">
        <v>0</v>
      </c>
      <c r="D7812" s="17">
        <v>0</v>
      </c>
      <c r="E7812" s="5">
        <v>0</v>
      </c>
      <c r="F7812" s="5">
        <v>0</v>
      </c>
      <c r="G7812" s="5">
        <v>0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19">
        <v>0</v>
      </c>
    </row>
    <row r="7813" spans="1:14" ht="15.75" hidden="1" customHeight="1" x14ac:dyDescent="0.2">
      <c r="A7813" s="14">
        <v>0</v>
      </c>
      <c r="B7813" s="16">
        <v>0</v>
      </c>
      <c r="C7813" s="14">
        <v>0</v>
      </c>
      <c r="D7813" s="17">
        <v>0</v>
      </c>
      <c r="E7813" s="5">
        <v>0</v>
      </c>
      <c r="F7813" s="5">
        <v>0</v>
      </c>
      <c r="G7813" s="5">
        <v>0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19">
        <v>0</v>
      </c>
    </row>
    <row r="7814" spans="1:14" ht="15.75" hidden="1" customHeight="1" x14ac:dyDescent="0.2">
      <c r="A7814" s="14">
        <v>0</v>
      </c>
      <c r="B7814" s="16">
        <v>0</v>
      </c>
      <c r="C7814" s="14">
        <v>0</v>
      </c>
      <c r="D7814" s="17">
        <v>0</v>
      </c>
      <c r="E7814" s="5">
        <v>0</v>
      </c>
      <c r="F7814" s="5">
        <v>0</v>
      </c>
      <c r="G7814" s="5">
        <v>0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19">
        <v>0</v>
      </c>
    </row>
    <row r="7815" spans="1:14" ht="15.75" hidden="1" customHeight="1" x14ac:dyDescent="0.2">
      <c r="A7815" s="14">
        <v>0</v>
      </c>
      <c r="B7815" s="16">
        <v>0</v>
      </c>
      <c r="C7815" s="14">
        <v>0</v>
      </c>
      <c r="D7815" s="17">
        <v>0</v>
      </c>
      <c r="E7815" s="5">
        <v>0</v>
      </c>
      <c r="F7815" s="5">
        <v>0</v>
      </c>
      <c r="G7815" s="5">
        <v>0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19">
        <v>0</v>
      </c>
    </row>
    <row r="7816" spans="1:14" ht="15.75" hidden="1" customHeight="1" x14ac:dyDescent="0.2">
      <c r="A7816" s="14">
        <v>0</v>
      </c>
      <c r="B7816" s="16">
        <v>0</v>
      </c>
      <c r="C7816" s="14">
        <v>0</v>
      </c>
      <c r="D7816" s="17">
        <v>0</v>
      </c>
      <c r="E7816" s="5">
        <v>0</v>
      </c>
      <c r="F7816" s="5">
        <v>0</v>
      </c>
      <c r="G7816" s="5">
        <v>0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19">
        <v>0</v>
      </c>
    </row>
    <row r="7817" spans="1:14" ht="15.75" hidden="1" customHeight="1" x14ac:dyDescent="0.2">
      <c r="A7817" s="14">
        <v>0</v>
      </c>
      <c r="B7817" s="16">
        <v>0</v>
      </c>
      <c r="C7817" s="14">
        <v>0</v>
      </c>
      <c r="D7817" s="17">
        <v>0</v>
      </c>
      <c r="E7817" s="5">
        <v>0</v>
      </c>
      <c r="F7817" s="5">
        <v>0</v>
      </c>
      <c r="G7817" s="5">
        <v>0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19">
        <v>0</v>
      </c>
    </row>
    <row r="7818" spans="1:14" ht="15.75" hidden="1" customHeight="1" x14ac:dyDescent="0.2">
      <c r="A7818" s="14">
        <v>0</v>
      </c>
      <c r="B7818" s="16">
        <v>0</v>
      </c>
      <c r="C7818" s="14">
        <v>0</v>
      </c>
      <c r="D7818" s="17">
        <v>0</v>
      </c>
      <c r="E7818" s="5">
        <v>0</v>
      </c>
      <c r="F7818" s="5">
        <v>0</v>
      </c>
      <c r="G7818" s="5">
        <v>0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19">
        <v>0</v>
      </c>
    </row>
    <row r="7819" spans="1:14" ht="15.75" hidden="1" customHeight="1" x14ac:dyDescent="0.2">
      <c r="A7819" s="14">
        <v>0</v>
      </c>
      <c r="B7819" s="16">
        <v>0</v>
      </c>
      <c r="C7819" s="14">
        <v>0</v>
      </c>
      <c r="D7819" s="17">
        <v>0</v>
      </c>
      <c r="E7819" s="5">
        <v>0</v>
      </c>
      <c r="F7819" s="5">
        <v>0</v>
      </c>
      <c r="G7819" s="5">
        <v>0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19">
        <v>0</v>
      </c>
    </row>
    <row r="7820" spans="1:14" ht="15.75" hidden="1" customHeight="1" x14ac:dyDescent="0.2">
      <c r="A7820" s="14">
        <v>0</v>
      </c>
      <c r="B7820" s="16">
        <v>0</v>
      </c>
      <c r="C7820" s="14">
        <v>0</v>
      </c>
      <c r="D7820" s="17">
        <v>0</v>
      </c>
      <c r="E7820" s="5">
        <v>0</v>
      </c>
      <c r="F7820" s="5">
        <v>0</v>
      </c>
      <c r="G7820" s="5">
        <v>0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19">
        <v>0</v>
      </c>
    </row>
    <row r="7821" spans="1:14" ht="15.75" hidden="1" customHeight="1" x14ac:dyDescent="0.2">
      <c r="A7821" s="14">
        <v>0</v>
      </c>
      <c r="B7821" s="16">
        <v>0</v>
      </c>
      <c r="C7821" s="14">
        <v>0</v>
      </c>
      <c r="D7821" s="17">
        <v>0</v>
      </c>
      <c r="E7821" s="5">
        <v>0</v>
      </c>
      <c r="F7821" s="5">
        <v>0</v>
      </c>
      <c r="G7821" s="5">
        <v>0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19">
        <v>0</v>
      </c>
    </row>
    <row r="7822" spans="1:14" ht="15.75" hidden="1" customHeight="1" x14ac:dyDescent="0.2">
      <c r="A7822" s="14">
        <v>0</v>
      </c>
      <c r="B7822" s="16">
        <v>0</v>
      </c>
      <c r="C7822" s="14">
        <v>0</v>
      </c>
      <c r="D7822" s="17">
        <v>0</v>
      </c>
      <c r="E7822" s="5">
        <v>0</v>
      </c>
      <c r="F7822" s="5">
        <v>0</v>
      </c>
      <c r="G7822" s="5">
        <v>0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19">
        <v>0</v>
      </c>
    </row>
    <row r="7823" spans="1:14" ht="15.75" hidden="1" customHeight="1" x14ac:dyDescent="0.2">
      <c r="A7823" s="14">
        <v>0</v>
      </c>
      <c r="B7823" s="16">
        <v>0</v>
      </c>
      <c r="C7823" s="14">
        <v>0</v>
      </c>
      <c r="D7823" s="17">
        <v>0</v>
      </c>
      <c r="E7823" s="5">
        <v>0</v>
      </c>
      <c r="F7823" s="5">
        <v>0</v>
      </c>
      <c r="G7823" s="5">
        <v>0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19">
        <v>0</v>
      </c>
    </row>
    <row r="7824" spans="1:14" ht="15.75" hidden="1" customHeight="1" x14ac:dyDescent="0.2">
      <c r="A7824" s="14">
        <v>0</v>
      </c>
      <c r="B7824" s="16">
        <v>0</v>
      </c>
      <c r="C7824" s="14">
        <v>0</v>
      </c>
      <c r="D7824" s="17">
        <v>0</v>
      </c>
      <c r="E7824" s="5">
        <v>0</v>
      </c>
      <c r="F7824" s="5">
        <v>0</v>
      </c>
      <c r="G7824" s="5">
        <v>0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19">
        <v>0</v>
      </c>
    </row>
    <row r="7825" spans="1:14" ht="15.75" hidden="1" customHeight="1" x14ac:dyDescent="0.2">
      <c r="A7825" s="14">
        <v>0</v>
      </c>
      <c r="B7825" s="16">
        <v>0</v>
      </c>
      <c r="C7825" s="14">
        <v>0</v>
      </c>
      <c r="D7825" s="17">
        <v>0</v>
      </c>
      <c r="E7825" s="5">
        <v>0</v>
      </c>
      <c r="F7825" s="5">
        <v>0</v>
      </c>
      <c r="G7825" s="5">
        <v>0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19">
        <v>0</v>
      </c>
    </row>
    <row r="7826" spans="1:14" ht="15.75" hidden="1" customHeight="1" x14ac:dyDescent="0.2">
      <c r="A7826" s="14">
        <v>0</v>
      </c>
      <c r="B7826" s="16">
        <v>0</v>
      </c>
      <c r="C7826" s="14">
        <v>0</v>
      </c>
      <c r="D7826" s="17">
        <v>0</v>
      </c>
      <c r="E7826" s="5">
        <v>0</v>
      </c>
      <c r="F7826" s="5">
        <v>0</v>
      </c>
      <c r="G7826" s="5">
        <v>0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19">
        <v>0</v>
      </c>
    </row>
    <row r="7827" spans="1:14" ht="15.75" hidden="1" customHeight="1" x14ac:dyDescent="0.2">
      <c r="A7827" s="14">
        <v>0</v>
      </c>
      <c r="B7827" s="16">
        <v>0</v>
      </c>
      <c r="C7827" s="14">
        <v>0</v>
      </c>
      <c r="D7827" s="17">
        <v>0</v>
      </c>
      <c r="E7827" s="5">
        <v>0</v>
      </c>
      <c r="F7827" s="5">
        <v>0</v>
      </c>
      <c r="G7827" s="5">
        <v>0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19">
        <v>0</v>
      </c>
    </row>
    <row r="7828" spans="1:14" ht="15.75" hidden="1" customHeight="1" x14ac:dyDescent="0.2">
      <c r="A7828" s="14">
        <v>0</v>
      </c>
      <c r="B7828" s="16">
        <v>0</v>
      </c>
      <c r="C7828" s="14">
        <v>0</v>
      </c>
      <c r="D7828" s="17">
        <v>0</v>
      </c>
      <c r="E7828" s="5">
        <v>0</v>
      </c>
      <c r="F7828" s="5">
        <v>0</v>
      </c>
      <c r="G7828" s="5">
        <v>0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19">
        <v>0</v>
      </c>
    </row>
    <row r="7829" spans="1:14" ht="15.75" hidden="1" customHeight="1" x14ac:dyDescent="0.2">
      <c r="A7829" s="14">
        <v>0</v>
      </c>
      <c r="B7829" s="16">
        <v>0</v>
      </c>
      <c r="C7829" s="14">
        <v>0</v>
      </c>
      <c r="D7829" s="17">
        <v>0</v>
      </c>
      <c r="E7829" s="5">
        <v>0</v>
      </c>
      <c r="F7829" s="5">
        <v>0</v>
      </c>
      <c r="G7829" s="5">
        <v>0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19">
        <v>0</v>
      </c>
    </row>
    <row r="7830" spans="1:14" ht="15.75" hidden="1" customHeight="1" x14ac:dyDescent="0.2">
      <c r="A7830" s="14">
        <v>0</v>
      </c>
      <c r="B7830" s="16">
        <v>0</v>
      </c>
      <c r="C7830" s="14">
        <v>0</v>
      </c>
      <c r="D7830" s="17">
        <v>0</v>
      </c>
      <c r="E7830" s="5">
        <v>0</v>
      </c>
      <c r="F7830" s="5">
        <v>0</v>
      </c>
      <c r="G7830" s="5">
        <v>0</v>
      </c>
      <c r="H7830" s="5">
        <v>0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  <c r="N7830" s="19">
        <v>0</v>
      </c>
    </row>
    <row r="7831" spans="1:14" ht="15.75" hidden="1" customHeight="1" x14ac:dyDescent="0.2">
      <c r="A7831" s="14">
        <v>0</v>
      </c>
      <c r="B7831" s="16">
        <v>0</v>
      </c>
      <c r="C7831" s="14">
        <v>0</v>
      </c>
      <c r="D7831" s="17">
        <v>0</v>
      </c>
      <c r="E7831" s="5">
        <v>0</v>
      </c>
      <c r="F7831" s="5">
        <v>0</v>
      </c>
      <c r="G7831" s="5">
        <v>0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19">
        <v>0</v>
      </c>
    </row>
    <row r="7832" spans="1:14" ht="15.75" hidden="1" customHeight="1" x14ac:dyDescent="0.2">
      <c r="A7832" s="14">
        <v>0</v>
      </c>
      <c r="B7832" s="16">
        <v>0</v>
      </c>
      <c r="C7832" s="14">
        <v>0</v>
      </c>
      <c r="D7832" s="17">
        <v>0</v>
      </c>
      <c r="E7832" s="5">
        <v>0</v>
      </c>
      <c r="F7832" s="5">
        <v>0</v>
      </c>
      <c r="G7832" s="5">
        <v>0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19">
        <v>0</v>
      </c>
    </row>
    <row r="7833" spans="1:14" ht="15.75" hidden="1" customHeight="1" x14ac:dyDescent="0.2">
      <c r="A7833" s="14">
        <v>0</v>
      </c>
      <c r="B7833" s="16">
        <v>0</v>
      </c>
      <c r="C7833" s="14">
        <v>0</v>
      </c>
      <c r="D7833" s="17">
        <v>0</v>
      </c>
      <c r="E7833" s="5">
        <v>0</v>
      </c>
      <c r="F7833" s="5">
        <v>0</v>
      </c>
      <c r="G7833" s="5">
        <v>0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19">
        <v>0</v>
      </c>
    </row>
    <row r="7834" spans="1:14" ht="15.75" hidden="1" customHeight="1" x14ac:dyDescent="0.2">
      <c r="A7834" s="14">
        <v>0</v>
      </c>
      <c r="B7834" s="16">
        <v>0</v>
      </c>
      <c r="C7834" s="14">
        <v>0</v>
      </c>
      <c r="D7834" s="17">
        <v>0</v>
      </c>
      <c r="E7834" s="5">
        <v>0</v>
      </c>
      <c r="F7834" s="5">
        <v>0</v>
      </c>
      <c r="G7834" s="5">
        <v>0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19">
        <v>0</v>
      </c>
    </row>
    <row r="7835" spans="1:14" ht="15.75" hidden="1" customHeight="1" x14ac:dyDescent="0.2">
      <c r="A7835" s="14">
        <v>0</v>
      </c>
      <c r="B7835" s="16">
        <v>0</v>
      </c>
      <c r="C7835" s="14">
        <v>0</v>
      </c>
      <c r="D7835" s="17">
        <v>0</v>
      </c>
      <c r="E7835" s="5">
        <v>0</v>
      </c>
      <c r="F7835" s="5">
        <v>0</v>
      </c>
      <c r="G7835" s="5">
        <v>0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19">
        <v>0</v>
      </c>
    </row>
    <row r="7836" spans="1:14" ht="15.75" hidden="1" customHeight="1" x14ac:dyDescent="0.2">
      <c r="A7836" s="14">
        <v>0</v>
      </c>
      <c r="B7836" s="16">
        <v>0</v>
      </c>
      <c r="C7836" s="14">
        <v>0</v>
      </c>
      <c r="D7836" s="17">
        <v>0</v>
      </c>
      <c r="E7836" s="5">
        <v>0</v>
      </c>
      <c r="F7836" s="5">
        <v>0</v>
      </c>
      <c r="G7836" s="5">
        <v>0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19">
        <v>0</v>
      </c>
    </row>
    <row r="7837" spans="1:14" ht="15.75" hidden="1" customHeight="1" x14ac:dyDescent="0.2">
      <c r="A7837" s="14">
        <v>0</v>
      </c>
      <c r="B7837" s="16">
        <v>0</v>
      </c>
      <c r="C7837" s="14">
        <v>0</v>
      </c>
      <c r="D7837" s="17">
        <v>0</v>
      </c>
      <c r="E7837" s="5">
        <v>0</v>
      </c>
      <c r="F7837" s="5">
        <v>0</v>
      </c>
      <c r="G7837" s="5">
        <v>0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19">
        <v>0</v>
      </c>
    </row>
    <row r="7838" spans="1:14" ht="15.75" hidden="1" customHeight="1" x14ac:dyDescent="0.2">
      <c r="A7838" s="14">
        <v>0</v>
      </c>
      <c r="B7838" s="16">
        <v>0</v>
      </c>
      <c r="C7838" s="14">
        <v>0</v>
      </c>
      <c r="D7838" s="17">
        <v>0</v>
      </c>
      <c r="E7838" s="5">
        <v>0</v>
      </c>
      <c r="F7838" s="5">
        <v>0</v>
      </c>
      <c r="G7838" s="5">
        <v>0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19">
        <v>0</v>
      </c>
    </row>
    <row r="7839" spans="1:14" ht="15.75" hidden="1" customHeight="1" x14ac:dyDescent="0.2">
      <c r="A7839" s="14">
        <v>0</v>
      </c>
      <c r="B7839" s="16">
        <v>0</v>
      </c>
      <c r="C7839" s="14">
        <v>0</v>
      </c>
      <c r="D7839" s="17">
        <v>0</v>
      </c>
      <c r="E7839" s="5">
        <v>0</v>
      </c>
      <c r="F7839" s="5">
        <v>0</v>
      </c>
      <c r="G7839" s="5">
        <v>0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19">
        <v>0</v>
      </c>
    </row>
    <row r="7840" spans="1:14" ht="15.75" hidden="1" customHeight="1" x14ac:dyDescent="0.2">
      <c r="A7840" s="14">
        <v>0</v>
      </c>
      <c r="B7840" s="16">
        <v>0</v>
      </c>
      <c r="C7840" s="14">
        <v>0</v>
      </c>
      <c r="D7840" s="17">
        <v>0</v>
      </c>
      <c r="E7840" s="5">
        <v>0</v>
      </c>
      <c r="F7840" s="5">
        <v>0</v>
      </c>
      <c r="G7840" s="5">
        <v>0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19">
        <v>0</v>
      </c>
    </row>
    <row r="7841" spans="1:14" ht="15.75" hidden="1" customHeight="1" x14ac:dyDescent="0.2">
      <c r="A7841" s="14">
        <v>0</v>
      </c>
      <c r="B7841" s="16">
        <v>0</v>
      </c>
      <c r="C7841" s="14">
        <v>0</v>
      </c>
      <c r="D7841" s="17">
        <v>0</v>
      </c>
      <c r="E7841" s="5">
        <v>0</v>
      </c>
      <c r="F7841" s="5">
        <v>0</v>
      </c>
      <c r="G7841" s="5">
        <v>0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19">
        <v>0</v>
      </c>
    </row>
    <row r="7842" spans="1:14" ht="15.75" hidden="1" customHeight="1" x14ac:dyDescent="0.2">
      <c r="A7842" s="14">
        <v>0</v>
      </c>
      <c r="B7842" s="16">
        <v>0</v>
      </c>
      <c r="C7842" s="14">
        <v>0</v>
      </c>
      <c r="D7842" s="17">
        <v>0</v>
      </c>
      <c r="E7842" s="5">
        <v>0</v>
      </c>
      <c r="F7842" s="5">
        <v>0</v>
      </c>
      <c r="G7842" s="5">
        <v>0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19">
        <v>0</v>
      </c>
    </row>
    <row r="7843" spans="1:14" ht="15.75" hidden="1" customHeight="1" x14ac:dyDescent="0.2">
      <c r="A7843" s="14">
        <v>0</v>
      </c>
      <c r="B7843" s="16">
        <v>0</v>
      </c>
      <c r="C7843" s="14">
        <v>0</v>
      </c>
      <c r="D7843" s="17">
        <v>0</v>
      </c>
      <c r="E7843" s="5">
        <v>0</v>
      </c>
      <c r="F7843" s="5">
        <v>0</v>
      </c>
      <c r="G7843" s="5">
        <v>0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19">
        <v>0</v>
      </c>
    </row>
    <row r="7844" spans="1:14" ht="15.75" hidden="1" customHeight="1" x14ac:dyDescent="0.2">
      <c r="A7844" s="14">
        <v>0</v>
      </c>
      <c r="B7844" s="16">
        <v>0</v>
      </c>
      <c r="C7844" s="14">
        <v>0</v>
      </c>
      <c r="D7844" s="17">
        <v>0</v>
      </c>
      <c r="E7844" s="5">
        <v>0</v>
      </c>
      <c r="F7844" s="5">
        <v>0</v>
      </c>
      <c r="G7844" s="5">
        <v>0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19">
        <v>0</v>
      </c>
    </row>
    <row r="7845" spans="1:14" ht="15.75" hidden="1" customHeight="1" x14ac:dyDescent="0.2">
      <c r="A7845" s="14">
        <v>0</v>
      </c>
      <c r="B7845" s="16">
        <v>0</v>
      </c>
      <c r="C7845" s="14">
        <v>0</v>
      </c>
      <c r="D7845" s="17">
        <v>0</v>
      </c>
      <c r="E7845" s="5">
        <v>0</v>
      </c>
      <c r="F7845" s="5">
        <v>0</v>
      </c>
      <c r="G7845" s="5">
        <v>0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19">
        <v>0</v>
      </c>
    </row>
    <row r="7846" spans="1:14" ht="15.75" hidden="1" customHeight="1" x14ac:dyDescent="0.2">
      <c r="A7846" s="14">
        <v>0</v>
      </c>
      <c r="B7846" s="16">
        <v>0</v>
      </c>
      <c r="C7846" s="14">
        <v>0</v>
      </c>
      <c r="D7846" s="17">
        <v>0</v>
      </c>
      <c r="E7846" s="5">
        <v>0</v>
      </c>
      <c r="F7846" s="5">
        <v>0</v>
      </c>
      <c r="G7846" s="5">
        <v>0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19">
        <v>0</v>
      </c>
    </row>
    <row r="7847" spans="1:14" ht="15.75" hidden="1" customHeight="1" x14ac:dyDescent="0.2">
      <c r="A7847" s="14">
        <v>0</v>
      </c>
      <c r="B7847" s="16">
        <v>0</v>
      </c>
      <c r="C7847" s="14">
        <v>0</v>
      </c>
      <c r="D7847" s="17">
        <v>0</v>
      </c>
      <c r="E7847" s="5">
        <v>0</v>
      </c>
      <c r="F7847" s="5">
        <v>0</v>
      </c>
      <c r="G7847" s="5">
        <v>0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19">
        <v>0</v>
      </c>
    </row>
    <row r="7848" spans="1:14" ht="15.75" hidden="1" customHeight="1" x14ac:dyDescent="0.2">
      <c r="A7848" s="14">
        <v>0</v>
      </c>
      <c r="B7848" s="16">
        <v>0</v>
      </c>
      <c r="C7848" s="14">
        <v>0</v>
      </c>
      <c r="D7848" s="17">
        <v>0</v>
      </c>
      <c r="E7848" s="5">
        <v>0</v>
      </c>
      <c r="F7848" s="5">
        <v>0</v>
      </c>
      <c r="G7848" s="5">
        <v>0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19">
        <v>0</v>
      </c>
    </row>
    <row r="7849" spans="1:14" ht="15.75" hidden="1" customHeight="1" x14ac:dyDescent="0.2">
      <c r="A7849" s="14">
        <v>0</v>
      </c>
      <c r="B7849" s="16">
        <v>0</v>
      </c>
      <c r="C7849" s="14">
        <v>0</v>
      </c>
      <c r="D7849" s="17">
        <v>0</v>
      </c>
      <c r="E7849" s="5">
        <v>0</v>
      </c>
      <c r="F7849" s="5">
        <v>0</v>
      </c>
      <c r="G7849" s="5">
        <v>0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19">
        <v>0</v>
      </c>
    </row>
    <row r="7850" spans="1:14" ht="15.75" hidden="1" customHeight="1" x14ac:dyDescent="0.2">
      <c r="A7850" s="14">
        <v>0</v>
      </c>
      <c r="B7850" s="16">
        <v>0</v>
      </c>
      <c r="C7850" s="14">
        <v>0</v>
      </c>
      <c r="D7850" s="17">
        <v>0</v>
      </c>
      <c r="E7850" s="5">
        <v>0</v>
      </c>
      <c r="F7850" s="5">
        <v>0</v>
      </c>
      <c r="G7850" s="5">
        <v>0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19">
        <v>0</v>
      </c>
    </row>
    <row r="7851" spans="1:14" ht="15.75" hidden="1" customHeight="1" x14ac:dyDescent="0.2">
      <c r="A7851" s="14">
        <v>0</v>
      </c>
      <c r="B7851" s="16">
        <v>0</v>
      </c>
      <c r="C7851" s="14">
        <v>0</v>
      </c>
      <c r="D7851" s="17">
        <v>0</v>
      </c>
      <c r="E7851" s="5">
        <v>0</v>
      </c>
      <c r="F7851" s="5">
        <v>0</v>
      </c>
      <c r="G7851" s="5">
        <v>0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19">
        <v>0</v>
      </c>
    </row>
    <row r="7852" spans="1:14" ht="15.75" hidden="1" customHeight="1" x14ac:dyDescent="0.2">
      <c r="A7852" s="14">
        <v>0</v>
      </c>
      <c r="B7852" s="16">
        <v>0</v>
      </c>
      <c r="C7852" s="14">
        <v>0</v>
      </c>
      <c r="D7852" s="17">
        <v>0</v>
      </c>
      <c r="E7852" s="5">
        <v>0</v>
      </c>
      <c r="F7852" s="5">
        <v>0</v>
      </c>
      <c r="G7852" s="5">
        <v>0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19">
        <v>0</v>
      </c>
    </row>
    <row r="7853" spans="1:14" ht="15.75" hidden="1" customHeight="1" x14ac:dyDescent="0.2">
      <c r="A7853" s="14">
        <v>0</v>
      </c>
      <c r="B7853" s="16">
        <v>0</v>
      </c>
      <c r="C7853" s="14">
        <v>0</v>
      </c>
      <c r="D7853" s="17">
        <v>0</v>
      </c>
      <c r="E7853" s="5">
        <v>0</v>
      </c>
      <c r="F7853" s="5">
        <v>0</v>
      </c>
      <c r="G7853" s="5">
        <v>0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19">
        <v>0</v>
      </c>
    </row>
    <row r="7854" spans="1:14" ht="15.75" hidden="1" customHeight="1" x14ac:dyDescent="0.2">
      <c r="A7854" s="14">
        <v>0</v>
      </c>
      <c r="B7854" s="16">
        <v>0</v>
      </c>
      <c r="C7854" s="14">
        <v>0</v>
      </c>
      <c r="D7854" s="17">
        <v>0</v>
      </c>
      <c r="E7854" s="5">
        <v>0</v>
      </c>
      <c r="F7854" s="5">
        <v>0</v>
      </c>
      <c r="G7854" s="5">
        <v>0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19">
        <v>0</v>
      </c>
    </row>
    <row r="7855" spans="1:14" ht="15.75" hidden="1" customHeight="1" x14ac:dyDescent="0.2">
      <c r="A7855" s="14">
        <v>0</v>
      </c>
      <c r="B7855" s="16">
        <v>0</v>
      </c>
      <c r="C7855" s="14">
        <v>0</v>
      </c>
      <c r="D7855" s="17">
        <v>0</v>
      </c>
      <c r="E7855" s="5">
        <v>0</v>
      </c>
      <c r="F7855" s="5">
        <v>0</v>
      </c>
      <c r="G7855" s="5">
        <v>0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19">
        <v>0</v>
      </c>
    </row>
    <row r="7856" spans="1:14" ht="15.75" hidden="1" customHeight="1" x14ac:dyDescent="0.2">
      <c r="A7856" s="14">
        <v>0</v>
      </c>
      <c r="B7856" s="16">
        <v>0</v>
      </c>
      <c r="C7856" s="14">
        <v>0</v>
      </c>
      <c r="D7856" s="17">
        <v>0</v>
      </c>
      <c r="E7856" s="5">
        <v>0</v>
      </c>
      <c r="F7856" s="5">
        <v>0</v>
      </c>
      <c r="G7856" s="5">
        <v>0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19">
        <v>0</v>
      </c>
    </row>
    <row r="7857" spans="1:14" ht="15.75" hidden="1" customHeight="1" x14ac:dyDescent="0.2">
      <c r="A7857" s="14">
        <v>0</v>
      </c>
      <c r="B7857" s="16">
        <v>0</v>
      </c>
      <c r="C7857" s="14">
        <v>0</v>
      </c>
      <c r="D7857" s="17">
        <v>0</v>
      </c>
      <c r="E7857" s="5">
        <v>0</v>
      </c>
      <c r="F7857" s="5">
        <v>0</v>
      </c>
      <c r="G7857" s="5">
        <v>0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19">
        <v>0</v>
      </c>
    </row>
    <row r="7858" spans="1:14" ht="15.75" hidden="1" customHeight="1" x14ac:dyDescent="0.2">
      <c r="A7858" s="14">
        <v>0</v>
      </c>
      <c r="B7858" s="16">
        <v>0</v>
      </c>
      <c r="C7858" s="14">
        <v>0</v>
      </c>
      <c r="D7858" s="17">
        <v>0</v>
      </c>
      <c r="E7858" s="5">
        <v>0</v>
      </c>
      <c r="F7858" s="5">
        <v>0</v>
      </c>
      <c r="G7858" s="5">
        <v>0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19">
        <v>0</v>
      </c>
    </row>
    <row r="7859" spans="1:14" ht="15.75" hidden="1" customHeight="1" x14ac:dyDescent="0.2">
      <c r="A7859" s="14">
        <v>0</v>
      </c>
      <c r="B7859" s="16">
        <v>0</v>
      </c>
      <c r="C7859" s="14">
        <v>0</v>
      </c>
      <c r="D7859" s="17">
        <v>0</v>
      </c>
      <c r="E7859" s="5">
        <v>0</v>
      </c>
      <c r="F7859" s="5">
        <v>0</v>
      </c>
      <c r="G7859" s="5">
        <v>0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19">
        <v>0</v>
      </c>
    </row>
    <row r="7860" spans="1:14" ht="15.75" hidden="1" customHeight="1" x14ac:dyDescent="0.2">
      <c r="A7860" s="14">
        <v>0</v>
      </c>
      <c r="B7860" s="16">
        <v>0</v>
      </c>
      <c r="C7860" s="14">
        <v>0</v>
      </c>
      <c r="D7860" s="17">
        <v>0</v>
      </c>
      <c r="E7860" s="5">
        <v>0</v>
      </c>
      <c r="F7860" s="5">
        <v>0</v>
      </c>
      <c r="G7860" s="5">
        <v>0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19">
        <v>0</v>
      </c>
    </row>
    <row r="7861" spans="1:14" ht="15.75" hidden="1" customHeight="1" x14ac:dyDescent="0.2">
      <c r="A7861" s="14">
        <v>0</v>
      </c>
      <c r="B7861" s="16">
        <v>0</v>
      </c>
      <c r="C7861" s="14">
        <v>0</v>
      </c>
      <c r="D7861" s="17">
        <v>0</v>
      </c>
      <c r="E7861" s="5">
        <v>0</v>
      </c>
      <c r="F7861" s="5">
        <v>0</v>
      </c>
      <c r="G7861" s="5">
        <v>0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19">
        <v>0</v>
      </c>
    </row>
    <row r="7862" spans="1:14" ht="15.75" hidden="1" customHeight="1" x14ac:dyDescent="0.2">
      <c r="A7862" s="14">
        <v>0</v>
      </c>
      <c r="B7862" s="16">
        <v>0</v>
      </c>
      <c r="C7862" s="14">
        <v>0</v>
      </c>
      <c r="D7862" s="17">
        <v>0</v>
      </c>
      <c r="E7862" s="5">
        <v>0</v>
      </c>
      <c r="F7862" s="5">
        <v>0</v>
      </c>
      <c r="G7862" s="5">
        <v>0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19">
        <v>0</v>
      </c>
    </row>
    <row r="7863" spans="1:14" ht="15.75" hidden="1" customHeight="1" x14ac:dyDescent="0.2">
      <c r="A7863" s="14">
        <v>0</v>
      </c>
      <c r="B7863" s="16">
        <v>0</v>
      </c>
      <c r="C7863" s="14">
        <v>0</v>
      </c>
      <c r="D7863" s="17">
        <v>0</v>
      </c>
      <c r="E7863" s="5">
        <v>0</v>
      </c>
      <c r="F7863" s="5">
        <v>0</v>
      </c>
      <c r="G7863" s="5">
        <v>0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19">
        <v>0</v>
      </c>
    </row>
    <row r="7864" spans="1:14" ht="15.75" hidden="1" customHeight="1" x14ac:dyDescent="0.2">
      <c r="A7864" s="14">
        <v>0</v>
      </c>
      <c r="B7864" s="16">
        <v>0</v>
      </c>
      <c r="C7864" s="14">
        <v>0</v>
      </c>
      <c r="D7864" s="17">
        <v>0</v>
      </c>
      <c r="E7864" s="5">
        <v>0</v>
      </c>
      <c r="F7864" s="5">
        <v>0</v>
      </c>
      <c r="G7864" s="5">
        <v>0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19">
        <v>0</v>
      </c>
    </row>
    <row r="7865" spans="1:14" ht="15.75" hidden="1" customHeight="1" x14ac:dyDescent="0.2">
      <c r="A7865" s="14">
        <v>0</v>
      </c>
      <c r="B7865" s="16">
        <v>0</v>
      </c>
      <c r="C7865" s="14">
        <v>0</v>
      </c>
      <c r="D7865" s="17">
        <v>0</v>
      </c>
      <c r="E7865" s="5">
        <v>0</v>
      </c>
      <c r="F7865" s="5">
        <v>0</v>
      </c>
      <c r="G7865" s="5">
        <v>0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19">
        <v>0</v>
      </c>
    </row>
    <row r="7866" spans="1:14" ht="15.75" hidden="1" customHeight="1" x14ac:dyDescent="0.2">
      <c r="A7866" s="14">
        <v>0</v>
      </c>
      <c r="B7866" s="16">
        <v>0</v>
      </c>
      <c r="C7866" s="14">
        <v>0</v>
      </c>
      <c r="D7866" s="17">
        <v>0</v>
      </c>
      <c r="E7866" s="5">
        <v>0</v>
      </c>
      <c r="F7866" s="5">
        <v>0</v>
      </c>
      <c r="G7866" s="5">
        <v>0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19">
        <v>0</v>
      </c>
    </row>
    <row r="7867" spans="1:14" ht="15.75" hidden="1" customHeight="1" x14ac:dyDescent="0.2">
      <c r="A7867" s="14">
        <v>0</v>
      </c>
      <c r="B7867" s="16">
        <v>0</v>
      </c>
      <c r="C7867" s="14">
        <v>0</v>
      </c>
      <c r="D7867" s="17">
        <v>0</v>
      </c>
      <c r="E7867" s="5">
        <v>0</v>
      </c>
      <c r="F7867" s="5">
        <v>0</v>
      </c>
      <c r="G7867" s="5">
        <v>0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19">
        <v>0</v>
      </c>
    </row>
    <row r="7868" spans="1:14" ht="15.75" hidden="1" customHeight="1" x14ac:dyDescent="0.2">
      <c r="A7868" s="14">
        <v>0</v>
      </c>
      <c r="B7868" s="16">
        <v>0</v>
      </c>
      <c r="C7868" s="14">
        <v>0</v>
      </c>
      <c r="D7868" s="17">
        <v>0</v>
      </c>
      <c r="E7868" s="5">
        <v>0</v>
      </c>
      <c r="F7868" s="5">
        <v>0</v>
      </c>
      <c r="G7868" s="5">
        <v>0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19">
        <v>0</v>
      </c>
    </row>
    <row r="7869" spans="1:14" ht="15.75" hidden="1" customHeight="1" x14ac:dyDescent="0.2">
      <c r="A7869" s="14">
        <v>0</v>
      </c>
      <c r="B7869" s="16">
        <v>0</v>
      </c>
      <c r="C7869" s="14">
        <v>0</v>
      </c>
      <c r="D7869" s="17">
        <v>0</v>
      </c>
      <c r="E7869" s="5">
        <v>0</v>
      </c>
      <c r="F7869" s="5">
        <v>0</v>
      </c>
      <c r="G7869" s="5">
        <v>0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  <c r="N7869" s="19">
        <v>0</v>
      </c>
    </row>
    <row r="7870" spans="1:14" ht="15.75" hidden="1" customHeight="1" x14ac:dyDescent="0.2">
      <c r="A7870" s="14">
        <v>0</v>
      </c>
      <c r="B7870" s="16">
        <v>0</v>
      </c>
      <c r="C7870" s="14">
        <v>0</v>
      </c>
      <c r="D7870" s="17">
        <v>0</v>
      </c>
      <c r="E7870" s="5">
        <v>0</v>
      </c>
      <c r="F7870" s="5">
        <v>0</v>
      </c>
      <c r="G7870" s="5">
        <v>0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  <c r="N7870" s="19">
        <v>0</v>
      </c>
    </row>
    <row r="7871" spans="1:14" ht="15.75" hidden="1" customHeight="1" x14ac:dyDescent="0.2">
      <c r="A7871" s="14">
        <v>0</v>
      </c>
      <c r="B7871" s="16">
        <v>0</v>
      </c>
      <c r="C7871" s="14">
        <v>0</v>
      </c>
      <c r="D7871" s="17">
        <v>0</v>
      </c>
      <c r="E7871" s="5">
        <v>0</v>
      </c>
      <c r="F7871" s="5">
        <v>0</v>
      </c>
      <c r="G7871" s="5">
        <v>0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19">
        <v>0</v>
      </c>
    </row>
    <row r="7872" spans="1:14" ht="15.75" hidden="1" customHeight="1" x14ac:dyDescent="0.2">
      <c r="A7872" s="14">
        <v>0</v>
      </c>
      <c r="B7872" s="16">
        <v>0</v>
      </c>
      <c r="C7872" s="14">
        <v>0</v>
      </c>
      <c r="D7872" s="17">
        <v>0</v>
      </c>
      <c r="E7872" s="5">
        <v>0</v>
      </c>
      <c r="F7872" s="5">
        <v>0</v>
      </c>
      <c r="G7872" s="5">
        <v>0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19">
        <v>0</v>
      </c>
    </row>
    <row r="7873" spans="1:14" ht="15.75" hidden="1" customHeight="1" x14ac:dyDescent="0.2">
      <c r="A7873" s="14">
        <v>0</v>
      </c>
      <c r="B7873" s="16">
        <v>0</v>
      </c>
      <c r="C7873" s="14">
        <v>0</v>
      </c>
      <c r="D7873" s="17">
        <v>0</v>
      </c>
      <c r="E7873" s="5">
        <v>0</v>
      </c>
      <c r="F7873" s="5">
        <v>0</v>
      </c>
      <c r="G7873" s="5">
        <v>0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19">
        <v>0</v>
      </c>
    </row>
    <row r="7874" spans="1:14" ht="15.75" hidden="1" customHeight="1" x14ac:dyDescent="0.2">
      <c r="A7874" s="14">
        <v>0</v>
      </c>
      <c r="B7874" s="16">
        <v>0</v>
      </c>
      <c r="C7874" s="14">
        <v>0</v>
      </c>
      <c r="D7874" s="17">
        <v>0</v>
      </c>
      <c r="E7874" s="5">
        <v>0</v>
      </c>
      <c r="F7874" s="5">
        <v>0</v>
      </c>
      <c r="G7874" s="5">
        <v>0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19">
        <v>0</v>
      </c>
    </row>
    <row r="7875" spans="1:14" ht="15.75" hidden="1" customHeight="1" x14ac:dyDescent="0.2">
      <c r="A7875" s="14">
        <v>0</v>
      </c>
      <c r="B7875" s="16">
        <v>0</v>
      </c>
      <c r="C7875" s="14">
        <v>0</v>
      </c>
      <c r="D7875" s="17">
        <v>0</v>
      </c>
      <c r="E7875" s="5">
        <v>0</v>
      </c>
      <c r="F7875" s="5">
        <v>0</v>
      </c>
      <c r="G7875" s="5">
        <v>0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19">
        <v>0</v>
      </c>
    </row>
    <row r="7876" spans="1:14" ht="15.75" hidden="1" customHeight="1" x14ac:dyDescent="0.2">
      <c r="A7876" s="14">
        <v>0</v>
      </c>
      <c r="B7876" s="16">
        <v>0</v>
      </c>
      <c r="C7876" s="14">
        <v>0</v>
      </c>
      <c r="D7876" s="17">
        <v>0</v>
      </c>
      <c r="E7876" s="5">
        <v>0</v>
      </c>
      <c r="F7876" s="5">
        <v>0</v>
      </c>
      <c r="G7876" s="5">
        <v>0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19">
        <v>0</v>
      </c>
    </row>
    <row r="7877" spans="1:14" ht="15.75" hidden="1" customHeight="1" x14ac:dyDescent="0.2">
      <c r="A7877" s="14">
        <v>0</v>
      </c>
      <c r="B7877" s="16">
        <v>0</v>
      </c>
      <c r="C7877" s="14">
        <v>0</v>
      </c>
      <c r="D7877" s="17">
        <v>0</v>
      </c>
      <c r="E7877" s="5">
        <v>0</v>
      </c>
      <c r="F7877" s="5">
        <v>0</v>
      </c>
      <c r="G7877" s="5">
        <v>0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19">
        <v>0</v>
      </c>
    </row>
    <row r="7878" spans="1:14" ht="15.75" hidden="1" customHeight="1" x14ac:dyDescent="0.2">
      <c r="A7878" s="14">
        <v>0</v>
      </c>
      <c r="B7878" s="16">
        <v>0</v>
      </c>
      <c r="C7878" s="14">
        <v>0</v>
      </c>
      <c r="D7878" s="17">
        <v>0</v>
      </c>
      <c r="E7878" s="5">
        <v>0</v>
      </c>
      <c r="F7878" s="5">
        <v>0</v>
      </c>
      <c r="G7878" s="5">
        <v>0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19">
        <v>0</v>
      </c>
    </row>
    <row r="7879" spans="1:14" ht="15.75" hidden="1" customHeight="1" x14ac:dyDescent="0.2">
      <c r="A7879" s="14">
        <v>0</v>
      </c>
      <c r="B7879" s="16">
        <v>0</v>
      </c>
      <c r="C7879" s="14">
        <v>0</v>
      </c>
      <c r="D7879" s="17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19">
        <v>0</v>
      </c>
    </row>
    <row r="7880" spans="1:14" ht="15.75" hidden="1" customHeight="1" x14ac:dyDescent="0.2">
      <c r="A7880" s="14">
        <v>0</v>
      </c>
      <c r="B7880" s="16">
        <v>0</v>
      </c>
      <c r="C7880" s="14">
        <v>0</v>
      </c>
      <c r="D7880" s="17">
        <v>0</v>
      </c>
      <c r="E7880" s="5">
        <v>0</v>
      </c>
      <c r="F7880" s="5">
        <v>0</v>
      </c>
      <c r="G7880" s="5">
        <v>0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19">
        <v>0</v>
      </c>
    </row>
    <row r="7881" spans="1:14" ht="15.75" hidden="1" customHeight="1" x14ac:dyDescent="0.2">
      <c r="A7881" s="14">
        <v>0</v>
      </c>
      <c r="B7881" s="16">
        <v>0</v>
      </c>
      <c r="C7881" s="14">
        <v>0</v>
      </c>
      <c r="D7881" s="17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19">
        <v>0</v>
      </c>
    </row>
    <row r="7882" spans="1:14" ht="15.75" hidden="1" customHeight="1" x14ac:dyDescent="0.2">
      <c r="A7882" s="14">
        <v>0</v>
      </c>
      <c r="B7882" s="16">
        <v>0</v>
      </c>
      <c r="C7882" s="14">
        <v>0</v>
      </c>
      <c r="D7882" s="17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19">
        <v>0</v>
      </c>
    </row>
    <row r="7883" spans="1:14" ht="15.75" hidden="1" customHeight="1" x14ac:dyDescent="0.2">
      <c r="A7883" s="14">
        <v>0</v>
      </c>
      <c r="B7883" s="16">
        <v>0</v>
      </c>
      <c r="C7883" s="14">
        <v>0</v>
      </c>
      <c r="D7883" s="17">
        <v>0</v>
      </c>
      <c r="E7883" s="5">
        <v>0</v>
      </c>
      <c r="F7883" s="5">
        <v>0</v>
      </c>
      <c r="G7883" s="5">
        <v>0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19">
        <v>0</v>
      </c>
    </row>
    <row r="7884" spans="1:14" ht="15.75" hidden="1" customHeight="1" x14ac:dyDescent="0.2">
      <c r="A7884" s="14">
        <v>0</v>
      </c>
      <c r="B7884" s="16">
        <v>0</v>
      </c>
      <c r="C7884" s="14">
        <v>0</v>
      </c>
      <c r="D7884" s="17">
        <v>0</v>
      </c>
      <c r="E7884" s="5">
        <v>0</v>
      </c>
      <c r="F7884" s="5">
        <v>0</v>
      </c>
      <c r="G7884" s="5">
        <v>0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19">
        <v>0</v>
      </c>
    </row>
    <row r="7885" spans="1:14" ht="15.75" hidden="1" customHeight="1" x14ac:dyDescent="0.2">
      <c r="A7885" s="14">
        <v>0</v>
      </c>
      <c r="B7885" s="16">
        <v>0</v>
      </c>
      <c r="C7885" s="14">
        <v>0</v>
      </c>
      <c r="D7885" s="17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19">
        <v>0</v>
      </c>
    </row>
    <row r="7886" spans="1:14" ht="15.75" hidden="1" customHeight="1" x14ac:dyDescent="0.2">
      <c r="A7886" s="14">
        <v>0</v>
      </c>
      <c r="B7886" s="16">
        <v>0</v>
      </c>
      <c r="C7886" s="14">
        <v>0</v>
      </c>
      <c r="D7886" s="17">
        <v>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19">
        <v>0</v>
      </c>
    </row>
    <row r="7887" spans="1:14" ht="15.75" hidden="1" customHeight="1" x14ac:dyDescent="0.2">
      <c r="A7887" s="14">
        <v>0</v>
      </c>
      <c r="B7887" s="16">
        <v>0</v>
      </c>
      <c r="C7887" s="14">
        <v>0</v>
      </c>
      <c r="D7887" s="17">
        <v>0</v>
      </c>
      <c r="E7887" s="5">
        <v>0</v>
      </c>
      <c r="F7887" s="5">
        <v>0</v>
      </c>
      <c r="G7887" s="5">
        <v>0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19">
        <v>0</v>
      </c>
    </row>
    <row r="7888" spans="1:14" ht="15.75" hidden="1" customHeight="1" x14ac:dyDescent="0.2">
      <c r="A7888" s="14">
        <v>0</v>
      </c>
      <c r="B7888" s="16">
        <v>0</v>
      </c>
      <c r="C7888" s="14">
        <v>0</v>
      </c>
      <c r="D7888" s="17">
        <v>0</v>
      </c>
      <c r="E7888" s="5">
        <v>0</v>
      </c>
      <c r="F7888" s="5">
        <v>0</v>
      </c>
      <c r="G7888" s="5">
        <v>0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19">
        <v>0</v>
      </c>
    </row>
    <row r="7889" spans="1:14" ht="15.75" hidden="1" customHeight="1" x14ac:dyDescent="0.2">
      <c r="A7889" s="14">
        <v>0</v>
      </c>
      <c r="B7889" s="16">
        <v>0</v>
      </c>
      <c r="C7889" s="14">
        <v>0</v>
      </c>
      <c r="D7889" s="17">
        <v>0</v>
      </c>
      <c r="E7889" s="5">
        <v>0</v>
      </c>
      <c r="F7889" s="5">
        <v>0</v>
      </c>
      <c r="G7889" s="5">
        <v>0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19">
        <v>0</v>
      </c>
    </row>
    <row r="7890" spans="1:14" ht="15.75" hidden="1" customHeight="1" x14ac:dyDescent="0.2">
      <c r="A7890" s="14">
        <v>0</v>
      </c>
      <c r="B7890" s="16">
        <v>0</v>
      </c>
      <c r="C7890" s="14">
        <v>0</v>
      </c>
      <c r="D7890" s="17">
        <v>0</v>
      </c>
      <c r="E7890" s="5">
        <v>0</v>
      </c>
      <c r="F7890" s="5">
        <v>0</v>
      </c>
      <c r="G7890" s="5">
        <v>0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  <c r="N7890" s="19">
        <v>0</v>
      </c>
    </row>
    <row r="7891" spans="1:14" ht="15.75" hidden="1" customHeight="1" x14ac:dyDescent="0.2">
      <c r="A7891" s="14">
        <v>0</v>
      </c>
      <c r="B7891" s="16">
        <v>0</v>
      </c>
      <c r="C7891" s="14">
        <v>0</v>
      </c>
      <c r="D7891" s="17">
        <v>0</v>
      </c>
      <c r="E7891" s="5">
        <v>0</v>
      </c>
      <c r="F7891" s="5">
        <v>0</v>
      </c>
      <c r="G7891" s="5">
        <v>0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  <c r="N7891" s="19">
        <v>0</v>
      </c>
    </row>
    <row r="7892" spans="1:14" ht="15.75" hidden="1" customHeight="1" x14ac:dyDescent="0.2">
      <c r="A7892" s="14">
        <v>0</v>
      </c>
      <c r="B7892" s="16">
        <v>0</v>
      </c>
      <c r="C7892" s="14">
        <v>0</v>
      </c>
      <c r="D7892" s="17">
        <v>0</v>
      </c>
      <c r="E7892" s="5">
        <v>0</v>
      </c>
      <c r="F7892" s="5">
        <v>0</v>
      </c>
      <c r="G7892" s="5">
        <v>0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  <c r="N7892" s="19">
        <v>0</v>
      </c>
    </row>
    <row r="7893" spans="1:14" ht="15.75" hidden="1" customHeight="1" x14ac:dyDescent="0.2">
      <c r="A7893" s="14">
        <v>0</v>
      </c>
      <c r="B7893" s="16">
        <v>0</v>
      </c>
      <c r="C7893" s="14">
        <v>0</v>
      </c>
      <c r="D7893" s="17">
        <v>0</v>
      </c>
      <c r="E7893" s="5">
        <v>0</v>
      </c>
      <c r="F7893" s="5">
        <v>0</v>
      </c>
      <c r="G7893" s="5">
        <v>0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19">
        <v>0</v>
      </c>
    </row>
    <row r="7894" spans="1:14" ht="15.75" hidden="1" customHeight="1" x14ac:dyDescent="0.2">
      <c r="A7894" s="14">
        <v>0</v>
      </c>
      <c r="B7894" s="16">
        <v>0</v>
      </c>
      <c r="C7894" s="14">
        <v>0</v>
      </c>
      <c r="D7894" s="17">
        <v>0</v>
      </c>
      <c r="E7894" s="5">
        <v>0</v>
      </c>
      <c r="F7894" s="5">
        <v>0</v>
      </c>
      <c r="G7894" s="5">
        <v>0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  <c r="N7894" s="19">
        <v>0</v>
      </c>
    </row>
    <row r="7895" spans="1:14" ht="15.75" hidden="1" customHeight="1" x14ac:dyDescent="0.2">
      <c r="A7895" s="14">
        <v>0</v>
      </c>
      <c r="B7895" s="16">
        <v>0</v>
      </c>
      <c r="C7895" s="14">
        <v>0</v>
      </c>
      <c r="D7895" s="17">
        <v>0</v>
      </c>
      <c r="E7895" s="5">
        <v>0</v>
      </c>
      <c r="F7895" s="5">
        <v>0</v>
      </c>
      <c r="G7895" s="5">
        <v>0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19">
        <v>0</v>
      </c>
    </row>
    <row r="7896" spans="1:14" ht="15.75" hidden="1" customHeight="1" x14ac:dyDescent="0.2">
      <c r="A7896" s="14">
        <v>0</v>
      </c>
      <c r="B7896" s="16">
        <v>0</v>
      </c>
      <c r="C7896" s="14">
        <v>0</v>
      </c>
      <c r="D7896" s="17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19">
        <v>0</v>
      </c>
    </row>
    <row r="7897" spans="1:14" ht="15.75" hidden="1" customHeight="1" x14ac:dyDescent="0.2">
      <c r="A7897" s="14">
        <v>0</v>
      </c>
      <c r="B7897" s="16">
        <v>0</v>
      </c>
      <c r="C7897" s="14">
        <v>0</v>
      </c>
      <c r="D7897" s="17">
        <v>0</v>
      </c>
      <c r="E7897" s="5">
        <v>0</v>
      </c>
      <c r="F7897" s="5">
        <v>0</v>
      </c>
      <c r="G7897" s="5">
        <v>0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  <c r="N7897" s="19">
        <v>0</v>
      </c>
    </row>
    <row r="7898" spans="1:14" ht="15.75" hidden="1" customHeight="1" x14ac:dyDescent="0.2">
      <c r="A7898" s="14">
        <v>0</v>
      </c>
      <c r="B7898" s="16">
        <v>0</v>
      </c>
      <c r="C7898" s="14">
        <v>0</v>
      </c>
      <c r="D7898" s="17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  <c r="N7898" s="19">
        <v>0</v>
      </c>
    </row>
    <row r="7899" spans="1:14" ht="15.75" hidden="1" customHeight="1" x14ac:dyDescent="0.2">
      <c r="A7899" s="14">
        <v>0</v>
      </c>
      <c r="B7899" s="16">
        <v>0</v>
      </c>
      <c r="C7899" s="14">
        <v>0</v>
      </c>
      <c r="D7899" s="17">
        <v>0</v>
      </c>
      <c r="E7899" s="5">
        <v>0</v>
      </c>
      <c r="F7899" s="5">
        <v>0</v>
      </c>
      <c r="G7899" s="5">
        <v>0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19">
        <v>0</v>
      </c>
    </row>
    <row r="7900" spans="1:14" ht="15.75" hidden="1" customHeight="1" x14ac:dyDescent="0.2">
      <c r="A7900" s="14">
        <v>0</v>
      </c>
      <c r="B7900" s="16">
        <v>0</v>
      </c>
      <c r="C7900" s="14">
        <v>0</v>
      </c>
      <c r="D7900" s="17">
        <v>0</v>
      </c>
      <c r="E7900" s="5">
        <v>0</v>
      </c>
      <c r="F7900" s="5">
        <v>0</v>
      </c>
      <c r="G7900" s="5">
        <v>0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19">
        <v>0</v>
      </c>
    </row>
    <row r="7901" spans="1:14" ht="15.75" hidden="1" customHeight="1" x14ac:dyDescent="0.2">
      <c r="A7901" s="14">
        <v>0</v>
      </c>
      <c r="B7901" s="16">
        <v>0</v>
      </c>
      <c r="C7901" s="14">
        <v>0</v>
      </c>
      <c r="D7901" s="17">
        <v>0</v>
      </c>
      <c r="E7901" s="5">
        <v>0</v>
      </c>
      <c r="F7901" s="5">
        <v>0</v>
      </c>
      <c r="G7901" s="5">
        <v>0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19">
        <v>0</v>
      </c>
    </row>
    <row r="7902" spans="1:14" ht="15.75" hidden="1" customHeight="1" x14ac:dyDescent="0.2">
      <c r="A7902" s="14">
        <v>0</v>
      </c>
      <c r="B7902" s="16">
        <v>0</v>
      </c>
      <c r="C7902" s="14">
        <v>0</v>
      </c>
      <c r="D7902" s="17">
        <v>0</v>
      </c>
      <c r="E7902" s="5">
        <v>0</v>
      </c>
      <c r="F7902" s="5">
        <v>0</v>
      </c>
      <c r="G7902" s="5">
        <v>0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19">
        <v>0</v>
      </c>
    </row>
    <row r="7903" spans="1:14" ht="15.75" hidden="1" customHeight="1" x14ac:dyDescent="0.2">
      <c r="A7903" s="14">
        <v>0</v>
      </c>
      <c r="B7903" s="16">
        <v>0</v>
      </c>
      <c r="C7903" s="14">
        <v>0</v>
      </c>
      <c r="D7903" s="17">
        <v>0</v>
      </c>
      <c r="E7903" s="5">
        <v>0</v>
      </c>
      <c r="F7903" s="5">
        <v>0</v>
      </c>
      <c r="G7903" s="5">
        <v>0</v>
      </c>
      <c r="H7903" s="5">
        <v>0</v>
      </c>
      <c r="I7903" s="5">
        <v>0</v>
      </c>
      <c r="J7903" s="5">
        <v>0</v>
      </c>
      <c r="K7903" s="5">
        <v>0</v>
      </c>
      <c r="L7903" s="5">
        <v>0</v>
      </c>
      <c r="M7903" s="5">
        <v>0</v>
      </c>
      <c r="N7903" s="19">
        <v>0</v>
      </c>
    </row>
    <row r="7904" spans="1:14" ht="15.75" hidden="1" customHeight="1" x14ac:dyDescent="0.2">
      <c r="A7904" s="14">
        <v>0</v>
      </c>
      <c r="B7904" s="16">
        <v>0</v>
      </c>
      <c r="C7904" s="14">
        <v>0</v>
      </c>
      <c r="D7904" s="17">
        <v>0</v>
      </c>
      <c r="E7904" s="5">
        <v>0</v>
      </c>
      <c r="F7904" s="5">
        <v>0</v>
      </c>
      <c r="G7904" s="5">
        <v>0</v>
      </c>
      <c r="H7904" s="5">
        <v>0</v>
      </c>
      <c r="I7904" s="5">
        <v>0</v>
      </c>
      <c r="J7904" s="5">
        <v>0</v>
      </c>
      <c r="K7904" s="5">
        <v>0</v>
      </c>
      <c r="L7904" s="5">
        <v>0</v>
      </c>
      <c r="M7904" s="5">
        <v>0</v>
      </c>
      <c r="N7904" s="19">
        <v>0</v>
      </c>
    </row>
    <row r="7905" spans="1:14" ht="15.75" hidden="1" customHeight="1" x14ac:dyDescent="0.2">
      <c r="A7905" s="14">
        <v>0</v>
      </c>
      <c r="B7905" s="16">
        <v>0</v>
      </c>
      <c r="C7905" s="14">
        <v>0</v>
      </c>
      <c r="D7905" s="17">
        <v>0</v>
      </c>
      <c r="E7905" s="5">
        <v>0</v>
      </c>
      <c r="F7905" s="5">
        <v>0</v>
      </c>
      <c r="G7905" s="5">
        <v>0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  <c r="N7905" s="19">
        <v>0</v>
      </c>
    </row>
    <row r="7906" spans="1:14" ht="15.75" hidden="1" customHeight="1" x14ac:dyDescent="0.2">
      <c r="A7906" s="14">
        <v>0</v>
      </c>
      <c r="B7906" s="16">
        <v>0</v>
      </c>
      <c r="C7906" s="14">
        <v>0</v>
      </c>
      <c r="D7906" s="17">
        <v>0</v>
      </c>
      <c r="E7906" s="5">
        <v>0</v>
      </c>
      <c r="F7906" s="5">
        <v>0</v>
      </c>
      <c r="G7906" s="5">
        <v>0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19">
        <v>0</v>
      </c>
    </row>
    <row r="7907" spans="1:14" ht="15.75" hidden="1" customHeight="1" x14ac:dyDescent="0.2">
      <c r="A7907" s="14">
        <v>0</v>
      </c>
      <c r="B7907" s="16">
        <v>0</v>
      </c>
      <c r="C7907" s="14">
        <v>0</v>
      </c>
      <c r="D7907" s="17">
        <v>0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19">
        <v>0</v>
      </c>
    </row>
    <row r="7908" spans="1:14" ht="15.75" hidden="1" customHeight="1" x14ac:dyDescent="0.2">
      <c r="A7908" s="14">
        <v>0</v>
      </c>
      <c r="B7908" s="16">
        <v>0</v>
      </c>
      <c r="C7908" s="14">
        <v>0</v>
      </c>
      <c r="D7908" s="17">
        <v>0</v>
      </c>
      <c r="E7908" s="5">
        <v>0</v>
      </c>
      <c r="F7908" s="5">
        <v>0</v>
      </c>
      <c r="G7908" s="5">
        <v>0</v>
      </c>
      <c r="H7908" s="5">
        <v>0</v>
      </c>
      <c r="I7908" s="5">
        <v>0</v>
      </c>
      <c r="J7908" s="5">
        <v>0</v>
      </c>
      <c r="K7908" s="5">
        <v>0</v>
      </c>
      <c r="L7908" s="5">
        <v>0</v>
      </c>
      <c r="M7908" s="5">
        <v>0</v>
      </c>
      <c r="N7908" s="19">
        <v>0</v>
      </c>
    </row>
    <row r="7909" spans="1:14" ht="15.75" hidden="1" customHeight="1" x14ac:dyDescent="0.2">
      <c r="A7909" s="14">
        <v>0</v>
      </c>
      <c r="B7909" s="16">
        <v>0</v>
      </c>
      <c r="C7909" s="14">
        <v>0</v>
      </c>
      <c r="D7909" s="17">
        <v>0</v>
      </c>
      <c r="E7909" s="5">
        <v>0</v>
      </c>
      <c r="F7909" s="5">
        <v>0</v>
      </c>
      <c r="G7909" s="5">
        <v>0</v>
      </c>
      <c r="H7909" s="5">
        <v>0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  <c r="N7909" s="19">
        <v>0</v>
      </c>
    </row>
    <row r="7910" spans="1:14" ht="15.75" hidden="1" customHeight="1" x14ac:dyDescent="0.2">
      <c r="A7910" s="14">
        <v>0</v>
      </c>
      <c r="B7910" s="16">
        <v>0</v>
      </c>
      <c r="C7910" s="14">
        <v>0</v>
      </c>
      <c r="D7910" s="17">
        <v>0</v>
      </c>
      <c r="E7910" s="5">
        <v>0</v>
      </c>
      <c r="F7910" s="5">
        <v>0</v>
      </c>
      <c r="G7910" s="5">
        <v>0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19">
        <v>0</v>
      </c>
    </row>
    <row r="7911" spans="1:14" ht="15.75" hidden="1" customHeight="1" x14ac:dyDescent="0.2">
      <c r="A7911" s="14">
        <v>0</v>
      </c>
      <c r="B7911" s="16">
        <v>0</v>
      </c>
      <c r="C7911" s="14">
        <v>0</v>
      </c>
      <c r="D7911" s="17">
        <v>0</v>
      </c>
      <c r="E7911" s="5">
        <v>0</v>
      </c>
      <c r="F7911" s="5">
        <v>0</v>
      </c>
      <c r="G7911" s="5">
        <v>0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19">
        <v>0</v>
      </c>
    </row>
    <row r="7912" spans="1:14" ht="15.75" hidden="1" customHeight="1" x14ac:dyDescent="0.2">
      <c r="A7912" s="14">
        <v>0</v>
      </c>
      <c r="B7912" s="16">
        <v>0</v>
      </c>
      <c r="C7912" s="14">
        <v>0</v>
      </c>
      <c r="D7912" s="17">
        <v>0</v>
      </c>
      <c r="E7912" s="5">
        <v>0</v>
      </c>
      <c r="F7912" s="5">
        <v>0</v>
      </c>
      <c r="G7912" s="5">
        <v>0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19">
        <v>0</v>
      </c>
    </row>
    <row r="7913" spans="1:14" ht="15.75" hidden="1" customHeight="1" x14ac:dyDescent="0.2">
      <c r="A7913" s="14">
        <v>0</v>
      </c>
      <c r="B7913" s="16">
        <v>0</v>
      </c>
      <c r="C7913" s="14">
        <v>0</v>
      </c>
      <c r="D7913" s="17">
        <v>0</v>
      </c>
      <c r="E7913" s="5">
        <v>0</v>
      </c>
      <c r="F7913" s="5">
        <v>0</v>
      </c>
      <c r="G7913" s="5">
        <v>0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19">
        <v>0</v>
      </c>
    </row>
    <row r="7914" spans="1:14" ht="15.75" hidden="1" customHeight="1" x14ac:dyDescent="0.2">
      <c r="A7914" s="14">
        <v>0</v>
      </c>
      <c r="B7914" s="16">
        <v>0</v>
      </c>
      <c r="C7914" s="14">
        <v>0</v>
      </c>
      <c r="D7914" s="17">
        <v>0</v>
      </c>
      <c r="E7914" s="5">
        <v>0</v>
      </c>
      <c r="F7914" s="5">
        <v>0</v>
      </c>
      <c r="G7914" s="5">
        <v>0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19">
        <v>0</v>
      </c>
    </row>
    <row r="7915" spans="1:14" ht="15.75" hidden="1" customHeight="1" x14ac:dyDescent="0.2">
      <c r="A7915" s="14">
        <v>0</v>
      </c>
      <c r="B7915" s="16">
        <v>0</v>
      </c>
      <c r="C7915" s="14">
        <v>0</v>
      </c>
      <c r="D7915" s="17">
        <v>0</v>
      </c>
      <c r="E7915" s="5">
        <v>0</v>
      </c>
      <c r="F7915" s="5">
        <v>0</v>
      </c>
      <c r="G7915" s="5">
        <v>0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19">
        <v>0</v>
      </c>
    </row>
    <row r="7916" spans="1:14" ht="15.75" hidden="1" customHeight="1" x14ac:dyDescent="0.2">
      <c r="A7916" s="14">
        <v>0</v>
      </c>
      <c r="B7916" s="16">
        <v>0</v>
      </c>
      <c r="C7916" s="14">
        <v>0</v>
      </c>
      <c r="D7916" s="17">
        <v>0</v>
      </c>
      <c r="E7916" s="5">
        <v>0</v>
      </c>
      <c r="F7916" s="5">
        <v>0</v>
      </c>
      <c r="G7916" s="5">
        <v>0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  <c r="N7916" s="19">
        <v>0</v>
      </c>
    </row>
    <row r="7917" spans="1:14" ht="15.75" hidden="1" customHeight="1" x14ac:dyDescent="0.2">
      <c r="A7917" s="14">
        <v>0</v>
      </c>
      <c r="B7917" s="16">
        <v>0</v>
      </c>
      <c r="C7917" s="14">
        <v>0</v>
      </c>
      <c r="D7917" s="17">
        <v>0</v>
      </c>
      <c r="E7917" s="5">
        <v>0</v>
      </c>
      <c r="F7917" s="5">
        <v>0</v>
      </c>
      <c r="G7917" s="5">
        <v>0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19">
        <v>0</v>
      </c>
    </row>
    <row r="7918" spans="1:14" ht="15.75" hidden="1" customHeight="1" x14ac:dyDescent="0.2">
      <c r="A7918" s="14">
        <v>0</v>
      </c>
      <c r="B7918" s="16">
        <v>0</v>
      </c>
      <c r="C7918" s="14">
        <v>0</v>
      </c>
      <c r="D7918" s="17">
        <v>0</v>
      </c>
      <c r="E7918" s="5">
        <v>0</v>
      </c>
      <c r="F7918" s="5">
        <v>0</v>
      </c>
      <c r="G7918" s="5">
        <v>0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19">
        <v>0</v>
      </c>
    </row>
    <row r="7919" spans="1:14" ht="15.75" hidden="1" customHeight="1" x14ac:dyDescent="0.2">
      <c r="A7919" s="14">
        <v>0</v>
      </c>
      <c r="B7919" s="16">
        <v>0</v>
      </c>
      <c r="C7919" s="14">
        <v>0</v>
      </c>
      <c r="D7919" s="17">
        <v>0</v>
      </c>
      <c r="E7919" s="5">
        <v>0</v>
      </c>
      <c r="F7919" s="5">
        <v>0</v>
      </c>
      <c r="G7919" s="5">
        <v>0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19">
        <v>0</v>
      </c>
    </row>
    <row r="7920" spans="1:14" ht="15.75" hidden="1" customHeight="1" x14ac:dyDescent="0.2">
      <c r="A7920" s="14">
        <v>0</v>
      </c>
      <c r="B7920" s="16">
        <v>0</v>
      </c>
      <c r="C7920" s="14">
        <v>0</v>
      </c>
      <c r="D7920" s="17">
        <v>0</v>
      </c>
      <c r="E7920" s="5">
        <v>0</v>
      </c>
      <c r="F7920" s="5">
        <v>0</v>
      </c>
      <c r="G7920" s="5">
        <v>0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19">
        <v>0</v>
      </c>
    </row>
    <row r="7921" spans="1:14" ht="15.75" hidden="1" customHeight="1" x14ac:dyDescent="0.2">
      <c r="A7921" s="14">
        <v>0</v>
      </c>
      <c r="B7921" s="16">
        <v>0</v>
      </c>
      <c r="C7921" s="14">
        <v>0</v>
      </c>
      <c r="D7921" s="17">
        <v>0</v>
      </c>
      <c r="E7921" s="5">
        <v>0</v>
      </c>
      <c r="F7921" s="5">
        <v>0</v>
      </c>
      <c r="G7921" s="5">
        <v>0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19">
        <v>0</v>
      </c>
    </row>
    <row r="7922" spans="1:14" ht="15.75" hidden="1" customHeight="1" x14ac:dyDescent="0.2">
      <c r="A7922" s="14">
        <v>0</v>
      </c>
      <c r="B7922" s="16">
        <v>0</v>
      </c>
      <c r="C7922" s="14">
        <v>0</v>
      </c>
      <c r="D7922" s="17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19">
        <v>0</v>
      </c>
    </row>
    <row r="7923" spans="1:14" ht="15.75" hidden="1" customHeight="1" x14ac:dyDescent="0.2">
      <c r="A7923" s="14">
        <v>0</v>
      </c>
      <c r="B7923" s="16">
        <v>0</v>
      </c>
      <c r="C7923" s="14">
        <v>0</v>
      </c>
      <c r="D7923" s="17">
        <v>0</v>
      </c>
      <c r="E7923" s="5">
        <v>0</v>
      </c>
      <c r="F7923" s="5">
        <v>0</v>
      </c>
      <c r="G7923" s="5">
        <v>0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19">
        <v>0</v>
      </c>
    </row>
    <row r="7924" spans="1:14" ht="15.75" hidden="1" customHeight="1" x14ac:dyDescent="0.2">
      <c r="A7924" s="14">
        <v>0</v>
      </c>
      <c r="B7924" s="16">
        <v>0</v>
      </c>
      <c r="C7924" s="14">
        <v>0</v>
      </c>
      <c r="D7924" s="17">
        <v>0</v>
      </c>
      <c r="E7924" s="5">
        <v>0</v>
      </c>
      <c r="F7924" s="5">
        <v>0</v>
      </c>
      <c r="G7924" s="5">
        <v>0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19">
        <v>0</v>
      </c>
    </row>
    <row r="7925" spans="1:14" ht="15.75" hidden="1" customHeight="1" x14ac:dyDescent="0.2">
      <c r="A7925" s="14">
        <v>0</v>
      </c>
      <c r="B7925" s="16">
        <v>0</v>
      </c>
      <c r="C7925" s="14">
        <v>0</v>
      </c>
      <c r="D7925" s="17">
        <v>0</v>
      </c>
      <c r="E7925" s="5">
        <v>0</v>
      </c>
      <c r="F7925" s="5">
        <v>0</v>
      </c>
      <c r="G7925" s="5">
        <v>0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19">
        <v>0</v>
      </c>
    </row>
    <row r="7926" spans="1:14" ht="15.75" hidden="1" customHeight="1" x14ac:dyDescent="0.2">
      <c r="A7926" s="14">
        <v>0</v>
      </c>
      <c r="B7926" s="16">
        <v>0</v>
      </c>
      <c r="C7926" s="14">
        <v>0</v>
      </c>
      <c r="D7926" s="17">
        <v>0</v>
      </c>
      <c r="E7926" s="5">
        <v>0</v>
      </c>
      <c r="F7926" s="5">
        <v>0</v>
      </c>
      <c r="G7926" s="5">
        <v>0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19">
        <v>0</v>
      </c>
    </row>
    <row r="7927" spans="1:14" ht="15.75" hidden="1" customHeight="1" x14ac:dyDescent="0.2">
      <c r="A7927" s="14">
        <v>0</v>
      </c>
      <c r="B7927" s="16">
        <v>0</v>
      </c>
      <c r="C7927" s="14">
        <v>0</v>
      </c>
      <c r="D7927" s="17">
        <v>0</v>
      </c>
      <c r="E7927" s="5">
        <v>0</v>
      </c>
      <c r="F7927" s="5">
        <v>0</v>
      </c>
      <c r="G7927" s="5">
        <v>0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19">
        <v>0</v>
      </c>
    </row>
    <row r="7928" spans="1:14" ht="15.75" hidden="1" customHeight="1" x14ac:dyDescent="0.2">
      <c r="A7928" s="14">
        <v>0</v>
      </c>
      <c r="B7928" s="16">
        <v>0</v>
      </c>
      <c r="C7928" s="14">
        <v>0</v>
      </c>
      <c r="D7928" s="17">
        <v>0</v>
      </c>
      <c r="E7928" s="5">
        <v>0</v>
      </c>
      <c r="F7928" s="5">
        <v>0</v>
      </c>
      <c r="G7928" s="5">
        <v>0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  <c r="N7928" s="19">
        <v>0</v>
      </c>
    </row>
    <row r="7929" spans="1:14" ht="15.75" hidden="1" customHeight="1" x14ac:dyDescent="0.2">
      <c r="A7929" s="14">
        <v>0</v>
      </c>
      <c r="B7929" s="16">
        <v>0</v>
      </c>
      <c r="C7929" s="14">
        <v>0</v>
      </c>
      <c r="D7929" s="17">
        <v>0</v>
      </c>
      <c r="E7929" s="5">
        <v>0</v>
      </c>
      <c r="F7929" s="5">
        <v>0</v>
      </c>
      <c r="G7929" s="5">
        <v>0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19">
        <v>0</v>
      </c>
    </row>
    <row r="7930" spans="1:14" ht="15.75" hidden="1" customHeight="1" x14ac:dyDescent="0.2">
      <c r="A7930" s="14">
        <v>0</v>
      </c>
      <c r="B7930" s="16">
        <v>0</v>
      </c>
      <c r="C7930" s="14">
        <v>0</v>
      </c>
      <c r="D7930" s="17">
        <v>0</v>
      </c>
      <c r="E7930" s="5">
        <v>0</v>
      </c>
      <c r="F7930" s="5">
        <v>0</v>
      </c>
      <c r="G7930" s="5">
        <v>0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  <c r="N7930" s="19">
        <v>0</v>
      </c>
    </row>
    <row r="7931" spans="1:14" ht="15.75" hidden="1" customHeight="1" x14ac:dyDescent="0.2">
      <c r="A7931" s="14">
        <v>0</v>
      </c>
      <c r="B7931" s="16">
        <v>0</v>
      </c>
      <c r="C7931" s="14">
        <v>0</v>
      </c>
      <c r="D7931" s="17">
        <v>0</v>
      </c>
      <c r="E7931" s="5">
        <v>0</v>
      </c>
      <c r="F7931" s="5">
        <v>0</v>
      </c>
      <c r="G7931" s="5">
        <v>0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  <c r="N7931" s="19">
        <v>0</v>
      </c>
    </row>
    <row r="7932" spans="1:14" ht="15.75" hidden="1" customHeight="1" x14ac:dyDescent="0.2">
      <c r="A7932" s="14">
        <v>0</v>
      </c>
      <c r="B7932" s="16">
        <v>0</v>
      </c>
      <c r="C7932" s="14">
        <v>0</v>
      </c>
      <c r="D7932" s="17">
        <v>0</v>
      </c>
      <c r="E7932" s="5">
        <v>0</v>
      </c>
      <c r="F7932" s="5">
        <v>0</v>
      </c>
      <c r="G7932" s="5">
        <v>0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19">
        <v>0</v>
      </c>
    </row>
    <row r="7933" spans="1:14" ht="15.75" hidden="1" customHeight="1" x14ac:dyDescent="0.2">
      <c r="A7933" s="14">
        <v>0</v>
      </c>
      <c r="B7933" s="16">
        <v>0</v>
      </c>
      <c r="C7933" s="14">
        <v>0</v>
      </c>
      <c r="D7933" s="17">
        <v>0</v>
      </c>
      <c r="E7933" s="5">
        <v>0</v>
      </c>
      <c r="F7933" s="5">
        <v>0</v>
      </c>
      <c r="G7933" s="5">
        <v>0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  <c r="N7933" s="19">
        <v>0</v>
      </c>
    </row>
    <row r="7934" spans="1:14" ht="15.75" hidden="1" customHeight="1" x14ac:dyDescent="0.2">
      <c r="A7934" s="14">
        <v>0</v>
      </c>
      <c r="B7934" s="16">
        <v>0</v>
      </c>
      <c r="C7934" s="14">
        <v>0</v>
      </c>
      <c r="D7934" s="17">
        <v>0</v>
      </c>
      <c r="E7934" s="5">
        <v>0</v>
      </c>
      <c r="F7934" s="5">
        <v>0</v>
      </c>
      <c r="G7934" s="5">
        <v>0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  <c r="N7934" s="19">
        <v>0</v>
      </c>
    </row>
    <row r="7935" spans="1:14" ht="15.75" hidden="1" customHeight="1" x14ac:dyDescent="0.2">
      <c r="A7935" s="14">
        <v>0</v>
      </c>
      <c r="B7935" s="16">
        <v>0</v>
      </c>
      <c r="C7935" s="14">
        <v>0</v>
      </c>
      <c r="D7935" s="17">
        <v>0</v>
      </c>
      <c r="E7935" s="5">
        <v>0</v>
      </c>
      <c r="F7935" s="5">
        <v>0</v>
      </c>
      <c r="G7935" s="5">
        <v>0</v>
      </c>
      <c r="H7935" s="5">
        <v>0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  <c r="N7935" s="19">
        <v>0</v>
      </c>
    </row>
    <row r="7936" spans="1:14" ht="15.75" hidden="1" customHeight="1" x14ac:dyDescent="0.2">
      <c r="A7936" s="14">
        <v>0</v>
      </c>
      <c r="B7936" s="16">
        <v>0</v>
      </c>
      <c r="C7936" s="14">
        <v>0</v>
      </c>
      <c r="D7936" s="17">
        <v>0</v>
      </c>
      <c r="E7936" s="5">
        <v>0</v>
      </c>
      <c r="F7936" s="5">
        <v>0</v>
      </c>
      <c r="G7936" s="5">
        <v>0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19">
        <v>0</v>
      </c>
    </row>
    <row r="7937" spans="1:14" ht="15.75" hidden="1" customHeight="1" x14ac:dyDescent="0.2">
      <c r="A7937" s="14">
        <v>0</v>
      </c>
      <c r="B7937" s="16">
        <v>0</v>
      </c>
      <c r="C7937" s="14">
        <v>0</v>
      </c>
      <c r="D7937" s="17">
        <v>0</v>
      </c>
      <c r="E7937" s="5">
        <v>0</v>
      </c>
      <c r="F7937" s="5">
        <v>0</v>
      </c>
      <c r="G7937" s="5">
        <v>0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19">
        <v>0</v>
      </c>
    </row>
    <row r="7938" spans="1:14" ht="15.75" hidden="1" customHeight="1" x14ac:dyDescent="0.2">
      <c r="A7938" s="14">
        <v>0</v>
      </c>
      <c r="B7938" s="16">
        <v>0</v>
      </c>
      <c r="C7938" s="14">
        <v>0</v>
      </c>
      <c r="D7938" s="17">
        <v>0</v>
      </c>
      <c r="E7938" s="5">
        <v>0</v>
      </c>
      <c r="F7938" s="5">
        <v>0</v>
      </c>
      <c r="G7938" s="5">
        <v>0</v>
      </c>
      <c r="H7938" s="5">
        <v>0</v>
      </c>
      <c r="I7938" s="5">
        <v>0</v>
      </c>
      <c r="J7938" s="5">
        <v>0</v>
      </c>
      <c r="K7938" s="5">
        <v>0</v>
      </c>
      <c r="L7938" s="5">
        <v>0</v>
      </c>
      <c r="M7938" s="5">
        <v>0</v>
      </c>
      <c r="N7938" s="19">
        <v>0</v>
      </c>
    </row>
    <row r="7939" spans="1:14" ht="15.75" hidden="1" customHeight="1" x14ac:dyDescent="0.2">
      <c r="A7939" s="14">
        <v>0</v>
      </c>
      <c r="B7939" s="16">
        <v>0</v>
      </c>
      <c r="C7939" s="14">
        <v>0</v>
      </c>
      <c r="D7939" s="17">
        <v>0</v>
      </c>
      <c r="E7939" s="5">
        <v>0</v>
      </c>
      <c r="F7939" s="5">
        <v>0</v>
      </c>
      <c r="G7939" s="5">
        <v>0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  <c r="N7939" s="19">
        <v>0</v>
      </c>
    </row>
    <row r="7940" spans="1:14" ht="15.75" hidden="1" customHeight="1" x14ac:dyDescent="0.2">
      <c r="A7940" s="14">
        <v>0</v>
      </c>
      <c r="B7940" s="16">
        <v>0</v>
      </c>
      <c r="C7940" s="14">
        <v>0</v>
      </c>
      <c r="D7940" s="17">
        <v>0</v>
      </c>
      <c r="E7940" s="5">
        <v>0</v>
      </c>
      <c r="F7940" s="5">
        <v>0</v>
      </c>
      <c r="G7940" s="5">
        <v>0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19">
        <v>0</v>
      </c>
    </row>
    <row r="7941" spans="1:14" ht="15.75" hidden="1" customHeight="1" x14ac:dyDescent="0.2">
      <c r="A7941" s="14">
        <v>0</v>
      </c>
      <c r="B7941" s="16">
        <v>0</v>
      </c>
      <c r="C7941" s="14">
        <v>0</v>
      </c>
      <c r="D7941" s="17">
        <v>0</v>
      </c>
      <c r="E7941" s="5">
        <v>0</v>
      </c>
      <c r="F7941" s="5">
        <v>0</v>
      </c>
      <c r="G7941" s="5">
        <v>0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  <c r="N7941" s="19">
        <v>0</v>
      </c>
    </row>
    <row r="7942" spans="1:14" ht="15.75" hidden="1" customHeight="1" x14ac:dyDescent="0.2">
      <c r="A7942" s="14">
        <v>0</v>
      </c>
      <c r="B7942" s="16">
        <v>0</v>
      </c>
      <c r="C7942" s="14">
        <v>0</v>
      </c>
      <c r="D7942" s="17">
        <v>0</v>
      </c>
      <c r="E7942" s="5">
        <v>0</v>
      </c>
      <c r="F7942" s="5">
        <v>0</v>
      </c>
      <c r="G7942" s="5">
        <v>0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19">
        <v>0</v>
      </c>
    </row>
    <row r="7943" spans="1:14" ht="15.75" hidden="1" customHeight="1" x14ac:dyDescent="0.2">
      <c r="A7943" s="14">
        <v>0</v>
      </c>
      <c r="B7943" s="16">
        <v>0</v>
      </c>
      <c r="C7943" s="14">
        <v>0</v>
      </c>
      <c r="D7943" s="17">
        <v>0</v>
      </c>
      <c r="E7943" s="5">
        <v>0</v>
      </c>
      <c r="F7943" s="5">
        <v>0</v>
      </c>
      <c r="G7943" s="5">
        <v>0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  <c r="N7943" s="19">
        <v>0</v>
      </c>
    </row>
    <row r="7944" spans="1:14" ht="15.75" hidden="1" customHeight="1" x14ac:dyDescent="0.2">
      <c r="A7944" s="14">
        <v>0</v>
      </c>
      <c r="B7944" s="16">
        <v>0</v>
      </c>
      <c r="C7944" s="14">
        <v>0</v>
      </c>
      <c r="D7944" s="17">
        <v>0</v>
      </c>
      <c r="E7944" s="5">
        <v>0</v>
      </c>
      <c r="F7944" s="5">
        <v>0</v>
      </c>
      <c r="G7944" s="5">
        <v>0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  <c r="N7944" s="19">
        <v>0</v>
      </c>
    </row>
    <row r="7945" spans="1:14" ht="15.75" hidden="1" customHeight="1" x14ac:dyDescent="0.2">
      <c r="A7945" s="14">
        <v>0</v>
      </c>
      <c r="B7945" s="16">
        <v>0</v>
      </c>
      <c r="C7945" s="14">
        <v>0</v>
      </c>
      <c r="D7945" s="17">
        <v>0</v>
      </c>
      <c r="E7945" s="5">
        <v>0</v>
      </c>
      <c r="F7945" s="5">
        <v>0</v>
      </c>
      <c r="G7945" s="5">
        <v>0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19">
        <v>0</v>
      </c>
    </row>
    <row r="7946" spans="1:14" ht="15.75" hidden="1" customHeight="1" x14ac:dyDescent="0.2">
      <c r="A7946" s="14">
        <v>0</v>
      </c>
      <c r="B7946" s="16">
        <v>0</v>
      </c>
      <c r="C7946" s="14">
        <v>0</v>
      </c>
      <c r="D7946" s="17">
        <v>0</v>
      </c>
      <c r="E7946" s="5">
        <v>0</v>
      </c>
      <c r="F7946" s="5">
        <v>0</v>
      </c>
      <c r="G7946" s="5">
        <v>0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19">
        <v>0</v>
      </c>
    </row>
    <row r="7947" spans="1:14" ht="15.75" hidden="1" customHeight="1" x14ac:dyDescent="0.2">
      <c r="A7947" s="14">
        <v>0</v>
      </c>
      <c r="B7947" s="16">
        <v>0</v>
      </c>
      <c r="C7947" s="14">
        <v>0</v>
      </c>
      <c r="D7947" s="17">
        <v>0</v>
      </c>
      <c r="E7947" s="5">
        <v>0</v>
      </c>
      <c r="F7947" s="5">
        <v>0</v>
      </c>
      <c r="G7947" s="5">
        <v>0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19">
        <v>0</v>
      </c>
    </row>
    <row r="7948" spans="1:14" ht="15.75" hidden="1" customHeight="1" x14ac:dyDescent="0.2">
      <c r="A7948" s="14">
        <v>0</v>
      </c>
      <c r="B7948" s="16">
        <v>0</v>
      </c>
      <c r="C7948" s="14">
        <v>0</v>
      </c>
      <c r="D7948" s="17">
        <v>0</v>
      </c>
      <c r="E7948" s="5">
        <v>0</v>
      </c>
      <c r="F7948" s="5">
        <v>0</v>
      </c>
      <c r="G7948" s="5">
        <v>0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0</v>
      </c>
      <c r="N7948" s="19">
        <v>0</v>
      </c>
    </row>
    <row r="7949" spans="1:14" ht="15.75" hidden="1" customHeight="1" x14ac:dyDescent="0.2">
      <c r="A7949" s="14">
        <v>0</v>
      </c>
      <c r="B7949" s="16">
        <v>0</v>
      </c>
      <c r="C7949" s="14">
        <v>0</v>
      </c>
      <c r="D7949" s="17">
        <v>0</v>
      </c>
      <c r="E7949" s="5">
        <v>0</v>
      </c>
      <c r="F7949" s="5">
        <v>0</v>
      </c>
      <c r="G7949" s="5">
        <v>0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0</v>
      </c>
      <c r="N7949" s="19">
        <v>0</v>
      </c>
    </row>
    <row r="7950" spans="1:14" ht="15.75" hidden="1" customHeight="1" x14ac:dyDescent="0.2">
      <c r="A7950" s="14">
        <v>0</v>
      </c>
      <c r="B7950" s="16">
        <v>0</v>
      </c>
      <c r="C7950" s="14">
        <v>0</v>
      </c>
      <c r="D7950" s="17">
        <v>0</v>
      </c>
      <c r="E7950" s="5">
        <v>0</v>
      </c>
      <c r="F7950" s="5">
        <v>0</v>
      </c>
      <c r="G7950" s="5">
        <v>0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  <c r="N7950" s="19">
        <v>0</v>
      </c>
    </row>
    <row r="7951" spans="1:14" ht="15.75" hidden="1" customHeight="1" x14ac:dyDescent="0.2">
      <c r="A7951" s="14">
        <v>0</v>
      </c>
      <c r="B7951" s="16">
        <v>0</v>
      </c>
      <c r="C7951" s="14">
        <v>0</v>
      </c>
      <c r="D7951" s="17">
        <v>0</v>
      </c>
      <c r="E7951" s="5">
        <v>0</v>
      </c>
      <c r="F7951" s="5">
        <v>0</v>
      </c>
      <c r="G7951" s="5">
        <v>0</v>
      </c>
      <c r="H7951" s="5">
        <v>0</v>
      </c>
      <c r="I7951" s="5">
        <v>0</v>
      </c>
      <c r="J7951" s="5">
        <v>0</v>
      </c>
      <c r="K7951" s="5">
        <v>0</v>
      </c>
      <c r="L7951" s="5">
        <v>0</v>
      </c>
      <c r="M7951" s="5">
        <v>0</v>
      </c>
      <c r="N7951" s="19">
        <v>0</v>
      </c>
    </row>
    <row r="7952" spans="1:14" ht="15.75" hidden="1" customHeight="1" x14ac:dyDescent="0.2">
      <c r="A7952" s="14">
        <v>0</v>
      </c>
      <c r="B7952" s="16">
        <v>0</v>
      </c>
      <c r="C7952" s="14">
        <v>0</v>
      </c>
      <c r="D7952" s="17">
        <v>0</v>
      </c>
      <c r="E7952" s="5">
        <v>0</v>
      </c>
      <c r="F7952" s="5">
        <v>0</v>
      </c>
      <c r="G7952" s="5">
        <v>0</v>
      </c>
      <c r="H7952" s="5">
        <v>0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  <c r="N7952" s="19">
        <v>0</v>
      </c>
    </row>
    <row r="7953" spans="1:14" ht="15.75" hidden="1" customHeight="1" x14ac:dyDescent="0.2">
      <c r="A7953" s="14">
        <v>0</v>
      </c>
      <c r="B7953" s="16">
        <v>0</v>
      </c>
      <c r="C7953" s="14">
        <v>0</v>
      </c>
      <c r="D7953" s="17">
        <v>0</v>
      </c>
      <c r="E7953" s="5">
        <v>0</v>
      </c>
      <c r="F7953" s="5">
        <v>0</v>
      </c>
      <c r="G7953" s="5">
        <v>0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  <c r="N7953" s="19">
        <v>0</v>
      </c>
    </row>
    <row r="7954" spans="1:14" ht="15.75" hidden="1" customHeight="1" x14ac:dyDescent="0.2">
      <c r="A7954" s="14">
        <v>0</v>
      </c>
      <c r="B7954" s="16">
        <v>0</v>
      </c>
      <c r="C7954" s="14">
        <v>0</v>
      </c>
      <c r="D7954" s="17">
        <v>0</v>
      </c>
      <c r="E7954" s="5">
        <v>0</v>
      </c>
      <c r="F7954" s="5">
        <v>0</v>
      </c>
      <c r="G7954" s="5">
        <v>0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19">
        <v>0</v>
      </c>
    </row>
    <row r="7955" spans="1:14" ht="15.75" hidden="1" customHeight="1" x14ac:dyDescent="0.2">
      <c r="A7955" s="14">
        <v>0</v>
      </c>
      <c r="B7955" s="16">
        <v>0</v>
      </c>
      <c r="C7955" s="14">
        <v>0</v>
      </c>
      <c r="D7955" s="17">
        <v>0</v>
      </c>
      <c r="E7955" s="5">
        <v>0</v>
      </c>
      <c r="F7955" s="5">
        <v>0</v>
      </c>
      <c r="G7955" s="5">
        <v>0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19">
        <v>0</v>
      </c>
    </row>
    <row r="7956" spans="1:14" ht="15.75" hidden="1" customHeight="1" x14ac:dyDescent="0.2">
      <c r="A7956" s="14">
        <v>0</v>
      </c>
      <c r="B7956" s="16">
        <v>0</v>
      </c>
      <c r="C7956" s="14">
        <v>0</v>
      </c>
      <c r="D7956" s="17">
        <v>0</v>
      </c>
      <c r="E7956" s="5">
        <v>0</v>
      </c>
      <c r="F7956" s="5">
        <v>0</v>
      </c>
      <c r="G7956" s="5">
        <v>0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  <c r="N7956" s="19">
        <v>0</v>
      </c>
    </row>
    <row r="7957" spans="1:14" ht="15.75" hidden="1" customHeight="1" x14ac:dyDescent="0.2">
      <c r="A7957" s="14">
        <v>0</v>
      </c>
      <c r="B7957" s="16">
        <v>0</v>
      </c>
      <c r="C7957" s="14">
        <v>0</v>
      </c>
      <c r="D7957" s="17">
        <v>0</v>
      </c>
      <c r="E7957" s="5">
        <v>0</v>
      </c>
      <c r="F7957" s="5">
        <v>0</v>
      </c>
      <c r="G7957" s="5">
        <v>0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19">
        <v>0</v>
      </c>
    </row>
    <row r="7958" spans="1:14" ht="15.75" hidden="1" customHeight="1" x14ac:dyDescent="0.2">
      <c r="A7958" s="14">
        <v>0</v>
      </c>
      <c r="B7958" s="16">
        <v>0</v>
      </c>
      <c r="C7958" s="14">
        <v>0</v>
      </c>
      <c r="D7958" s="17">
        <v>0</v>
      </c>
      <c r="E7958" s="5">
        <v>0</v>
      </c>
      <c r="F7958" s="5">
        <v>0</v>
      </c>
      <c r="G7958" s="5">
        <v>0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0</v>
      </c>
      <c r="N7958" s="19">
        <v>0</v>
      </c>
    </row>
    <row r="7959" spans="1:14" ht="15.75" customHeight="1" x14ac:dyDescent="0.2">
      <c r="A7959" s="15">
        <v>1</v>
      </c>
      <c r="B7959" s="16">
        <v>810</v>
      </c>
      <c r="C7959" s="15" t="s">
        <v>11362</v>
      </c>
      <c r="D7959" s="18">
        <v>1</v>
      </c>
      <c r="E7959" s="5" t="s">
        <v>11363</v>
      </c>
      <c r="F7959" s="5" t="s">
        <v>32</v>
      </c>
      <c r="G7959" s="5" t="s">
        <v>11364</v>
      </c>
      <c r="H7959" s="5" t="s">
        <v>11365</v>
      </c>
      <c r="I7959" s="5">
        <v>0</v>
      </c>
      <c r="J7959" s="5">
        <v>2005</v>
      </c>
      <c r="K7959" s="5">
        <v>0</v>
      </c>
      <c r="L7959" s="5" t="s">
        <v>11366</v>
      </c>
      <c r="M7959" s="5" t="s">
        <v>1400</v>
      </c>
      <c r="N7959" s="19" t="s">
        <v>32</v>
      </c>
    </row>
    <row r="7960" spans="1:14" ht="15.75" customHeight="1" x14ac:dyDescent="0.2">
      <c r="A7960" s="15">
        <v>2</v>
      </c>
      <c r="B7960" s="16">
        <v>810</v>
      </c>
      <c r="C7960" s="15" t="s">
        <v>11367</v>
      </c>
      <c r="D7960" s="18">
        <v>1</v>
      </c>
      <c r="E7960" s="5" t="s">
        <v>11368</v>
      </c>
      <c r="F7960" s="5" t="s">
        <v>11369</v>
      </c>
      <c r="G7960" s="5" t="s">
        <v>193</v>
      </c>
      <c r="H7960" s="5" t="s">
        <v>11365</v>
      </c>
      <c r="I7960" s="5">
        <v>0</v>
      </c>
      <c r="J7960" s="5">
        <v>2014</v>
      </c>
      <c r="K7960" s="5">
        <v>1</v>
      </c>
      <c r="L7960" s="5" t="s">
        <v>11370</v>
      </c>
      <c r="M7960" s="5" t="s">
        <v>307</v>
      </c>
      <c r="N7960" s="19">
        <v>9786049398087</v>
      </c>
    </row>
    <row r="7961" spans="1:14" ht="15.75" customHeight="1" x14ac:dyDescent="0.2">
      <c r="A7961" s="15">
        <v>3</v>
      </c>
      <c r="B7961" s="16">
        <v>810</v>
      </c>
      <c r="C7961" s="15" t="s">
        <v>11371</v>
      </c>
      <c r="D7961" s="18">
        <v>1</v>
      </c>
      <c r="E7961" s="5" t="s">
        <v>11372</v>
      </c>
      <c r="F7961" s="5">
        <v>0</v>
      </c>
      <c r="G7961" s="5" t="s">
        <v>11373</v>
      </c>
      <c r="H7961" s="5" t="s">
        <v>11365</v>
      </c>
      <c r="I7961" s="5">
        <v>0</v>
      </c>
      <c r="J7961" s="5">
        <v>2012</v>
      </c>
      <c r="K7961" s="5">
        <v>1</v>
      </c>
      <c r="L7961" s="5" t="s">
        <v>11374</v>
      </c>
      <c r="M7961" s="5" t="s">
        <v>1400</v>
      </c>
      <c r="N7961" s="19">
        <v>9786049084881</v>
      </c>
    </row>
    <row r="7962" spans="1:14" ht="15.75" customHeight="1" x14ac:dyDescent="0.2">
      <c r="A7962" s="15">
        <v>4</v>
      </c>
      <c r="B7962" s="16">
        <v>810</v>
      </c>
      <c r="C7962" s="15" t="s">
        <v>11375</v>
      </c>
      <c r="D7962" s="18">
        <v>1</v>
      </c>
      <c r="E7962" s="5" t="s">
        <v>11376</v>
      </c>
      <c r="F7962" s="5">
        <v>0</v>
      </c>
      <c r="G7962" s="5" t="s">
        <v>11377</v>
      </c>
      <c r="H7962" s="5" t="s">
        <v>11365</v>
      </c>
      <c r="I7962" s="5">
        <v>0</v>
      </c>
      <c r="J7962" s="5">
        <v>2014</v>
      </c>
      <c r="K7962" s="5">
        <v>1</v>
      </c>
      <c r="L7962" s="5" t="s">
        <v>11366</v>
      </c>
      <c r="M7962" s="5" t="s">
        <v>1400</v>
      </c>
      <c r="N7962" s="19">
        <v>9786049024320</v>
      </c>
    </row>
    <row r="7963" spans="1:14" ht="15.75" customHeight="1" x14ac:dyDescent="0.2">
      <c r="A7963" s="15">
        <v>5</v>
      </c>
      <c r="B7963" s="16">
        <v>810</v>
      </c>
      <c r="C7963" s="15" t="s">
        <v>11378</v>
      </c>
      <c r="D7963" s="18">
        <v>1</v>
      </c>
      <c r="E7963" s="5" t="s">
        <v>11379</v>
      </c>
      <c r="F7963" s="5">
        <v>0</v>
      </c>
      <c r="G7963" s="5" t="s">
        <v>11380</v>
      </c>
      <c r="H7963" s="5" t="s">
        <v>11365</v>
      </c>
      <c r="I7963" s="5">
        <v>0</v>
      </c>
      <c r="J7963" s="5">
        <v>2013</v>
      </c>
      <c r="K7963" s="5">
        <v>1</v>
      </c>
      <c r="L7963" s="5" t="s">
        <v>11381</v>
      </c>
      <c r="M7963" s="5">
        <v>0</v>
      </c>
      <c r="N7963" s="19">
        <v>9786049008917</v>
      </c>
    </row>
    <row r="7964" spans="1:14" ht="15.75" customHeight="1" x14ac:dyDescent="0.2">
      <c r="A7964" s="15">
        <v>6</v>
      </c>
      <c r="B7964" s="16">
        <v>810</v>
      </c>
      <c r="C7964" s="15" t="s">
        <v>11382</v>
      </c>
      <c r="D7964" s="18">
        <v>1</v>
      </c>
      <c r="E7964" s="5" t="s">
        <v>11383</v>
      </c>
      <c r="F7964" s="5">
        <v>0</v>
      </c>
      <c r="G7964" s="5" t="s">
        <v>11384</v>
      </c>
      <c r="H7964" s="5" t="s">
        <v>11365</v>
      </c>
      <c r="I7964" s="5">
        <v>0</v>
      </c>
      <c r="J7964" s="5">
        <v>2013</v>
      </c>
      <c r="K7964" s="5">
        <v>1</v>
      </c>
      <c r="L7964" s="5" t="s">
        <v>11381</v>
      </c>
      <c r="M7964" s="5">
        <v>0</v>
      </c>
      <c r="N7964" s="19">
        <v>9786049008924</v>
      </c>
    </row>
    <row r="7965" spans="1:14" ht="15.75" customHeight="1" x14ac:dyDescent="0.2">
      <c r="A7965" s="15">
        <v>7</v>
      </c>
      <c r="B7965" s="16">
        <v>810</v>
      </c>
      <c r="C7965" s="15" t="s">
        <v>11385</v>
      </c>
      <c r="D7965" s="18">
        <v>1</v>
      </c>
      <c r="E7965" s="5" t="s">
        <v>11386</v>
      </c>
      <c r="F7965" s="5">
        <v>0</v>
      </c>
      <c r="G7965" s="5" t="s">
        <v>11387</v>
      </c>
      <c r="H7965" s="5" t="s">
        <v>11365</v>
      </c>
      <c r="I7965" s="5">
        <v>0</v>
      </c>
      <c r="J7965" s="5">
        <v>2013</v>
      </c>
      <c r="K7965" s="5">
        <v>1</v>
      </c>
      <c r="L7965" s="5" t="s">
        <v>11366</v>
      </c>
      <c r="M7965" s="5">
        <v>0</v>
      </c>
      <c r="N7965" s="19">
        <v>0</v>
      </c>
    </row>
    <row r="7966" spans="1:14" ht="15.75" customHeight="1" x14ac:dyDescent="0.2">
      <c r="A7966" s="15">
        <v>8</v>
      </c>
      <c r="B7966" s="16">
        <v>810</v>
      </c>
      <c r="C7966" s="15" t="s">
        <v>11388</v>
      </c>
      <c r="D7966" s="18">
        <v>1</v>
      </c>
      <c r="E7966" s="5" t="s">
        <v>11389</v>
      </c>
      <c r="F7966" s="5">
        <v>0</v>
      </c>
      <c r="G7966" s="5" t="s">
        <v>11373</v>
      </c>
      <c r="H7966" s="5" t="s">
        <v>11365</v>
      </c>
      <c r="I7966" s="5">
        <v>0</v>
      </c>
      <c r="J7966" s="5">
        <v>2013</v>
      </c>
      <c r="K7966" s="5">
        <v>1</v>
      </c>
      <c r="L7966" s="5" t="s">
        <v>11374</v>
      </c>
      <c r="M7966" s="5" t="s">
        <v>1400</v>
      </c>
      <c r="N7966" s="19">
        <v>9786049088230</v>
      </c>
    </row>
    <row r="7967" spans="1:14" ht="15.75" customHeight="1" x14ac:dyDescent="0.2">
      <c r="A7967" s="15">
        <v>9</v>
      </c>
      <c r="B7967" s="16">
        <v>810</v>
      </c>
      <c r="C7967" s="15" t="s">
        <v>11390</v>
      </c>
      <c r="D7967" s="18">
        <v>1</v>
      </c>
      <c r="E7967" s="5" t="s">
        <v>11391</v>
      </c>
      <c r="F7967" s="5">
        <v>0</v>
      </c>
      <c r="G7967" s="5" t="s">
        <v>11392</v>
      </c>
      <c r="H7967" s="5" t="s">
        <v>11365</v>
      </c>
      <c r="I7967" s="5">
        <v>0</v>
      </c>
      <c r="J7967" s="5">
        <v>2013</v>
      </c>
      <c r="K7967" s="5">
        <v>1</v>
      </c>
      <c r="L7967" s="5">
        <v>0</v>
      </c>
      <c r="M7967" s="5">
        <v>0</v>
      </c>
      <c r="N7967" s="19">
        <v>0</v>
      </c>
    </row>
    <row r="7968" spans="1:14" ht="15.75" customHeight="1" x14ac:dyDescent="0.2">
      <c r="A7968" s="15">
        <v>10</v>
      </c>
      <c r="B7968" s="16">
        <v>810</v>
      </c>
      <c r="C7968" s="15" t="s">
        <v>11393</v>
      </c>
      <c r="D7968" s="18">
        <v>1</v>
      </c>
      <c r="E7968" s="5" t="s">
        <v>11394</v>
      </c>
      <c r="F7968" s="5">
        <v>0</v>
      </c>
      <c r="G7968" s="5" t="s">
        <v>11395</v>
      </c>
      <c r="H7968" s="5" t="s">
        <v>11365</v>
      </c>
      <c r="I7968" s="5">
        <v>0</v>
      </c>
      <c r="J7968" s="5">
        <v>2014</v>
      </c>
      <c r="K7968" s="5">
        <v>1</v>
      </c>
      <c r="L7968" s="5" t="s">
        <v>11374</v>
      </c>
      <c r="M7968" s="5" t="s">
        <v>1400</v>
      </c>
      <c r="N7968" s="19">
        <v>0</v>
      </c>
    </row>
    <row r="7969" spans="1:14" ht="15.75" customHeight="1" x14ac:dyDescent="0.2">
      <c r="A7969" s="15">
        <v>1</v>
      </c>
      <c r="B7969" s="16">
        <v>820</v>
      </c>
      <c r="C7969" s="15" t="s">
        <v>11396</v>
      </c>
      <c r="D7969" s="18">
        <v>1</v>
      </c>
      <c r="E7969" s="5" t="s">
        <v>11397</v>
      </c>
      <c r="F7969" s="5">
        <v>0</v>
      </c>
      <c r="G7969" s="5" t="s">
        <v>11398</v>
      </c>
      <c r="H7969" s="5" t="s">
        <v>5700</v>
      </c>
      <c r="I7969" s="5">
        <v>0</v>
      </c>
      <c r="J7969" s="5">
        <v>1998</v>
      </c>
      <c r="K7969" s="5">
        <v>1</v>
      </c>
      <c r="L7969" s="5" t="s">
        <v>11399</v>
      </c>
      <c r="M7969" s="5" t="s">
        <v>1400</v>
      </c>
      <c r="N7969" s="19">
        <v>0</v>
      </c>
    </row>
    <row r="7970" spans="1:14" ht="15.75" customHeight="1" x14ac:dyDescent="0.2">
      <c r="A7970" s="15">
        <v>2</v>
      </c>
      <c r="B7970" s="16">
        <v>820</v>
      </c>
      <c r="C7970" s="15" t="s">
        <v>11400</v>
      </c>
      <c r="D7970" s="18">
        <v>1</v>
      </c>
      <c r="E7970" s="5" t="s">
        <v>11401</v>
      </c>
      <c r="F7970" s="5">
        <v>0</v>
      </c>
      <c r="G7970" s="5" t="s">
        <v>11402</v>
      </c>
      <c r="H7970" s="5" t="s">
        <v>5700</v>
      </c>
      <c r="I7970" s="5">
        <v>0</v>
      </c>
      <c r="J7970" s="5">
        <v>2009</v>
      </c>
      <c r="K7970" s="5">
        <v>1</v>
      </c>
      <c r="L7970" s="5" t="s">
        <v>11403</v>
      </c>
      <c r="M7970" s="5" t="s">
        <v>307</v>
      </c>
      <c r="N7970" s="19">
        <v>0</v>
      </c>
    </row>
    <row r="7971" spans="1:14" ht="15.75" customHeight="1" x14ac:dyDescent="0.2">
      <c r="A7971" s="15">
        <v>3</v>
      </c>
      <c r="B7971" s="16">
        <v>820</v>
      </c>
      <c r="C7971" s="15" t="s">
        <v>11404</v>
      </c>
      <c r="D7971" s="18">
        <v>1</v>
      </c>
      <c r="E7971" s="5" t="s">
        <v>11405</v>
      </c>
      <c r="F7971" s="5">
        <v>0</v>
      </c>
      <c r="G7971" s="5" t="s">
        <v>11406</v>
      </c>
      <c r="H7971" s="5" t="s">
        <v>5700</v>
      </c>
      <c r="I7971" s="5">
        <v>0</v>
      </c>
      <c r="J7971" s="5">
        <v>1996</v>
      </c>
      <c r="K7971" s="5">
        <v>1</v>
      </c>
      <c r="L7971" s="5" t="s">
        <v>11407</v>
      </c>
      <c r="M7971" s="5" t="s">
        <v>1400</v>
      </c>
      <c r="N7971" s="19">
        <v>0</v>
      </c>
    </row>
    <row r="7972" spans="1:14" ht="15.75" customHeight="1" x14ac:dyDescent="0.2">
      <c r="A7972" s="15">
        <v>4</v>
      </c>
      <c r="B7972" s="16">
        <v>820</v>
      </c>
      <c r="C7972" s="15" t="s">
        <v>11408</v>
      </c>
      <c r="D7972" s="18">
        <v>1</v>
      </c>
      <c r="E7972" s="5" t="s">
        <v>11409</v>
      </c>
      <c r="F7972" s="5">
        <v>0</v>
      </c>
      <c r="G7972" s="5" t="s">
        <v>11410</v>
      </c>
      <c r="H7972" s="5" t="s">
        <v>5700</v>
      </c>
      <c r="I7972" s="5">
        <v>1</v>
      </c>
      <c r="J7972" s="5">
        <v>2009</v>
      </c>
      <c r="K7972" s="5">
        <v>1</v>
      </c>
      <c r="L7972" s="5" t="s">
        <v>11411</v>
      </c>
      <c r="M7972" s="5" t="s">
        <v>1400</v>
      </c>
      <c r="N7972" s="19">
        <v>0</v>
      </c>
    </row>
    <row r="7973" spans="1:14" ht="15.75" customHeight="1" x14ac:dyDescent="0.2">
      <c r="A7973" s="15">
        <v>5</v>
      </c>
      <c r="B7973" s="16">
        <v>820</v>
      </c>
      <c r="C7973" s="15" t="s">
        <v>11412</v>
      </c>
      <c r="D7973" s="18">
        <v>1</v>
      </c>
      <c r="E7973" s="5" t="s">
        <v>11413</v>
      </c>
      <c r="F7973" s="5">
        <v>0</v>
      </c>
      <c r="G7973" s="5" t="s">
        <v>11410</v>
      </c>
      <c r="H7973" s="5" t="s">
        <v>5700</v>
      </c>
      <c r="I7973" s="5">
        <v>2</v>
      </c>
      <c r="J7973" s="5">
        <v>2009</v>
      </c>
      <c r="K7973" s="5">
        <v>1</v>
      </c>
      <c r="L7973" s="5" t="s">
        <v>11411</v>
      </c>
      <c r="M7973" s="5" t="s">
        <v>1400</v>
      </c>
      <c r="N7973" s="19">
        <v>0</v>
      </c>
    </row>
    <row r="7974" spans="1:14" ht="15.75" customHeight="1" x14ac:dyDescent="0.2">
      <c r="A7974" s="15">
        <v>7</v>
      </c>
      <c r="B7974" s="16">
        <v>820</v>
      </c>
      <c r="C7974" s="15" t="s">
        <v>11414</v>
      </c>
      <c r="D7974" s="18">
        <v>1</v>
      </c>
      <c r="E7974" s="5" t="s">
        <v>11415</v>
      </c>
      <c r="F7974" s="5">
        <v>0</v>
      </c>
      <c r="G7974" s="5" t="s">
        <v>11416</v>
      </c>
      <c r="H7974" s="5" t="s">
        <v>5700</v>
      </c>
      <c r="I7974" s="5">
        <v>0</v>
      </c>
      <c r="J7974" s="5">
        <v>2004</v>
      </c>
      <c r="K7974" s="5">
        <v>1</v>
      </c>
      <c r="L7974" s="5" t="s">
        <v>2157</v>
      </c>
      <c r="M7974" s="5" t="s">
        <v>1400</v>
      </c>
      <c r="N7974" s="19">
        <v>0</v>
      </c>
    </row>
    <row r="7975" spans="1:14" ht="15.75" customHeight="1" x14ac:dyDescent="0.2">
      <c r="A7975" s="15">
        <v>1</v>
      </c>
      <c r="B7975" s="16">
        <v>830</v>
      </c>
      <c r="C7975" s="15" t="s">
        <v>11417</v>
      </c>
      <c r="D7975" s="18">
        <v>1</v>
      </c>
      <c r="E7975" s="5" t="s">
        <v>11418</v>
      </c>
      <c r="F7975" s="5" t="s">
        <v>11419</v>
      </c>
      <c r="G7975" s="5" t="s">
        <v>11420</v>
      </c>
      <c r="H7975" s="5" t="s">
        <v>11421</v>
      </c>
      <c r="I7975" s="5">
        <v>0</v>
      </c>
      <c r="J7975" s="5">
        <v>2007</v>
      </c>
      <c r="K7975" s="5">
        <v>1</v>
      </c>
      <c r="L7975" s="5" t="s">
        <v>11422</v>
      </c>
      <c r="M7975" s="5" t="s">
        <v>1400</v>
      </c>
      <c r="N7975" s="19" t="s">
        <v>32</v>
      </c>
    </row>
    <row r="7976" spans="1:14" ht="15.75" customHeight="1" x14ac:dyDescent="0.2">
      <c r="A7976" s="15">
        <v>2</v>
      </c>
      <c r="B7976" s="16">
        <v>830</v>
      </c>
      <c r="C7976" s="15" t="s">
        <v>11423</v>
      </c>
      <c r="D7976" s="18">
        <v>1</v>
      </c>
      <c r="E7976" s="5" t="s">
        <v>11424</v>
      </c>
      <c r="F7976" s="5" t="s">
        <v>32</v>
      </c>
      <c r="G7976" s="5" t="s">
        <v>11425</v>
      </c>
      <c r="H7976" s="5" t="s">
        <v>11421</v>
      </c>
      <c r="I7976" s="5">
        <v>1</v>
      </c>
      <c r="J7976" s="5">
        <v>2010</v>
      </c>
      <c r="K7976" s="5">
        <v>1</v>
      </c>
      <c r="L7976" s="5" t="s">
        <v>11426</v>
      </c>
      <c r="M7976" s="5" t="s">
        <v>1400</v>
      </c>
      <c r="N7976" s="19" t="s">
        <v>32</v>
      </c>
    </row>
    <row r="7977" spans="1:14" ht="15.75" customHeight="1" x14ac:dyDescent="0.2">
      <c r="A7977" s="15">
        <v>3</v>
      </c>
      <c r="B7977" s="16">
        <v>830</v>
      </c>
      <c r="C7977" s="15" t="s">
        <v>11427</v>
      </c>
      <c r="D7977" s="18">
        <v>1</v>
      </c>
      <c r="E7977" s="5" t="s">
        <v>11428</v>
      </c>
      <c r="F7977" s="5">
        <v>0</v>
      </c>
      <c r="G7977" s="5" t="s">
        <v>11429</v>
      </c>
      <c r="H7977" s="5" t="s">
        <v>11421</v>
      </c>
      <c r="I7977" s="5">
        <v>0</v>
      </c>
      <c r="J7977" s="5">
        <v>2008</v>
      </c>
      <c r="K7977" s="5">
        <v>1</v>
      </c>
      <c r="L7977" s="5" t="s">
        <v>6934</v>
      </c>
      <c r="M7977" s="5" t="s">
        <v>1400</v>
      </c>
      <c r="N7977" s="19">
        <v>8935073016509</v>
      </c>
    </row>
    <row r="7978" spans="1:14" ht="15.75" customHeight="1" x14ac:dyDescent="0.2">
      <c r="A7978" s="15">
        <v>4</v>
      </c>
      <c r="B7978" s="16">
        <v>830</v>
      </c>
      <c r="C7978" s="15" t="s">
        <v>11430</v>
      </c>
      <c r="D7978" s="18">
        <v>1</v>
      </c>
      <c r="E7978" s="5" t="s">
        <v>11431</v>
      </c>
      <c r="F7978" s="5">
        <v>0</v>
      </c>
      <c r="G7978" s="5" t="s">
        <v>11432</v>
      </c>
      <c r="H7978" s="5" t="s">
        <v>11421</v>
      </c>
      <c r="I7978" s="5">
        <v>0</v>
      </c>
      <c r="J7978" s="5">
        <v>2016</v>
      </c>
      <c r="K7978" s="5">
        <v>1</v>
      </c>
      <c r="L7978" s="5" t="s">
        <v>1549</v>
      </c>
      <c r="M7978" s="5" t="s">
        <v>1400</v>
      </c>
      <c r="N7978" s="19">
        <v>8935074104151</v>
      </c>
    </row>
    <row r="7979" spans="1:14" ht="15.75" customHeight="1" x14ac:dyDescent="0.2">
      <c r="A7979" s="15">
        <v>5</v>
      </c>
      <c r="B7979" s="16">
        <v>830</v>
      </c>
      <c r="C7979" s="15" t="s">
        <v>11433</v>
      </c>
      <c r="D7979" s="18">
        <v>1</v>
      </c>
      <c r="E7979" s="5" t="s">
        <v>11434</v>
      </c>
      <c r="F7979" s="5">
        <v>0</v>
      </c>
      <c r="G7979" s="5" t="s">
        <v>11435</v>
      </c>
      <c r="H7979" s="5" t="s">
        <v>11421</v>
      </c>
      <c r="I7979" s="5">
        <v>0</v>
      </c>
      <c r="J7979" s="5">
        <v>2015</v>
      </c>
      <c r="K7979" s="5">
        <v>1</v>
      </c>
      <c r="L7979" s="5" t="s">
        <v>11436</v>
      </c>
      <c r="M7979" s="5" t="s">
        <v>1400</v>
      </c>
      <c r="N7979" s="19">
        <v>9786045914540</v>
      </c>
    </row>
    <row r="7980" spans="1:14" ht="15.75" customHeight="1" x14ac:dyDescent="0.2">
      <c r="A7980" s="15">
        <v>6</v>
      </c>
      <c r="B7980" s="16">
        <v>830</v>
      </c>
      <c r="C7980" s="15" t="s">
        <v>11437</v>
      </c>
      <c r="D7980" s="18">
        <v>1</v>
      </c>
      <c r="E7980" s="5" t="s">
        <v>11438</v>
      </c>
      <c r="F7980" s="5" t="s">
        <v>32</v>
      </c>
      <c r="G7980" s="5" t="s">
        <v>193</v>
      </c>
      <c r="H7980" s="5" t="s">
        <v>11421</v>
      </c>
      <c r="I7980" s="5">
        <v>0</v>
      </c>
      <c r="J7980" s="5">
        <v>2007</v>
      </c>
      <c r="K7980" s="5">
        <v>1</v>
      </c>
      <c r="L7980" s="5" t="s">
        <v>11439</v>
      </c>
      <c r="M7980" s="5" t="s">
        <v>1400</v>
      </c>
      <c r="N7980" s="19" t="s">
        <v>32</v>
      </c>
    </row>
    <row r="7981" spans="1:14" ht="15.75" customHeight="1" x14ac:dyDescent="0.2">
      <c r="A7981" s="15">
        <v>7</v>
      </c>
      <c r="B7981" s="16">
        <v>830</v>
      </c>
      <c r="C7981" s="15" t="s">
        <v>11440</v>
      </c>
      <c r="D7981" s="18">
        <v>2</v>
      </c>
      <c r="E7981" s="5" t="s">
        <v>11441</v>
      </c>
      <c r="F7981" s="5">
        <v>0</v>
      </c>
      <c r="G7981" s="5" t="s">
        <v>11442</v>
      </c>
      <c r="H7981" s="5" t="s">
        <v>11421</v>
      </c>
      <c r="I7981" s="5">
        <v>0</v>
      </c>
      <c r="J7981" s="5">
        <v>2014</v>
      </c>
      <c r="K7981" s="5">
        <v>1</v>
      </c>
      <c r="L7981" s="5" t="s">
        <v>11439</v>
      </c>
      <c r="M7981" s="5" t="s">
        <v>1400</v>
      </c>
      <c r="N7981" s="19">
        <v>0</v>
      </c>
    </row>
    <row r="7982" spans="1:14" ht="15.75" customHeight="1" x14ac:dyDescent="0.2">
      <c r="A7982" s="15">
        <v>8</v>
      </c>
      <c r="B7982" s="16">
        <v>830</v>
      </c>
      <c r="C7982" s="15" t="s">
        <v>11443</v>
      </c>
      <c r="D7982" s="18">
        <v>1</v>
      </c>
      <c r="E7982" s="5" t="s">
        <v>11444</v>
      </c>
      <c r="F7982" s="5" t="s">
        <v>32</v>
      </c>
      <c r="G7982" s="5" t="s">
        <v>11445</v>
      </c>
      <c r="H7982" s="5" t="s">
        <v>11421</v>
      </c>
      <c r="I7982" s="5">
        <v>0</v>
      </c>
      <c r="J7982" s="5">
        <v>2003</v>
      </c>
      <c r="K7982" s="5">
        <v>1</v>
      </c>
      <c r="L7982" s="5" t="s">
        <v>11439</v>
      </c>
      <c r="M7982" s="5" t="s">
        <v>1400</v>
      </c>
      <c r="N7982" s="19" t="s">
        <v>32</v>
      </c>
    </row>
    <row r="7983" spans="1:14" ht="15.75" customHeight="1" x14ac:dyDescent="0.2">
      <c r="A7983" s="15">
        <v>9</v>
      </c>
      <c r="B7983" s="16">
        <v>830</v>
      </c>
      <c r="C7983" s="15" t="s">
        <v>11446</v>
      </c>
      <c r="D7983" s="18">
        <v>1</v>
      </c>
      <c r="E7983" s="5" t="s">
        <v>11447</v>
      </c>
      <c r="F7983" s="5">
        <v>0</v>
      </c>
      <c r="G7983" s="5" t="s">
        <v>11448</v>
      </c>
      <c r="H7983" s="5" t="s">
        <v>11421</v>
      </c>
      <c r="I7983" s="5">
        <v>0</v>
      </c>
      <c r="J7983" s="5">
        <v>2013</v>
      </c>
      <c r="K7983" s="5">
        <v>1</v>
      </c>
      <c r="L7983" s="5" t="s">
        <v>11449</v>
      </c>
      <c r="M7983" s="5" t="s">
        <v>1400</v>
      </c>
      <c r="N7983" s="19">
        <v>935217100187</v>
      </c>
    </row>
    <row r="7984" spans="1:14" ht="15.75" customHeight="1" x14ac:dyDescent="0.2">
      <c r="A7984" s="15">
        <v>10</v>
      </c>
      <c r="B7984" s="16">
        <v>830</v>
      </c>
      <c r="C7984" s="15" t="s">
        <v>11450</v>
      </c>
      <c r="D7984" s="18">
        <v>1</v>
      </c>
      <c r="E7984" s="5" t="s">
        <v>11451</v>
      </c>
      <c r="F7984" s="5">
        <v>0</v>
      </c>
      <c r="G7984" s="5" t="s">
        <v>11452</v>
      </c>
      <c r="H7984" s="5" t="s">
        <v>11421</v>
      </c>
      <c r="I7984" s="5">
        <v>0</v>
      </c>
      <c r="J7984" s="5">
        <v>2015</v>
      </c>
      <c r="K7984" s="5">
        <v>1</v>
      </c>
      <c r="L7984" s="5" t="s">
        <v>11439</v>
      </c>
      <c r="M7984" s="5" t="s">
        <v>1400</v>
      </c>
      <c r="N7984" s="19">
        <v>8936066707770</v>
      </c>
    </row>
    <row r="7985" spans="1:14" ht="15.75" customHeight="1" x14ac:dyDescent="0.2">
      <c r="A7985" s="15">
        <v>11</v>
      </c>
      <c r="B7985" s="16">
        <v>830</v>
      </c>
      <c r="C7985" s="15" t="s">
        <v>11453</v>
      </c>
      <c r="D7985" s="18">
        <v>1</v>
      </c>
      <c r="E7985" s="5" t="s">
        <v>11454</v>
      </c>
      <c r="F7985" s="5">
        <v>0</v>
      </c>
      <c r="G7985" s="5" t="s">
        <v>11455</v>
      </c>
      <c r="H7985" s="5" t="s">
        <v>11421</v>
      </c>
      <c r="I7985" s="5">
        <v>0</v>
      </c>
      <c r="J7985" s="5">
        <v>2010</v>
      </c>
      <c r="K7985" s="5">
        <v>0</v>
      </c>
      <c r="L7985" s="5" t="s">
        <v>11439</v>
      </c>
      <c r="M7985" s="5" t="s">
        <v>1400</v>
      </c>
      <c r="N7985" s="19">
        <v>8932000113690</v>
      </c>
    </row>
    <row r="7986" spans="1:14" ht="15.75" customHeight="1" x14ac:dyDescent="0.2">
      <c r="A7986" s="15">
        <v>12</v>
      </c>
      <c r="B7986" s="16">
        <v>830</v>
      </c>
      <c r="C7986" s="15" t="s">
        <v>11456</v>
      </c>
      <c r="D7986" s="18">
        <v>1</v>
      </c>
      <c r="E7986" s="5" t="s">
        <v>11457</v>
      </c>
      <c r="F7986" s="5">
        <v>0</v>
      </c>
      <c r="G7986" s="5" t="s">
        <v>11458</v>
      </c>
      <c r="H7986" s="5" t="s">
        <v>11421</v>
      </c>
      <c r="I7986" s="5">
        <v>1</v>
      </c>
      <c r="J7986" s="5">
        <v>2010</v>
      </c>
      <c r="K7986" s="5">
        <v>1</v>
      </c>
      <c r="L7986" s="5" t="s">
        <v>11459</v>
      </c>
      <c r="M7986" s="5" t="s">
        <v>1400</v>
      </c>
      <c r="N7986" s="19">
        <v>893498002963</v>
      </c>
    </row>
    <row r="7987" spans="1:14" ht="15.75" customHeight="1" x14ac:dyDescent="0.2">
      <c r="A7987" s="15">
        <v>13</v>
      </c>
      <c r="B7987" s="16">
        <v>830</v>
      </c>
      <c r="C7987" s="15" t="s">
        <v>11460</v>
      </c>
      <c r="D7987" s="18">
        <v>1</v>
      </c>
      <c r="E7987" s="5" t="s">
        <v>11461</v>
      </c>
      <c r="F7987" s="5">
        <v>0</v>
      </c>
      <c r="G7987" s="5">
        <v>0</v>
      </c>
      <c r="H7987" s="5" t="s">
        <v>11421</v>
      </c>
      <c r="I7987" s="5">
        <v>1</v>
      </c>
      <c r="J7987" s="5">
        <v>2011</v>
      </c>
      <c r="K7987" s="5">
        <v>1</v>
      </c>
      <c r="L7987" s="5" t="s">
        <v>11439</v>
      </c>
      <c r="M7987" s="5" t="s">
        <v>1400</v>
      </c>
      <c r="N7987" s="19">
        <v>0</v>
      </c>
    </row>
    <row r="7988" spans="1:14" ht="15.75" customHeight="1" x14ac:dyDescent="0.2">
      <c r="A7988" s="15">
        <v>14</v>
      </c>
      <c r="B7988" s="16">
        <v>830</v>
      </c>
      <c r="C7988" s="15" t="s">
        <v>11462</v>
      </c>
      <c r="D7988" s="18">
        <v>1</v>
      </c>
      <c r="E7988" s="5" t="s">
        <v>3631</v>
      </c>
      <c r="F7988" s="5">
        <v>0</v>
      </c>
      <c r="G7988" s="5" t="s">
        <v>11463</v>
      </c>
      <c r="H7988" s="5" t="s">
        <v>11421</v>
      </c>
      <c r="I7988" s="5">
        <v>0</v>
      </c>
      <c r="J7988" s="5">
        <v>2008</v>
      </c>
      <c r="K7988" s="5" t="s">
        <v>11464</v>
      </c>
      <c r="L7988" s="5" t="s">
        <v>11465</v>
      </c>
      <c r="M7988" s="5" t="s">
        <v>1400</v>
      </c>
      <c r="N7988" s="19" t="s">
        <v>32</v>
      </c>
    </row>
    <row r="7989" spans="1:14" ht="15.75" customHeight="1" x14ac:dyDescent="0.2">
      <c r="A7989" s="15">
        <v>15</v>
      </c>
      <c r="B7989" s="16">
        <v>830</v>
      </c>
      <c r="C7989" s="15" t="s">
        <v>11466</v>
      </c>
      <c r="D7989" s="18">
        <v>1</v>
      </c>
      <c r="E7989" s="5" t="s">
        <v>11467</v>
      </c>
      <c r="F7989" s="5" t="s">
        <v>11468</v>
      </c>
      <c r="G7989" s="5" t="s">
        <v>11469</v>
      </c>
      <c r="H7989" s="5" t="s">
        <v>11421</v>
      </c>
      <c r="I7989" s="5">
        <v>0</v>
      </c>
      <c r="J7989" s="5">
        <v>2005</v>
      </c>
      <c r="K7989" s="5">
        <v>1</v>
      </c>
      <c r="L7989" s="5" t="s">
        <v>11470</v>
      </c>
      <c r="M7989" s="5" t="s">
        <v>1400</v>
      </c>
      <c r="N7989" s="19">
        <v>0</v>
      </c>
    </row>
    <row r="7990" spans="1:14" ht="15.75" customHeight="1" x14ac:dyDescent="0.2">
      <c r="A7990" s="15">
        <v>16</v>
      </c>
      <c r="B7990" s="16">
        <v>830</v>
      </c>
      <c r="C7990" s="15" t="s">
        <v>11471</v>
      </c>
      <c r="D7990" s="18">
        <v>1</v>
      </c>
      <c r="E7990" s="5" t="s">
        <v>11472</v>
      </c>
      <c r="F7990" s="5" t="s">
        <v>11473</v>
      </c>
      <c r="G7990" s="5" t="s">
        <v>11463</v>
      </c>
      <c r="H7990" s="5" t="s">
        <v>11421</v>
      </c>
      <c r="I7990" s="5">
        <v>0</v>
      </c>
      <c r="J7990" s="5">
        <v>2009</v>
      </c>
      <c r="K7990" s="5">
        <v>0</v>
      </c>
      <c r="L7990" s="5" t="s">
        <v>11439</v>
      </c>
      <c r="M7990" s="5" t="s">
        <v>1400</v>
      </c>
      <c r="N7990" s="19">
        <v>0</v>
      </c>
    </row>
    <row r="7991" spans="1:14" ht="15.75" customHeight="1" x14ac:dyDescent="0.2">
      <c r="A7991" s="15">
        <v>17</v>
      </c>
      <c r="B7991" s="16">
        <v>830</v>
      </c>
      <c r="C7991" s="15" t="s">
        <v>11474</v>
      </c>
      <c r="D7991" s="18">
        <v>1</v>
      </c>
      <c r="E7991" s="5" t="s">
        <v>11475</v>
      </c>
      <c r="F7991" s="5">
        <v>0</v>
      </c>
      <c r="G7991" s="5" t="s">
        <v>11476</v>
      </c>
      <c r="H7991" s="5" t="s">
        <v>11421</v>
      </c>
      <c r="I7991" s="5">
        <v>0</v>
      </c>
      <c r="J7991" s="5">
        <v>2014</v>
      </c>
      <c r="K7991" s="5">
        <v>1</v>
      </c>
      <c r="L7991" s="5" t="s">
        <v>1549</v>
      </c>
      <c r="M7991" s="5" t="s">
        <v>307</v>
      </c>
      <c r="N7991" s="19">
        <v>9786048621629</v>
      </c>
    </row>
    <row r="7992" spans="1:14" ht="15.75" customHeight="1" x14ac:dyDescent="0.2">
      <c r="A7992" s="15">
        <v>18</v>
      </c>
      <c r="B7992" s="16">
        <v>830</v>
      </c>
      <c r="C7992" s="15" t="s">
        <v>11477</v>
      </c>
      <c r="D7992" s="18">
        <v>1</v>
      </c>
      <c r="E7992" s="5" t="s">
        <v>11478</v>
      </c>
      <c r="F7992" s="5">
        <v>0</v>
      </c>
      <c r="G7992" s="5" t="s">
        <v>3761</v>
      </c>
      <c r="H7992" s="5" t="s">
        <v>11421</v>
      </c>
      <c r="I7992" s="5">
        <v>0</v>
      </c>
      <c r="J7992" s="5">
        <v>2013</v>
      </c>
      <c r="K7992" s="5">
        <v>1</v>
      </c>
      <c r="L7992" s="5" t="s">
        <v>11439</v>
      </c>
      <c r="M7992" s="5">
        <v>0</v>
      </c>
      <c r="N7992" s="19">
        <v>9786047706846</v>
      </c>
    </row>
    <row r="7993" spans="1:14" ht="15.75" customHeight="1" x14ac:dyDescent="0.2">
      <c r="A7993" s="15">
        <v>19</v>
      </c>
      <c r="B7993" s="16">
        <v>830</v>
      </c>
      <c r="C7993" s="15" t="s">
        <v>11479</v>
      </c>
      <c r="D7993" s="18">
        <v>1</v>
      </c>
      <c r="E7993" s="5" t="s">
        <v>11480</v>
      </c>
      <c r="F7993" s="5">
        <v>0</v>
      </c>
      <c r="G7993" s="5" t="s">
        <v>11481</v>
      </c>
      <c r="H7993" s="5" t="s">
        <v>11421</v>
      </c>
      <c r="I7993" s="5">
        <v>0</v>
      </c>
      <c r="J7993" s="5">
        <v>2008</v>
      </c>
      <c r="K7993" s="5">
        <v>1</v>
      </c>
      <c r="L7993" s="5" t="s">
        <v>11374</v>
      </c>
      <c r="M7993" s="5" t="s">
        <v>1400</v>
      </c>
      <c r="N7993" s="19">
        <v>8936024912352</v>
      </c>
    </row>
    <row r="7994" spans="1:14" ht="15.75" customHeight="1" x14ac:dyDescent="0.2">
      <c r="A7994" s="15">
        <v>21</v>
      </c>
      <c r="B7994" s="16">
        <v>830</v>
      </c>
      <c r="C7994" s="15" t="s">
        <v>11482</v>
      </c>
      <c r="D7994" s="18">
        <v>1</v>
      </c>
      <c r="E7994" s="5" t="s">
        <v>11483</v>
      </c>
      <c r="F7994" s="5">
        <v>0</v>
      </c>
      <c r="G7994" s="5" t="s">
        <v>11484</v>
      </c>
      <c r="H7994" s="5" t="s">
        <v>11421</v>
      </c>
      <c r="I7994" s="5">
        <v>0</v>
      </c>
      <c r="J7994" s="5">
        <v>2014</v>
      </c>
      <c r="K7994" s="5">
        <v>1</v>
      </c>
      <c r="L7994" s="5" t="s">
        <v>11439</v>
      </c>
      <c r="M7994" s="5" t="s">
        <v>1400</v>
      </c>
      <c r="N7994" s="19">
        <v>9786047709885</v>
      </c>
    </row>
    <row r="7995" spans="1:14" ht="15.75" customHeight="1" x14ac:dyDescent="0.2">
      <c r="A7995" s="15">
        <v>22</v>
      </c>
      <c r="B7995" s="16">
        <v>830</v>
      </c>
      <c r="C7995" s="15" t="s">
        <v>11485</v>
      </c>
      <c r="D7995" s="18">
        <v>1</v>
      </c>
      <c r="E7995" s="5" t="s">
        <v>11486</v>
      </c>
      <c r="F7995" s="5" t="s">
        <v>11487</v>
      </c>
      <c r="G7995" s="5" t="s">
        <v>11488</v>
      </c>
      <c r="H7995" s="5" t="s">
        <v>11421</v>
      </c>
      <c r="I7995" s="5">
        <v>0</v>
      </c>
      <c r="J7995" s="5">
        <v>2010</v>
      </c>
      <c r="K7995" s="5">
        <v>1</v>
      </c>
      <c r="L7995" s="5" t="s">
        <v>11439</v>
      </c>
      <c r="M7995" s="5" t="s">
        <v>307</v>
      </c>
      <c r="N7995" s="19">
        <v>0</v>
      </c>
    </row>
    <row r="7996" spans="1:14" ht="15.75" customHeight="1" x14ac:dyDescent="0.2">
      <c r="A7996" s="15">
        <v>23</v>
      </c>
      <c r="B7996" s="16">
        <v>830</v>
      </c>
      <c r="C7996" s="15" t="s">
        <v>11489</v>
      </c>
      <c r="D7996" s="18">
        <v>1</v>
      </c>
      <c r="E7996" s="5" t="s">
        <v>11490</v>
      </c>
      <c r="F7996" s="5" t="s">
        <v>11491</v>
      </c>
      <c r="G7996" s="5" t="s">
        <v>193</v>
      </c>
      <c r="H7996" s="5" t="s">
        <v>11421</v>
      </c>
      <c r="I7996" s="5">
        <v>1</v>
      </c>
      <c r="J7996" s="5">
        <v>2012</v>
      </c>
      <c r="K7996" s="5">
        <v>1</v>
      </c>
      <c r="L7996" s="5" t="s">
        <v>11439</v>
      </c>
      <c r="M7996" s="5" t="s">
        <v>307</v>
      </c>
      <c r="N7996" s="19">
        <v>9786047705849</v>
      </c>
    </row>
    <row r="7997" spans="1:14" ht="15.75" customHeight="1" x14ac:dyDescent="0.2">
      <c r="A7997" s="15">
        <v>24</v>
      </c>
      <c r="B7997" s="16">
        <v>830</v>
      </c>
      <c r="C7997" s="15" t="s">
        <v>11492</v>
      </c>
      <c r="D7997" s="18">
        <v>1</v>
      </c>
      <c r="E7997" s="5" t="s">
        <v>11493</v>
      </c>
      <c r="F7997" s="5" t="s">
        <v>11494</v>
      </c>
      <c r="G7997" s="5" t="s">
        <v>11495</v>
      </c>
      <c r="H7997" s="5" t="s">
        <v>11421</v>
      </c>
      <c r="I7997" s="5">
        <v>2</v>
      </c>
      <c r="J7997" s="5">
        <v>2011</v>
      </c>
      <c r="K7997" s="5">
        <v>1</v>
      </c>
      <c r="L7997" s="5" t="s">
        <v>11439</v>
      </c>
      <c r="M7997" s="5" t="s">
        <v>307</v>
      </c>
      <c r="N7997" s="19">
        <v>0</v>
      </c>
    </row>
    <row r="7998" spans="1:14" ht="15.75" customHeight="1" x14ac:dyDescent="0.2">
      <c r="A7998" s="15">
        <v>25</v>
      </c>
      <c r="B7998" s="16">
        <v>830</v>
      </c>
      <c r="C7998" s="15" t="s">
        <v>11496</v>
      </c>
      <c r="D7998" s="18">
        <v>1</v>
      </c>
      <c r="E7998" s="5" t="s">
        <v>11497</v>
      </c>
      <c r="F7998" s="5" t="s">
        <v>11498</v>
      </c>
      <c r="G7998" s="5" t="s">
        <v>11499</v>
      </c>
      <c r="H7998" s="5" t="s">
        <v>11421</v>
      </c>
      <c r="I7998" s="5">
        <v>0</v>
      </c>
      <c r="J7998" s="5">
        <v>2014</v>
      </c>
      <c r="K7998" s="5">
        <v>1</v>
      </c>
      <c r="L7998" s="5" t="s">
        <v>11439</v>
      </c>
      <c r="M7998" s="5" t="s">
        <v>307</v>
      </c>
      <c r="N7998" s="19">
        <v>9786047713127</v>
      </c>
    </row>
    <row r="7999" spans="1:14" ht="15.75" customHeight="1" x14ac:dyDescent="0.2">
      <c r="A7999" s="15">
        <v>26</v>
      </c>
      <c r="B7999" s="16">
        <v>830</v>
      </c>
      <c r="C7999" s="15" t="s">
        <v>11500</v>
      </c>
      <c r="D7999" s="18">
        <v>2</v>
      </c>
      <c r="E7999" s="5" t="s">
        <v>11501</v>
      </c>
      <c r="F7999" s="5" t="s">
        <v>11502</v>
      </c>
      <c r="G7999" s="5" t="s">
        <v>11488</v>
      </c>
      <c r="H7999" s="5" t="s">
        <v>11421</v>
      </c>
      <c r="I7999" s="5">
        <v>0</v>
      </c>
      <c r="J7999" s="5">
        <v>2019</v>
      </c>
      <c r="K7999" s="5">
        <v>1</v>
      </c>
      <c r="L7999" s="5" t="s">
        <v>11439</v>
      </c>
      <c r="M7999" s="5" t="s">
        <v>307</v>
      </c>
      <c r="N7999" s="19">
        <v>9786047763146</v>
      </c>
    </row>
    <row r="8000" spans="1:14" ht="15.75" customHeight="1" x14ac:dyDescent="0.2">
      <c r="A8000" s="15">
        <v>27</v>
      </c>
      <c r="B8000" s="16">
        <v>830</v>
      </c>
      <c r="C8000" s="15" t="s">
        <v>11503</v>
      </c>
      <c r="D8000" s="18">
        <v>1</v>
      </c>
      <c r="E8000" s="5" t="s">
        <v>11504</v>
      </c>
      <c r="F8000" s="5">
        <v>0</v>
      </c>
      <c r="G8000" s="5" t="s">
        <v>193</v>
      </c>
      <c r="H8000" s="5" t="s">
        <v>11421</v>
      </c>
      <c r="I8000" s="5">
        <v>0</v>
      </c>
      <c r="J8000" s="5">
        <v>2019</v>
      </c>
      <c r="K8000" s="5">
        <v>1</v>
      </c>
      <c r="L8000" s="5" t="s">
        <v>11439</v>
      </c>
      <c r="M8000" s="5" t="s">
        <v>1400</v>
      </c>
      <c r="N8000" s="19">
        <v>9786047767267</v>
      </c>
    </row>
    <row r="8001" spans="1:14" ht="15.75" customHeight="1" x14ac:dyDescent="0.2">
      <c r="A8001" s="15">
        <v>28</v>
      </c>
      <c r="B8001" s="16">
        <v>830</v>
      </c>
      <c r="C8001" s="15" t="s">
        <v>11505</v>
      </c>
      <c r="D8001" s="18">
        <v>1</v>
      </c>
      <c r="E8001" s="5" t="s">
        <v>11506</v>
      </c>
      <c r="F8001" s="5">
        <v>0</v>
      </c>
      <c r="G8001" s="5" t="s">
        <v>11458</v>
      </c>
      <c r="H8001" s="5" t="s">
        <v>11421</v>
      </c>
      <c r="I8001" s="5">
        <v>0</v>
      </c>
      <c r="J8001" s="5">
        <v>2018</v>
      </c>
      <c r="K8001" s="5">
        <v>1</v>
      </c>
      <c r="L8001" s="5" t="s">
        <v>11507</v>
      </c>
      <c r="M8001" s="5" t="s">
        <v>1400</v>
      </c>
      <c r="N8001" s="19">
        <v>9786049564611</v>
      </c>
    </row>
    <row r="8002" spans="1:14" ht="15.75" customHeight="1" x14ac:dyDescent="0.2">
      <c r="A8002" s="15">
        <v>29</v>
      </c>
      <c r="B8002" s="16">
        <v>830</v>
      </c>
      <c r="C8002" s="15" t="s">
        <v>11508</v>
      </c>
      <c r="D8002" s="18">
        <v>1</v>
      </c>
      <c r="E8002" s="5" t="s">
        <v>11509</v>
      </c>
      <c r="F8002" s="5">
        <v>0</v>
      </c>
      <c r="G8002" s="5" t="s">
        <v>11510</v>
      </c>
      <c r="H8002" s="5" t="s">
        <v>11421</v>
      </c>
      <c r="I8002" s="5">
        <v>0</v>
      </c>
      <c r="J8002" s="5">
        <v>2014</v>
      </c>
      <c r="K8002" s="5">
        <v>1</v>
      </c>
      <c r="L8002" s="5" t="s">
        <v>11511</v>
      </c>
      <c r="M8002" s="5" t="s">
        <v>1400</v>
      </c>
      <c r="N8002" s="19">
        <v>9786049322075</v>
      </c>
    </row>
    <row r="8003" spans="1:14" ht="15.75" customHeight="1" x14ac:dyDescent="0.2">
      <c r="A8003" s="15">
        <v>30</v>
      </c>
      <c r="B8003" s="16">
        <v>830</v>
      </c>
      <c r="C8003" s="15" t="s">
        <v>11512</v>
      </c>
      <c r="D8003" s="18">
        <v>1</v>
      </c>
      <c r="E8003" s="5" t="s">
        <v>11497</v>
      </c>
      <c r="F8003" s="5" t="s">
        <v>11498</v>
      </c>
      <c r="G8003" s="5" t="s">
        <v>11499</v>
      </c>
      <c r="H8003" s="5" t="s">
        <v>11421</v>
      </c>
      <c r="I8003" s="5">
        <v>0</v>
      </c>
      <c r="J8003" s="5">
        <v>2014</v>
      </c>
      <c r="K8003" s="5">
        <v>1</v>
      </c>
      <c r="L8003" s="5" t="s">
        <v>11439</v>
      </c>
      <c r="M8003" s="5" t="s">
        <v>307</v>
      </c>
      <c r="N8003" s="19">
        <v>9786047713127</v>
      </c>
    </row>
    <row r="8004" spans="1:14" ht="15.75" customHeight="1" x14ac:dyDescent="0.2">
      <c r="A8004" s="15">
        <v>31</v>
      </c>
      <c r="B8004" s="16">
        <v>830</v>
      </c>
      <c r="C8004" s="15" t="s">
        <v>11513</v>
      </c>
      <c r="D8004" s="18">
        <v>1</v>
      </c>
      <c r="E8004" s="5" t="s">
        <v>11514</v>
      </c>
      <c r="F8004" s="5" t="s">
        <v>11515</v>
      </c>
      <c r="G8004" s="5" t="s">
        <v>11516</v>
      </c>
      <c r="H8004" s="5" t="s">
        <v>11421</v>
      </c>
      <c r="I8004" s="5">
        <v>0</v>
      </c>
      <c r="J8004" s="5">
        <v>2008</v>
      </c>
      <c r="K8004" s="5">
        <v>1</v>
      </c>
      <c r="L8004" s="5" t="s">
        <v>1450</v>
      </c>
      <c r="M8004" s="5" t="s">
        <v>1400</v>
      </c>
      <c r="N8004" s="19">
        <v>0</v>
      </c>
    </row>
    <row r="8005" spans="1:14" ht="15.75" customHeight="1" x14ac:dyDescent="0.2">
      <c r="A8005" s="15">
        <v>32</v>
      </c>
      <c r="B8005" s="16">
        <v>830</v>
      </c>
      <c r="C8005" s="15" t="s">
        <v>11517</v>
      </c>
      <c r="D8005" s="18">
        <v>1</v>
      </c>
      <c r="E8005" s="5" t="s">
        <v>11518</v>
      </c>
      <c r="F8005" s="5">
        <v>0</v>
      </c>
      <c r="G8005" s="5" t="s">
        <v>11458</v>
      </c>
      <c r="H8005" s="5" t="s">
        <v>11421</v>
      </c>
      <c r="I8005" s="5">
        <v>0</v>
      </c>
      <c r="J8005" s="5">
        <v>2013</v>
      </c>
      <c r="K8005" s="5">
        <v>1</v>
      </c>
      <c r="L8005" s="5" t="s">
        <v>11519</v>
      </c>
      <c r="M8005" s="5" t="s">
        <v>1400</v>
      </c>
      <c r="N8005" s="19">
        <v>9786045805589</v>
      </c>
    </row>
    <row r="8006" spans="1:14" ht="15.75" customHeight="1" x14ac:dyDescent="0.2">
      <c r="A8006" s="15">
        <v>33</v>
      </c>
      <c r="B8006" s="16">
        <v>830</v>
      </c>
      <c r="C8006" s="15" t="s">
        <v>11520</v>
      </c>
      <c r="D8006" s="18">
        <v>1</v>
      </c>
      <c r="E8006" s="5" t="s">
        <v>11521</v>
      </c>
      <c r="F8006" s="5">
        <v>0</v>
      </c>
      <c r="G8006" s="5" t="s">
        <v>11522</v>
      </c>
      <c r="H8006" s="5" t="s">
        <v>11421</v>
      </c>
      <c r="I8006" s="5">
        <v>0</v>
      </c>
      <c r="J8006" s="5">
        <v>2008</v>
      </c>
      <c r="K8006" s="5">
        <v>1</v>
      </c>
      <c r="L8006" s="5" t="s">
        <v>11519</v>
      </c>
      <c r="M8006" s="5" t="s">
        <v>1400</v>
      </c>
      <c r="N8006" s="19">
        <v>0</v>
      </c>
    </row>
    <row r="8007" spans="1:14" ht="15.75" customHeight="1" x14ac:dyDescent="0.2">
      <c r="A8007" s="15">
        <v>34</v>
      </c>
      <c r="B8007" s="16">
        <v>830</v>
      </c>
      <c r="C8007" s="15" t="s">
        <v>11523</v>
      </c>
      <c r="D8007" s="18">
        <v>1</v>
      </c>
      <c r="E8007" s="5" t="s">
        <v>11524</v>
      </c>
      <c r="F8007" s="5">
        <v>0</v>
      </c>
      <c r="G8007" s="5" t="s">
        <v>11525</v>
      </c>
      <c r="H8007" s="5" t="s">
        <v>11421</v>
      </c>
      <c r="I8007" s="5">
        <v>0</v>
      </c>
      <c r="J8007" s="5">
        <v>2015</v>
      </c>
      <c r="K8007" s="5">
        <v>1</v>
      </c>
      <c r="L8007" s="5" t="s">
        <v>11526</v>
      </c>
      <c r="M8007" s="5" t="s">
        <v>1400</v>
      </c>
      <c r="N8007" s="19">
        <v>9786047835959</v>
      </c>
    </row>
    <row r="8008" spans="1:14" ht="15.75" customHeight="1" x14ac:dyDescent="0.2">
      <c r="A8008" s="15">
        <v>35</v>
      </c>
      <c r="B8008" s="16">
        <v>830</v>
      </c>
      <c r="C8008" s="15" t="s">
        <v>11527</v>
      </c>
      <c r="D8008" s="18">
        <v>1</v>
      </c>
      <c r="E8008" s="5" t="s">
        <v>11528</v>
      </c>
      <c r="F8008" s="5">
        <v>0</v>
      </c>
      <c r="G8008" s="5" t="s">
        <v>11529</v>
      </c>
      <c r="H8008" s="5" t="s">
        <v>11421</v>
      </c>
      <c r="I8008" s="5">
        <v>0</v>
      </c>
      <c r="J8008" s="5">
        <v>1995</v>
      </c>
      <c r="K8008" s="5">
        <v>1</v>
      </c>
      <c r="L8008" s="5" t="s">
        <v>11530</v>
      </c>
      <c r="M8008" s="5" t="s">
        <v>1400</v>
      </c>
      <c r="N8008" s="19">
        <v>0</v>
      </c>
    </row>
    <row r="8009" spans="1:14" ht="15.75" customHeight="1" x14ac:dyDescent="0.2">
      <c r="A8009" s="15">
        <v>36</v>
      </c>
      <c r="B8009" s="16">
        <v>830</v>
      </c>
      <c r="C8009" s="15" t="s">
        <v>11531</v>
      </c>
      <c r="D8009" s="18">
        <v>1</v>
      </c>
      <c r="E8009" s="5" t="s">
        <v>11532</v>
      </c>
      <c r="F8009" s="5">
        <v>0</v>
      </c>
      <c r="G8009" s="5" t="s">
        <v>11533</v>
      </c>
      <c r="H8009" s="5" t="s">
        <v>11421</v>
      </c>
      <c r="I8009" s="5">
        <v>0</v>
      </c>
      <c r="J8009" s="5">
        <v>2014</v>
      </c>
      <c r="K8009" s="5">
        <v>1</v>
      </c>
      <c r="L8009" s="5" t="s">
        <v>11449</v>
      </c>
      <c r="M8009" s="5" t="s">
        <v>1400</v>
      </c>
      <c r="N8009" s="19">
        <v>0</v>
      </c>
    </row>
    <row r="8010" spans="1:14" ht="15.75" customHeight="1" x14ac:dyDescent="0.2">
      <c r="A8010" s="15">
        <v>37</v>
      </c>
      <c r="B8010" s="16">
        <v>830</v>
      </c>
      <c r="C8010" s="15" t="s">
        <v>11534</v>
      </c>
      <c r="D8010" s="18">
        <v>1</v>
      </c>
      <c r="E8010" s="5" t="s">
        <v>11535</v>
      </c>
      <c r="F8010" s="5">
        <v>0</v>
      </c>
      <c r="G8010" s="5" t="s">
        <v>4082</v>
      </c>
      <c r="H8010" s="5" t="s">
        <v>11421</v>
      </c>
      <c r="I8010" s="5">
        <v>0</v>
      </c>
      <c r="J8010" s="5">
        <v>2006</v>
      </c>
      <c r="K8010" s="5">
        <v>1</v>
      </c>
      <c r="L8010" s="5" t="s">
        <v>1450</v>
      </c>
      <c r="M8010" s="5" t="s">
        <v>1400</v>
      </c>
      <c r="N8010" s="19">
        <v>0</v>
      </c>
    </row>
    <row r="8011" spans="1:14" ht="15.75" customHeight="1" x14ac:dyDescent="0.2">
      <c r="A8011" s="15">
        <v>3</v>
      </c>
      <c r="B8011" s="16">
        <v>840</v>
      </c>
      <c r="C8011" s="15" t="s">
        <v>11536</v>
      </c>
      <c r="D8011" s="18">
        <v>1</v>
      </c>
      <c r="E8011" s="5" t="s">
        <v>11537</v>
      </c>
      <c r="F8011" s="5" t="s">
        <v>32</v>
      </c>
      <c r="G8011" s="5" t="s">
        <v>638</v>
      </c>
      <c r="H8011" s="5" t="s">
        <v>11538</v>
      </c>
      <c r="I8011" s="5">
        <v>0</v>
      </c>
      <c r="J8011" s="5">
        <v>2005</v>
      </c>
      <c r="K8011" s="5">
        <v>1</v>
      </c>
      <c r="L8011" s="5" t="s">
        <v>11511</v>
      </c>
      <c r="M8011" s="5" t="s">
        <v>1400</v>
      </c>
      <c r="N8011" s="19" t="s">
        <v>32</v>
      </c>
    </row>
    <row r="8012" spans="1:14" ht="15.75" customHeight="1" x14ac:dyDescent="0.2">
      <c r="A8012" s="15">
        <v>4</v>
      </c>
      <c r="B8012" s="16">
        <v>840</v>
      </c>
      <c r="C8012" s="15" t="s">
        <v>11539</v>
      </c>
      <c r="D8012" s="18">
        <v>1</v>
      </c>
      <c r="E8012" s="5" t="s">
        <v>11540</v>
      </c>
      <c r="F8012" s="5" t="s">
        <v>11541</v>
      </c>
      <c r="G8012" s="5" t="s">
        <v>3764</v>
      </c>
      <c r="H8012" s="5" t="s">
        <v>11538</v>
      </c>
      <c r="I8012" s="5">
        <v>0</v>
      </c>
      <c r="J8012" s="5">
        <v>2008</v>
      </c>
      <c r="K8012" s="5">
        <v>0</v>
      </c>
      <c r="L8012" s="5" t="s">
        <v>11542</v>
      </c>
      <c r="M8012" s="5" t="s">
        <v>1400</v>
      </c>
      <c r="N8012" s="19">
        <v>2000010018246</v>
      </c>
    </row>
    <row r="8013" spans="1:14" ht="15.75" customHeight="1" x14ac:dyDescent="0.2">
      <c r="A8013" s="15">
        <v>5</v>
      </c>
      <c r="B8013" s="16">
        <v>840</v>
      </c>
      <c r="C8013" s="15" t="s">
        <v>11543</v>
      </c>
      <c r="D8013" s="18">
        <v>1</v>
      </c>
      <c r="E8013" s="5" t="s">
        <v>11544</v>
      </c>
      <c r="F8013" s="5" t="s">
        <v>11545</v>
      </c>
      <c r="G8013" s="5" t="s">
        <v>3764</v>
      </c>
      <c r="H8013" s="5" t="s">
        <v>11538</v>
      </c>
      <c r="I8013" s="5">
        <v>0</v>
      </c>
      <c r="J8013" s="5">
        <v>2008</v>
      </c>
      <c r="K8013" s="5">
        <v>0</v>
      </c>
      <c r="L8013" s="5" t="s">
        <v>11542</v>
      </c>
      <c r="M8013" s="5" t="s">
        <v>1400</v>
      </c>
      <c r="N8013" s="19">
        <v>2000010018277</v>
      </c>
    </row>
    <row r="8014" spans="1:14" ht="15.75" customHeight="1" x14ac:dyDescent="0.2">
      <c r="A8014" s="15">
        <v>1</v>
      </c>
      <c r="B8014" s="16">
        <v>850</v>
      </c>
      <c r="C8014" s="15" t="s">
        <v>11546</v>
      </c>
      <c r="D8014" s="18">
        <v>2</v>
      </c>
      <c r="E8014" s="5" t="s">
        <v>11547</v>
      </c>
      <c r="F8014" s="5" t="s">
        <v>32</v>
      </c>
      <c r="G8014" s="5" t="s">
        <v>11548</v>
      </c>
      <c r="H8014" s="5" t="s">
        <v>11549</v>
      </c>
      <c r="I8014" s="5">
        <v>0</v>
      </c>
      <c r="J8014" s="5">
        <v>2006</v>
      </c>
      <c r="K8014" s="5">
        <v>1</v>
      </c>
      <c r="L8014" s="5" t="s">
        <v>1540</v>
      </c>
      <c r="M8014" s="5" t="s">
        <v>1400</v>
      </c>
      <c r="N8014" s="19" t="s">
        <v>32</v>
      </c>
    </row>
    <row r="8015" spans="1:14" ht="15.75" customHeight="1" x14ac:dyDescent="0.2">
      <c r="A8015" s="15">
        <v>2</v>
      </c>
      <c r="B8015" s="16">
        <v>850</v>
      </c>
      <c r="C8015" s="15" t="s">
        <v>11550</v>
      </c>
      <c r="D8015" s="18">
        <v>1</v>
      </c>
      <c r="E8015" s="5" t="s">
        <v>11551</v>
      </c>
      <c r="F8015" s="5" t="s">
        <v>32</v>
      </c>
      <c r="G8015" s="5" t="s">
        <v>11552</v>
      </c>
      <c r="H8015" s="5" t="s">
        <v>11549</v>
      </c>
      <c r="I8015" s="5">
        <v>0</v>
      </c>
      <c r="J8015" s="5">
        <v>2006</v>
      </c>
      <c r="K8015" s="5">
        <v>1</v>
      </c>
      <c r="L8015" s="5" t="s">
        <v>11553</v>
      </c>
      <c r="M8015" s="5" t="s">
        <v>1400</v>
      </c>
      <c r="N8015" s="19" t="s">
        <v>32</v>
      </c>
    </row>
    <row r="8016" spans="1:14" ht="15.75" customHeight="1" x14ac:dyDescent="0.2">
      <c r="A8016" s="15">
        <v>3</v>
      </c>
      <c r="B8016" s="16">
        <v>850</v>
      </c>
      <c r="C8016" s="15" t="s">
        <v>11554</v>
      </c>
      <c r="D8016" s="18">
        <v>1</v>
      </c>
      <c r="E8016" s="5" t="s">
        <v>11555</v>
      </c>
      <c r="F8016" s="5">
        <v>0</v>
      </c>
      <c r="G8016" s="5" t="s">
        <v>11556</v>
      </c>
      <c r="H8016" s="5" t="s">
        <v>11549</v>
      </c>
      <c r="I8016" s="5">
        <v>0</v>
      </c>
      <c r="J8016" s="5">
        <v>2007</v>
      </c>
      <c r="K8016" s="5">
        <v>1</v>
      </c>
      <c r="L8016" s="5" t="s">
        <v>11553</v>
      </c>
      <c r="M8016" s="5" t="s">
        <v>1400</v>
      </c>
      <c r="N8016" s="19">
        <v>0</v>
      </c>
    </row>
    <row r="8017" spans="1:14" ht="15.75" customHeight="1" x14ac:dyDescent="0.2">
      <c r="A8017" s="15">
        <v>4</v>
      </c>
      <c r="B8017" s="16">
        <v>850</v>
      </c>
      <c r="C8017" s="15" t="s">
        <v>11557</v>
      </c>
      <c r="D8017" s="18">
        <v>1</v>
      </c>
      <c r="E8017" s="5" t="s">
        <v>11558</v>
      </c>
      <c r="F8017" s="5" t="s">
        <v>32</v>
      </c>
      <c r="G8017" s="5" t="s">
        <v>11559</v>
      </c>
      <c r="H8017" s="5" t="s">
        <v>11549</v>
      </c>
      <c r="I8017" s="5">
        <v>0</v>
      </c>
      <c r="J8017" s="5">
        <v>1996</v>
      </c>
      <c r="K8017" s="5">
        <v>1</v>
      </c>
      <c r="L8017" s="5" t="s">
        <v>11553</v>
      </c>
      <c r="M8017" s="5" t="s">
        <v>1400</v>
      </c>
      <c r="N8017" s="19" t="s">
        <v>32</v>
      </c>
    </row>
    <row r="8018" spans="1:14" ht="15.75" customHeight="1" x14ac:dyDescent="0.2">
      <c r="A8018" s="15">
        <v>5</v>
      </c>
      <c r="B8018" s="16">
        <v>850</v>
      </c>
      <c r="C8018" s="15" t="s">
        <v>11560</v>
      </c>
      <c r="D8018" s="18">
        <v>1</v>
      </c>
      <c r="E8018" s="5" t="s">
        <v>11561</v>
      </c>
      <c r="F8018" s="5">
        <v>0</v>
      </c>
      <c r="G8018" s="5" t="s">
        <v>11562</v>
      </c>
      <c r="H8018" s="5" t="s">
        <v>11549</v>
      </c>
      <c r="I8018" s="5">
        <v>1</v>
      </c>
      <c r="J8018" s="5">
        <v>2008</v>
      </c>
      <c r="K8018" s="5">
        <v>1</v>
      </c>
      <c r="L8018" s="5" t="s">
        <v>1549</v>
      </c>
      <c r="M8018" s="5" t="s">
        <v>1400</v>
      </c>
      <c r="N8018" s="19">
        <v>0</v>
      </c>
    </row>
    <row r="8019" spans="1:14" ht="15.75" customHeight="1" x14ac:dyDescent="0.2">
      <c r="A8019" s="15">
        <v>6</v>
      </c>
      <c r="B8019" s="16">
        <v>850</v>
      </c>
      <c r="C8019" s="15" t="s">
        <v>11563</v>
      </c>
      <c r="D8019" s="18">
        <v>1</v>
      </c>
      <c r="E8019" s="5" t="s">
        <v>11564</v>
      </c>
      <c r="F8019" s="5">
        <v>0</v>
      </c>
      <c r="G8019" s="5" t="s">
        <v>11562</v>
      </c>
      <c r="H8019" s="5" t="s">
        <v>11549</v>
      </c>
      <c r="I8019" s="5">
        <v>10</v>
      </c>
      <c r="J8019" s="5">
        <v>2008</v>
      </c>
      <c r="K8019" s="5">
        <v>1</v>
      </c>
      <c r="L8019" s="5" t="s">
        <v>1549</v>
      </c>
      <c r="M8019" s="5" t="s">
        <v>1400</v>
      </c>
      <c r="N8019" s="19">
        <v>0</v>
      </c>
    </row>
    <row r="8020" spans="1:14" ht="15.75" customHeight="1" x14ac:dyDescent="0.2">
      <c r="A8020" s="15">
        <v>7</v>
      </c>
      <c r="B8020" s="16">
        <v>850</v>
      </c>
      <c r="C8020" s="15" t="s">
        <v>11565</v>
      </c>
      <c r="D8020" s="18">
        <v>1</v>
      </c>
      <c r="E8020" s="5" t="s">
        <v>11566</v>
      </c>
      <c r="F8020" s="5">
        <v>0</v>
      </c>
      <c r="G8020" s="5" t="s">
        <v>11562</v>
      </c>
      <c r="H8020" s="5" t="s">
        <v>11549</v>
      </c>
      <c r="I8020" s="5">
        <v>11</v>
      </c>
      <c r="J8020" s="5">
        <v>2008</v>
      </c>
      <c r="K8020" s="5">
        <v>1</v>
      </c>
      <c r="L8020" s="5" t="s">
        <v>1549</v>
      </c>
      <c r="M8020" s="5" t="s">
        <v>1400</v>
      </c>
      <c r="N8020" s="19">
        <v>0</v>
      </c>
    </row>
    <row r="8021" spans="1:14" ht="15.75" customHeight="1" x14ac:dyDescent="0.2">
      <c r="A8021" s="15">
        <v>8</v>
      </c>
      <c r="B8021" s="16">
        <v>850</v>
      </c>
      <c r="C8021" s="15" t="s">
        <v>11567</v>
      </c>
      <c r="D8021" s="18">
        <v>1</v>
      </c>
      <c r="E8021" s="5" t="s">
        <v>11568</v>
      </c>
      <c r="F8021" s="5">
        <v>0</v>
      </c>
      <c r="G8021" s="5" t="s">
        <v>11562</v>
      </c>
      <c r="H8021" s="5" t="s">
        <v>11549</v>
      </c>
      <c r="I8021" s="5">
        <v>12</v>
      </c>
      <c r="J8021" s="5">
        <v>2009</v>
      </c>
      <c r="K8021" s="5">
        <v>1</v>
      </c>
      <c r="L8021" s="5" t="s">
        <v>1581</v>
      </c>
      <c r="M8021" s="5" t="s">
        <v>1400</v>
      </c>
      <c r="N8021" s="19">
        <v>0</v>
      </c>
    </row>
    <row r="8022" spans="1:14" ht="15.75" customHeight="1" x14ac:dyDescent="0.2">
      <c r="A8022" s="15">
        <v>9</v>
      </c>
      <c r="B8022" s="16">
        <v>850</v>
      </c>
      <c r="C8022" s="15" t="s">
        <v>11569</v>
      </c>
      <c r="D8022" s="18">
        <v>2</v>
      </c>
      <c r="E8022" s="5" t="s">
        <v>11570</v>
      </c>
      <c r="F8022" s="5">
        <v>0</v>
      </c>
      <c r="G8022" s="5" t="s">
        <v>11562</v>
      </c>
      <c r="H8022" s="5" t="s">
        <v>11549</v>
      </c>
      <c r="I8022" s="5">
        <v>2</v>
      </c>
      <c r="J8022" s="5">
        <v>2009</v>
      </c>
      <c r="K8022" s="5">
        <v>1</v>
      </c>
      <c r="L8022" s="5" t="s">
        <v>1581</v>
      </c>
      <c r="M8022" s="5" t="s">
        <v>1400</v>
      </c>
      <c r="N8022" s="19">
        <v>0</v>
      </c>
    </row>
    <row r="8023" spans="1:14" ht="15.75" customHeight="1" x14ac:dyDescent="0.2">
      <c r="A8023" s="15">
        <v>10</v>
      </c>
      <c r="B8023" s="16">
        <v>850</v>
      </c>
      <c r="C8023" s="15" t="s">
        <v>11571</v>
      </c>
      <c r="D8023" s="18">
        <v>1</v>
      </c>
      <c r="E8023" s="5" t="s">
        <v>11572</v>
      </c>
      <c r="F8023" s="5">
        <v>0</v>
      </c>
      <c r="G8023" s="5" t="s">
        <v>11562</v>
      </c>
      <c r="H8023" s="5" t="s">
        <v>11549</v>
      </c>
      <c r="I8023" s="5">
        <v>3</v>
      </c>
      <c r="J8023" s="5">
        <v>2009</v>
      </c>
      <c r="K8023" s="5">
        <v>1</v>
      </c>
      <c r="L8023" s="5" t="s">
        <v>1581</v>
      </c>
      <c r="M8023" s="5" t="s">
        <v>1400</v>
      </c>
      <c r="N8023" s="19">
        <v>0</v>
      </c>
    </row>
    <row r="8024" spans="1:14" ht="15.75" customHeight="1" x14ac:dyDescent="0.2">
      <c r="A8024" s="15">
        <v>11</v>
      </c>
      <c r="B8024" s="16">
        <v>850</v>
      </c>
      <c r="C8024" s="15" t="s">
        <v>11573</v>
      </c>
      <c r="D8024" s="18">
        <v>1</v>
      </c>
      <c r="E8024" s="5" t="s">
        <v>11574</v>
      </c>
      <c r="F8024" s="5">
        <v>0</v>
      </c>
      <c r="G8024" s="5" t="s">
        <v>11562</v>
      </c>
      <c r="H8024" s="5" t="s">
        <v>11549</v>
      </c>
      <c r="I8024" s="5">
        <v>4</v>
      </c>
      <c r="J8024" s="5">
        <v>2008</v>
      </c>
      <c r="K8024" s="5">
        <v>1</v>
      </c>
      <c r="L8024" s="5" t="s">
        <v>1549</v>
      </c>
      <c r="M8024" s="5" t="s">
        <v>1400</v>
      </c>
      <c r="N8024" s="19">
        <v>0</v>
      </c>
    </row>
    <row r="8025" spans="1:14" ht="15.75" customHeight="1" x14ac:dyDescent="0.2">
      <c r="A8025" s="15">
        <v>12</v>
      </c>
      <c r="B8025" s="16">
        <v>850</v>
      </c>
      <c r="C8025" s="15" t="s">
        <v>11575</v>
      </c>
      <c r="D8025" s="18">
        <v>1</v>
      </c>
      <c r="E8025" s="5" t="s">
        <v>11576</v>
      </c>
      <c r="F8025" s="5">
        <v>0</v>
      </c>
      <c r="G8025" s="5" t="s">
        <v>11562</v>
      </c>
      <c r="H8025" s="5" t="s">
        <v>11549</v>
      </c>
      <c r="I8025" s="5">
        <v>5</v>
      </c>
      <c r="J8025" s="5">
        <v>2008</v>
      </c>
      <c r="K8025" s="5">
        <v>1</v>
      </c>
      <c r="L8025" s="5" t="s">
        <v>1549</v>
      </c>
      <c r="M8025" s="5" t="s">
        <v>1400</v>
      </c>
      <c r="N8025" s="19">
        <v>0</v>
      </c>
    </row>
    <row r="8026" spans="1:14" ht="15.75" customHeight="1" x14ac:dyDescent="0.2">
      <c r="A8026" s="15">
        <v>13</v>
      </c>
      <c r="B8026" s="16">
        <v>850</v>
      </c>
      <c r="C8026" s="15" t="s">
        <v>11577</v>
      </c>
      <c r="D8026" s="18">
        <v>1</v>
      </c>
      <c r="E8026" s="5" t="s">
        <v>11578</v>
      </c>
      <c r="F8026" s="5">
        <v>0</v>
      </c>
      <c r="G8026" s="5" t="s">
        <v>11562</v>
      </c>
      <c r="H8026" s="5" t="s">
        <v>11549</v>
      </c>
      <c r="I8026" s="5">
        <v>6</v>
      </c>
      <c r="J8026" s="5">
        <v>2008</v>
      </c>
      <c r="K8026" s="5">
        <v>1</v>
      </c>
      <c r="L8026" s="5" t="s">
        <v>1549</v>
      </c>
      <c r="M8026" s="5" t="s">
        <v>1400</v>
      </c>
      <c r="N8026" s="19">
        <v>0</v>
      </c>
    </row>
    <row r="8027" spans="1:14" ht="15.75" customHeight="1" x14ac:dyDescent="0.2">
      <c r="A8027" s="15">
        <v>14</v>
      </c>
      <c r="B8027" s="16">
        <v>850</v>
      </c>
      <c r="C8027" s="15" t="s">
        <v>11579</v>
      </c>
      <c r="D8027" s="18">
        <v>1</v>
      </c>
      <c r="E8027" s="5" t="s">
        <v>11580</v>
      </c>
      <c r="F8027" s="5">
        <v>0</v>
      </c>
      <c r="G8027" s="5" t="s">
        <v>11562</v>
      </c>
      <c r="H8027" s="5" t="s">
        <v>11549</v>
      </c>
      <c r="I8027" s="5">
        <v>7</v>
      </c>
      <c r="J8027" s="5">
        <v>2009</v>
      </c>
      <c r="K8027" s="5">
        <v>1</v>
      </c>
      <c r="L8027" s="5" t="s">
        <v>1581</v>
      </c>
      <c r="M8027" s="5" t="s">
        <v>1400</v>
      </c>
      <c r="N8027" s="19">
        <v>0</v>
      </c>
    </row>
    <row r="8028" spans="1:14" ht="15.75" customHeight="1" x14ac:dyDescent="0.2">
      <c r="A8028" s="15">
        <v>15</v>
      </c>
      <c r="B8028" s="16">
        <v>850</v>
      </c>
      <c r="C8028" s="15" t="s">
        <v>11581</v>
      </c>
      <c r="D8028" s="18">
        <v>2</v>
      </c>
      <c r="E8028" s="5" t="s">
        <v>11582</v>
      </c>
      <c r="F8028" s="5">
        <v>0</v>
      </c>
      <c r="G8028" s="5" t="s">
        <v>11562</v>
      </c>
      <c r="H8028" s="5" t="s">
        <v>11549</v>
      </c>
      <c r="I8028" s="5">
        <v>8</v>
      </c>
      <c r="J8028" s="5">
        <v>2008</v>
      </c>
      <c r="K8028" s="5">
        <v>1</v>
      </c>
      <c r="L8028" s="5" t="s">
        <v>1549</v>
      </c>
      <c r="M8028" s="5" t="s">
        <v>1400</v>
      </c>
      <c r="N8028" s="19">
        <v>0</v>
      </c>
    </row>
    <row r="8029" spans="1:14" ht="15.75" customHeight="1" x14ac:dyDescent="0.2">
      <c r="A8029" s="15">
        <v>16</v>
      </c>
      <c r="B8029" s="16">
        <v>850</v>
      </c>
      <c r="C8029" s="15" t="s">
        <v>11583</v>
      </c>
      <c r="D8029" s="18">
        <v>2</v>
      </c>
      <c r="E8029" s="5" t="s">
        <v>11584</v>
      </c>
      <c r="F8029" s="5">
        <v>0</v>
      </c>
      <c r="G8029" s="5" t="s">
        <v>11562</v>
      </c>
      <c r="H8029" s="5" t="s">
        <v>11549</v>
      </c>
      <c r="I8029" s="5">
        <v>9</v>
      </c>
      <c r="J8029" s="5">
        <v>2008</v>
      </c>
      <c r="K8029" s="5">
        <v>1</v>
      </c>
      <c r="L8029" s="5" t="s">
        <v>1549</v>
      </c>
      <c r="M8029" s="5" t="s">
        <v>1400</v>
      </c>
      <c r="N8029" s="19">
        <v>0</v>
      </c>
    </row>
    <row r="8030" spans="1:14" ht="15.75" customHeight="1" x14ac:dyDescent="0.2">
      <c r="A8030" s="15" t="s">
        <v>11585</v>
      </c>
      <c r="B8030" s="16" t="s">
        <v>11586</v>
      </c>
      <c r="C8030" s="15" t="s">
        <v>11587</v>
      </c>
      <c r="D8030" s="18" t="s">
        <v>11588</v>
      </c>
      <c r="E8030" s="5" t="s">
        <v>11589</v>
      </c>
      <c r="F8030" s="5" t="s">
        <v>11590</v>
      </c>
      <c r="G8030" s="5" t="s">
        <v>11591</v>
      </c>
      <c r="H8030" s="5" t="s">
        <v>11592</v>
      </c>
      <c r="I8030" s="5" t="s">
        <v>11593</v>
      </c>
      <c r="J8030" s="5" t="s">
        <v>11594</v>
      </c>
      <c r="K8030" s="5" t="s">
        <v>11595</v>
      </c>
      <c r="L8030" s="5" t="s">
        <v>11596</v>
      </c>
      <c r="M8030" s="5" t="s">
        <v>11597</v>
      </c>
      <c r="N8030" s="19" t="s">
        <v>11598</v>
      </c>
    </row>
    <row r="8031" spans="1:14" ht="15.75" customHeight="1" x14ac:dyDescent="0.2">
      <c r="A8031" s="15">
        <v>1</v>
      </c>
      <c r="B8031" s="16">
        <v>860</v>
      </c>
      <c r="C8031" s="15" t="s">
        <v>11599</v>
      </c>
      <c r="D8031" s="18">
        <v>1</v>
      </c>
      <c r="E8031" s="5" t="s">
        <v>11600</v>
      </c>
      <c r="F8031" s="5">
        <v>0</v>
      </c>
      <c r="G8031" s="5" t="s">
        <v>11601</v>
      </c>
      <c r="H8031" s="5" t="s">
        <v>11602</v>
      </c>
      <c r="I8031" s="5">
        <v>0</v>
      </c>
      <c r="J8031" s="5">
        <v>2016</v>
      </c>
      <c r="K8031" s="5">
        <v>1</v>
      </c>
      <c r="L8031" s="5" t="s">
        <v>11603</v>
      </c>
      <c r="M8031" s="5" t="s">
        <v>1400</v>
      </c>
      <c r="N8031" s="19">
        <v>9786049448386</v>
      </c>
    </row>
    <row r="8032" spans="1:14" ht="15.75" customHeight="1" x14ac:dyDescent="0.2">
      <c r="A8032" s="15">
        <v>2</v>
      </c>
      <c r="B8032" s="16">
        <v>860</v>
      </c>
      <c r="C8032" s="15" t="s">
        <v>11604</v>
      </c>
      <c r="D8032" s="18">
        <v>1</v>
      </c>
      <c r="E8032" s="5" t="s">
        <v>11605</v>
      </c>
      <c r="F8032" s="5">
        <v>0</v>
      </c>
      <c r="G8032" s="5" t="s">
        <v>11606</v>
      </c>
      <c r="H8032" s="5" t="s">
        <v>11602</v>
      </c>
      <c r="I8032" s="5">
        <v>0</v>
      </c>
      <c r="J8032" s="5">
        <v>2015</v>
      </c>
      <c r="K8032" s="5">
        <v>1</v>
      </c>
      <c r="L8032" s="5" t="s">
        <v>2157</v>
      </c>
      <c r="M8032" s="5" t="s">
        <v>1400</v>
      </c>
      <c r="N8032" s="19">
        <v>9786047710119</v>
      </c>
    </row>
    <row r="8033" spans="1:14" ht="15.75" customHeight="1" x14ac:dyDescent="0.2">
      <c r="A8033" s="15">
        <v>3</v>
      </c>
      <c r="B8033" s="16">
        <v>860</v>
      </c>
      <c r="C8033" s="15" t="s">
        <v>11607</v>
      </c>
      <c r="D8033" s="18">
        <v>3</v>
      </c>
      <c r="E8033" s="5" t="s">
        <v>11608</v>
      </c>
      <c r="F8033" s="5">
        <v>0</v>
      </c>
      <c r="G8033" s="5" t="s">
        <v>11609</v>
      </c>
      <c r="H8033" s="5" t="s">
        <v>11602</v>
      </c>
      <c r="I8033" s="5">
        <v>0</v>
      </c>
      <c r="J8033" s="5">
        <v>2008</v>
      </c>
      <c r="K8033" s="5">
        <v>0</v>
      </c>
      <c r="L8033" s="5" t="s">
        <v>11610</v>
      </c>
      <c r="M8033" s="5" t="s">
        <v>1400</v>
      </c>
      <c r="N8033" s="19" t="s">
        <v>32</v>
      </c>
    </row>
    <row r="8034" spans="1:14" ht="15.75" customHeight="1" x14ac:dyDescent="0.2">
      <c r="A8034" s="15">
        <v>4</v>
      </c>
      <c r="B8034" s="16">
        <v>860</v>
      </c>
      <c r="C8034" s="15" t="s">
        <v>11611</v>
      </c>
      <c r="D8034" s="18">
        <v>1</v>
      </c>
      <c r="E8034" s="5" t="s">
        <v>11612</v>
      </c>
      <c r="F8034" s="5">
        <v>0</v>
      </c>
      <c r="G8034" s="5" t="s">
        <v>193</v>
      </c>
      <c r="H8034" s="5" t="s">
        <v>11602</v>
      </c>
      <c r="I8034" s="5">
        <v>0</v>
      </c>
      <c r="J8034" s="5">
        <v>2007</v>
      </c>
      <c r="K8034" s="5">
        <v>1</v>
      </c>
      <c r="L8034" s="5" t="s">
        <v>1450</v>
      </c>
      <c r="M8034" s="5" t="s">
        <v>1400</v>
      </c>
      <c r="N8034" s="19">
        <v>8934974065074</v>
      </c>
    </row>
    <row r="8035" spans="1:14" ht="15.75" customHeight="1" x14ac:dyDescent="0.2">
      <c r="A8035" s="15">
        <v>5</v>
      </c>
      <c r="B8035" s="16">
        <v>860</v>
      </c>
      <c r="C8035" s="15" t="s">
        <v>11613</v>
      </c>
      <c r="D8035" s="18">
        <v>2</v>
      </c>
      <c r="E8035" s="5" t="s">
        <v>11614</v>
      </c>
      <c r="F8035" s="5">
        <v>0</v>
      </c>
      <c r="G8035" s="5" t="s">
        <v>193</v>
      </c>
      <c r="H8035" s="5" t="s">
        <v>11602</v>
      </c>
      <c r="I8035" s="5">
        <v>0</v>
      </c>
      <c r="J8035" s="5">
        <v>2014</v>
      </c>
      <c r="K8035" s="5">
        <v>1</v>
      </c>
      <c r="L8035" s="5" t="s">
        <v>11615</v>
      </c>
      <c r="M8035" s="5" t="s">
        <v>1400</v>
      </c>
      <c r="N8035" s="19">
        <v>0</v>
      </c>
    </row>
    <row r="8036" spans="1:14" ht="15.75" customHeight="1" x14ac:dyDescent="0.2">
      <c r="A8036" s="15">
        <v>6</v>
      </c>
      <c r="B8036" s="16">
        <v>860</v>
      </c>
      <c r="C8036" s="15" t="s">
        <v>11616</v>
      </c>
      <c r="D8036" s="18">
        <v>1</v>
      </c>
      <c r="E8036" s="5" t="s">
        <v>11617</v>
      </c>
      <c r="F8036" s="5">
        <v>0</v>
      </c>
      <c r="G8036" s="5" t="s">
        <v>11618</v>
      </c>
      <c r="H8036" s="5" t="s">
        <v>11602</v>
      </c>
      <c r="I8036" s="5">
        <v>0</v>
      </c>
      <c r="J8036" s="5">
        <v>2014</v>
      </c>
      <c r="K8036" s="5">
        <v>1</v>
      </c>
      <c r="L8036" s="5" t="s">
        <v>11619</v>
      </c>
      <c r="M8036" s="5" t="s">
        <v>1400</v>
      </c>
      <c r="N8036" s="19">
        <v>9786049354915</v>
      </c>
    </row>
    <row r="8037" spans="1:14" ht="15.75" customHeight="1" x14ac:dyDescent="0.2">
      <c r="A8037" s="15">
        <v>7</v>
      </c>
      <c r="B8037" s="16">
        <v>860</v>
      </c>
      <c r="C8037" s="15" t="s">
        <v>11620</v>
      </c>
      <c r="D8037" s="18">
        <v>1</v>
      </c>
      <c r="E8037" s="5" t="s">
        <v>11621</v>
      </c>
      <c r="F8037" s="5">
        <v>0</v>
      </c>
      <c r="G8037" s="5" t="s">
        <v>11622</v>
      </c>
      <c r="H8037" s="5" t="s">
        <v>11602</v>
      </c>
      <c r="I8037" s="5">
        <v>0</v>
      </c>
      <c r="J8037" s="5">
        <v>2009</v>
      </c>
      <c r="K8037" s="5">
        <v>1</v>
      </c>
      <c r="L8037" s="5" t="s">
        <v>1399</v>
      </c>
      <c r="M8037" s="5" t="s">
        <v>307</v>
      </c>
      <c r="N8037" s="19">
        <v>8935036612877</v>
      </c>
    </row>
    <row r="8038" spans="1:14" ht="15.75" customHeight="1" x14ac:dyDescent="0.2">
      <c r="A8038" s="15">
        <v>8</v>
      </c>
      <c r="B8038" s="16">
        <v>860</v>
      </c>
      <c r="C8038" s="15" t="s">
        <v>11623</v>
      </c>
      <c r="D8038" s="18">
        <v>1</v>
      </c>
      <c r="E8038" s="5" t="s">
        <v>11624</v>
      </c>
      <c r="F8038" s="5">
        <v>0</v>
      </c>
      <c r="G8038" s="5">
        <v>0</v>
      </c>
      <c r="H8038" s="5" t="s">
        <v>11602</v>
      </c>
      <c r="I8038" s="5">
        <v>0</v>
      </c>
      <c r="J8038" s="5">
        <v>2015</v>
      </c>
      <c r="K8038" s="5">
        <v>1</v>
      </c>
      <c r="L8038" s="5" t="s">
        <v>11625</v>
      </c>
      <c r="M8038" s="5" t="s">
        <v>1400</v>
      </c>
      <c r="N8038" s="19">
        <v>0</v>
      </c>
    </row>
    <row r="8039" spans="1:14" ht="15.75" customHeight="1" x14ac:dyDescent="0.2">
      <c r="A8039" s="15">
        <v>9</v>
      </c>
      <c r="B8039" s="16">
        <v>860</v>
      </c>
      <c r="C8039" s="15" t="s">
        <v>11626</v>
      </c>
      <c r="D8039" s="18">
        <v>1</v>
      </c>
      <c r="E8039" s="5" t="s">
        <v>11627</v>
      </c>
      <c r="F8039" s="5">
        <v>0</v>
      </c>
      <c r="G8039" s="5" t="s">
        <v>193</v>
      </c>
      <c r="H8039" s="5" t="s">
        <v>11602</v>
      </c>
      <c r="I8039" s="5">
        <v>0</v>
      </c>
      <c r="J8039" s="5">
        <v>2010</v>
      </c>
      <c r="K8039" s="5">
        <v>1</v>
      </c>
      <c r="L8039" s="5" t="s">
        <v>11628</v>
      </c>
      <c r="M8039" s="5" t="s">
        <v>1400</v>
      </c>
      <c r="N8039" s="19">
        <v>0</v>
      </c>
    </row>
    <row r="8040" spans="1:14" ht="15.75" customHeight="1" x14ac:dyDescent="0.2">
      <c r="A8040" s="15">
        <v>10</v>
      </c>
      <c r="B8040" s="16">
        <v>860</v>
      </c>
      <c r="C8040" s="15" t="s">
        <v>11629</v>
      </c>
      <c r="D8040" s="18">
        <v>1</v>
      </c>
      <c r="E8040" s="5" t="s">
        <v>11630</v>
      </c>
      <c r="F8040" s="5">
        <v>0</v>
      </c>
      <c r="G8040" s="5" t="s">
        <v>6193</v>
      </c>
      <c r="H8040" s="5" t="s">
        <v>11602</v>
      </c>
      <c r="I8040" s="5">
        <v>0</v>
      </c>
      <c r="J8040" s="5">
        <v>1999</v>
      </c>
      <c r="K8040" s="5">
        <v>1</v>
      </c>
      <c r="L8040" s="5" t="s">
        <v>11439</v>
      </c>
      <c r="M8040" s="5" t="s">
        <v>1400</v>
      </c>
      <c r="N8040" s="19" t="s">
        <v>32</v>
      </c>
    </row>
    <row r="8041" spans="1:14" ht="15.75" customHeight="1" x14ac:dyDescent="0.2">
      <c r="A8041" s="15">
        <v>11</v>
      </c>
      <c r="B8041" s="16">
        <v>860</v>
      </c>
      <c r="C8041" s="15" t="s">
        <v>11631</v>
      </c>
      <c r="D8041" s="18">
        <v>1</v>
      </c>
      <c r="E8041" s="5" t="s">
        <v>11632</v>
      </c>
      <c r="F8041" s="5">
        <v>0</v>
      </c>
      <c r="G8041" s="5" t="s">
        <v>6193</v>
      </c>
      <c r="H8041" s="5" t="s">
        <v>11602</v>
      </c>
      <c r="I8041" s="5">
        <v>0</v>
      </c>
      <c r="J8041" s="5">
        <v>2016</v>
      </c>
      <c r="K8041" s="5">
        <v>1</v>
      </c>
      <c r="L8041" s="5" t="s">
        <v>1549</v>
      </c>
      <c r="M8041" s="5" t="s">
        <v>1400</v>
      </c>
      <c r="N8041" s="19">
        <v>8934123454445</v>
      </c>
    </row>
    <row r="8042" spans="1:14" ht="15.75" customHeight="1" x14ac:dyDescent="0.2">
      <c r="A8042" s="15">
        <v>12</v>
      </c>
      <c r="B8042" s="16">
        <v>860</v>
      </c>
      <c r="C8042" s="15" t="s">
        <v>11633</v>
      </c>
      <c r="D8042" s="18">
        <v>1</v>
      </c>
      <c r="E8042" s="5" t="s">
        <v>11634</v>
      </c>
      <c r="F8042" s="5">
        <v>0</v>
      </c>
      <c r="G8042" s="5" t="s">
        <v>6193</v>
      </c>
      <c r="H8042" s="5" t="s">
        <v>11602</v>
      </c>
      <c r="I8042" s="5">
        <v>0</v>
      </c>
      <c r="J8042" s="5">
        <v>2018</v>
      </c>
      <c r="K8042" s="5">
        <v>1</v>
      </c>
      <c r="L8042" s="5" t="s">
        <v>11635</v>
      </c>
      <c r="M8042" s="5" t="s">
        <v>1400</v>
      </c>
      <c r="N8042" s="19">
        <v>9786046497745</v>
      </c>
    </row>
    <row r="8043" spans="1:14" ht="15.75" customHeight="1" x14ac:dyDescent="0.2">
      <c r="A8043" s="15">
        <v>13</v>
      </c>
      <c r="B8043" s="16">
        <v>860</v>
      </c>
      <c r="C8043" s="15" t="s">
        <v>11636</v>
      </c>
      <c r="D8043" s="18">
        <v>1</v>
      </c>
      <c r="E8043" s="5" t="s">
        <v>11637</v>
      </c>
      <c r="F8043" s="5">
        <v>0</v>
      </c>
      <c r="G8043" s="5" t="s">
        <v>11638</v>
      </c>
      <c r="H8043" s="5" t="s">
        <v>11602</v>
      </c>
      <c r="I8043" s="5">
        <v>0</v>
      </c>
      <c r="J8043" s="5">
        <v>2010</v>
      </c>
      <c r="K8043" s="5">
        <v>1</v>
      </c>
      <c r="L8043" s="5" t="s">
        <v>11439</v>
      </c>
      <c r="M8043" s="5" t="s">
        <v>1400</v>
      </c>
      <c r="N8043" s="19">
        <v>0</v>
      </c>
    </row>
    <row r="8044" spans="1:14" ht="15.75" customHeight="1" x14ac:dyDescent="0.2">
      <c r="A8044" s="15">
        <v>14</v>
      </c>
      <c r="B8044" s="16">
        <v>860</v>
      </c>
      <c r="C8044" s="15" t="s">
        <v>11639</v>
      </c>
      <c r="D8044" s="18">
        <v>1</v>
      </c>
      <c r="E8044" s="5" t="s">
        <v>11640</v>
      </c>
      <c r="F8044" s="5">
        <v>0</v>
      </c>
      <c r="G8044" s="5" t="s">
        <v>11641</v>
      </c>
      <c r="H8044" s="5" t="s">
        <v>11602</v>
      </c>
      <c r="I8044" s="5">
        <v>0</v>
      </c>
      <c r="J8044" s="5">
        <v>2015</v>
      </c>
      <c r="K8044" s="5">
        <v>1</v>
      </c>
      <c r="L8044" s="5" t="s">
        <v>6934</v>
      </c>
      <c r="M8044" s="5" t="s">
        <v>1400</v>
      </c>
      <c r="N8044" s="19">
        <v>9786046950721</v>
      </c>
    </row>
    <row r="8045" spans="1:14" ht="15.75" customHeight="1" x14ac:dyDescent="0.2">
      <c r="A8045" s="15">
        <v>15</v>
      </c>
      <c r="B8045" s="16">
        <v>860</v>
      </c>
      <c r="C8045" s="15" t="s">
        <v>11642</v>
      </c>
      <c r="D8045" s="18">
        <v>1</v>
      </c>
      <c r="E8045" s="5" t="s">
        <v>11643</v>
      </c>
      <c r="F8045" s="5" t="s">
        <v>11644</v>
      </c>
      <c r="G8045" s="5" t="s">
        <v>11645</v>
      </c>
      <c r="H8045" s="5" t="s">
        <v>11602</v>
      </c>
      <c r="I8045" s="5">
        <v>0</v>
      </c>
      <c r="J8045" s="5">
        <v>2016</v>
      </c>
      <c r="K8045" s="5">
        <v>1</v>
      </c>
      <c r="L8045" s="5" t="s">
        <v>6934</v>
      </c>
      <c r="M8045" s="5" t="s">
        <v>1400</v>
      </c>
      <c r="N8045" s="19" t="s">
        <v>11646</v>
      </c>
    </row>
    <row r="8046" spans="1:14" ht="15.75" customHeight="1" x14ac:dyDescent="0.2">
      <c r="A8046" s="15">
        <v>16</v>
      </c>
      <c r="B8046" s="16">
        <v>860</v>
      </c>
      <c r="C8046" s="15" t="s">
        <v>11647</v>
      </c>
      <c r="D8046" s="18">
        <v>1</v>
      </c>
      <c r="E8046" s="5" t="s">
        <v>11648</v>
      </c>
      <c r="F8046" s="5" t="s">
        <v>11649</v>
      </c>
      <c r="G8046" s="5" t="s">
        <v>11645</v>
      </c>
      <c r="H8046" s="5" t="s">
        <v>11602</v>
      </c>
      <c r="I8046" s="5">
        <v>0</v>
      </c>
      <c r="J8046" s="5">
        <v>2016</v>
      </c>
      <c r="K8046" s="5">
        <v>1</v>
      </c>
      <c r="L8046" s="5" t="s">
        <v>6934</v>
      </c>
      <c r="M8046" s="5" t="s">
        <v>1400</v>
      </c>
      <c r="N8046" s="19" t="s">
        <v>11650</v>
      </c>
    </row>
    <row r="8047" spans="1:14" ht="15.75" customHeight="1" x14ac:dyDescent="0.2">
      <c r="A8047" s="15">
        <v>17</v>
      </c>
      <c r="B8047" s="16">
        <v>860</v>
      </c>
      <c r="C8047" s="15" t="s">
        <v>11651</v>
      </c>
      <c r="D8047" s="18">
        <v>1</v>
      </c>
      <c r="E8047" s="5" t="s">
        <v>11652</v>
      </c>
      <c r="F8047" s="5">
        <v>0</v>
      </c>
      <c r="G8047" s="5" t="s">
        <v>11653</v>
      </c>
      <c r="H8047" s="5" t="s">
        <v>11602</v>
      </c>
      <c r="I8047" s="5">
        <v>0</v>
      </c>
      <c r="J8047" s="5">
        <v>2012</v>
      </c>
      <c r="K8047" s="5">
        <v>1</v>
      </c>
      <c r="L8047" s="5" t="s">
        <v>1450</v>
      </c>
      <c r="M8047" s="5" t="s">
        <v>1400</v>
      </c>
      <c r="N8047" s="19">
        <v>9786041014251</v>
      </c>
    </row>
    <row r="8048" spans="1:14" ht="15.75" customHeight="1" x14ac:dyDescent="0.2">
      <c r="A8048" s="15">
        <v>18</v>
      </c>
      <c r="B8048" s="16">
        <v>860</v>
      </c>
      <c r="C8048" s="15" t="s">
        <v>11654</v>
      </c>
      <c r="D8048" s="18">
        <v>4</v>
      </c>
      <c r="E8048" s="5" t="s">
        <v>11655</v>
      </c>
      <c r="F8048" s="5" t="s">
        <v>11656</v>
      </c>
      <c r="G8048" s="5" t="s">
        <v>11657</v>
      </c>
      <c r="H8048" s="5" t="s">
        <v>11602</v>
      </c>
      <c r="I8048" s="5">
        <v>0</v>
      </c>
      <c r="J8048" s="5">
        <v>2018</v>
      </c>
      <c r="K8048" s="5">
        <v>1</v>
      </c>
      <c r="L8048" s="5" t="s">
        <v>11625</v>
      </c>
      <c r="M8048" s="5" t="s">
        <v>1400</v>
      </c>
      <c r="N8048" s="19">
        <v>9786049727337</v>
      </c>
    </row>
    <row r="8049" spans="1:14" ht="15.75" customHeight="1" x14ac:dyDescent="0.2">
      <c r="A8049" s="15">
        <v>19</v>
      </c>
      <c r="B8049" s="16">
        <v>860</v>
      </c>
      <c r="C8049" s="15" t="s">
        <v>11658</v>
      </c>
      <c r="D8049" s="18">
        <v>3</v>
      </c>
      <c r="E8049" s="5" t="s">
        <v>11659</v>
      </c>
      <c r="F8049" s="5" t="s">
        <v>11660</v>
      </c>
      <c r="G8049" s="5" t="s">
        <v>11661</v>
      </c>
      <c r="H8049" s="5" t="s">
        <v>11602</v>
      </c>
      <c r="I8049" s="5">
        <v>0</v>
      </c>
      <c r="J8049" s="5">
        <v>2008</v>
      </c>
      <c r="K8049" s="5">
        <v>1</v>
      </c>
      <c r="L8049" s="5" t="s">
        <v>1549</v>
      </c>
      <c r="M8049" s="5" t="s">
        <v>1400</v>
      </c>
      <c r="N8049" s="19" t="s">
        <v>11662</v>
      </c>
    </row>
    <row r="8050" spans="1:14" ht="15.75" customHeight="1" x14ac:dyDescent="0.2">
      <c r="A8050" s="15">
        <v>20</v>
      </c>
      <c r="B8050" s="16">
        <v>860</v>
      </c>
      <c r="C8050" s="15" t="s">
        <v>11663</v>
      </c>
      <c r="D8050" s="18">
        <v>1</v>
      </c>
      <c r="E8050" s="5" t="s">
        <v>11664</v>
      </c>
      <c r="F8050" s="5" t="s">
        <v>11665</v>
      </c>
      <c r="G8050" s="5" t="s">
        <v>11666</v>
      </c>
      <c r="H8050" s="5" t="s">
        <v>11602</v>
      </c>
      <c r="I8050" s="5">
        <v>0</v>
      </c>
      <c r="J8050" s="5">
        <v>2017</v>
      </c>
      <c r="K8050" s="5">
        <v>1</v>
      </c>
      <c r="L8050" s="5" t="s">
        <v>6934</v>
      </c>
      <c r="M8050" s="5" t="s">
        <v>1400</v>
      </c>
      <c r="N8050" s="19" t="s">
        <v>11667</v>
      </c>
    </row>
    <row r="8051" spans="1:14" ht="15.75" customHeight="1" x14ac:dyDescent="0.2">
      <c r="A8051" s="15">
        <v>21</v>
      </c>
      <c r="B8051" s="16">
        <v>860</v>
      </c>
      <c r="C8051" s="15" t="s">
        <v>11668</v>
      </c>
      <c r="D8051" s="18">
        <v>1</v>
      </c>
      <c r="E8051" s="5" t="s">
        <v>11669</v>
      </c>
      <c r="F8051" s="5" t="s">
        <v>11670</v>
      </c>
      <c r="G8051" s="5" t="s">
        <v>11666</v>
      </c>
      <c r="H8051" s="5" t="s">
        <v>11602</v>
      </c>
      <c r="I8051" s="5">
        <v>0</v>
      </c>
      <c r="J8051" s="5">
        <v>2018</v>
      </c>
      <c r="K8051" s="5">
        <v>1</v>
      </c>
      <c r="L8051" s="5" t="s">
        <v>11625</v>
      </c>
      <c r="M8051" s="5" t="s">
        <v>1400</v>
      </c>
      <c r="N8051" s="19">
        <v>978604967351</v>
      </c>
    </row>
    <row r="8052" spans="1:14" ht="15.75" customHeight="1" x14ac:dyDescent="0.2">
      <c r="A8052" s="15">
        <v>22</v>
      </c>
      <c r="B8052" s="16">
        <v>860</v>
      </c>
      <c r="C8052" s="15" t="s">
        <v>11671</v>
      </c>
      <c r="D8052" s="18">
        <v>1</v>
      </c>
      <c r="E8052" s="5" t="s">
        <v>11672</v>
      </c>
      <c r="F8052" s="5">
        <v>0</v>
      </c>
      <c r="G8052" s="5" t="s">
        <v>193</v>
      </c>
      <c r="H8052" s="5" t="s">
        <v>11602</v>
      </c>
      <c r="I8052" s="5">
        <v>0</v>
      </c>
      <c r="J8052" s="5">
        <v>2016</v>
      </c>
      <c r="K8052" s="5">
        <v>1</v>
      </c>
      <c r="L8052" s="5" t="s">
        <v>11673</v>
      </c>
      <c r="M8052" s="5" t="s">
        <v>1400</v>
      </c>
      <c r="N8052" s="19">
        <v>9786045850404</v>
      </c>
    </row>
    <row r="8053" spans="1:14" ht="15.75" customHeight="1" x14ac:dyDescent="0.2">
      <c r="A8053" s="15">
        <v>23</v>
      </c>
      <c r="B8053" s="16">
        <v>860</v>
      </c>
      <c r="C8053" s="15" t="s">
        <v>11674</v>
      </c>
      <c r="D8053" s="18">
        <v>1</v>
      </c>
      <c r="E8053" s="5" t="s">
        <v>11675</v>
      </c>
      <c r="F8053" s="5" t="s">
        <v>11676</v>
      </c>
      <c r="G8053" s="5" t="s">
        <v>11677</v>
      </c>
      <c r="H8053" s="5" t="s">
        <v>11602</v>
      </c>
      <c r="I8053" s="5">
        <v>0</v>
      </c>
      <c r="J8053" s="5">
        <v>2017</v>
      </c>
      <c r="K8053" s="5">
        <v>1</v>
      </c>
      <c r="L8053" s="5" t="s">
        <v>1399</v>
      </c>
      <c r="M8053" s="5" t="s">
        <v>1400</v>
      </c>
      <c r="N8053" s="19">
        <v>9786042085922</v>
      </c>
    </row>
    <row r="8054" spans="1:14" ht="15.75" customHeight="1" x14ac:dyDescent="0.2">
      <c r="A8054" s="15">
        <v>24</v>
      </c>
      <c r="B8054" s="16">
        <v>860</v>
      </c>
      <c r="C8054" s="15" t="s">
        <v>11678</v>
      </c>
      <c r="D8054" s="18">
        <v>1</v>
      </c>
      <c r="E8054" s="5" t="s">
        <v>11679</v>
      </c>
      <c r="F8054" s="5" t="s">
        <v>11680</v>
      </c>
      <c r="G8054" s="5" t="s">
        <v>11681</v>
      </c>
      <c r="H8054" s="5" t="s">
        <v>11602</v>
      </c>
      <c r="I8054" s="5">
        <v>0</v>
      </c>
      <c r="J8054" s="5">
        <v>2018</v>
      </c>
      <c r="K8054" s="5">
        <v>1</v>
      </c>
      <c r="L8054" s="5" t="s">
        <v>11439</v>
      </c>
      <c r="M8054" s="5" t="s">
        <v>1400</v>
      </c>
      <c r="N8054" s="19">
        <v>9786047749607</v>
      </c>
    </row>
    <row r="8055" spans="1:14" ht="15.75" customHeight="1" x14ac:dyDescent="0.2">
      <c r="A8055" s="15">
        <v>25</v>
      </c>
      <c r="B8055" s="16">
        <v>860</v>
      </c>
      <c r="C8055" s="15" t="s">
        <v>11682</v>
      </c>
      <c r="D8055" s="18">
        <v>1</v>
      </c>
      <c r="E8055" s="5" t="s">
        <v>11683</v>
      </c>
      <c r="F8055" s="5">
        <v>0</v>
      </c>
      <c r="G8055" s="5" t="s">
        <v>11684</v>
      </c>
      <c r="H8055" s="5" t="s">
        <v>11602</v>
      </c>
      <c r="I8055" s="5">
        <v>0</v>
      </c>
      <c r="J8055" s="5">
        <v>2013</v>
      </c>
      <c r="K8055" s="5">
        <v>1</v>
      </c>
      <c r="L8055" s="5" t="s">
        <v>11625</v>
      </c>
      <c r="M8055" s="5" t="s">
        <v>1400</v>
      </c>
      <c r="N8055" s="19">
        <v>8932000118251</v>
      </c>
    </row>
    <row r="8056" spans="1:14" ht="15.75" customHeight="1" x14ac:dyDescent="0.2">
      <c r="A8056" s="15">
        <v>26</v>
      </c>
      <c r="B8056" s="16">
        <v>860</v>
      </c>
      <c r="C8056" s="15" t="s">
        <v>11685</v>
      </c>
      <c r="D8056" s="18">
        <v>1</v>
      </c>
      <c r="E8056" s="5" t="s">
        <v>11686</v>
      </c>
      <c r="F8056" s="5" t="s">
        <v>11687</v>
      </c>
      <c r="G8056" s="5" t="s">
        <v>11688</v>
      </c>
      <c r="H8056" s="5" t="s">
        <v>11602</v>
      </c>
      <c r="I8056" s="5">
        <v>0</v>
      </c>
      <c r="J8056" s="5">
        <v>2018</v>
      </c>
      <c r="K8056" s="5">
        <v>1</v>
      </c>
      <c r="L8056" s="5" t="s">
        <v>11439</v>
      </c>
      <c r="M8056" s="5" t="s">
        <v>307</v>
      </c>
      <c r="N8056" s="19">
        <v>9786047750283</v>
      </c>
    </row>
    <row r="8057" spans="1:14" ht="15.75" customHeight="1" x14ac:dyDescent="0.2">
      <c r="A8057" s="15">
        <v>27</v>
      </c>
      <c r="B8057" s="16">
        <v>860</v>
      </c>
      <c r="C8057" s="15" t="s">
        <v>11689</v>
      </c>
      <c r="D8057" s="18">
        <v>1</v>
      </c>
      <c r="E8057" s="5" t="s">
        <v>11690</v>
      </c>
      <c r="F8057" s="5" t="s">
        <v>11691</v>
      </c>
      <c r="G8057" s="5" t="s">
        <v>11692</v>
      </c>
      <c r="H8057" s="5" t="s">
        <v>11602</v>
      </c>
      <c r="I8057" s="5">
        <v>0</v>
      </c>
      <c r="J8057" s="5">
        <v>2017</v>
      </c>
      <c r="K8057" s="5">
        <v>1</v>
      </c>
      <c r="L8057" s="5" t="s">
        <v>11693</v>
      </c>
      <c r="M8057" s="5" t="s">
        <v>1400</v>
      </c>
      <c r="N8057" s="19">
        <v>9786049313547</v>
      </c>
    </row>
    <row r="8058" spans="1:14" ht="15.75" customHeight="1" x14ac:dyDescent="0.2">
      <c r="A8058" s="15">
        <v>28</v>
      </c>
      <c r="B8058" s="16">
        <v>860</v>
      </c>
      <c r="C8058" s="15" t="s">
        <v>11694</v>
      </c>
      <c r="D8058" s="18">
        <v>1</v>
      </c>
      <c r="E8058" s="5" t="s">
        <v>11695</v>
      </c>
      <c r="F8058" s="5" t="s">
        <v>11696</v>
      </c>
      <c r="G8058" s="5" t="s">
        <v>11697</v>
      </c>
      <c r="H8058" s="5" t="s">
        <v>11602</v>
      </c>
      <c r="I8058" s="5">
        <v>0</v>
      </c>
      <c r="J8058" s="5">
        <v>2019</v>
      </c>
      <c r="K8058" s="5">
        <v>1</v>
      </c>
      <c r="L8058" s="5" t="s">
        <v>6934</v>
      </c>
      <c r="M8058" s="5" t="s">
        <v>1400</v>
      </c>
      <c r="N8058" s="19">
        <v>9786049699337</v>
      </c>
    </row>
    <row r="8059" spans="1:14" ht="15.75" hidden="1" customHeight="1" x14ac:dyDescent="0.2">
      <c r="A8059" s="14">
        <v>29</v>
      </c>
      <c r="B8059" s="16">
        <v>860</v>
      </c>
      <c r="C8059" s="14" t="s">
        <v>11698</v>
      </c>
      <c r="D8059" s="17">
        <v>0</v>
      </c>
      <c r="E8059" s="5">
        <v>0</v>
      </c>
      <c r="F8059" s="5">
        <v>0</v>
      </c>
      <c r="G8059" s="5">
        <v>0</v>
      </c>
      <c r="H8059" s="5" t="s">
        <v>11602</v>
      </c>
      <c r="I8059" s="5">
        <v>0</v>
      </c>
      <c r="J8059" s="5">
        <v>0</v>
      </c>
      <c r="K8059" s="5">
        <v>0</v>
      </c>
      <c r="L8059" s="5">
        <v>0</v>
      </c>
      <c r="M8059" s="5">
        <v>0</v>
      </c>
      <c r="N8059" s="19">
        <v>0</v>
      </c>
    </row>
    <row r="8060" spans="1:14" ht="15.75" customHeight="1" x14ac:dyDescent="0.2">
      <c r="A8060" s="15">
        <v>30</v>
      </c>
      <c r="B8060" s="16">
        <v>860</v>
      </c>
      <c r="C8060" s="15" t="s">
        <v>11699</v>
      </c>
      <c r="D8060" s="18">
        <v>1</v>
      </c>
      <c r="E8060" s="5" t="s">
        <v>11700</v>
      </c>
      <c r="F8060" s="5">
        <v>0</v>
      </c>
      <c r="G8060" s="5" t="s">
        <v>6284</v>
      </c>
      <c r="H8060" s="5" t="s">
        <v>11602</v>
      </c>
      <c r="I8060" s="5">
        <v>0</v>
      </c>
      <c r="J8060" s="5">
        <v>2011</v>
      </c>
      <c r="K8060" s="5">
        <v>1</v>
      </c>
      <c r="L8060" s="5" t="s">
        <v>11625</v>
      </c>
      <c r="M8060" s="5" t="s">
        <v>1400</v>
      </c>
      <c r="N8060" s="19">
        <v>8934980421999</v>
      </c>
    </row>
    <row r="8061" spans="1:14" ht="15.75" customHeight="1" x14ac:dyDescent="0.2">
      <c r="A8061" s="15">
        <v>31</v>
      </c>
      <c r="B8061" s="16">
        <v>860</v>
      </c>
      <c r="C8061" s="15" t="s">
        <v>11701</v>
      </c>
      <c r="D8061" s="18">
        <v>1</v>
      </c>
      <c r="E8061" s="5" t="s">
        <v>11702</v>
      </c>
      <c r="F8061" s="5">
        <v>0</v>
      </c>
      <c r="G8061" s="5" t="s">
        <v>6284</v>
      </c>
      <c r="H8061" s="5" t="s">
        <v>11602</v>
      </c>
      <c r="I8061" s="5">
        <v>0</v>
      </c>
      <c r="J8061" s="5">
        <v>2011</v>
      </c>
      <c r="K8061" s="5">
        <v>1</v>
      </c>
      <c r="L8061" s="5" t="s">
        <v>1450</v>
      </c>
      <c r="M8061" s="5" t="s">
        <v>1400</v>
      </c>
      <c r="N8061" s="19">
        <v>8935086822357</v>
      </c>
    </row>
    <row r="8062" spans="1:14" ht="15.75" customHeight="1" x14ac:dyDescent="0.2">
      <c r="A8062" s="15">
        <v>32</v>
      </c>
      <c r="B8062" s="16">
        <v>860</v>
      </c>
      <c r="C8062" s="15" t="s">
        <v>11703</v>
      </c>
      <c r="D8062" s="18">
        <v>1</v>
      </c>
      <c r="E8062" s="5" t="s">
        <v>11704</v>
      </c>
      <c r="F8062" s="5">
        <v>0</v>
      </c>
      <c r="G8062" s="5" t="s">
        <v>6284</v>
      </c>
      <c r="H8062" s="5" t="s">
        <v>11602</v>
      </c>
      <c r="I8062" s="5">
        <v>0</v>
      </c>
      <c r="J8062" s="5">
        <v>2012</v>
      </c>
      <c r="K8062" s="5">
        <v>1</v>
      </c>
      <c r="L8062" s="5" t="s">
        <v>11625</v>
      </c>
      <c r="M8062" s="5" t="s">
        <v>1400</v>
      </c>
      <c r="N8062" s="19">
        <v>0</v>
      </c>
    </row>
    <row r="8063" spans="1:14" ht="15.75" customHeight="1" x14ac:dyDescent="0.2">
      <c r="A8063" s="15">
        <v>33</v>
      </c>
      <c r="B8063" s="16">
        <v>860</v>
      </c>
      <c r="C8063" s="15" t="s">
        <v>11705</v>
      </c>
      <c r="D8063" s="18">
        <v>1</v>
      </c>
      <c r="E8063" s="5" t="s">
        <v>11706</v>
      </c>
      <c r="F8063" s="5">
        <v>0</v>
      </c>
      <c r="G8063" s="5" t="s">
        <v>6284</v>
      </c>
      <c r="H8063" s="5" t="s">
        <v>11602</v>
      </c>
      <c r="I8063" s="5">
        <v>0</v>
      </c>
      <c r="J8063" s="5">
        <v>2011</v>
      </c>
      <c r="K8063" s="5">
        <v>1</v>
      </c>
      <c r="L8063" s="5" t="s">
        <v>11625</v>
      </c>
      <c r="M8063" s="5" t="s">
        <v>1400</v>
      </c>
      <c r="N8063" s="19">
        <v>0</v>
      </c>
    </row>
    <row r="8064" spans="1:14" ht="15.75" customHeight="1" x14ac:dyDescent="0.2">
      <c r="A8064" s="15">
        <v>34</v>
      </c>
      <c r="B8064" s="16">
        <v>860</v>
      </c>
      <c r="C8064" s="15" t="s">
        <v>11707</v>
      </c>
      <c r="D8064" s="18">
        <v>1</v>
      </c>
      <c r="E8064" s="5" t="s">
        <v>11708</v>
      </c>
      <c r="F8064" s="5" t="s">
        <v>6269</v>
      </c>
      <c r="G8064" s="5" t="s">
        <v>6284</v>
      </c>
      <c r="H8064" s="5" t="s">
        <v>11602</v>
      </c>
      <c r="I8064" s="5">
        <v>0</v>
      </c>
      <c r="J8064" s="5">
        <v>2017</v>
      </c>
      <c r="K8064" s="5">
        <v>1</v>
      </c>
      <c r="L8064" s="5" t="s">
        <v>11610</v>
      </c>
      <c r="M8064" s="5" t="s">
        <v>1400</v>
      </c>
      <c r="N8064" s="19" t="s">
        <v>11709</v>
      </c>
    </row>
    <row r="8065" spans="1:14" ht="15.75" hidden="1" customHeight="1" x14ac:dyDescent="0.2">
      <c r="A8065" s="14">
        <v>35</v>
      </c>
      <c r="B8065" s="16">
        <v>860</v>
      </c>
      <c r="C8065" s="14" t="s">
        <v>11710</v>
      </c>
      <c r="D8065" s="17">
        <v>0</v>
      </c>
      <c r="E8065" s="5">
        <v>0</v>
      </c>
      <c r="F8065" s="5">
        <v>0</v>
      </c>
      <c r="G8065" s="5">
        <v>0</v>
      </c>
      <c r="H8065" s="5" t="s">
        <v>11602</v>
      </c>
      <c r="I8065" s="5">
        <v>0</v>
      </c>
      <c r="J8065" s="5">
        <v>0</v>
      </c>
      <c r="K8065" s="5">
        <v>0</v>
      </c>
      <c r="L8065" s="5">
        <v>0</v>
      </c>
      <c r="M8065" s="5">
        <v>0</v>
      </c>
      <c r="N8065" s="19">
        <v>0</v>
      </c>
    </row>
    <row r="8066" spans="1:14" ht="15.75" hidden="1" customHeight="1" x14ac:dyDescent="0.2">
      <c r="A8066" s="14">
        <v>36</v>
      </c>
      <c r="B8066" s="16">
        <v>860</v>
      </c>
      <c r="C8066" s="14" t="s">
        <v>11711</v>
      </c>
      <c r="D8066" s="17">
        <v>0</v>
      </c>
      <c r="E8066" s="5">
        <v>0</v>
      </c>
      <c r="F8066" s="5">
        <v>0</v>
      </c>
      <c r="G8066" s="5">
        <v>0</v>
      </c>
      <c r="H8066" s="5" t="s">
        <v>11602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  <c r="N8066" s="19">
        <v>0</v>
      </c>
    </row>
    <row r="8067" spans="1:14" ht="15.75" hidden="1" customHeight="1" x14ac:dyDescent="0.2">
      <c r="A8067" s="14">
        <v>37</v>
      </c>
      <c r="B8067" s="16">
        <v>860</v>
      </c>
      <c r="C8067" s="14" t="s">
        <v>11712</v>
      </c>
      <c r="D8067" s="17">
        <v>0</v>
      </c>
      <c r="E8067" s="5">
        <v>0</v>
      </c>
      <c r="F8067" s="5">
        <v>0</v>
      </c>
      <c r="G8067" s="5">
        <v>0</v>
      </c>
      <c r="H8067" s="5" t="s">
        <v>11602</v>
      </c>
      <c r="I8067" s="5">
        <v>0</v>
      </c>
      <c r="J8067" s="5">
        <v>0</v>
      </c>
      <c r="K8067" s="5">
        <v>0</v>
      </c>
      <c r="L8067" s="5">
        <v>0</v>
      </c>
      <c r="M8067" s="5">
        <v>0</v>
      </c>
      <c r="N8067" s="19">
        <v>0</v>
      </c>
    </row>
    <row r="8068" spans="1:14" ht="15.75" hidden="1" customHeight="1" x14ac:dyDescent="0.2">
      <c r="A8068" s="14">
        <v>38</v>
      </c>
      <c r="B8068" s="16">
        <v>860</v>
      </c>
      <c r="C8068" s="14" t="s">
        <v>11713</v>
      </c>
      <c r="D8068" s="17">
        <v>0</v>
      </c>
      <c r="E8068" s="5">
        <v>0</v>
      </c>
      <c r="F8068" s="5">
        <v>0</v>
      </c>
      <c r="G8068" s="5">
        <v>0</v>
      </c>
      <c r="H8068" s="5" t="s">
        <v>11602</v>
      </c>
      <c r="I8068" s="5">
        <v>0</v>
      </c>
      <c r="J8068" s="5">
        <v>0</v>
      </c>
      <c r="K8068" s="5">
        <v>0</v>
      </c>
      <c r="L8068" s="5">
        <v>0</v>
      </c>
      <c r="M8068" s="5">
        <v>0</v>
      </c>
      <c r="N8068" s="19">
        <v>0</v>
      </c>
    </row>
    <row r="8069" spans="1:14" ht="15.75" customHeight="1" x14ac:dyDescent="0.2">
      <c r="A8069" s="15">
        <v>39</v>
      </c>
      <c r="B8069" s="16">
        <v>860</v>
      </c>
      <c r="C8069" s="15" t="s">
        <v>11714</v>
      </c>
      <c r="D8069" s="18">
        <v>1</v>
      </c>
      <c r="E8069" s="5" t="s">
        <v>11715</v>
      </c>
      <c r="F8069" s="5">
        <v>0</v>
      </c>
      <c r="G8069" s="5" t="s">
        <v>11716</v>
      </c>
      <c r="H8069" s="5" t="s">
        <v>11602</v>
      </c>
      <c r="I8069" s="5">
        <v>0</v>
      </c>
      <c r="J8069" s="5">
        <v>2012</v>
      </c>
      <c r="K8069" s="5">
        <v>1</v>
      </c>
      <c r="L8069" s="5" t="s">
        <v>1450</v>
      </c>
      <c r="M8069" s="5" t="s">
        <v>1400</v>
      </c>
      <c r="N8069" s="19">
        <v>0</v>
      </c>
    </row>
    <row r="8070" spans="1:14" ht="15.75" customHeight="1" x14ac:dyDescent="0.2">
      <c r="A8070" s="15">
        <v>40</v>
      </c>
      <c r="B8070" s="16">
        <v>860</v>
      </c>
      <c r="C8070" s="15" t="s">
        <v>11717</v>
      </c>
      <c r="D8070" s="18">
        <v>1</v>
      </c>
      <c r="E8070" s="5" t="s">
        <v>11718</v>
      </c>
      <c r="F8070" s="5">
        <v>0</v>
      </c>
      <c r="G8070" s="5" t="s">
        <v>11719</v>
      </c>
      <c r="H8070" s="5" t="s">
        <v>11602</v>
      </c>
      <c r="I8070" s="5">
        <v>0</v>
      </c>
      <c r="J8070" s="5">
        <v>2015</v>
      </c>
      <c r="K8070" s="5">
        <v>1</v>
      </c>
      <c r="L8070" s="5" t="s">
        <v>1581</v>
      </c>
      <c r="M8070" s="5" t="s">
        <v>1400</v>
      </c>
      <c r="N8070" s="19">
        <v>9786045514825</v>
      </c>
    </row>
    <row r="8071" spans="1:14" ht="15.75" customHeight="1" x14ac:dyDescent="0.2">
      <c r="A8071" s="15">
        <v>41</v>
      </c>
      <c r="B8071" s="16">
        <v>860</v>
      </c>
      <c r="C8071" s="15" t="s">
        <v>11720</v>
      </c>
      <c r="D8071" s="18">
        <v>1</v>
      </c>
      <c r="E8071" s="5" t="s">
        <v>11721</v>
      </c>
      <c r="F8071" s="5" t="s">
        <v>11722</v>
      </c>
      <c r="G8071" s="5" t="s">
        <v>11723</v>
      </c>
      <c r="H8071" s="5" t="s">
        <v>11602</v>
      </c>
      <c r="I8071" s="5">
        <v>0</v>
      </c>
      <c r="J8071" s="5">
        <v>2018</v>
      </c>
      <c r="K8071" s="5">
        <v>1</v>
      </c>
      <c r="L8071" s="5" t="s">
        <v>1581</v>
      </c>
      <c r="M8071" s="5" t="s">
        <v>1400</v>
      </c>
      <c r="N8071" s="19">
        <v>9786045526576</v>
      </c>
    </row>
    <row r="8072" spans="1:14" ht="15.75" customHeight="1" x14ac:dyDescent="0.2">
      <c r="A8072" s="15">
        <v>42</v>
      </c>
      <c r="B8072" s="16">
        <v>860</v>
      </c>
      <c r="C8072" s="15" t="s">
        <v>11724</v>
      </c>
      <c r="D8072" s="18">
        <v>1</v>
      </c>
      <c r="E8072" s="5" t="s">
        <v>11725</v>
      </c>
      <c r="F8072" s="5" t="s">
        <v>11726</v>
      </c>
      <c r="G8072" s="5" t="s">
        <v>11727</v>
      </c>
      <c r="H8072" s="5" t="s">
        <v>11602</v>
      </c>
      <c r="I8072" s="5">
        <v>0</v>
      </c>
      <c r="J8072" s="5">
        <v>2018</v>
      </c>
      <c r="K8072" s="5">
        <v>1</v>
      </c>
      <c r="L8072" s="5" t="s">
        <v>11635</v>
      </c>
      <c r="M8072" s="5" t="s">
        <v>1400</v>
      </c>
      <c r="N8072" s="19">
        <v>9786046492832</v>
      </c>
    </row>
    <row r="8073" spans="1:14" ht="15.75" customHeight="1" x14ac:dyDescent="0.2">
      <c r="A8073" s="15">
        <v>43</v>
      </c>
      <c r="B8073" s="16">
        <v>860</v>
      </c>
      <c r="C8073" s="15" t="s">
        <v>11728</v>
      </c>
      <c r="D8073" s="18">
        <v>1</v>
      </c>
      <c r="E8073" s="5" t="s">
        <v>11729</v>
      </c>
      <c r="F8073" s="5" t="s">
        <v>11730</v>
      </c>
      <c r="G8073" s="5" t="s">
        <v>11731</v>
      </c>
      <c r="H8073" s="5" t="s">
        <v>11602</v>
      </c>
      <c r="I8073" s="5">
        <v>0</v>
      </c>
      <c r="J8073" s="5">
        <v>2018</v>
      </c>
      <c r="K8073" s="5">
        <v>1</v>
      </c>
      <c r="L8073" s="5" t="s">
        <v>6934</v>
      </c>
      <c r="M8073" s="5" t="s">
        <v>1400</v>
      </c>
      <c r="N8073" s="19">
        <v>9786049698613</v>
      </c>
    </row>
    <row r="8074" spans="1:14" ht="15.75" customHeight="1" x14ac:dyDescent="0.2">
      <c r="A8074" s="15">
        <v>44</v>
      </c>
      <c r="B8074" s="16">
        <v>860</v>
      </c>
      <c r="C8074" s="15" t="s">
        <v>11732</v>
      </c>
      <c r="D8074" s="18">
        <v>1</v>
      </c>
      <c r="E8074" s="5" t="s">
        <v>11733</v>
      </c>
      <c r="F8074" s="5">
        <v>0</v>
      </c>
      <c r="G8074" s="5" t="s">
        <v>11734</v>
      </c>
      <c r="H8074" s="5" t="s">
        <v>11602</v>
      </c>
      <c r="I8074" s="5">
        <v>0</v>
      </c>
      <c r="J8074" s="5">
        <v>2015</v>
      </c>
      <c r="K8074" s="5">
        <v>1</v>
      </c>
      <c r="L8074" s="5" t="s">
        <v>6934</v>
      </c>
      <c r="M8074" s="5" t="s">
        <v>1400</v>
      </c>
      <c r="N8074" s="19">
        <v>9786046941187</v>
      </c>
    </row>
    <row r="8075" spans="1:14" ht="15.75" customHeight="1" x14ac:dyDescent="0.2">
      <c r="A8075" s="15">
        <v>45</v>
      </c>
      <c r="B8075" s="16">
        <v>860</v>
      </c>
      <c r="C8075" s="15" t="s">
        <v>11735</v>
      </c>
      <c r="D8075" s="18">
        <v>2</v>
      </c>
      <c r="E8075" s="5" t="s">
        <v>11736</v>
      </c>
      <c r="F8075" s="5">
        <v>0</v>
      </c>
      <c r="G8075" s="5" t="s">
        <v>6339</v>
      </c>
      <c r="H8075" s="5" t="s">
        <v>11602</v>
      </c>
      <c r="I8075" s="5">
        <v>0</v>
      </c>
      <c r="J8075" s="5">
        <v>2008</v>
      </c>
      <c r="K8075" s="5">
        <v>0</v>
      </c>
      <c r="L8075" s="5" t="s">
        <v>11737</v>
      </c>
      <c r="M8075" s="5" t="s">
        <v>1400</v>
      </c>
      <c r="N8075" s="19" t="s">
        <v>32</v>
      </c>
    </row>
    <row r="8076" spans="1:14" ht="15.75" customHeight="1" x14ac:dyDescent="0.2">
      <c r="A8076" s="15">
        <v>46</v>
      </c>
      <c r="B8076" s="16">
        <v>860</v>
      </c>
      <c r="C8076" s="15" t="s">
        <v>11738</v>
      </c>
      <c r="D8076" s="18">
        <v>1</v>
      </c>
      <c r="E8076" s="5" t="s">
        <v>11739</v>
      </c>
      <c r="F8076" s="5">
        <v>0</v>
      </c>
      <c r="G8076" s="5" t="s">
        <v>6339</v>
      </c>
      <c r="H8076" s="5" t="s">
        <v>11602</v>
      </c>
      <c r="I8076" s="5">
        <v>0</v>
      </c>
      <c r="J8076" s="5">
        <v>2017</v>
      </c>
      <c r="K8076" s="5">
        <v>1</v>
      </c>
      <c r="L8076" s="5" t="s">
        <v>11625</v>
      </c>
      <c r="M8076" s="5" t="s">
        <v>1400</v>
      </c>
      <c r="N8076" s="19">
        <v>9786045381526</v>
      </c>
    </row>
    <row r="8077" spans="1:14" ht="15.75" customHeight="1" x14ac:dyDescent="0.2">
      <c r="A8077" s="15">
        <v>47</v>
      </c>
      <c r="B8077" s="16">
        <v>860</v>
      </c>
      <c r="C8077" s="15" t="s">
        <v>11740</v>
      </c>
      <c r="D8077" s="18">
        <v>1</v>
      </c>
      <c r="E8077" s="5" t="s">
        <v>11741</v>
      </c>
      <c r="F8077" s="5">
        <v>0</v>
      </c>
      <c r="G8077" s="5" t="s">
        <v>6339</v>
      </c>
      <c r="H8077" s="5" t="s">
        <v>11602</v>
      </c>
      <c r="I8077" s="5">
        <v>0</v>
      </c>
      <c r="J8077" s="5">
        <v>2017</v>
      </c>
      <c r="K8077" s="5">
        <v>1</v>
      </c>
      <c r="L8077" s="5" t="s">
        <v>11625</v>
      </c>
      <c r="M8077" s="5" t="s">
        <v>1400</v>
      </c>
      <c r="N8077" s="19">
        <v>9786045385029</v>
      </c>
    </row>
    <row r="8078" spans="1:14" ht="15.75" customHeight="1" x14ac:dyDescent="0.2">
      <c r="A8078" s="15">
        <v>48</v>
      </c>
      <c r="B8078" s="16">
        <v>860</v>
      </c>
      <c r="C8078" s="15" t="s">
        <v>11742</v>
      </c>
      <c r="D8078" s="18">
        <v>1</v>
      </c>
      <c r="E8078" s="5" t="s">
        <v>11743</v>
      </c>
      <c r="F8078" s="5" t="s">
        <v>11744</v>
      </c>
      <c r="G8078" s="5" t="s">
        <v>6339</v>
      </c>
      <c r="H8078" s="5" t="s">
        <v>11602</v>
      </c>
      <c r="I8078" s="5">
        <v>0</v>
      </c>
      <c r="J8078" s="5">
        <v>2017</v>
      </c>
      <c r="K8078" s="5">
        <v>1</v>
      </c>
      <c r="L8078" s="5" t="s">
        <v>11673</v>
      </c>
      <c r="M8078" s="5" t="s">
        <v>1400</v>
      </c>
      <c r="N8078" s="19" t="s">
        <v>11745</v>
      </c>
    </row>
    <row r="8079" spans="1:14" ht="15.75" customHeight="1" x14ac:dyDescent="0.2">
      <c r="A8079" s="15">
        <v>49</v>
      </c>
      <c r="B8079" s="16">
        <v>860</v>
      </c>
      <c r="C8079" s="15" t="s">
        <v>11746</v>
      </c>
      <c r="D8079" s="18">
        <v>1</v>
      </c>
      <c r="E8079" s="5" t="s">
        <v>11747</v>
      </c>
      <c r="F8079" s="5" t="s">
        <v>6344</v>
      </c>
      <c r="G8079" s="5" t="s">
        <v>6339</v>
      </c>
      <c r="H8079" s="5" t="s">
        <v>11602</v>
      </c>
      <c r="I8079" s="5">
        <v>0</v>
      </c>
      <c r="J8079" s="5">
        <v>2014</v>
      </c>
      <c r="K8079" s="5">
        <v>1</v>
      </c>
      <c r="L8079" s="5" t="s">
        <v>11625</v>
      </c>
      <c r="M8079" s="5" t="s">
        <v>1400</v>
      </c>
      <c r="N8079" s="19" t="s">
        <v>11748</v>
      </c>
    </row>
    <row r="8080" spans="1:14" ht="15.75" customHeight="1" x14ac:dyDescent="0.2">
      <c r="A8080" s="15">
        <v>50</v>
      </c>
      <c r="B8080" s="16">
        <v>860</v>
      </c>
      <c r="C8080" s="15" t="s">
        <v>11749</v>
      </c>
      <c r="D8080" s="18">
        <v>1</v>
      </c>
      <c r="E8080" s="5" t="s">
        <v>11750</v>
      </c>
      <c r="F8080" s="5" t="s">
        <v>11751</v>
      </c>
      <c r="G8080" s="5" t="s">
        <v>6339</v>
      </c>
      <c r="H8080" s="5" t="s">
        <v>11602</v>
      </c>
      <c r="I8080" s="5">
        <v>0</v>
      </c>
      <c r="J8080" s="5">
        <v>2018</v>
      </c>
      <c r="K8080" s="5">
        <v>1</v>
      </c>
      <c r="L8080" s="5" t="s">
        <v>11625</v>
      </c>
      <c r="M8080" s="5" t="s">
        <v>1400</v>
      </c>
      <c r="N8080" s="19">
        <v>9786049609855</v>
      </c>
    </row>
    <row r="8081" spans="1:14" ht="15.75" customHeight="1" x14ac:dyDescent="0.2">
      <c r="A8081" s="15">
        <v>51</v>
      </c>
      <c r="B8081" s="16">
        <v>860</v>
      </c>
      <c r="C8081" s="15" t="s">
        <v>11752</v>
      </c>
      <c r="D8081" s="18">
        <v>1</v>
      </c>
      <c r="E8081" s="5" t="s">
        <v>11753</v>
      </c>
      <c r="F8081" s="5" t="s">
        <v>11754</v>
      </c>
      <c r="G8081" s="5" t="s">
        <v>6339</v>
      </c>
      <c r="H8081" s="5" t="s">
        <v>11602</v>
      </c>
      <c r="I8081" s="5">
        <v>0</v>
      </c>
      <c r="J8081" s="5">
        <v>2018</v>
      </c>
      <c r="K8081" s="5">
        <v>1</v>
      </c>
      <c r="L8081" s="5" t="s">
        <v>11625</v>
      </c>
      <c r="M8081" s="5" t="s">
        <v>1400</v>
      </c>
      <c r="N8081" s="19">
        <v>9786049678103</v>
      </c>
    </row>
    <row r="8082" spans="1:14" ht="15.75" hidden="1" customHeight="1" x14ac:dyDescent="0.2">
      <c r="A8082" s="14">
        <v>52</v>
      </c>
      <c r="B8082" s="16">
        <v>860</v>
      </c>
      <c r="C8082" s="14" t="s">
        <v>11755</v>
      </c>
      <c r="D8082" s="17">
        <v>0</v>
      </c>
      <c r="E8082" s="5">
        <v>0</v>
      </c>
      <c r="F8082" s="5">
        <v>0</v>
      </c>
      <c r="G8082" s="5">
        <v>0</v>
      </c>
      <c r="H8082" s="5" t="s">
        <v>11602</v>
      </c>
      <c r="I8082" s="5">
        <v>0</v>
      </c>
      <c r="J8082" s="5">
        <v>0</v>
      </c>
      <c r="K8082" s="5">
        <v>0</v>
      </c>
      <c r="L8082" s="5">
        <v>0</v>
      </c>
      <c r="M8082" s="5">
        <v>0</v>
      </c>
      <c r="N8082" s="19">
        <v>0</v>
      </c>
    </row>
    <row r="8083" spans="1:14" ht="15.75" hidden="1" customHeight="1" x14ac:dyDescent="0.2">
      <c r="A8083" s="14">
        <v>53</v>
      </c>
      <c r="B8083" s="16">
        <v>860</v>
      </c>
      <c r="C8083" s="14" t="s">
        <v>11756</v>
      </c>
      <c r="D8083" s="17">
        <v>0</v>
      </c>
      <c r="E8083" s="5">
        <v>0</v>
      </c>
      <c r="F8083" s="5">
        <v>0</v>
      </c>
      <c r="G8083" s="5">
        <v>0</v>
      </c>
      <c r="H8083" s="5" t="s">
        <v>11602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  <c r="N8083" s="19">
        <v>0</v>
      </c>
    </row>
    <row r="8084" spans="1:14" ht="15.75" customHeight="1" x14ac:dyDescent="0.2">
      <c r="A8084" s="15">
        <v>54</v>
      </c>
      <c r="B8084" s="16">
        <v>860</v>
      </c>
      <c r="C8084" s="15" t="s">
        <v>11757</v>
      </c>
      <c r="D8084" s="18">
        <v>1</v>
      </c>
      <c r="E8084" s="5" t="s">
        <v>11758</v>
      </c>
      <c r="F8084" s="5" t="s">
        <v>11759</v>
      </c>
      <c r="G8084" s="5" t="s">
        <v>11760</v>
      </c>
      <c r="H8084" s="5" t="s">
        <v>11602</v>
      </c>
      <c r="I8084" s="5">
        <v>0</v>
      </c>
      <c r="J8084" s="5">
        <v>2019</v>
      </c>
      <c r="K8084" s="5">
        <v>1</v>
      </c>
      <c r="L8084" s="5" t="s">
        <v>11625</v>
      </c>
      <c r="M8084" s="5" t="s">
        <v>1400</v>
      </c>
      <c r="N8084" s="19">
        <v>9786049775567</v>
      </c>
    </row>
    <row r="8085" spans="1:14" ht="15.75" customHeight="1" x14ac:dyDescent="0.2">
      <c r="A8085" s="15">
        <v>55</v>
      </c>
      <c r="B8085" s="16">
        <v>860</v>
      </c>
      <c r="C8085" s="15" t="s">
        <v>11761</v>
      </c>
      <c r="D8085" s="18">
        <v>1</v>
      </c>
      <c r="E8085" s="5" t="s">
        <v>11762</v>
      </c>
      <c r="F8085" s="5">
        <v>0</v>
      </c>
      <c r="G8085" s="5" t="s">
        <v>11763</v>
      </c>
      <c r="H8085" s="5" t="s">
        <v>11602</v>
      </c>
      <c r="I8085" s="5">
        <v>0</v>
      </c>
      <c r="J8085" s="5">
        <v>2009</v>
      </c>
      <c r="K8085" s="5">
        <v>1</v>
      </c>
      <c r="L8085" s="5" t="s">
        <v>6934</v>
      </c>
      <c r="M8085" s="5" t="s">
        <v>1400</v>
      </c>
      <c r="N8085" s="19">
        <v>8936024913298</v>
      </c>
    </row>
    <row r="8086" spans="1:14" ht="15.75" customHeight="1" x14ac:dyDescent="0.2">
      <c r="A8086" s="15">
        <v>56</v>
      </c>
      <c r="B8086" s="16">
        <v>860</v>
      </c>
      <c r="C8086" s="15" t="s">
        <v>11764</v>
      </c>
      <c r="D8086" s="18">
        <v>2</v>
      </c>
      <c r="E8086" s="5" t="s">
        <v>11765</v>
      </c>
      <c r="F8086" s="5">
        <v>0</v>
      </c>
      <c r="G8086" s="5" t="s">
        <v>11763</v>
      </c>
      <c r="H8086" s="5" t="s">
        <v>11602</v>
      </c>
      <c r="I8086" s="5">
        <v>0</v>
      </c>
      <c r="J8086" s="5">
        <v>2009</v>
      </c>
      <c r="K8086" s="5">
        <v>1</v>
      </c>
      <c r="L8086" s="5" t="s">
        <v>6934</v>
      </c>
      <c r="M8086" s="5" t="s">
        <v>1400</v>
      </c>
      <c r="N8086" s="19">
        <v>8936024912826</v>
      </c>
    </row>
    <row r="8087" spans="1:14" ht="15.75" customHeight="1" x14ac:dyDescent="0.2">
      <c r="A8087" s="15">
        <v>57</v>
      </c>
      <c r="B8087" s="16">
        <v>860</v>
      </c>
      <c r="C8087" s="15" t="s">
        <v>11766</v>
      </c>
      <c r="D8087" s="18">
        <v>4</v>
      </c>
      <c r="E8087" s="5" t="s">
        <v>11767</v>
      </c>
      <c r="F8087" s="5">
        <v>0</v>
      </c>
      <c r="G8087" s="5" t="s">
        <v>11763</v>
      </c>
      <c r="H8087" s="5" t="s">
        <v>11602</v>
      </c>
      <c r="I8087" s="5">
        <v>0</v>
      </c>
      <c r="J8087" s="5">
        <v>2008</v>
      </c>
      <c r="K8087" s="5">
        <v>1</v>
      </c>
      <c r="L8087" s="5" t="s">
        <v>6934</v>
      </c>
      <c r="M8087" s="5" t="s">
        <v>1400</v>
      </c>
      <c r="N8087" s="19">
        <v>893604911270</v>
      </c>
    </row>
    <row r="8088" spans="1:14" ht="15.75" customHeight="1" x14ac:dyDescent="0.2">
      <c r="A8088" s="15">
        <v>58</v>
      </c>
      <c r="B8088" s="16">
        <v>860</v>
      </c>
      <c r="C8088" s="15" t="s">
        <v>11768</v>
      </c>
      <c r="D8088" s="18">
        <v>1</v>
      </c>
      <c r="E8088" s="5" t="s">
        <v>11769</v>
      </c>
      <c r="F8088" s="5">
        <v>0</v>
      </c>
      <c r="G8088" s="5" t="s">
        <v>11770</v>
      </c>
      <c r="H8088" s="5" t="s">
        <v>11602</v>
      </c>
      <c r="I8088" s="5">
        <v>0</v>
      </c>
      <c r="J8088" s="5">
        <v>2015</v>
      </c>
      <c r="K8088" s="5">
        <v>1</v>
      </c>
      <c r="L8088" s="5" t="s">
        <v>6934</v>
      </c>
      <c r="M8088" s="5" t="s">
        <v>1400</v>
      </c>
      <c r="N8088" s="19">
        <v>0</v>
      </c>
    </row>
    <row r="8089" spans="1:14" ht="15.75" customHeight="1" x14ac:dyDescent="0.2">
      <c r="A8089" s="15">
        <v>59</v>
      </c>
      <c r="B8089" s="16">
        <v>860</v>
      </c>
      <c r="C8089" s="15" t="s">
        <v>11771</v>
      </c>
      <c r="D8089" s="18">
        <v>1</v>
      </c>
      <c r="E8089" s="5" t="s">
        <v>11772</v>
      </c>
      <c r="F8089" s="5">
        <v>0</v>
      </c>
      <c r="G8089" s="5" t="s">
        <v>11770</v>
      </c>
      <c r="H8089" s="5" t="s">
        <v>11602</v>
      </c>
      <c r="I8089" s="5">
        <v>0</v>
      </c>
      <c r="J8089" s="5">
        <v>2015</v>
      </c>
      <c r="K8089" s="5">
        <v>1</v>
      </c>
      <c r="L8089" s="5" t="s">
        <v>6934</v>
      </c>
      <c r="M8089" s="5" t="s">
        <v>1400</v>
      </c>
      <c r="N8089" s="19">
        <v>8936066709484</v>
      </c>
    </row>
    <row r="8090" spans="1:14" ht="15.75" customHeight="1" x14ac:dyDescent="0.2">
      <c r="A8090" s="15">
        <v>60</v>
      </c>
      <c r="B8090" s="16">
        <v>860</v>
      </c>
      <c r="C8090" s="15" t="s">
        <v>11773</v>
      </c>
      <c r="D8090" s="18">
        <v>1</v>
      </c>
      <c r="E8090" s="5" t="s">
        <v>11774</v>
      </c>
      <c r="F8090" s="5">
        <v>0</v>
      </c>
      <c r="G8090" s="5" t="s">
        <v>11775</v>
      </c>
      <c r="H8090" s="5" t="s">
        <v>11602</v>
      </c>
      <c r="I8090" s="5">
        <v>0</v>
      </c>
      <c r="J8090" s="5">
        <v>2018</v>
      </c>
      <c r="K8090" s="5">
        <v>1</v>
      </c>
      <c r="L8090" s="5" t="s">
        <v>11625</v>
      </c>
      <c r="M8090" s="5" t="s">
        <v>1400</v>
      </c>
      <c r="N8090" s="19">
        <v>9786049606113</v>
      </c>
    </row>
    <row r="8091" spans="1:14" ht="15.75" customHeight="1" x14ac:dyDescent="0.2">
      <c r="A8091" s="15">
        <v>61</v>
      </c>
      <c r="B8091" s="16">
        <v>860</v>
      </c>
      <c r="C8091" s="15" t="s">
        <v>11776</v>
      </c>
      <c r="D8091" s="18">
        <v>1</v>
      </c>
      <c r="E8091" s="5" t="s">
        <v>11777</v>
      </c>
      <c r="F8091" s="5" t="s">
        <v>11778</v>
      </c>
      <c r="G8091" s="5" t="s">
        <v>11775</v>
      </c>
      <c r="H8091" s="5" t="s">
        <v>11602</v>
      </c>
      <c r="I8091" s="5">
        <v>0</v>
      </c>
      <c r="J8091" s="5">
        <v>2018</v>
      </c>
      <c r="K8091" s="5">
        <v>1</v>
      </c>
      <c r="L8091" s="5" t="s">
        <v>11625</v>
      </c>
      <c r="M8091" s="5" t="s">
        <v>1400</v>
      </c>
      <c r="N8091" s="19">
        <v>9786045398654</v>
      </c>
    </row>
    <row r="8092" spans="1:14" ht="15.75" hidden="1" customHeight="1" x14ac:dyDescent="0.2">
      <c r="A8092" s="14">
        <v>62</v>
      </c>
      <c r="B8092" s="16">
        <v>860</v>
      </c>
      <c r="C8092" s="14" t="s">
        <v>11779</v>
      </c>
      <c r="D8092" s="17">
        <v>0</v>
      </c>
      <c r="E8092" s="5">
        <v>0</v>
      </c>
      <c r="F8092" s="5">
        <v>0</v>
      </c>
      <c r="G8092" s="5">
        <v>0</v>
      </c>
      <c r="H8092" s="5" t="s">
        <v>11602</v>
      </c>
      <c r="I8092" s="5">
        <v>0</v>
      </c>
      <c r="J8092" s="5">
        <v>0</v>
      </c>
      <c r="K8092" s="5">
        <v>0</v>
      </c>
      <c r="L8092" s="5">
        <v>0</v>
      </c>
      <c r="M8092" s="5">
        <v>0</v>
      </c>
      <c r="N8092" s="19">
        <v>0</v>
      </c>
    </row>
    <row r="8093" spans="1:14" ht="15.75" customHeight="1" x14ac:dyDescent="0.2">
      <c r="A8093" s="15">
        <v>63</v>
      </c>
      <c r="B8093" s="16">
        <v>860</v>
      </c>
      <c r="C8093" s="15" t="s">
        <v>11780</v>
      </c>
      <c r="D8093" s="18">
        <v>2</v>
      </c>
      <c r="E8093" s="5" t="s">
        <v>11781</v>
      </c>
      <c r="F8093" s="5">
        <v>0</v>
      </c>
      <c r="G8093" s="5" t="s">
        <v>11782</v>
      </c>
      <c r="H8093" s="5" t="s">
        <v>11602</v>
      </c>
      <c r="I8093" s="5">
        <v>0</v>
      </c>
      <c r="J8093" s="5">
        <v>2011</v>
      </c>
      <c r="K8093" s="5">
        <v>1</v>
      </c>
      <c r="L8093" s="5" t="s">
        <v>11783</v>
      </c>
      <c r="M8093" s="5" t="s">
        <v>1400</v>
      </c>
      <c r="N8093" s="19">
        <v>8936024916756</v>
      </c>
    </row>
    <row r="8094" spans="1:14" ht="15.75" customHeight="1" x14ac:dyDescent="0.2">
      <c r="A8094" s="15">
        <v>64</v>
      </c>
      <c r="B8094" s="16">
        <v>860</v>
      </c>
      <c r="C8094" s="15" t="s">
        <v>11784</v>
      </c>
      <c r="D8094" s="18">
        <v>1</v>
      </c>
      <c r="E8094" s="5" t="s">
        <v>11785</v>
      </c>
      <c r="F8094" s="5">
        <v>0</v>
      </c>
      <c r="G8094" s="5" t="s">
        <v>11786</v>
      </c>
      <c r="H8094" s="5" t="s">
        <v>11602</v>
      </c>
      <c r="I8094" s="5">
        <v>0</v>
      </c>
      <c r="J8094" s="5">
        <v>2016</v>
      </c>
      <c r="K8094" s="5">
        <v>1</v>
      </c>
      <c r="L8094" s="5" t="s">
        <v>2157</v>
      </c>
      <c r="M8094" s="5" t="s">
        <v>1400</v>
      </c>
      <c r="N8094" s="19">
        <v>9786047723942</v>
      </c>
    </row>
    <row r="8095" spans="1:14" ht="15.75" customHeight="1" x14ac:dyDescent="0.2">
      <c r="A8095" s="15">
        <v>65</v>
      </c>
      <c r="B8095" s="16">
        <v>860</v>
      </c>
      <c r="C8095" s="15" t="s">
        <v>11787</v>
      </c>
      <c r="D8095" s="18">
        <v>1</v>
      </c>
      <c r="E8095" s="5" t="s">
        <v>11788</v>
      </c>
      <c r="F8095" s="5">
        <v>0</v>
      </c>
      <c r="G8095" s="5" t="s">
        <v>11786</v>
      </c>
      <c r="H8095" s="5" t="s">
        <v>11602</v>
      </c>
      <c r="I8095" s="5">
        <v>0</v>
      </c>
      <c r="J8095" s="5">
        <v>2017</v>
      </c>
      <c r="K8095" s="5">
        <v>1</v>
      </c>
      <c r="L8095" s="5" t="s">
        <v>2157</v>
      </c>
      <c r="M8095" s="5" t="s">
        <v>1400</v>
      </c>
      <c r="N8095" s="19">
        <v>9786047735518</v>
      </c>
    </row>
    <row r="8096" spans="1:14" ht="15.75" customHeight="1" x14ac:dyDescent="0.2">
      <c r="A8096" s="15">
        <v>66</v>
      </c>
      <c r="B8096" s="16">
        <v>860</v>
      </c>
      <c r="C8096" s="15" t="s">
        <v>11789</v>
      </c>
      <c r="D8096" s="18">
        <v>1</v>
      </c>
      <c r="E8096" s="5" t="s">
        <v>11790</v>
      </c>
      <c r="F8096" s="5" t="s">
        <v>11791</v>
      </c>
      <c r="G8096" s="5" t="s">
        <v>11792</v>
      </c>
      <c r="H8096" s="5" t="s">
        <v>11602</v>
      </c>
      <c r="I8096" s="5">
        <v>0</v>
      </c>
      <c r="J8096" s="5">
        <v>2017</v>
      </c>
      <c r="K8096" s="5">
        <v>1</v>
      </c>
      <c r="L8096" s="5" t="s">
        <v>6934</v>
      </c>
      <c r="M8096" s="5" t="s">
        <v>1400</v>
      </c>
      <c r="N8096" s="19" t="s">
        <v>11793</v>
      </c>
    </row>
    <row r="8097" spans="1:14" ht="15.75" customHeight="1" x14ac:dyDescent="0.2">
      <c r="A8097" s="15">
        <v>67</v>
      </c>
      <c r="B8097" s="16">
        <v>860</v>
      </c>
      <c r="C8097" s="15" t="s">
        <v>11794</v>
      </c>
      <c r="D8097" s="18">
        <v>1</v>
      </c>
      <c r="E8097" s="5" t="s">
        <v>6932</v>
      </c>
      <c r="F8097" s="5">
        <v>0</v>
      </c>
      <c r="G8097" s="5" t="s">
        <v>6933</v>
      </c>
      <c r="H8097" s="5" t="s">
        <v>11602</v>
      </c>
      <c r="I8097" s="5">
        <v>0</v>
      </c>
      <c r="J8097" s="5">
        <v>2007</v>
      </c>
      <c r="K8097" s="5">
        <v>1</v>
      </c>
      <c r="L8097" s="5" t="s">
        <v>6934</v>
      </c>
      <c r="M8097" s="5" t="s">
        <v>1400</v>
      </c>
      <c r="N8097" s="19" t="s">
        <v>32</v>
      </c>
    </row>
    <row r="8098" spans="1:14" ht="15.75" hidden="1" customHeight="1" x14ac:dyDescent="0.2">
      <c r="A8098" s="14">
        <v>68</v>
      </c>
      <c r="B8098" s="16">
        <v>860</v>
      </c>
      <c r="C8098" s="14" t="s">
        <v>11795</v>
      </c>
      <c r="D8098" s="17">
        <v>0</v>
      </c>
      <c r="E8098" s="5">
        <v>0</v>
      </c>
      <c r="F8098" s="5">
        <v>0</v>
      </c>
      <c r="G8098" s="5">
        <v>0</v>
      </c>
      <c r="H8098" s="5" t="s">
        <v>11602</v>
      </c>
      <c r="I8098" s="5">
        <v>0</v>
      </c>
      <c r="J8098" s="5">
        <v>0</v>
      </c>
      <c r="K8098" s="5">
        <v>0</v>
      </c>
      <c r="L8098" s="5">
        <v>0</v>
      </c>
      <c r="M8098" s="5">
        <v>0</v>
      </c>
      <c r="N8098" s="19">
        <v>0</v>
      </c>
    </row>
    <row r="8099" spans="1:14" ht="15.75" customHeight="1" x14ac:dyDescent="0.2">
      <c r="A8099" s="15">
        <v>69</v>
      </c>
      <c r="B8099" s="16">
        <v>860</v>
      </c>
      <c r="C8099" s="15" t="s">
        <v>11796</v>
      </c>
      <c r="D8099" s="18">
        <v>1</v>
      </c>
      <c r="E8099" s="5" t="s">
        <v>11624</v>
      </c>
      <c r="F8099" s="5">
        <v>0</v>
      </c>
      <c r="G8099" s="5" t="s">
        <v>32</v>
      </c>
      <c r="H8099" s="5" t="s">
        <v>11602</v>
      </c>
      <c r="I8099" s="5">
        <v>0</v>
      </c>
      <c r="J8099" s="5">
        <v>2010</v>
      </c>
      <c r="K8099" s="5">
        <v>1</v>
      </c>
      <c r="L8099" s="5" t="s">
        <v>1399</v>
      </c>
      <c r="M8099" s="5" t="s">
        <v>1400</v>
      </c>
      <c r="N8099" s="19">
        <v>1200701440008</v>
      </c>
    </row>
    <row r="8100" spans="1:14" ht="15.75" customHeight="1" x14ac:dyDescent="0.2">
      <c r="A8100" s="15">
        <v>70</v>
      </c>
      <c r="B8100" s="16">
        <v>860</v>
      </c>
      <c r="C8100" s="15" t="s">
        <v>11797</v>
      </c>
      <c r="D8100" s="18">
        <v>1</v>
      </c>
      <c r="E8100" s="5" t="s">
        <v>11798</v>
      </c>
      <c r="F8100" s="5" t="s">
        <v>11799</v>
      </c>
      <c r="G8100" s="5" t="s">
        <v>11800</v>
      </c>
      <c r="H8100" s="5" t="s">
        <v>11602</v>
      </c>
      <c r="I8100" s="5">
        <v>0</v>
      </c>
      <c r="J8100" s="5">
        <v>2016</v>
      </c>
      <c r="K8100" s="5">
        <v>1</v>
      </c>
      <c r="L8100" s="5" t="s">
        <v>6934</v>
      </c>
      <c r="M8100" s="5" t="s">
        <v>1400</v>
      </c>
      <c r="N8100" s="19">
        <v>9786046979937</v>
      </c>
    </row>
    <row r="8101" spans="1:14" ht="15.75" customHeight="1" x14ac:dyDescent="0.2">
      <c r="A8101" s="15">
        <v>71</v>
      </c>
      <c r="B8101" s="16">
        <v>860</v>
      </c>
      <c r="C8101" s="15" t="s">
        <v>11801</v>
      </c>
      <c r="D8101" s="18">
        <v>1</v>
      </c>
      <c r="E8101" s="5" t="s">
        <v>11802</v>
      </c>
      <c r="F8101" s="5" t="s">
        <v>11803</v>
      </c>
      <c r="G8101" s="5" t="s">
        <v>11800</v>
      </c>
      <c r="H8101" s="5" t="s">
        <v>11602</v>
      </c>
      <c r="I8101" s="5">
        <v>0</v>
      </c>
      <c r="J8101" s="5">
        <v>0</v>
      </c>
      <c r="K8101" s="5">
        <v>0</v>
      </c>
      <c r="L8101" s="5">
        <v>0</v>
      </c>
      <c r="M8101" s="5">
        <v>0</v>
      </c>
      <c r="N8101" s="19">
        <v>0</v>
      </c>
    </row>
    <row r="8102" spans="1:14" ht="15.75" customHeight="1" x14ac:dyDescent="0.2">
      <c r="A8102" s="15">
        <v>72</v>
      </c>
      <c r="B8102" s="16">
        <v>860</v>
      </c>
      <c r="C8102" s="15" t="s">
        <v>11804</v>
      </c>
      <c r="D8102" s="18">
        <v>1</v>
      </c>
      <c r="E8102" s="5" t="s">
        <v>11805</v>
      </c>
      <c r="F8102" s="5">
        <v>0</v>
      </c>
      <c r="G8102" s="5" t="s">
        <v>11800</v>
      </c>
      <c r="H8102" s="5" t="s">
        <v>11602</v>
      </c>
      <c r="I8102" s="5">
        <v>0</v>
      </c>
      <c r="J8102" s="5">
        <v>2009</v>
      </c>
      <c r="K8102" s="5">
        <v>1</v>
      </c>
      <c r="L8102" s="5" t="s">
        <v>11806</v>
      </c>
      <c r="M8102" s="5" t="s">
        <v>1400</v>
      </c>
      <c r="N8102" s="19" t="s">
        <v>32</v>
      </c>
    </row>
    <row r="8103" spans="1:14" ht="15.75" customHeight="1" x14ac:dyDescent="0.2">
      <c r="A8103" s="15">
        <v>73</v>
      </c>
      <c r="B8103" s="16">
        <v>860</v>
      </c>
      <c r="C8103" s="15" t="s">
        <v>11804</v>
      </c>
      <c r="D8103" s="18">
        <v>1</v>
      </c>
      <c r="E8103" s="5" t="s">
        <v>11807</v>
      </c>
      <c r="F8103" s="5">
        <v>0</v>
      </c>
      <c r="G8103" s="5" t="s">
        <v>11808</v>
      </c>
      <c r="H8103" s="5" t="s">
        <v>11602</v>
      </c>
      <c r="I8103" s="5">
        <v>0</v>
      </c>
      <c r="J8103" s="5">
        <v>2010</v>
      </c>
      <c r="K8103" s="5">
        <v>1</v>
      </c>
      <c r="L8103" s="5" t="s">
        <v>11783</v>
      </c>
      <c r="M8103" s="5" t="s">
        <v>1400</v>
      </c>
      <c r="N8103" s="19">
        <v>8936024914004</v>
      </c>
    </row>
    <row r="8104" spans="1:14" ht="15.75" customHeight="1" x14ac:dyDescent="0.2">
      <c r="A8104" s="15">
        <v>74</v>
      </c>
      <c r="B8104" s="16">
        <v>860</v>
      </c>
      <c r="C8104" s="15" t="s">
        <v>11809</v>
      </c>
      <c r="D8104" s="18">
        <v>1</v>
      </c>
      <c r="E8104" s="5" t="s">
        <v>11810</v>
      </c>
      <c r="F8104" s="5">
        <v>0</v>
      </c>
      <c r="G8104" s="5" t="s">
        <v>11800</v>
      </c>
      <c r="H8104" s="5" t="s">
        <v>11602</v>
      </c>
      <c r="I8104" s="5">
        <v>0</v>
      </c>
      <c r="J8104" s="5">
        <v>2010</v>
      </c>
      <c r="K8104" s="5">
        <v>1</v>
      </c>
      <c r="L8104" s="5" t="s">
        <v>11811</v>
      </c>
      <c r="M8104" s="5" t="s">
        <v>1400</v>
      </c>
      <c r="N8104" s="19">
        <v>0</v>
      </c>
    </row>
    <row r="8105" spans="1:14" ht="15.75" customHeight="1" x14ac:dyDescent="0.2">
      <c r="A8105" s="15">
        <v>75</v>
      </c>
      <c r="B8105" s="16">
        <v>860</v>
      </c>
      <c r="C8105" s="15" t="s">
        <v>11812</v>
      </c>
      <c r="D8105" s="18">
        <v>2</v>
      </c>
      <c r="E8105" s="5" t="s">
        <v>11813</v>
      </c>
      <c r="F8105" s="5" t="s">
        <v>6496</v>
      </c>
      <c r="G8105" s="5" t="s">
        <v>11814</v>
      </c>
      <c r="H8105" s="5" t="s">
        <v>11602</v>
      </c>
      <c r="I8105" s="5">
        <v>0</v>
      </c>
      <c r="J8105" s="5">
        <v>2011</v>
      </c>
      <c r="K8105" s="5">
        <v>1</v>
      </c>
      <c r="L8105" s="5" t="s">
        <v>11783</v>
      </c>
      <c r="M8105" s="5" t="s">
        <v>1400</v>
      </c>
      <c r="N8105" s="19">
        <v>8936024916626</v>
      </c>
    </row>
    <row r="8106" spans="1:14" ht="15.75" customHeight="1" x14ac:dyDescent="0.2">
      <c r="A8106" s="15">
        <v>76</v>
      </c>
      <c r="B8106" s="16">
        <v>860</v>
      </c>
      <c r="C8106" s="15" t="s">
        <v>11815</v>
      </c>
      <c r="D8106" s="18">
        <v>1</v>
      </c>
      <c r="E8106" s="5" t="s">
        <v>11816</v>
      </c>
      <c r="F8106" s="5">
        <v>0</v>
      </c>
      <c r="G8106" s="5" t="s">
        <v>11817</v>
      </c>
      <c r="H8106" s="5" t="s">
        <v>11602</v>
      </c>
      <c r="I8106" s="5">
        <v>0</v>
      </c>
      <c r="J8106" s="5">
        <v>2017</v>
      </c>
      <c r="K8106" s="5">
        <v>1</v>
      </c>
      <c r="L8106" s="5" t="s">
        <v>11619</v>
      </c>
      <c r="M8106" s="5" t="s">
        <v>1400</v>
      </c>
      <c r="N8106" s="19">
        <v>9786048836689</v>
      </c>
    </row>
    <row r="8107" spans="1:14" ht="15.75" customHeight="1" x14ac:dyDescent="0.2">
      <c r="A8107" s="15">
        <v>77</v>
      </c>
      <c r="B8107" s="16">
        <v>860</v>
      </c>
      <c r="C8107" s="15" t="s">
        <v>11818</v>
      </c>
      <c r="D8107" s="18">
        <v>1</v>
      </c>
      <c r="E8107" s="5" t="s">
        <v>11819</v>
      </c>
      <c r="F8107" s="5">
        <v>0</v>
      </c>
      <c r="G8107" s="5" t="s">
        <v>11817</v>
      </c>
      <c r="H8107" s="5" t="s">
        <v>11602</v>
      </c>
      <c r="I8107" s="5">
        <v>0</v>
      </c>
      <c r="J8107" s="5">
        <v>2017</v>
      </c>
      <c r="K8107" s="5">
        <v>1</v>
      </c>
      <c r="L8107" s="5" t="s">
        <v>11619</v>
      </c>
      <c r="M8107" s="5" t="s">
        <v>1400</v>
      </c>
      <c r="N8107" s="19">
        <v>9786048836696</v>
      </c>
    </row>
    <row r="8108" spans="1:14" ht="15.75" customHeight="1" x14ac:dyDescent="0.2">
      <c r="A8108" s="15">
        <v>78</v>
      </c>
      <c r="B8108" s="16">
        <v>860</v>
      </c>
      <c r="C8108" s="15" t="s">
        <v>11820</v>
      </c>
      <c r="D8108" s="18">
        <v>1</v>
      </c>
      <c r="E8108" s="5" t="s">
        <v>11821</v>
      </c>
      <c r="F8108" s="5">
        <v>0</v>
      </c>
      <c r="G8108" s="5" t="s">
        <v>11822</v>
      </c>
      <c r="H8108" s="5" t="s">
        <v>11602</v>
      </c>
      <c r="I8108" s="5">
        <v>0</v>
      </c>
      <c r="J8108" s="5">
        <v>2010</v>
      </c>
      <c r="K8108" s="5">
        <v>1</v>
      </c>
      <c r="L8108" s="5" t="s">
        <v>11615</v>
      </c>
      <c r="M8108" s="5" t="s">
        <v>1400</v>
      </c>
      <c r="N8108" s="19">
        <v>8936024915742</v>
      </c>
    </row>
    <row r="8109" spans="1:14" ht="15.75" customHeight="1" x14ac:dyDescent="0.2">
      <c r="A8109" s="15">
        <v>79</v>
      </c>
      <c r="B8109" s="16">
        <v>860</v>
      </c>
      <c r="C8109" s="15" t="s">
        <v>11823</v>
      </c>
      <c r="D8109" s="18">
        <v>1</v>
      </c>
      <c r="E8109" s="5" t="s">
        <v>11824</v>
      </c>
      <c r="F8109" s="5">
        <v>0</v>
      </c>
      <c r="G8109" s="5" t="s">
        <v>11825</v>
      </c>
      <c r="H8109" s="5" t="s">
        <v>11602</v>
      </c>
      <c r="I8109" s="5">
        <v>0</v>
      </c>
      <c r="J8109" s="5">
        <v>2011</v>
      </c>
      <c r="K8109" s="5">
        <v>1</v>
      </c>
      <c r="L8109" s="5" t="s">
        <v>11826</v>
      </c>
      <c r="M8109" s="5" t="s">
        <v>1400</v>
      </c>
      <c r="N8109" s="19">
        <v>0</v>
      </c>
    </row>
    <row r="8110" spans="1:14" ht="15.75" customHeight="1" x14ac:dyDescent="0.2">
      <c r="A8110" s="15">
        <v>80</v>
      </c>
      <c r="B8110" s="16">
        <v>860</v>
      </c>
      <c r="C8110" s="15" t="s">
        <v>11827</v>
      </c>
      <c r="D8110" s="18">
        <v>1</v>
      </c>
      <c r="E8110" s="5" t="s">
        <v>11828</v>
      </c>
      <c r="F8110" s="5">
        <v>0</v>
      </c>
      <c r="G8110" s="5" t="s">
        <v>11829</v>
      </c>
      <c r="H8110" s="5" t="s">
        <v>11602</v>
      </c>
      <c r="I8110" s="5">
        <v>0</v>
      </c>
      <c r="J8110" s="5">
        <v>2011</v>
      </c>
      <c r="K8110" s="5">
        <v>1</v>
      </c>
      <c r="L8110" s="5" t="s">
        <v>11826</v>
      </c>
      <c r="M8110" s="5" t="s">
        <v>1400</v>
      </c>
      <c r="N8110" s="19">
        <v>0</v>
      </c>
    </row>
    <row r="8111" spans="1:14" ht="15.75" customHeight="1" x14ac:dyDescent="0.2">
      <c r="A8111" s="15">
        <v>81</v>
      </c>
      <c r="B8111" s="16">
        <v>860</v>
      </c>
      <c r="C8111" s="15" t="s">
        <v>11830</v>
      </c>
      <c r="D8111" s="18">
        <v>1</v>
      </c>
      <c r="E8111" s="5" t="s">
        <v>11831</v>
      </c>
      <c r="F8111" s="5" t="s">
        <v>11832</v>
      </c>
      <c r="G8111" s="5" t="s">
        <v>11833</v>
      </c>
      <c r="H8111" s="5" t="s">
        <v>11602</v>
      </c>
      <c r="I8111" s="5">
        <v>0</v>
      </c>
      <c r="J8111" s="5">
        <v>2018</v>
      </c>
      <c r="K8111" s="5">
        <v>1</v>
      </c>
      <c r="L8111" s="5" t="s">
        <v>11834</v>
      </c>
      <c r="M8111" s="5" t="s">
        <v>1400</v>
      </c>
      <c r="N8111" s="19">
        <v>9786045529126</v>
      </c>
    </row>
    <row r="8112" spans="1:14" ht="15.75" customHeight="1" x14ac:dyDescent="0.2">
      <c r="A8112" s="15">
        <v>82</v>
      </c>
      <c r="B8112" s="16">
        <v>860</v>
      </c>
      <c r="C8112" s="15" t="s">
        <v>11835</v>
      </c>
      <c r="D8112" s="18">
        <v>1</v>
      </c>
      <c r="E8112" s="5" t="s">
        <v>11836</v>
      </c>
      <c r="F8112" s="5">
        <v>0</v>
      </c>
      <c r="G8112" s="5" t="s">
        <v>11833</v>
      </c>
      <c r="H8112" s="5" t="s">
        <v>11602</v>
      </c>
      <c r="I8112" s="5">
        <v>0</v>
      </c>
      <c r="J8112" s="5">
        <v>2012</v>
      </c>
      <c r="K8112" s="5">
        <v>1</v>
      </c>
      <c r="L8112" s="5" t="s">
        <v>11615</v>
      </c>
      <c r="M8112" s="5" t="s">
        <v>1400</v>
      </c>
      <c r="N8112" s="19">
        <v>8936024918972</v>
      </c>
    </row>
    <row r="8113" spans="1:14" ht="15.75" customHeight="1" x14ac:dyDescent="0.2">
      <c r="A8113" s="15">
        <v>83</v>
      </c>
      <c r="B8113" s="16">
        <v>860</v>
      </c>
      <c r="C8113" s="15" t="s">
        <v>11837</v>
      </c>
      <c r="D8113" s="18">
        <v>1</v>
      </c>
      <c r="E8113" s="5" t="s">
        <v>11838</v>
      </c>
      <c r="F8113" s="5">
        <v>0</v>
      </c>
      <c r="G8113" s="5" t="s">
        <v>11833</v>
      </c>
      <c r="H8113" s="5" t="s">
        <v>11602</v>
      </c>
      <c r="I8113" s="5">
        <v>0</v>
      </c>
      <c r="J8113" s="5">
        <v>2014</v>
      </c>
      <c r="K8113" s="5">
        <v>1</v>
      </c>
      <c r="L8113" s="5" t="s">
        <v>11615</v>
      </c>
      <c r="M8113" s="5" t="s">
        <v>1400</v>
      </c>
      <c r="N8113" s="19">
        <v>8935235201194</v>
      </c>
    </row>
    <row r="8114" spans="1:14" ht="15.75" customHeight="1" x14ac:dyDescent="0.2">
      <c r="A8114" s="15">
        <v>84</v>
      </c>
      <c r="B8114" s="16">
        <v>860</v>
      </c>
      <c r="C8114" s="15" t="s">
        <v>11839</v>
      </c>
      <c r="D8114" s="18">
        <v>1</v>
      </c>
      <c r="E8114" s="5" t="s">
        <v>11840</v>
      </c>
      <c r="F8114" s="5">
        <v>0</v>
      </c>
      <c r="G8114" s="5" t="s">
        <v>11833</v>
      </c>
      <c r="H8114" s="5" t="s">
        <v>11602</v>
      </c>
      <c r="I8114" s="5">
        <v>0</v>
      </c>
      <c r="J8114" s="5">
        <v>2015</v>
      </c>
      <c r="K8114" s="5">
        <v>1</v>
      </c>
      <c r="L8114" s="5" t="s">
        <v>6934</v>
      </c>
      <c r="M8114" s="5" t="s">
        <v>1400</v>
      </c>
      <c r="N8114" s="19">
        <v>9786046961672</v>
      </c>
    </row>
    <row r="8115" spans="1:14" ht="15.75" customHeight="1" x14ac:dyDescent="0.2">
      <c r="A8115" s="15">
        <v>85</v>
      </c>
      <c r="B8115" s="16">
        <v>860</v>
      </c>
      <c r="C8115" s="15" t="s">
        <v>11841</v>
      </c>
      <c r="D8115" s="18">
        <v>1</v>
      </c>
      <c r="E8115" s="5" t="s">
        <v>11842</v>
      </c>
      <c r="F8115" s="5">
        <v>0</v>
      </c>
      <c r="G8115" s="5" t="s">
        <v>11833</v>
      </c>
      <c r="H8115" s="5" t="s">
        <v>11602</v>
      </c>
      <c r="I8115" s="5">
        <v>0</v>
      </c>
      <c r="J8115" s="5">
        <v>2016</v>
      </c>
      <c r="K8115" s="5">
        <v>1</v>
      </c>
      <c r="L8115" s="5" t="s">
        <v>6934</v>
      </c>
      <c r="M8115" s="5" t="s">
        <v>1400</v>
      </c>
      <c r="N8115" s="19">
        <v>9786046985921</v>
      </c>
    </row>
    <row r="8116" spans="1:14" ht="15.75" customHeight="1" x14ac:dyDescent="0.2">
      <c r="A8116" s="15">
        <v>86</v>
      </c>
      <c r="B8116" s="16">
        <v>860</v>
      </c>
      <c r="C8116" s="15" t="s">
        <v>11843</v>
      </c>
      <c r="D8116" s="18">
        <v>1</v>
      </c>
      <c r="E8116" s="5" t="s">
        <v>11844</v>
      </c>
      <c r="F8116" s="5" t="s">
        <v>11845</v>
      </c>
      <c r="G8116" s="5" t="s">
        <v>11833</v>
      </c>
      <c r="H8116" s="5" t="s">
        <v>11602</v>
      </c>
      <c r="I8116" s="5">
        <v>0</v>
      </c>
      <c r="J8116" s="5">
        <v>2018</v>
      </c>
      <c r="K8116" s="5">
        <v>1</v>
      </c>
      <c r="L8116" s="5" t="s">
        <v>11625</v>
      </c>
      <c r="M8116" s="5" t="s">
        <v>1400</v>
      </c>
      <c r="N8116" s="19">
        <v>9786049724855</v>
      </c>
    </row>
    <row r="8117" spans="1:14" ht="15.75" customHeight="1" x14ac:dyDescent="0.2">
      <c r="A8117" s="15">
        <v>87</v>
      </c>
      <c r="B8117" s="16">
        <v>860</v>
      </c>
      <c r="C8117" s="15" t="s">
        <v>11846</v>
      </c>
      <c r="D8117" s="18">
        <v>1</v>
      </c>
      <c r="E8117" s="5" t="s">
        <v>11847</v>
      </c>
      <c r="F8117" s="5" t="s">
        <v>11848</v>
      </c>
      <c r="G8117" s="5" t="s">
        <v>11833</v>
      </c>
      <c r="H8117" s="5" t="s">
        <v>11602</v>
      </c>
      <c r="I8117" s="5">
        <v>0</v>
      </c>
      <c r="J8117" s="5">
        <v>2017</v>
      </c>
      <c r="K8117" s="5">
        <v>1</v>
      </c>
      <c r="L8117" s="5" t="s">
        <v>11834</v>
      </c>
      <c r="M8117" s="5" t="s">
        <v>1400</v>
      </c>
      <c r="N8117" s="19">
        <v>9786045524961</v>
      </c>
    </row>
    <row r="8118" spans="1:14" ht="15.75" customHeight="1" x14ac:dyDescent="0.2">
      <c r="A8118" s="15">
        <v>88</v>
      </c>
      <c r="B8118" s="16">
        <v>860</v>
      </c>
      <c r="C8118" s="15" t="s">
        <v>11849</v>
      </c>
      <c r="D8118" s="18">
        <v>1</v>
      </c>
      <c r="E8118" s="5" t="s">
        <v>11850</v>
      </c>
      <c r="F8118" s="5" t="s">
        <v>11851</v>
      </c>
      <c r="G8118" s="5" t="s">
        <v>11852</v>
      </c>
      <c r="H8118" s="5" t="s">
        <v>11602</v>
      </c>
      <c r="I8118" s="5">
        <v>0</v>
      </c>
      <c r="J8118" s="5">
        <v>2018</v>
      </c>
      <c r="K8118" s="5">
        <v>1</v>
      </c>
      <c r="L8118" s="5" t="s">
        <v>11439</v>
      </c>
      <c r="M8118" s="5" t="s">
        <v>307</v>
      </c>
      <c r="N8118" s="19">
        <v>9786047752607</v>
      </c>
    </row>
    <row r="8119" spans="1:14" ht="15.75" customHeight="1" x14ac:dyDescent="0.2">
      <c r="A8119" s="15">
        <v>89</v>
      </c>
      <c r="B8119" s="16">
        <v>860</v>
      </c>
      <c r="C8119" s="15" t="s">
        <v>11853</v>
      </c>
      <c r="D8119" s="18">
        <v>1</v>
      </c>
      <c r="E8119" s="5" t="s">
        <v>11854</v>
      </c>
      <c r="F8119" s="5">
        <v>0</v>
      </c>
      <c r="G8119" s="5" t="s">
        <v>11855</v>
      </c>
      <c r="H8119" s="5" t="s">
        <v>11602</v>
      </c>
      <c r="I8119" s="5">
        <v>0</v>
      </c>
      <c r="J8119" s="5">
        <v>2011</v>
      </c>
      <c r="K8119" s="5">
        <v>1</v>
      </c>
      <c r="L8119" s="5" t="s">
        <v>11625</v>
      </c>
      <c r="M8119" s="5" t="s">
        <v>1400</v>
      </c>
      <c r="N8119" s="19">
        <v>0</v>
      </c>
    </row>
    <row r="8120" spans="1:14" ht="15.75" customHeight="1" x14ac:dyDescent="0.2">
      <c r="A8120" s="15">
        <v>90</v>
      </c>
      <c r="B8120" s="16">
        <v>860</v>
      </c>
      <c r="C8120" s="15" t="s">
        <v>11856</v>
      </c>
      <c r="D8120" s="18">
        <v>1</v>
      </c>
      <c r="E8120" s="5" t="s">
        <v>11857</v>
      </c>
      <c r="F8120" s="5">
        <v>0</v>
      </c>
      <c r="G8120" s="5" t="s">
        <v>193</v>
      </c>
      <c r="H8120" s="5" t="s">
        <v>11602</v>
      </c>
      <c r="I8120" s="5">
        <v>0</v>
      </c>
      <c r="J8120" s="5">
        <v>2015</v>
      </c>
      <c r="K8120" s="5">
        <v>1</v>
      </c>
      <c r="L8120" s="5" t="s">
        <v>11625</v>
      </c>
      <c r="M8120" s="5" t="s">
        <v>1400</v>
      </c>
      <c r="N8120" s="19" t="s">
        <v>2167</v>
      </c>
    </row>
    <row r="8121" spans="1:14" ht="15.75" customHeight="1" x14ac:dyDescent="0.2">
      <c r="A8121" s="15">
        <v>91</v>
      </c>
      <c r="B8121" s="16">
        <v>860</v>
      </c>
      <c r="C8121" s="15" t="s">
        <v>11858</v>
      </c>
      <c r="D8121" s="18">
        <v>1</v>
      </c>
      <c r="E8121" s="5" t="s">
        <v>11859</v>
      </c>
      <c r="F8121" s="5">
        <v>0</v>
      </c>
      <c r="G8121" s="5" t="s">
        <v>11860</v>
      </c>
      <c r="H8121" s="5" t="s">
        <v>11602</v>
      </c>
      <c r="I8121" s="5">
        <v>0</v>
      </c>
      <c r="J8121" s="5">
        <v>2011</v>
      </c>
      <c r="K8121" s="5">
        <v>1</v>
      </c>
      <c r="L8121" s="5" t="s">
        <v>11860</v>
      </c>
      <c r="M8121" s="5" t="s">
        <v>1400</v>
      </c>
      <c r="N8121" s="19">
        <v>0</v>
      </c>
    </row>
    <row r="8122" spans="1:14" ht="15.75" customHeight="1" x14ac:dyDescent="0.2">
      <c r="A8122" s="15">
        <v>92</v>
      </c>
      <c r="B8122" s="16">
        <v>860</v>
      </c>
      <c r="C8122" s="15" t="s">
        <v>11861</v>
      </c>
      <c r="D8122" s="18">
        <v>2</v>
      </c>
      <c r="E8122" s="5" t="s">
        <v>11862</v>
      </c>
      <c r="F8122" s="5">
        <v>0</v>
      </c>
      <c r="G8122" s="5" t="s">
        <v>193</v>
      </c>
      <c r="H8122" s="5" t="s">
        <v>11602</v>
      </c>
      <c r="I8122" s="5">
        <v>0</v>
      </c>
      <c r="J8122" s="5">
        <v>2015</v>
      </c>
      <c r="K8122" s="5">
        <v>0</v>
      </c>
      <c r="L8122" s="5" t="s">
        <v>11863</v>
      </c>
      <c r="M8122" s="5" t="s">
        <v>1400</v>
      </c>
      <c r="N8122" s="19">
        <v>0</v>
      </c>
    </row>
    <row r="8123" spans="1:14" ht="15.75" customHeight="1" x14ac:dyDescent="0.2">
      <c r="A8123" s="15">
        <v>93</v>
      </c>
      <c r="B8123" s="16">
        <v>860</v>
      </c>
      <c r="C8123" s="15" t="s">
        <v>11864</v>
      </c>
      <c r="D8123" s="18">
        <v>1</v>
      </c>
      <c r="E8123" s="5" t="s">
        <v>11865</v>
      </c>
      <c r="F8123" s="5">
        <v>0</v>
      </c>
      <c r="G8123" s="5" t="s">
        <v>11860</v>
      </c>
      <c r="H8123" s="5" t="s">
        <v>11602</v>
      </c>
      <c r="I8123" s="5">
        <v>0</v>
      </c>
      <c r="J8123" s="5">
        <v>2012</v>
      </c>
      <c r="K8123" s="5">
        <v>1</v>
      </c>
      <c r="L8123" s="5" t="s">
        <v>11860</v>
      </c>
      <c r="M8123" s="5" t="s">
        <v>1400</v>
      </c>
      <c r="N8123" s="19">
        <v>0</v>
      </c>
    </row>
    <row r="8124" spans="1:14" ht="15.75" customHeight="1" x14ac:dyDescent="0.2">
      <c r="A8124" s="15">
        <v>94</v>
      </c>
      <c r="B8124" s="16">
        <v>860</v>
      </c>
      <c r="C8124" s="15" t="s">
        <v>11866</v>
      </c>
      <c r="D8124" s="18">
        <v>1</v>
      </c>
      <c r="E8124" s="5" t="s">
        <v>11867</v>
      </c>
      <c r="F8124" s="5">
        <v>0</v>
      </c>
      <c r="G8124" s="5" t="s">
        <v>11860</v>
      </c>
      <c r="H8124" s="5" t="s">
        <v>11602</v>
      </c>
      <c r="I8124" s="5">
        <v>0</v>
      </c>
      <c r="J8124" s="5">
        <v>2013</v>
      </c>
      <c r="K8124" s="5">
        <v>1</v>
      </c>
      <c r="L8124" s="5" t="s">
        <v>11860</v>
      </c>
      <c r="M8124" s="5" t="s">
        <v>1400</v>
      </c>
      <c r="N8124" s="19">
        <v>0</v>
      </c>
    </row>
    <row r="8125" spans="1:14" ht="15.75" customHeight="1" x14ac:dyDescent="0.2">
      <c r="A8125" s="15">
        <v>95</v>
      </c>
      <c r="B8125" s="16">
        <v>860</v>
      </c>
      <c r="C8125" s="15" t="s">
        <v>11868</v>
      </c>
      <c r="D8125" s="18">
        <v>1</v>
      </c>
      <c r="E8125" s="5" t="s">
        <v>11869</v>
      </c>
      <c r="F8125" s="5">
        <v>0</v>
      </c>
      <c r="G8125" s="5" t="s">
        <v>11860</v>
      </c>
      <c r="H8125" s="5" t="s">
        <v>11602</v>
      </c>
      <c r="I8125" s="5">
        <v>0</v>
      </c>
      <c r="J8125" s="5">
        <v>2014</v>
      </c>
      <c r="K8125" s="5">
        <v>1</v>
      </c>
      <c r="L8125" s="5" t="s">
        <v>11860</v>
      </c>
      <c r="M8125" s="5" t="s">
        <v>1400</v>
      </c>
      <c r="N8125" s="19">
        <v>0</v>
      </c>
    </row>
    <row r="8126" spans="1:14" ht="15.75" customHeight="1" x14ac:dyDescent="0.2">
      <c r="A8126" s="15">
        <v>96</v>
      </c>
      <c r="B8126" s="16">
        <v>860</v>
      </c>
      <c r="C8126" s="15" t="s">
        <v>11870</v>
      </c>
      <c r="D8126" s="18">
        <v>1</v>
      </c>
      <c r="E8126" s="5" t="s">
        <v>11871</v>
      </c>
      <c r="F8126" s="5">
        <v>0</v>
      </c>
      <c r="G8126" s="5" t="s">
        <v>11860</v>
      </c>
      <c r="H8126" s="5" t="s">
        <v>11602</v>
      </c>
      <c r="I8126" s="5">
        <v>0</v>
      </c>
      <c r="J8126" s="5">
        <v>2015</v>
      </c>
      <c r="K8126" s="5">
        <v>1</v>
      </c>
      <c r="L8126" s="5" t="s">
        <v>11860</v>
      </c>
      <c r="M8126" s="5" t="s">
        <v>1400</v>
      </c>
      <c r="N8126" s="19">
        <v>0</v>
      </c>
    </row>
    <row r="8127" spans="1:14" ht="15.75" customHeight="1" x14ac:dyDescent="0.2">
      <c r="A8127" s="15">
        <v>97</v>
      </c>
      <c r="B8127" s="16">
        <v>860</v>
      </c>
      <c r="C8127" s="15" t="s">
        <v>11872</v>
      </c>
      <c r="D8127" s="18">
        <v>1</v>
      </c>
      <c r="E8127" s="5" t="s">
        <v>11873</v>
      </c>
      <c r="F8127" s="5">
        <v>0</v>
      </c>
      <c r="G8127" s="5" t="s">
        <v>11860</v>
      </c>
      <c r="H8127" s="5" t="s">
        <v>11602</v>
      </c>
      <c r="I8127" s="5">
        <v>0</v>
      </c>
      <c r="J8127" s="5">
        <v>2016</v>
      </c>
      <c r="K8127" s="5">
        <v>1</v>
      </c>
      <c r="L8127" s="5" t="s">
        <v>11860</v>
      </c>
      <c r="M8127" s="5" t="s">
        <v>1400</v>
      </c>
      <c r="N8127" s="19">
        <v>0</v>
      </c>
    </row>
    <row r="8128" spans="1:14" ht="15.75" customHeight="1" x14ac:dyDescent="0.2">
      <c r="A8128" s="15">
        <v>98</v>
      </c>
      <c r="B8128" s="16">
        <v>860</v>
      </c>
      <c r="C8128" s="15" t="s">
        <v>11874</v>
      </c>
      <c r="D8128" s="18">
        <v>1</v>
      </c>
      <c r="E8128" s="5" t="s">
        <v>11875</v>
      </c>
      <c r="F8128" s="5">
        <v>0</v>
      </c>
      <c r="G8128" s="5" t="s">
        <v>11860</v>
      </c>
      <c r="H8128" s="5" t="s">
        <v>11602</v>
      </c>
      <c r="I8128" s="5">
        <v>0</v>
      </c>
      <c r="J8128" s="5">
        <v>2016</v>
      </c>
      <c r="K8128" s="5">
        <v>1</v>
      </c>
      <c r="L8128" s="5" t="s">
        <v>11860</v>
      </c>
      <c r="M8128" s="5" t="s">
        <v>1400</v>
      </c>
      <c r="N8128" s="19">
        <v>0</v>
      </c>
    </row>
    <row r="8129" spans="1:14" ht="15.75" customHeight="1" x14ac:dyDescent="0.2">
      <c r="A8129" s="15">
        <v>99</v>
      </c>
      <c r="B8129" s="16">
        <v>860</v>
      </c>
      <c r="C8129" s="15" t="s">
        <v>11876</v>
      </c>
      <c r="D8129" s="18">
        <v>1</v>
      </c>
      <c r="E8129" s="5" t="s">
        <v>11877</v>
      </c>
      <c r="F8129" s="5">
        <v>0</v>
      </c>
      <c r="G8129" s="5" t="s">
        <v>193</v>
      </c>
      <c r="H8129" s="5" t="s">
        <v>11602</v>
      </c>
      <c r="I8129" s="5">
        <v>0</v>
      </c>
      <c r="J8129" s="5">
        <v>2008</v>
      </c>
      <c r="K8129" s="5">
        <v>1</v>
      </c>
      <c r="L8129" s="5">
        <v>0</v>
      </c>
      <c r="M8129" s="5" t="s">
        <v>1400</v>
      </c>
      <c r="N8129" s="19">
        <v>0</v>
      </c>
    </row>
    <row r="8130" spans="1:14" ht="15.75" customHeight="1" x14ac:dyDescent="0.2">
      <c r="A8130" s="15">
        <v>100</v>
      </c>
      <c r="B8130" s="16">
        <v>860</v>
      </c>
      <c r="C8130" s="15" t="s">
        <v>11878</v>
      </c>
      <c r="D8130" s="18">
        <v>1</v>
      </c>
      <c r="E8130" s="5" t="s">
        <v>11879</v>
      </c>
      <c r="F8130" s="5">
        <v>0</v>
      </c>
      <c r="G8130" s="5" t="s">
        <v>11880</v>
      </c>
      <c r="H8130" s="5" t="s">
        <v>11602</v>
      </c>
      <c r="I8130" s="5">
        <v>0</v>
      </c>
      <c r="J8130" s="5">
        <v>0</v>
      </c>
      <c r="K8130" s="5">
        <v>1</v>
      </c>
      <c r="L8130" s="5" t="s">
        <v>11881</v>
      </c>
      <c r="M8130" s="5" t="s">
        <v>1400</v>
      </c>
      <c r="N8130" s="19">
        <v>0</v>
      </c>
    </row>
    <row r="8131" spans="1:14" ht="15.75" customHeight="1" x14ac:dyDescent="0.2">
      <c r="A8131" s="15">
        <v>101</v>
      </c>
      <c r="B8131" s="16">
        <v>860</v>
      </c>
      <c r="C8131" s="15" t="s">
        <v>11882</v>
      </c>
      <c r="D8131" s="18">
        <v>1</v>
      </c>
      <c r="E8131" s="5" t="s">
        <v>11883</v>
      </c>
      <c r="F8131" s="5">
        <v>0</v>
      </c>
      <c r="G8131" s="5" t="s">
        <v>11884</v>
      </c>
      <c r="H8131" s="5" t="s">
        <v>11602</v>
      </c>
      <c r="I8131" s="5">
        <v>0</v>
      </c>
      <c r="J8131" s="5">
        <v>2015</v>
      </c>
      <c r="K8131" s="5">
        <v>1</v>
      </c>
      <c r="L8131" s="5" t="s">
        <v>6934</v>
      </c>
      <c r="M8131" s="5" t="s">
        <v>1400</v>
      </c>
      <c r="N8131" s="19">
        <v>9786046964827</v>
      </c>
    </row>
    <row r="8132" spans="1:14" ht="15.75" customHeight="1" x14ac:dyDescent="0.2">
      <c r="A8132" s="15">
        <v>102</v>
      </c>
      <c r="B8132" s="16">
        <v>860</v>
      </c>
      <c r="C8132" s="15" t="s">
        <v>11885</v>
      </c>
      <c r="D8132" s="18">
        <v>1</v>
      </c>
      <c r="E8132" s="5" t="s">
        <v>11886</v>
      </c>
      <c r="F8132" s="5">
        <v>0</v>
      </c>
      <c r="G8132" s="5" t="s">
        <v>11887</v>
      </c>
      <c r="H8132" s="5" t="s">
        <v>11602</v>
      </c>
      <c r="I8132" s="5">
        <v>0</v>
      </c>
      <c r="J8132" s="5">
        <v>2013</v>
      </c>
      <c r="K8132" s="5">
        <v>1</v>
      </c>
      <c r="L8132" s="5" t="s">
        <v>11888</v>
      </c>
      <c r="M8132" s="5" t="s">
        <v>1400</v>
      </c>
      <c r="N8132" s="19">
        <v>0</v>
      </c>
    </row>
    <row r="8133" spans="1:14" ht="15.75" customHeight="1" x14ac:dyDescent="0.2">
      <c r="A8133" s="15">
        <v>103</v>
      </c>
      <c r="B8133" s="16">
        <v>860</v>
      </c>
      <c r="C8133" s="15" t="s">
        <v>11889</v>
      </c>
      <c r="D8133" s="18">
        <v>1</v>
      </c>
      <c r="E8133" s="5" t="s">
        <v>11890</v>
      </c>
      <c r="F8133" s="5">
        <v>0</v>
      </c>
      <c r="G8133" s="5" t="s">
        <v>6484</v>
      </c>
      <c r="H8133" s="5" t="s">
        <v>11602</v>
      </c>
      <c r="I8133" s="5">
        <v>0</v>
      </c>
      <c r="J8133" s="5">
        <v>2015</v>
      </c>
      <c r="K8133" s="5">
        <v>2</v>
      </c>
      <c r="L8133" s="5" t="s">
        <v>11625</v>
      </c>
      <c r="M8133" s="5" t="s">
        <v>1400</v>
      </c>
      <c r="N8133" s="19">
        <v>9786045332641</v>
      </c>
    </row>
    <row r="8134" spans="1:14" ht="15.75" customHeight="1" x14ac:dyDescent="0.2">
      <c r="A8134" s="15">
        <v>104</v>
      </c>
      <c r="B8134" s="16">
        <v>860</v>
      </c>
      <c r="C8134" s="15" t="s">
        <v>11891</v>
      </c>
      <c r="D8134" s="18">
        <v>1</v>
      </c>
      <c r="E8134" s="5" t="s">
        <v>11892</v>
      </c>
      <c r="F8134" s="5">
        <v>0</v>
      </c>
      <c r="G8134" s="5" t="s">
        <v>6484</v>
      </c>
      <c r="H8134" s="5" t="s">
        <v>11602</v>
      </c>
      <c r="I8134" s="5">
        <v>0</v>
      </c>
      <c r="J8134" s="5">
        <v>2012</v>
      </c>
      <c r="K8134" s="5">
        <v>1</v>
      </c>
      <c r="L8134" s="5" t="s">
        <v>11625</v>
      </c>
      <c r="M8134" s="5" t="s">
        <v>1400</v>
      </c>
      <c r="N8134" s="19">
        <v>8932000117025</v>
      </c>
    </row>
    <row r="8135" spans="1:14" ht="15.75" customHeight="1" x14ac:dyDescent="0.2">
      <c r="A8135" s="15">
        <v>105</v>
      </c>
      <c r="B8135" s="16">
        <v>860</v>
      </c>
      <c r="C8135" s="15" t="s">
        <v>11893</v>
      </c>
      <c r="D8135" s="18">
        <v>1</v>
      </c>
      <c r="E8135" s="5" t="s">
        <v>11894</v>
      </c>
      <c r="F8135" s="5">
        <v>0</v>
      </c>
      <c r="G8135" s="5" t="s">
        <v>6484</v>
      </c>
      <c r="H8135" s="5" t="s">
        <v>11602</v>
      </c>
      <c r="I8135" s="5">
        <v>0</v>
      </c>
      <c r="J8135" s="5">
        <v>2011</v>
      </c>
      <c r="K8135" s="5">
        <v>1</v>
      </c>
      <c r="L8135" s="5" t="s">
        <v>11625</v>
      </c>
      <c r="M8135" s="5" t="s">
        <v>1400</v>
      </c>
      <c r="N8135" s="19">
        <v>0</v>
      </c>
    </row>
    <row r="8136" spans="1:14" ht="15.75" hidden="1" customHeight="1" x14ac:dyDescent="0.2">
      <c r="A8136" s="14">
        <v>106</v>
      </c>
      <c r="B8136" s="16">
        <v>860</v>
      </c>
      <c r="C8136" s="14" t="s">
        <v>11895</v>
      </c>
      <c r="D8136" s="17">
        <v>0</v>
      </c>
      <c r="E8136" s="5">
        <v>0</v>
      </c>
      <c r="F8136" s="5">
        <v>0</v>
      </c>
      <c r="G8136" s="5">
        <v>0</v>
      </c>
      <c r="H8136" s="5" t="s">
        <v>11602</v>
      </c>
      <c r="I8136" s="5">
        <v>0</v>
      </c>
      <c r="J8136" s="5">
        <v>0</v>
      </c>
      <c r="K8136" s="5">
        <v>0</v>
      </c>
      <c r="L8136" s="5">
        <v>0</v>
      </c>
      <c r="M8136" s="5">
        <v>0</v>
      </c>
      <c r="N8136" s="19">
        <v>0</v>
      </c>
    </row>
    <row r="8137" spans="1:14" ht="15.75" customHeight="1" x14ac:dyDescent="0.2">
      <c r="A8137" s="15">
        <v>107</v>
      </c>
      <c r="B8137" s="16">
        <v>860</v>
      </c>
      <c r="C8137" s="15" t="s">
        <v>11896</v>
      </c>
      <c r="D8137" s="18">
        <v>1</v>
      </c>
      <c r="E8137" s="5" t="s">
        <v>11897</v>
      </c>
      <c r="F8137" s="5">
        <v>0</v>
      </c>
      <c r="G8137" s="5" t="s">
        <v>11898</v>
      </c>
      <c r="H8137" s="5" t="s">
        <v>11602</v>
      </c>
      <c r="I8137" s="5">
        <v>0</v>
      </c>
      <c r="J8137" s="5">
        <v>2013</v>
      </c>
      <c r="K8137" s="5">
        <v>1</v>
      </c>
      <c r="L8137" s="5" t="s">
        <v>11615</v>
      </c>
      <c r="M8137" s="5" t="s">
        <v>1400</v>
      </c>
      <c r="N8137" s="19">
        <v>8935235200197</v>
      </c>
    </row>
    <row r="8138" spans="1:14" ht="15.75" customHeight="1" x14ac:dyDescent="0.2">
      <c r="A8138" s="15">
        <v>108</v>
      </c>
      <c r="B8138" s="16">
        <v>860</v>
      </c>
      <c r="C8138" s="15" t="s">
        <v>11899</v>
      </c>
      <c r="D8138" s="18">
        <v>3</v>
      </c>
      <c r="E8138" s="5" t="s">
        <v>11900</v>
      </c>
      <c r="F8138" s="5">
        <v>0</v>
      </c>
      <c r="G8138" s="5" t="s">
        <v>11901</v>
      </c>
      <c r="H8138" s="5" t="s">
        <v>11602</v>
      </c>
      <c r="I8138" s="5">
        <v>0</v>
      </c>
      <c r="J8138" s="5">
        <v>2002</v>
      </c>
      <c r="K8138" s="5">
        <v>1</v>
      </c>
      <c r="L8138" s="5" t="s">
        <v>11459</v>
      </c>
      <c r="M8138" s="5" t="s">
        <v>1400</v>
      </c>
      <c r="N8138" s="19">
        <v>8934980126066</v>
      </c>
    </row>
    <row r="8139" spans="1:14" ht="15.75" customHeight="1" x14ac:dyDescent="0.2">
      <c r="A8139" s="15">
        <v>109</v>
      </c>
      <c r="B8139" s="16">
        <v>860</v>
      </c>
      <c r="C8139" s="15" t="s">
        <v>11902</v>
      </c>
      <c r="D8139" s="18">
        <v>2</v>
      </c>
      <c r="E8139" s="5" t="s">
        <v>11903</v>
      </c>
      <c r="F8139" s="5">
        <v>0</v>
      </c>
      <c r="G8139" s="5" t="s">
        <v>11904</v>
      </c>
      <c r="H8139" s="5" t="s">
        <v>11602</v>
      </c>
      <c r="I8139" s="5">
        <v>0</v>
      </c>
      <c r="J8139" s="5">
        <v>2014</v>
      </c>
      <c r="K8139" s="5">
        <v>1</v>
      </c>
      <c r="L8139" s="5" t="s">
        <v>11905</v>
      </c>
      <c r="M8139" s="5" t="s">
        <v>1400</v>
      </c>
      <c r="N8139" s="19">
        <v>9786045923153</v>
      </c>
    </row>
    <row r="8140" spans="1:14" ht="15.75" customHeight="1" x14ac:dyDescent="0.2">
      <c r="A8140" s="15">
        <v>110</v>
      </c>
      <c r="B8140" s="16">
        <v>860</v>
      </c>
      <c r="C8140" s="15" t="s">
        <v>11906</v>
      </c>
      <c r="D8140" s="18">
        <v>1</v>
      </c>
      <c r="E8140" s="5" t="s">
        <v>11907</v>
      </c>
      <c r="F8140" s="5">
        <v>0</v>
      </c>
      <c r="G8140" s="5" t="s">
        <v>11908</v>
      </c>
      <c r="H8140" s="5" t="s">
        <v>11602</v>
      </c>
      <c r="I8140" s="5">
        <v>0</v>
      </c>
      <c r="J8140" s="5">
        <v>2009</v>
      </c>
      <c r="K8140" s="5">
        <v>1</v>
      </c>
      <c r="L8140" s="5" t="s">
        <v>11625</v>
      </c>
      <c r="M8140" s="5" t="s">
        <v>1400</v>
      </c>
      <c r="N8140" s="19">
        <v>0</v>
      </c>
    </row>
    <row r="8141" spans="1:14" ht="15.75" customHeight="1" x14ac:dyDescent="0.2">
      <c r="A8141" s="15">
        <v>111</v>
      </c>
      <c r="B8141" s="16">
        <v>860</v>
      </c>
      <c r="C8141" s="15" t="s">
        <v>11909</v>
      </c>
      <c r="D8141" s="18">
        <v>1</v>
      </c>
      <c r="E8141" s="5" t="s">
        <v>11910</v>
      </c>
      <c r="F8141" s="5">
        <v>0</v>
      </c>
      <c r="G8141" s="5" t="s">
        <v>11908</v>
      </c>
      <c r="H8141" s="5" t="s">
        <v>11602</v>
      </c>
      <c r="I8141" s="5">
        <v>0</v>
      </c>
      <c r="J8141" s="5">
        <v>2015</v>
      </c>
      <c r="K8141" s="5">
        <v>1</v>
      </c>
      <c r="L8141" s="5" t="s">
        <v>11625</v>
      </c>
      <c r="M8141" s="5" t="s">
        <v>1400</v>
      </c>
      <c r="N8141" s="19">
        <v>9786045342732</v>
      </c>
    </row>
    <row r="8142" spans="1:14" ht="15.75" customHeight="1" x14ac:dyDescent="0.2">
      <c r="A8142" s="15">
        <v>112</v>
      </c>
      <c r="B8142" s="16">
        <v>860</v>
      </c>
      <c r="C8142" s="15" t="s">
        <v>11911</v>
      </c>
      <c r="D8142" s="18">
        <v>1</v>
      </c>
      <c r="E8142" s="5" t="s">
        <v>11912</v>
      </c>
      <c r="F8142" s="5" t="s">
        <v>11913</v>
      </c>
      <c r="G8142" s="5" t="s">
        <v>11914</v>
      </c>
      <c r="H8142" s="5" t="s">
        <v>11602</v>
      </c>
      <c r="I8142" s="5">
        <v>0</v>
      </c>
      <c r="J8142" s="5">
        <v>2014</v>
      </c>
      <c r="K8142" s="5">
        <v>1</v>
      </c>
      <c r="L8142" s="5" t="s">
        <v>11610</v>
      </c>
      <c r="M8142" s="5" t="s">
        <v>1400</v>
      </c>
      <c r="N8142" s="19">
        <v>0</v>
      </c>
    </row>
    <row r="8143" spans="1:14" ht="15.75" customHeight="1" x14ac:dyDescent="0.2">
      <c r="A8143" s="15">
        <v>113</v>
      </c>
      <c r="B8143" s="16">
        <v>860</v>
      </c>
      <c r="C8143" s="15" t="s">
        <v>11915</v>
      </c>
      <c r="D8143" s="18">
        <v>1</v>
      </c>
      <c r="E8143" s="5" t="s">
        <v>11916</v>
      </c>
      <c r="F8143" s="5">
        <v>0</v>
      </c>
      <c r="G8143" s="5" t="s">
        <v>11917</v>
      </c>
      <c r="H8143" s="5" t="s">
        <v>11602</v>
      </c>
      <c r="I8143" s="5">
        <v>0</v>
      </c>
      <c r="J8143" s="5">
        <v>2014</v>
      </c>
      <c r="K8143" s="5">
        <v>1</v>
      </c>
      <c r="L8143" s="5" t="s">
        <v>11625</v>
      </c>
      <c r="M8143" s="5" t="s">
        <v>1400</v>
      </c>
      <c r="N8143" s="19">
        <v>0</v>
      </c>
    </row>
    <row r="8144" spans="1:14" ht="15.75" customHeight="1" x14ac:dyDescent="0.2">
      <c r="A8144" s="15">
        <v>114</v>
      </c>
      <c r="B8144" s="16">
        <v>860</v>
      </c>
      <c r="C8144" s="15" t="s">
        <v>11918</v>
      </c>
      <c r="D8144" s="18">
        <v>1</v>
      </c>
      <c r="E8144" s="5" t="s">
        <v>11919</v>
      </c>
      <c r="F8144" s="5" t="s">
        <v>11920</v>
      </c>
      <c r="G8144" s="5" t="s">
        <v>11921</v>
      </c>
      <c r="H8144" s="5" t="s">
        <v>11602</v>
      </c>
      <c r="I8144" s="5">
        <v>0</v>
      </c>
      <c r="J8144" s="5">
        <v>2018</v>
      </c>
      <c r="K8144" s="5">
        <v>1</v>
      </c>
      <c r="L8144" s="5" t="s">
        <v>11625</v>
      </c>
      <c r="M8144" s="5" t="s">
        <v>1400</v>
      </c>
      <c r="N8144" s="19">
        <v>9786049722912</v>
      </c>
    </row>
    <row r="8145" spans="1:14" ht="15.75" customHeight="1" x14ac:dyDescent="0.2">
      <c r="A8145" s="15">
        <v>115</v>
      </c>
      <c r="B8145" s="16">
        <v>860</v>
      </c>
      <c r="C8145" s="15" t="s">
        <v>11922</v>
      </c>
      <c r="D8145" s="18">
        <v>1</v>
      </c>
      <c r="E8145" s="5" t="s">
        <v>11923</v>
      </c>
      <c r="F8145" s="5">
        <v>0</v>
      </c>
      <c r="G8145" s="5" t="s">
        <v>11924</v>
      </c>
      <c r="H8145" s="5" t="s">
        <v>11602</v>
      </c>
      <c r="I8145" s="5">
        <v>0</v>
      </c>
      <c r="J8145" s="5">
        <v>2013</v>
      </c>
      <c r="K8145" s="5">
        <v>1</v>
      </c>
      <c r="L8145" s="5" t="s">
        <v>11610</v>
      </c>
      <c r="M8145" s="5" t="s">
        <v>1400</v>
      </c>
      <c r="N8145" s="19">
        <v>9786049142994</v>
      </c>
    </row>
    <row r="8146" spans="1:14" ht="15.75" customHeight="1" x14ac:dyDescent="0.2">
      <c r="A8146" s="15">
        <v>116</v>
      </c>
      <c r="B8146" s="16">
        <v>860</v>
      </c>
      <c r="C8146" s="15" t="s">
        <v>11925</v>
      </c>
      <c r="D8146" s="18">
        <v>1</v>
      </c>
      <c r="E8146" s="5" t="s">
        <v>11926</v>
      </c>
      <c r="F8146" s="5">
        <v>0</v>
      </c>
      <c r="G8146" s="5" t="s">
        <v>11927</v>
      </c>
      <c r="H8146" s="5" t="s">
        <v>11602</v>
      </c>
      <c r="I8146" s="5">
        <v>0</v>
      </c>
      <c r="J8146" s="5">
        <v>2016</v>
      </c>
      <c r="K8146" s="5">
        <v>1</v>
      </c>
      <c r="L8146" s="5" t="s">
        <v>11610</v>
      </c>
      <c r="M8146" s="5" t="s">
        <v>1400</v>
      </c>
      <c r="N8146" s="19">
        <v>9786046992943</v>
      </c>
    </row>
    <row r="8147" spans="1:14" ht="15.75" customHeight="1" x14ac:dyDescent="0.2">
      <c r="A8147" s="15">
        <v>117</v>
      </c>
      <c r="B8147" s="16">
        <v>860</v>
      </c>
      <c r="C8147" s="15" t="s">
        <v>11928</v>
      </c>
      <c r="D8147" s="18">
        <v>1</v>
      </c>
      <c r="E8147" s="5" t="s">
        <v>11929</v>
      </c>
      <c r="F8147" s="5">
        <v>0</v>
      </c>
      <c r="G8147" s="5" t="s">
        <v>11930</v>
      </c>
      <c r="H8147" s="5" t="s">
        <v>11602</v>
      </c>
      <c r="I8147" s="5">
        <v>0</v>
      </c>
      <c r="J8147" s="5">
        <v>2016</v>
      </c>
      <c r="K8147" s="5">
        <v>1</v>
      </c>
      <c r="L8147" s="5" t="s">
        <v>6934</v>
      </c>
      <c r="M8147" s="5" t="s">
        <v>1400</v>
      </c>
      <c r="N8147" s="19">
        <v>9786046990024</v>
      </c>
    </row>
    <row r="8148" spans="1:14" ht="15.75" customHeight="1" x14ac:dyDescent="0.2">
      <c r="A8148" s="15">
        <v>118</v>
      </c>
      <c r="B8148" s="16">
        <v>860</v>
      </c>
      <c r="C8148" s="15" t="s">
        <v>11931</v>
      </c>
      <c r="D8148" s="18">
        <v>1</v>
      </c>
      <c r="E8148" s="5" t="s">
        <v>11932</v>
      </c>
      <c r="F8148" s="5">
        <v>0</v>
      </c>
      <c r="G8148" s="5" t="s">
        <v>11933</v>
      </c>
      <c r="H8148" s="5" t="s">
        <v>11602</v>
      </c>
      <c r="I8148" s="5">
        <v>0</v>
      </c>
      <c r="J8148" s="5">
        <v>2017</v>
      </c>
      <c r="K8148" s="5">
        <v>1</v>
      </c>
      <c r="L8148" s="5" t="s">
        <v>1549</v>
      </c>
      <c r="M8148" s="5" t="s">
        <v>1400</v>
      </c>
      <c r="N8148" s="19" t="s">
        <v>11934</v>
      </c>
    </row>
    <row r="8149" spans="1:14" ht="15.75" customHeight="1" x14ac:dyDescent="0.2">
      <c r="A8149" s="15">
        <v>119</v>
      </c>
      <c r="B8149" s="16">
        <v>860</v>
      </c>
      <c r="C8149" s="15" t="s">
        <v>11935</v>
      </c>
      <c r="D8149" s="18">
        <v>2</v>
      </c>
      <c r="E8149" s="5" t="s">
        <v>11936</v>
      </c>
      <c r="F8149" s="5">
        <v>0</v>
      </c>
      <c r="G8149" s="5" t="s">
        <v>11937</v>
      </c>
      <c r="H8149" s="5" t="s">
        <v>11602</v>
      </c>
      <c r="I8149" s="5">
        <v>1</v>
      </c>
      <c r="J8149" s="5">
        <v>2014</v>
      </c>
      <c r="K8149" s="5">
        <v>1</v>
      </c>
      <c r="L8149" s="5" t="s">
        <v>11905</v>
      </c>
      <c r="M8149" s="5" t="s">
        <v>1400</v>
      </c>
      <c r="N8149" s="19">
        <v>9786045922637</v>
      </c>
    </row>
    <row r="8150" spans="1:14" ht="15.75" customHeight="1" x14ac:dyDescent="0.2">
      <c r="A8150" s="15">
        <v>120</v>
      </c>
      <c r="B8150" s="16">
        <v>860</v>
      </c>
      <c r="C8150" s="15" t="s">
        <v>11938</v>
      </c>
      <c r="D8150" s="18">
        <v>2</v>
      </c>
      <c r="E8150" s="5" t="s">
        <v>11939</v>
      </c>
      <c r="F8150" s="5">
        <v>0</v>
      </c>
      <c r="G8150" s="5" t="s">
        <v>11937</v>
      </c>
      <c r="H8150" s="5" t="s">
        <v>11602</v>
      </c>
      <c r="I8150" s="5">
        <v>2</v>
      </c>
      <c r="J8150" s="5">
        <v>2014</v>
      </c>
      <c r="K8150" s="5">
        <v>1</v>
      </c>
      <c r="L8150" s="5" t="s">
        <v>11905</v>
      </c>
      <c r="M8150" s="5" t="s">
        <v>1400</v>
      </c>
      <c r="N8150" s="19">
        <v>9783045923368</v>
      </c>
    </row>
    <row r="8151" spans="1:14" ht="15.75" customHeight="1" x14ac:dyDescent="0.2">
      <c r="A8151" s="15">
        <v>121</v>
      </c>
      <c r="B8151" s="16">
        <v>860</v>
      </c>
      <c r="C8151" s="15" t="s">
        <v>11940</v>
      </c>
      <c r="D8151" s="18">
        <v>1</v>
      </c>
      <c r="E8151" s="5" t="s">
        <v>11941</v>
      </c>
      <c r="F8151" s="5">
        <v>0</v>
      </c>
      <c r="G8151" s="5" t="s">
        <v>11942</v>
      </c>
      <c r="H8151" s="5" t="s">
        <v>11602</v>
      </c>
      <c r="I8151" s="5">
        <v>0</v>
      </c>
      <c r="J8151" s="5">
        <v>2013</v>
      </c>
      <c r="K8151" s="5">
        <v>1</v>
      </c>
      <c r="L8151" s="5" t="s">
        <v>11625</v>
      </c>
      <c r="M8151" s="5" t="s">
        <v>1400</v>
      </c>
      <c r="N8151" s="19">
        <v>8932000117759</v>
      </c>
    </row>
    <row r="8152" spans="1:14" ht="15.75" customHeight="1" x14ac:dyDescent="0.2">
      <c r="A8152" s="15">
        <v>122</v>
      </c>
      <c r="B8152" s="16">
        <v>860</v>
      </c>
      <c r="C8152" s="15" t="s">
        <v>11943</v>
      </c>
      <c r="D8152" s="18">
        <v>1</v>
      </c>
      <c r="E8152" s="5" t="s">
        <v>11944</v>
      </c>
      <c r="F8152" s="5">
        <v>0</v>
      </c>
      <c r="G8152" s="5" t="s">
        <v>11945</v>
      </c>
      <c r="H8152" s="5" t="s">
        <v>11602</v>
      </c>
      <c r="I8152" s="5">
        <v>0</v>
      </c>
      <c r="J8152" s="5">
        <v>2010</v>
      </c>
      <c r="K8152" s="5">
        <v>1</v>
      </c>
      <c r="L8152" s="5" t="s">
        <v>11615</v>
      </c>
      <c r="M8152" s="5" t="s">
        <v>1400</v>
      </c>
      <c r="N8152" s="19">
        <v>8936024913205</v>
      </c>
    </row>
    <row r="8153" spans="1:14" ht="15.75" customHeight="1" x14ac:dyDescent="0.2">
      <c r="A8153" s="15">
        <v>123</v>
      </c>
      <c r="B8153" s="16">
        <v>860</v>
      </c>
      <c r="C8153" s="15" t="s">
        <v>11946</v>
      </c>
      <c r="D8153" s="18">
        <v>1</v>
      </c>
      <c r="E8153" s="5" t="s">
        <v>11947</v>
      </c>
      <c r="F8153" s="5">
        <v>0</v>
      </c>
      <c r="G8153" s="5" t="s">
        <v>11948</v>
      </c>
      <c r="H8153" s="5" t="s">
        <v>11602</v>
      </c>
      <c r="I8153" s="5">
        <v>0</v>
      </c>
      <c r="J8153" s="5">
        <v>2014</v>
      </c>
      <c r="K8153" s="5">
        <v>1</v>
      </c>
      <c r="L8153" s="5" t="s">
        <v>11905</v>
      </c>
      <c r="M8153" s="5" t="s">
        <v>1400</v>
      </c>
      <c r="N8153" s="19">
        <v>8936066706889</v>
      </c>
    </row>
    <row r="8154" spans="1:14" ht="15.75" customHeight="1" x14ac:dyDescent="0.2">
      <c r="A8154" s="15">
        <v>124</v>
      </c>
      <c r="B8154" s="16">
        <v>860</v>
      </c>
      <c r="C8154" s="15" t="s">
        <v>11949</v>
      </c>
      <c r="D8154" s="18">
        <v>1</v>
      </c>
      <c r="E8154" s="5" t="s">
        <v>11950</v>
      </c>
      <c r="F8154" s="5">
        <v>0</v>
      </c>
      <c r="G8154" s="5" t="s">
        <v>11951</v>
      </c>
      <c r="H8154" s="5" t="s">
        <v>11602</v>
      </c>
      <c r="I8154" s="5">
        <v>1</v>
      </c>
      <c r="J8154" s="5">
        <v>2015</v>
      </c>
      <c r="K8154" s="5">
        <v>1</v>
      </c>
      <c r="L8154" s="5" t="s">
        <v>11610</v>
      </c>
      <c r="M8154" s="5" t="s">
        <v>1400</v>
      </c>
      <c r="N8154" s="19">
        <v>9786046939351</v>
      </c>
    </row>
    <row r="8155" spans="1:14" ht="15.75" customHeight="1" x14ac:dyDescent="0.2">
      <c r="A8155" s="15">
        <v>125</v>
      </c>
      <c r="B8155" s="16">
        <v>860</v>
      </c>
      <c r="C8155" s="15" t="s">
        <v>11952</v>
      </c>
      <c r="D8155" s="18">
        <v>1</v>
      </c>
      <c r="E8155" s="5" t="s">
        <v>11953</v>
      </c>
      <c r="F8155" s="5">
        <v>0</v>
      </c>
      <c r="G8155" s="5" t="s">
        <v>11951</v>
      </c>
      <c r="H8155" s="5" t="s">
        <v>11602</v>
      </c>
      <c r="I8155" s="5">
        <v>2</v>
      </c>
      <c r="J8155" s="5">
        <v>2015</v>
      </c>
      <c r="K8155" s="5">
        <v>1</v>
      </c>
      <c r="L8155" s="5" t="s">
        <v>11610</v>
      </c>
      <c r="M8155" s="5" t="s">
        <v>1400</v>
      </c>
      <c r="N8155" s="19">
        <v>97860469422757</v>
      </c>
    </row>
    <row r="8156" spans="1:14" ht="15.75" customHeight="1" x14ac:dyDescent="0.2">
      <c r="A8156" s="15">
        <v>126</v>
      </c>
      <c r="B8156" s="16">
        <v>860</v>
      </c>
      <c r="C8156" s="15" t="s">
        <v>11954</v>
      </c>
      <c r="D8156" s="18">
        <v>1</v>
      </c>
      <c r="E8156" s="5" t="s">
        <v>11955</v>
      </c>
      <c r="F8156" s="5">
        <v>0</v>
      </c>
      <c r="G8156" s="5" t="s">
        <v>11951</v>
      </c>
      <c r="H8156" s="5" t="s">
        <v>11602</v>
      </c>
      <c r="I8156" s="5">
        <v>0</v>
      </c>
      <c r="J8156" s="5">
        <v>2018</v>
      </c>
      <c r="K8156" s="5">
        <v>1</v>
      </c>
      <c r="L8156" s="5" t="s">
        <v>1549</v>
      </c>
      <c r="M8156" s="5" t="s">
        <v>1400</v>
      </c>
      <c r="N8156" s="19">
        <v>9786048927226</v>
      </c>
    </row>
    <row r="8157" spans="1:14" ht="15.75" customHeight="1" x14ac:dyDescent="0.2">
      <c r="A8157" s="15">
        <v>127</v>
      </c>
      <c r="B8157" s="16">
        <v>860</v>
      </c>
      <c r="C8157" s="15" t="s">
        <v>11956</v>
      </c>
      <c r="D8157" s="18">
        <v>1</v>
      </c>
      <c r="E8157" s="5" t="s">
        <v>11957</v>
      </c>
      <c r="F8157" s="5">
        <v>0</v>
      </c>
      <c r="G8157" s="5" t="s">
        <v>11958</v>
      </c>
      <c r="H8157" s="5" t="s">
        <v>11602</v>
      </c>
      <c r="I8157" s="5">
        <v>0</v>
      </c>
      <c r="J8157" s="5">
        <v>2014</v>
      </c>
      <c r="K8157" s="5">
        <v>1</v>
      </c>
      <c r="L8157" s="5" t="s">
        <v>11905</v>
      </c>
      <c r="M8157" s="5" t="s">
        <v>1400</v>
      </c>
      <c r="N8157" s="19">
        <v>9786045909256</v>
      </c>
    </row>
    <row r="8158" spans="1:14" ht="15.75" customHeight="1" x14ac:dyDescent="0.2">
      <c r="A8158" s="15">
        <v>128</v>
      </c>
      <c r="B8158" s="16">
        <v>860</v>
      </c>
      <c r="C8158" s="15" t="s">
        <v>11959</v>
      </c>
      <c r="D8158" s="18">
        <v>1</v>
      </c>
      <c r="E8158" s="5" t="s">
        <v>11960</v>
      </c>
      <c r="F8158" s="5">
        <v>0</v>
      </c>
      <c r="G8158" s="5" t="s">
        <v>11961</v>
      </c>
      <c r="H8158" s="5" t="s">
        <v>11602</v>
      </c>
      <c r="I8158" s="5">
        <v>0</v>
      </c>
      <c r="J8158" s="5">
        <v>2016</v>
      </c>
      <c r="K8158" s="5">
        <v>1</v>
      </c>
      <c r="L8158" s="5" t="s">
        <v>11962</v>
      </c>
      <c r="M8158" s="5" t="s">
        <v>1400</v>
      </c>
      <c r="N8158" s="19">
        <v>9786045332436</v>
      </c>
    </row>
    <row r="8159" spans="1:14" ht="15.75" customHeight="1" x14ac:dyDescent="0.2">
      <c r="A8159" s="15">
        <v>129</v>
      </c>
      <c r="B8159" s="16">
        <v>860</v>
      </c>
      <c r="C8159" s="15" t="s">
        <v>11963</v>
      </c>
      <c r="D8159" s="18">
        <v>1</v>
      </c>
      <c r="E8159" s="5" t="s">
        <v>11964</v>
      </c>
      <c r="F8159" s="5">
        <v>0</v>
      </c>
      <c r="G8159" s="5" t="s">
        <v>11951</v>
      </c>
      <c r="H8159" s="5" t="s">
        <v>11602</v>
      </c>
      <c r="I8159" s="5">
        <v>0</v>
      </c>
      <c r="J8159" s="5">
        <v>2016</v>
      </c>
      <c r="K8159" s="5">
        <v>1</v>
      </c>
      <c r="L8159" s="5" t="s">
        <v>2172</v>
      </c>
      <c r="M8159" s="5" t="s">
        <v>1400</v>
      </c>
      <c r="N8159" s="19">
        <v>9786045363072</v>
      </c>
    </row>
    <row r="8160" spans="1:14" ht="15.75" customHeight="1" x14ac:dyDescent="0.2">
      <c r="A8160" s="15">
        <v>130</v>
      </c>
      <c r="B8160" s="16">
        <v>860</v>
      </c>
      <c r="C8160" s="15" t="s">
        <v>11965</v>
      </c>
      <c r="D8160" s="18">
        <v>1</v>
      </c>
      <c r="E8160" s="5" t="s">
        <v>11966</v>
      </c>
      <c r="F8160" s="5">
        <v>0</v>
      </c>
      <c r="G8160" s="5" t="s">
        <v>11951</v>
      </c>
      <c r="H8160" s="5" t="s">
        <v>11602</v>
      </c>
      <c r="I8160" s="5">
        <v>0</v>
      </c>
      <c r="J8160" s="5">
        <v>2016</v>
      </c>
      <c r="K8160" s="5">
        <v>1</v>
      </c>
      <c r="L8160" s="5" t="s">
        <v>2172</v>
      </c>
      <c r="M8160" s="5" t="s">
        <v>1400</v>
      </c>
      <c r="N8160" s="19">
        <v>9786045368404</v>
      </c>
    </row>
    <row r="8161" spans="1:14" ht="15.75" customHeight="1" x14ac:dyDescent="0.2">
      <c r="A8161" s="15">
        <v>131</v>
      </c>
      <c r="B8161" s="16">
        <v>860</v>
      </c>
      <c r="C8161" s="15" t="s">
        <v>11967</v>
      </c>
      <c r="D8161" s="18">
        <v>1</v>
      </c>
      <c r="E8161" s="5" t="s">
        <v>11968</v>
      </c>
      <c r="F8161" s="5">
        <v>0</v>
      </c>
      <c r="G8161" s="5" t="s">
        <v>11951</v>
      </c>
      <c r="H8161" s="5" t="s">
        <v>11602</v>
      </c>
      <c r="I8161" s="5">
        <v>0</v>
      </c>
      <c r="J8161" s="5">
        <v>2017</v>
      </c>
      <c r="K8161" s="5">
        <v>1</v>
      </c>
      <c r="L8161" s="5" t="s">
        <v>2172</v>
      </c>
      <c r="M8161" s="5" t="s">
        <v>1400</v>
      </c>
      <c r="N8161" s="19">
        <v>9786045381779</v>
      </c>
    </row>
    <row r="8162" spans="1:14" ht="15.75" hidden="1" customHeight="1" x14ac:dyDescent="0.2">
      <c r="A8162" s="14">
        <v>132</v>
      </c>
      <c r="B8162" s="16">
        <v>860</v>
      </c>
      <c r="C8162" s="14" t="s">
        <v>11969</v>
      </c>
      <c r="D8162" s="17">
        <v>0</v>
      </c>
      <c r="E8162" s="5">
        <v>0</v>
      </c>
      <c r="F8162" s="5">
        <v>0</v>
      </c>
      <c r="G8162" s="5">
        <v>0</v>
      </c>
      <c r="H8162" s="5" t="s">
        <v>11602</v>
      </c>
      <c r="I8162" s="5">
        <v>0</v>
      </c>
      <c r="J8162" s="5">
        <v>0</v>
      </c>
      <c r="K8162" s="5">
        <v>0</v>
      </c>
      <c r="L8162" s="5">
        <v>0</v>
      </c>
      <c r="M8162" s="5">
        <v>0</v>
      </c>
      <c r="N8162" s="19">
        <v>0</v>
      </c>
    </row>
    <row r="8163" spans="1:14" ht="15.75" hidden="1" customHeight="1" x14ac:dyDescent="0.2">
      <c r="A8163" s="14">
        <v>133</v>
      </c>
      <c r="B8163" s="16">
        <v>860</v>
      </c>
      <c r="C8163" s="14" t="s">
        <v>11970</v>
      </c>
      <c r="D8163" s="17">
        <v>0</v>
      </c>
      <c r="E8163" s="5">
        <v>0</v>
      </c>
      <c r="F8163" s="5">
        <v>0</v>
      </c>
      <c r="G8163" s="5">
        <v>0</v>
      </c>
      <c r="H8163" s="5" t="s">
        <v>11602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  <c r="N8163" s="19">
        <v>0</v>
      </c>
    </row>
    <row r="8164" spans="1:14" ht="15.75" customHeight="1" x14ac:dyDescent="0.2">
      <c r="A8164" s="15">
        <v>134</v>
      </c>
      <c r="B8164" s="16">
        <v>860</v>
      </c>
      <c r="C8164" s="15" t="s">
        <v>11971</v>
      </c>
      <c r="D8164" s="18">
        <v>1</v>
      </c>
      <c r="E8164" s="5" t="s">
        <v>11972</v>
      </c>
      <c r="F8164" s="5" t="s">
        <v>11973</v>
      </c>
      <c r="G8164" s="5" t="s">
        <v>11974</v>
      </c>
      <c r="H8164" s="5" t="s">
        <v>11602</v>
      </c>
      <c r="I8164" s="5">
        <v>0</v>
      </c>
      <c r="J8164" s="5">
        <v>2018</v>
      </c>
      <c r="K8164" s="5">
        <v>1</v>
      </c>
      <c r="L8164" s="5" t="s">
        <v>11635</v>
      </c>
      <c r="M8164" s="5" t="s">
        <v>1400</v>
      </c>
      <c r="N8164" s="19">
        <v>9786046498766</v>
      </c>
    </row>
    <row r="8165" spans="1:14" ht="15.75" customHeight="1" x14ac:dyDescent="0.2">
      <c r="A8165" s="15">
        <v>135</v>
      </c>
      <c r="B8165" s="16">
        <v>860</v>
      </c>
      <c r="C8165" s="15" t="s">
        <v>11975</v>
      </c>
      <c r="D8165" s="18">
        <v>1</v>
      </c>
      <c r="E8165" s="5" t="s">
        <v>11976</v>
      </c>
      <c r="F8165" s="5" t="s">
        <v>11977</v>
      </c>
      <c r="G8165" s="5" t="s">
        <v>11978</v>
      </c>
      <c r="H8165" s="5" t="s">
        <v>11602</v>
      </c>
      <c r="I8165" s="5">
        <v>0</v>
      </c>
      <c r="J8165" s="5">
        <v>2016</v>
      </c>
      <c r="K8165" s="5">
        <v>1</v>
      </c>
      <c r="L8165" s="5" t="s">
        <v>11610</v>
      </c>
      <c r="M8165" s="5" t="s">
        <v>1400</v>
      </c>
      <c r="N8165" s="19">
        <v>9786046978602</v>
      </c>
    </row>
    <row r="8166" spans="1:14" ht="15.75" customHeight="1" x14ac:dyDescent="0.2">
      <c r="A8166" s="15">
        <v>136</v>
      </c>
      <c r="B8166" s="16">
        <v>860</v>
      </c>
      <c r="C8166" s="15" t="s">
        <v>11979</v>
      </c>
      <c r="D8166" s="18">
        <v>1</v>
      </c>
      <c r="E8166" s="5" t="s">
        <v>11980</v>
      </c>
      <c r="F8166" s="5" t="s">
        <v>11981</v>
      </c>
      <c r="G8166" s="5" t="s">
        <v>11982</v>
      </c>
      <c r="H8166" s="5" t="s">
        <v>11602</v>
      </c>
      <c r="I8166" s="5">
        <v>1</v>
      </c>
      <c r="J8166" s="5">
        <v>2017</v>
      </c>
      <c r="K8166" s="5">
        <v>1</v>
      </c>
      <c r="L8166" s="5" t="s">
        <v>11439</v>
      </c>
      <c r="M8166" s="5" t="s">
        <v>1400</v>
      </c>
      <c r="N8166" s="19">
        <v>9786047744770</v>
      </c>
    </row>
    <row r="8167" spans="1:14" ht="15.75" customHeight="1" x14ac:dyDescent="0.2">
      <c r="A8167" s="15">
        <v>137</v>
      </c>
      <c r="B8167" s="16">
        <v>860</v>
      </c>
      <c r="C8167" s="15" t="s">
        <v>11983</v>
      </c>
      <c r="D8167" s="18">
        <v>1</v>
      </c>
      <c r="E8167" s="5" t="s">
        <v>11984</v>
      </c>
      <c r="F8167" s="5" t="s">
        <v>11985</v>
      </c>
      <c r="G8167" s="5" t="s">
        <v>11982</v>
      </c>
      <c r="H8167" s="5" t="s">
        <v>11602</v>
      </c>
      <c r="I8167" s="5">
        <v>2</v>
      </c>
      <c r="J8167" s="5">
        <v>2017</v>
      </c>
      <c r="K8167" s="5">
        <v>1</v>
      </c>
      <c r="L8167" s="5" t="s">
        <v>11439</v>
      </c>
      <c r="M8167" s="5" t="s">
        <v>1400</v>
      </c>
      <c r="N8167" s="19">
        <v>9786047743759</v>
      </c>
    </row>
    <row r="8168" spans="1:14" ht="15.75" customHeight="1" x14ac:dyDescent="0.2">
      <c r="A8168" s="15">
        <v>138</v>
      </c>
      <c r="B8168" s="16">
        <v>860</v>
      </c>
      <c r="C8168" s="15" t="s">
        <v>11986</v>
      </c>
      <c r="D8168" s="18">
        <v>1</v>
      </c>
      <c r="E8168" s="5" t="s">
        <v>11987</v>
      </c>
      <c r="F8168" s="5" t="s">
        <v>11988</v>
      </c>
      <c r="G8168" s="5" t="s">
        <v>11982</v>
      </c>
      <c r="H8168" s="5" t="s">
        <v>11602</v>
      </c>
      <c r="I8168" s="5">
        <v>3</v>
      </c>
      <c r="J8168" s="5">
        <v>2017</v>
      </c>
      <c r="K8168" s="5">
        <v>1</v>
      </c>
      <c r="L8168" s="5" t="s">
        <v>11439</v>
      </c>
      <c r="M8168" s="5" t="s">
        <v>1400</v>
      </c>
      <c r="N8168" s="19">
        <v>9786047743766</v>
      </c>
    </row>
    <row r="8169" spans="1:14" ht="15.75" customHeight="1" x14ac:dyDescent="0.2">
      <c r="A8169" s="15">
        <v>139</v>
      </c>
      <c r="B8169" s="16">
        <v>860</v>
      </c>
      <c r="C8169" s="15" t="s">
        <v>11989</v>
      </c>
      <c r="D8169" s="18">
        <v>1</v>
      </c>
      <c r="E8169" s="5" t="s">
        <v>11990</v>
      </c>
      <c r="F8169" s="5" t="s">
        <v>11991</v>
      </c>
      <c r="G8169" s="5" t="s">
        <v>11982</v>
      </c>
      <c r="H8169" s="5" t="s">
        <v>11602</v>
      </c>
      <c r="I8169" s="5">
        <v>4</v>
      </c>
      <c r="J8169" s="5">
        <v>2018</v>
      </c>
      <c r="K8169" s="5">
        <v>1</v>
      </c>
      <c r="L8169" s="5" t="s">
        <v>11439</v>
      </c>
      <c r="M8169" s="5" t="s">
        <v>1400</v>
      </c>
      <c r="N8169" s="19">
        <v>9786047750887</v>
      </c>
    </row>
    <row r="8170" spans="1:14" ht="15.75" customHeight="1" x14ac:dyDescent="0.2">
      <c r="A8170" s="15">
        <v>140</v>
      </c>
      <c r="B8170" s="16">
        <v>860</v>
      </c>
      <c r="C8170" s="15" t="s">
        <v>11992</v>
      </c>
      <c r="D8170" s="18">
        <v>1</v>
      </c>
      <c r="E8170" s="5" t="s">
        <v>11993</v>
      </c>
      <c r="F8170" s="5" t="s">
        <v>11994</v>
      </c>
      <c r="G8170" s="5" t="s">
        <v>11982</v>
      </c>
      <c r="H8170" s="5" t="s">
        <v>11602</v>
      </c>
      <c r="I8170" s="5">
        <v>5</v>
      </c>
      <c r="J8170" s="5">
        <v>2018</v>
      </c>
      <c r="K8170" s="5">
        <v>1</v>
      </c>
      <c r="L8170" s="5" t="s">
        <v>11439</v>
      </c>
      <c r="M8170" s="5" t="s">
        <v>1400</v>
      </c>
      <c r="N8170" s="19">
        <v>9786047754137</v>
      </c>
    </row>
    <row r="8171" spans="1:14" ht="15.75" customHeight="1" x14ac:dyDescent="0.2">
      <c r="A8171" s="15">
        <v>141</v>
      </c>
      <c r="B8171" s="16">
        <v>860</v>
      </c>
      <c r="C8171" s="15" t="s">
        <v>11995</v>
      </c>
      <c r="D8171" s="18">
        <v>1</v>
      </c>
      <c r="E8171" s="5" t="s">
        <v>11996</v>
      </c>
      <c r="F8171" s="5" t="s">
        <v>11997</v>
      </c>
      <c r="G8171" s="5" t="s">
        <v>11998</v>
      </c>
      <c r="H8171" s="5" t="s">
        <v>11602</v>
      </c>
      <c r="I8171" s="5">
        <v>0</v>
      </c>
      <c r="J8171" s="5">
        <v>2016</v>
      </c>
      <c r="K8171" s="5">
        <v>1</v>
      </c>
      <c r="L8171" s="5" t="s">
        <v>6934</v>
      </c>
      <c r="M8171" s="5" t="s">
        <v>1400</v>
      </c>
      <c r="N8171" s="19">
        <v>9786046993589</v>
      </c>
    </row>
    <row r="8172" spans="1:14" ht="15.75" customHeight="1" x14ac:dyDescent="0.2">
      <c r="A8172" s="15">
        <v>142</v>
      </c>
      <c r="B8172" s="16">
        <v>860</v>
      </c>
      <c r="C8172" s="15" t="s">
        <v>11999</v>
      </c>
      <c r="D8172" s="18">
        <v>1</v>
      </c>
      <c r="E8172" s="5" t="s">
        <v>12000</v>
      </c>
      <c r="F8172" s="5" t="s">
        <v>12001</v>
      </c>
      <c r="G8172" s="5" t="s">
        <v>12002</v>
      </c>
      <c r="H8172" s="5" t="s">
        <v>11602</v>
      </c>
      <c r="I8172" s="5">
        <v>0</v>
      </c>
      <c r="J8172" s="5">
        <v>2018</v>
      </c>
      <c r="K8172" s="5">
        <v>1</v>
      </c>
      <c r="L8172" s="5" t="s">
        <v>11834</v>
      </c>
      <c r="M8172" s="5" t="s">
        <v>1400</v>
      </c>
      <c r="N8172" s="19">
        <v>9786045525500</v>
      </c>
    </row>
    <row r="8173" spans="1:14" ht="15.75" customHeight="1" x14ac:dyDescent="0.2">
      <c r="A8173" s="15">
        <v>143</v>
      </c>
      <c r="B8173" s="16">
        <v>860</v>
      </c>
      <c r="C8173" s="15" t="s">
        <v>12003</v>
      </c>
      <c r="D8173" s="18">
        <v>1</v>
      </c>
      <c r="E8173" s="5" t="s">
        <v>12004</v>
      </c>
      <c r="F8173" s="5" t="s">
        <v>12005</v>
      </c>
      <c r="G8173" s="5" t="s">
        <v>12006</v>
      </c>
      <c r="H8173" s="5" t="s">
        <v>11602</v>
      </c>
      <c r="I8173" s="5">
        <v>1</v>
      </c>
      <c r="J8173" s="5">
        <v>2018</v>
      </c>
      <c r="K8173" s="5">
        <v>1</v>
      </c>
      <c r="L8173" s="5" t="s">
        <v>6934</v>
      </c>
      <c r="M8173" s="5" t="s">
        <v>1400</v>
      </c>
      <c r="N8173" s="19">
        <v>9786049691324</v>
      </c>
    </row>
    <row r="8174" spans="1:14" ht="15.75" customHeight="1" x14ac:dyDescent="0.2">
      <c r="A8174" s="15">
        <v>144</v>
      </c>
      <c r="B8174" s="16">
        <v>860</v>
      </c>
      <c r="C8174" s="15" t="s">
        <v>12007</v>
      </c>
      <c r="D8174" s="18">
        <v>1</v>
      </c>
      <c r="E8174" s="5" t="s">
        <v>12008</v>
      </c>
      <c r="F8174" s="5" t="s">
        <v>12009</v>
      </c>
      <c r="G8174" s="5" t="s">
        <v>12006</v>
      </c>
      <c r="H8174" s="5" t="s">
        <v>11602</v>
      </c>
      <c r="I8174" s="5">
        <v>2</v>
      </c>
      <c r="J8174" s="5">
        <v>2018</v>
      </c>
      <c r="K8174" s="5">
        <v>1</v>
      </c>
      <c r="L8174" s="5" t="s">
        <v>6934</v>
      </c>
      <c r="M8174" s="5" t="s">
        <v>1400</v>
      </c>
      <c r="N8174" s="19">
        <v>9786049696954</v>
      </c>
    </row>
    <row r="8175" spans="1:14" ht="15.75" customHeight="1" x14ac:dyDescent="0.2">
      <c r="A8175" s="15">
        <v>145</v>
      </c>
      <c r="B8175" s="16">
        <v>860</v>
      </c>
      <c r="C8175" s="15" t="s">
        <v>12010</v>
      </c>
      <c r="D8175" s="18">
        <v>1</v>
      </c>
      <c r="E8175" s="5" t="s">
        <v>12011</v>
      </c>
      <c r="F8175" s="5" t="s">
        <v>12012</v>
      </c>
      <c r="G8175" s="5" t="s">
        <v>12006</v>
      </c>
      <c r="H8175" s="5" t="s">
        <v>11602</v>
      </c>
      <c r="I8175" s="5">
        <v>3</v>
      </c>
      <c r="J8175" s="5">
        <v>2018</v>
      </c>
      <c r="K8175" s="5">
        <v>1</v>
      </c>
      <c r="L8175" s="5" t="s">
        <v>11834</v>
      </c>
      <c r="M8175" s="5" t="s">
        <v>1400</v>
      </c>
      <c r="N8175" s="19">
        <v>9786045533093</v>
      </c>
    </row>
    <row r="8176" spans="1:14" ht="15.75" customHeight="1" x14ac:dyDescent="0.2">
      <c r="A8176" s="15">
        <v>146</v>
      </c>
      <c r="B8176" s="16">
        <v>860</v>
      </c>
      <c r="C8176" s="15" t="s">
        <v>12013</v>
      </c>
      <c r="D8176" s="18">
        <v>1</v>
      </c>
      <c r="E8176" s="5" t="s">
        <v>12014</v>
      </c>
      <c r="F8176" s="5" t="s">
        <v>12015</v>
      </c>
      <c r="G8176" s="5" t="s">
        <v>12006</v>
      </c>
      <c r="H8176" s="5" t="s">
        <v>11602</v>
      </c>
      <c r="I8176" s="5">
        <v>4</v>
      </c>
      <c r="J8176" s="5">
        <v>2019</v>
      </c>
      <c r="K8176" s="5">
        <v>1</v>
      </c>
      <c r="L8176" s="5" t="s">
        <v>11834</v>
      </c>
      <c r="M8176" s="5" t="s">
        <v>1400</v>
      </c>
      <c r="N8176" s="19">
        <v>9786045534519</v>
      </c>
    </row>
    <row r="8177" spans="1:14" ht="15.75" customHeight="1" x14ac:dyDescent="0.2">
      <c r="A8177" s="15">
        <v>147</v>
      </c>
      <c r="B8177" s="16">
        <v>860</v>
      </c>
      <c r="C8177" s="15" t="s">
        <v>12016</v>
      </c>
      <c r="D8177" s="18">
        <v>1</v>
      </c>
      <c r="E8177" s="5" t="s">
        <v>12017</v>
      </c>
      <c r="F8177" s="5" t="s">
        <v>12018</v>
      </c>
      <c r="G8177" s="5" t="s">
        <v>12006</v>
      </c>
      <c r="H8177" s="5" t="s">
        <v>11602</v>
      </c>
      <c r="I8177" s="5">
        <v>5</v>
      </c>
      <c r="J8177" s="5">
        <v>2019</v>
      </c>
      <c r="K8177" s="5">
        <v>1</v>
      </c>
      <c r="L8177" s="5" t="s">
        <v>11834</v>
      </c>
      <c r="M8177" s="5" t="s">
        <v>1400</v>
      </c>
      <c r="N8177" s="19">
        <v>9786045543665</v>
      </c>
    </row>
    <row r="8178" spans="1:14" ht="15.75" customHeight="1" x14ac:dyDescent="0.2">
      <c r="A8178" s="15">
        <v>148</v>
      </c>
      <c r="B8178" s="16">
        <v>860</v>
      </c>
      <c r="C8178" s="15" t="s">
        <v>12019</v>
      </c>
      <c r="D8178" s="18">
        <v>1</v>
      </c>
      <c r="E8178" s="5" t="s">
        <v>12020</v>
      </c>
      <c r="F8178" s="5" t="s">
        <v>12021</v>
      </c>
      <c r="G8178" s="5" t="s">
        <v>12006</v>
      </c>
      <c r="H8178" s="5" t="s">
        <v>11602</v>
      </c>
      <c r="I8178" s="5">
        <v>6</v>
      </c>
      <c r="J8178" s="5">
        <v>2019</v>
      </c>
      <c r="K8178" s="5">
        <v>1</v>
      </c>
      <c r="L8178" s="5" t="s">
        <v>11834</v>
      </c>
      <c r="M8178" s="5" t="s">
        <v>1400</v>
      </c>
      <c r="N8178" s="19">
        <v>9786045543672</v>
      </c>
    </row>
    <row r="8179" spans="1:14" ht="15.75" customHeight="1" x14ac:dyDescent="0.2">
      <c r="A8179" s="15">
        <v>151</v>
      </c>
      <c r="B8179" s="16">
        <v>860</v>
      </c>
      <c r="C8179" s="15" t="s">
        <v>12022</v>
      </c>
      <c r="D8179" s="18">
        <v>1</v>
      </c>
      <c r="E8179" s="5" t="s">
        <v>12023</v>
      </c>
      <c r="F8179" s="5">
        <v>0</v>
      </c>
      <c r="G8179" s="5" t="s">
        <v>12006</v>
      </c>
      <c r="H8179" s="5" t="s">
        <v>11602</v>
      </c>
      <c r="I8179" s="5">
        <v>1</v>
      </c>
      <c r="J8179" s="5">
        <v>2015</v>
      </c>
      <c r="K8179" s="5">
        <v>1</v>
      </c>
      <c r="L8179" s="5" t="s">
        <v>12024</v>
      </c>
      <c r="M8179" s="5" t="s">
        <v>1400</v>
      </c>
      <c r="N8179" s="19">
        <v>9786046915577</v>
      </c>
    </row>
    <row r="8180" spans="1:14" ht="15.75" customHeight="1" x14ac:dyDescent="0.2">
      <c r="A8180" s="15">
        <v>152</v>
      </c>
      <c r="B8180" s="16">
        <v>860</v>
      </c>
      <c r="C8180" s="15" t="s">
        <v>12025</v>
      </c>
      <c r="D8180" s="18">
        <v>1</v>
      </c>
      <c r="E8180" s="5" t="s">
        <v>12026</v>
      </c>
      <c r="F8180" s="5">
        <v>0</v>
      </c>
      <c r="G8180" s="5" t="s">
        <v>12006</v>
      </c>
      <c r="H8180" s="5" t="s">
        <v>11602</v>
      </c>
      <c r="I8180" s="5">
        <v>2</v>
      </c>
      <c r="J8180" s="5">
        <v>2015</v>
      </c>
      <c r="K8180" s="5">
        <v>1</v>
      </c>
      <c r="L8180" s="5" t="s">
        <v>12024</v>
      </c>
      <c r="M8180" s="5" t="s">
        <v>1400</v>
      </c>
      <c r="N8180" s="19">
        <v>9786046925057</v>
      </c>
    </row>
    <row r="8181" spans="1:14" ht="15.75" customHeight="1" x14ac:dyDescent="0.2">
      <c r="A8181" s="15">
        <v>153</v>
      </c>
      <c r="B8181" s="16">
        <v>860</v>
      </c>
      <c r="C8181" s="15" t="s">
        <v>12027</v>
      </c>
      <c r="D8181" s="18">
        <v>1</v>
      </c>
      <c r="E8181" s="5" t="s">
        <v>12028</v>
      </c>
      <c r="F8181" s="5">
        <v>0</v>
      </c>
      <c r="G8181" s="5" t="s">
        <v>12006</v>
      </c>
      <c r="H8181" s="5" t="s">
        <v>11602</v>
      </c>
      <c r="I8181" s="5">
        <v>3</v>
      </c>
      <c r="J8181" s="5">
        <v>2015</v>
      </c>
      <c r="K8181" s="5">
        <v>1</v>
      </c>
      <c r="L8181" s="5" t="s">
        <v>12024</v>
      </c>
      <c r="M8181" s="5" t="s">
        <v>1400</v>
      </c>
      <c r="N8181" s="19">
        <v>9786046928102</v>
      </c>
    </row>
    <row r="8182" spans="1:14" ht="15.75" customHeight="1" x14ac:dyDescent="0.2">
      <c r="A8182" s="15">
        <v>154</v>
      </c>
      <c r="B8182" s="16">
        <v>860</v>
      </c>
      <c r="C8182" s="15" t="s">
        <v>12029</v>
      </c>
      <c r="D8182" s="18">
        <v>1</v>
      </c>
      <c r="E8182" s="5" t="s">
        <v>12030</v>
      </c>
      <c r="F8182" s="5">
        <v>0</v>
      </c>
      <c r="G8182" s="5" t="s">
        <v>12006</v>
      </c>
      <c r="H8182" s="5" t="s">
        <v>11602</v>
      </c>
      <c r="I8182" s="5">
        <v>4</v>
      </c>
      <c r="J8182" s="5">
        <v>2015</v>
      </c>
      <c r="K8182" s="5">
        <v>1</v>
      </c>
      <c r="L8182" s="5" t="s">
        <v>12024</v>
      </c>
      <c r="M8182" s="5" t="s">
        <v>1400</v>
      </c>
      <c r="N8182" s="19">
        <v>9786046928119</v>
      </c>
    </row>
    <row r="8183" spans="1:14" ht="15.75" customHeight="1" x14ac:dyDescent="0.2">
      <c r="A8183" s="15">
        <v>155</v>
      </c>
      <c r="B8183" s="16">
        <v>860</v>
      </c>
      <c r="C8183" s="15" t="s">
        <v>12031</v>
      </c>
      <c r="D8183" s="18">
        <v>1</v>
      </c>
      <c r="E8183" s="5" t="s">
        <v>12032</v>
      </c>
      <c r="F8183" s="5">
        <v>0</v>
      </c>
      <c r="G8183" s="5" t="s">
        <v>12006</v>
      </c>
      <c r="H8183" s="5" t="s">
        <v>11602</v>
      </c>
      <c r="I8183" s="5">
        <v>5</v>
      </c>
      <c r="J8183" s="5">
        <v>2015</v>
      </c>
      <c r="K8183" s="5">
        <v>1</v>
      </c>
      <c r="L8183" s="5" t="s">
        <v>12024</v>
      </c>
      <c r="M8183" s="5" t="s">
        <v>1400</v>
      </c>
      <c r="N8183" s="19">
        <v>9786046936497</v>
      </c>
    </row>
    <row r="8184" spans="1:14" ht="15.75" customHeight="1" x14ac:dyDescent="0.2">
      <c r="A8184" s="15">
        <v>156</v>
      </c>
      <c r="B8184" s="16">
        <v>860</v>
      </c>
      <c r="C8184" s="15" t="s">
        <v>12033</v>
      </c>
      <c r="D8184" s="18">
        <v>1</v>
      </c>
      <c r="E8184" s="5" t="s">
        <v>12034</v>
      </c>
      <c r="F8184" s="5">
        <v>0</v>
      </c>
      <c r="G8184" s="5" t="s">
        <v>12006</v>
      </c>
      <c r="H8184" s="5" t="s">
        <v>11602</v>
      </c>
      <c r="I8184" s="5">
        <v>6</v>
      </c>
      <c r="J8184" s="5">
        <v>2015</v>
      </c>
      <c r="K8184" s="5">
        <v>1</v>
      </c>
      <c r="L8184" s="5" t="s">
        <v>12024</v>
      </c>
      <c r="M8184" s="5" t="s">
        <v>1400</v>
      </c>
      <c r="N8184" s="19">
        <v>9786046936480</v>
      </c>
    </row>
    <row r="8185" spans="1:14" ht="15.75" customHeight="1" x14ac:dyDescent="0.2">
      <c r="A8185" s="15">
        <v>157</v>
      </c>
      <c r="B8185" s="16">
        <v>860</v>
      </c>
      <c r="C8185" s="15" t="s">
        <v>12035</v>
      </c>
      <c r="D8185" s="18">
        <v>1</v>
      </c>
      <c r="E8185" s="5" t="s">
        <v>12036</v>
      </c>
      <c r="F8185" s="5">
        <v>0</v>
      </c>
      <c r="G8185" s="5" t="s">
        <v>12006</v>
      </c>
      <c r="H8185" s="5" t="s">
        <v>11602</v>
      </c>
      <c r="I8185" s="5">
        <v>7</v>
      </c>
      <c r="J8185" s="5">
        <v>2015</v>
      </c>
      <c r="K8185" s="5">
        <v>1</v>
      </c>
      <c r="L8185" s="5" t="s">
        <v>12024</v>
      </c>
      <c r="M8185" s="5" t="s">
        <v>1400</v>
      </c>
      <c r="N8185" s="19">
        <v>9786046955894</v>
      </c>
    </row>
    <row r="8186" spans="1:14" ht="15.75" customHeight="1" x14ac:dyDescent="0.2">
      <c r="A8186" s="15">
        <v>158</v>
      </c>
      <c r="B8186" s="16">
        <v>860</v>
      </c>
      <c r="C8186" s="15" t="s">
        <v>12037</v>
      </c>
      <c r="D8186" s="18">
        <v>1</v>
      </c>
      <c r="E8186" s="5" t="s">
        <v>12038</v>
      </c>
      <c r="F8186" s="5">
        <v>0</v>
      </c>
      <c r="G8186" s="5" t="s">
        <v>12006</v>
      </c>
      <c r="H8186" s="5" t="s">
        <v>11602</v>
      </c>
      <c r="I8186" s="5">
        <v>8</v>
      </c>
      <c r="J8186" s="5">
        <v>2017</v>
      </c>
      <c r="K8186" s="5">
        <v>1</v>
      </c>
      <c r="L8186" s="5" t="s">
        <v>12024</v>
      </c>
      <c r="M8186" s="5" t="s">
        <v>1400</v>
      </c>
      <c r="N8186" s="19">
        <v>0</v>
      </c>
    </row>
    <row r="8187" spans="1:14" ht="15.75" customHeight="1" x14ac:dyDescent="0.2">
      <c r="A8187" s="15">
        <v>159</v>
      </c>
      <c r="B8187" s="16">
        <v>860</v>
      </c>
      <c r="C8187" s="15" t="s">
        <v>12039</v>
      </c>
      <c r="D8187" s="18">
        <v>1</v>
      </c>
      <c r="E8187" s="5" t="s">
        <v>12040</v>
      </c>
      <c r="F8187" s="5" t="s">
        <v>12041</v>
      </c>
      <c r="G8187" s="5" t="s">
        <v>12006</v>
      </c>
      <c r="H8187" s="5" t="s">
        <v>11602</v>
      </c>
      <c r="I8187" s="5">
        <v>1</v>
      </c>
      <c r="J8187" s="5">
        <v>2018</v>
      </c>
      <c r="K8187" s="5">
        <v>1</v>
      </c>
      <c r="L8187" s="5" t="s">
        <v>11834</v>
      </c>
      <c r="M8187" s="5" t="s">
        <v>1400</v>
      </c>
      <c r="N8187" s="19">
        <v>9786045533932</v>
      </c>
    </row>
    <row r="8188" spans="1:14" ht="15.75" customHeight="1" x14ac:dyDescent="0.2">
      <c r="A8188" s="15">
        <v>160</v>
      </c>
      <c r="B8188" s="16">
        <v>860</v>
      </c>
      <c r="C8188" s="15" t="s">
        <v>12042</v>
      </c>
      <c r="D8188" s="18">
        <v>1</v>
      </c>
      <c r="E8188" s="5" t="s">
        <v>12043</v>
      </c>
      <c r="F8188" s="5">
        <v>0</v>
      </c>
      <c r="G8188" s="5" t="s">
        <v>12006</v>
      </c>
      <c r="H8188" s="5" t="s">
        <v>11602</v>
      </c>
      <c r="I8188" s="5">
        <v>1</v>
      </c>
      <c r="J8188" s="5">
        <v>2017</v>
      </c>
      <c r="K8188" s="5">
        <v>1</v>
      </c>
      <c r="L8188" s="5" t="s">
        <v>12024</v>
      </c>
      <c r="M8188" s="5" t="s">
        <v>1400</v>
      </c>
      <c r="N8188" s="19">
        <v>0</v>
      </c>
    </row>
    <row r="8189" spans="1:14" ht="15.75" customHeight="1" x14ac:dyDescent="0.2">
      <c r="A8189" s="15">
        <v>161</v>
      </c>
      <c r="B8189" s="16">
        <v>860</v>
      </c>
      <c r="C8189" s="15" t="s">
        <v>12044</v>
      </c>
      <c r="D8189" s="18">
        <v>1</v>
      </c>
      <c r="E8189" s="5" t="s">
        <v>12045</v>
      </c>
      <c r="F8189" s="5">
        <v>0</v>
      </c>
      <c r="G8189" s="5" t="s">
        <v>12006</v>
      </c>
      <c r="H8189" s="5" t="s">
        <v>11602</v>
      </c>
      <c r="I8189" s="5">
        <v>2</v>
      </c>
      <c r="J8189" s="5">
        <v>2017</v>
      </c>
      <c r="K8189" s="5">
        <v>1</v>
      </c>
      <c r="L8189" s="5" t="s">
        <v>12024</v>
      </c>
      <c r="M8189" s="5" t="s">
        <v>1400</v>
      </c>
      <c r="N8189" s="19">
        <v>0</v>
      </c>
    </row>
    <row r="8190" spans="1:14" ht="15.75" customHeight="1" x14ac:dyDescent="0.2">
      <c r="A8190" s="15">
        <v>162</v>
      </c>
      <c r="B8190" s="16">
        <v>860</v>
      </c>
      <c r="C8190" s="15" t="s">
        <v>12046</v>
      </c>
      <c r="D8190" s="18">
        <v>1</v>
      </c>
      <c r="E8190" s="5" t="s">
        <v>12047</v>
      </c>
      <c r="F8190" s="5">
        <v>0</v>
      </c>
      <c r="G8190" s="5" t="s">
        <v>12006</v>
      </c>
      <c r="H8190" s="5" t="s">
        <v>11602</v>
      </c>
      <c r="I8190" s="5">
        <v>3</v>
      </c>
      <c r="J8190" s="5">
        <v>2017</v>
      </c>
      <c r="K8190" s="5">
        <v>1</v>
      </c>
      <c r="L8190" s="5" t="s">
        <v>12024</v>
      </c>
      <c r="M8190" s="5" t="s">
        <v>1400</v>
      </c>
      <c r="N8190" s="19">
        <v>0</v>
      </c>
    </row>
    <row r="8191" spans="1:14" ht="15.75" customHeight="1" x14ac:dyDescent="0.2">
      <c r="A8191" s="15">
        <v>163</v>
      </c>
      <c r="B8191" s="16">
        <v>860</v>
      </c>
      <c r="C8191" s="15" t="s">
        <v>12048</v>
      </c>
      <c r="D8191" s="18">
        <v>1</v>
      </c>
      <c r="E8191" s="5" t="s">
        <v>12049</v>
      </c>
      <c r="F8191" s="5" t="s">
        <v>12050</v>
      </c>
      <c r="G8191" s="5" t="s">
        <v>12006</v>
      </c>
      <c r="H8191" s="5" t="s">
        <v>11602</v>
      </c>
      <c r="I8191" s="5">
        <v>4</v>
      </c>
      <c r="J8191" s="5">
        <v>2018</v>
      </c>
      <c r="K8191" s="5">
        <v>1</v>
      </c>
      <c r="L8191" s="5" t="s">
        <v>6934</v>
      </c>
      <c r="M8191" s="5" t="s">
        <v>1400</v>
      </c>
      <c r="N8191" s="19">
        <v>9786049696930</v>
      </c>
    </row>
    <row r="8192" spans="1:14" ht="15.75" customHeight="1" x14ac:dyDescent="0.2">
      <c r="A8192" s="15">
        <v>164</v>
      </c>
      <c r="B8192" s="16">
        <v>860</v>
      </c>
      <c r="C8192" s="15" t="s">
        <v>12051</v>
      </c>
      <c r="D8192" s="18">
        <v>1</v>
      </c>
      <c r="E8192" s="5" t="s">
        <v>12052</v>
      </c>
      <c r="F8192" s="5">
        <v>0</v>
      </c>
      <c r="G8192" s="5" t="s">
        <v>12006</v>
      </c>
      <c r="H8192" s="5" t="s">
        <v>11602</v>
      </c>
      <c r="I8192" s="5">
        <v>1</v>
      </c>
      <c r="J8192" s="5">
        <v>2017</v>
      </c>
      <c r="K8192" s="5">
        <v>1</v>
      </c>
      <c r="L8192" s="5" t="s">
        <v>12024</v>
      </c>
      <c r="M8192" s="5" t="s">
        <v>1400</v>
      </c>
      <c r="N8192" s="19">
        <v>0</v>
      </c>
    </row>
    <row r="8193" spans="1:14" ht="15.75" customHeight="1" x14ac:dyDescent="0.2">
      <c r="A8193" s="15">
        <v>165</v>
      </c>
      <c r="B8193" s="16">
        <v>860</v>
      </c>
      <c r="C8193" s="15" t="s">
        <v>12053</v>
      </c>
      <c r="D8193" s="18">
        <v>1</v>
      </c>
      <c r="E8193" s="5" t="s">
        <v>12054</v>
      </c>
      <c r="F8193" s="5">
        <v>0</v>
      </c>
      <c r="G8193" s="5" t="s">
        <v>12006</v>
      </c>
      <c r="H8193" s="5" t="s">
        <v>11602</v>
      </c>
      <c r="I8193" s="5">
        <v>2</v>
      </c>
      <c r="J8193" s="5">
        <v>2017</v>
      </c>
      <c r="K8193" s="5">
        <v>1</v>
      </c>
      <c r="L8193" s="5" t="s">
        <v>12024</v>
      </c>
      <c r="M8193" s="5" t="s">
        <v>1400</v>
      </c>
      <c r="N8193" s="19">
        <v>0</v>
      </c>
    </row>
    <row r="8194" spans="1:14" ht="15.75" customHeight="1" x14ac:dyDescent="0.2">
      <c r="A8194" s="15">
        <v>166</v>
      </c>
      <c r="B8194" s="16">
        <v>860</v>
      </c>
      <c r="C8194" s="15" t="s">
        <v>12055</v>
      </c>
      <c r="D8194" s="18">
        <v>1</v>
      </c>
      <c r="E8194" s="5" t="s">
        <v>12056</v>
      </c>
      <c r="F8194" s="5" t="s">
        <v>12057</v>
      </c>
      <c r="G8194" s="5" t="s">
        <v>12006</v>
      </c>
      <c r="H8194" s="5" t="s">
        <v>11602</v>
      </c>
      <c r="I8194" s="5">
        <v>3</v>
      </c>
      <c r="J8194" s="5">
        <v>2018</v>
      </c>
      <c r="K8194" s="5">
        <v>1</v>
      </c>
      <c r="L8194" s="5" t="s">
        <v>6934</v>
      </c>
      <c r="M8194" s="5" t="s">
        <v>1400</v>
      </c>
      <c r="N8194" s="19">
        <v>9786049631153</v>
      </c>
    </row>
    <row r="8195" spans="1:14" ht="15.75" customHeight="1" x14ac:dyDescent="0.2">
      <c r="A8195" s="15">
        <v>167</v>
      </c>
      <c r="B8195" s="16">
        <v>860</v>
      </c>
      <c r="C8195" s="15" t="s">
        <v>12058</v>
      </c>
      <c r="D8195" s="18">
        <v>2</v>
      </c>
      <c r="E8195" s="5" t="s">
        <v>12059</v>
      </c>
      <c r="F8195" s="5">
        <v>0</v>
      </c>
      <c r="G8195" s="5" t="s">
        <v>6640</v>
      </c>
      <c r="H8195" s="5" t="s">
        <v>11602</v>
      </c>
      <c r="I8195" s="5">
        <v>0</v>
      </c>
      <c r="J8195" s="5">
        <v>2015</v>
      </c>
      <c r="K8195" s="5">
        <v>1</v>
      </c>
      <c r="L8195" s="5" t="s">
        <v>2172</v>
      </c>
      <c r="M8195" s="5" t="s">
        <v>1400</v>
      </c>
      <c r="N8195" s="19">
        <v>9786045344064</v>
      </c>
    </row>
    <row r="8196" spans="1:14" ht="15.75" customHeight="1" x14ac:dyDescent="0.2">
      <c r="A8196" s="15">
        <v>168</v>
      </c>
      <c r="B8196" s="16">
        <v>860</v>
      </c>
      <c r="C8196" s="15" t="s">
        <v>12060</v>
      </c>
      <c r="D8196" s="18">
        <v>2</v>
      </c>
      <c r="E8196" s="5" t="s">
        <v>12061</v>
      </c>
      <c r="F8196" s="5">
        <v>1981</v>
      </c>
      <c r="G8196" s="5" t="s">
        <v>6640</v>
      </c>
      <c r="H8196" s="5" t="s">
        <v>11602</v>
      </c>
      <c r="I8196" s="5">
        <v>0</v>
      </c>
      <c r="J8196" s="5">
        <v>2007</v>
      </c>
      <c r="K8196" s="5">
        <v>1</v>
      </c>
      <c r="L8196" s="5" t="s">
        <v>12062</v>
      </c>
      <c r="M8196" s="5" t="s">
        <v>1400</v>
      </c>
      <c r="N8196" s="19">
        <v>8935068002487</v>
      </c>
    </row>
    <row r="8197" spans="1:14" ht="15.75" customHeight="1" x14ac:dyDescent="0.2">
      <c r="A8197" s="15">
        <v>169</v>
      </c>
      <c r="B8197" s="16">
        <v>860</v>
      </c>
      <c r="C8197" s="15" t="s">
        <v>12063</v>
      </c>
      <c r="D8197" s="18">
        <v>1</v>
      </c>
      <c r="E8197" s="5" t="s">
        <v>12064</v>
      </c>
      <c r="F8197" s="5">
        <v>1982</v>
      </c>
      <c r="G8197" s="5" t="s">
        <v>6640</v>
      </c>
      <c r="H8197" s="5" t="s">
        <v>11602</v>
      </c>
      <c r="I8197" s="5">
        <v>0</v>
      </c>
      <c r="J8197" s="5">
        <v>2005</v>
      </c>
      <c r="K8197" s="5">
        <v>0</v>
      </c>
      <c r="L8197" s="5" t="s">
        <v>2172</v>
      </c>
      <c r="M8197" s="5" t="s">
        <v>1400</v>
      </c>
      <c r="N8197" s="19" t="s">
        <v>32</v>
      </c>
    </row>
    <row r="8198" spans="1:14" ht="15.75" customHeight="1" x14ac:dyDescent="0.2">
      <c r="A8198" s="15">
        <v>170</v>
      </c>
      <c r="B8198" s="16">
        <v>860</v>
      </c>
      <c r="C8198" s="15" t="s">
        <v>12065</v>
      </c>
      <c r="D8198" s="18">
        <v>3</v>
      </c>
      <c r="E8198" s="5" t="s">
        <v>12066</v>
      </c>
      <c r="F8198" s="5">
        <v>1983</v>
      </c>
      <c r="G8198" s="5" t="s">
        <v>6640</v>
      </c>
      <c r="H8198" s="5" t="s">
        <v>11602</v>
      </c>
      <c r="I8198" s="5">
        <v>0</v>
      </c>
      <c r="J8198" s="5">
        <v>2007</v>
      </c>
      <c r="K8198" s="5">
        <v>1</v>
      </c>
      <c r="L8198" s="5" t="s">
        <v>2172</v>
      </c>
      <c r="M8198" s="5" t="s">
        <v>1400</v>
      </c>
      <c r="N8198" s="19">
        <v>8936024910556</v>
      </c>
    </row>
    <row r="8199" spans="1:14" ht="15.75" customHeight="1" x14ac:dyDescent="0.2">
      <c r="A8199" s="15">
        <v>171</v>
      </c>
      <c r="B8199" s="16">
        <v>860</v>
      </c>
      <c r="C8199" s="15" t="s">
        <v>12067</v>
      </c>
      <c r="D8199" s="18">
        <v>1</v>
      </c>
      <c r="E8199" s="5" t="s">
        <v>12068</v>
      </c>
      <c r="F8199" s="5">
        <v>1985</v>
      </c>
      <c r="G8199" s="5" t="s">
        <v>6640</v>
      </c>
      <c r="H8199" s="5" t="s">
        <v>11602</v>
      </c>
      <c r="I8199" s="5">
        <v>0</v>
      </c>
      <c r="J8199" s="5">
        <v>2006</v>
      </c>
      <c r="K8199" s="5">
        <v>1</v>
      </c>
      <c r="L8199" s="5" t="s">
        <v>12062</v>
      </c>
      <c r="M8199" s="5" t="s">
        <v>1400</v>
      </c>
      <c r="N8199" s="19" t="s">
        <v>32</v>
      </c>
    </row>
    <row r="8200" spans="1:14" ht="15.75" customHeight="1" x14ac:dyDescent="0.2">
      <c r="A8200" s="15">
        <v>172</v>
      </c>
      <c r="B8200" s="16">
        <v>860</v>
      </c>
      <c r="C8200" s="15" t="s">
        <v>12069</v>
      </c>
      <c r="D8200" s="18">
        <v>2</v>
      </c>
      <c r="E8200" s="5" t="s">
        <v>12070</v>
      </c>
      <c r="F8200" s="5">
        <v>1987</v>
      </c>
      <c r="G8200" s="5" t="s">
        <v>6640</v>
      </c>
      <c r="H8200" s="5" t="s">
        <v>11602</v>
      </c>
      <c r="I8200" s="5">
        <v>0</v>
      </c>
      <c r="J8200" s="5">
        <v>2006</v>
      </c>
      <c r="K8200" s="5">
        <v>1</v>
      </c>
      <c r="L8200" s="5" t="s">
        <v>12062</v>
      </c>
      <c r="M8200" s="5" t="s">
        <v>1400</v>
      </c>
      <c r="N8200" s="19" t="s">
        <v>32</v>
      </c>
    </row>
    <row r="8201" spans="1:14" ht="15.75" customHeight="1" x14ac:dyDescent="0.2">
      <c r="A8201" s="15">
        <v>173</v>
      </c>
      <c r="B8201" s="16">
        <v>860</v>
      </c>
      <c r="C8201" s="15" t="s">
        <v>12071</v>
      </c>
      <c r="D8201" s="18">
        <v>1</v>
      </c>
      <c r="E8201" s="5" t="s">
        <v>12072</v>
      </c>
      <c r="F8201" s="5">
        <v>1988</v>
      </c>
      <c r="G8201" s="5" t="s">
        <v>6640</v>
      </c>
      <c r="H8201" s="5" t="s">
        <v>11602</v>
      </c>
      <c r="I8201" s="5">
        <v>0</v>
      </c>
      <c r="J8201" s="5">
        <v>2006</v>
      </c>
      <c r="K8201" s="5">
        <v>1</v>
      </c>
      <c r="L8201" s="5" t="s">
        <v>12062</v>
      </c>
      <c r="M8201" s="5" t="s">
        <v>1400</v>
      </c>
      <c r="N8201" s="19" t="s">
        <v>32</v>
      </c>
    </row>
    <row r="8202" spans="1:14" ht="15.75" customHeight="1" x14ac:dyDescent="0.2">
      <c r="A8202" s="15">
        <v>174</v>
      </c>
      <c r="B8202" s="16">
        <v>860</v>
      </c>
      <c r="C8202" s="15" t="s">
        <v>12073</v>
      </c>
      <c r="D8202" s="18">
        <v>1</v>
      </c>
      <c r="E8202" s="5" t="s">
        <v>12074</v>
      </c>
      <c r="F8202" s="5">
        <v>1989</v>
      </c>
      <c r="G8202" s="5" t="s">
        <v>6640</v>
      </c>
      <c r="H8202" s="5" t="s">
        <v>11602</v>
      </c>
      <c r="I8202" s="5">
        <v>0</v>
      </c>
      <c r="J8202" s="5">
        <v>2007</v>
      </c>
      <c r="K8202" s="5">
        <v>1</v>
      </c>
      <c r="L8202" s="5" t="s">
        <v>2172</v>
      </c>
      <c r="M8202" s="5" t="s">
        <v>1400</v>
      </c>
      <c r="N8202" s="19">
        <v>8936024910907</v>
      </c>
    </row>
    <row r="8203" spans="1:14" ht="15.75" customHeight="1" x14ac:dyDescent="0.2">
      <c r="A8203" s="15">
        <v>175</v>
      </c>
      <c r="B8203" s="16">
        <v>860</v>
      </c>
      <c r="C8203" s="15" t="s">
        <v>12075</v>
      </c>
      <c r="D8203" s="18">
        <v>1</v>
      </c>
      <c r="E8203" s="5" t="s">
        <v>12076</v>
      </c>
      <c r="F8203" s="5">
        <v>1992</v>
      </c>
      <c r="G8203" s="5" t="s">
        <v>6640</v>
      </c>
      <c r="H8203" s="5" t="s">
        <v>11602</v>
      </c>
      <c r="I8203" s="5">
        <v>0</v>
      </c>
      <c r="J8203" s="5">
        <v>2007</v>
      </c>
      <c r="K8203" s="5">
        <v>1</v>
      </c>
      <c r="L8203" s="5" t="s">
        <v>12062</v>
      </c>
      <c r="M8203" s="5" t="s">
        <v>1400</v>
      </c>
      <c r="N8203" s="19">
        <v>8935068002425</v>
      </c>
    </row>
    <row r="8204" spans="1:14" ht="15.75" customHeight="1" x14ac:dyDescent="0.2">
      <c r="A8204" s="15">
        <v>176</v>
      </c>
      <c r="B8204" s="16">
        <v>860</v>
      </c>
      <c r="C8204" s="15" t="s">
        <v>12077</v>
      </c>
      <c r="D8204" s="18">
        <v>3</v>
      </c>
      <c r="E8204" s="5" t="s">
        <v>12078</v>
      </c>
      <c r="F8204" s="5">
        <v>1995</v>
      </c>
      <c r="G8204" s="5" t="s">
        <v>6640</v>
      </c>
      <c r="H8204" s="5" t="s">
        <v>11602</v>
      </c>
      <c r="I8204" s="5">
        <v>0</v>
      </c>
      <c r="J8204" s="5">
        <v>2008</v>
      </c>
      <c r="K8204" s="5">
        <v>1</v>
      </c>
      <c r="L8204" s="5" t="s">
        <v>2172</v>
      </c>
      <c r="M8204" s="5" t="s">
        <v>1400</v>
      </c>
      <c r="N8204" s="19">
        <v>8936024911898</v>
      </c>
    </row>
    <row r="8205" spans="1:14" ht="15.75" customHeight="1" x14ac:dyDescent="0.2">
      <c r="A8205" s="15">
        <v>177</v>
      </c>
      <c r="B8205" s="16">
        <v>860</v>
      </c>
      <c r="C8205" s="15" t="s">
        <v>12079</v>
      </c>
      <c r="D8205" s="18">
        <v>1</v>
      </c>
      <c r="E8205" s="5" t="s">
        <v>12080</v>
      </c>
      <c r="F8205" s="5">
        <v>1997</v>
      </c>
      <c r="G8205" s="5" t="s">
        <v>6640</v>
      </c>
      <c r="H8205" s="5" t="s">
        <v>11602</v>
      </c>
      <c r="I8205" s="5">
        <v>0</v>
      </c>
      <c r="J8205" s="5">
        <v>2009</v>
      </c>
      <c r="K8205" s="5">
        <v>1</v>
      </c>
      <c r="L8205" s="5" t="s">
        <v>11806</v>
      </c>
      <c r="M8205" s="5" t="s">
        <v>1400</v>
      </c>
      <c r="N8205" s="19">
        <v>8936024912758</v>
      </c>
    </row>
    <row r="8206" spans="1:14" ht="15.75" customHeight="1" x14ac:dyDescent="0.2">
      <c r="A8206" s="15">
        <v>178</v>
      </c>
      <c r="B8206" s="16">
        <v>860</v>
      </c>
      <c r="C8206" s="15" t="s">
        <v>12081</v>
      </c>
      <c r="D8206" s="18">
        <v>3</v>
      </c>
      <c r="E8206" s="5" t="s">
        <v>6656</v>
      </c>
      <c r="F8206" s="5">
        <v>1999</v>
      </c>
      <c r="G8206" s="5" t="s">
        <v>6640</v>
      </c>
      <c r="H8206" s="5" t="s">
        <v>11602</v>
      </c>
      <c r="I8206" s="5">
        <v>0</v>
      </c>
      <c r="J8206" s="5">
        <v>2010</v>
      </c>
      <c r="K8206" s="5">
        <v>0</v>
      </c>
      <c r="L8206" s="5" t="s">
        <v>2183</v>
      </c>
      <c r="M8206" s="5" t="s">
        <v>1400</v>
      </c>
      <c r="N8206" s="19">
        <v>8936024913632</v>
      </c>
    </row>
    <row r="8207" spans="1:14" ht="15.75" customHeight="1" x14ac:dyDescent="0.2">
      <c r="A8207" s="15">
        <v>179</v>
      </c>
      <c r="B8207" s="16">
        <v>860</v>
      </c>
      <c r="C8207" s="15" t="s">
        <v>12082</v>
      </c>
      <c r="D8207" s="18">
        <v>1</v>
      </c>
      <c r="E8207" s="5" t="s">
        <v>12083</v>
      </c>
      <c r="F8207" s="5">
        <v>1999</v>
      </c>
      <c r="G8207" s="5" t="s">
        <v>6640</v>
      </c>
      <c r="H8207" s="5" t="s">
        <v>11602</v>
      </c>
      <c r="I8207" s="5">
        <v>0</v>
      </c>
      <c r="J8207" s="5">
        <v>2011</v>
      </c>
      <c r="K8207" s="5">
        <v>1</v>
      </c>
      <c r="L8207" s="5" t="s">
        <v>11783</v>
      </c>
      <c r="M8207" s="5" t="s">
        <v>1400</v>
      </c>
      <c r="N8207" s="19">
        <v>8936024915780</v>
      </c>
    </row>
    <row r="8208" spans="1:14" ht="15.75" customHeight="1" x14ac:dyDescent="0.2">
      <c r="A8208" s="15">
        <v>180</v>
      </c>
      <c r="B8208" s="16">
        <v>860</v>
      </c>
      <c r="C8208" s="15" t="s">
        <v>12084</v>
      </c>
      <c r="D8208" s="18">
        <v>1</v>
      </c>
      <c r="E8208" s="5" t="s">
        <v>12085</v>
      </c>
      <c r="F8208" s="5">
        <v>2002</v>
      </c>
      <c r="G8208" s="5" t="s">
        <v>6640</v>
      </c>
      <c r="H8208" s="5" t="s">
        <v>11602</v>
      </c>
      <c r="I8208" s="5">
        <v>0</v>
      </c>
      <c r="J8208" s="5">
        <v>2011</v>
      </c>
      <c r="K8208" s="5">
        <v>1</v>
      </c>
      <c r="L8208" s="5" t="s">
        <v>11615</v>
      </c>
      <c r="M8208" s="5" t="s">
        <v>1400</v>
      </c>
      <c r="N8208" s="19">
        <v>8936024915896</v>
      </c>
    </row>
    <row r="8209" spans="1:14" ht="15.75" customHeight="1" x14ac:dyDescent="0.2">
      <c r="A8209" s="15">
        <v>181</v>
      </c>
      <c r="B8209" s="16">
        <v>860</v>
      </c>
      <c r="C8209" s="15" t="s">
        <v>12086</v>
      </c>
      <c r="D8209" s="18">
        <v>1</v>
      </c>
      <c r="E8209" s="5" t="s">
        <v>12087</v>
      </c>
      <c r="F8209" s="5">
        <v>2009</v>
      </c>
      <c r="G8209" s="5" t="s">
        <v>6640</v>
      </c>
      <c r="H8209" s="5" t="s">
        <v>11602</v>
      </c>
      <c r="I8209" s="5">
        <v>0</v>
      </c>
      <c r="J8209" s="5">
        <v>2011</v>
      </c>
      <c r="K8209" s="5">
        <v>1</v>
      </c>
      <c r="L8209" s="5" t="s">
        <v>11615</v>
      </c>
      <c r="M8209" s="5" t="s">
        <v>1400</v>
      </c>
      <c r="N8209" s="19">
        <v>8936024917340</v>
      </c>
    </row>
    <row r="8210" spans="1:14" ht="15.75" customHeight="1" x14ac:dyDescent="0.2">
      <c r="A8210" s="15">
        <v>182</v>
      </c>
      <c r="B8210" s="16">
        <v>860</v>
      </c>
      <c r="C8210" s="15" t="s">
        <v>12088</v>
      </c>
      <c r="D8210" s="18">
        <v>1</v>
      </c>
      <c r="E8210" s="5" t="s">
        <v>12089</v>
      </c>
      <c r="F8210" s="5">
        <v>2009</v>
      </c>
      <c r="G8210" s="5" t="s">
        <v>6640</v>
      </c>
      <c r="H8210" s="5" t="s">
        <v>11602</v>
      </c>
      <c r="I8210" s="5">
        <v>1</v>
      </c>
      <c r="J8210" s="5">
        <v>2012</v>
      </c>
      <c r="K8210" s="5">
        <v>1</v>
      </c>
      <c r="L8210" s="5" t="s">
        <v>2172</v>
      </c>
      <c r="M8210" s="5" t="s">
        <v>1400</v>
      </c>
      <c r="N8210" s="19">
        <v>8936024918378</v>
      </c>
    </row>
    <row r="8211" spans="1:14" ht="15.75" customHeight="1" x14ac:dyDescent="0.2">
      <c r="A8211" s="15">
        <v>183</v>
      </c>
      <c r="B8211" s="16">
        <v>860</v>
      </c>
      <c r="C8211" s="15" t="s">
        <v>12090</v>
      </c>
      <c r="D8211" s="18">
        <v>1</v>
      </c>
      <c r="E8211" s="5" t="s">
        <v>12091</v>
      </c>
      <c r="F8211" s="5">
        <v>2009</v>
      </c>
      <c r="G8211" s="5" t="s">
        <v>6640</v>
      </c>
      <c r="H8211" s="5" t="s">
        <v>11602</v>
      </c>
      <c r="I8211" s="5">
        <v>2</v>
      </c>
      <c r="J8211" s="5">
        <v>2012</v>
      </c>
      <c r="K8211" s="5">
        <v>1</v>
      </c>
      <c r="L8211" s="5" t="s">
        <v>2172</v>
      </c>
      <c r="M8211" s="5" t="s">
        <v>1400</v>
      </c>
      <c r="N8211" s="19">
        <v>8936024919252</v>
      </c>
    </row>
    <row r="8212" spans="1:14" ht="15.75" customHeight="1" x14ac:dyDescent="0.2">
      <c r="A8212" s="15">
        <v>184</v>
      </c>
      <c r="B8212" s="16">
        <v>860</v>
      </c>
      <c r="C8212" s="15" t="s">
        <v>12092</v>
      </c>
      <c r="D8212" s="18">
        <v>1</v>
      </c>
      <c r="E8212" s="5" t="s">
        <v>12093</v>
      </c>
      <c r="F8212" s="5">
        <v>2011</v>
      </c>
      <c r="G8212" s="5" t="s">
        <v>6640</v>
      </c>
      <c r="H8212" s="5" t="s">
        <v>11602</v>
      </c>
      <c r="I8212" s="5">
        <v>3</v>
      </c>
      <c r="J8212" s="5">
        <v>2013</v>
      </c>
      <c r="K8212" s="5">
        <v>1</v>
      </c>
      <c r="L8212" s="5" t="s">
        <v>2172</v>
      </c>
      <c r="M8212" s="5" t="s">
        <v>1400</v>
      </c>
      <c r="N8212" s="19">
        <v>8935235200791</v>
      </c>
    </row>
    <row r="8213" spans="1:14" ht="15.75" customHeight="1" x14ac:dyDescent="0.2">
      <c r="A8213" s="15">
        <v>185</v>
      </c>
      <c r="B8213" s="16">
        <v>860</v>
      </c>
      <c r="C8213" s="15" t="s">
        <v>12094</v>
      </c>
      <c r="D8213" s="18">
        <v>2</v>
      </c>
      <c r="E8213" s="5" t="s">
        <v>12095</v>
      </c>
      <c r="F8213" s="5">
        <v>2013</v>
      </c>
      <c r="G8213" s="5" t="s">
        <v>6640</v>
      </c>
      <c r="H8213" s="5" t="s">
        <v>11602</v>
      </c>
      <c r="I8213" s="5">
        <v>0</v>
      </c>
      <c r="J8213" s="5">
        <v>2007</v>
      </c>
      <c r="K8213" s="5">
        <v>1</v>
      </c>
      <c r="L8213" s="5" t="s">
        <v>11610</v>
      </c>
      <c r="M8213" s="5" t="s">
        <v>1400</v>
      </c>
      <c r="N8213" s="19">
        <v>8936024911317</v>
      </c>
    </row>
    <row r="8214" spans="1:14" ht="15.75" customHeight="1" x14ac:dyDescent="0.2">
      <c r="A8214" s="15">
        <v>186</v>
      </c>
      <c r="B8214" s="16">
        <v>860</v>
      </c>
      <c r="C8214" s="15" t="s">
        <v>12096</v>
      </c>
      <c r="D8214" s="18">
        <v>1</v>
      </c>
      <c r="E8214" s="5" t="s">
        <v>12097</v>
      </c>
      <c r="F8214" s="5">
        <v>2015</v>
      </c>
      <c r="G8214" s="5" t="s">
        <v>6640</v>
      </c>
      <c r="H8214" s="5" t="s">
        <v>11602</v>
      </c>
      <c r="I8214" s="5">
        <v>0</v>
      </c>
      <c r="J8214" s="5">
        <v>2014</v>
      </c>
      <c r="K8214" s="5">
        <v>1</v>
      </c>
      <c r="L8214" s="5" t="s">
        <v>2172</v>
      </c>
      <c r="M8214" s="5" t="s">
        <v>1400</v>
      </c>
      <c r="N8214" s="19">
        <v>9786045322116</v>
      </c>
    </row>
    <row r="8215" spans="1:14" ht="15.75" customHeight="1" x14ac:dyDescent="0.2">
      <c r="A8215" s="15">
        <v>187</v>
      </c>
      <c r="B8215" s="16">
        <v>860</v>
      </c>
      <c r="C8215" s="15" t="s">
        <v>12098</v>
      </c>
      <c r="D8215" s="18">
        <v>1</v>
      </c>
      <c r="E8215" s="5" t="s">
        <v>12099</v>
      </c>
      <c r="F8215" s="5" t="s">
        <v>12100</v>
      </c>
      <c r="G8215" s="5" t="s">
        <v>6640</v>
      </c>
      <c r="H8215" s="5" t="s">
        <v>11602</v>
      </c>
      <c r="I8215" s="5">
        <v>0</v>
      </c>
      <c r="J8215" s="5">
        <v>2018</v>
      </c>
      <c r="K8215" s="5">
        <v>1</v>
      </c>
      <c r="L8215" s="5" t="s">
        <v>11625</v>
      </c>
      <c r="M8215" s="5" t="s">
        <v>1400</v>
      </c>
      <c r="N8215" s="19">
        <v>9786049676994</v>
      </c>
    </row>
    <row r="8216" spans="1:14" ht="15.75" customHeight="1" x14ac:dyDescent="0.2">
      <c r="A8216" s="15">
        <v>188</v>
      </c>
      <c r="B8216" s="16">
        <v>860</v>
      </c>
      <c r="C8216" s="15" t="s">
        <v>12101</v>
      </c>
      <c r="D8216" s="18">
        <v>1</v>
      </c>
      <c r="E8216" s="5" t="s">
        <v>12102</v>
      </c>
      <c r="F8216" s="5">
        <v>0</v>
      </c>
      <c r="G8216" s="5" t="s">
        <v>12103</v>
      </c>
      <c r="H8216" s="5" t="s">
        <v>11602</v>
      </c>
      <c r="I8216" s="5">
        <v>0</v>
      </c>
      <c r="J8216" s="5">
        <v>2015</v>
      </c>
      <c r="K8216" s="5">
        <v>1</v>
      </c>
      <c r="L8216" s="5" t="s">
        <v>12104</v>
      </c>
      <c r="M8216" s="5" t="s">
        <v>1400</v>
      </c>
      <c r="N8216" s="19">
        <v>9786046972785</v>
      </c>
    </row>
    <row r="8217" spans="1:14" ht="15.75" hidden="1" customHeight="1" x14ac:dyDescent="0.2">
      <c r="A8217" s="14">
        <v>189</v>
      </c>
      <c r="B8217" s="16">
        <v>0</v>
      </c>
      <c r="C8217" s="14" t="s">
        <v>12105</v>
      </c>
      <c r="D8217" s="17">
        <v>0</v>
      </c>
      <c r="E8217" s="5">
        <v>0</v>
      </c>
      <c r="F8217" s="5">
        <v>0</v>
      </c>
      <c r="G8217" s="5">
        <v>0</v>
      </c>
      <c r="H8217" s="5" t="s">
        <v>11602</v>
      </c>
      <c r="I8217" s="5">
        <v>0</v>
      </c>
      <c r="J8217" s="5">
        <v>0</v>
      </c>
      <c r="K8217" s="5">
        <v>0</v>
      </c>
      <c r="L8217" s="5">
        <v>0</v>
      </c>
      <c r="M8217" s="5">
        <v>0</v>
      </c>
      <c r="N8217" s="19">
        <v>0</v>
      </c>
    </row>
    <row r="8218" spans="1:14" ht="15.75" customHeight="1" x14ac:dyDescent="0.2">
      <c r="A8218" s="15">
        <v>190</v>
      </c>
      <c r="B8218" s="16">
        <v>860</v>
      </c>
      <c r="C8218" s="15" t="s">
        <v>12106</v>
      </c>
      <c r="D8218" s="18">
        <v>1</v>
      </c>
      <c r="E8218" s="5" t="s">
        <v>12107</v>
      </c>
      <c r="F8218" s="5">
        <v>0</v>
      </c>
      <c r="G8218" s="5" t="s">
        <v>12108</v>
      </c>
      <c r="H8218" s="5" t="s">
        <v>11602</v>
      </c>
      <c r="I8218" s="5">
        <v>0</v>
      </c>
      <c r="J8218" s="5">
        <v>2014</v>
      </c>
      <c r="K8218" s="5">
        <v>1</v>
      </c>
      <c r="L8218" s="5" t="s">
        <v>11962</v>
      </c>
      <c r="M8218" s="5" t="s">
        <v>1400</v>
      </c>
      <c r="N8218" s="19" t="s">
        <v>2167</v>
      </c>
    </row>
    <row r="8219" spans="1:14" ht="15.75" customHeight="1" x14ac:dyDescent="0.2">
      <c r="A8219" s="15">
        <v>191</v>
      </c>
      <c r="B8219" s="16">
        <v>860</v>
      </c>
      <c r="C8219" s="15" t="s">
        <v>12109</v>
      </c>
      <c r="D8219" s="18">
        <v>1</v>
      </c>
      <c r="E8219" s="5" t="s">
        <v>12110</v>
      </c>
      <c r="F8219" s="5">
        <v>0</v>
      </c>
      <c r="G8219" s="5" t="s">
        <v>12111</v>
      </c>
      <c r="H8219" s="5" t="s">
        <v>11602</v>
      </c>
      <c r="I8219" s="5">
        <v>0</v>
      </c>
      <c r="J8219" s="5">
        <v>2016</v>
      </c>
      <c r="K8219" s="5">
        <v>1</v>
      </c>
      <c r="L8219" s="5" t="s">
        <v>11962</v>
      </c>
      <c r="M8219" s="5" t="s">
        <v>1400</v>
      </c>
      <c r="N8219" s="19" t="s">
        <v>12112</v>
      </c>
    </row>
    <row r="8220" spans="1:14" ht="15.75" customHeight="1" x14ac:dyDescent="0.2">
      <c r="A8220" s="15">
        <v>192</v>
      </c>
      <c r="B8220" s="16">
        <v>860</v>
      </c>
      <c r="C8220" s="15" t="s">
        <v>12113</v>
      </c>
      <c r="D8220" s="18">
        <v>1</v>
      </c>
      <c r="E8220" s="5" t="s">
        <v>12114</v>
      </c>
      <c r="F8220" s="5">
        <v>0</v>
      </c>
      <c r="G8220" s="5" t="s">
        <v>12115</v>
      </c>
      <c r="H8220" s="5" t="s">
        <v>11602</v>
      </c>
      <c r="I8220" s="5">
        <v>0</v>
      </c>
      <c r="J8220" s="5">
        <v>2017</v>
      </c>
      <c r="K8220" s="5">
        <v>1</v>
      </c>
      <c r="L8220" s="5" t="s">
        <v>2172</v>
      </c>
      <c r="M8220" s="5" t="s">
        <v>1400</v>
      </c>
      <c r="N8220" s="19">
        <v>9786046991694</v>
      </c>
    </row>
    <row r="8221" spans="1:14" ht="15.75" customHeight="1" x14ac:dyDescent="0.2">
      <c r="A8221" s="15">
        <v>193</v>
      </c>
      <c r="B8221" s="16">
        <v>860</v>
      </c>
      <c r="C8221" s="15" t="s">
        <v>12116</v>
      </c>
      <c r="D8221" s="18">
        <v>1</v>
      </c>
      <c r="E8221" s="5" t="s">
        <v>12117</v>
      </c>
      <c r="F8221" s="5" t="s">
        <v>12118</v>
      </c>
      <c r="G8221" s="5" t="s">
        <v>12119</v>
      </c>
      <c r="H8221" s="5" t="s">
        <v>11602</v>
      </c>
      <c r="I8221" s="5">
        <v>0</v>
      </c>
      <c r="J8221" s="5">
        <v>2018</v>
      </c>
      <c r="K8221" s="5">
        <v>1</v>
      </c>
      <c r="L8221" s="5" t="s">
        <v>2172</v>
      </c>
      <c r="M8221" s="5" t="s">
        <v>1400</v>
      </c>
      <c r="N8221" s="19" t="s">
        <v>12120</v>
      </c>
    </row>
    <row r="8222" spans="1:14" ht="15.75" hidden="1" customHeight="1" x14ac:dyDescent="0.2">
      <c r="A8222" s="14">
        <v>194</v>
      </c>
      <c r="B8222" s="16">
        <v>860</v>
      </c>
      <c r="C8222" s="14" t="s">
        <v>12121</v>
      </c>
      <c r="D8222" s="17">
        <v>0</v>
      </c>
      <c r="E8222" s="5">
        <v>0</v>
      </c>
      <c r="F8222" s="5">
        <v>0</v>
      </c>
      <c r="G8222" s="5">
        <v>0</v>
      </c>
      <c r="H8222" s="5" t="s">
        <v>11602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  <c r="N8222" s="19">
        <v>0</v>
      </c>
    </row>
    <row r="8223" spans="1:14" ht="15.75" customHeight="1" x14ac:dyDescent="0.2">
      <c r="A8223" s="15">
        <v>195</v>
      </c>
      <c r="B8223" s="16">
        <v>860</v>
      </c>
      <c r="C8223" s="15" t="s">
        <v>12122</v>
      </c>
      <c r="D8223" s="18">
        <v>1</v>
      </c>
      <c r="E8223" s="5" t="s">
        <v>12123</v>
      </c>
      <c r="F8223" s="5">
        <v>0</v>
      </c>
      <c r="G8223" s="5" t="s">
        <v>12124</v>
      </c>
      <c r="H8223" s="5" t="s">
        <v>11602</v>
      </c>
      <c r="I8223" s="5">
        <v>0</v>
      </c>
      <c r="J8223" s="5">
        <v>2016</v>
      </c>
      <c r="K8223" s="5">
        <v>1</v>
      </c>
      <c r="L8223" s="5" t="s">
        <v>1549</v>
      </c>
      <c r="M8223" s="5" t="s">
        <v>1400</v>
      </c>
      <c r="N8223" s="19">
        <v>9786048692476</v>
      </c>
    </row>
    <row r="8224" spans="1:14" ht="15.75" customHeight="1" x14ac:dyDescent="0.2">
      <c r="A8224" s="15">
        <v>196</v>
      </c>
      <c r="B8224" s="16">
        <v>860</v>
      </c>
      <c r="C8224" s="15" t="s">
        <v>12125</v>
      </c>
      <c r="D8224" s="18">
        <v>1</v>
      </c>
      <c r="E8224" s="5" t="s">
        <v>12126</v>
      </c>
      <c r="F8224" s="5">
        <v>0</v>
      </c>
      <c r="G8224" s="5" t="s">
        <v>12127</v>
      </c>
      <c r="H8224" s="5" t="s">
        <v>11602</v>
      </c>
      <c r="I8224" s="5">
        <v>0</v>
      </c>
      <c r="J8224" s="5">
        <v>2016</v>
      </c>
      <c r="K8224" s="5">
        <v>1</v>
      </c>
      <c r="L8224" s="5" t="s">
        <v>2172</v>
      </c>
      <c r="M8224" s="5" t="s">
        <v>1400</v>
      </c>
      <c r="N8224" s="19">
        <v>9786045357248</v>
      </c>
    </row>
    <row r="8225" spans="1:14" ht="15.75" customHeight="1" x14ac:dyDescent="0.2">
      <c r="A8225" s="15">
        <v>197</v>
      </c>
      <c r="B8225" s="16">
        <v>860</v>
      </c>
      <c r="C8225" s="15" t="s">
        <v>12128</v>
      </c>
      <c r="D8225" s="18">
        <v>1</v>
      </c>
      <c r="E8225" s="5" t="s">
        <v>12129</v>
      </c>
      <c r="F8225" s="5">
        <v>0</v>
      </c>
      <c r="G8225" s="5" t="s">
        <v>12130</v>
      </c>
      <c r="H8225" s="5" t="s">
        <v>11602</v>
      </c>
      <c r="I8225" s="5">
        <v>0</v>
      </c>
      <c r="J8225" s="5">
        <v>2016</v>
      </c>
      <c r="K8225" s="5">
        <v>1</v>
      </c>
      <c r="L8225" s="5" t="s">
        <v>12131</v>
      </c>
      <c r="M8225" s="5" t="s">
        <v>1400</v>
      </c>
      <c r="N8225" s="19">
        <v>9786045633854</v>
      </c>
    </row>
    <row r="8226" spans="1:14" ht="15.75" customHeight="1" x14ac:dyDescent="0.2">
      <c r="A8226" s="15">
        <v>198</v>
      </c>
      <c r="B8226" s="16">
        <v>860</v>
      </c>
      <c r="C8226" s="15" t="s">
        <v>12132</v>
      </c>
      <c r="D8226" s="18">
        <v>1</v>
      </c>
      <c r="E8226" s="5" t="s">
        <v>12133</v>
      </c>
      <c r="F8226" s="5">
        <v>0</v>
      </c>
      <c r="G8226" s="5" t="s">
        <v>12134</v>
      </c>
      <c r="H8226" s="5" t="s">
        <v>11602</v>
      </c>
      <c r="I8226" s="5">
        <v>0</v>
      </c>
      <c r="J8226" s="5">
        <v>2016</v>
      </c>
      <c r="K8226" s="5">
        <v>1</v>
      </c>
      <c r="L8226" s="5" t="s">
        <v>11962</v>
      </c>
      <c r="M8226" s="5" t="s">
        <v>1400</v>
      </c>
      <c r="N8226" s="19">
        <v>9786045382212</v>
      </c>
    </row>
    <row r="8227" spans="1:14" ht="15.75" customHeight="1" x14ac:dyDescent="0.2">
      <c r="A8227" s="15">
        <v>199</v>
      </c>
      <c r="B8227" s="16">
        <v>860</v>
      </c>
      <c r="C8227" s="15" t="s">
        <v>12135</v>
      </c>
      <c r="D8227" s="18">
        <v>3</v>
      </c>
      <c r="E8227" s="5" t="s">
        <v>12136</v>
      </c>
      <c r="F8227" s="5" t="s">
        <v>12137</v>
      </c>
      <c r="G8227" s="5" t="s">
        <v>12138</v>
      </c>
      <c r="H8227" s="5" t="s">
        <v>11602</v>
      </c>
      <c r="I8227" s="5">
        <v>0</v>
      </c>
      <c r="J8227" s="5">
        <v>2008</v>
      </c>
      <c r="K8227" s="5">
        <v>1</v>
      </c>
      <c r="L8227" s="5" t="s">
        <v>6934</v>
      </c>
      <c r="M8227" s="5" t="s">
        <v>1400</v>
      </c>
      <c r="N8227" s="19" t="s">
        <v>32</v>
      </c>
    </row>
    <row r="8228" spans="1:14" ht="15.75" customHeight="1" x14ac:dyDescent="0.2">
      <c r="A8228" s="15">
        <v>200</v>
      </c>
      <c r="B8228" s="16">
        <v>860</v>
      </c>
      <c r="C8228" s="15" t="s">
        <v>12139</v>
      </c>
      <c r="D8228" s="18">
        <v>1</v>
      </c>
      <c r="E8228" s="5" t="s">
        <v>12140</v>
      </c>
      <c r="F8228" s="5" t="s">
        <v>12141</v>
      </c>
      <c r="G8228" s="5" t="s">
        <v>12138</v>
      </c>
      <c r="H8228" s="5" t="s">
        <v>11602</v>
      </c>
      <c r="I8228" s="5">
        <v>0</v>
      </c>
      <c r="J8228" s="5">
        <v>2010</v>
      </c>
      <c r="K8228" s="5">
        <v>1</v>
      </c>
      <c r="L8228" s="5" t="s">
        <v>11905</v>
      </c>
      <c r="M8228" s="5" t="s">
        <v>1400</v>
      </c>
      <c r="N8228" s="19">
        <v>123655897</v>
      </c>
    </row>
    <row r="8229" spans="1:14" ht="15.75" customHeight="1" x14ac:dyDescent="0.2">
      <c r="A8229" s="15">
        <v>201</v>
      </c>
      <c r="B8229" s="16">
        <v>860</v>
      </c>
      <c r="C8229" s="15" t="s">
        <v>12142</v>
      </c>
      <c r="D8229" s="18">
        <v>3</v>
      </c>
      <c r="E8229" s="5">
        <v>69</v>
      </c>
      <c r="F8229" s="5">
        <v>69</v>
      </c>
      <c r="G8229" s="5" t="s">
        <v>12138</v>
      </c>
      <c r="H8229" s="5" t="s">
        <v>11602</v>
      </c>
      <c r="I8229" s="5">
        <v>0</v>
      </c>
      <c r="J8229" s="5">
        <v>2009</v>
      </c>
      <c r="K8229" s="5">
        <v>0</v>
      </c>
      <c r="L8229" s="5" t="s">
        <v>6934</v>
      </c>
      <c r="M8229" s="5" t="s">
        <v>1400</v>
      </c>
      <c r="N8229" s="19" t="s">
        <v>32</v>
      </c>
    </row>
    <row r="8230" spans="1:14" ht="15.75" customHeight="1" x14ac:dyDescent="0.2">
      <c r="A8230" s="15">
        <v>202</v>
      </c>
      <c r="B8230" s="16">
        <v>860</v>
      </c>
      <c r="C8230" s="15" t="s">
        <v>12143</v>
      </c>
      <c r="D8230" s="18">
        <v>2</v>
      </c>
      <c r="E8230" s="5" t="s">
        <v>12144</v>
      </c>
      <c r="F8230" s="5" t="s">
        <v>12145</v>
      </c>
      <c r="G8230" s="5" t="s">
        <v>12138</v>
      </c>
      <c r="H8230" s="5" t="s">
        <v>11602</v>
      </c>
      <c r="I8230" s="5">
        <v>0</v>
      </c>
      <c r="J8230" s="5">
        <v>2008</v>
      </c>
      <c r="K8230" s="5">
        <v>1</v>
      </c>
      <c r="L8230" s="5" t="s">
        <v>6934</v>
      </c>
      <c r="M8230" s="5" t="s">
        <v>1400</v>
      </c>
      <c r="N8230" s="19">
        <v>0</v>
      </c>
    </row>
    <row r="8231" spans="1:14" ht="15.75" customHeight="1" x14ac:dyDescent="0.2">
      <c r="A8231" s="15">
        <v>203</v>
      </c>
      <c r="B8231" s="16">
        <v>860</v>
      </c>
      <c r="C8231" s="15" t="s">
        <v>12146</v>
      </c>
      <c r="D8231" s="18">
        <v>1</v>
      </c>
      <c r="E8231" s="5" t="s">
        <v>12147</v>
      </c>
      <c r="F8231" s="5" t="s">
        <v>12148</v>
      </c>
      <c r="G8231" s="5" t="s">
        <v>12138</v>
      </c>
      <c r="H8231" s="5" t="s">
        <v>11602</v>
      </c>
      <c r="I8231" s="5">
        <v>0</v>
      </c>
      <c r="J8231" s="5">
        <v>2009</v>
      </c>
      <c r="K8231" s="5">
        <v>1</v>
      </c>
      <c r="L8231" s="5" t="s">
        <v>6934</v>
      </c>
      <c r="M8231" s="5" t="s">
        <v>1400</v>
      </c>
      <c r="N8231" s="19">
        <v>8936041681187</v>
      </c>
    </row>
    <row r="8232" spans="1:14" ht="15.75" customHeight="1" x14ac:dyDescent="0.2">
      <c r="A8232" s="15">
        <v>204</v>
      </c>
      <c r="B8232" s="16">
        <v>860</v>
      </c>
      <c r="C8232" s="15" t="s">
        <v>12146</v>
      </c>
      <c r="D8232" s="18">
        <v>1</v>
      </c>
      <c r="E8232" s="5" t="s">
        <v>12149</v>
      </c>
      <c r="F8232" s="5">
        <v>0</v>
      </c>
      <c r="G8232" s="5" t="s">
        <v>11653</v>
      </c>
      <c r="H8232" s="5" t="s">
        <v>11602</v>
      </c>
      <c r="I8232" s="5">
        <v>0</v>
      </c>
      <c r="J8232" s="5">
        <v>2016</v>
      </c>
      <c r="K8232" s="5">
        <v>1</v>
      </c>
      <c r="L8232" s="5" t="s">
        <v>6934</v>
      </c>
      <c r="M8232" s="5" t="s">
        <v>1400</v>
      </c>
      <c r="N8232" s="19">
        <v>9786046986836</v>
      </c>
    </row>
    <row r="8233" spans="1:14" ht="15.75" customHeight="1" x14ac:dyDescent="0.2">
      <c r="A8233" s="15">
        <v>205</v>
      </c>
      <c r="B8233" s="16">
        <v>860</v>
      </c>
      <c r="C8233" s="15" t="s">
        <v>12150</v>
      </c>
      <c r="D8233" s="18">
        <v>1</v>
      </c>
      <c r="E8233" s="5" t="s">
        <v>12151</v>
      </c>
      <c r="F8233" s="5" t="s">
        <v>12152</v>
      </c>
      <c r="G8233" s="5" t="s">
        <v>12138</v>
      </c>
      <c r="H8233" s="5" t="s">
        <v>11602</v>
      </c>
      <c r="I8233" s="5">
        <v>0</v>
      </c>
      <c r="J8233" s="5">
        <v>2009</v>
      </c>
      <c r="K8233" s="5">
        <v>0</v>
      </c>
      <c r="L8233" s="5" t="s">
        <v>2172</v>
      </c>
      <c r="M8233" s="5" t="s">
        <v>1400</v>
      </c>
      <c r="N8233" s="19" t="s">
        <v>32</v>
      </c>
    </row>
    <row r="8234" spans="1:14" ht="15.75" customHeight="1" x14ac:dyDescent="0.2">
      <c r="A8234" s="15">
        <v>206</v>
      </c>
      <c r="B8234" s="16">
        <v>860</v>
      </c>
      <c r="C8234" s="15" t="s">
        <v>12153</v>
      </c>
      <c r="D8234" s="18">
        <v>1</v>
      </c>
      <c r="E8234" s="5" t="s">
        <v>12154</v>
      </c>
      <c r="F8234" s="5" t="s">
        <v>12155</v>
      </c>
      <c r="G8234" s="5" t="s">
        <v>12156</v>
      </c>
      <c r="H8234" s="5" t="s">
        <v>11602</v>
      </c>
      <c r="I8234" s="5">
        <v>0</v>
      </c>
      <c r="J8234" s="5">
        <v>2018</v>
      </c>
      <c r="K8234" s="5">
        <v>1</v>
      </c>
      <c r="L8234" s="5" t="s">
        <v>11635</v>
      </c>
      <c r="M8234" s="5" t="s">
        <v>1400</v>
      </c>
      <c r="N8234" s="19" t="s">
        <v>12157</v>
      </c>
    </row>
    <row r="8235" spans="1:14" ht="15.75" customHeight="1" x14ac:dyDescent="0.2">
      <c r="A8235" s="15">
        <v>207</v>
      </c>
      <c r="B8235" s="16">
        <v>860</v>
      </c>
      <c r="C8235" s="15" t="s">
        <v>12158</v>
      </c>
      <c r="D8235" s="18">
        <v>1</v>
      </c>
      <c r="E8235" s="5" t="s">
        <v>12159</v>
      </c>
      <c r="F8235" s="5" t="s">
        <v>12160</v>
      </c>
      <c r="G8235" s="5" t="s">
        <v>12161</v>
      </c>
      <c r="H8235" s="5" t="s">
        <v>11602</v>
      </c>
      <c r="I8235" s="5">
        <v>0</v>
      </c>
      <c r="J8235" s="5">
        <v>2018</v>
      </c>
      <c r="K8235" s="5">
        <v>1</v>
      </c>
      <c r="L8235" s="5" t="s">
        <v>12162</v>
      </c>
      <c r="M8235" s="5" t="s">
        <v>1400</v>
      </c>
      <c r="N8235" s="19" t="s">
        <v>12163</v>
      </c>
    </row>
    <row r="8236" spans="1:14" ht="15.75" customHeight="1" x14ac:dyDescent="0.2">
      <c r="A8236" s="15">
        <v>209</v>
      </c>
      <c r="B8236" s="16">
        <v>860</v>
      </c>
      <c r="C8236" s="15" t="s">
        <v>12164</v>
      </c>
      <c r="D8236" s="18">
        <v>1</v>
      </c>
      <c r="E8236" s="5" t="s">
        <v>12165</v>
      </c>
      <c r="F8236" s="5">
        <v>0</v>
      </c>
      <c r="G8236" s="5" t="s">
        <v>12166</v>
      </c>
      <c r="H8236" s="5" t="s">
        <v>11602</v>
      </c>
      <c r="I8236" s="5">
        <v>0</v>
      </c>
      <c r="J8236" s="5">
        <v>2017</v>
      </c>
      <c r="K8236" s="5">
        <v>1</v>
      </c>
      <c r="L8236" s="5" t="s">
        <v>6934</v>
      </c>
      <c r="M8236" s="5" t="s">
        <v>1400</v>
      </c>
      <c r="N8236" s="19">
        <v>8935235212206</v>
      </c>
    </row>
    <row r="8237" spans="1:14" ht="15.75" customHeight="1" x14ac:dyDescent="0.2">
      <c r="A8237" s="15">
        <v>210</v>
      </c>
      <c r="B8237" s="16">
        <v>860</v>
      </c>
      <c r="C8237" s="15" t="s">
        <v>12167</v>
      </c>
      <c r="D8237" s="18">
        <v>1</v>
      </c>
      <c r="E8237" s="5" t="s">
        <v>12168</v>
      </c>
      <c r="F8237" s="5">
        <v>0</v>
      </c>
      <c r="G8237" s="5" t="s">
        <v>12166</v>
      </c>
      <c r="H8237" s="5" t="s">
        <v>11602</v>
      </c>
      <c r="I8237" s="5">
        <v>0</v>
      </c>
      <c r="J8237" s="5">
        <v>2013</v>
      </c>
      <c r="K8237" s="5">
        <v>1</v>
      </c>
      <c r="L8237" s="5" t="s">
        <v>11615</v>
      </c>
      <c r="M8237" s="5" t="s">
        <v>1400</v>
      </c>
      <c r="N8237" s="19">
        <v>8936024919511</v>
      </c>
    </row>
    <row r="8238" spans="1:14" ht="15.75" customHeight="1" x14ac:dyDescent="0.2">
      <c r="A8238" s="15">
        <v>211</v>
      </c>
      <c r="B8238" s="16">
        <v>860</v>
      </c>
      <c r="C8238" s="15" t="s">
        <v>12169</v>
      </c>
      <c r="D8238" s="18">
        <v>1</v>
      </c>
      <c r="E8238" s="5" t="s">
        <v>12170</v>
      </c>
      <c r="F8238" s="5" t="s">
        <v>12171</v>
      </c>
      <c r="G8238" s="5" t="s">
        <v>12166</v>
      </c>
      <c r="H8238" s="5" t="s">
        <v>11602</v>
      </c>
      <c r="I8238" s="5">
        <v>0</v>
      </c>
      <c r="J8238" s="5">
        <v>2018</v>
      </c>
      <c r="K8238" s="5">
        <v>1</v>
      </c>
      <c r="L8238" s="5" t="s">
        <v>6934</v>
      </c>
      <c r="M8238" s="5" t="s">
        <v>1400</v>
      </c>
      <c r="N8238" s="19">
        <v>9786049632716</v>
      </c>
    </row>
    <row r="8239" spans="1:14" ht="15.75" customHeight="1" x14ac:dyDescent="0.2">
      <c r="A8239" s="15">
        <v>212</v>
      </c>
      <c r="B8239" s="16">
        <v>860</v>
      </c>
      <c r="C8239" s="15" t="s">
        <v>12172</v>
      </c>
      <c r="D8239" s="18">
        <v>1</v>
      </c>
      <c r="E8239" s="5" t="s">
        <v>12173</v>
      </c>
      <c r="F8239" s="5">
        <v>0</v>
      </c>
      <c r="G8239" s="5" t="s">
        <v>12174</v>
      </c>
      <c r="H8239" s="5" t="s">
        <v>11602</v>
      </c>
      <c r="I8239" s="5">
        <v>0</v>
      </c>
      <c r="J8239" s="5">
        <v>2016</v>
      </c>
      <c r="K8239" s="5">
        <v>1</v>
      </c>
      <c r="L8239" s="5" t="s">
        <v>6934</v>
      </c>
      <c r="M8239" s="5" t="s">
        <v>1400</v>
      </c>
      <c r="N8239" s="19">
        <v>9786046996880</v>
      </c>
    </row>
    <row r="8240" spans="1:14" ht="15.75" customHeight="1" x14ac:dyDescent="0.2">
      <c r="A8240" s="15">
        <v>213</v>
      </c>
      <c r="B8240" s="16">
        <v>860</v>
      </c>
      <c r="C8240" s="15" t="s">
        <v>12175</v>
      </c>
      <c r="D8240" s="18">
        <v>1</v>
      </c>
      <c r="E8240" s="5" t="s">
        <v>12176</v>
      </c>
      <c r="F8240" s="5">
        <v>0</v>
      </c>
      <c r="G8240" s="5" t="s">
        <v>12177</v>
      </c>
      <c r="H8240" s="5" t="s">
        <v>11602</v>
      </c>
      <c r="I8240" s="5">
        <v>1</v>
      </c>
      <c r="J8240" s="5">
        <v>2016</v>
      </c>
      <c r="K8240" s="5">
        <v>1</v>
      </c>
      <c r="L8240" s="5" t="s">
        <v>6934</v>
      </c>
      <c r="M8240" s="5" t="s">
        <v>1400</v>
      </c>
      <c r="N8240" s="19">
        <v>9786046994763</v>
      </c>
    </row>
    <row r="8241" spans="1:14" ht="15.75" customHeight="1" x14ac:dyDescent="0.2">
      <c r="A8241" s="15">
        <v>214</v>
      </c>
      <c r="B8241" s="16">
        <v>860</v>
      </c>
      <c r="C8241" s="15" t="s">
        <v>12178</v>
      </c>
      <c r="D8241" s="18">
        <v>1</v>
      </c>
      <c r="E8241" s="5" t="s">
        <v>12179</v>
      </c>
      <c r="F8241" s="5">
        <v>0</v>
      </c>
      <c r="G8241" s="5" t="s">
        <v>12177</v>
      </c>
      <c r="H8241" s="5" t="s">
        <v>11602</v>
      </c>
      <c r="I8241" s="5">
        <v>2</v>
      </c>
      <c r="J8241" s="5">
        <v>2017</v>
      </c>
      <c r="K8241" s="5">
        <v>1</v>
      </c>
      <c r="L8241" s="5" t="s">
        <v>6934</v>
      </c>
      <c r="M8241" s="5" t="s">
        <v>1400</v>
      </c>
      <c r="N8241" s="19">
        <v>9786046994770</v>
      </c>
    </row>
    <row r="8242" spans="1:14" ht="15.75" customHeight="1" x14ac:dyDescent="0.2">
      <c r="A8242" s="15">
        <v>215</v>
      </c>
      <c r="B8242" s="16">
        <v>860</v>
      </c>
      <c r="C8242" s="15" t="s">
        <v>12180</v>
      </c>
      <c r="D8242" s="18">
        <v>1</v>
      </c>
      <c r="E8242" s="5" t="s">
        <v>12181</v>
      </c>
      <c r="F8242" s="5">
        <v>0</v>
      </c>
      <c r="G8242" s="5" t="s">
        <v>12177</v>
      </c>
      <c r="H8242" s="5" t="s">
        <v>11602</v>
      </c>
      <c r="I8242" s="5">
        <v>3</v>
      </c>
      <c r="J8242" s="5">
        <v>2017</v>
      </c>
      <c r="K8242" s="5">
        <v>1</v>
      </c>
      <c r="L8242" s="5" t="s">
        <v>6934</v>
      </c>
      <c r="M8242" s="5" t="s">
        <v>1400</v>
      </c>
      <c r="N8242" s="19">
        <v>9786049571480</v>
      </c>
    </row>
    <row r="8243" spans="1:14" ht="15.75" customHeight="1" x14ac:dyDescent="0.2">
      <c r="A8243" s="15">
        <v>216</v>
      </c>
      <c r="B8243" s="16">
        <v>860</v>
      </c>
      <c r="C8243" s="15" t="s">
        <v>12182</v>
      </c>
      <c r="D8243" s="18">
        <v>1</v>
      </c>
      <c r="E8243" s="5" t="s">
        <v>12183</v>
      </c>
      <c r="F8243" s="5">
        <v>0</v>
      </c>
      <c r="G8243" s="5" t="s">
        <v>12177</v>
      </c>
      <c r="H8243" s="5" t="s">
        <v>11602</v>
      </c>
      <c r="I8243" s="5">
        <v>4</v>
      </c>
      <c r="J8243" s="5">
        <v>2017</v>
      </c>
      <c r="K8243" s="5">
        <v>1</v>
      </c>
      <c r="L8243" s="5" t="s">
        <v>6934</v>
      </c>
      <c r="M8243" s="5" t="s">
        <v>1400</v>
      </c>
      <c r="N8243" s="19">
        <v>9786049549397</v>
      </c>
    </row>
    <row r="8244" spans="1:14" ht="15.75" customHeight="1" x14ac:dyDescent="0.2">
      <c r="A8244" s="15">
        <v>222</v>
      </c>
      <c r="B8244" s="16">
        <v>860</v>
      </c>
      <c r="C8244" s="15" t="s">
        <v>12184</v>
      </c>
      <c r="D8244" s="18">
        <v>1</v>
      </c>
      <c r="E8244" s="5" t="s">
        <v>12185</v>
      </c>
      <c r="F8244" s="5">
        <v>0</v>
      </c>
      <c r="G8244" s="5" t="s">
        <v>12186</v>
      </c>
      <c r="H8244" s="5" t="s">
        <v>11602</v>
      </c>
      <c r="I8244" s="5">
        <v>0</v>
      </c>
      <c r="J8244" s="5">
        <v>2015</v>
      </c>
      <c r="K8244" s="5">
        <v>1</v>
      </c>
      <c r="L8244" s="5" t="s">
        <v>6934</v>
      </c>
      <c r="M8244" s="5" t="s">
        <v>1400</v>
      </c>
      <c r="N8244" s="19">
        <v>9786045332306</v>
      </c>
    </row>
    <row r="8245" spans="1:14" ht="15.75" customHeight="1" x14ac:dyDescent="0.2">
      <c r="A8245" s="15">
        <v>223</v>
      </c>
      <c r="B8245" s="16">
        <v>860</v>
      </c>
      <c r="C8245" s="15" t="s">
        <v>12187</v>
      </c>
      <c r="D8245" s="18">
        <v>1</v>
      </c>
      <c r="E8245" s="5" t="s">
        <v>12188</v>
      </c>
      <c r="F8245" s="5">
        <v>0</v>
      </c>
      <c r="G8245" s="5" t="s">
        <v>12186</v>
      </c>
      <c r="H8245" s="5" t="s">
        <v>11602</v>
      </c>
      <c r="I8245" s="5">
        <v>0</v>
      </c>
      <c r="J8245" s="5">
        <v>2017</v>
      </c>
      <c r="K8245" s="5">
        <v>1</v>
      </c>
      <c r="L8245" s="5" t="s">
        <v>6934</v>
      </c>
      <c r="M8245" s="5" t="s">
        <v>1400</v>
      </c>
      <c r="N8245" s="19" t="s">
        <v>12189</v>
      </c>
    </row>
    <row r="8246" spans="1:14" ht="15.75" customHeight="1" x14ac:dyDescent="0.2">
      <c r="A8246" s="15">
        <v>224</v>
      </c>
      <c r="B8246" s="16">
        <v>860</v>
      </c>
      <c r="C8246" s="15" t="s">
        <v>12190</v>
      </c>
      <c r="D8246" s="18">
        <v>1</v>
      </c>
      <c r="E8246" s="5" t="s">
        <v>12191</v>
      </c>
      <c r="F8246" s="5">
        <v>0</v>
      </c>
      <c r="G8246" s="5" t="s">
        <v>12186</v>
      </c>
      <c r="H8246" s="5" t="s">
        <v>11602</v>
      </c>
      <c r="I8246" s="5">
        <v>0</v>
      </c>
      <c r="J8246" s="5">
        <v>2017</v>
      </c>
      <c r="K8246" s="5">
        <v>1</v>
      </c>
      <c r="L8246" s="5" t="s">
        <v>6934</v>
      </c>
      <c r="M8246" s="5" t="s">
        <v>1400</v>
      </c>
      <c r="N8246" s="19" t="s">
        <v>12192</v>
      </c>
    </row>
    <row r="8247" spans="1:14" ht="15.75" customHeight="1" x14ac:dyDescent="0.2">
      <c r="A8247" s="15">
        <v>225</v>
      </c>
      <c r="B8247" s="16">
        <v>860</v>
      </c>
      <c r="C8247" s="15" t="s">
        <v>12193</v>
      </c>
      <c r="D8247" s="18">
        <v>1</v>
      </c>
      <c r="E8247" s="5" t="s">
        <v>12194</v>
      </c>
      <c r="F8247" s="5">
        <v>0</v>
      </c>
      <c r="G8247" s="5" t="s">
        <v>12186</v>
      </c>
      <c r="H8247" s="5" t="s">
        <v>11602</v>
      </c>
      <c r="I8247" s="5">
        <v>0</v>
      </c>
      <c r="J8247" s="5">
        <v>2017</v>
      </c>
      <c r="K8247" s="5">
        <v>1</v>
      </c>
      <c r="L8247" s="5" t="s">
        <v>6934</v>
      </c>
      <c r="M8247" s="5" t="s">
        <v>1400</v>
      </c>
      <c r="N8247" s="19">
        <v>9786046978190</v>
      </c>
    </row>
    <row r="8248" spans="1:14" ht="15.75" customHeight="1" x14ac:dyDescent="0.2">
      <c r="A8248" s="15">
        <v>226</v>
      </c>
      <c r="B8248" s="16">
        <v>860</v>
      </c>
      <c r="C8248" s="15" t="s">
        <v>12195</v>
      </c>
      <c r="D8248" s="18">
        <v>1</v>
      </c>
      <c r="E8248" s="5" t="s">
        <v>12196</v>
      </c>
      <c r="F8248" s="5">
        <v>0</v>
      </c>
      <c r="G8248" s="5" t="s">
        <v>12186</v>
      </c>
      <c r="H8248" s="5" t="s">
        <v>11602</v>
      </c>
      <c r="I8248" s="5">
        <v>0</v>
      </c>
      <c r="J8248" s="5">
        <v>2017</v>
      </c>
      <c r="K8248" s="5">
        <v>1</v>
      </c>
      <c r="L8248" s="5" t="s">
        <v>6934</v>
      </c>
      <c r="M8248" s="5" t="s">
        <v>1400</v>
      </c>
      <c r="N8248" s="19" t="s">
        <v>12197</v>
      </c>
    </row>
    <row r="8249" spans="1:14" ht="15.75" customHeight="1" x14ac:dyDescent="0.2">
      <c r="A8249" s="15">
        <v>227</v>
      </c>
      <c r="B8249" s="16">
        <v>860</v>
      </c>
      <c r="C8249" s="15" t="s">
        <v>12198</v>
      </c>
      <c r="D8249" s="18">
        <v>1</v>
      </c>
      <c r="E8249" s="5" t="s">
        <v>12199</v>
      </c>
      <c r="F8249" s="5">
        <v>0</v>
      </c>
      <c r="G8249" s="5" t="s">
        <v>12186</v>
      </c>
      <c r="H8249" s="5" t="s">
        <v>11602</v>
      </c>
      <c r="I8249" s="5">
        <v>0</v>
      </c>
      <c r="J8249" s="5">
        <v>2017</v>
      </c>
      <c r="K8249" s="5">
        <v>1</v>
      </c>
      <c r="L8249" s="5" t="s">
        <v>6934</v>
      </c>
      <c r="M8249" s="5" t="s">
        <v>1400</v>
      </c>
      <c r="N8249" s="19" t="s">
        <v>12200</v>
      </c>
    </row>
    <row r="8250" spans="1:14" ht="15.75" customHeight="1" x14ac:dyDescent="0.2">
      <c r="A8250" s="15">
        <v>228</v>
      </c>
      <c r="B8250" s="16">
        <v>860</v>
      </c>
      <c r="C8250" s="15" t="s">
        <v>12201</v>
      </c>
      <c r="D8250" s="18">
        <v>1</v>
      </c>
      <c r="E8250" s="5" t="s">
        <v>12202</v>
      </c>
      <c r="F8250" s="5">
        <v>0</v>
      </c>
      <c r="G8250" s="5" t="s">
        <v>12186</v>
      </c>
      <c r="H8250" s="5" t="s">
        <v>11602</v>
      </c>
      <c r="I8250" s="5">
        <v>0</v>
      </c>
      <c r="J8250" s="5">
        <v>2017</v>
      </c>
      <c r="K8250" s="5">
        <v>1</v>
      </c>
      <c r="L8250" s="5" t="s">
        <v>6934</v>
      </c>
      <c r="M8250" s="5" t="s">
        <v>1400</v>
      </c>
      <c r="N8250" s="19" t="s">
        <v>12203</v>
      </c>
    </row>
    <row r="8251" spans="1:14" ht="15.75" customHeight="1" x14ac:dyDescent="0.2">
      <c r="A8251" s="15">
        <v>229</v>
      </c>
      <c r="B8251" s="16">
        <v>860</v>
      </c>
      <c r="C8251" s="15" t="s">
        <v>12204</v>
      </c>
      <c r="D8251" s="18">
        <v>1</v>
      </c>
      <c r="E8251" s="5" t="s">
        <v>12205</v>
      </c>
      <c r="F8251" s="5">
        <v>0</v>
      </c>
      <c r="G8251" s="5" t="s">
        <v>12186</v>
      </c>
      <c r="H8251" s="5" t="s">
        <v>11602</v>
      </c>
      <c r="I8251" s="5">
        <v>0</v>
      </c>
      <c r="J8251" s="5">
        <v>2017</v>
      </c>
      <c r="K8251" s="5">
        <v>1</v>
      </c>
      <c r="L8251" s="5" t="s">
        <v>6934</v>
      </c>
      <c r="M8251" s="5" t="s">
        <v>1400</v>
      </c>
      <c r="N8251" s="19" t="s">
        <v>12206</v>
      </c>
    </row>
    <row r="8252" spans="1:14" ht="15.75" customHeight="1" x14ac:dyDescent="0.2">
      <c r="A8252" s="15">
        <v>230</v>
      </c>
      <c r="B8252" s="16">
        <v>860</v>
      </c>
      <c r="C8252" s="15" t="s">
        <v>12207</v>
      </c>
      <c r="D8252" s="18">
        <v>1</v>
      </c>
      <c r="E8252" s="5" t="s">
        <v>12208</v>
      </c>
      <c r="F8252" s="5">
        <v>0</v>
      </c>
      <c r="G8252" s="5" t="s">
        <v>12209</v>
      </c>
      <c r="H8252" s="5" t="s">
        <v>11602</v>
      </c>
      <c r="I8252" s="5">
        <v>0</v>
      </c>
      <c r="J8252" s="5">
        <v>2016</v>
      </c>
      <c r="K8252" s="5">
        <v>1</v>
      </c>
      <c r="L8252" s="5" t="s">
        <v>6934</v>
      </c>
      <c r="M8252" s="5" t="s">
        <v>1400</v>
      </c>
      <c r="N8252" s="19">
        <v>9786046994886</v>
      </c>
    </row>
    <row r="8253" spans="1:14" ht="15.75" customHeight="1" x14ac:dyDescent="0.2">
      <c r="A8253" s="15">
        <v>231</v>
      </c>
      <c r="B8253" s="16">
        <v>860</v>
      </c>
      <c r="C8253" s="15" t="s">
        <v>12210</v>
      </c>
      <c r="D8253" s="18">
        <v>1</v>
      </c>
      <c r="E8253" s="5" t="s">
        <v>12211</v>
      </c>
      <c r="F8253" s="5">
        <v>0</v>
      </c>
      <c r="G8253" s="5" t="s">
        <v>12209</v>
      </c>
      <c r="H8253" s="5" t="s">
        <v>11602</v>
      </c>
      <c r="I8253" s="5">
        <v>0</v>
      </c>
      <c r="J8253" s="5">
        <v>2017</v>
      </c>
      <c r="K8253" s="5">
        <v>1</v>
      </c>
      <c r="L8253" s="5" t="s">
        <v>6934</v>
      </c>
      <c r="M8253" s="5" t="s">
        <v>1400</v>
      </c>
      <c r="N8253" s="19">
        <v>9786049540394</v>
      </c>
    </row>
    <row r="8254" spans="1:14" ht="15.75" customHeight="1" x14ac:dyDescent="0.2">
      <c r="A8254" s="15">
        <v>232</v>
      </c>
      <c r="B8254" s="16">
        <v>860</v>
      </c>
      <c r="C8254" s="15" t="s">
        <v>12212</v>
      </c>
      <c r="D8254" s="18">
        <v>1</v>
      </c>
      <c r="E8254" s="5" t="s">
        <v>12213</v>
      </c>
      <c r="F8254" s="5">
        <v>0</v>
      </c>
      <c r="G8254" s="5" t="s">
        <v>12209</v>
      </c>
      <c r="H8254" s="5" t="s">
        <v>11602</v>
      </c>
      <c r="I8254" s="5">
        <v>0</v>
      </c>
      <c r="J8254" s="5">
        <v>2017</v>
      </c>
      <c r="K8254" s="5">
        <v>1</v>
      </c>
      <c r="L8254" s="5" t="s">
        <v>6934</v>
      </c>
      <c r="M8254" s="5" t="s">
        <v>1400</v>
      </c>
      <c r="N8254" s="19">
        <v>9786049571473</v>
      </c>
    </row>
    <row r="8255" spans="1:14" ht="15.75" customHeight="1" x14ac:dyDescent="0.2">
      <c r="A8255" s="15">
        <v>233</v>
      </c>
      <c r="B8255" s="16">
        <v>860</v>
      </c>
      <c r="C8255" s="15" t="s">
        <v>12214</v>
      </c>
      <c r="D8255" s="18">
        <v>1</v>
      </c>
      <c r="E8255" s="5" t="s">
        <v>12215</v>
      </c>
      <c r="F8255" s="5">
        <v>0</v>
      </c>
      <c r="G8255" s="5" t="s">
        <v>12209</v>
      </c>
      <c r="H8255" s="5" t="s">
        <v>11602</v>
      </c>
      <c r="I8255" s="5">
        <v>0</v>
      </c>
      <c r="J8255" s="5">
        <v>2017</v>
      </c>
      <c r="K8255" s="5">
        <v>1</v>
      </c>
      <c r="L8255" s="5" t="s">
        <v>6934</v>
      </c>
      <c r="M8255" s="5" t="s">
        <v>1400</v>
      </c>
      <c r="N8255" s="19">
        <v>9786048911355</v>
      </c>
    </row>
    <row r="8256" spans="1:14" ht="15.75" customHeight="1" x14ac:dyDescent="0.2">
      <c r="A8256" s="15">
        <v>234</v>
      </c>
      <c r="B8256" s="16">
        <v>860</v>
      </c>
      <c r="C8256" s="15" t="s">
        <v>12216</v>
      </c>
      <c r="D8256" s="18">
        <v>1</v>
      </c>
      <c r="E8256" s="5" t="s">
        <v>12217</v>
      </c>
      <c r="F8256" s="5">
        <v>0</v>
      </c>
      <c r="G8256" s="5" t="s">
        <v>12209</v>
      </c>
      <c r="H8256" s="5" t="s">
        <v>11602</v>
      </c>
      <c r="I8256" s="5">
        <v>0</v>
      </c>
      <c r="J8256" s="5">
        <v>2017</v>
      </c>
      <c r="K8256" s="5">
        <v>1</v>
      </c>
      <c r="L8256" s="5" t="s">
        <v>6934</v>
      </c>
      <c r="M8256" s="5" t="s">
        <v>1400</v>
      </c>
      <c r="N8256" s="19">
        <v>9786048918972</v>
      </c>
    </row>
    <row r="8257" spans="1:14" ht="15.75" customHeight="1" x14ac:dyDescent="0.2">
      <c r="A8257" s="15">
        <v>235</v>
      </c>
      <c r="B8257" s="16">
        <v>860</v>
      </c>
      <c r="C8257" s="15" t="s">
        <v>12218</v>
      </c>
      <c r="D8257" s="18">
        <v>1</v>
      </c>
      <c r="E8257" s="5" t="s">
        <v>12219</v>
      </c>
      <c r="F8257" s="5" t="s">
        <v>12220</v>
      </c>
      <c r="G8257" s="5" t="s">
        <v>12209</v>
      </c>
      <c r="H8257" s="5" t="s">
        <v>11602</v>
      </c>
      <c r="I8257" s="5">
        <v>0</v>
      </c>
      <c r="J8257" s="5">
        <v>2018</v>
      </c>
      <c r="K8257" s="5">
        <v>1</v>
      </c>
      <c r="L8257" s="5" t="s">
        <v>6934</v>
      </c>
      <c r="M8257" s="5" t="s">
        <v>1400</v>
      </c>
      <c r="N8257" s="19">
        <v>9786049694073</v>
      </c>
    </row>
    <row r="8258" spans="1:14" ht="15.75" customHeight="1" x14ac:dyDescent="0.2">
      <c r="A8258" s="15">
        <v>236</v>
      </c>
      <c r="B8258" s="16">
        <v>860</v>
      </c>
      <c r="C8258" s="15" t="s">
        <v>12221</v>
      </c>
      <c r="D8258" s="18">
        <v>1</v>
      </c>
      <c r="E8258" s="5" t="s">
        <v>12222</v>
      </c>
      <c r="F8258" s="5">
        <v>0</v>
      </c>
      <c r="G8258" s="5" t="s">
        <v>12223</v>
      </c>
      <c r="H8258" s="5" t="s">
        <v>11602</v>
      </c>
      <c r="I8258" s="5">
        <v>0</v>
      </c>
      <c r="J8258" s="5">
        <v>2016</v>
      </c>
      <c r="K8258" s="5">
        <v>1</v>
      </c>
      <c r="L8258" s="5" t="s">
        <v>2172</v>
      </c>
      <c r="M8258" s="5" t="s">
        <v>1400</v>
      </c>
      <c r="N8258" s="19">
        <v>9786045373071</v>
      </c>
    </row>
    <row r="8259" spans="1:14" ht="15.75" customHeight="1" x14ac:dyDescent="0.2">
      <c r="A8259" s="15">
        <v>237</v>
      </c>
      <c r="B8259" s="16">
        <v>860</v>
      </c>
      <c r="C8259" s="15" t="s">
        <v>12224</v>
      </c>
      <c r="D8259" s="18">
        <v>1</v>
      </c>
      <c r="E8259" s="5" t="s">
        <v>12225</v>
      </c>
      <c r="F8259" s="5">
        <v>0</v>
      </c>
      <c r="G8259" s="5" t="s">
        <v>12223</v>
      </c>
      <c r="H8259" s="5" t="s">
        <v>11602</v>
      </c>
      <c r="I8259" s="5">
        <v>0</v>
      </c>
      <c r="J8259" s="5">
        <v>2016</v>
      </c>
      <c r="K8259" s="5">
        <v>1</v>
      </c>
      <c r="L8259" s="5" t="s">
        <v>2172</v>
      </c>
      <c r="M8259" s="5" t="s">
        <v>1400</v>
      </c>
      <c r="N8259" s="19">
        <v>9786045377826</v>
      </c>
    </row>
    <row r="8260" spans="1:14" ht="15.75" customHeight="1" x14ac:dyDescent="0.2">
      <c r="A8260" s="15">
        <v>238</v>
      </c>
      <c r="B8260" s="16">
        <v>860</v>
      </c>
      <c r="C8260" s="15" t="s">
        <v>12226</v>
      </c>
      <c r="D8260" s="18">
        <v>1</v>
      </c>
      <c r="E8260" s="5" t="s">
        <v>12227</v>
      </c>
      <c r="F8260" s="5">
        <v>0</v>
      </c>
      <c r="G8260" s="5" t="s">
        <v>12228</v>
      </c>
      <c r="H8260" s="5" t="s">
        <v>11602</v>
      </c>
      <c r="I8260" s="5">
        <v>0</v>
      </c>
      <c r="J8260" s="5">
        <v>2017</v>
      </c>
      <c r="K8260" s="5">
        <v>1</v>
      </c>
      <c r="L8260" s="5" t="s">
        <v>6934</v>
      </c>
      <c r="M8260" s="5" t="s">
        <v>1400</v>
      </c>
      <c r="N8260" s="19">
        <v>9786049540363</v>
      </c>
    </row>
    <row r="8261" spans="1:14" ht="15.75" customHeight="1" x14ac:dyDescent="0.2">
      <c r="A8261" s="15">
        <v>239</v>
      </c>
      <c r="B8261" s="16">
        <v>860</v>
      </c>
      <c r="C8261" s="15" t="s">
        <v>12229</v>
      </c>
      <c r="D8261" s="18">
        <v>1</v>
      </c>
      <c r="E8261" s="5" t="s">
        <v>12230</v>
      </c>
      <c r="F8261" s="5">
        <v>0</v>
      </c>
      <c r="G8261" s="5" t="s">
        <v>12231</v>
      </c>
      <c r="H8261" s="5" t="s">
        <v>11602</v>
      </c>
      <c r="I8261" s="5">
        <v>0</v>
      </c>
      <c r="J8261" s="5">
        <v>2016</v>
      </c>
      <c r="K8261" s="5">
        <v>1</v>
      </c>
      <c r="L8261" s="5" t="s">
        <v>2172</v>
      </c>
      <c r="M8261" s="5" t="s">
        <v>1400</v>
      </c>
      <c r="N8261" s="19">
        <v>9786045365465</v>
      </c>
    </row>
    <row r="8262" spans="1:14" ht="15.75" customHeight="1" x14ac:dyDescent="0.2">
      <c r="A8262" s="15">
        <v>240</v>
      </c>
      <c r="B8262" s="16">
        <v>860</v>
      </c>
      <c r="C8262" s="15" t="s">
        <v>12232</v>
      </c>
      <c r="D8262" s="18">
        <v>1</v>
      </c>
      <c r="E8262" s="5" t="s">
        <v>12233</v>
      </c>
      <c r="F8262" s="5">
        <v>0</v>
      </c>
      <c r="G8262" s="5" t="s">
        <v>12231</v>
      </c>
      <c r="H8262" s="5" t="s">
        <v>11602</v>
      </c>
      <c r="I8262" s="5">
        <v>0</v>
      </c>
      <c r="J8262" s="5">
        <v>2017</v>
      </c>
      <c r="K8262" s="5">
        <v>1</v>
      </c>
      <c r="L8262" s="5" t="s">
        <v>2172</v>
      </c>
      <c r="M8262" s="5" t="s">
        <v>1400</v>
      </c>
      <c r="N8262" s="19">
        <v>9786045385302</v>
      </c>
    </row>
    <row r="8263" spans="1:14" ht="15.75" customHeight="1" x14ac:dyDescent="0.2">
      <c r="A8263" s="15">
        <v>241</v>
      </c>
      <c r="B8263" s="16">
        <v>860</v>
      </c>
      <c r="C8263" s="15" t="s">
        <v>12234</v>
      </c>
      <c r="D8263" s="18">
        <v>1</v>
      </c>
      <c r="E8263" s="5" t="s">
        <v>12235</v>
      </c>
      <c r="F8263" s="5">
        <v>0</v>
      </c>
      <c r="G8263" s="5" t="s">
        <v>12236</v>
      </c>
      <c r="H8263" s="5" t="s">
        <v>11602</v>
      </c>
      <c r="I8263" s="5">
        <v>0</v>
      </c>
      <c r="J8263" s="5">
        <v>2016</v>
      </c>
      <c r="K8263" s="5">
        <v>1</v>
      </c>
      <c r="L8263" s="5" t="s">
        <v>1549</v>
      </c>
      <c r="M8263" s="5" t="s">
        <v>1400</v>
      </c>
      <c r="N8263" s="19">
        <v>9786049498145</v>
      </c>
    </row>
    <row r="8264" spans="1:14" ht="15.75" customHeight="1" x14ac:dyDescent="0.2">
      <c r="A8264" s="15">
        <v>242</v>
      </c>
      <c r="B8264" s="16">
        <v>860</v>
      </c>
      <c r="C8264" s="15" t="s">
        <v>12237</v>
      </c>
      <c r="D8264" s="18">
        <v>1</v>
      </c>
      <c r="E8264" s="5" t="s">
        <v>12238</v>
      </c>
      <c r="F8264" s="5" t="s">
        <v>12239</v>
      </c>
      <c r="G8264" s="5" t="s">
        <v>12236</v>
      </c>
      <c r="H8264" s="5" t="s">
        <v>11602</v>
      </c>
      <c r="I8264" s="5">
        <v>0</v>
      </c>
      <c r="J8264" s="5">
        <v>2018</v>
      </c>
      <c r="K8264" s="5">
        <v>1</v>
      </c>
      <c r="L8264" s="5" t="s">
        <v>11439</v>
      </c>
      <c r="M8264" s="5" t="s">
        <v>1400</v>
      </c>
      <c r="N8264" s="19">
        <v>9786047748068</v>
      </c>
    </row>
    <row r="8265" spans="1:14" ht="15.75" customHeight="1" x14ac:dyDescent="0.2">
      <c r="A8265" s="15">
        <v>243</v>
      </c>
      <c r="B8265" s="16">
        <v>860</v>
      </c>
      <c r="C8265" s="15" t="s">
        <v>12240</v>
      </c>
      <c r="D8265" s="18">
        <v>1</v>
      </c>
      <c r="E8265" s="5" t="s">
        <v>12241</v>
      </c>
      <c r="F8265" s="5">
        <v>0</v>
      </c>
      <c r="G8265" s="5" t="s">
        <v>12242</v>
      </c>
      <c r="H8265" s="5" t="s">
        <v>11602</v>
      </c>
      <c r="I8265" s="5">
        <v>0</v>
      </c>
      <c r="J8265" s="5">
        <v>2017</v>
      </c>
      <c r="K8265" s="5">
        <v>1</v>
      </c>
      <c r="L8265" s="5" t="s">
        <v>12243</v>
      </c>
      <c r="M8265" s="5" t="s">
        <v>1400</v>
      </c>
      <c r="N8265" s="19">
        <v>9786045974759</v>
      </c>
    </row>
    <row r="8266" spans="1:14" ht="15.75" customHeight="1" x14ac:dyDescent="0.2">
      <c r="A8266" s="15">
        <v>244</v>
      </c>
      <c r="B8266" s="16">
        <v>860</v>
      </c>
      <c r="C8266" s="15" t="s">
        <v>12244</v>
      </c>
      <c r="D8266" s="18">
        <v>1</v>
      </c>
      <c r="E8266" s="5" t="s">
        <v>1706</v>
      </c>
      <c r="F8266" s="5" t="s">
        <v>1707</v>
      </c>
      <c r="G8266" s="5" t="s">
        <v>12245</v>
      </c>
      <c r="H8266" s="5" t="s">
        <v>11602</v>
      </c>
      <c r="I8266" s="5">
        <v>0</v>
      </c>
      <c r="J8266" s="5">
        <v>2018</v>
      </c>
      <c r="K8266" s="5">
        <v>1</v>
      </c>
      <c r="L8266" s="5" t="s">
        <v>6934</v>
      </c>
      <c r="M8266" s="5" t="s">
        <v>1400</v>
      </c>
      <c r="N8266" s="19">
        <v>9786049690679</v>
      </c>
    </row>
    <row r="8267" spans="1:14" ht="15.75" customHeight="1" x14ac:dyDescent="0.2">
      <c r="A8267" s="15">
        <v>245</v>
      </c>
      <c r="B8267" s="16">
        <v>860</v>
      </c>
      <c r="C8267" s="15" t="s">
        <v>12246</v>
      </c>
      <c r="D8267" s="18">
        <v>1</v>
      </c>
      <c r="E8267" s="5" t="s">
        <v>1710</v>
      </c>
      <c r="F8267" s="5">
        <v>0</v>
      </c>
      <c r="G8267" s="5" t="s">
        <v>12247</v>
      </c>
      <c r="H8267" s="5" t="s">
        <v>11602</v>
      </c>
      <c r="I8267" s="5">
        <v>0</v>
      </c>
      <c r="J8267" s="5">
        <v>2016</v>
      </c>
      <c r="K8267" s="5">
        <v>1</v>
      </c>
      <c r="L8267" s="5" t="s">
        <v>6934</v>
      </c>
      <c r="M8267" s="5" t="s">
        <v>1400</v>
      </c>
      <c r="N8267" s="19">
        <v>9786046991694</v>
      </c>
    </row>
    <row r="8268" spans="1:14" ht="15.75" customHeight="1" x14ac:dyDescent="0.2">
      <c r="A8268" s="15">
        <v>246</v>
      </c>
      <c r="B8268" s="16">
        <v>860</v>
      </c>
      <c r="C8268" s="15" t="s">
        <v>12248</v>
      </c>
      <c r="D8268" s="18">
        <v>1</v>
      </c>
      <c r="E8268" s="5" t="s">
        <v>12249</v>
      </c>
      <c r="F8268" s="5">
        <v>0</v>
      </c>
      <c r="G8268" s="5" t="s">
        <v>12250</v>
      </c>
      <c r="H8268" s="5" t="s">
        <v>11602</v>
      </c>
      <c r="I8268" s="5">
        <v>0</v>
      </c>
      <c r="J8268" s="5">
        <v>2015</v>
      </c>
      <c r="K8268" s="5">
        <v>1</v>
      </c>
      <c r="L8268" s="5" t="s">
        <v>6934</v>
      </c>
      <c r="M8268" s="5" t="s">
        <v>1400</v>
      </c>
      <c r="N8268" s="19">
        <v>9786049143132</v>
      </c>
    </row>
    <row r="8269" spans="1:14" ht="15.75" customHeight="1" x14ac:dyDescent="0.2">
      <c r="A8269" s="15">
        <v>247</v>
      </c>
      <c r="B8269" s="16">
        <v>860</v>
      </c>
      <c r="C8269" s="15" t="s">
        <v>12251</v>
      </c>
      <c r="D8269" s="18">
        <v>1</v>
      </c>
      <c r="E8269" s="5" t="s">
        <v>12252</v>
      </c>
      <c r="F8269" s="5">
        <v>0</v>
      </c>
      <c r="G8269" s="5" t="s">
        <v>12250</v>
      </c>
      <c r="H8269" s="5" t="s">
        <v>11602</v>
      </c>
      <c r="I8269" s="5">
        <v>0</v>
      </c>
      <c r="J8269" s="5">
        <v>2015</v>
      </c>
      <c r="K8269" s="5">
        <v>1</v>
      </c>
      <c r="L8269" s="5" t="s">
        <v>6934</v>
      </c>
      <c r="M8269" s="5" t="s">
        <v>1400</v>
      </c>
      <c r="N8269" s="19" t="s">
        <v>12253</v>
      </c>
    </row>
    <row r="8270" spans="1:14" ht="15.75" customHeight="1" x14ac:dyDescent="0.2">
      <c r="A8270" s="15">
        <v>248</v>
      </c>
      <c r="B8270" s="16">
        <v>860</v>
      </c>
      <c r="C8270" s="15" t="s">
        <v>12254</v>
      </c>
      <c r="D8270" s="18">
        <v>1</v>
      </c>
      <c r="E8270" s="5" t="s">
        <v>12255</v>
      </c>
      <c r="F8270" s="5">
        <v>0</v>
      </c>
      <c r="G8270" s="5" t="s">
        <v>12250</v>
      </c>
      <c r="H8270" s="5" t="s">
        <v>11602</v>
      </c>
      <c r="I8270" s="5">
        <v>0</v>
      </c>
      <c r="J8270" s="5">
        <v>2017</v>
      </c>
      <c r="K8270" s="5">
        <v>1</v>
      </c>
      <c r="L8270" s="5" t="s">
        <v>6934</v>
      </c>
      <c r="M8270" s="5" t="s">
        <v>1400</v>
      </c>
      <c r="N8270" s="19">
        <v>9786049540356</v>
      </c>
    </row>
    <row r="8271" spans="1:14" ht="15.75" customHeight="1" x14ac:dyDescent="0.2">
      <c r="A8271" s="15">
        <v>249</v>
      </c>
      <c r="B8271" s="16">
        <v>860</v>
      </c>
      <c r="C8271" s="15" t="s">
        <v>12256</v>
      </c>
      <c r="D8271" s="18">
        <v>1</v>
      </c>
      <c r="E8271" s="5" t="s">
        <v>12257</v>
      </c>
      <c r="F8271" s="5">
        <v>0</v>
      </c>
      <c r="G8271" s="5" t="s">
        <v>12258</v>
      </c>
      <c r="H8271" s="5" t="s">
        <v>11602</v>
      </c>
      <c r="I8271" s="5">
        <v>0</v>
      </c>
      <c r="J8271" s="5">
        <v>2017</v>
      </c>
      <c r="K8271" s="5">
        <v>1</v>
      </c>
      <c r="L8271" s="5" t="s">
        <v>6934</v>
      </c>
      <c r="M8271" s="5" t="s">
        <v>1400</v>
      </c>
      <c r="N8271" s="19">
        <v>9786049548079</v>
      </c>
    </row>
    <row r="8272" spans="1:14" ht="15.75" customHeight="1" x14ac:dyDescent="0.2">
      <c r="A8272" s="15">
        <v>250</v>
      </c>
      <c r="B8272" s="16">
        <v>860</v>
      </c>
      <c r="C8272" s="15" t="s">
        <v>12259</v>
      </c>
      <c r="D8272" s="18">
        <v>1</v>
      </c>
      <c r="E8272" s="5" t="s">
        <v>12260</v>
      </c>
      <c r="F8272" s="5" t="s">
        <v>12261</v>
      </c>
      <c r="G8272" s="5" t="s">
        <v>12262</v>
      </c>
      <c r="H8272" s="5" t="s">
        <v>11602</v>
      </c>
      <c r="I8272" s="5">
        <v>0</v>
      </c>
      <c r="J8272" s="5">
        <v>2017</v>
      </c>
      <c r="K8272" s="5">
        <v>1</v>
      </c>
      <c r="L8272" s="5" t="s">
        <v>6934</v>
      </c>
      <c r="M8272" s="5" t="s">
        <v>1400</v>
      </c>
      <c r="N8272" s="19" t="s">
        <v>12263</v>
      </c>
    </row>
    <row r="8273" spans="1:14" ht="15.75" customHeight="1" x14ac:dyDescent="0.2">
      <c r="A8273" s="15">
        <v>251</v>
      </c>
      <c r="B8273" s="16">
        <v>860</v>
      </c>
      <c r="C8273" s="15" t="s">
        <v>12264</v>
      </c>
      <c r="D8273" s="18">
        <v>1</v>
      </c>
      <c r="E8273" s="5" t="s">
        <v>12265</v>
      </c>
      <c r="F8273" s="5" t="s">
        <v>12266</v>
      </c>
      <c r="G8273" s="5" t="s">
        <v>12267</v>
      </c>
      <c r="H8273" s="5" t="s">
        <v>11602</v>
      </c>
      <c r="I8273" s="5">
        <v>0</v>
      </c>
      <c r="J8273" s="5">
        <v>2018</v>
      </c>
      <c r="K8273" s="5">
        <v>1</v>
      </c>
      <c r="L8273" s="5" t="s">
        <v>6934</v>
      </c>
      <c r="M8273" s="5" t="s">
        <v>1400</v>
      </c>
      <c r="N8273" s="19" t="s">
        <v>12268</v>
      </c>
    </row>
    <row r="8274" spans="1:14" ht="15.75" hidden="1" customHeight="1" x14ac:dyDescent="0.2">
      <c r="A8274" s="14">
        <v>252</v>
      </c>
      <c r="B8274" s="16">
        <v>860</v>
      </c>
      <c r="C8274" s="14" t="s">
        <v>12269</v>
      </c>
      <c r="D8274" s="17">
        <v>0</v>
      </c>
      <c r="E8274" s="5">
        <v>0</v>
      </c>
      <c r="F8274" s="5">
        <v>0</v>
      </c>
      <c r="G8274" s="5">
        <v>0</v>
      </c>
      <c r="H8274" s="5" t="s">
        <v>11602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  <c r="N8274" s="19">
        <v>0</v>
      </c>
    </row>
    <row r="8275" spans="1:14" ht="15.75" hidden="1" customHeight="1" x14ac:dyDescent="0.2">
      <c r="A8275" s="14">
        <v>253</v>
      </c>
      <c r="B8275" s="16">
        <v>860</v>
      </c>
      <c r="C8275" s="14" t="s">
        <v>12270</v>
      </c>
      <c r="D8275" s="17">
        <v>0</v>
      </c>
      <c r="E8275" s="5">
        <v>0</v>
      </c>
      <c r="F8275" s="5">
        <v>0</v>
      </c>
      <c r="G8275" s="5">
        <v>0</v>
      </c>
      <c r="H8275" s="5" t="s">
        <v>11602</v>
      </c>
      <c r="I8275" s="5">
        <v>0</v>
      </c>
      <c r="J8275" s="5">
        <v>0</v>
      </c>
      <c r="K8275" s="5">
        <v>0</v>
      </c>
      <c r="L8275" s="5">
        <v>0</v>
      </c>
      <c r="M8275" s="5">
        <v>0</v>
      </c>
      <c r="N8275" s="19">
        <v>0</v>
      </c>
    </row>
    <row r="8276" spans="1:14" ht="15.75" customHeight="1" x14ac:dyDescent="0.2">
      <c r="A8276" s="15">
        <v>254</v>
      </c>
      <c r="B8276" s="16">
        <v>860</v>
      </c>
      <c r="C8276" s="15" t="s">
        <v>12271</v>
      </c>
      <c r="D8276" s="18">
        <v>1</v>
      </c>
      <c r="E8276" s="5" t="s">
        <v>12272</v>
      </c>
      <c r="F8276" s="5">
        <v>0</v>
      </c>
      <c r="G8276" s="5" t="s">
        <v>12273</v>
      </c>
      <c r="H8276" s="5" t="s">
        <v>11602</v>
      </c>
      <c r="I8276" s="5">
        <v>0</v>
      </c>
      <c r="J8276" s="5">
        <v>2015</v>
      </c>
      <c r="K8276" s="5">
        <v>1</v>
      </c>
      <c r="L8276" s="5" t="s">
        <v>12274</v>
      </c>
      <c r="M8276" s="5" t="s">
        <v>1400</v>
      </c>
      <c r="N8276" s="19">
        <v>9786045335048</v>
      </c>
    </row>
    <row r="8277" spans="1:14" ht="15.75" customHeight="1" x14ac:dyDescent="0.2">
      <c r="A8277" s="15">
        <v>255</v>
      </c>
      <c r="B8277" s="16">
        <v>860</v>
      </c>
      <c r="C8277" s="15" t="s">
        <v>12275</v>
      </c>
      <c r="D8277" s="18">
        <v>1</v>
      </c>
      <c r="E8277" s="5" t="s">
        <v>12276</v>
      </c>
      <c r="F8277" s="5" t="s">
        <v>12277</v>
      </c>
      <c r="G8277" s="5" t="s">
        <v>12278</v>
      </c>
      <c r="H8277" s="5" t="s">
        <v>11602</v>
      </c>
      <c r="I8277" s="5">
        <v>0</v>
      </c>
      <c r="J8277" s="5">
        <v>2018</v>
      </c>
      <c r="K8277" s="5">
        <v>1</v>
      </c>
      <c r="L8277" s="5" t="s">
        <v>1549</v>
      </c>
      <c r="M8277" s="5" t="s">
        <v>1400</v>
      </c>
      <c r="N8277" s="19">
        <v>9786048922771</v>
      </c>
    </row>
    <row r="8278" spans="1:14" ht="15.75" customHeight="1" x14ac:dyDescent="0.2">
      <c r="A8278" s="15">
        <v>256</v>
      </c>
      <c r="B8278" s="16">
        <v>860</v>
      </c>
      <c r="C8278" s="15" t="s">
        <v>12279</v>
      </c>
      <c r="D8278" s="18">
        <v>1</v>
      </c>
      <c r="E8278" s="5" t="s">
        <v>12280</v>
      </c>
      <c r="F8278" s="5" t="s">
        <v>12280</v>
      </c>
      <c r="G8278" s="5" t="s">
        <v>12278</v>
      </c>
      <c r="H8278" s="5" t="s">
        <v>11602</v>
      </c>
      <c r="I8278" s="5">
        <v>0</v>
      </c>
      <c r="J8278" s="5">
        <v>2018</v>
      </c>
      <c r="K8278" s="5">
        <v>1</v>
      </c>
      <c r="L8278" s="5" t="s">
        <v>1549</v>
      </c>
      <c r="M8278" s="5" t="s">
        <v>1400</v>
      </c>
      <c r="N8278" s="19" t="s">
        <v>12281</v>
      </c>
    </row>
    <row r="8279" spans="1:14" ht="15.75" customHeight="1" x14ac:dyDescent="0.2">
      <c r="A8279" s="15">
        <v>257</v>
      </c>
      <c r="B8279" s="16">
        <v>860</v>
      </c>
      <c r="C8279" s="15" t="s">
        <v>12282</v>
      </c>
      <c r="D8279" s="18">
        <v>2</v>
      </c>
      <c r="E8279" s="5" t="s">
        <v>12283</v>
      </c>
      <c r="F8279" s="5" t="s">
        <v>12284</v>
      </c>
      <c r="G8279" s="5" t="s">
        <v>12278</v>
      </c>
      <c r="H8279" s="5" t="s">
        <v>11602</v>
      </c>
      <c r="I8279" s="5">
        <v>0</v>
      </c>
      <c r="J8279" s="5">
        <v>2017</v>
      </c>
      <c r="K8279" s="5">
        <v>1</v>
      </c>
      <c r="L8279" s="5" t="s">
        <v>11888</v>
      </c>
      <c r="M8279" s="5" t="s">
        <v>1400</v>
      </c>
      <c r="N8279" s="19" t="s">
        <v>12285</v>
      </c>
    </row>
    <row r="8280" spans="1:14" ht="15.75" customHeight="1" x14ac:dyDescent="0.2">
      <c r="A8280" s="15">
        <v>258</v>
      </c>
      <c r="B8280" s="16">
        <v>860</v>
      </c>
      <c r="C8280" s="15" t="s">
        <v>12286</v>
      </c>
      <c r="D8280" s="18">
        <v>1</v>
      </c>
      <c r="E8280" s="5" t="s">
        <v>12287</v>
      </c>
      <c r="F8280" s="5">
        <v>0</v>
      </c>
      <c r="G8280" s="5" t="s">
        <v>12278</v>
      </c>
      <c r="H8280" s="5" t="s">
        <v>11602</v>
      </c>
      <c r="I8280" s="5">
        <v>0</v>
      </c>
      <c r="J8280" s="5">
        <v>2017</v>
      </c>
      <c r="K8280" s="5">
        <v>1</v>
      </c>
      <c r="L8280" s="5" t="s">
        <v>11834</v>
      </c>
      <c r="M8280" s="5" t="s">
        <v>1400</v>
      </c>
      <c r="N8280" s="19">
        <v>9786045523797</v>
      </c>
    </row>
    <row r="8281" spans="1:14" ht="15.75" customHeight="1" x14ac:dyDescent="0.2">
      <c r="A8281" s="15">
        <v>259</v>
      </c>
      <c r="B8281" s="16">
        <v>860</v>
      </c>
      <c r="C8281" s="15" t="s">
        <v>12288</v>
      </c>
      <c r="D8281" s="18">
        <v>1</v>
      </c>
      <c r="E8281" s="5" t="s">
        <v>12289</v>
      </c>
      <c r="F8281" s="5">
        <v>0</v>
      </c>
      <c r="G8281" s="5" t="s">
        <v>12278</v>
      </c>
      <c r="H8281" s="5" t="s">
        <v>11602</v>
      </c>
      <c r="I8281" s="5">
        <v>0</v>
      </c>
      <c r="J8281" s="5">
        <v>2017</v>
      </c>
      <c r="K8281" s="5">
        <v>1</v>
      </c>
      <c r="L8281" s="5" t="s">
        <v>11610</v>
      </c>
      <c r="M8281" s="5" t="s">
        <v>1400</v>
      </c>
      <c r="N8281" s="19">
        <v>9786049540387</v>
      </c>
    </row>
    <row r="8282" spans="1:14" ht="15.75" customHeight="1" x14ac:dyDescent="0.2">
      <c r="A8282" s="15">
        <v>260</v>
      </c>
      <c r="B8282" s="16">
        <v>860</v>
      </c>
      <c r="C8282" s="15" t="s">
        <v>12290</v>
      </c>
      <c r="D8282" s="18">
        <v>1</v>
      </c>
      <c r="E8282" s="5" t="s">
        <v>12291</v>
      </c>
      <c r="F8282" s="5">
        <v>0</v>
      </c>
      <c r="G8282" s="5" t="s">
        <v>12292</v>
      </c>
      <c r="H8282" s="5" t="s">
        <v>11602</v>
      </c>
      <c r="I8282" s="5">
        <v>3</v>
      </c>
      <c r="J8282" s="5">
        <v>2017</v>
      </c>
      <c r="K8282" s="5">
        <v>1</v>
      </c>
      <c r="L8282" s="5" t="s">
        <v>1399</v>
      </c>
      <c r="M8282" s="5" t="s">
        <v>1400</v>
      </c>
      <c r="N8282" s="19">
        <v>9786042087698</v>
      </c>
    </row>
    <row r="8283" spans="1:14" ht="15.75" customHeight="1" x14ac:dyDescent="0.2">
      <c r="A8283" s="15">
        <v>261</v>
      </c>
      <c r="B8283" s="16">
        <v>860</v>
      </c>
      <c r="C8283" s="15" t="s">
        <v>12293</v>
      </c>
      <c r="D8283" s="18">
        <v>1</v>
      </c>
      <c r="E8283" s="5" t="s">
        <v>12294</v>
      </c>
      <c r="F8283" s="5">
        <v>0</v>
      </c>
      <c r="G8283" s="5" t="s">
        <v>12295</v>
      </c>
      <c r="H8283" s="5" t="s">
        <v>11602</v>
      </c>
      <c r="I8283" s="5">
        <v>0</v>
      </c>
      <c r="J8283" s="5">
        <v>2016</v>
      </c>
      <c r="K8283" s="5">
        <v>1</v>
      </c>
      <c r="L8283" s="5" t="s">
        <v>11610</v>
      </c>
      <c r="M8283" s="5" t="s">
        <v>1400</v>
      </c>
      <c r="N8283" s="19">
        <v>9786046973904</v>
      </c>
    </row>
    <row r="8284" spans="1:14" ht="15.75" customHeight="1" x14ac:dyDescent="0.2">
      <c r="A8284" s="15">
        <v>262</v>
      </c>
      <c r="B8284" s="16">
        <v>860</v>
      </c>
      <c r="C8284" s="15" t="s">
        <v>12296</v>
      </c>
      <c r="D8284" s="18">
        <v>1</v>
      </c>
      <c r="E8284" s="5" t="s">
        <v>12297</v>
      </c>
      <c r="F8284" s="5">
        <v>0</v>
      </c>
      <c r="G8284" s="5" t="s">
        <v>12295</v>
      </c>
      <c r="H8284" s="5" t="s">
        <v>11602</v>
      </c>
      <c r="I8284" s="5">
        <v>0</v>
      </c>
      <c r="J8284" s="5">
        <v>2016</v>
      </c>
      <c r="K8284" s="5">
        <v>1</v>
      </c>
      <c r="L8284" s="5" t="s">
        <v>11610</v>
      </c>
      <c r="M8284" s="5" t="s">
        <v>1400</v>
      </c>
      <c r="N8284" s="19">
        <v>9786046977735</v>
      </c>
    </row>
    <row r="8285" spans="1:14" ht="15.75" customHeight="1" x14ac:dyDescent="0.2">
      <c r="A8285" s="15">
        <v>263</v>
      </c>
      <c r="B8285" s="16">
        <v>860</v>
      </c>
      <c r="C8285" s="15" t="s">
        <v>12298</v>
      </c>
      <c r="D8285" s="18">
        <v>1</v>
      </c>
      <c r="E8285" s="5" t="s">
        <v>12299</v>
      </c>
      <c r="F8285" s="5">
        <v>0</v>
      </c>
      <c r="G8285" s="5" t="s">
        <v>12295</v>
      </c>
      <c r="H8285" s="5" t="s">
        <v>11602</v>
      </c>
      <c r="I8285" s="5">
        <v>0</v>
      </c>
      <c r="J8285" s="5">
        <v>2016</v>
      </c>
      <c r="K8285" s="5">
        <v>1</v>
      </c>
      <c r="L8285" s="5" t="s">
        <v>11610</v>
      </c>
      <c r="M8285" s="5" t="s">
        <v>1400</v>
      </c>
      <c r="N8285" s="19">
        <v>9786046993186</v>
      </c>
    </row>
    <row r="8286" spans="1:14" ht="15.75" customHeight="1" x14ac:dyDescent="0.2">
      <c r="A8286" s="15">
        <v>264</v>
      </c>
      <c r="B8286" s="16">
        <v>860</v>
      </c>
      <c r="C8286" s="15" t="s">
        <v>12300</v>
      </c>
      <c r="D8286" s="18">
        <v>1</v>
      </c>
      <c r="E8286" s="5" t="s">
        <v>12301</v>
      </c>
      <c r="F8286" s="5" t="s">
        <v>12302</v>
      </c>
      <c r="G8286" s="5" t="s">
        <v>12295</v>
      </c>
      <c r="H8286" s="5" t="s">
        <v>11602</v>
      </c>
      <c r="I8286" s="5">
        <v>0</v>
      </c>
      <c r="J8286" s="5">
        <v>2018</v>
      </c>
      <c r="K8286" s="5">
        <v>1</v>
      </c>
      <c r="L8286" s="5" t="s">
        <v>11610</v>
      </c>
      <c r="M8286" s="5" t="s">
        <v>1400</v>
      </c>
      <c r="N8286" s="19">
        <v>9786049698866</v>
      </c>
    </row>
    <row r="8287" spans="1:14" ht="15.75" customHeight="1" x14ac:dyDescent="0.2">
      <c r="A8287" s="15">
        <v>265</v>
      </c>
      <c r="B8287" s="16">
        <v>860</v>
      </c>
      <c r="C8287" s="15" t="s">
        <v>12303</v>
      </c>
      <c r="D8287" s="18">
        <v>1</v>
      </c>
      <c r="E8287" s="5" t="s">
        <v>12304</v>
      </c>
      <c r="F8287" s="5" t="s">
        <v>12305</v>
      </c>
      <c r="G8287" s="5" t="s">
        <v>12295</v>
      </c>
      <c r="H8287" s="5" t="s">
        <v>11602</v>
      </c>
      <c r="I8287" s="5">
        <v>0</v>
      </c>
      <c r="J8287" s="5">
        <v>2018</v>
      </c>
      <c r="K8287" s="5">
        <v>1</v>
      </c>
      <c r="L8287" s="5" t="s">
        <v>2157</v>
      </c>
      <c r="M8287" s="5" t="s">
        <v>1400</v>
      </c>
      <c r="N8287" s="19">
        <v>9786047754120</v>
      </c>
    </row>
    <row r="8288" spans="1:14" ht="15.75" customHeight="1" x14ac:dyDescent="0.2">
      <c r="A8288" s="15">
        <v>266</v>
      </c>
      <c r="B8288" s="16">
        <v>860</v>
      </c>
      <c r="C8288" s="15" t="s">
        <v>12306</v>
      </c>
      <c r="D8288" s="18">
        <v>1</v>
      </c>
      <c r="E8288" s="5" t="s">
        <v>12307</v>
      </c>
      <c r="F8288" s="5" t="s">
        <v>12308</v>
      </c>
      <c r="G8288" s="5" t="s">
        <v>12309</v>
      </c>
      <c r="H8288" s="5" t="s">
        <v>11602</v>
      </c>
      <c r="I8288" s="5">
        <v>0</v>
      </c>
      <c r="J8288" s="5">
        <v>2018</v>
      </c>
      <c r="K8288" s="5">
        <v>1</v>
      </c>
      <c r="L8288" s="5" t="s">
        <v>1399</v>
      </c>
      <c r="M8288" s="5" t="s">
        <v>1400</v>
      </c>
      <c r="N8288" s="19" t="s">
        <v>12310</v>
      </c>
    </row>
    <row r="8289" spans="1:14" ht="15.75" customHeight="1" x14ac:dyDescent="0.2">
      <c r="A8289" s="15">
        <v>267</v>
      </c>
      <c r="B8289" s="16">
        <v>860</v>
      </c>
      <c r="C8289" s="15" t="s">
        <v>12311</v>
      </c>
      <c r="D8289" s="18">
        <v>1</v>
      </c>
      <c r="E8289" s="5" t="s">
        <v>12312</v>
      </c>
      <c r="F8289" s="5">
        <v>0</v>
      </c>
      <c r="G8289" s="5" t="s">
        <v>12313</v>
      </c>
      <c r="H8289" s="5" t="s">
        <v>11602</v>
      </c>
      <c r="I8289" s="5">
        <v>0</v>
      </c>
      <c r="J8289" s="5">
        <v>2017</v>
      </c>
      <c r="K8289" s="5">
        <v>1</v>
      </c>
      <c r="L8289" s="5" t="s">
        <v>2172</v>
      </c>
      <c r="M8289" s="5" t="s">
        <v>1400</v>
      </c>
      <c r="N8289" s="19">
        <v>9786045385463</v>
      </c>
    </row>
    <row r="8290" spans="1:14" ht="15.75" customHeight="1" x14ac:dyDescent="0.2">
      <c r="A8290" s="15">
        <v>268</v>
      </c>
      <c r="B8290" s="16">
        <v>860</v>
      </c>
      <c r="C8290" s="15" t="s">
        <v>12314</v>
      </c>
      <c r="D8290" s="18">
        <v>1</v>
      </c>
      <c r="E8290" s="5" t="s">
        <v>12315</v>
      </c>
      <c r="F8290" s="5" t="s">
        <v>12316</v>
      </c>
      <c r="G8290" s="5" t="s">
        <v>12317</v>
      </c>
      <c r="H8290" s="5" t="s">
        <v>11602</v>
      </c>
      <c r="I8290" s="5">
        <v>0</v>
      </c>
      <c r="J8290" s="5">
        <v>2017</v>
      </c>
      <c r="K8290" s="5">
        <v>1</v>
      </c>
      <c r="L8290" s="5" t="s">
        <v>1549</v>
      </c>
      <c r="M8290" s="5" t="s">
        <v>1400</v>
      </c>
      <c r="N8290" s="19">
        <v>9786048905729</v>
      </c>
    </row>
    <row r="8291" spans="1:14" ht="15.75" customHeight="1" x14ac:dyDescent="0.2">
      <c r="A8291" s="15">
        <v>269</v>
      </c>
      <c r="B8291" s="16">
        <v>860</v>
      </c>
      <c r="C8291" s="15" t="s">
        <v>12318</v>
      </c>
      <c r="D8291" s="18">
        <v>1</v>
      </c>
      <c r="E8291" s="5" t="s">
        <v>12319</v>
      </c>
      <c r="F8291" s="5" t="s">
        <v>12320</v>
      </c>
      <c r="G8291" s="5" t="s">
        <v>12317</v>
      </c>
      <c r="H8291" s="5" t="s">
        <v>11602</v>
      </c>
      <c r="I8291" s="5">
        <v>0</v>
      </c>
      <c r="J8291" s="5">
        <v>2018</v>
      </c>
      <c r="K8291" s="5">
        <v>1</v>
      </c>
      <c r="L8291" s="5" t="s">
        <v>1549</v>
      </c>
      <c r="M8291" s="5" t="s">
        <v>1400</v>
      </c>
      <c r="N8291" s="19">
        <v>9786048908126</v>
      </c>
    </row>
    <row r="8292" spans="1:14" ht="15.75" customHeight="1" x14ac:dyDescent="0.2">
      <c r="A8292" s="15">
        <v>270</v>
      </c>
      <c r="B8292" s="16">
        <v>860</v>
      </c>
      <c r="C8292" s="15" t="s">
        <v>12321</v>
      </c>
      <c r="D8292" s="18">
        <v>1</v>
      </c>
      <c r="E8292" s="5" t="s">
        <v>12322</v>
      </c>
      <c r="F8292" s="5" t="s">
        <v>12323</v>
      </c>
      <c r="G8292" s="5" t="s">
        <v>12317</v>
      </c>
      <c r="H8292" s="5" t="s">
        <v>11602</v>
      </c>
      <c r="I8292" s="5">
        <v>0</v>
      </c>
      <c r="J8292" s="5">
        <v>2018</v>
      </c>
      <c r="K8292" s="5">
        <v>1</v>
      </c>
      <c r="L8292" s="5" t="s">
        <v>1549</v>
      </c>
      <c r="M8292" s="5" t="s">
        <v>1400</v>
      </c>
      <c r="N8292" s="19">
        <v>9786048942854</v>
      </c>
    </row>
    <row r="8293" spans="1:14" ht="15.75" customHeight="1" x14ac:dyDescent="0.2">
      <c r="A8293" s="15">
        <v>275</v>
      </c>
      <c r="B8293" s="16">
        <v>860</v>
      </c>
      <c r="C8293" s="15" t="s">
        <v>12324</v>
      </c>
      <c r="D8293" s="18">
        <v>0</v>
      </c>
      <c r="E8293" s="5" t="s">
        <v>12325</v>
      </c>
      <c r="F8293" s="5" t="s">
        <v>12326</v>
      </c>
      <c r="G8293" s="5" t="s">
        <v>12327</v>
      </c>
      <c r="H8293" s="5" t="s">
        <v>11602</v>
      </c>
      <c r="I8293" s="5">
        <v>0</v>
      </c>
      <c r="J8293" s="5">
        <v>0</v>
      </c>
      <c r="K8293" s="5">
        <v>0</v>
      </c>
      <c r="L8293" s="5">
        <v>0</v>
      </c>
      <c r="M8293" s="5" t="s">
        <v>1400</v>
      </c>
      <c r="N8293" s="19">
        <v>0</v>
      </c>
    </row>
    <row r="8294" spans="1:14" ht="15.75" customHeight="1" x14ac:dyDescent="0.2">
      <c r="A8294" s="15">
        <v>276</v>
      </c>
      <c r="B8294" s="16">
        <v>860</v>
      </c>
      <c r="C8294" s="15" t="s">
        <v>12328</v>
      </c>
      <c r="D8294" s="18">
        <v>1</v>
      </c>
      <c r="E8294" s="5" t="s">
        <v>12329</v>
      </c>
      <c r="F8294" s="5" t="s">
        <v>12330</v>
      </c>
      <c r="G8294" s="5" t="s">
        <v>12327</v>
      </c>
      <c r="H8294" s="5" t="s">
        <v>11602</v>
      </c>
      <c r="I8294" s="5">
        <v>0</v>
      </c>
      <c r="J8294" s="5">
        <v>2017</v>
      </c>
      <c r="K8294" s="5">
        <v>1</v>
      </c>
      <c r="L8294" s="5" t="s">
        <v>6934</v>
      </c>
      <c r="M8294" s="5" t="s">
        <v>1400</v>
      </c>
      <c r="N8294" s="19">
        <v>9786049549427</v>
      </c>
    </row>
    <row r="8295" spans="1:14" ht="15.75" customHeight="1" x14ac:dyDescent="0.2">
      <c r="A8295" s="15">
        <v>277</v>
      </c>
      <c r="B8295" s="16">
        <v>860</v>
      </c>
      <c r="C8295" s="15" t="s">
        <v>12331</v>
      </c>
      <c r="D8295" s="18">
        <v>1</v>
      </c>
      <c r="E8295" s="5" t="s">
        <v>12332</v>
      </c>
      <c r="F8295" s="5" t="s">
        <v>12333</v>
      </c>
      <c r="G8295" s="5" t="s">
        <v>12327</v>
      </c>
      <c r="H8295" s="5" t="s">
        <v>11602</v>
      </c>
      <c r="I8295" s="5">
        <v>0</v>
      </c>
      <c r="J8295" s="5">
        <v>2017</v>
      </c>
      <c r="K8295" s="5">
        <v>1</v>
      </c>
      <c r="L8295" s="5" t="s">
        <v>6934</v>
      </c>
      <c r="M8295" s="5" t="s">
        <v>1400</v>
      </c>
      <c r="N8295" s="19">
        <v>9786049541384</v>
      </c>
    </row>
    <row r="8296" spans="1:14" ht="15.75" customHeight="1" x14ac:dyDescent="0.2">
      <c r="A8296" s="15">
        <v>278</v>
      </c>
      <c r="B8296" s="16">
        <v>860</v>
      </c>
      <c r="C8296" s="15" t="s">
        <v>12334</v>
      </c>
      <c r="D8296" s="18">
        <v>1</v>
      </c>
      <c r="E8296" s="5" t="s">
        <v>12335</v>
      </c>
      <c r="F8296" s="5" t="s">
        <v>12336</v>
      </c>
      <c r="G8296" s="5" t="s">
        <v>12327</v>
      </c>
      <c r="H8296" s="5" t="s">
        <v>11602</v>
      </c>
      <c r="I8296" s="5">
        <v>0</v>
      </c>
      <c r="J8296" s="5">
        <v>2015</v>
      </c>
      <c r="K8296" s="5">
        <v>1</v>
      </c>
      <c r="L8296" s="5" t="s">
        <v>6934</v>
      </c>
      <c r="M8296" s="5" t="s">
        <v>1400</v>
      </c>
      <c r="N8296" s="19">
        <v>9786049143144</v>
      </c>
    </row>
    <row r="8297" spans="1:14" ht="15.75" customHeight="1" x14ac:dyDescent="0.2">
      <c r="A8297" s="15">
        <v>279</v>
      </c>
      <c r="B8297" s="16">
        <v>860</v>
      </c>
      <c r="C8297" s="15" t="s">
        <v>12337</v>
      </c>
      <c r="D8297" s="18">
        <v>1</v>
      </c>
      <c r="E8297" s="5" t="s">
        <v>12338</v>
      </c>
      <c r="F8297" s="5" t="s">
        <v>12339</v>
      </c>
      <c r="G8297" s="5" t="s">
        <v>12327</v>
      </c>
      <c r="H8297" s="5" t="s">
        <v>11602</v>
      </c>
      <c r="I8297" s="5">
        <v>0</v>
      </c>
      <c r="J8297" s="5">
        <v>2014</v>
      </c>
      <c r="K8297" s="5">
        <v>1</v>
      </c>
      <c r="L8297" s="5" t="s">
        <v>6934</v>
      </c>
      <c r="M8297" s="5" t="s">
        <v>1400</v>
      </c>
      <c r="N8297" s="19">
        <v>9786046931683</v>
      </c>
    </row>
    <row r="8298" spans="1:14" ht="15.75" customHeight="1" x14ac:dyDescent="0.2">
      <c r="A8298" s="15">
        <v>280</v>
      </c>
      <c r="B8298" s="16">
        <v>860</v>
      </c>
      <c r="C8298" s="15" t="s">
        <v>12340</v>
      </c>
      <c r="D8298" s="18">
        <v>1</v>
      </c>
      <c r="E8298" s="5" t="s">
        <v>12341</v>
      </c>
      <c r="F8298" s="5" t="s">
        <v>12342</v>
      </c>
      <c r="G8298" s="5" t="s">
        <v>12327</v>
      </c>
      <c r="H8298" s="5" t="s">
        <v>11602</v>
      </c>
      <c r="I8298" s="5">
        <v>0</v>
      </c>
      <c r="J8298" s="5">
        <v>2015</v>
      </c>
      <c r="K8298" s="5">
        <v>1</v>
      </c>
      <c r="L8298" s="5" t="s">
        <v>6934</v>
      </c>
      <c r="M8298" s="5" t="s">
        <v>1400</v>
      </c>
      <c r="N8298" s="19">
        <v>9786046943693</v>
      </c>
    </row>
    <row r="8299" spans="1:14" ht="15.75" customHeight="1" x14ac:dyDescent="0.2">
      <c r="A8299" s="15">
        <v>281</v>
      </c>
      <c r="B8299" s="16">
        <v>860</v>
      </c>
      <c r="C8299" s="15" t="s">
        <v>12343</v>
      </c>
      <c r="D8299" s="18">
        <v>1</v>
      </c>
      <c r="E8299" s="5" t="s">
        <v>12344</v>
      </c>
      <c r="F8299" s="5" t="s">
        <v>12345</v>
      </c>
      <c r="G8299" s="5" t="s">
        <v>12327</v>
      </c>
      <c r="H8299" s="5" t="s">
        <v>11602</v>
      </c>
      <c r="I8299" s="5">
        <v>0</v>
      </c>
      <c r="J8299" s="5">
        <v>2015</v>
      </c>
      <c r="K8299" s="5">
        <v>1</v>
      </c>
      <c r="L8299" s="5" t="s">
        <v>6934</v>
      </c>
      <c r="M8299" s="5" t="s">
        <v>1400</v>
      </c>
      <c r="N8299" s="19">
        <v>9786046950660</v>
      </c>
    </row>
    <row r="8300" spans="1:14" ht="15.75" customHeight="1" x14ac:dyDescent="0.2">
      <c r="A8300" s="15">
        <v>282</v>
      </c>
      <c r="B8300" s="16">
        <v>860</v>
      </c>
      <c r="C8300" s="15" t="s">
        <v>12346</v>
      </c>
      <c r="D8300" s="18">
        <v>1</v>
      </c>
      <c r="E8300" s="5" t="s">
        <v>12347</v>
      </c>
      <c r="F8300" s="5" t="s">
        <v>12348</v>
      </c>
      <c r="G8300" s="5" t="s">
        <v>12327</v>
      </c>
      <c r="H8300" s="5" t="s">
        <v>11602</v>
      </c>
      <c r="I8300" s="5">
        <v>0</v>
      </c>
      <c r="J8300" s="5">
        <v>2016</v>
      </c>
      <c r="K8300" s="5">
        <v>1</v>
      </c>
      <c r="L8300" s="5" t="s">
        <v>6934</v>
      </c>
      <c r="M8300" s="5" t="s">
        <v>1400</v>
      </c>
      <c r="N8300" s="19">
        <v>9786046978145</v>
      </c>
    </row>
    <row r="8301" spans="1:14" ht="15.75" customHeight="1" x14ac:dyDescent="0.2">
      <c r="A8301" s="15">
        <v>283</v>
      </c>
      <c r="B8301" s="16">
        <v>860</v>
      </c>
      <c r="C8301" s="15" t="s">
        <v>12349</v>
      </c>
      <c r="D8301" s="18">
        <v>1</v>
      </c>
      <c r="E8301" s="5" t="s">
        <v>12350</v>
      </c>
      <c r="F8301" s="5" t="s">
        <v>12351</v>
      </c>
      <c r="G8301" s="5" t="s">
        <v>12327</v>
      </c>
      <c r="H8301" s="5" t="s">
        <v>11602</v>
      </c>
      <c r="I8301" s="5">
        <v>0</v>
      </c>
      <c r="J8301" s="5">
        <v>2016</v>
      </c>
      <c r="K8301" s="5">
        <v>1</v>
      </c>
      <c r="L8301" s="5" t="s">
        <v>6934</v>
      </c>
      <c r="M8301" s="5" t="s">
        <v>1400</v>
      </c>
      <c r="N8301" s="19">
        <v>9786046977957</v>
      </c>
    </row>
    <row r="8302" spans="1:14" ht="15.75" customHeight="1" x14ac:dyDescent="0.2">
      <c r="A8302" s="15">
        <v>284</v>
      </c>
      <c r="B8302" s="16">
        <v>860</v>
      </c>
      <c r="C8302" s="15" t="s">
        <v>12352</v>
      </c>
      <c r="D8302" s="18">
        <v>1</v>
      </c>
      <c r="E8302" s="5" t="s">
        <v>12353</v>
      </c>
      <c r="F8302" s="5" t="s">
        <v>12354</v>
      </c>
      <c r="G8302" s="5" t="s">
        <v>12327</v>
      </c>
      <c r="H8302" s="5" t="s">
        <v>11602</v>
      </c>
      <c r="I8302" s="5">
        <v>0</v>
      </c>
      <c r="J8302" s="5">
        <v>2016</v>
      </c>
      <c r="K8302" s="5">
        <v>1</v>
      </c>
      <c r="L8302" s="5" t="s">
        <v>6934</v>
      </c>
      <c r="M8302" s="5" t="s">
        <v>1400</v>
      </c>
      <c r="N8302" s="19">
        <v>9786046993193</v>
      </c>
    </row>
    <row r="8303" spans="1:14" ht="15.75" customHeight="1" x14ac:dyDescent="0.2">
      <c r="A8303" s="15">
        <v>285</v>
      </c>
      <c r="B8303" s="16">
        <v>860</v>
      </c>
      <c r="C8303" s="15" t="s">
        <v>12355</v>
      </c>
      <c r="D8303" s="18">
        <v>1</v>
      </c>
      <c r="E8303" s="5" t="s">
        <v>12356</v>
      </c>
      <c r="F8303" s="5" t="s">
        <v>12357</v>
      </c>
      <c r="G8303" s="5" t="s">
        <v>12327</v>
      </c>
      <c r="H8303" s="5" t="s">
        <v>11602</v>
      </c>
      <c r="I8303" s="5">
        <v>0</v>
      </c>
      <c r="J8303" s="5">
        <v>2016</v>
      </c>
      <c r="K8303" s="5">
        <v>1</v>
      </c>
      <c r="L8303" s="5" t="s">
        <v>6934</v>
      </c>
      <c r="M8303" s="5" t="s">
        <v>1400</v>
      </c>
      <c r="N8303" s="19">
        <v>9786046994848</v>
      </c>
    </row>
    <row r="8304" spans="1:14" ht="15.75" customHeight="1" x14ac:dyDescent="0.2">
      <c r="A8304" s="15">
        <v>286</v>
      </c>
      <c r="B8304" s="16">
        <v>860</v>
      </c>
      <c r="C8304" s="15" t="s">
        <v>12358</v>
      </c>
      <c r="D8304" s="18">
        <v>1</v>
      </c>
      <c r="E8304" s="5" t="s">
        <v>12359</v>
      </c>
      <c r="F8304" s="5">
        <v>0</v>
      </c>
      <c r="G8304" s="5" t="s">
        <v>12360</v>
      </c>
      <c r="H8304" s="5" t="s">
        <v>11602</v>
      </c>
      <c r="I8304" s="5">
        <v>0</v>
      </c>
      <c r="J8304" s="5">
        <v>2017</v>
      </c>
      <c r="K8304" s="5">
        <v>1</v>
      </c>
      <c r="L8304" s="5" t="s">
        <v>6934</v>
      </c>
      <c r="M8304" s="5" t="s">
        <v>1400</v>
      </c>
      <c r="N8304" s="19">
        <v>9786046979999</v>
      </c>
    </row>
    <row r="8305" spans="1:14" ht="15.75" customHeight="1" x14ac:dyDescent="0.2">
      <c r="A8305" s="15">
        <v>287</v>
      </c>
      <c r="B8305" s="16">
        <v>860</v>
      </c>
      <c r="C8305" s="15" t="s">
        <v>12361</v>
      </c>
      <c r="D8305" s="18">
        <v>1</v>
      </c>
      <c r="E8305" s="5" t="s">
        <v>12362</v>
      </c>
      <c r="F8305" s="5" t="s">
        <v>12363</v>
      </c>
      <c r="G8305" s="5" t="s">
        <v>12360</v>
      </c>
      <c r="H8305" s="5" t="s">
        <v>11602</v>
      </c>
      <c r="I8305" s="5">
        <v>0</v>
      </c>
      <c r="J8305" s="5">
        <v>2018</v>
      </c>
      <c r="K8305" s="5">
        <v>1</v>
      </c>
      <c r="L8305" s="5" t="s">
        <v>6934</v>
      </c>
      <c r="M8305" s="5" t="s">
        <v>1400</v>
      </c>
      <c r="N8305" s="19">
        <v>9786045534076</v>
      </c>
    </row>
    <row r="8306" spans="1:14" ht="15.75" customHeight="1" x14ac:dyDescent="0.2">
      <c r="A8306" s="15">
        <v>288</v>
      </c>
      <c r="B8306" s="16">
        <v>860</v>
      </c>
      <c r="C8306" s="15" t="s">
        <v>12364</v>
      </c>
      <c r="D8306" s="18">
        <v>1</v>
      </c>
      <c r="E8306" s="5" t="s">
        <v>12365</v>
      </c>
      <c r="F8306" s="5">
        <v>0</v>
      </c>
      <c r="G8306" s="5" t="s">
        <v>12360</v>
      </c>
      <c r="H8306" s="5" t="s">
        <v>11602</v>
      </c>
      <c r="I8306" s="5">
        <v>0</v>
      </c>
      <c r="J8306" s="5">
        <v>2017</v>
      </c>
      <c r="K8306" s="5">
        <v>1</v>
      </c>
      <c r="L8306" s="5" t="s">
        <v>6934</v>
      </c>
      <c r="M8306" s="5" t="s">
        <v>1400</v>
      </c>
      <c r="N8306" s="19">
        <v>9786046980001</v>
      </c>
    </row>
    <row r="8307" spans="1:14" ht="15.75" customHeight="1" x14ac:dyDescent="0.2">
      <c r="A8307" s="15">
        <v>289</v>
      </c>
      <c r="B8307" s="16">
        <v>860</v>
      </c>
      <c r="C8307" s="15" t="s">
        <v>12366</v>
      </c>
      <c r="D8307" s="18">
        <v>1</v>
      </c>
      <c r="E8307" s="5" t="s">
        <v>12367</v>
      </c>
      <c r="F8307" s="5">
        <v>0</v>
      </c>
      <c r="G8307" s="5" t="s">
        <v>12360</v>
      </c>
      <c r="H8307" s="5" t="s">
        <v>11602</v>
      </c>
      <c r="I8307" s="5">
        <v>0</v>
      </c>
      <c r="J8307" s="5">
        <v>2017</v>
      </c>
      <c r="K8307" s="5">
        <v>1</v>
      </c>
      <c r="L8307" s="5" t="s">
        <v>6934</v>
      </c>
      <c r="M8307" s="5" t="s">
        <v>1400</v>
      </c>
      <c r="N8307" s="19">
        <v>9786046980018</v>
      </c>
    </row>
    <row r="8308" spans="1:14" ht="15.75" customHeight="1" x14ac:dyDescent="0.2">
      <c r="A8308" s="15">
        <v>290</v>
      </c>
      <c r="B8308" s="16">
        <v>860</v>
      </c>
      <c r="C8308" s="15" t="s">
        <v>12368</v>
      </c>
      <c r="D8308" s="18">
        <v>1</v>
      </c>
      <c r="E8308" s="5" t="s">
        <v>12369</v>
      </c>
      <c r="F8308" s="5">
        <v>0</v>
      </c>
      <c r="G8308" s="5" t="s">
        <v>12360</v>
      </c>
      <c r="H8308" s="5" t="s">
        <v>11602</v>
      </c>
      <c r="I8308" s="5">
        <v>0</v>
      </c>
      <c r="J8308" s="5">
        <v>2017</v>
      </c>
      <c r="K8308" s="5">
        <v>1</v>
      </c>
      <c r="L8308" s="5" t="s">
        <v>6934</v>
      </c>
      <c r="M8308" s="5" t="s">
        <v>1400</v>
      </c>
      <c r="N8308" s="19">
        <v>9786046979708</v>
      </c>
    </row>
    <row r="8309" spans="1:14" ht="15.75" customHeight="1" x14ac:dyDescent="0.2">
      <c r="A8309" s="15">
        <v>291</v>
      </c>
      <c r="B8309" s="16">
        <v>860</v>
      </c>
      <c r="C8309" s="15" t="s">
        <v>12370</v>
      </c>
      <c r="D8309" s="18">
        <v>1</v>
      </c>
      <c r="E8309" s="5" t="s">
        <v>12371</v>
      </c>
      <c r="F8309" s="5">
        <v>0</v>
      </c>
      <c r="G8309" s="5" t="s">
        <v>12360</v>
      </c>
      <c r="H8309" s="5" t="s">
        <v>11602</v>
      </c>
      <c r="I8309" s="5">
        <v>0</v>
      </c>
      <c r="J8309" s="5">
        <v>2017</v>
      </c>
      <c r="K8309" s="5">
        <v>1</v>
      </c>
      <c r="L8309" s="5" t="s">
        <v>6934</v>
      </c>
      <c r="M8309" s="5" t="s">
        <v>1400</v>
      </c>
      <c r="N8309" s="19">
        <v>9786046996910</v>
      </c>
    </row>
    <row r="8310" spans="1:14" ht="15.75" customHeight="1" x14ac:dyDescent="0.2">
      <c r="A8310" s="15">
        <v>292</v>
      </c>
      <c r="B8310" s="16">
        <v>860</v>
      </c>
      <c r="C8310" s="15" t="s">
        <v>12372</v>
      </c>
      <c r="D8310" s="18">
        <v>1</v>
      </c>
      <c r="E8310" s="5" t="s">
        <v>12373</v>
      </c>
      <c r="F8310" s="5">
        <v>0</v>
      </c>
      <c r="G8310" s="5" t="s">
        <v>12360</v>
      </c>
      <c r="H8310" s="5" t="s">
        <v>11602</v>
      </c>
      <c r="I8310" s="5">
        <v>0</v>
      </c>
      <c r="J8310" s="5">
        <v>2017</v>
      </c>
      <c r="K8310" s="5">
        <v>1</v>
      </c>
      <c r="L8310" s="5" t="s">
        <v>6934</v>
      </c>
      <c r="M8310" s="5" t="s">
        <v>1400</v>
      </c>
      <c r="N8310" s="19">
        <v>9786049540530</v>
      </c>
    </row>
    <row r="8311" spans="1:14" ht="15.75" customHeight="1" x14ac:dyDescent="0.2">
      <c r="A8311" s="15">
        <v>293</v>
      </c>
      <c r="B8311" s="16">
        <v>860</v>
      </c>
      <c r="C8311" s="15" t="s">
        <v>12374</v>
      </c>
      <c r="D8311" s="18">
        <v>1</v>
      </c>
      <c r="E8311" s="5" t="s">
        <v>12375</v>
      </c>
      <c r="F8311" s="5" t="s">
        <v>12376</v>
      </c>
      <c r="G8311" s="5" t="s">
        <v>12360</v>
      </c>
      <c r="H8311" s="5" t="s">
        <v>11602</v>
      </c>
      <c r="I8311" s="5">
        <v>0</v>
      </c>
      <c r="J8311" s="5">
        <v>2017</v>
      </c>
      <c r="K8311" s="5">
        <v>1</v>
      </c>
      <c r="L8311" s="5" t="s">
        <v>6934</v>
      </c>
      <c r="M8311" s="5" t="s">
        <v>1400</v>
      </c>
      <c r="N8311" s="19">
        <v>9786049549366</v>
      </c>
    </row>
    <row r="8312" spans="1:14" ht="15.75" customHeight="1" x14ac:dyDescent="0.2">
      <c r="A8312" s="15">
        <v>294</v>
      </c>
      <c r="B8312" s="16">
        <v>860</v>
      </c>
      <c r="C8312" s="15" t="s">
        <v>12377</v>
      </c>
      <c r="D8312" s="18">
        <v>1</v>
      </c>
      <c r="E8312" s="5" t="s">
        <v>12378</v>
      </c>
      <c r="F8312" s="5" t="s">
        <v>12379</v>
      </c>
      <c r="G8312" s="5" t="s">
        <v>12360</v>
      </c>
      <c r="H8312" s="5" t="s">
        <v>11602</v>
      </c>
      <c r="I8312" s="5">
        <v>0</v>
      </c>
      <c r="J8312" s="5">
        <v>2017</v>
      </c>
      <c r="K8312" s="5">
        <v>1</v>
      </c>
      <c r="L8312" s="5" t="s">
        <v>6934</v>
      </c>
      <c r="M8312" s="5" t="s">
        <v>1400</v>
      </c>
      <c r="N8312" s="19">
        <v>9786049549373</v>
      </c>
    </row>
    <row r="8313" spans="1:14" ht="15.75" customHeight="1" x14ac:dyDescent="0.2">
      <c r="A8313" s="15">
        <v>295</v>
      </c>
      <c r="B8313" s="16">
        <v>860</v>
      </c>
      <c r="C8313" s="15" t="s">
        <v>12380</v>
      </c>
      <c r="D8313" s="18">
        <v>1</v>
      </c>
      <c r="E8313" s="5" t="s">
        <v>12381</v>
      </c>
      <c r="F8313" s="5" t="s">
        <v>12382</v>
      </c>
      <c r="G8313" s="5" t="s">
        <v>12360</v>
      </c>
      <c r="H8313" s="5" t="s">
        <v>11602</v>
      </c>
      <c r="I8313" s="5">
        <v>0</v>
      </c>
      <c r="J8313" s="5">
        <v>2018</v>
      </c>
      <c r="K8313" s="5">
        <v>1</v>
      </c>
      <c r="L8313" s="5" t="s">
        <v>6934</v>
      </c>
      <c r="M8313" s="5" t="s">
        <v>1400</v>
      </c>
      <c r="N8313" s="19">
        <v>9786049549380</v>
      </c>
    </row>
    <row r="8314" spans="1:14" ht="15.75" customHeight="1" x14ac:dyDescent="0.2">
      <c r="A8314" s="15">
        <v>301</v>
      </c>
      <c r="B8314" s="16">
        <v>860</v>
      </c>
      <c r="C8314" s="15" t="s">
        <v>12383</v>
      </c>
      <c r="D8314" s="18">
        <v>6</v>
      </c>
      <c r="E8314" s="5" t="s">
        <v>12384</v>
      </c>
      <c r="F8314" s="5">
        <v>0</v>
      </c>
      <c r="G8314" s="5" t="s">
        <v>6894</v>
      </c>
      <c r="H8314" s="5" t="s">
        <v>11602</v>
      </c>
      <c r="I8314" s="5">
        <v>0</v>
      </c>
      <c r="J8314" s="5">
        <v>2006</v>
      </c>
      <c r="K8314" s="5">
        <v>1</v>
      </c>
      <c r="L8314" s="5" t="s">
        <v>2172</v>
      </c>
      <c r="M8314" s="5" t="s">
        <v>1400</v>
      </c>
      <c r="N8314" s="19">
        <v>8936024912253</v>
      </c>
    </row>
    <row r="8315" spans="1:14" ht="15.75" customHeight="1" x14ac:dyDescent="0.2">
      <c r="A8315" s="15">
        <v>302</v>
      </c>
      <c r="B8315" s="16">
        <v>860</v>
      </c>
      <c r="C8315" s="15" t="s">
        <v>12385</v>
      </c>
      <c r="D8315" s="18">
        <v>1</v>
      </c>
      <c r="E8315" s="5" t="s">
        <v>12386</v>
      </c>
      <c r="F8315" s="5" t="s">
        <v>12387</v>
      </c>
      <c r="G8315" s="5" t="s">
        <v>6894</v>
      </c>
      <c r="H8315" s="5" t="s">
        <v>11602</v>
      </c>
      <c r="I8315" s="5">
        <v>0</v>
      </c>
      <c r="J8315" s="5">
        <v>2009</v>
      </c>
      <c r="K8315" s="5">
        <v>1</v>
      </c>
      <c r="L8315" s="5" t="s">
        <v>12062</v>
      </c>
      <c r="M8315" s="5" t="s">
        <v>1400</v>
      </c>
      <c r="N8315" s="19">
        <v>8936024910891</v>
      </c>
    </row>
    <row r="8316" spans="1:14" ht="15.75" customHeight="1" x14ac:dyDescent="0.2">
      <c r="A8316" s="15">
        <v>303</v>
      </c>
      <c r="B8316" s="16">
        <v>860</v>
      </c>
      <c r="C8316" s="15" t="s">
        <v>12388</v>
      </c>
      <c r="D8316" s="18">
        <v>3</v>
      </c>
      <c r="E8316" s="5" t="s">
        <v>12389</v>
      </c>
      <c r="F8316" s="5">
        <v>0</v>
      </c>
      <c r="G8316" s="5" t="s">
        <v>6894</v>
      </c>
      <c r="H8316" s="5" t="s">
        <v>11602</v>
      </c>
      <c r="I8316" s="5">
        <v>0</v>
      </c>
      <c r="J8316" s="5">
        <v>2007</v>
      </c>
      <c r="K8316" s="5">
        <v>1</v>
      </c>
      <c r="L8316" s="5" t="s">
        <v>12062</v>
      </c>
      <c r="M8316" s="5" t="s">
        <v>1400</v>
      </c>
      <c r="N8316" s="19">
        <v>8936024910716</v>
      </c>
    </row>
    <row r="8317" spans="1:14" ht="15.75" customHeight="1" x14ac:dyDescent="0.2">
      <c r="A8317" s="15">
        <v>304</v>
      </c>
      <c r="B8317" s="16">
        <v>860</v>
      </c>
      <c r="C8317" s="15" t="s">
        <v>12390</v>
      </c>
      <c r="D8317" s="18">
        <v>2</v>
      </c>
      <c r="E8317" s="5" t="s">
        <v>12391</v>
      </c>
      <c r="F8317" s="5">
        <v>0</v>
      </c>
      <c r="G8317" s="5" t="s">
        <v>6894</v>
      </c>
      <c r="H8317" s="5" t="s">
        <v>11602</v>
      </c>
      <c r="I8317" s="5">
        <v>0</v>
      </c>
      <c r="J8317" s="5">
        <v>2008</v>
      </c>
      <c r="K8317" s="5">
        <v>1</v>
      </c>
      <c r="L8317" s="5" t="s">
        <v>11806</v>
      </c>
      <c r="M8317" s="5" t="s">
        <v>1400</v>
      </c>
      <c r="N8317" s="19">
        <v>8936024912604</v>
      </c>
    </row>
    <row r="8318" spans="1:14" ht="15.75" customHeight="1" x14ac:dyDescent="0.2">
      <c r="A8318" s="15">
        <v>305</v>
      </c>
      <c r="B8318" s="16">
        <v>860</v>
      </c>
      <c r="C8318" s="15" t="s">
        <v>12392</v>
      </c>
      <c r="D8318" s="18">
        <v>1</v>
      </c>
      <c r="E8318" s="5" t="s">
        <v>12393</v>
      </c>
      <c r="F8318" s="5">
        <v>0</v>
      </c>
      <c r="G8318" s="5" t="s">
        <v>6894</v>
      </c>
      <c r="H8318" s="5" t="s">
        <v>11602</v>
      </c>
      <c r="I8318" s="5">
        <v>0</v>
      </c>
      <c r="J8318" s="5">
        <v>2009</v>
      </c>
      <c r="K8318" s="5">
        <v>1</v>
      </c>
      <c r="L8318" s="5" t="s">
        <v>2172</v>
      </c>
      <c r="M8318" s="5" t="s">
        <v>1400</v>
      </c>
      <c r="N8318" s="19">
        <v>8936024913052</v>
      </c>
    </row>
    <row r="8319" spans="1:14" ht="15.75" customHeight="1" x14ac:dyDescent="0.2">
      <c r="A8319" s="15">
        <v>306</v>
      </c>
      <c r="B8319" s="16">
        <v>860</v>
      </c>
      <c r="C8319" s="15" t="s">
        <v>12394</v>
      </c>
      <c r="D8319" s="18">
        <v>1</v>
      </c>
      <c r="E8319" s="5" t="s">
        <v>12395</v>
      </c>
      <c r="F8319" s="5" t="s">
        <v>6898</v>
      </c>
      <c r="G8319" s="5" t="s">
        <v>6894</v>
      </c>
      <c r="H8319" s="5" t="s">
        <v>11602</v>
      </c>
      <c r="I8319" s="5">
        <v>0</v>
      </c>
      <c r="J8319" s="5">
        <v>2008</v>
      </c>
      <c r="K8319" s="5">
        <v>1</v>
      </c>
      <c r="L8319" s="5" t="s">
        <v>11610</v>
      </c>
      <c r="M8319" s="5" t="s">
        <v>1400</v>
      </c>
      <c r="N8319" s="19">
        <v>8936024911751</v>
      </c>
    </row>
    <row r="8320" spans="1:14" ht="15.75" customHeight="1" x14ac:dyDescent="0.2">
      <c r="A8320" s="15">
        <v>307</v>
      </c>
      <c r="B8320" s="16">
        <v>860</v>
      </c>
      <c r="C8320" s="15" t="s">
        <v>12396</v>
      </c>
      <c r="D8320" s="18">
        <v>1</v>
      </c>
      <c r="E8320" s="5" t="s">
        <v>11798</v>
      </c>
      <c r="F8320" s="5" t="s">
        <v>11799</v>
      </c>
      <c r="G8320" s="5" t="s">
        <v>6894</v>
      </c>
      <c r="H8320" s="5" t="s">
        <v>11602</v>
      </c>
      <c r="I8320" s="5">
        <v>0</v>
      </c>
      <c r="J8320" s="5">
        <v>2014</v>
      </c>
      <c r="K8320" s="5">
        <v>1</v>
      </c>
      <c r="L8320" s="5" t="s">
        <v>2172</v>
      </c>
      <c r="M8320" s="5" t="s">
        <v>1400</v>
      </c>
      <c r="N8320" s="19">
        <v>8935235201460</v>
      </c>
    </row>
    <row r="8321" spans="1:14" ht="15.75" customHeight="1" x14ac:dyDescent="0.2">
      <c r="A8321" s="15">
        <v>308</v>
      </c>
      <c r="B8321" s="16">
        <v>860</v>
      </c>
      <c r="C8321" s="15" t="s">
        <v>12397</v>
      </c>
      <c r="D8321" s="18">
        <v>1</v>
      </c>
      <c r="E8321" s="5" t="s">
        <v>12398</v>
      </c>
      <c r="F8321" s="5" t="s">
        <v>12399</v>
      </c>
      <c r="G8321" s="5" t="s">
        <v>6894</v>
      </c>
      <c r="H8321" s="5" t="s">
        <v>11602</v>
      </c>
      <c r="I8321" s="5">
        <v>0</v>
      </c>
      <c r="J8321" s="5">
        <v>2018</v>
      </c>
      <c r="K8321" s="5">
        <v>1</v>
      </c>
      <c r="L8321" s="5" t="s">
        <v>2172</v>
      </c>
      <c r="M8321" s="5" t="s">
        <v>1400</v>
      </c>
      <c r="N8321" s="19" t="s">
        <v>12400</v>
      </c>
    </row>
    <row r="8322" spans="1:14" ht="15.75" hidden="1" customHeight="1" x14ac:dyDescent="0.2">
      <c r="A8322" s="14">
        <v>309</v>
      </c>
      <c r="B8322" s="16">
        <v>860</v>
      </c>
      <c r="C8322" s="14" t="s">
        <v>12401</v>
      </c>
      <c r="D8322" s="17">
        <v>0</v>
      </c>
      <c r="E8322" s="5">
        <v>0</v>
      </c>
      <c r="F8322" s="5">
        <v>0</v>
      </c>
      <c r="G8322" s="5">
        <v>0</v>
      </c>
      <c r="H8322" s="5" t="s">
        <v>11602</v>
      </c>
      <c r="I8322" s="5">
        <v>0</v>
      </c>
      <c r="J8322" s="5">
        <v>0</v>
      </c>
      <c r="K8322" s="5">
        <v>0</v>
      </c>
      <c r="L8322" s="5">
        <v>0</v>
      </c>
      <c r="M8322" s="5">
        <v>0</v>
      </c>
      <c r="N8322" s="19">
        <v>0</v>
      </c>
    </row>
    <row r="8323" spans="1:14" ht="15.75" hidden="1" customHeight="1" x14ac:dyDescent="0.2">
      <c r="A8323" s="14">
        <v>310</v>
      </c>
      <c r="B8323" s="16">
        <v>860</v>
      </c>
      <c r="C8323" s="14" t="s">
        <v>12402</v>
      </c>
      <c r="D8323" s="17">
        <v>0</v>
      </c>
      <c r="E8323" s="5">
        <v>0</v>
      </c>
      <c r="F8323" s="5">
        <v>0</v>
      </c>
      <c r="G8323" s="5">
        <v>0</v>
      </c>
      <c r="H8323" s="5" t="s">
        <v>11602</v>
      </c>
      <c r="I8323" s="5">
        <v>0</v>
      </c>
      <c r="J8323" s="5">
        <v>0</v>
      </c>
      <c r="K8323" s="5">
        <v>0</v>
      </c>
      <c r="L8323" s="5">
        <v>0</v>
      </c>
      <c r="M8323" s="5">
        <v>0</v>
      </c>
      <c r="N8323" s="19">
        <v>0</v>
      </c>
    </row>
    <row r="8324" spans="1:14" ht="15.75" hidden="1" customHeight="1" x14ac:dyDescent="0.2">
      <c r="A8324" s="14">
        <v>311</v>
      </c>
      <c r="B8324" s="16">
        <v>860</v>
      </c>
      <c r="C8324" s="14" t="s">
        <v>12403</v>
      </c>
      <c r="D8324" s="17">
        <v>0</v>
      </c>
      <c r="E8324" s="5">
        <v>0</v>
      </c>
      <c r="F8324" s="5">
        <v>0</v>
      </c>
      <c r="G8324" s="5">
        <v>0</v>
      </c>
      <c r="H8324" s="5" t="s">
        <v>11602</v>
      </c>
      <c r="I8324" s="5">
        <v>0</v>
      </c>
      <c r="J8324" s="5">
        <v>0</v>
      </c>
      <c r="K8324" s="5">
        <v>0</v>
      </c>
      <c r="L8324" s="5">
        <v>0</v>
      </c>
      <c r="M8324" s="5">
        <v>0</v>
      </c>
      <c r="N8324" s="19">
        <v>0</v>
      </c>
    </row>
    <row r="8325" spans="1:14" ht="15.75" hidden="1" customHeight="1" x14ac:dyDescent="0.2">
      <c r="A8325" s="14">
        <v>312</v>
      </c>
      <c r="B8325" s="16">
        <v>860</v>
      </c>
      <c r="C8325" s="14" t="s">
        <v>12404</v>
      </c>
      <c r="D8325" s="17">
        <v>0</v>
      </c>
      <c r="E8325" s="5">
        <v>0</v>
      </c>
      <c r="F8325" s="5">
        <v>0</v>
      </c>
      <c r="G8325" s="5">
        <v>0</v>
      </c>
      <c r="H8325" s="5" t="s">
        <v>11602</v>
      </c>
      <c r="I8325" s="5">
        <v>0</v>
      </c>
      <c r="J8325" s="5">
        <v>0</v>
      </c>
      <c r="K8325" s="5">
        <v>0</v>
      </c>
      <c r="L8325" s="5">
        <v>0</v>
      </c>
      <c r="M8325" s="5">
        <v>0</v>
      </c>
      <c r="N8325" s="19">
        <v>0</v>
      </c>
    </row>
    <row r="8326" spans="1:14" ht="15.75" hidden="1" customHeight="1" x14ac:dyDescent="0.2">
      <c r="A8326" s="14">
        <v>313</v>
      </c>
      <c r="B8326" s="16">
        <v>860</v>
      </c>
      <c r="C8326" s="14" t="s">
        <v>12405</v>
      </c>
      <c r="D8326" s="17">
        <v>0</v>
      </c>
      <c r="E8326" s="5">
        <v>0</v>
      </c>
      <c r="F8326" s="5">
        <v>0</v>
      </c>
      <c r="G8326" s="5">
        <v>0</v>
      </c>
      <c r="H8326" s="5" t="s">
        <v>11602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19">
        <v>0</v>
      </c>
    </row>
    <row r="8327" spans="1:14" ht="15.75" hidden="1" customHeight="1" x14ac:dyDescent="0.2">
      <c r="A8327" s="14">
        <v>314</v>
      </c>
      <c r="B8327" s="16">
        <v>860</v>
      </c>
      <c r="C8327" s="14" t="s">
        <v>12406</v>
      </c>
      <c r="D8327" s="17">
        <v>0</v>
      </c>
      <c r="E8327" s="5">
        <v>0</v>
      </c>
      <c r="F8327" s="5">
        <v>0</v>
      </c>
      <c r="G8327" s="5">
        <v>0</v>
      </c>
      <c r="H8327" s="5" t="s">
        <v>11602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  <c r="N8327" s="19">
        <v>0</v>
      </c>
    </row>
    <row r="8328" spans="1:14" ht="15.75" hidden="1" customHeight="1" x14ac:dyDescent="0.2">
      <c r="A8328" s="14">
        <v>315</v>
      </c>
      <c r="B8328" s="16">
        <v>860</v>
      </c>
      <c r="C8328" s="14" t="s">
        <v>12407</v>
      </c>
      <c r="D8328" s="17">
        <v>0</v>
      </c>
      <c r="E8328" s="5">
        <v>0</v>
      </c>
      <c r="F8328" s="5">
        <v>0</v>
      </c>
      <c r="G8328" s="5">
        <v>0</v>
      </c>
      <c r="H8328" s="5" t="s">
        <v>11602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19">
        <v>0</v>
      </c>
    </row>
    <row r="8329" spans="1:14" ht="15.75" hidden="1" customHeight="1" x14ac:dyDescent="0.2">
      <c r="A8329" s="14">
        <v>316</v>
      </c>
      <c r="B8329" s="16">
        <v>860</v>
      </c>
      <c r="C8329" s="14" t="s">
        <v>12408</v>
      </c>
      <c r="D8329" s="17">
        <v>0</v>
      </c>
      <c r="E8329" s="5">
        <v>0</v>
      </c>
      <c r="F8329" s="5">
        <v>0</v>
      </c>
      <c r="G8329" s="5">
        <v>0</v>
      </c>
      <c r="H8329" s="5" t="s">
        <v>11602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  <c r="N8329" s="19">
        <v>0</v>
      </c>
    </row>
    <row r="8330" spans="1:14" ht="15.75" hidden="1" customHeight="1" x14ac:dyDescent="0.2">
      <c r="A8330" s="14">
        <v>317</v>
      </c>
      <c r="B8330" s="16">
        <v>860</v>
      </c>
      <c r="C8330" s="14" t="s">
        <v>12409</v>
      </c>
      <c r="D8330" s="17">
        <v>0</v>
      </c>
      <c r="E8330" s="5">
        <v>0</v>
      </c>
      <c r="F8330" s="5">
        <v>0</v>
      </c>
      <c r="G8330" s="5">
        <v>0</v>
      </c>
      <c r="H8330" s="5" t="s">
        <v>11602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  <c r="N8330" s="19">
        <v>0</v>
      </c>
    </row>
    <row r="8331" spans="1:14" ht="15.75" hidden="1" customHeight="1" x14ac:dyDescent="0.2">
      <c r="A8331" s="14">
        <v>318</v>
      </c>
      <c r="B8331" s="16">
        <v>860</v>
      </c>
      <c r="C8331" s="14" t="s">
        <v>12410</v>
      </c>
      <c r="D8331" s="17">
        <v>0</v>
      </c>
      <c r="E8331" s="5">
        <v>0</v>
      </c>
      <c r="F8331" s="5">
        <v>0</v>
      </c>
      <c r="G8331" s="5">
        <v>0</v>
      </c>
      <c r="H8331" s="5" t="s">
        <v>11602</v>
      </c>
      <c r="I8331" s="5">
        <v>0</v>
      </c>
      <c r="J8331" s="5">
        <v>0</v>
      </c>
      <c r="K8331" s="5">
        <v>0</v>
      </c>
      <c r="L8331" s="5">
        <v>0</v>
      </c>
      <c r="M8331" s="5">
        <v>0</v>
      </c>
      <c r="N8331" s="19">
        <v>0</v>
      </c>
    </row>
    <row r="8332" spans="1:14" ht="15.75" hidden="1" customHeight="1" x14ac:dyDescent="0.2">
      <c r="A8332" s="14">
        <v>319</v>
      </c>
      <c r="B8332" s="16">
        <v>860</v>
      </c>
      <c r="C8332" s="14" t="s">
        <v>12411</v>
      </c>
      <c r="D8332" s="17">
        <v>0</v>
      </c>
      <c r="E8332" s="5">
        <v>0</v>
      </c>
      <c r="F8332" s="5">
        <v>0</v>
      </c>
      <c r="G8332" s="5">
        <v>0</v>
      </c>
      <c r="H8332" s="5" t="s">
        <v>11602</v>
      </c>
      <c r="I8332" s="5">
        <v>0</v>
      </c>
      <c r="J8332" s="5">
        <v>0</v>
      </c>
      <c r="K8332" s="5">
        <v>0</v>
      </c>
      <c r="L8332" s="5">
        <v>0</v>
      </c>
      <c r="M8332" s="5">
        <v>0</v>
      </c>
      <c r="N8332" s="19">
        <v>0</v>
      </c>
    </row>
    <row r="8333" spans="1:14" ht="15.75" hidden="1" customHeight="1" x14ac:dyDescent="0.2">
      <c r="A8333" s="14">
        <v>320</v>
      </c>
      <c r="B8333" s="16">
        <v>860</v>
      </c>
      <c r="C8333" s="14" t="s">
        <v>12412</v>
      </c>
      <c r="D8333" s="17">
        <v>0</v>
      </c>
      <c r="E8333" s="5">
        <v>0</v>
      </c>
      <c r="F8333" s="5">
        <v>0</v>
      </c>
      <c r="G8333" s="5">
        <v>0</v>
      </c>
      <c r="H8333" s="5" t="s">
        <v>11602</v>
      </c>
      <c r="I8333" s="5">
        <v>0</v>
      </c>
      <c r="J8333" s="5">
        <v>0</v>
      </c>
      <c r="K8333" s="5">
        <v>0</v>
      </c>
      <c r="L8333" s="5">
        <v>0</v>
      </c>
      <c r="M8333" s="5">
        <v>0</v>
      </c>
      <c r="N8333" s="19">
        <v>0</v>
      </c>
    </row>
    <row r="8334" spans="1:14" ht="15.75" customHeight="1" x14ac:dyDescent="0.2">
      <c r="A8334" s="15">
        <v>321</v>
      </c>
      <c r="B8334" s="16">
        <v>860</v>
      </c>
      <c r="C8334" s="15" t="s">
        <v>12413</v>
      </c>
      <c r="D8334" s="18">
        <v>1</v>
      </c>
      <c r="E8334" s="5" t="s">
        <v>12414</v>
      </c>
      <c r="F8334" s="5">
        <v>0</v>
      </c>
      <c r="G8334" s="5" t="s">
        <v>12415</v>
      </c>
      <c r="H8334" s="5" t="s">
        <v>11602</v>
      </c>
      <c r="I8334" s="5">
        <v>0</v>
      </c>
      <c r="J8334" s="5">
        <v>2017</v>
      </c>
      <c r="K8334" s="5">
        <v>1</v>
      </c>
      <c r="L8334" s="5" t="s">
        <v>2157</v>
      </c>
      <c r="M8334" s="5" t="s">
        <v>1400</v>
      </c>
      <c r="N8334" s="19">
        <v>9786047737420</v>
      </c>
    </row>
    <row r="8335" spans="1:14" ht="15.75" customHeight="1" x14ac:dyDescent="0.2">
      <c r="A8335" s="15">
        <v>322</v>
      </c>
      <c r="B8335" s="16">
        <v>860</v>
      </c>
      <c r="C8335" s="15" t="s">
        <v>12416</v>
      </c>
      <c r="D8335" s="18">
        <v>1</v>
      </c>
      <c r="E8335" s="5" t="s">
        <v>12417</v>
      </c>
      <c r="F8335" s="5" t="s">
        <v>12418</v>
      </c>
      <c r="G8335" s="5" t="s">
        <v>12415</v>
      </c>
      <c r="H8335" s="5" t="s">
        <v>11602</v>
      </c>
      <c r="I8335" s="5">
        <v>0</v>
      </c>
      <c r="J8335" s="5">
        <v>2018</v>
      </c>
      <c r="K8335" s="5">
        <v>1</v>
      </c>
      <c r="L8335" s="5" t="s">
        <v>11826</v>
      </c>
      <c r="M8335" s="5" t="s">
        <v>1400</v>
      </c>
      <c r="N8335" s="19">
        <v>9786045655047</v>
      </c>
    </row>
    <row r="8336" spans="1:14" ht="15.75" hidden="1" customHeight="1" x14ac:dyDescent="0.2">
      <c r="A8336" s="14">
        <v>323</v>
      </c>
      <c r="B8336" s="16">
        <v>860</v>
      </c>
      <c r="C8336" s="14" t="s">
        <v>12419</v>
      </c>
      <c r="D8336" s="17">
        <v>0</v>
      </c>
      <c r="E8336" s="5">
        <v>0</v>
      </c>
      <c r="F8336" s="5">
        <v>0</v>
      </c>
      <c r="G8336" s="5">
        <v>0</v>
      </c>
      <c r="H8336" s="5" t="s">
        <v>11602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19">
        <v>0</v>
      </c>
    </row>
    <row r="8337" spans="1:14" ht="15.75" hidden="1" customHeight="1" x14ac:dyDescent="0.2">
      <c r="A8337" s="14">
        <v>324</v>
      </c>
      <c r="B8337" s="16">
        <v>860</v>
      </c>
      <c r="C8337" s="14" t="s">
        <v>12420</v>
      </c>
      <c r="D8337" s="17">
        <v>0</v>
      </c>
      <c r="E8337" s="5">
        <v>0</v>
      </c>
      <c r="F8337" s="5">
        <v>0</v>
      </c>
      <c r="G8337" s="5">
        <v>0</v>
      </c>
      <c r="H8337" s="5" t="s">
        <v>11602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  <c r="N8337" s="19">
        <v>0</v>
      </c>
    </row>
    <row r="8338" spans="1:14" ht="15.75" hidden="1" customHeight="1" x14ac:dyDescent="0.2">
      <c r="A8338" s="14">
        <v>325</v>
      </c>
      <c r="B8338" s="16">
        <v>860</v>
      </c>
      <c r="C8338" s="14" t="s">
        <v>12421</v>
      </c>
      <c r="D8338" s="17">
        <v>0</v>
      </c>
      <c r="E8338" s="5">
        <v>0</v>
      </c>
      <c r="F8338" s="5">
        <v>0</v>
      </c>
      <c r="G8338" s="5">
        <v>0</v>
      </c>
      <c r="H8338" s="5" t="s">
        <v>11602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  <c r="N8338" s="19">
        <v>0</v>
      </c>
    </row>
    <row r="8339" spans="1:14" ht="15.75" customHeight="1" x14ac:dyDescent="0.2">
      <c r="A8339" s="15">
        <v>326</v>
      </c>
      <c r="B8339" s="16">
        <v>860</v>
      </c>
      <c r="C8339" s="15" t="s">
        <v>12422</v>
      </c>
      <c r="D8339" s="18">
        <v>1</v>
      </c>
      <c r="E8339" s="5" t="s">
        <v>12423</v>
      </c>
      <c r="F8339" s="5" t="s">
        <v>12424</v>
      </c>
      <c r="G8339" s="5" t="s">
        <v>12425</v>
      </c>
      <c r="H8339" s="5" t="s">
        <v>11602</v>
      </c>
      <c r="I8339" s="5">
        <v>0</v>
      </c>
      <c r="J8339" s="5">
        <v>2018</v>
      </c>
      <c r="K8339" s="5">
        <v>1</v>
      </c>
      <c r="L8339" s="5" t="s">
        <v>6934</v>
      </c>
      <c r="M8339" s="5" t="s">
        <v>1400</v>
      </c>
      <c r="N8339" s="19">
        <v>9786049698019</v>
      </c>
    </row>
    <row r="8340" spans="1:14" ht="15.75" customHeight="1" x14ac:dyDescent="0.2">
      <c r="A8340" s="15">
        <v>327</v>
      </c>
      <c r="B8340" s="16">
        <v>860</v>
      </c>
      <c r="C8340" s="15" t="s">
        <v>12426</v>
      </c>
      <c r="D8340" s="18">
        <v>1</v>
      </c>
      <c r="E8340" s="5" t="s">
        <v>12427</v>
      </c>
      <c r="F8340" s="5" t="s">
        <v>12428</v>
      </c>
      <c r="G8340" s="5" t="s">
        <v>12425</v>
      </c>
      <c r="H8340" s="5" t="s">
        <v>11602</v>
      </c>
      <c r="I8340" s="5">
        <v>1</v>
      </c>
      <c r="J8340" s="5">
        <v>2017</v>
      </c>
      <c r="K8340" s="5">
        <v>1</v>
      </c>
      <c r="L8340" s="5" t="s">
        <v>11826</v>
      </c>
      <c r="M8340" s="5" t="s">
        <v>1400</v>
      </c>
      <c r="N8340" s="19">
        <v>9786045635209</v>
      </c>
    </row>
    <row r="8341" spans="1:14" ht="15.75" customHeight="1" x14ac:dyDescent="0.2">
      <c r="A8341" s="15">
        <v>328</v>
      </c>
      <c r="B8341" s="16">
        <v>860</v>
      </c>
      <c r="C8341" s="15" t="s">
        <v>12429</v>
      </c>
      <c r="D8341" s="18">
        <v>1</v>
      </c>
      <c r="E8341" s="5" t="s">
        <v>12430</v>
      </c>
      <c r="F8341" s="5" t="s">
        <v>12431</v>
      </c>
      <c r="G8341" s="5" t="s">
        <v>12425</v>
      </c>
      <c r="H8341" s="5" t="s">
        <v>11602</v>
      </c>
      <c r="I8341" s="5">
        <v>2</v>
      </c>
      <c r="J8341" s="5">
        <v>2017</v>
      </c>
      <c r="K8341" s="5">
        <v>1</v>
      </c>
      <c r="L8341" s="5" t="s">
        <v>11826</v>
      </c>
      <c r="M8341" s="5" t="s">
        <v>1400</v>
      </c>
      <c r="N8341" s="19">
        <v>9786045636107</v>
      </c>
    </row>
    <row r="8342" spans="1:14" ht="15.75" customHeight="1" x14ac:dyDescent="0.2">
      <c r="A8342" s="15">
        <v>329</v>
      </c>
      <c r="B8342" s="16">
        <v>860</v>
      </c>
      <c r="C8342" s="15" t="s">
        <v>12432</v>
      </c>
      <c r="D8342" s="18">
        <v>1</v>
      </c>
      <c r="E8342" s="5" t="s">
        <v>12433</v>
      </c>
      <c r="F8342" s="5" t="s">
        <v>12434</v>
      </c>
      <c r="G8342" s="5" t="s">
        <v>12425</v>
      </c>
      <c r="H8342" s="5" t="s">
        <v>11602</v>
      </c>
      <c r="I8342" s="5">
        <v>3</v>
      </c>
      <c r="J8342" s="5">
        <v>2017</v>
      </c>
      <c r="K8342" s="5">
        <v>1</v>
      </c>
      <c r="L8342" s="5" t="s">
        <v>11826</v>
      </c>
      <c r="M8342" s="5" t="s">
        <v>1400</v>
      </c>
      <c r="N8342" s="19">
        <v>9786045636763</v>
      </c>
    </row>
    <row r="8343" spans="1:14" ht="15.75" customHeight="1" x14ac:dyDescent="0.2">
      <c r="A8343" s="15">
        <v>330</v>
      </c>
      <c r="B8343" s="16">
        <v>860</v>
      </c>
      <c r="C8343" s="15" t="s">
        <v>12435</v>
      </c>
      <c r="D8343" s="18">
        <v>1</v>
      </c>
      <c r="E8343" s="5" t="s">
        <v>12436</v>
      </c>
      <c r="F8343" s="5" t="s">
        <v>12437</v>
      </c>
      <c r="G8343" s="5" t="s">
        <v>12425</v>
      </c>
      <c r="H8343" s="5" t="s">
        <v>11602</v>
      </c>
      <c r="I8343" s="5">
        <v>4</v>
      </c>
      <c r="J8343" s="5">
        <v>2017</v>
      </c>
      <c r="K8343" s="5">
        <v>1</v>
      </c>
      <c r="L8343" s="5" t="s">
        <v>11826</v>
      </c>
      <c r="M8343" s="5" t="s">
        <v>1400</v>
      </c>
      <c r="N8343" s="19">
        <v>9786045638088</v>
      </c>
    </row>
    <row r="8344" spans="1:14" ht="15.75" hidden="1" customHeight="1" x14ac:dyDescent="0.2">
      <c r="A8344" s="14">
        <v>331</v>
      </c>
      <c r="B8344" s="16">
        <v>860</v>
      </c>
      <c r="C8344" s="14" t="s">
        <v>12438</v>
      </c>
      <c r="D8344" s="17">
        <v>0</v>
      </c>
      <c r="E8344" s="5">
        <v>0</v>
      </c>
      <c r="F8344" s="5">
        <v>0</v>
      </c>
      <c r="G8344" s="5">
        <v>0</v>
      </c>
      <c r="H8344" s="5" t="s">
        <v>11602</v>
      </c>
      <c r="I8344" s="5">
        <v>0</v>
      </c>
      <c r="J8344" s="5">
        <v>0</v>
      </c>
      <c r="K8344" s="5">
        <v>0</v>
      </c>
      <c r="L8344" s="5">
        <v>0</v>
      </c>
      <c r="M8344" s="5">
        <v>0</v>
      </c>
      <c r="N8344" s="19">
        <v>0</v>
      </c>
    </row>
    <row r="8345" spans="1:14" ht="15.75" hidden="1" customHeight="1" x14ac:dyDescent="0.2">
      <c r="A8345" s="14">
        <v>332</v>
      </c>
      <c r="B8345" s="16">
        <v>860</v>
      </c>
      <c r="C8345" s="14" t="s">
        <v>12439</v>
      </c>
      <c r="D8345" s="17">
        <v>0</v>
      </c>
      <c r="E8345" s="5">
        <v>0</v>
      </c>
      <c r="F8345" s="5">
        <v>0</v>
      </c>
      <c r="G8345" s="5">
        <v>0</v>
      </c>
      <c r="H8345" s="5" t="s">
        <v>11602</v>
      </c>
      <c r="I8345" s="5">
        <v>0</v>
      </c>
      <c r="J8345" s="5">
        <v>0</v>
      </c>
      <c r="K8345" s="5">
        <v>0</v>
      </c>
      <c r="L8345" s="5">
        <v>0</v>
      </c>
      <c r="M8345" s="5">
        <v>0</v>
      </c>
      <c r="N8345" s="19">
        <v>0</v>
      </c>
    </row>
    <row r="8346" spans="1:14" ht="15.75" hidden="1" customHeight="1" x14ac:dyDescent="0.2">
      <c r="A8346" s="14">
        <v>333</v>
      </c>
      <c r="B8346" s="16">
        <v>860</v>
      </c>
      <c r="C8346" s="14" t="s">
        <v>12440</v>
      </c>
      <c r="D8346" s="17">
        <v>0</v>
      </c>
      <c r="E8346" s="5">
        <v>0</v>
      </c>
      <c r="F8346" s="5">
        <v>0</v>
      </c>
      <c r="G8346" s="5">
        <v>0</v>
      </c>
      <c r="H8346" s="5" t="s">
        <v>11602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  <c r="N8346" s="19">
        <v>0</v>
      </c>
    </row>
    <row r="8347" spans="1:14" ht="15.75" customHeight="1" x14ac:dyDescent="0.2">
      <c r="A8347" s="15">
        <v>334</v>
      </c>
      <c r="B8347" s="16">
        <v>860</v>
      </c>
      <c r="C8347" s="15" t="s">
        <v>12441</v>
      </c>
      <c r="D8347" s="18">
        <v>1</v>
      </c>
      <c r="E8347" s="5" t="s">
        <v>12442</v>
      </c>
      <c r="F8347" s="5">
        <v>0</v>
      </c>
      <c r="G8347" s="5" t="s">
        <v>12443</v>
      </c>
      <c r="H8347" s="5" t="s">
        <v>11602</v>
      </c>
      <c r="I8347" s="5">
        <v>0</v>
      </c>
      <c r="J8347" s="5">
        <v>2011</v>
      </c>
      <c r="K8347" s="5">
        <v>1</v>
      </c>
      <c r="L8347" s="5" t="s">
        <v>11615</v>
      </c>
      <c r="M8347" s="5" t="s">
        <v>1400</v>
      </c>
      <c r="N8347" s="19">
        <v>8936024917067</v>
      </c>
    </row>
    <row r="8348" spans="1:14" ht="15.75" customHeight="1" x14ac:dyDescent="0.2">
      <c r="A8348" s="15">
        <v>335</v>
      </c>
      <c r="B8348" s="16">
        <v>860</v>
      </c>
      <c r="C8348" s="15" t="s">
        <v>12444</v>
      </c>
      <c r="D8348" s="18">
        <v>1</v>
      </c>
      <c r="E8348" s="5" t="s">
        <v>12445</v>
      </c>
      <c r="F8348" s="5">
        <v>0</v>
      </c>
      <c r="G8348" s="5" t="s">
        <v>12443</v>
      </c>
      <c r="H8348" s="5" t="s">
        <v>11602</v>
      </c>
      <c r="I8348" s="5">
        <v>0</v>
      </c>
      <c r="J8348" s="5">
        <v>2011</v>
      </c>
      <c r="K8348" s="5">
        <v>1</v>
      </c>
      <c r="L8348" s="5" t="s">
        <v>11615</v>
      </c>
      <c r="M8348" s="5" t="s">
        <v>1400</v>
      </c>
      <c r="N8348" s="19">
        <v>8936024916428</v>
      </c>
    </row>
    <row r="8349" spans="1:14" ht="15.75" customHeight="1" x14ac:dyDescent="0.2">
      <c r="A8349" s="15">
        <v>336</v>
      </c>
      <c r="B8349" s="16">
        <v>860</v>
      </c>
      <c r="C8349" s="15" t="s">
        <v>12446</v>
      </c>
      <c r="D8349" s="18">
        <v>1</v>
      </c>
      <c r="E8349" s="5" t="s">
        <v>12447</v>
      </c>
      <c r="F8349" s="5">
        <v>0</v>
      </c>
      <c r="G8349" s="5" t="s">
        <v>12443</v>
      </c>
      <c r="H8349" s="5" t="s">
        <v>11602</v>
      </c>
      <c r="I8349" s="5">
        <v>0</v>
      </c>
      <c r="J8349" s="5">
        <v>2012</v>
      </c>
      <c r="K8349" s="5">
        <v>1</v>
      </c>
      <c r="L8349" s="5" t="s">
        <v>12448</v>
      </c>
      <c r="M8349" s="5" t="s">
        <v>1400</v>
      </c>
      <c r="N8349" s="19">
        <v>0</v>
      </c>
    </row>
    <row r="8350" spans="1:14" ht="15.75" customHeight="1" x14ac:dyDescent="0.2">
      <c r="A8350" s="15">
        <v>337</v>
      </c>
      <c r="B8350" s="16">
        <v>860</v>
      </c>
      <c r="C8350" s="15" t="s">
        <v>12449</v>
      </c>
      <c r="D8350" s="18">
        <v>1</v>
      </c>
      <c r="E8350" s="5" t="s">
        <v>12450</v>
      </c>
      <c r="F8350" s="5" t="s">
        <v>12451</v>
      </c>
      <c r="G8350" s="5" t="s">
        <v>12443</v>
      </c>
      <c r="H8350" s="5" t="s">
        <v>11602</v>
      </c>
      <c r="I8350" s="5">
        <v>0</v>
      </c>
      <c r="J8350" s="5">
        <v>2017</v>
      </c>
      <c r="K8350" s="5">
        <v>1</v>
      </c>
      <c r="L8350" s="5" t="s">
        <v>11834</v>
      </c>
      <c r="M8350" s="5" t="s">
        <v>1400</v>
      </c>
      <c r="N8350" s="19">
        <v>9786045523193</v>
      </c>
    </row>
    <row r="8351" spans="1:14" ht="15.75" customHeight="1" x14ac:dyDescent="0.2">
      <c r="A8351" s="15">
        <v>338</v>
      </c>
      <c r="B8351" s="16">
        <v>860</v>
      </c>
      <c r="C8351" s="15" t="s">
        <v>12452</v>
      </c>
      <c r="D8351" s="18">
        <v>1</v>
      </c>
      <c r="E8351" s="5" t="s">
        <v>12453</v>
      </c>
      <c r="F8351" s="5" t="s">
        <v>12454</v>
      </c>
      <c r="G8351" s="5" t="s">
        <v>12455</v>
      </c>
      <c r="H8351" s="5" t="s">
        <v>11602</v>
      </c>
      <c r="I8351" s="5">
        <v>0</v>
      </c>
      <c r="J8351" s="5">
        <v>2017</v>
      </c>
      <c r="K8351" s="5">
        <v>1</v>
      </c>
      <c r="L8351" s="5" t="s">
        <v>11834</v>
      </c>
      <c r="M8351" s="5" t="s">
        <v>1400</v>
      </c>
      <c r="N8351" s="19" t="s">
        <v>12456</v>
      </c>
    </row>
    <row r="8352" spans="1:14" ht="15.75" hidden="1" customHeight="1" x14ac:dyDescent="0.2">
      <c r="A8352" s="14">
        <v>339</v>
      </c>
      <c r="B8352" s="16">
        <v>860</v>
      </c>
      <c r="C8352" s="14" t="s">
        <v>12457</v>
      </c>
      <c r="D8352" s="17">
        <v>0</v>
      </c>
      <c r="E8352" s="5">
        <v>0</v>
      </c>
      <c r="F8352" s="5" t="s">
        <v>6996</v>
      </c>
      <c r="G8352" s="5" t="s">
        <v>12443</v>
      </c>
      <c r="H8352" s="5" t="s">
        <v>11602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19">
        <v>0</v>
      </c>
    </row>
    <row r="8353" spans="1:14" ht="15.75" hidden="1" customHeight="1" x14ac:dyDescent="0.2">
      <c r="A8353" s="14">
        <v>340</v>
      </c>
      <c r="B8353" s="16">
        <v>860</v>
      </c>
      <c r="C8353" s="14" t="s">
        <v>12458</v>
      </c>
      <c r="D8353" s="17">
        <v>0</v>
      </c>
      <c r="E8353" s="5">
        <v>0</v>
      </c>
      <c r="F8353" s="5" t="s">
        <v>12459</v>
      </c>
      <c r="G8353" s="5" t="s">
        <v>12443</v>
      </c>
      <c r="H8353" s="5" t="s">
        <v>11602</v>
      </c>
      <c r="I8353" s="5">
        <v>0</v>
      </c>
      <c r="J8353" s="5">
        <v>0</v>
      </c>
      <c r="K8353" s="5">
        <v>0</v>
      </c>
      <c r="L8353" s="5">
        <v>0</v>
      </c>
      <c r="M8353" s="5">
        <v>0</v>
      </c>
      <c r="N8353" s="19">
        <v>0</v>
      </c>
    </row>
    <row r="8354" spans="1:14" ht="15.75" hidden="1" customHeight="1" x14ac:dyDescent="0.2">
      <c r="A8354" s="14">
        <v>341</v>
      </c>
      <c r="B8354" s="16">
        <v>860</v>
      </c>
      <c r="C8354" s="14" t="s">
        <v>12460</v>
      </c>
      <c r="D8354" s="17">
        <v>0</v>
      </c>
      <c r="E8354" s="5">
        <v>0</v>
      </c>
      <c r="F8354" s="5" t="s">
        <v>7005</v>
      </c>
      <c r="G8354" s="5" t="s">
        <v>12443</v>
      </c>
      <c r="H8354" s="5" t="s">
        <v>11602</v>
      </c>
      <c r="I8354" s="5">
        <v>0</v>
      </c>
      <c r="J8354" s="5">
        <v>0</v>
      </c>
      <c r="K8354" s="5">
        <v>0</v>
      </c>
      <c r="L8354" s="5">
        <v>0</v>
      </c>
      <c r="M8354" s="5">
        <v>0</v>
      </c>
      <c r="N8354" s="19">
        <v>0</v>
      </c>
    </row>
    <row r="8355" spans="1:14" ht="15.75" hidden="1" customHeight="1" x14ac:dyDescent="0.2">
      <c r="A8355" s="14">
        <v>342</v>
      </c>
      <c r="B8355" s="16">
        <v>860</v>
      </c>
      <c r="C8355" s="14" t="s">
        <v>12461</v>
      </c>
      <c r="D8355" s="17">
        <v>0</v>
      </c>
      <c r="E8355" s="5">
        <v>0</v>
      </c>
      <c r="F8355" s="5" t="s">
        <v>7008</v>
      </c>
      <c r="G8355" s="5" t="s">
        <v>12443</v>
      </c>
      <c r="H8355" s="5" t="s">
        <v>11602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19">
        <v>0</v>
      </c>
    </row>
    <row r="8356" spans="1:14" ht="15.75" hidden="1" customHeight="1" x14ac:dyDescent="0.2">
      <c r="A8356" s="14">
        <v>343</v>
      </c>
      <c r="B8356" s="16">
        <v>860</v>
      </c>
      <c r="C8356" s="14" t="s">
        <v>12462</v>
      </c>
      <c r="D8356" s="17">
        <v>0</v>
      </c>
      <c r="E8356" s="5">
        <v>0</v>
      </c>
      <c r="F8356" s="5" t="s">
        <v>7011</v>
      </c>
      <c r="G8356" s="5" t="s">
        <v>12443</v>
      </c>
      <c r="H8356" s="5" t="s">
        <v>11602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19">
        <v>0</v>
      </c>
    </row>
    <row r="8357" spans="1:14" ht="15.75" customHeight="1" x14ac:dyDescent="0.2">
      <c r="A8357" s="15">
        <v>344</v>
      </c>
      <c r="B8357" s="16">
        <v>860</v>
      </c>
      <c r="C8357" s="15" t="s">
        <v>12463</v>
      </c>
      <c r="D8357" s="18">
        <v>1</v>
      </c>
      <c r="E8357" s="5" t="s">
        <v>12464</v>
      </c>
      <c r="F8357" s="5" t="s">
        <v>7119</v>
      </c>
      <c r="G8357" s="5" t="s">
        <v>12465</v>
      </c>
      <c r="H8357" s="5" t="s">
        <v>11602</v>
      </c>
      <c r="I8357" s="5">
        <v>0</v>
      </c>
      <c r="J8357" s="5">
        <v>2018</v>
      </c>
      <c r="K8357" s="5">
        <v>1</v>
      </c>
      <c r="L8357" s="5" t="s">
        <v>6934</v>
      </c>
      <c r="M8357" s="5" t="s">
        <v>1400</v>
      </c>
      <c r="N8357" s="19">
        <v>9786049638831</v>
      </c>
    </row>
    <row r="8358" spans="1:14" ht="15.75" customHeight="1" x14ac:dyDescent="0.2">
      <c r="A8358" s="15">
        <v>345</v>
      </c>
      <c r="B8358" s="16">
        <v>860</v>
      </c>
      <c r="C8358" s="15" t="s">
        <v>12466</v>
      </c>
      <c r="D8358" s="18">
        <v>1</v>
      </c>
      <c r="E8358" s="5" t="s">
        <v>12467</v>
      </c>
      <c r="F8358" s="5" t="s">
        <v>12468</v>
      </c>
      <c r="G8358" s="5" t="s">
        <v>12465</v>
      </c>
      <c r="H8358" s="5" t="s">
        <v>11602</v>
      </c>
      <c r="I8358" s="5">
        <v>0</v>
      </c>
      <c r="J8358" s="5">
        <v>2017</v>
      </c>
      <c r="K8358" s="5">
        <v>1</v>
      </c>
      <c r="L8358" s="5" t="s">
        <v>11635</v>
      </c>
      <c r="M8358" s="5" t="s">
        <v>1400</v>
      </c>
      <c r="N8358" s="19">
        <v>9786046490357</v>
      </c>
    </row>
    <row r="8359" spans="1:14" ht="15.75" customHeight="1" x14ac:dyDescent="0.2">
      <c r="A8359" s="15">
        <v>346</v>
      </c>
      <c r="B8359" s="16">
        <v>860</v>
      </c>
      <c r="C8359" s="15" t="s">
        <v>12469</v>
      </c>
      <c r="D8359" s="18">
        <v>2</v>
      </c>
      <c r="E8359" s="5" t="s">
        <v>12470</v>
      </c>
      <c r="F8359" s="5">
        <v>0</v>
      </c>
      <c r="G8359" s="5" t="s">
        <v>12471</v>
      </c>
      <c r="H8359" s="5" t="s">
        <v>11602</v>
      </c>
      <c r="I8359" s="5">
        <v>0</v>
      </c>
      <c r="J8359" s="5">
        <v>2009</v>
      </c>
      <c r="K8359" s="5">
        <v>1</v>
      </c>
      <c r="L8359" s="5" t="s">
        <v>11610</v>
      </c>
      <c r="M8359" s="5" t="s">
        <v>1400</v>
      </c>
      <c r="N8359" s="19">
        <v>8936024912659</v>
      </c>
    </row>
    <row r="8360" spans="1:14" ht="15.75" customHeight="1" x14ac:dyDescent="0.2">
      <c r="A8360" s="15">
        <v>347</v>
      </c>
      <c r="B8360" s="16">
        <v>860</v>
      </c>
      <c r="C8360" s="15" t="s">
        <v>12472</v>
      </c>
      <c r="D8360" s="18">
        <v>1</v>
      </c>
      <c r="E8360" s="5" t="s">
        <v>7169</v>
      </c>
      <c r="F8360" s="5" t="s">
        <v>7168</v>
      </c>
      <c r="G8360" s="5" t="s">
        <v>12473</v>
      </c>
      <c r="H8360" s="5" t="s">
        <v>11602</v>
      </c>
      <c r="I8360" s="5">
        <v>0</v>
      </c>
      <c r="J8360" s="5">
        <v>2008</v>
      </c>
      <c r="K8360" s="5">
        <v>1</v>
      </c>
      <c r="L8360" s="5" t="s">
        <v>11783</v>
      </c>
      <c r="M8360" s="5" t="s">
        <v>1400</v>
      </c>
      <c r="N8360" s="19">
        <v>8936024911973</v>
      </c>
    </row>
    <row r="8361" spans="1:14" ht="15.75" customHeight="1" x14ac:dyDescent="0.2">
      <c r="A8361" s="15">
        <v>348</v>
      </c>
      <c r="B8361" s="16">
        <v>860</v>
      </c>
      <c r="C8361" s="15" t="s">
        <v>12474</v>
      </c>
      <c r="D8361" s="18">
        <v>4</v>
      </c>
      <c r="E8361" s="5" t="s">
        <v>7172</v>
      </c>
      <c r="F8361" s="5" t="s">
        <v>7171</v>
      </c>
      <c r="G8361" s="5" t="s">
        <v>12473</v>
      </c>
      <c r="H8361" s="5" t="s">
        <v>11602</v>
      </c>
      <c r="I8361" s="5">
        <v>0</v>
      </c>
      <c r="J8361" s="5">
        <v>2008</v>
      </c>
      <c r="K8361" s="5">
        <v>1</v>
      </c>
      <c r="L8361" s="5" t="s">
        <v>12475</v>
      </c>
      <c r="M8361" s="5" t="s">
        <v>1400</v>
      </c>
      <c r="N8361" s="19">
        <v>8936024912062</v>
      </c>
    </row>
    <row r="8362" spans="1:14" ht="15.75" customHeight="1" x14ac:dyDescent="0.2">
      <c r="A8362" s="15">
        <v>349</v>
      </c>
      <c r="B8362" s="16">
        <v>860</v>
      </c>
      <c r="C8362" s="15" t="s">
        <v>12476</v>
      </c>
      <c r="D8362" s="18">
        <v>1</v>
      </c>
      <c r="E8362" s="5" t="s">
        <v>7179</v>
      </c>
      <c r="F8362" s="5" t="s">
        <v>7178</v>
      </c>
      <c r="G8362" s="5" t="s">
        <v>12473</v>
      </c>
      <c r="H8362" s="5" t="s">
        <v>11602</v>
      </c>
      <c r="I8362" s="5">
        <v>0</v>
      </c>
      <c r="J8362" s="5">
        <v>2009</v>
      </c>
      <c r="K8362" s="5">
        <v>0</v>
      </c>
      <c r="L8362" s="5" t="s">
        <v>6934</v>
      </c>
      <c r="M8362" s="5" t="s">
        <v>1400</v>
      </c>
      <c r="N8362" s="19">
        <v>8936024913465</v>
      </c>
    </row>
    <row r="8363" spans="1:14" ht="15.75" customHeight="1" x14ac:dyDescent="0.2">
      <c r="A8363" s="15">
        <v>350</v>
      </c>
      <c r="B8363" s="16">
        <v>860</v>
      </c>
      <c r="C8363" s="15" t="s">
        <v>12477</v>
      </c>
      <c r="D8363" s="18">
        <v>1</v>
      </c>
      <c r="E8363" s="5" t="s">
        <v>12478</v>
      </c>
      <c r="F8363" s="5">
        <v>0</v>
      </c>
      <c r="G8363" s="5" t="s">
        <v>12473</v>
      </c>
      <c r="H8363" s="5" t="s">
        <v>11602</v>
      </c>
      <c r="I8363" s="5">
        <v>0</v>
      </c>
      <c r="J8363" s="5">
        <v>2010</v>
      </c>
      <c r="K8363" s="5">
        <v>1</v>
      </c>
      <c r="L8363" s="5" t="s">
        <v>11615</v>
      </c>
      <c r="M8363" s="5" t="s">
        <v>1400</v>
      </c>
      <c r="N8363" s="19">
        <v>8936024914028</v>
      </c>
    </row>
    <row r="8364" spans="1:14" ht="15.75" customHeight="1" x14ac:dyDescent="0.2">
      <c r="A8364" s="15">
        <v>351</v>
      </c>
      <c r="B8364" s="16">
        <v>860</v>
      </c>
      <c r="C8364" s="15" t="s">
        <v>12479</v>
      </c>
      <c r="D8364" s="18">
        <v>1</v>
      </c>
      <c r="E8364" s="5" t="s">
        <v>12480</v>
      </c>
      <c r="F8364" s="5" t="s">
        <v>6319</v>
      </c>
      <c r="G8364" s="5" t="s">
        <v>12481</v>
      </c>
      <c r="H8364" s="5" t="s">
        <v>11602</v>
      </c>
      <c r="I8364" s="5">
        <v>0</v>
      </c>
      <c r="J8364" s="5">
        <v>2017</v>
      </c>
      <c r="K8364" s="5">
        <v>1</v>
      </c>
      <c r="L8364" s="5">
        <v>0</v>
      </c>
      <c r="M8364" s="5" t="s">
        <v>1400</v>
      </c>
      <c r="N8364" s="19">
        <v>0</v>
      </c>
    </row>
    <row r="8365" spans="1:14" ht="15.75" customHeight="1" x14ac:dyDescent="0.2">
      <c r="A8365" s="15">
        <v>352</v>
      </c>
      <c r="B8365" s="16">
        <v>860</v>
      </c>
      <c r="C8365" s="15" t="s">
        <v>12482</v>
      </c>
      <c r="D8365" s="18">
        <v>1</v>
      </c>
      <c r="E8365" s="5" t="s">
        <v>12483</v>
      </c>
      <c r="F8365" s="5" t="s">
        <v>12484</v>
      </c>
      <c r="G8365" s="5" t="s">
        <v>12485</v>
      </c>
      <c r="H8365" s="5" t="s">
        <v>11602</v>
      </c>
      <c r="I8365" s="5">
        <v>0</v>
      </c>
      <c r="J8365" s="5">
        <v>2017</v>
      </c>
      <c r="K8365" s="5">
        <v>1</v>
      </c>
      <c r="L8365" s="5" t="s">
        <v>6934</v>
      </c>
      <c r="M8365" s="5" t="s">
        <v>1400</v>
      </c>
      <c r="N8365" s="19">
        <v>9786049544064</v>
      </c>
    </row>
    <row r="8366" spans="1:14" ht="15.75" customHeight="1" x14ac:dyDescent="0.2">
      <c r="A8366" s="15">
        <v>353</v>
      </c>
      <c r="B8366" s="16">
        <v>860</v>
      </c>
      <c r="C8366" s="15" t="s">
        <v>12486</v>
      </c>
      <c r="D8366" s="18">
        <v>1</v>
      </c>
      <c r="E8366" s="5" t="s">
        <v>12487</v>
      </c>
      <c r="F8366" s="5" t="s">
        <v>7199</v>
      </c>
      <c r="G8366" s="5" t="s">
        <v>12485</v>
      </c>
      <c r="H8366" s="5" t="s">
        <v>11602</v>
      </c>
      <c r="I8366" s="5">
        <v>0</v>
      </c>
      <c r="J8366" s="5">
        <v>2018</v>
      </c>
      <c r="K8366" s="5">
        <v>1</v>
      </c>
      <c r="L8366" s="5" t="s">
        <v>1549</v>
      </c>
      <c r="M8366" s="5" t="s">
        <v>1400</v>
      </c>
      <c r="N8366" s="19">
        <v>9786048962487</v>
      </c>
    </row>
    <row r="8367" spans="1:14" ht="15.75" customHeight="1" x14ac:dyDescent="0.2">
      <c r="A8367" s="15">
        <v>354</v>
      </c>
      <c r="B8367" s="16">
        <v>860</v>
      </c>
      <c r="C8367" s="15" t="s">
        <v>12488</v>
      </c>
      <c r="D8367" s="18">
        <v>1</v>
      </c>
      <c r="E8367" s="5" t="s">
        <v>12489</v>
      </c>
      <c r="F8367" s="5">
        <v>0</v>
      </c>
      <c r="G8367" s="5" t="s">
        <v>12490</v>
      </c>
      <c r="H8367" s="5" t="s">
        <v>11602</v>
      </c>
      <c r="I8367" s="5">
        <v>0</v>
      </c>
      <c r="J8367" s="5">
        <v>2009</v>
      </c>
      <c r="K8367" s="5">
        <v>1</v>
      </c>
      <c r="L8367" s="5" t="s">
        <v>12475</v>
      </c>
      <c r="M8367" s="5" t="s">
        <v>1400</v>
      </c>
      <c r="N8367" s="19">
        <v>8936024913373</v>
      </c>
    </row>
    <row r="8368" spans="1:14" ht="15.75" customHeight="1" x14ac:dyDescent="0.2">
      <c r="A8368" s="15">
        <v>355</v>
      </c>
      <c r="B8368" s="16">
        <v>860</v>
      </c>
      <c r="C8368" s="15" t="s">
        <v>12491</v>
      </c>
      <c r="D8368" s="18">
        <v>1</v>
      </c>
      <c r="E8368" s="5" t="s">
        <v>12492</v>
      </c>
      <c r="F8368" s="5">
        <v>0</v>
      </c>
      <c r="G8368" s="5" t="s">
        <v>12490</v>
      </c>
      <c r="H8368" s="5" t="s">
        <v>11602</v>
      </c>
      <c r="I8368" s="5">
        <v>0</v>
      </c>
      <c r="J8368" s="5">
        <v>2011</v>
      </c>
      <c r="K8368" s="5">
        <v>1</v>
      </c>
      <c r="L8368" s="5" t="s">
        <v>11783</v>
      </c>
      <c r="M8368" s="5" t="s">
        <v>1400</v>
      </c>
      <c r="N8368" s="19">
        <v>8936024915858</v>
      </c>
    </row>
    <row r="8369" spans="1:14" ht="15.75" customHeight="1" x14ac:dyDescent="0.2">
      <c r="A8369" s="15">
        <v>356</v>
      </c>
      <c r="B8369" s="16">
        <v>860</v>
      </c>
      <c r="C8369" s="15" t="s">
        <v>12493</v>
      </c>
      <c r="D8369" s="18">
        <v>1</v>
      </c>
      <c r="E8369" s="5" t="s">
        <v>12494</v>
      </c>
      <c r="F8369" s="5">
        <v>0</v>
      </c>
      <c r="G8369" s="5" t="s">
        <v>12490</v>
      </c>
      <c r="H8369" s="5" t="s">
        <v>11602</v>
      </c>
      <c r="I8369" s="5">
        <v>0</v>
      </c>
      <c r="J8369" s="5">
        <v>2016</v>
      </c>
      <c r="K8369" s="5">
        <v>1</v>
      </c>
      <c r="L8369" s="5" t="s">
        <v>11625</v>
      </c>
      <c r="M8369" s="5" t="s">
        <v>1400</v>
      </c>
      <c r="N8369" s="19">
        <v>9786045364673</v>
      </c>
    </row>
    <row r="8370" spans="1:14" ht="15.75" customHeight="1" x14ac:dyDescent="0.2">
      <c r="A8370" s="15">
        <v>357</v>
      </c>
      <c r="B8370" s="16">
        <v>860</v>
      </c>
      <c r="C8370" s="15" t="s">
        <v>12495</v>
      </c>
      <c r="D8370" s="18">
        <v>1</v>
      </c>
      <c r="E8370" s="5" t="s">
        <v>12496</v>
      </c>
      <c r="F8370" s="5">
        <v>0</v>
      </c>
      <c r="G8370" s="5" t="s">
        <v>12490</v>
      </c>
      <c r="H8370" s="5" t="s">
        <v>11602</v>
      </c>
      <c r="I8370" s="5">
        <v>0</v>
      </c>
      <c r="J8370" s="5">
        <v>2016</v>
      </c>
      <c r="K8370" s="5">
        <v>1</v>
      </c>
      <c r="L8370" s="5" t="s">
        <v>6934</v>
      </c>
      <c r="M8370" s="5" t="s">
        <v>1400</v>
      </c>
      <c r="N8370" s="19">
        <v>9786046993377</v>
      </c>
    </row>
    <row r="8371" spans="1:14" ht="15.75" customHeight="1" x14ac:dyDescent="0.2">
      <c r="A8371" s="15">
        <v>358</v>
      </c>
      <c r="B8371" s="16">
        <v>860</v>
      </c>
      <c r="C8371" s="15" t="s">
        <v>12497</v>
      </c>
      <c r="D8371" s="18">
        <v>1</v>
      </c>
      <c r="E8371" s="5" t="s">
        <v>12498</v>
      </c>
      <c r="F8371" s="5">
        <v>0</v>
      </c>
      <c r="G8371" s="5" t="s">
        <v>12490</v>
      </c>
      <c r="H8371" s="5" t="s">
        <v>11602</v>
      </c>
      <c r="I8371" s="5">
        <v>0</v>
      </c>
      <c r="J8371" s="5">
        <v>2017</v>
      </c>
      <c r="K8371" s="5">
        <v>1</v>
      </c>
      <c r="L8371" s="5" t="s">
        <v>1581</v>
      </c>
      <c r="M8371" s="5" t="s">
        <v>1400</v>
      </c>
      <c r="N8371" s="19">
        <v>9786045522578</v>
      </c>
    </row>
    <row r="8372" spans="1:14" ht="15.75" customHeight="1" x14ac:dyDescent="0.2">
      <c r="A8372" s="15">
        <v>359</v>
      </c>
      <c r="B8372" s="16">
        <v>860</v>
      </c>
      <c r="C8372" s="15" t="s">
        <v>12499</v>
      </c>
      <c r="D8372" s="18">
        <v>1</v>
      </c>
      <c r="E8372" s="5" t="s">
        <v>12500</v>
      </c>
      <c r="F8372" s="5" t="s">
        <v>12501</v>
      </c>
      <c r="G8372" s="5" t="s">
        <v>12490</v>
      </c>
      <c r="H8372" s="5" t="s">
        <v>11602</v>
      </c>
      <c r="I8372" s="5">
        <v>0</v>
      </c>
      <c r="J8372" s="5">
        <v>2018</v>
      </c>
      <c r="K8372" s="5">
        <v>1</v>
      </c>
      <c r="L8372" s="5" t="s">
        <v>11635</v>
      </c>
      <c r="M8372" s="5" t="s">
        <v>1400</v>
      </c>
      <c r="N8372" s="19" t="s">
        <v>12502</v>
      </c>
    </row>
    <row r="8373" spans="1:14" ht="15.75" customHeight="1" x14ac:dyDescent="0.2">
      <c r="A8373" s="15">
        <v>360</v>
      </c>
      <c r="B8373" s="16">
        <v>860</v>
      </c>
      <c r="C8373" s="15" t="s">
        <v>12503</v>
      </c>
      <c r="D8373" s="18">
        <v>1</v>
      </c>
      <c r="E8373" s="5" t="s">
        <v>12504</v>
      </c>
      <c r="F8373" s="5" t="s">
        <v>12505</v>
      </c>
      <c r="G8373" s="5" t="s">
        <v>12490</v>
      </c>
      <c r="H8373" s="5" t="s">
        <v>11602</v>
      </c>
      <c r="I8373" s="5">
        <v>0</v>
      </c>
      <c r="J8373" s="5">
        <v>2018</v>
      </c>
      <c r="K8373" s="5">
        <v>1</v>
      </c>
      <c r="L8373" s="5" t="s">
        <v>6934</v>
      </c>
      <c r="M8373" s="5" t="s">
        <v>1400</v>
      </c>
      <c r="N8373" s="19">
        <v>9786049579783</v>
      </c>
    </row>
    <row r="8374" spans="1:14" ht="15.75" customHeight="1" x14ac:dyDescent="0.2">
      <c r="A8374" s="15">
        <v>361</v>
      </c>
      <c r="B8374" s="16">
        <v>860</v>
      </c>
      <c r="C8374" s="15" t="s">
        <v>12506</v>
      </c>
      <c r="D8374" s="18">
        <v>1</v>
      </c>
      <c r="E8374" s="5" t="s">
        <v>12507</v>
      </c>
      <c r="F8374" s="5">
        <v>0</v>
      </c>
      <c r="G8374" s="5" t="s">
        <v>12490</v>
      </c>
      <c r="H8374" s="5" t="s">
        <v>11602</v>
      </c>
      <c r="I8374" s="5">
        <v>0</v>
      </c>
      <c r="J8374" s="5">
        <v>2014</v>
      </c>
      <c r="K8374" s="5">
        <v>1</v>
      </c>
      <c r="L8374" s="5" t="s">
        <v>12508</v>
      </c>
      <c r="M8374" s="5" t="s">
        <v>1400</v>
      </c>
      <c r="N8374" s="19">
        <v>9786048705039</v>
      </c>
    </row>
    <row r="8375" spans="1:14" ht="15.75" customHeight="1" x14ac:dyDescent="0.2">
      <c r="A8375" s="15">
        <v>362</v>
      </c>
      <c r="B8375" s="16">
        <v>860</v>
      </c>
      <c r="C8375" s="15" t="s">
        <v>12509</v>
      </c>
      <c r="D8375" s="18">
        <v>1</v>
      </c>
      <c r="E8375" s="5" t="s">
        <v>12510</v>
      </c>
      <c r="F8375" s="5">
        <v>0</v>
      </c>
      <c r="G8375" s="5" t="s">
        <v>12490</v>
      </c>
      <c r="H8375" s="5" t="s">
        <v>11602</v>
      </c>
      <c r="I8375" s="5">
        <v>0</v>
      </c>
      <c r="J8375" s="5">
        <v>2018</v>
      </c>
      <c r="K8375" s="5">
        <v>1</v>
      </c>
      <c r="L8375" s="5" t="s">
        <v>11834</v>
      </c>
      <c r="M8375" s="5" t="s">
        <v>1400</v>
      </c>
      <c r="N8375" s="19" t="s">
        <v>12511</v>
      </c>
    </row>
    <row r="8376" spans="1:14" ht="15.75" customHeight="1" x14ac:dyDescent="0.2">
      <c r="A8376" s="15">
        <v>363</v>
      </c>
      <c r="B8376" s="16">
        <v>860</v>
      </c>
      <c r="C8376" s="15" t="s">
        <v>12512</v>
      </c>
      <c r="D8376" s="18">
        <v>1</v>
      </c>
      <c r="E8376" s="5" t="s">
        <v>12513</v>
      </c>
      <c r="F8376" s="5">
        <v>0</v>
      </c>
      <c r="G8376" s="5" t="s">
        <v>12490</v>
      </c>
      <c r="H8376" s="5" t="s">
        <v>11602</v>
      </c>
      <c r="I8376" s="5">
        <v>0</v>
      </c>
      <c r="J8376" s="5">
        <v>2017</v>
      </c>
      <c r="K8376" s="5">
        <v>1</v>
      </c>
      <c r="L8376" s="5" t="s">
        <v>6934</v>
      </c>
      <c r="M8376" s="5" t="s">
        <v>1400</v>
      </c>
      <c r="N8376" s="19">
        <v>9786049546433</v>
      </c>
    </row>
    <row r="8377" spans="1:14" ht="15.75" customHeight="1" x14ac:dyDescent="0.2">
      <c r="A8377" s="15">
        <v>364</v>
      </c>
      <c r="B8377" s="16">
        <v>860</v>
      </c>
      <c r="C8377" s="15" t="s">
        <v>12514</v>
      </c>
      <c r="D8377" s="18">
        <v>1</v>
      </c>
      <c r="E8377" s="5" t="s">
        <v>12515</v>
      </c>
      <c r="F8377" s="5" t="s">
        <v>7248</v>
      </c>
      <c r="G8377" s="5" t="s">
        <v>12490</v>
      </c>
      <c r="H8377" s="5" t="s">
        <v>11602</v>
      </c>
      <c r="I8377" s="5">
        <v>0</v>
      </c>
      <c r="J8377" s="5">
        <v>2019</v>
      </c>
      <c r="K8377" s="5">
        <v>1</v>
      </c>
      <c r="L8377" s="5" t="s">
        <v>1549</v>
      </c>
      <c r="M8377" s="5" t="s">
        <v>1400</v>
      </c>
      <c r="N8377" s="19">
        <v>9786048927103</v>
      </c>
    </row>
    <row r="8378" spans="1:14" ht="15.75" hidden="1" customHeight="1" x14ac:dyDescent="0.2">
      <c r="A8378" s="14">
        <v>365</v>
      </c>
      <c r="B8378" s="16">
        <v>860</v>
      </c>
      <c r="C8378" s="14" t="s">
        <v>12516</v>
      </c>
      <c r="D8378" s="17">
        <v>0</v>
      </c>
      <c r="E8378" s="5">
        <v>0</v>
      </c>
      <c r="F8378" s="5" t="s">
        <v>7250</v>
      </c>
      <c r="G8378" s="5" t="s">
        <v>12490</v>
      </c>
      <c r="H8378" s="5" t="s">
        <v>11602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  <c r="N8378" s="19">
        <v>0</v>
      </c>
    </row>
    <row r="8379" spans="1:14" ht="15.75" customHeight="1" x14ac:dyDescent="0.2">
      <c r="A8379" s="15">
        <v>366</v>
      </c>
      <c r="B8379" s="16">
        <v>860</v>
      </c>
      <c r="C8379" s="15" t="s">
        <v>12517</v>
      </c>
      <c r="D8379" s="18">
        <v>1</v>
      </c>
      <c r="E8379" s="5" t="s">
        <v>12518</v>
      </c>
      <c r="F8379" s="5" t="s">
        <v>7252</v>
      </c>
      <c r="G8379" s="5" t="s">
        <v>12490</v>
      </c>
      <c r="H8379" s="5" t="s">
        <v>11602</v>
      </c>
      <c r="I8379" s="5">
        <v>0</v>
      </c>
      <c r="J8379" s="5">
        <v>2018</v>
      </c>
      <c r="K8379" s="5">
        <v>1</v>
      </c>
      <c r="L8379" s="5" t="s">
        <v>11625</v>
      </c>
      <c r="M8379" s="5" t="s">
        <v>1400</v>
      </c>
      <c r="N8379" s="19">
        <v>9786049728679</v>
      </c>
    </row>
    <row r="8380" spans="1:14" ht="15.75" hidden="1" customHeight="1" x14ac:dyDescent="0.2">
      <c r="A8380" s="14">
        <v>367</v>
      </c>
      <c r="B8380" s="16">
        <v>860</v>
      </c>
      <c r="C8380" s="14" t="s">
        <v>12519</v>
      </c>
      <c r="D8380" s="17">
        <v>0</v>
      </c>
      <c r="E8380" s="5">
        <v>0</v>
      </c>
      <c r="F8380" s="5" t="s">
        <v>7257</v>
      </c>
      <c r="G8380" s="5" t="s">
        <v>12490</v>
      </c>
      <c r="H8380" s="5" t="s">
        <v>11602</v>
      </c>
      <c r="I8380" s="5">
        <v>0</v>
      </c>
      <c r="J8380" s="5">
        <v>0</v>
      </c>
      <c r="K8380" s="5">
        <v>0</v>
      </c>
      <c r="L8380" s="5">
        <v>0</v>
      </c>
      <c r="M8380" s="5">
        <v>0</v>
      </c>
      <c r="N8380" s="19">
        <v>0</v>
      </c>
    </row>
    <row r="8381" spans="1:14" ht="15.75" hidden="1" customHeight="1" x14ac:dyDescent="0.2">
      <c r="A8381" s="14">
        <v>368</v>
      </c>
      <c r="B8381" s="16">
        <v>860</v>
      </c>
      <c r="C8381" s="14" t="s">
        <v>12520</v>
      </c>
      <c r="D8381" s="17">
        <v>0</v>
      </c>
      <c r="E8381" s="5">
        <v>0</v>
      </c>
      <c r="F8381" s="5" t="s">
        <v>7260</v>
      </c>
      <c r="G8381" s="5" t="s">
        <v>12490</v>
      </c>
      <c r="H8381" s="5" t="s">
        <v>11602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  <c r="N8381" s="19">
        <v>0</v>
      </c>
    </row>
    <row r="8382" spans="1:14" ht="15.75" customHeight="1" x14ac:dyDescent="0.2">
      <c r="A8382" s="15">
        <v>369</v>
      </c>
      <c r="B8382" s="16">
        <v>860</v>
      </c>
      <c r="C8382" s="15" t="s">
        <v>12521</v>
      </c>
      <c r="D8382" s="18">
        <v>1</v>
      </c>
      <c r="E8382" s="5" t="s">
        <v>12522</v>
      </c>
      <c r="F8382" s="5" t="s">
        <v>12523</v>
      </c>
      <c r="G8382" s="5" t="s">
        <v>12490</v>
      </c>
      <c r="H8382" s="5" t="s">
        <v>11602</v>
      </c>
      <c r="I8382" s="5">
        <v>0</v>
      </c>
      <c r="J8382" s="5">
        <v>2018</v>
      </c>
      <c r="K8382" s="5">
        <v>1</v>
      </c>
      <c r="L8382" s="5" t="s">
        <v>11625</v>
      </c>
      <c r="M8382" s="5" t="s">
        <v>1400</v>
      </c>
      <c r="N8382" s="19">
        <v>9786049678608</v>
      </c>
    </row>
    <row r="8383" spans="1:14" ht="15.75" customHeight="1" x14ac:dyDescent="0.2">
      <c r="A8383" s="15">
        <v>370</v>
      </c>
      <c r="B8383" s="16">
        <v>860</v>
      </c>
      <c r="C8383" s="15" t="s">
        <v>12524</v>
      </c>
      <c r="D8383" s="18">
        <v>1</v>
      </c>
      <c r="E8383" s="5" t="s">
        <v>12525</v>
      </c>
      <c r="F8383" s="5" t="s">
        <v>12526</v>
      </c>
      <c r="G8383" s="5" t="s">
        <v>12490</v>
      </c>
      <c r="H8383" s="5" t="s">
        <v>11602</v>
      </c>
      <c r="I8383" s="5">
        <v>0</v>
      </c>
      <c r="J8383" s="5">
        <v>2019</v>
      </c>
      <c r="K8383" s="5">
        <v>1</v>
      </c>
      <c r="L8383" s="5" t="s">
        <v>11826</v>
      </c>
      <c r="M8383" s="5" t="s">
        <v>1400</v>
      </c>
      <c r="N8383" s="19">
        <v>9786045661741</v>
      </c>
    </row>
    <row r="8384" spans="1:14" ht="15.75" customHeight="1" x14ac:dyDescent="0.2">
      <c r="A8384" s="15">
        <v>371</v>
      </c>
      <c r="B8384" s="16">
        <v>860</v>
      </c>
      <c r="C8384" s="15" t="s">
        <v>12527</v>
      </c>
      <c r="D8384" s="18">
        <v>1</v>
      </c>
      <c r="E8384" s="5" t="s">
        <v>12528</v>
      </c>
      <c r="F8384" s="5" t="s">
        <v>12529</v>
      </c>
      <c r="G8384" s="5" t="s">
        <v>12490</v>
      </c>
      <c r="H8384" s="5" t="s">
        <v>11602</v>
      </c>
      <c r="I8384" s="5">
        <v>0</v>
      </c>
      <c r="J8384" s="5">
        <v>2019</v>
      </c>
      <c r="K8384" s="5">
        <v>1</v>
      </c>
      <c r="L8384" s="5" t="s">
        <v>11625</v>
      </c>
      <c r="M8384" s="5" t="s">
        <v>1400</v>
      </c>
      <c r="N8384" s="19">
        <v>9786045373262</v>
      </c>
    </row>
    <row r="8385" spans="1:14" ht="15.75" customHeight="1" x14ac:dyDescent="0.2">
      <c r="A8385" s="15">
        <v>372</v>
      </c>
      <c r="B8385" s="16">
        <v>860</v>
      </c>
      <c r="C8385" s="15" t="s">
        <v>12530</v>
      </c>
      <c r="D8385" s="18">
        <v>1</v>
      </c>
      <c r="E8385" s="5" t="s">
        <v>12531</v>
      </c>
      <c r="F8385" s="5" t="s">
        <v>12532</v>
      </c>
      <c r="G8385" s="5" t="s">
        <v>12490</v>
      </c>
      <c r="H8385" s="5" t="s">
        <v>11602</v>
      </c>
      <c r="I8385" s="5">
        <v>0</v>
      </c>
      <c r="J8385" s="5">
        <v>2019</v>
      </c>
      <c r="K8385" s="5">
        <v>1</v>
      </c>
      <c r="L8385" s="5" t="s">
        <v>1549</v>
      </c>
      <c r="M8385" s="5" t="s">
        <v>1400</v>
      </c>
      <c r="N8385" s="19">
        <v>9786048986216</v>
      </c>
    </row>
    <row r="8386" spans="1:14" ht="15.75" customHeight="1" x14ac:dyDescent="0.2">
      <c r="A8386" s="15">
        <v>373</v>
      </c>
      <c r="B8386" s="16">
        <v>860</v>
      </c>
      <c r="C8386" s="15" t="s">
        <v>12533</v>
      </c>
      <c r="D8386" s="18">
        <v>1</v>
      </c>
      <c r="E8386" s="5" t="s">
        <v>12534</v>
      </c>
      <c r="F8386" s="5" t="s">
        <v>12535</v>
      </c>
      <c r="G8386" s="5" t="s">
        <v>12490</v>
      </c>
      <c r="H8386" s="5" t="s">
        <v>11602</v>
      </c>
      <c r="I8386" s="5">
        <v>0</v>
      </c>
      <c r="J8386" s="5">
        <v>2019</v>
      </c>
      <c r="K8386" s="5">
        <v>1</v>
      </c>
      <c r="L8386" s="5" t="s">
        <v>11834</v>
      </c>
      <c r="M8386" s="5" t="s">
        <v>1400</v>
      </c>
      <c r="N8386" s="19">
        <v>9786045546703</v>
      </c>
    </row>
    <row r="8387" spans="1:14" ht="15.75" customHeight="1" x14ac:dyDescent="0.2">
      <c r="A8387" s="15">
        <v>374</v>
      </c>
      <c r="B8387" s="16">
        <v>860</v>
      </c>
      <c r="C8387" s="15" t="s">
        <v>12536</v>
      </c>
      <c r="D8387" s="18">
        <v>1</v>
      </c>
      <c r="E8387" s="5" t="s">
        <v>12537</v>
      </c>
      <c r="F8387" s="5" t="s">
        <v>12538</v>
      </c>
      <c r="G8387" s="5" t="s">
        <v>12490</v>
      </c>
      <c r="H8387" s="5" t="s">
        <v>11602</v>
      </c>
      <c r="I8387" s="5">
        <v>0</v>
      </c>
      <c r="J8387" s="5">
        <v>2019</v>
      </c>
      <c r="K8387" s="5">
        <v>1</v>
      </c>
      <c r="L8387" s="5" t="s">
        <v>6934</v>
      </c>
      <c r="M8387" s="5" t="s">
        <v>1400</v>
      </c>
      <c r="N8387" s="19">
        <v>9786049859328</v>
      </c>
    </row>
    <row r="8388" spans="1:14" ht="15.75" hidden="1" customHeight="1" x14ac:dyDescent="0.2">
      <c r="A8388" s="14">
        <v>375</v>
      </c>
      <c r="B8388" s="16">
        <v>860</v>
      </c>
      <c r="C8388" s="14" t="s">
        <v>12539</v>
      </c>
      <c r="D8388" s="17">
        <v>0</v>
      </c>
      <c r="E8388" s="5">
        <v>0</v>
      </c>
      <c r="F8388" s="5">
        <v>0</v>
      </c>
      <c r="G8388" s="5">
        <v>0</v>
      </c>
      <c r="H8388" s="5" t="s">
        <v>11602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  <c r="N8388" s="19">
        <v>0</v>
      </c>
    </row>
    <row r="8389" spans="1:14" ht="15.75" hidden="1" customHeight="1" x14ac:dyDescent="0.2">
      <c r="A8389" s="14">
        <v>376</v>
      </c>
      <c r="B8389" s="16">
        <v>860</v>
      </c>
      <c r="C8389" s="14" t="s">
        <v>12540</v>
      </c>
      <c r="D8389" s="17">
        <v>0</v>
      </c>
      <c r="E8389" s="5">
        <v>0</v>
      </c>
      <c r="F8389" s="5">
        <v>0</v>
      </c>
      <c r="G8389" s="5">
        <v>0</v>
      </c>
      <c r="H8389" s="5" t="s">
        <v>11602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  <c r="N8389" s="19">
        <v>0</v>
      </c>
    </row>
    <row r="8390" spans="1:14" ht="15.75" hidden="1" customHeight="1" x14ac:dyDescent="0.2">
      <c r="A8390" s="14">
        <v>377</v>
      </c>
      <c r="B8390" s="16">
        <v>860</v>
      </c>
      <c r="C8390" s="14" t="s">
        <v>12541</v>
      </c>
      <c r="D8390" s="17">
        <v>0</v>
      </c>
      <c r="E8390" s="5">
        <v>0</v>
      </c>
      <c r="F8390" s="5">
        <v>0</v>
      </c>
      <c r="G8390" s="5">
        <v>0</v>
      </c>
      <c r="H8390" s="5" t="s">
        <v>11602</v>
      </c>
      <c r="I8390" s="5">
        <v>0</v>
      </c>
      <c r="J8390" s="5">
        <v>0</v>
      </c>
      <c r="K8390" s="5">
        <v>0</v>
      </c>
      <c r="L8390" s="5">
        <v>0</v>
      </c>
      <c r="M8390" s="5">
        <v>0</v>
      </c>
      <c r="N8390" s="19">
        <v>0</v>
      </c>
    </row>
    <row r="8391" spans="1:14" ht="15.75" hidden="1" customHeight="1" x14ac:dyDescent="0.2">
      <c r="A8391" s="14">
        <v>378</v>
      </c>
      <c r="B8391" s="16">
        <v>860</v>
      </c>
      <c r="C8391" s="14" t="s">
        <v>12542</v>
      </c>
      <c r="D8391" s="17">
        <v>0</v>
      </c>
      <c r="E8391" s="5">
        <v>0</v>
      </c>
      <c r="F8391" s="5">
        <v>0</v>
      </c>
      <c r="G8391" s="5">
        <v>0</v>
      </c>
      <c r="H8391" s="5" t="s">
        <v>11602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  <c r="N8391" s="19">
        <v>0</v>
      </c>
    </row>
    <row r="8392" spans="1:14" ht="15.75" hidden="1" customHeight="1" x14ac:dyDescent="0.2">
      <c r="A8392" s="14">
        <v>379</v>
      </c>
      <c r="B8392" s="16">
        <v>860</v>
      </c>
      <c r="C8392" s="14" t="s">
        <v>12543</v>
      </c>
      <c r="D8392" s="17">
        <v>0</v>
      </c>
      <c r="E8392" s="5">
        <v>0</v>
      </c>
      <c r="F8392" s="5">
        <v>0</v>
      </c>
      <c r="G8392" s="5">
        <v>0</v>
      </c>
      <c r="H8392" s="5" t="s">
        <v>11602</v>
      </c>
      <c r="I8392" s="5">
        <v>0</v>
      </c>
      <c r="J8392" s="5">
        <v>0</v>
      </c>
      <c r="K8392" s="5">
        <v>0</v>
      </c>
      <c r="L8392" s="5">
        <v>0</v>
      </c>
      <c r="M8392" s="5">
        <v>0</v>
      </c>
      <c r="N8392" s="19">
        <v>0</v>
      </c>
    </row>
    <row r="8393" spans="1:14" ht="15.75" hidden="1" customHeight="1" x14ac:dyDescent="0.2">
      <c r="A8393" s="14">
        <v>380</v>
      </c>
      <c r="B8393" s="16">
        <v>860</v>
      </c>
      <c r="C8393" s="14" t="s">
        <v>12544</v>
      </c>
      <c r="D8393" s="17">
        <v>0</v>
      </c>
      <c r="E8393" s="5">
        <v>0</v>
      </c>
      <c r="F8393" s="5">
        <v>0</v>
      </c>
      <c r="G8393" s="5">
        <v>0</v>
      </c>
      <c r="H8393" s="5" t="s">
        <v>11602</v>
      </c>
      <c r="I8393" s="5">
        <v>0</v>
      </c>
      <c r="J8393" s="5">
        <v>0</v>
      </c>
      <c r="K8393" s="5">
        <v>0</v>
      </c>
      <c r="L8393" s="5">
        <v>0</v>
      </c>
      <c r="M8393" s="5">
        <v>0</v>
      </c>
      <c r="N8393" s="19">
        <v>0</v>
      </c>
    </row>
    <row r="8394" spans="1:14" ht="15.75" hidden="1" customHeight="1" x14ac:dyDescent="0.2">
      <c r="A8394" s="14">
        <v>381</v>
      </c>
      <c r="B8394" s="16">
        <v>860</v>
      </c>
      <c r="C8394" s="14" t="s">
        <v>12545</v>
      </c>
      <c r="D8394" s="17">
        <v>0</v>
      </c>
      <c r="E8394" s="5">
        <v>0</v>
      </c>
      <c r="F8394" s="5">
        <v>0</v>
      </c>
      <c r="G8394" s="5">
        <v>0</v>
      </c>
      <c r="H8394" s="5" t="s">
        <v>11602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  <c r="N8394" s="19">
        <v>0</v>
      </c>
    </row>
    <row r="8395" spans="1:14" ht="15.75" hidden="1" customHeight="1" x14ac:dyDescent="0.2">
      <c r="A8395" s="14">
        <v>382</v>
      </c>
      <c r="B8395" s="16">
        <v>860</v>
      </c>
      <c r="C8395" s="14" t="s">
        <v>12546</v>
      </c>
      <c r="D8395" s="17">
        <v>0</v>
      </c>
      <c r="E8395" s="5">
        <v>0</v>
      </c>
      <c r="F8395" s="5">
        <v>0</v>
      </c>
      <c r="G8395" s="5">
        <v>0</v>
      </c>
      <c r="H8395" s="5" t="s">
        <v>11602</v>
      </c>
      <c r="I8395" s="5">
        <v>0</v>
      </c>
      <c r="J8395" s="5">
        <v>0</v>
      </c>
      <c r="K8395" s="5">
        <v>0</v>
      </c>
      <c r="L8395" s="5">
        <v>0</v>
      </c>
      <c r="M8395" s="5">
        <v>0</v>
      </c>
      <c r="N8395" s="19">
        <v>0</v>
      </c>
    </row>
    <row r="8396" spans="1:14" ht="15.75" hidden="1" customHeight="1" x14ac:dyDescent="0.2">
      <c r="A8396" s="14">
        <v>383</v>
      </c>
      <c r="B8396" s="16">
        <v>860</v>
      </c>
      <c r="C8396" s="14" t="s">
        <v>12547</v>
      </c>
      <c r="D8396" s="17">
        <v>0</v>
      </c>
      <c r="E8396" s="5">
        <v>0</v>
      </c>
      <c r="F8396" s="5">
        <v>0</v>
      </c>
      <c r="G8396" s="5">
        <v>0</v>
      </c>
      <c r="H8396" s="5" t="s">
        <v>11602</v>
      </c>
      <c r="I8396" s="5">
        <v>0</v>
      </c>
      <c r="J8396" s="5">
        <v>0</v>
      </c>
      <c r="K8396" s="5">
        <v>0</v>
      </c>
      <c r="L8396" s="5">
        <v>0</v>
      </c>
      <c r="M8396" s="5">
        <v>0</v>
      </c>
      <c r="N8396" s="19">
        <v>0</v>
      </c>
    </row>
    <row r="8397" spans="1:14" ht="15.75" customHeight="1" x14ac:dyDescent="0.2">
      <c r="A8397" s="15">
        <v>384</v>
      </c>
      <c r="B8397" s="16">
        <v>860</v>
      </c>
      <c r="C8397" s="15" t="s">
        <v>12548</v>
      </c>
      <c r="D8397" s="18">
        <v>2</v>
      </c>
      <c r="E8397" s="5" t="s">
        <v>12549</v>
      </c>
      <c r="F8397" s="5" t="s">
        <v>7312</v>
      </c>
      <c r="G8397" s="5" t="s">
        <v>12550</v>
      </c>
      <c r="H8397" s="5" t="s">
        <v>11602</v>
      </c>
      <c r="I8397" s="5">
        <v>0</v>
      </c>
      <c r="J8397" s="5">
        <v>2010</v>
      </c>
      <c r="K8397" s="5">
        <v>1</v>
      </c>
      <c r="L8397" s="5" t="s">
        <v>11610</v>
      </c>
      <c r="M8397" s="5" t="s">
        <v>1400</v>
      </c>
      <c r="N8397" s="19">
        <v>0</v>
      </c>
    </row>
    <row r="8398" spans="1:14" ht="15.75" hidden="1" customHeight="1" x14ac:dyDescent="0.2">
      <c r="A8398" s="14">
        <v>385</v>
      </c>
      <c r="B8398" s="16">
        <v>860</v>
      </c>
      <c r="C8398" s="14" t="s">
        <v>12548</v>
      </c>
      <c r="D8398" s="17">
        <v>0</v>
      </c>
      <c r="E8398" s="5">
        <v>0</v>
      </c>
      <c r="F8398" s="5">
        <v>0</v>
      </c>
      <c r="G8398" s="5">
        <v>0</v>
      </c>
      <c r="H8398" s="5" t="s">
        <v>11602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19">
        <v>0</v>
      </c>
    </row>
    <row r="8399" spans="1:14" ht="15.75" hidden="1" customHeight="1" x14ac:dyDescent="0.2">
      <c r="A8399" s="14">
        <v>386</v>
      </c>
      <c r="B8399" s="16">
        <v>860</v>
      </c>
      <c r="C8399" s="14" t="s">
        <v>12551</v>
      </c>
      <c r="D8399" s="17">
        <v>0</v>
      </c>
      <c r="E8399" s="5">
        <v>0</v>
      </c>
      <c r="F8399" s="5">
        <v>0</v>
      </c>
      <c r="G8399" s="5">
        <v>0</v>
      </c>
      <c r="H8399" s="5" t="s">
        <v>11602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19">
        <v>0</v>
      </c>
    </row>
    <row r="8400" spans="1:14" ht="15.75" hidden="1" customHeight="1" x14ac:dyDescent="0.2">
      <c r="A8400" s="14">
        <v>387</v>
      </c>
      <c r="B8400" s="16">
        <v>860</v>
      </c>
      <c r="C8400" s="14" t="s">
        <v>12552</v>
      </c>
      <c r="D8400" s="17">
        <v>0</v>
      </c>
      <c r="E8400" s="5">
        <v>0</v>
      </c>
      <c r="F8400" s="5">
        <v>0</v>
      </c>
      <c r="G8400" s="5">
        <v>0</v>
      </c>
      <c r="H8400" s="5" t="s">
        <v>11602</v>
      </c>
      <c r="I8400" s="5">
        <v>0</v>
      </c>
      <c r="J8400" s="5">
        <v>0</v>
      </c>
      <c r="K8400" s="5">
        <v>0</v>
      </c>
      <c r="L8400" s="5">
        <v>0</v>
      </c>
      <c r="M8400" s="5">
        <v>0</v>
      </c>
      <c r="N8400" s="19">
        <v>0</v>
      </c>
    </row>
    <row r="8401" spans="1:14" ht="15.75" hidden="1" customHeight="1" x14ac:dyDescent="0.2">
      <c r="A8401" s="14">
        <v>388</v>
      </c>
      <c r="B8401" s="16">
        <v>860</v>
      </c>
      <c r="C8401" s="14" t="s">
        <v>12553</v>
      </c>
      <c r="D8401" s="17">
        <v>0</v>
      </c>
      <c r="E8401" s="5">
        <v>0</v>
      </c>
      <c r="F8401" s="5">
        <v>0</v>
      </c>
      <c r="G8401" s="5">
        <v>0</v>
      </c>
      <c r="H8401" s="5" t="s">
        <v>11602</v>
      </c>
      <c r="I8401" s="5">
        <v>0</v>
      </c>
      <c r="J8401" s="5">
        <v>0</v>
      </c>
      <c r="K8401" s="5">
        <v>0</v>
      </c>
      <c r="L8401" s="5">
        <v>0</v>
      </c>
      <c r="M8401" s="5">
        <v>0</v>
      </c>
      <c r="N8401" s="19">
        <v>0</v>
      </c>
    </row>
    <row r="8402" spans="1:14" ht="15.75" hidden="1" customHeight="1" x14ac:dyDescent="0.2">
      <c r="A8402" s="14">
        <v>389</v>
      </c>
      <c r="B8402" s="16">
        <v>860</v>
      </c>
      <c r="C8402" s="14" t="s">
        <v>12554</v>
      </c>
      <c r="D8402" s="17">
        <v>0</v>
      </c>
      <c r="E8402" s="5">
        <v>0</v>
      </c>
      <c r="F8402" s="5">
        <v>0</v>
      </c>
      <c r="G8402" s="5">
        <v>0</v>
      </c>
      <c r="H8402" s="5" t="s">
        <v>11602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19">
        <v>0</v>
      </c>
    </row>
    <row r="8403" spans="1:14" ht="15.75" hidden="1" customHeight="1" x14ac:dyDescent="0.2">
      <c r="A8403" s="14">
        <v>390</v>
      </c>
      <c r="B8403" s="16">
        <v>860</v>
      </c>
      <c r="C8403" s="14" t="s">
        <v>12555</v>
      </c>
      <c r="D8403" s="17">
        <v>0</v>
      </c>
      <c r="E8403" s="5">
        <v>0</v>
      </c>
      <c r="F8403" s="5">
        <v>0</v>
      </c>
      <c r="G8403" s="5">
        <v>0</v>
      </c>
      <c r="H8403" s="5" t="s">
        <v>11602</v>
      </c>
      <c r="I8403" s="5">
        <v>0</v>
      </c>
      <c r="J8403" s="5">
        <v>0</v>
      </c>
      <c r="K8403" s="5">
        <v>0</v>
      </c>
      <c r="L8403" s="5">
        <v>0</v>
      </c>
      <c r="M8403" s="5">
        <v>0</v>
      </c>
      <c r="N8403" s="19">
        <v>0</v>
      </c>
    </row>
    <row r="8404" spans="1:14" ht="15.75" hidden="1" customHeight="1" x14ac:dyDescent="0.2">
      <c r="A8404" s="14">
        <v>391</v>
      </c>
      <c r="B8404" s="16">
        <v>860</v>
      </c>
      <c r="C8404" s="14" t="s">
        <v>12556</v>
      </c>
      <c r="D8404" s="17">
        <v>0</v>
      </c>
      <c r="E8404" s="5">
        <v>0</v>
      </c>
      <c r="F8404" s="5">
        <v>0</v>
      </c>
      <c r="G8404" s="5">
        <v>0</v>
      </c>
      <c r="H8404" s="5" t="s">
        <v>11602</v>
      </c>
      <c r="I8404" s="5">
        <v>0</v>
      </c>
      <c r="J8404" s="5">
        <v>0</v>
      </c>
      <c r="K8404" s="5">
        <v>0</v>
      </c>
      <c r="L8404" s="5">
        <v>0</v>
      </c>
      <c r="M8404" s="5">
        <v>0</v>
      </c>
      <c r="N8404" s="19">
        <v>0</v>
      </c>
    </row>
    <row r="8405" spans="1:14" ht="15.75" hidden="1" customHeight="1" x14ac:dyDescent="0.2">
      <c r="A8405" s="14">
        <v>392</v>
      </c>
      <c r="B8405" s="16">
        <v>860</v>
      </c>
      <c r="C8405" s="14" t="s">
        <v>12557</v>
      </c>
      <c r="D8405" s="17">
        <v>0</v>
      </c>
      <c r="E8405" s="5">
        <v>0</v>
      </c>
      <c r="F8405" s="5">
        <v>0</v>
      </c>
      <c r="G8405" s="5">
        <v>0</v>
      </c>
      <c r="H8405" s="5" t="s">
        <v>11602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  <c r="N8405" s="19">
        <v>0</v>
      </c>
    </row>
    <row r="8406" spans="1:14" ht="15.75" hidden="1" customHeight="1" x14ac:dyDescent="0.2">
      <c r="A8406" s="14">
        <v>393</v>
      </c>
      <c r="B8406" s="16">
        <v>860</v>
      </c>
      <c r="C8406" s="14" t="s">
        <v>12558</v>
      </c>
      <c r="D8406" s="17">
        <v>0</v>
      </c>
      <c r="E8406" s="5">
        <v>0</v>
      </c>
      <c r="F8406" s="5">
        <v>0</v>
      </c>
      <c r="G8406" s="5">
        <v>0</v>
      </c>
      <c r="H8406" s="5" t="s">
        <v>11602</v>
      </c>
      <c r="I8406" s="5">
        <v>0</v>
      </c>
      <c r="J8406" s="5">
        <v>0</v>
      </c>
      <c r="K8406" s="5">
        <v>0</v>
      </c>
      <c r="L8406" s="5">
        <v>0</v>
      </c>
      <c r="M8406" s="5">
        <v>0</v>
      </c>
      <c r="N8406" s="19">
        <v>0</v>
      </c>
    </row>
    <row r="8407" spans="1:14" ht="15.75" hidden="1" customHeight="1" x14ac:dyDescent="0.2">
      <c r="A8407" s="14">
        <v>394</v>
      </c>
      <c r="B8407" s="16">
        <v>860</v>
      </c>
      <c r="C8407" s="14" t="s">
        <v>12559</v>
      </c>
      <c r="D8407" s="17">
        <v>0</v>
      </c>
      <c r="E8407" s="5">
        <v>0</v>
      </c>
      <c r="F8407" s="5">
        <v>0</v>
      </c>
      <c r="G8407" s="5">
        <v>0</v>
      </c>
      <c r="H8407" s="5" t="s">
        <v>11602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  <c r="N8407" s="19">
        <v>0</v>
      </c>
    </row>
    <row r="8408" spans="1:14" ht="15.75" hidden="1" customHeight="1" x14ac:dyDescent="0.2">
      <c r="A8408" s="14">
        <v>395</v>
      </c>
      <c r="B8408" s="16">
        <v>860</v>
      </c>
      <c r="C8408" s="14" t="s">
        <v>12560</v>
      </c>
      <c r="D8408" s="17">
        <v>0</v>
      </c>
      <c r="E8408" s="5">
        <v>0</v>
      </c>
      <c r="F8408" s="5">
        <v>0</v>
      </c>
      <c r="G8408" s="5">
        <v>0</v>
      </c>
      <c r="H8408" s="5" t="s">
        <v>11602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19">
        <v>0</v>
      </c>
    </row>
    <row r="8409" spans="1:14" ht="15.75" hidden="1" customHeight="1" x14ac:dyDescent="0.2">
      <c r="A8409" s="14">
        <v>396</v>
      </c>
      <c r="B8409" s="16">
        <v>860</v>
      </c>
      <c r="C8409" s="14" t="s">
        <v>12561</v>
      </c>
      <c r="D8409" s="17">
        <v>0</v>
      </c>
      <c r="E8409" s="5">
        <v>0</v>
      </c>
      <c r="F8409" s="5">
        <v>0</v>
      </c>
      <c r="G8409" s="5">
        <v>0</v>
      </c>
      <c r="H8409" s="5" t="s">
        <v>11602</v>
      </c>
      <c r="I8409" s="5">
        <v>0</v>
      </c>
      <c r="J8409" s="5">
        <v>0</v>
      </c>
      <c r="K8409" s="5">
        <v>0</v>
      </c>
      <c r="L8409" s="5">
        <v>0</v>
      </c>
      <c r="M8409" s="5">
        <v>0</v>
      </c>
      <c r="N8409" s="19">
        <v>0</v>
      </c>
    </row>
    <row r="8410" spans="1:14" ht="15.75" hidden="1" customHeight="1" x14ac:dyDescent="0.2">
      <c r="A8410" s="14">
        <v>397</v>
      </c>
      <c r="B8410" s="16">
        <v>860</v>
      </c>
      <c r="C8410" s="14" t="s">
        <v>12562</v>
      </c>
      <c r="D8410" s="17">
        <v>0</v>
      </c>
      <c r="E8410" s="5">
        <v>0</v>
      </c>
      <c r="F8410" s="5">
        <v>0</v>
      </c>
      <c r="G8410" s="5">
        <v>0</v>
      </c>
      <c r="H8410" s="5" t="s">
        <v>11602</v>
      </c>
      <c r="I8410" s="5">
        <v>0</v>
      </c>
      <c r="J8410" s="5">
        <v>0</v>
      </c>
      <c r="K8410" s="5">
        <v>0</v>
      </c>
      <c r="L8410" s="5">
        <v>0</v>
      </c>
      <c r="M8410" s="5">
        <v>0</v>
      </c>
      <c r="N8410" s="19">
        <v>0</v>
      </c>
    </row>
    <row r="8411" spans="1:14" ht="15.75" hidden="1" customHeight="1" x14ac:dyDescent="0.2">
      <c r="A8411" s="14">
        <v>398</v>
      </c>
      <c r="B8411" s="16">
        <v>860</v>
      </c>
      <c r="C8411" s="14" t="s">
        <v>12563</v>
      </c>
      <c r="D8411" s="17">
        <v>0</v>
      </c>
      <c r="E8411" s="5">
        <v>0</v>
      </c>
      <c r="F8411" s="5">
        <v>0</v>
      </c>
      <c r="G8411" s="5">
        <v>0</v>
      </c>
      <c r="H8411" s="5" t="s">
        <v>11602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19">
        <v>0</v>
      </c>
    </row>
    <row r="8412" spans="1:14" ht="15.75" hidden="1" customHeight="1" x14ac:dyDescent="0.2">
      <c r="A8412" s="14">
        <v>399</v>
      </c>
      <c r="B8412" s="16">
        <v>860</v>
      </c>
      <c r="C8412" s="14" t="s">
        <v>12564</v>
      </c>
      <c r="D8412" s="17">
        <v>0</v>
      </c>
      <c r="E8412" s="5">
        <v>0</v>
      </c>
      <c r="F8412" s="5">
        <v>0</v>
      </c>
      <c r="G8412" s="5">
        <v>0</v>
      </c>
      <c r="H8412" s="5" t="s">
        <v>11602</v>
      </c>
      <c r="I8412" s="5">
        <v>0</v>
      </c>
      <c r="J8412" s="5">
        <v>0</v>
      </c>
      <c r="K8412" s="5">
        <v>0</v>
      </c>
      <c r="L8412" s="5">
        <v>0</v>
      </c>
      <c r="M8412" s="5">
        <v>0</v>
      </c>
      <c r="N8412" s="19">
        <v>0</v>
      </c>
    </row>
    <row r="8413" spans="1:14" ht="15.75" hidden="1" customHeight="1" x14ac:dyDescent="0.2">
      <c r="A8413" s="14">
        <v>400</v>
      </c>
      <c r="B8413" s="16">
        <v>860</v>
      </c>
      <c r="C8413" s="14" t="s">
        <v>12565</v>
      </c>
      <c r="D8413" s="17">
        <v>0</v>
      </c>
      <c r="E8413" s="5">
        <v>0</v>
      </c>
      <c r="F8413" s="5">
        <v>0</v>
      </c>
      <c r="G8413" s="5">
        <v>0</v>
      </c>
      <c r="H8413" s="5" t="s">
        <v>11602</v>
      </c>
      <c r="I8413" s="5">
        <v>0</v>
      </c>
      <c r="J8413" s="5">
        <v>0</v>
      </c>
      <c r="K8413" s="5">
        <v>0</v>
      </c>
      <c r="L8413" s="5">
        <v>0</v>
      </c>
      <c r="M8413" s="5">
        <v>0</v>
      </c>
      <c r="N8413" s="19">
        <v>0</v>
      </c>
    </row>
    <row r="8414" spans="1:14" ht="15.75" hidden="1" customHeight="1" x14ac:dyDescent="0.2">
      <c r="A8414" s="14">
        <v>401</v>
      </c>
      <c r="B8414" s="16">
        <v>860</v>
      </c>
      <c r="C8414" s="14" t="s">
        <v>12566</v>
      </c>
      <c r="D8414" s="17">
        <v>0</v>
      </c>
      <c r="E8414" s="5">
        <v>0</v>
      </c>
      <c r="F8414" s="5">
        <v>0</v>
      </c>
      <c r="G8414" s="5">
        <v>0</v>
      </c>
      <c r="H8414" s="5" t="s">
        <v>11602</v>
      </c>
      <c r="I8414" s="5">
        <v>0</v>
      </c>
      <c r="J8414" s="5">
        <v>0</v>
      </c>
      <c r="K8414" s="5">
        <v>0</v>
      </c>
      <c r="L8414" s="5">
        <v>0</v>
      </c>
      <c r="M8414" s="5">
        <v>0</v>
      </c>
      <c r="N8414" s="19">
        <v>0</v>
      </c>
    </row>
    <row r="8415" spans="1:14" ht="15.75" hidden="1" customHeight="1" x14ac:dyDescent="0.2">
      <c r="A8415" s="14">
        <v>402</v>
      </c>
      <c r="B8415" s="16">
        <v>860</v>
      </c>
      <c r="C8415" s="14" t="s">
        <v>12567</v>
      </c>
      <c r="D8415" s="17">
        <v>0</v>
      </c>
      <c r="E8415" s="5">
        <v>0</v>
      </c>
      <c r="F8415" s="5">
        <v>0</v>
      </c>
      <c r="G8415" s="5">
        <v>0</v>
      </c>
      <c r="H8415" s="5" t="s">
        <v>11602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  <c r="N8415" s="19">
        <v>0</v>
      </c>
    </row>
    <row r="8416" spans="1:14" ht="15.75" hidden="1" customHeight="1" x14ac:dyDescent="0.2">
      <c r="A8416" s="14">
        <v>403</v>
      </c>
      <c r="B8416" s="16">
        <v>860</v>
      </c>
      <c r="C8416" s="14" t="s">
        <v>12568</v>
      </c>
      <c r="D8416" s="17">
        <v>0</v>
      </c>
      <c r="E8416" s="5">
        <v>0</v>
      </c>
      <c r="F8416" s="5">
        <v>0</v>
      </c>
      <c r="G8416" s="5">
        <v>0</v>
      </c>
      <c r="H8416" s="5" t="s">
        <v>11602</v>
      </c>
      <c r="I8416" s="5">
        <v>0</v>
      </c>
      <c r="J8416" s="5">
        <v>0</v>
      </c>
      <c r="K8416" s="5">
        <v>0</v>
      </c>
      <c r="L8416" s="5">
        <v>0</v>
      </c>
      <c r="M8416" s="5">
        <v>0</v>
      </c>
      <c r="N8416" s="19">
        <v>0</v>
      </c>
    </row>
    <row r="8417" spans="1:14" ht="15.75" hidden="1" customHeight="1" x14ac:dyDescent="0.2">
      <c r="A8417" s="14">
        <v>404</v>
      </c>
      <c r="B8417" s="16">
        <v>860</v>
      </c>
      <c r="C8417" s="14" t="s">
        <v>12569</v>
      </c>
      <c r="D8417" s="17">
        <v>0</v>
      </c>
      <c r="E8417" s="5">
        <v>0</v>
      </c>
      <c r="F8417" s="5">
        <v>0</v>
      </c>
      <c r="G8417" s="5">
        <v>0</v>
      </c>
      <c r="H8417" s="5" t="s">
        <v>11602</v>
      </c>
      <c r="I8417" s="5">
        <v>0</v>
      </c>
      <c r="J8417" s="5">
        <v>0</v>
      </c>
      <c r="K8417" s="5">
        <v>0</v>
      </c>
      <c r="L8417" s="5">
        <v>0</v>
      </c>
      <c r="M8417" s="5">
        <v>0</v>
      </c>
      <c r="N8417" s="19">
        <v>0</v>
      </c>
    </row>
    <row r="8418" spans="1:14" ht="15.75" customHeight="1" x14ac:dyDescent="0.2">
      <c r="A8418" s="15">
        <v>405</v>
      </c>
      <c r="B8418" s="16">
        <v>860</v>
      </c>
      <c r="C8418" s="15" t="s">
        <v>12570</v>
      </c>
      <c r="D8418" s="18">
        <v>1</v>
      </c>
      <c r="E8418" s="5" t="s">
        <v>12571</v>
      </c>
      <c r="F8418" s="5">
        <v>0</v>
      </c>
      <c r="G8418" s="5" t="s">
        <v>12572</v>
      </c>
      <c r="H8418" s="5" t="s">
        <v>11602</v>
      </c>
      <c r="I8418" s="5">
        <v>0</v>
      </c>
      <c r="J8418" s="5">
        <v>2013</v>
      </c>
      <c r="K8418" s="5">
        <v>1</v>
      </c>
      <c r="L8418" s="5" t="s">
        <v>11615</v>
      </c>
      <c r="M8418" s="5" t="s">
        <v>1400</v>
      </c>
      <c r="N8418" s="19">
        <v>8935235200401</v>
      </c>
    </row>
    <row r="8419" spans="1:14" ht="15.75" hidden="1" customHeight="1" x14ac:dyDescent="0.2">
      <c r="A8419" s="14">
        <v>406</v>
      </c>
      <c r="B8419" s="16">
        <v>860</v>
      </c>
      <c r="C8419" s="14" t="s">
        <v>12570</v>
      </c>
      <c r="D8419" s="17">
        <v>0</v>
      </c>
      <c r="E8419" s="5">
        <v>0</v>
      </c>
      <c r="F8419" s="5">
        <v>0</v>
      </c>
      <c r="G8419" s="5">
        <v>0</v>
      </c>
      <c r="H8419" s="5" t="s">
        <v>11602</v>
      </c>
      <c r="I8419" s="5">
        <v>0</v>
      </c>
      <c r="J8419" s="5">
        <v>0</v>
      </c>
      <c r="K8419" s="5">
        <v>0</v>
      </c>
      <c r="L8419" s="5">
        <v>0</v>
      </c>
      <c r="M8419" s="5">
        <v>0</v>
      </c>
      <c r="N8419" s="19">
        <v>0</v>
      </c>
    </row>
    <row r="8420" spans="1:14" ht="15.75" hidden="1" customHeight="1" x14ac:dyDescent="0.2">
      <c r="A8420" s="14">
        <v>407</v>
      </c>
      <c r="B8420" s="16">
        <v>860</v>
      </c>
      <c r="C8420" s="14" t="s">
        <v>12573</v>
      </c>
      <c r="D8420" s="17">
        <v>0</v>
      </c>
      <c r="E8420" s="5">
        <v>0</v>
      </c>
      <c r="F8420" s="5">
        <v>0</v>
      </c>
      <c r="G8420" s="5">
        <v>0</v>
      </c>
      <c r="H8420" s="5" t="s">
        <v>11602</v>
      </c>
      <c r="I8420" s="5">
        <v>0</v>
      </c>
      <c r="J8420" s="5">
        <v>0</v>
      </c>
      <c r="K8420" s="5">
        <v>0</v>
      </c>
      <c r="L8420" s="5">
        <v>0</v>
      </c>
      <c r="M8420" s="5">
        <v>0</v>
      </c>
      <c r="N8420" s="19">
        <v>0</v>
      </c>
    </row>
    <row r="8421" spans="1:14" ht="15.75" hidden="1" customHeight="1" x14ac:dyDescent="0.2">
      <c r="A8421" s="14">
        <v>408</v>
      </c>
      <c r="B8421" s="16">
        <v>860</v>
      </c>
      <c r="C8421" s="14" t="s">
        <v>12574</v>
      </c>
      <c r="D8421" s="17">
        <v>0</v>
      </c>
      <c r="E8421" s="5">
        <v>0</v>
      </c>
      <c r="F8421" s="5">
        <v>0</v>
      </c>
      <c r="G8421" s="5">
        <v>0</v>
      </c>
      <c r="H8421" s="5" t="s">
        <v>11602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  <c r="N8421" s="19">
        <v>0</v>
      </c>
    </row>
    <row r="8422" spans="1:14" ht="15.75" hidden="1" customHeight="1" x14ac:dyDescent="0.2">
      <c r="A8422" s="14">
        <v>409</v>
      </c>
      <c r="B8422" s="16">
        <v>860</v>
      </c>
      <c r="C8422" s="14" t="s">
        <v>12575</v>
      </c>
      <c r="D8422" s="17">
        <v>0</v>
      </c>
      <c r="E8422" s="5">
        <v>0</v>
      </c>
      <c r="F8422" s="5">
        <v>0</v>
      </c>
      <c r="G8422" s="5">
        <v>0</v>
      </c>
      <c r="H8422" s="5" t="s">
        <v>11602</v>
      </c>
      <c r="I8422" s="5">
        <v>0</v>
      </c>
      <c r="J8422" s="5">
        <v>0</v>
      </c>
      <c r="K8422" s="5">
        <v>0</v>
      </c>
      <c r="L8422" s="5">
        <v>0</v>
      </c>
      <c r="M8422" s="5">
        <v>0</v>
      </c>
      <c r="N8422" s="19">
        <v>0</v>
      </c>
    </row>
    <row r="8423" spans="1:14" ht="15.75" hidden="1" customHeight="1" x14ac:dyDescent="0.2">
      <c r="A8423" s="14">
        <v>410</v>
      </c>
      <c r="B8423" s="16">
        <v>860</v>
      </c>
      <c r="C8423" s="14" t="s">
        <v>12576</v>
      </c>
      <c r="D8423" s="17">
        <v>0</v>
      </c>
      <c r="E8423" s="5">
        <v>0</v>
      </c>
      <c r="F8423" s="5">
        <v>0</v>
      </c>
      <c r="G8423" s="5">
        <v>0</v>
      </c>
      <c r="H8423" s="5" t="s">
        <v>11602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  <c r="N8423" s="19">
        <v>0</v>
      </c>
    </row>
    <row r="8424" spans="1:14" ht="15.75" hidden="1" customHeight="1" x14ac:dyDescent="0.2">
      <c r="A8424" s="14">
        <v>411</v>
      </c>
      <c r="B8424" s="16">
        <v>860</v>
      </c>
      <c r="C8424" s="14" t="s">
        <v>12577</v>
      </c>
      <c r="D8424" s="17">
        <v>0</v>
      </c>
      <c r="E8424" s="5">
        <v>0</v>
      </c>
      <c r="F8424" s="5">
        <v>0</v>
      </c>
      <c r="G8424" s="5">
        <v>0</v>
      </c>
      <c r="H8424" s="5" t="s">
        <v>11602</v>
      </c>
      <c r="I8424" s="5">
        <v>0</v>
      </c>
      <c r="J8424" s="5">
        <v>0</v>
      </c>
      <c r="K8424" s="5">
        <v>0</v>
      </c>
      <c r="L8424" s="5">
        <v>0</v>
      </c>
      <c r="M8424" s="5">
        <v>0</v>
      </c>
      <c r="N8424" s="19">
        <v>0</v>
      </c>
    </row>
    <row r="8425" spans="1:14" ht="15.75" hidden="1" customHeight="1" x14ac:dyDescent="0.2">
      <c r="A8425" s="14">
        <v>412</v>
      </c>
      <c r="B8425" s="16">
        <v>860</v>
      </c>
      <c r="C8425" s="14" t="s">
        <v>12578</v>
      </c>
      <c r="D8425" s="17">
        <v>0</v>
      </c>
      <c r="E8425" s="5">
        <v>0</v>
      </c>
      <c r="F8425" s="5">
        <v>0</v>
      </c>
      <c r="G8425" s="5">
        <v>0</v>
      </c>
      <c r="H8425" s="5" t="s">
        <v>11602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  <c r="N8425" s="19">
        <v>0</v>
      </c>
    </row>
    <row r="8426" spans="1:14" ht="15.75" hidden="1" customHeight="1" x14ac:dyDescent="0.2">
      <c r="A8426" s="14">
        <v>413</v>
      </c>
      <c r="B8426" s="16">
        <v>860</v>
      </c>
      <c r="C8426" s="14" t="s">
        <v>12579</v>
      </c>
      <c r="D8426" s="17">
        <v>0</v>
      </c>
      <c r="E8426" s="5">
        <v>0</v>
      </c>
      <c r="F8426" s="5">
        <v>0</v>
      </c>
      <c r="G8426" s="5">
        <v>0</v>
      </c>
      <c r="H8426" s="5" t="s">
        <v>11602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  <c r="N8426" s="19">
        <v>0</v>
      </c>
    </row>
    <row r="8427" spans="1:14" ht="15.75" hidden="1" customHeight="1" x14ac:dyDescent="0.2">
      <c r="A8427" s="14">
        <v>414</v>
      </c>
      <c r="B8427" s="16">
        <v>860</v>
      </c>
      <c r="C8427" s="14" t="s">
        <v>12580</v>
      </c>
      <c r="D8427" s="17">
        <v>0</v>
      </c>
      <c r="E8427" s="5">
        <v>0</v>
      </c>
      <c r="F8427" s="5">
        <v>0</v>
      </c>
      <c r="G8427" s="5">
        <v>0</v>
      </c>
      <c r="H8427" s="5" t="s">
        <v>11602</v>
      </c>
      <c r="I8427" s="5">
        <v>0</v>
      </c>
      <c r="J8427" s="5">
        <v>0</v>
      </c>
      <c r="K8427" s="5">
        <v>0</v>
      </c>
      <c r="L8427" s="5">
        <v>0</v>
      </c>
      <c r="M8427" s="5">
        <v>0</v>
      </c>
      <c r="N8427" s="19">
        <v>0</v>
      </c>
    </row>
    <row r="8428" spans="1:14" ht="15.75" hidden="1" customHeight="1" x14ac:dyDescent="0.2">
      <c r="A8428" s="14">
        <v>415</v>
      </c>
      <c r="B8428" s="16">
        <v>860</v>
      </c>
      <c r="C8428" s="14" t="s">
        <v>12581</v>
      </c>
      <c r="D8428" s="17">
        <v>0</v>
      </c>
      <c r="E8428" s="5">
        <v>0</v>
      </c>
      <c r="F8428" s="5">
        <v>0</v>
      </c>
      <c r="G8428" s="5">
        <v>0</v>
      </c>
      <c r="H8428" s="5" t="s">
        <v>11602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  <c r="N8428" s="19">
        <v>0</v>
      </c>
    </row>
    <row r="8429" spans="1:14" ht="15.75" hidden="1" customHeight="1" x14ac:dyDescent="0.2">
      <c r="A8429" s="14">
        <v>416</v>
      </c>
      <c r="B8429" s="16">
        <v>860</v>
      </c>
      <c r="C8429" s="14" t="s">
        <v>12582</v>
      </c>
      <c r="D8429" s="17">
        <v>0</v>
      </c>
      <c r="E8429" s="5">
        <v>0</v>
      </c>
      <c r="F8429" s="5">
        <v>0</v>
      </c>
      <c r="G8429" s="5">
        <v>0</v>
      </c>
      <c r="H8429" s="5" t="s">
        <v>11602</v>
      </c>
      <c r="I8429" s="5">
        <v>0</v>
      </c>
      <c r="J8429" s="5">
        <v>0</v>
      </c>
      <c r="K8429" s="5">
        <v>0</v>
      </c>
      <c r="L8429" s="5">
        <v>0</v>
      </c>
      <c r="M8429" s="5">
        <v>0</v>
      </c>
      <c r="N8429" s="19">
        <v>0</v>
      </c>
    </row>
    <row r="8430" spans="1:14" ht="15.75" hidden="1" customHeight="1" x14ac:dyDescent="0.2">
      <c r="A8430" s="14">
        <v>417</v>
      </c>
      <c r="B8430" s="16">
        <v>860</v>
      </c>
      <c r="C8430" s="14" t="s">
        <v>12583</v>
      </c>
      <c r="D8430" s="17">
        <v>0</v>
      </c>
      <c r="E8430" s="5">
        <v>0</v>
      </c>
      <c r="F8430" s="5">
        <v>0</v>
      </c>
      <c r="G8430" s="5">
        <v>0</v>
      </c>
      <c r="H8430" s="5" t="s">
        <v>11602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19">
        <v>0</v>
      </c>
    </row>
    <row r="8431" spans="1:14" ht="15.75" hidden="1" customHeight="1" x14ac:dyDescent="0.2">
      <c r="A8431" s="14">
        <v>418</v>
      </c>
      <c r="B8431" s="16">
        <v>860</v>
      </c>
      <c r="C8431" s="14" t="s">
        <v>12584</v>
      </c>
      <c r="D8431" s="17">
        <v>0</v>
      </c>
      <c r="E8431" s="5">
        <v>0</v>
      </c>
      <c r="F8431" s="5">
        <v>0</v>
      </c>
      <c r="G8431" s="5">
        <v>0</v>
      </c>
      <c r="H8431" s="5" t="s">
        <v>11602</v>
      </c>
      <c r="I8431" s="5">
        <v>0</v>
      </c>
      <c r="J8431" s="5">
        <v>0</v>
      </c>
      <c r="K8431" s="5">
        <v>0</v>
      </c>
      <c r="L8431" s="5">
        <v>0</v>
      </c>
      <c r="M8431" s="5">
        <v>0</v>
      </c>
      <c r="N8431" s="19">
        <v>0</v>
      </c>
    </row>
    <row r="8432" spans="1:14" ht="15.75" hidden="1" customHeight="1" x14ac:dyDescent="0.2">
      <c r="A8432" s="14">
        <v>419</v>
      </c>
      <c r="B8432" s="16">
        <v>860</v>
      </c>
      <c r="C8432" s="14" t="s">
        <v>12585</v>
      </c>
      <c r="D8432" s="17">
        <v>0</v>
      </c>
      <c r="E8432" s="5">
        <v>0</v>
      </c>
      <c r="F8432" s="5">
        <v>0</v>
      </c>
      <c r="G8432" s="5">
        <v>0</v>
      </c>
      <c r="H8432" s="5" t="s">
        <v>11602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  <c r="N8432" s="19">
        <v>0</v>
      </c>
    </row>
    <row r="8433" spans="1:14" ht="15.75" hidden="1" customHeight="1" x14ac:dyDescent="0.2">
      <c r="A8433" s="14">
        <v>420</v>
      </c>
      <c r="B8433" s="16">
        <v>860</v>
      </c>
      <c r="C8433" s="14" t="s">
        <v>12586</v>
      </c>
      <c r="D8433" s="17">
        <v>0</v>
      </c>
      <c r="E8433" s="5">
        <v>0</v>
      </c>
      <c r="F8433" s="5">
        <v>0</v>
      </c>
      <c r="G8433" s="5">
        <v>0</v>
      </c>
      <c r="H8433" s="5" t="s">
        <v>11602</v>
      </c>
      <c r="I8433" s="5">
        <v>0</v>
      </c>
      <c r="J8433" s="5">
        <v>0</v>
      </c>
      <c r="K8433" s="5">
        <v>0</v>
      </c>
      <c r="L8433" s="5">
        <v>0</v>
      </c>
      <c r="M8433" s="5">
        <v>0</v>
      </c>
      <c r="N8433" s="19">
        <v>0</v>
      </c>
    </row>
    <row r="8434" spans="1:14" ht="15.75" hidden="1" customHeight="1" x14ac:dyDescent="0.2">
      <c r="A8434" s="14">
        <v>421</v>
      </c>
      <c r="B8434" s="16">
        <v>860</v>
      </c>
      <c r="C8434" s="14" t="s">
        <v>12587</v>
      </c>
      <c r="D8434" s="17">
        <v>0</v>
      </c>
      <c r="E8434" s="5">
        <v>0</v>
      </c>
      <c r="F8434" s="5">
        <v>0</v>
      </c>
      <c r="G8434" s="5">
        <v>0</v>
      </c>
      <c r="H8434" s="5" t="s">
        <v>11602</v>
      </c>
      <c r="I8434" s="5">
        <v>0</v>
      </c>
      <c r="J8434" s="5">
        <v>0</v>
      </c>
      <c r="K8434" s="5">
        <v>0</v>
      </c>
      <c r="L8434" s="5">
        <v>0</v>
      </c>
      <c r="M8434" s="5">
        <v>0</v>
      </c>
      <c r="N8434" s="19">
        <v>0</v>
      </c>
    </row>
    <row r="8435" spans="1:14" ht="15.75" hidden="1" customHeight="1" x14ac:dyDescent="0.2">
      <c r="A8435" s="14">
        <v>422</v>
      </c>
      <c r="B8435" s="16">
        <v>860</v>
      </c>
      <c r="C8435" s="14" t="s">
        <v>12588</v>
      </c>
      <c r="D8435" s="17">
        <v>0</v>
      </c>
      <c r="E8435" s="5">
        <v>0</v>
      </c>
      <c r="F8435" s="5">
        <v>0</v>
      </c>
      <c r="G8435" s="5">
        <v>0</v>
      </c>
      <c r="H8435" s="5" t="s">
        <v>11602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19">
        <v>0</v>
      </c>
    </row>
    <row r="8436" spans="1:14" ht="15.75" hidden="1" customHeight="1" x14ac:dyDescent="0.2">
      <c r="A8436" s="14">
        <v>423</v>
      </c>
      <c r="B8436" s="16">
        <v>860</v>
      </c>
      <c r="C8436" s="14" t="s">
        <v>12589</v>
      </c>
      <c r="D8436" s="17">
        <v>0</v>
      </c>
      <c r="E8436" s="5">
        <v>0</v>
      </c>
      <c r="F8436" s="5">
        <v>0</v>
      </c>
      <c r="G8436" s="5">
        <v>0</v>
      </c>
      <c r="H8436" s="5" t="s">
        <v>11602</v>
      </c>
      <c r="I8436" s="5">
        <v>0</v>
      </c>
      <c r="J8436" s="5">
        <v>0</v>
      </c>
      <c r="K8436" s="5">
        <v>0</v>
      </c>
      <c r="L8436" s="5">
        <v>0</v>
      </c>
      <c r="M8436" s="5">
        <v>0</v>
      </c>
      <c r="N8436" s="19">
        <v>0</v>
      </c>
    </row>
    <row r="8437" spans="1:14" ht="15.75" hidden="1" customHeight="1" x14ac:dyDescent="0.2">
      <c r="A8437" s="14">
        <v>424</v>
      </c>
      <c r="B8437" s="16">
        <v>860</v>
      </c>
      <c r="C8437" s="14" t="s">
        <v>12590</v>
      </c>
      <c r="D8437" s="17">
        <v>0</v>
      </c>
      <c r="E8437" s="5">
        <v>0</v>
      </c>
      <c r="F8437" s="5">
        <v>0</v>
      </c>
      <c r="G8437" s="5">
        <v>0</v>
      </c>
      <c r="H8437" s="5" t="s">
        <v>11602</v>
      </c>
      <c r="I8437" s="5">
        <v>0</v>
      </c>
      <c r="J8437" s="5">
        <v>0</v>
      </c>
      <c r="K8437" s="5">
        <v>0</v>
      </c>
      <c r="L8437" s="5">
        <v>0</v>
      </c>
      <c r="M8437" s="5">
        <v>0</v>
      </c>
      <c r="N8437" s="19">
        <v>0</v>
      </c>
    </row>
    <row r="8438" spans="1:14" ht="15.75" hidden="1" customHeight="1" x14ac:dyDescent="0.2">
      <c r="A8438" s="14">
        <v>425</v>
      </c>
      <c r="B8438" s="16">
        <v>860</v>
      </c>
      <c r="C8438" s="14" t="s">
        <v>12591</v>
      </c>
      <c r="D8438" s="17">
        <v>0</v>
      </c>
      <c r="E8438" s="5">
        <v>0</v>
      </c>
      <c r="F8438" s="5">
        <v>0</v>
      </c>
      <c r="G8438" s="5">
        <v>0</v>
      </c>
      <c r="H8438" s="5" t="s">
        <v>11602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  <c r="N8438" s="19">
        <v>0</v>
      </c>
    </row>
    <row r="8439" spans="1:14" ht="15.75" hidden="1" customHeight="1" x14ac:dyDescent="0.2">
      <c r="A8439" s="14">
        <v>426</v>
      </c>
      <c r="B8439" s="16">
        <v>860</v>
      </c>
      <c r="C8439" s="14" t="s">
        <v>12592</v>
      </c>
      <c r="D8439" s="17">
        <v>0</v>
      </c>
      <c r="E8439" s="5">
        <v>0</v>
      </c>
      <c r="F8439" s="5">
        <v>0</v>
      </c>
      <c r="G8439" s="5">
        <v>0</v>
      </c>
      <c r="H8439" s="5" t="s">
        <v>11602</v>
      </c>
      <c r="I8439" s="5">
        <v>0</v>
      </c>
      <c r="J8439" s="5">
        <v>0</v>
      </c>
      <c r="K8439" s="5">
        <v>0</v>
      </c>
      <c r="L8439" s="5">
        <v>0</v>
      </c>
      <c r="M8439" s="5">
        <v>0</v>
      </c>
      <c r="N8439" s="19">
        <v>0</v>
      </c>
    </row>
    <row r="8440" spans="1:14" ht="15.75" hidden="1" customHeight="1" x14ac:dyDescent="0.2">
      <c r="A8440" s="14">
        <v>427</v>
      </c>
      <c r="B8440" s="16">
        <v>860</v>
      </c>
      <c r="C8440" s="14" t="s">
        <v>12593</v>
      </c>
      <c r="D8440" s="17">
        <v>0</v>
      </c>
      <c r="E8440" s="5">
        <v>0</v>
      </c>
      <c r="F8440" s="5">
        <v>0</v>
      </c>
      <c r="G8440" s="5">
        <v>0</v>
      </c>
      <c r="H8440" s="5" t="s">
        <v>11602</v>
      </c>
      <c r="I8440" s="5">
        <v>0</v>
      </c>
      <c r="J8440" s="5">
        <v>0</v>
      </c>
      <c r="K8440" s="5">
        <v>0</v>
      </c>
      <c r="L8440" s="5">
        <v>0</v>
      </c>
      <c r="M8440" s="5">
        <v>0</v>
      </c>
      <c r="N8440" s="19">
        <v>0</v>
      </c>
    </row>
    <row r="8441" spans="1:14" ht="15.75" hidden="1" customHeight="1" x14ac:dyDescent="0.2">
      <c r="A8441" s="14">
        <v>428</v>
      </c>
      <c r="B8441" s="16">
        <v>860</v>
      </c>
      <c r="C8441" s="14" t="s">
        <v>12594</v>
      </c>
      <c r="D8441" s="17">
        <v>0</v>
      </c>
      <c r="E8441" s="5">
        <v>0</v>
      </c>
      <c r="F8441" s="5">
        <v>0</v>
      </c>
      <c r="G8441" s="5">
        <v>0</v>
      </c>
      <c r="H8441" s="5" t="s">
        <v>11602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19">
        <v>0</v>
      </c>
    </row>
    <row r="8442" spans="1:14" ht="15.75" hidden="1" customHeight="1" x14ac:dyDescent="0.2">
      <c r="A8442" s="14">
        <v>429</v>
      </c>
      <c r="B8442" s="16">
        <v>860</v>
      </c>
      <c r="C8442" s="14" t="s">
        <v>12595</v>
      </c>
      <c r="D8442" s="17">
        <v>0</v>
      </c>
      <c r="E8442" s="5">
        <v>0</v>
      </c>
      <c r="F8442" s="5">
        <v>0</v>
      </c>
      <c r="G8442" s="5">
        <v>0</v>
      </c>
      <c r="H8442" s="5" t="s">
        <v>11602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  <c r="N8442" s="19">
        <v>0</v>
      </c>
    </row>
    <row r="8443" spans="1:14" ht="15.75" hidden="1" customHeight="1" x14ac:dyDescent="0.2">
      <c r="A8443" s="14">
        <v>430</v>
      </c>
      <c r="B8443" s="16">
        <v>860</v>
      </c>
      <c r="C8443" s="14" t="s">
        <v>12596</v>
      </c>
      <c r="D8443" s="17">
        <v>0</v>
      </c>
      <c r="E8443" s="5">
        <v>0</v>
      </c>
      <c r="F8443" s="5">
        <v>0</v>
      </c>
      <c r="G8443" s="5">
        <v>0</v>
      </c>
      <c r="H8443" s="5" t="s">
        <v>11602</v>
      </c>
      <c r="I8443" s="5">
        <v>0</v>
      </c>
      <c r="J8443" s="5">
        <v>0</v>
      </c>
      <c r="K8443" s="5">
        <v>0</v>
      </c>
      <c r="L8443" s="5">
        <v>0</v>
      </c>
      <c r="M8443" s="5">
        <v>0</v>
      </c>
      <c r="N8443" s="19">
        <v>0</v>
      </c>
    </row>
    <row r="8444" spans="1:14" ht="15.75" hidden="1" customHeight="1" x14ac:dyDescent="0.2">
      <c r="A8444" s="14">
        <v>431</v>
      </c>
      <c r="B8444" s="16">
        <v>860</v>
      </c>
      <c r="C8444" s="14" t="s">
        <v>12597</v>
      </c>
      <c r="D8444" s="17">
        <v>0</v>
      </c>
      <c r="E8444" s="5">
        <v>0</v>
      </c>
      <c r="F8444" s="5">
        <v>0</v>
      </c>
      <c r="G8444" s="5">
        <v>0</v>
      </c>
      <c r="H8444" s="5" t="s">
        <v>11602</v>
      </c>
      <c r="I8444" s="5">
        <v>0</v>
      </c>
      <c r="J8444" s="5">
        <v>0</v>
      </c>
      <c r="K8444" s="5">
        <v>0</v>
      </c>
      <c r="L8444" s="5">
        <v>0</v>
      </c>
      <c r="M8444" s="5">
        <v>0</v>
      </c>
      <c r="N8444" s="19">
        <v>0</v>
      </c>
    </row>
    <row r="8445" spans="1:14" ht="15.75" hidden="1" customHeight="1" x14ac:dyDescent="0.2">
      <c r="A8445" s="14">
        <v>432</v>
      </c>
      <c r="B8445" s="16">
        <v>860</v>
      </c>
      <c r="C8445" s="14" t="s">
        <v>12598</v>
      </c>
      <c r="D8445" s="17">
        <v>0</v>
      </c>
      <c r="E8445" s="5">
        <v>0</v>
      </c>
      <c r="F8445" s="5">
        <v>0</v>
      </c>
      <c r="G8445" s="5">
        <v>0</v>
      </c>
      <c r="H8445" s="5" t="s">
        <v>11602</v>
      </c>
      <c r="I8445" s="5">
        <v>0</v>
      </c>
      <c r="J8445" s="5">
        <v>0</v>
      </c>
      <c r="K8445" s="5">
        <v>0</v>
      </c>
      <c r="L8445" s="5">
        <v>0</v>
      </c>
      <c r="M8445" s="5">
        <v>0</v>
      </c>
      <c r="N8445" s="19">
        <v>0</v>
      </c>
    </row>
    <row r="8446" spans="1:14" ht="15.75" hidden="1" customHeight="1" x14ac:dyDescent="0.2">
      <c r="A8446" s="14">
        <v>433</v>
      </c>
      <c r="B8446" s="16">
        <v>860</v>
      </c>
      <c r="C8446" s="14" t="s">
        <v>12599</v>
      </c>
      <c r="D8446" s="17">
        <v>0</v>
      </c>
      <c r="E8446" s="5">
        <v>0</v>
      </c>
      <c r="F8446" s="5">
        <v>0</v>
      </c>
      <c r="G8446" s="5">
        <v>0</v>
      </c>
      <c r="H8446" s="5" t="s">
        <v>11602</v>
      </c>
      <c r="I8446" s="5">
        <v>0</v>
      </c>
      <c r="J8446" s="5">
        <v>0</v>
      </c>
      <c r="K8446" s="5">
        <v>0</v>
      </c>
      <c r="L8446" s="5">
        <v>0</v>
      </c>
      <c r="M8446" s="5">
        <v>0</v>
      </c>
      <c r="N8446" s="19">
        <v>0</v>
      </c>
    </row>
    <row r="8447" spans="1:14" ht="15.75" hidden="1" customHeight="1" x14ac:dyDescent="0.2">
      <c r="A8447" s="14">
        <v>434</v>
      </c>
      <c r="B8447" s="16">
        <v>860</v>
      </c>
      <c r="C8447" s="14" t="s">
        <v>12600</v>
      </c>
      <c r="D8447" s="17">
        <v>0</v>
      </c>
      <c r="E8447" s="5">
        <v>0</v>
      </c>
      <c r="F8447" s="5">
        <v>0</v>
      </c>
      <c r="G8447" s="5">
        <v>0</v>
      </c>
      <c r="H8447" s="5" t="s">
        <v>11602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  <c r="N8447" s="19">
        <v>0</v>
      </c>
    </row>
    <row r="8448" spans="1:14" ht="15.75" hidden="1" customHeight="1" x14ac:dyDescent="0.2">
      <c r="A8448" s="14">
        <v>435</v>
      </c>
      <c r="B8448" s="16">
        <v>860</v>
      </c>
      <c r="C8448" s="14" t="s">
        <v>12601</v>
      </c>
      <c r="D8448" s="17">
        <v>0</v>
      </c>
      <c r="E8448" s="5">
        <v>0</v>
      </c>
      <c r="F8448" s="5">
        <v>0</v>
      </c>
      <c r="G8448" s="5">
        <v>0</v>
      </c>
      <c r="H8448" s="5" t="s">
        <v>11602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  <c r="N8448" s="19">
        <v>0</v>
      </c>
    </row>
    <row r="8449" spans="1:14" ht="15.75" customHeight="1" x14ac:dyDescent="0.2">
      <c r="A8449" s="15">
        <v>436</v>
      </c>
      <c r="B8449" s="16">
        <v>860</v>
      </c>
      <c r="C8449" s="15" t="s">
        <v>12602</v>
      </c>
      <c r="D8449" s="18">
        <v>1</v>
      </c>
      <c r="E8449" s="5" t="s">
        <v>12603</v>
      </c>
      <c r="F8449" s="5" t="s">
        <v>12604</v>
      </c>
      <c r="G8449" s="5" t="s">
        <v>12605</v>
      </c>
      <c r="H8449" s="5" t="s">
        <v>11602</v>
      </c>
      <c r="I8449" s="5">
        <v>0</v>
      </c>
      <c r="J8449" s="5">
        <v>2017</v>
      </c>
      <c r="K8449" s="5">
        <v>1</v>
      </c>
      <c r="L8449" s="5" t="s">
        <v>11834</v>
      </c>
      <c r="M8449" s="5" t="s">
        <v>1400</v>
      </c>
      <c r="N8449" s="19">
        <v>8935235212398</v>
      </c>
    </row>
    <row r="8450" spans="1:14" ht="15.75" customHeight="1" x14ac:dyDescent="0.2">
      <c r="A8450" s="15">
        <v>437</v>
      </c>
      <c r="B8450" s="16">
        <v>860</v>
      </c>
      <c r="C8450" s="15" t="s">
        <v>12606</v>
      </c>
      <c r="D8450" s="18">
        <v>1</v>
      </c>
      <c r="E8450" s="5" t="s">
        <v>12607</v>
      </c>
      <c r="F8450" s="5">
        <v>0</v>
      </c>
      <c r="G8450" s="5" t="s">
        <v>12608</v>
      </c>
      <c r="H8450" s="5" t="s">
        <v>11602</v>
      </c>
      <c r="I8450" s="5">
        <v>0</v>
      </c>
      <c r="J8450" s="5">
        <v>2018</v>
      </c>
      <c r="K8450" s="5">
        <v>8</v>
      </c>
      <c r="L8450" s="5" t="s">
        <v>1450</v>
      </c>
      <c r="M8450" s="5" t="s">
        <v>1400</v>
      </c>
      <c r="N8450" s="19" t="s">
        <v>12609</v>
      </c>
    </row>
    <row r="8451" spans="1:14" ht="15.75" customHeight="1" x14ac:dyDescent="0.2">
      <c r="A8451" s="15">
        <v>438</v>
      </c>
      <c r="B8451" s="16">
        <v>860</v>
      </c>
      <c r="C8451" s="15" t="s">
        <v>12610</v>
      </c>
      <c r="D8451" s="18">
        <v>1</v>
      </c>
      <c r="E8451" s="5" t="s">
        <v>12611</v>
      </c>
      <c r="F8451" s="5">
        <v>0</v>
      </c>
      <c r="G8451" s="5" t="s">
        <v>12612</v>
      </c>
      <c r="H8451" s="5" t="s">
        <v>11602</v>
      </c>
      <c r="I8451" s="5">
        <v>0</v>
      </c>
      <c r="J8451" s="5">
        <v>2015</v>
      </c>
      <c r="K8451" s="5">
        <v>1</v>
      </c>
      <c r="L8451" s="5" t="s">
        <v>11610</v>
      </c>
      <c r="M8451" s="5" t="s">
        <v>1400</v>
      </c>
      <c r="N8451" s="19">
        <v>9786046964124</v>
      </c>
    </row>
    <row r="8452" spans="1:14" ht="15.75" hidden="1" customHeight="1" x14ac:dyDescent="0.2">
      <c r="A8452" s="14">
        <v>439</v>
      </c>
      <c r="B8452" s="16">
        <v>860</v>
      </c>
      <c r="C8452" s="14" t="s">
        <v>12613</v>
      </c>
      <c r="D8452" s="17">
        <v>0</v>
      </c>
      <c r="E8452" s="5">
        <v>0</v>
      </c>
      <c r="F8452" s="5">
        <v>0</v>
      </c>
      <c r="G8452" s="5">
        <v>0</v>
      </c>
      <c r="H8452" s="5" t="s">
        <v>11602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  <c r="N8452" s="19">
        <v>0</v>
      </c>
    </row>
    <row r="8453" spans="1:14" ht="15.75" hidden="1" customHeight="1" x14ac:dyDescent="0.2">
      <c r="A8453" s="14">
        <v>440</v>
      </c>
      <c r="B8453" s="16">
        <v>860</v>
      </c>
      <c r="C8453" s="14" t="s">
        <v>12614</v>
      </c>
      <c r="D8453" s="17">
        <v>0</v>
      </c>
      <c r="E8453" s="5">
        <v>0</v>
      </c>
      <c r="F8453" s="5">
        <v>0</v>
      </c>
      <c r="G8453" s="5">
        <v>0</v>
      </c>
      <c r="H8453" s="5" t="s">
        <v>11602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  <c r="N8453" s="19">
        <v>0</v>
      </c>
    </row>
    <row r="8454" spans="1:14" ht="15.75" hidden="1" customHeight="1" x14ac:dyDescent="0.2">
      <c r="A8454" s="14">
        <v>441</v>
      </c>
      <c r="B8454" s="16">
        <v>860</v>
      </c>
      <c r="C8454" s="14" t="s">
        <v>12615</v>
      </c>
      <c r="D8454" s="17">
        <v>0</v>
      </c>
      <c r="E8454" s="5">
        <v>0</v>
      </c>
      <c r="F8454" s="5">
        <v>0</v>
      </c>
      <c r="G8454" s="5">
        <v>0</v>
      </c>
      <c r="H8454" s="5" t="s">
        <v>11602</v>
      </c>
      <c r="I8454" s="5">
        <v>0</v>
      </c>
      <c r="J8454" s="5">
        <v>0</v>
      </c>
      <c r="K8454" s="5">
        <v>0</v>
      </c>
      <c r="L8454" s="5">
        <v>0</v>
      </c>
      <c r="M8454" s="5">
        <v>0</v>
      </c>
      <c r="N8454" s="19">
        <v>0</v>
      </c>
    </row>
    <row r="8455" spans="1:14" ht="15.75" hidden="1" customHeight="1" x14ac:dyDescent="0.2">
      <c r="A8455" s="14">
        <v>442</v>
      </c>
      <c r="B8455" s="16">
        <v>860</v>
      </c>
      <c r="C8455" s="14" t="s">
        <v>12616</v>
      </c>
      <c r="D8455" s="17">
        <v>0</v>
      </c>
      <c r="E8455" s="5">
        <v>0</v>
      </c>
      <c r="F8455" s="5">
        <v>0</v>
      </c>
      <c r="G8455" s="5">
        <v>0</v>
      </c>
      <c r="H8455" s="5" t="s">
        <v>11602</v>
      </c>
      <c r="I8455" s="5">
        <v>0</v>
      </c>
      <c r="J8455" s="5">
        <v>0</v>
      </c>
      <c r="K8455" s="5">
        <v>0</v>
      </c>
      <c r="L8455" s="5">
        <v>0</v>
      </c>
      <c r="M8455" s="5">
        <v>0</v>
      </c>
      <c r="N8455" s="19">
        <v>0</v>
      </c>
    </row>
    <row r="8456" spans="1:14" ht="15.75" hidden="1" customHeight="1" x14ac:dyDescent="0.2">
      <c r="A8456" s="14">
        <v>443</v>
      </c>
      <c r="B8456" s="16">
        <v>860</v>
      </c>
      <c r="C8456" s="14" t="s">
        <v>12617</v>
      </c>
      <c r="D8456" s="17">
        <v>0</v>
      </c>
      <c r="E8456" s="5">
        <v>0</v>
      </c>
      <c r="F8456" s="5">
        <v>0</v>
      </c>
      <c r="G8456" s="5">
        <v>0</v>
      </c>
      <c r="H8456" s="5" t="s">
        <v>11602</v>
      </c>
      <c r="I8456" s="5">
        <v>0</v>
      </c>
      <c r="J8456" s="5">
        <v>0</v>
      </c>
      <c r="K8456" s="5">
        <v>0</v>
      </c>
      <c r="L8456" s="5">
        <v>0</v>
      </c>
      <c r="M8456" s="5">
        <v>0</v>
      </c>
      <c r="N8456" s="19">
        <v>0</v>
      </c>
    </row>
    <row r="8457" spans="1:14" ht="15.75" hidden="1" customHeight="1" x14ac:dyDescent="0.2">
      <c r="A8457" s="14">
        <v>444</v>
      </c>
      <c r="B8457" s="16">
        <v>860</v>
      </c>
      <c r="C8457" s="14" t="s">
        <v>12618</v>
      </c>
      <c r="D8457" s="17">
        <v>0</v>
      </c>
      <c r="E8457" s="5">
        <v>0</v>
      </c>
      <c r="F8457" s="5">
        <v>0</v>
      </c>
      <c r="G8457" s="5">
        <v>0</v>
      </c>
      <c r="H8457" s="5" t="s">
        <v>11602</v>
      </c>
      <c r="I8457" s="5">
        <v>0</v>
      </c>
      <c r="J8457" s="5">
        <v>0</v>
      </c>
      <c r="K8457" s="5">
        <v>0</v>
      </c>
      <c r="L8457" s="5">
        <v>0</v>
      </c>
      <c r="M8457" s="5">
        <v>0</v>
      </c>
      <c r="N8457" s="19">
        <v>0</v>
      </c>
    </row>
    <row r="8458" spans="1:14" ht="15.75" hidden="1" customHeight="1" x14ac:dyDescent="0.2">
      <c r="A8458" s="14">
        <v>445</v>
      </c>
      <c r="B8458" s="16">
        <v>860</v>
      </c>
      <c r="C8458" s="14" t="s">
        <v>12619</v>
      </c>
      <c r="D8458" s="17">
        <v>0</v>
      </c>
      <c r="E8458" s="5">
        <v>0</v>
      </c>
      <c r="F8458" s="5">
        <v>0</v>
      </c>
      <c r="G8458" s="5">
        <v>0</v>
      </c>
      <c r="H8458" s="5" t="s">
        <v>11602</v>
      </c>
      <c r="I8458" s="5">
        <v>0</v>
      </c>
      <c r="J8458" s="5">
        <v>0</v>
      </c>
      <c r="K8458" s="5">
        <v>0</v>
      </c>
      <c r="L8458" s="5">
        <v>0</v>
      </c>
      <c r="M8458" s="5">
        <v>0</v>
      </c>
      <c r="N8458" s="19">
        <v>0</v>
      </c>
    </row>
    <row r="8459" spans="1:14" ht="15.75" hidden="1" customHeight="1" x14ac:dyDescent="0.2">
      <c r="A8459" s="14">
        <v>446</v>
      </c>
      <c r="B8459" s="16">
        <v>860</v>
      </c>
      <c r="C8459" s="14" t="s">
        <v>12620</v>
      </c>
      <c r="D8459" s="17">
        <v>0</v>
      </c>
      <c r="E8459" s="5">
        <v>0</v>
      </c>
      <c r="F8459" s="5">
        <v>0</v>
      </c>
      <c r="G8459" s="5">
        <v>0</v>
      </c>
      <c r="H8459" s="5" t="s">
        <v>11602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  <c r="N8459" s="19">
        <v>0</v>
      </c>
    </row>
    <row r="8460" spans="1:14" ht="15.75" hidden="1" customHeight="1" x14ac:dyDescent="0.2">
      <c r="A8460" s="14">
        <v>447</v>
      </c>
      <c r="B8460" s="16">
        <v>860</v>
      </c>
      <c r="C8460" s="14" t="s">
        <v>12621</v>
      </c>
      <c r="D8460" s="17">
        <v>0</v>
      </c>
      <c r="E8460" s="5">
        <v>0</v>
      </c>
      <c r="F8460" s="5">
        <v>0</v>
      </c>
      <c r="G8460" s="5">
        <v>0</v>
      </c>
      <c r="H8460" s="5" t="s">
        <v>11602</v>
      </c>
      <c r="I8460" s="5">
        <v>0</v>
      </c>
      <c r="J8460" s="5">
        <v>0</v>
      </c>
      <c r="K8460" s="5">
        <v>0</v>
      </c>
      <c r="L8460" s="5">
        <v>0</v>
      </c>
      <c r="M8460" s="5">
        <v>0</v>
      </c>
      <c r="N8460" s="19">
        <v>0</v>
      </c>
    </row>
    <row r="8461" spans="1:14" ht="15.75" hidden="1" customHeight="1" x14ac:dyDescent="0.2">
      <c r="A8461" s="14">
        <v>448</v>
      </c>
      <c r="B8461" s="16">
        <v>860</v>
      </c>
      <c r="C8461" s="14" t="s">
        <v>12622</v>
      </c>
      <c r="D8461" s="17">
        <v>0</v>
      </c>
      <c r="E8461" s="5">
        <v>0</v>
      </c>
      <c r="F8461" s="5">
        <v>0</v>
      </c>
      <c r="G8461" s="5">
        <v>0</v>
      </c>
      <c r="H8461" s="5" t="s">
        <v>11602</v>
      </c>
      <c r="I8461" s="5">
        <v>0</v>
      </c>
      <c r="J8461" s="5">
        <v>0</v>
      </c>
      <c r="K8461" s="5">
        <v>0</v>
      </c>
      <c r="L8461" s="5">
        <v>0</v>
      </c>
      <c r="M8461" s="5">
        <v>0</v>
      </c>
      <c r="N8461" s="19">
        <v>0</v>
      </c>
    </row>
    <row r="8462" spans="1:14" ht="15.75" hidden="1" customHeight="1" x14ac:dyDescent="0.2">
      <c r="A8462" s="14">
        <v>449</v>
      </c>
      <c r="B8462" s="16">
        <v>860</v>
      </c>
      <c r="C8462" s="14" t="s">
        <v>12623</v>
      </c>
      <c r="D8462" s="17">
        <v>0</v>
      </c>
      <c r="E8462" s="5">
        <v>0</v>
      </c>
      <c r="F8462" s="5">
        <v>0</v>
      </c>
      <c r="G8462" s="5">
        <v>0</v>
      </c>
      <c r="H8462" s="5" t="s">
        <v>11602</v>
      </c>
      <c r="I8462" s="5">
        <v>0</v>
      </c>
      <c r="J8462" s="5">
        <v>0</v>
      </c>
      <c r="K8462" s="5">
        <v>0</v>
      </c>
      <c r="L8462" s="5">
        <v>0</v>
      </c>
      <c r="M8462" s="5">
        <v>0</v>
      </c>
      <c r="N8462" s="19">
        <v>0</v>
      </c>
    </row>
    <row r="8463" spans="1:14" ht="15.75" hidden="1" customHeight="1" x14ac:dyDescent="0.2">
      <c r="A8463" s="14">
        <v>450</v>
      </c>
      <c r="B8463" s="16">
        <v>860</v>
      </c>
      <c r="C8463" s="14" t="s">
        <v>12624</v>
      </c>
      <c r="D8463" s="17">
        <v>0</v>
      </c>
      <c r="E8463" s="5">
        <v>0</v>
      </c>
      <c r="F8463" s="5">
        <v>0</v>
      </c>
      <c r="G8463" s="5">
        <v>0</v>
      </c>
      <c r="H8463" s="5" t="s">
        <v>11602</v>
      </c>
      <c r="I8463" s="5">
        <v>0</v>
      </c>
      <c r="J8463" s="5">
        <v>0</v>
      </c>
      <c r="K8463" s="5">
        <v>0</v>
      </c>
      <c r="L8463" s="5">
        <v>0</v>
      </c>
      <c r="M8463" s="5">
        <v>0</v>
      </c>
      <c r="N8463" s="19">
        <v>0</v>
      </c>
    </row>
    <row r="8464" spans="1:14" ht="15.75" hidden="1" customHeight="1" x14ac:dyDescent="0.2">
      <c r="A8464" s="14">
        <v>451</v>
      </c>
      <c r="B8464" s="16">
        <v>860</v>
      </c>
      <c r="C8464" s="14" t="s">
        <v>12625</v>
      </c>
      <c r="D8464" s="17">
        <v>0</v>
      </c>
      <c r="E8464" s="5">
        <v>0</v>
      </c>
      <c r="F8464" s="5">
        <v>0</v>
      </c>
      <c r="G8464" s="5">
        <v>0</v>
      </c>
      <c r="H8464" s="5" t="s">
        <v>11602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  <c r="N8464" s="19">
        <v>0</v>
      </c>
    </row>
    <row r="8465" spans="1:14" ht="15.75" hidden="1" customHeight="1" x14ac:dyDescent="0.2">
      <c r="A8465" s="14">
        <v>452</v>
      </c>
      <c r="B8465" s="16">
        <v>860</v>
      </c>
      <c r="C8465" s="14" t="s">
        <v>12626</v>
      </c>
      <c r="D8465" s="17">
        <v>0</v>
      </c>
      <c r="E8465" s="5">
        <v>0</v>
      </c>
      <c r="F8465" s="5">
        <v>0</v>
      </c>
      <c r="G8465" s="5">
        <v>0</v>
      </c>
      <c r="H8465" s="5" t="s">
        <v>11602</v>
      </c>
      <c r="I8465" s="5">
        <v>0</v>
      </c>
      <c r="J8465" s="5">
        <v>0</v>
      </c>
      <c r="K8465" s="5">
        <v>0</v>
      </c>
      <c r="L8465" s="5">
        <v>0</v>
      </c>
      <c r="M8465" s="5">
        <v>0</v>
      </c>
      <c r="N8465" s="19">
        <v>0</v>
      </c>
    </row>
    <row r="8466" spans="1:14" ht="15.75" hidden="1" customHeight="1" x14ac:dyDescent="0.2">
      <c r="A8466" s="14">
        <v>453</v>
      </c>
      <c r="B8466" s="16">
        <v>860</v>
      </c>
      <c r="C8466" s="14" t="s">
        <v>12627</v>
      </c>
      <c r="D8466" s="17">
        <v>0</v>
      </c>
      <c r="E8466" s="5">
        <v>0</v>
      </c>
      <c r="F8466" s="5">
        <v>0</v>
      </c>
      <c r="G8466" s="5">
        <v>0</v>
      </c>
      <c r="H8466" s="5" t="s">
        <v>11602</v>
      </c>
      <c r="I8466" s="5">
        <v>0</v>
      </c>
      <c r="J8466" s="5">
        <v>0</v>
      </c>
      <c r="K8466" s="5">
        <v>0</v>
      </c>
      <c r="L8466" s="5">
        <v>0</v>
      </c>
      <c r="M8466" s="5">
        <v>0</v>
      </c>
      <c r="N8466" s="19">
        <v>0</v>
      </c>
    </row>
    <row r="8467" spans="1:14" ht="15.75" hidden="1" customHeight="1" x14ac:dyDescent="0.2">
      <c r="A8467" s="14">
        <v>454</v>
      </c>
      <c r="B8467" s="16">
        <v>860</v>
      </c>
      <c r="C8467" s="14" t="s">
        <v>12628</v>
      </c>
      <c r="D8467" s="17">
        <v>0</v>
      </c>
      <c r="E8467" s="5">
        <v>0</v>
      </c>
      <c r="F8467" s="5">
        <v>0</v>
      </c>
      <c r="G8467" s="5">
        <v>0</v>
      </c>
      <c r="H8467" s="5" t="s">
        <v>11602</v>
      </c>
      <c r="I8467" s="5">
        <v>0</v>
      </c>
      <c r="J8467" s="5">
        <v>0</v>
      </c>
      <c r="K8467" s="5">
        <v>0</v>
      </c>
      <c r="L8467" s="5">
        <v>0</v>
      </c>
      <c r="M8467" s="5">
        <v>0</v>
      </c>
      <c r="N8467" s="19">
        <v>0</v>
      </c>
    </row>
    <row r="8468" spans="1:14" ht="15.75" hidden="1" customHeight="1" x14ac:dyDescent="0.2">
      <c r="A8468" s="14">
        <v>455</v>
      </c>
      <c r="B8468" s="16">
        <v>860</v>
      </c>
      <c r="C8468" s="14" t="s">
        <v>12629</v>
      </c>
      <c r="D8468" s="17">
        <v>0</v>
      </c>
      <c r="E8468" s="5">
        <v>0</v>
      </c>
      <c r="F8468" s="5">
        <v>0</v>
      </c>
      <c r="G8468" s="5">
        <v>0</v>
      </c>
      <c r="H8468" s="5" t="s">
        <v>11602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19">
        <v>0</v>
      </c>
    </row>
    <row r="8469" spans="1:14" ht="15.75" hidden="1" customHeight="1" x14ac:dyDescent="0.2">
      <c r="A8469" s="14">
        <v>456</v>
      </c>
      <c r="B8469" s="16">
        <v>860</v>
      </c>
      <c r="C8469" s="14" t="s">
        <v>12630</v>
      </c>
      <c r="D8469" s="17">
        <v>0</v>
      </c>
      <c r="E8469" s="5">
        <v>0</v>
      </c>
      <c r="F8469" s="5">
        <v>0</v>
      </c>
      <c r="G8469" s="5">
        <v>0</v>
      </c>
      <c r="H8469" s="5" t="s">
        <v>11602</v>
      </c>
      <c r="I8469" s="5">
        <v>0</v>
      </c>
      <c r="J8469" s="5">
        <v>0</v>
      </c>
      <c r="K8469" s="5">
        <v>0</v>
      </c>
      <c r="L8469" s="5">
        <v>0</v>
      </c>
      <c r="M8469" s="5">
        <v>0</v>
      </c>
      <c r="N8469" s="19">
        <v>0</v>
      </c>
    </row>
    <row r="8470" spans="1:14" ht="15.75" hidden="1" customHeight="1" x14ac:dyDescent="0.2">
      <c r="A8470" s="14">
        <v>457</v>
      </c>
      <c r="B8470" s="16">
        <v>860</v>
      </c>
      <c r="C8470" s="14" t="s">
        <v>12631</v>
      </c>
      <c r="D8470" s="17">
        <v>0</v>
      </c>
      <c r="E8470" s="5">
        <v>0</v>
      </c>
      <c r="F8470" s="5">
        <v>0</v>
      </c>
      <c r="G8470" s="5">
        <v>0</v>
      </c>
      <c r="H8470" s="5" t="s">
        <v>11602</v>
      </c>
      <c r="I8470" s="5">
        <v>0</v>
      </c>
      <c r="J8470" s="5">
        <v>0</v>
      </c>
      <c r="K8470" s="5">
        <v>0</v>
      </c>
      <c r="L8470" s="5">
        <v>0</v>
      </c>
      <c r="M8470" s="5">
        <v>0</v>
      </c>
      <c r="N8470" s="19">
        <v>0</v>
      </c>
    </row>
    <row r="8471" spans="1:14" ht="15.75" hidden="1" customHeight="1" x14ac:dyDescent="0.2">
      <c r="A8471" s="14">
        <v>458</v>
      </c>
      <c r="B8471" s="16">
        <v>860</v>
      </c>
      <c r="C8471" s="14" t="s">
        <v>12632</v>
      </c>
      <c r="D8471" s="17">
        <v>0</v>
      </c>
      <c r="E8471" s="5">
        <v>0</v>
      </c>
      <c r="F8471" s="5">
        <v>0</v>
      </c>
      <c r="G8471" s="5">
        <v>0</v>
      </c>
      <c r="H8471" s="5" t="s">
        <v>11602</v>
      </c>
      <c r="I8471" s="5">
        <v>0</v>
      </c>
      <c r="J8471" s="5">
        <v>0</v>
      </c>
      <c r="K8471" s="5">
        <v>0</v>
      </c>
      <c r="L8471" s="5">
        <v>0</v>
      </c>
      <c r="M8471" s="5">
        <v>0</v>
      </c>
      <c r="N8471" s="19">
        <v>0</v>
      </c>
    </row>
    <row r="8472" spans="1:14" ht="15.75" hidden="1" customHeight="1" x14ac:dyDescent="0.2">
      <c r="A8472" s="14">
        <v>459</v>
      </c>
      <c r="B8472" s="16">
        <v>860</v>
      </c>
      <c r="C8472" s="14" t="s">
        <v>12633</v>
      </c>
      <c r="D8472" s="17">
        <v>0</v>
      </c>
      <c r="E8472" s="5">
        <v>0</v>
      </c>
      <c r="F8472" s="5">
        <v>0</v>
      </c>
      <c r="G8472" s="5">
        <v>0</v>
      </c>
      <c r="H8472" s="5" t="s">
        <v>11602</v>
      </c>
      <c r="I8472" s="5">
        <v>0</v>
      </c>
      <c r="J8472" s="5">
        <v>0</v>
      </c>
      <c r="K8472" s="5">
        <v>0</v>
      </c>
      <c r="L8472" s="5">
        <v>0</v>
      </c>
      <c r="M8472" s="5">
        <v>0</v>
      </c>
      <c r="N8472" s="19">
        <v>0</v>
      </c>
    </row>
    <row r="8473" spans="1:14" ht="15.75" hidden="1" customHeight="1" x14ac:dyDescent="0.2">
      <c r="A8473" s="14">
        <v>460</v>
      </c>
      <c r="B8473" s="16">
        <v>860</v>
      </c>
      <c r="C8473" s="14" t="s">
        <v>12634</v>
      </c>
      <c r="D8473" s="17">
        <v>0</v>
      </c>
      <c r="E8473" s="5">
        <v>0</v>
      </c>
      <c r="F8473" s="5">
        <v>0</v>
      </c>
      <c r="G8473" s="5">
        <v>0</v>
      </c>
      <c r="H8473" s="5" t="s">
        <v>11602</v>
      </c>
      <c r="I8473" s="5">
        <v>0</v>
      </c>
      <c r="J8473" s="5">
        <v>0</v>
      </c>
      <c r="K8473" s="5">
        <v>0</v>
      </c>
      <c r="L8473" s="5">
        <v>0</v>
      </c>
      <c r="M8473" s="5">
        <v>0</v>
      </c>
      <c r="N8473" s="19">
        <v>0</v>
      </c>
    </row>
    <row r="8474" spans="1:14" ht="15.75" hidden="1" customHeight="1" x14ac:dyDescent="0.2">
      <c r="A8474" s="14">
        <v>461</v>
      </c>
      <c r="B8474" s="16">
        <v>860</v>
      </c>
      <c r="C8474" s="14" t="s">
        <v>12635</v>
      </c>
      <c r="D8474" s="17">
        <v>0</v>
      </c>
      <c r="E8474" s="5">
        <v>0</v>
      </c>
      <c r="F8474" s="5">
        <v>0</v>
      </c>
      <c r="G8474" s="5">
        <v>0</v>
      </c>
      <c r="H8474" s="5" t="s">
        <v>11602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  <c r="N8474" s="19">
        <v>0</v>
      </c>
    </row>
    <row r="8475" spans="1:14" ht="15.75" hidden="1" customHeight="1" x14ac:dyDescent="0.2">
      <c r="A8475" s="14">
        <v>462</v>
      </c>
      <c r="B8475" s="16">
        <v>860</v>
      </c>
      <c r="C8475" s="14" t="s">
        <v>12636</v>
      </c>
      <c r="D8475" s="17">
        <v>0</v>
      </c>
      <c r="E8475" s="5">
        <v>0</v>
      </c>
      <c r="F8475" s="5">
        <v>0</v>
      </c>
      <c r="G8475" s="5">
        <v>0</v>
      </c>
      <c r="H8475" s="5" t="s">
        <v>11602</v>
      </c>
      <c r="I8475" s="5">
        <v>0</v>
      </c>
      <c r="J8475" s="5">
        <v>0</v>
      </c>
      <c r="K8475" s="5">
        <v>0</v>
      </c>
      <c r="L8475" s="5">
        <v>0</v>
      </c>
      <c r="M8475" s="5">
        <v>0</v>
      </c>
      <c r="N8475" s="19">
        <v>0</v>
      </c>
    </row>
    <row r="8476" spans="1:14" ht="15.75" hidden="1" customHeight="1" x14ac:dyDescent="0.2">
      <c r="A8476" s="14">
        <v>463</v>
      </c>
      <c r="B8476" s="16">
        <v>860</v>
      </c>
      <c r="C8476" s="14" t="s">
        <v>12637</v>
      </c>
      <c r="D8476" s="17">
        <v>0</v>
      </c>
      <c r="E8476" s="5">
        <v>0</v>
      </c>
      <c r="F8476" s="5">
        <v>0</v>
      </c>
      <c r="G8476" s="5">
        <v>0</v>
      </c>
      <c r="H8476" s="5" t="s">
        <v>11602</v>
      </c>
      <c r="I8476" s="5">
        <v>0</v>
      </c>
      <c r="J8476" s="5">
        <v>0</v>
      </c>
      <c r="K8476" s="5">
        <v>0</v>
      </c>
      <c r="L8476" s="5">
        <v>0</v>
      </c>
      <c r="M8476" s="5">
        <v>0</v>
      </c>
      <c r="N8476" s="19">
        <v>0</v>
      </c>
    </row>
    <row r="8477" spans="1:14" ht="15.75" hidden="1" customHeight="1" x14ac:dyDescent="0.2">
      <c r="A8477" s="14">
        <v>464</v>
      </c>
      <c r="B8477" s="16">
        <v>860</v>
      </c>
      <c r="C8477" s="14" t="s">
        <v>12638</v>
      </c>
      <c r="D8477" s="17">
        <v>0</v>
      </c>
      <c r="E8477" s="5">
        <v>0</v>
      </c>
      <c r="F8477" s="5">
        <v>0</v>
      </c>
      <c r="G8477" s="5">
        <v>0</v>
      </c>
      <c r="H8477" s="5" t="s">
        <v>11602</v>
      </c>
      <c r="I8477" s="5">
        <v>0</v>
      </c>
      <c r="J8477" s="5">
        <v>0</v>
      </c>
      <c r="K8477" s="5">
        <v>0</v>
      </c>
      <c r="L8477" s="5">
        <v>0</v>
      </c>
      <c r="M8477" s="5">
        <v>0</v>
      </c>
      <c r="N8477" s="19">
        <v>0</v>
      </c>
    </row>
    <row r="8478" spans="1:14" ht="15.75" hidden="1" customHeight="1" x14ac:dyDescent="0.2">
      <c r="A8478" s="14">
        <v>465</v>
      </c>
      <c r="B8478" s="16">
        <v>860</v>
      </c>
      <c r="C8478" s="14" t="s">
        <v>12639</v>
      </c>
      <c r="D8478" s="17">
        <v>0</v>
      </c>
      <c r="E8478" s="5">
        <v>0</v>
      </c>
      <c r="F8478" s="5">
        <v>0</v>
      </c>
      <c r="G8478" s="5">
        <v>0</v>
      </c>
      <c r="H8478" s="5" t="s">
        <v>11602</v>
      </c>
      <c r="I8478" s="5">
        <v>0</v>
      </c>
      <c r="J8478" s="5">
        <v>0</v>
      </c>
      <c r="K8478" s="5">
        <v>0</v>
      </c>
      <c r="L8478" s="5">
        <v>0</v>
      </c>
      <c r="M8478" s="5">
        <v>0</v>
      </c>
      <c r="N8478" s="19">
        <v>0</v>
      </c>
    </row>
    <row r="8479" spans="1:14" ht="15.75" hidden="1" customHeight="1" x14ac:dyDescent="0.2">
      <c r="A8479" s="14">
        <v>466</v>
      </c>
      <c r="B8479" s="16">
        <v>860</v>
      </c>
      <c r="C8479" s="14" t="s">
        <v>12640</v>
      </c>
      <c r="D8479" s="17">
        <v>0</v>
      </c>
      <c r="E8479" s="5">
        <v>0</v>
      </c>
      <c r="F8479" s="5">
        <v>0</v>
      </c>
      <c r="G8479" s="5">
        <v>0</v>
      </c>
      <c r="H8479" s="5" t="s">
        <v>11602</v>
      </c>
      <c r="I8479" s="5">
        <v>0</v>
      </c>
      <c r="J8479" s="5">
        <v>0</v>
      </c>
      <c r="K8479" s="5">
        <v>0</v>
      </c>
      <c r="L8479" s="5">
        <v>0</v>
      </c>
      <c r="M8479" s="5">
        <v>0</v>
      </c>
      <c r="N8479" s="19">
        <v>0</v>
      </c>
    </row>
    <row r="8480" spans="1:14" ht="15.75" hidden="1" customHeight="1" x14ac:dyDescent="0.2">
      <c r="A8480" s="14">
        <v>467</v>
      </c>
      <c r="B8480" s="16">
        <v>860</v>
      </c>
      <c r="C8480" s="14" t="s">
        <v>12641</v>
      </c>
      <c r="D8480" s="17">
        <v>0</v>
      </c>
      <c r="E8480" s="5">
        <v>0</v>
      </c>
      <c r="F8480" s="5">
        <v>0</v>
      </c>
      <c r="G8480" s="5">
        <v>0</v>
      </c>
      <c r="H8480" s="5" t="s">
        <v>11602</v>
      </c>
      <c r="I8480" s="5">
        <v>0</v>
      </c>
      <c r="J8480" s="5">
        <v>0</v>
      </c>
      <c r="K8480" s="5">
        <v>0</v>
      </c>
      <c r="L8480" s="5">
        <v>0</v>
      </c>
      <c r="M8480" s="5">
        <v>0</v>
      </c>
      <c r="N8480" s="19">
        <v>0</v>
      </c>
    </row>
    <row r="8481" spans="1:14" ht="15.75" hidden="1" customHeight="1" x14ac:dyDescent="0.2">
      <c r="A8481" s="14">
        <v>468</v>
      </c>
      <c r="B8481" s="16">
        <v>860</v>
      </c>
      <c r="C8481" s="14" t="s">
        <v>12642</v>
      </c>
      <c r="D8481" s="17">
        <v>0</v>
      </c>
      <c r="E8481" s="5">
        <v>0</v>
      </c>
      <c r="F8481" s="5">
        <v>0</v>
      </c>
      <c r="G8481" s="5">
        <v>0</v>
      </c>
      <c r="H8481" s="5" t="s">
        <v>11602</v>
      </c>
      <c r="I8481" s="5">
        <v>0</v>
      </c>
      <c r="J8481" s="5">
        <v>0</v>
      </c>
      <c r="K8481" s="5">
        <v>0</v>
      </c>
      <c r="L8481" s="5">
        <v>0</v>
      </c>
      <c r="M8481" s="5">
        <v>0</v>
      </c>
      <c r="N8481" s="19">
        <v>0</v>
      </c>
    </row>
    <row r="8482" spans="1:14" ht="15.75" hidden="1" customHeight="1" x14ac:dyDescent="0.2">
      <c r="A8482" s="14">
        <v>469</v>
      </c>
      <c r="B8482" s="16">
        <v>860</v>
      </c>
      <c r="C8482" s="14" t="s">
        <v>12643</v>
      </c>
      <c r="D8482" s="17">
        <v>0</v>
      </c>
      <c r="E8482" s="5">
        <v>0</v>
      </c>
      <c r="F8482" s="5">
        <v>0</v>
      </c>
      <c r="G8482" s="5">
        <v>0</v>
      </c>
      <c r="H8482" s="5" t="s">
        <v>11602</v>
      </c>
      <c r="I8482" s="5">
        <v>0</v>
      </c>
      <c r="J8482" s="5">
        <v>0</v>
      </c>
      <c r="K8482" s="5">
        <v>0</v>
      </c>
      <c r="L8482" s="5">
        <v>0</v>
      </c>
      <c r="M8482" s="5">
        <v>0</v>
      </c>
      <c r="N8482" s="19">
        <v>0</v>
      </c>
    </row>
    <row r="8483" spans="1:14" ht="15.75" hidden="1" customHeight="1" x14ac:dyDescent="0.2">
      <c r="A8483" s="14">
        <v>470</v>
      </c>
      <c r="B8483" s="16">
        <v>860</v>
      </c>
      <c r="C8483" s="14" t="s">
        <v>12644</v>
      </c>
      <c r="D8483" s="17">
        <v>0</v>
      </c>
      <c r="E8483" s="5">
        <v>0</v>
      </c>
      <c r="F8483" s="5">
        <v>0</v>
      </c>
      <c r="G8483" s="5">
        <v>0</v>
      </c>
      <c r="H8483" s="5" t="s">
        <v>11602</v>
      </c>
      <c r="I8483" s="5">
        <v>0</v>
      </c>
      <c r="J8483" s="5">
        <v>0</v>
      </c>
      <c r="K8483" s="5">
        <v>0</v>
      </c>
      <c r="L8483" s="5">
        <v>0</v>
      </c>
      <c r="M8483" s="5">
        <v>0</v>
      </c>
      <c r="N8483" s="19">
        <v>0</v>
      </c>
    </row>
    <row r="8484" spans="1:14" ht="15.75" hidden="1" customHeight="1" x14ac:dyDescent="0.2">
      <c r="A8484" s="14">
        <v>471</v>
      </c>
      <c r="B8484" s="16">
        <v>860</v>
      </c>
      <c r="C8484" s="14" t="s">
        <v>12645</v>
      </c>
      <c r="D8484" s="17">
        <v>0</v>
      </c>
      <c r="E8484" s="5">
        <v>0</v>
      </c>
      <c r="F8484" s="5">
        <v>0</v>
      </c>
      <c r="G8484" s="5">
        <v>0</v>
      </c>
      <c r="H8484" s="5" t="s">
        <v>11602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19">
        <v>0</v>
      </c>
    </row>
    <row r="8485" spans="1:14" ht="15.75" hidden="1" customHeight="1" x14ac:dyDescent="0.2">
      <c r="A8485" s="14">
        <v>472</v>
      </c>
      <c r="B8485" s="16">
        <v>860</v>
      </c>
      <c r="C8485" s="14" t="s">
        <v>12646</v>
      </c>
      <c r="D8485" s="17">
        <v>0</v>
      </c>
      <c r="E8485" s="5">
        <v>0</v>
      </c>
      <c r="F8485" s="5">
        <v>0</v>
      </c>
      <c r="G8485" s="5">
        <v>0</v>
      </c>
      <c r="H8485" s="5" t="s">
        <v>11602</v>
      </c>
      <c r="I8485" s="5">
        <v>0</v>
      </c>
      <c r="J8485" s="5">
        <v>0</v>
      </c>
      <c r="K8485" s="5">
        <v>0</v>
      </c>
      <c r="L8485" s="5">
        <v>0</v>
      </c>
      <c r="M8485" s="5">
        <v>0</v>
      </c>
      <c r="N8485" s="19">
        <v>0</v>
      </c>
    </row>
    <row r="8486" spans="1:14" ht="15.75" hidden="1" customHeight="1" x14ac:dyDescent="0.2">
      <c r="A8486" s="14">
        <v>473</v>
      </c>
      <c r="B8486" s="16">
        <v>860</v>
      </c>
      <c r="C8486" s="14" t="s">
        <v>12647</v>
      </c>
      <c r="D8486" s="17">
        <v>0</v>
      </c>
      <c r="E8486" s="5">
        <v>0</v>
      </c>
      <c r="F8486" s="5">
        <v>0</v>
      </c>
      <c r="G8486" s="5">
        <v>0</v>
      </c>
      <c r="H8486" s="5" t="s">
        <v>11602</v>
      </c>
      <c r="I8486" s="5">
        <v>0</v>
      </c>
      <c r="J8486" s="5">
        <v>0</v>
      </c>
      <c r="K8486" s="5">
        <v>0</v>
      </c>
      <c r="L8486" s="5">
        <v>0</v>
      </c>
      <c r="M8486" s="5">
        <v>0</v>
      </c>
      <c r="N8486" s="19">
        <v>0</v>
      </c>
    </row>
    <row r="8487" spans="1:14" ht="15.75" hidden="1" customHeight="1" x14ac:dyDescent="0.2">
      <c r="A8487" s="14">
        <v>474</v>
      </c>
      <c r="B8487" s="16">
        <v>860</v>
      </c>
      <c r="C8487" s="14" t="s">
        <v>12648</v>
      </c>
      <c r="D8487" s="17">
        <v>0</v>
      </c>
      <c r="E8487" s="5">
        <v>0</v>
      </c>
      <c r="F8487" s="5">
        <v>0</v>
      </c>
      <c r="G8487" s="5">
        <v>0</v>
      </c>
      <c r="H8487" s="5" t="s">
        <v>11602</v>
      </c>
      <c r="I8487" s="5">
        <v>0</v>
      </c>
      <c r="J8487" s="5">
        <v>0</v>
      </c>
      <c r="K8487" s="5">
        <v>0</v>
      </c>
      <c r="L8487" s="5">
        <v>0</v>
      </c>
      <c r="M8487" s="5">
        <v>0</v>
      </c>
      <c r="N8487" s="19">
        <v>0</v>
      </c>
    </row>
    <row r="8488" spans="1:14" ht="15.75" hidden="1" customHeight="1" x14ac:dyDescent="0.2">
      <c r="A8488" s="14">
        <v>475</v>
      </c>
      <c r="B8488" s="16">
        <v>860</v>
      </c>
      <c r="C8488" s="14" t="s">
        <v>12649</v>
      </c>
      <c r="D8488" s="17">
        <v>0</v>
      </c>
      <c r="E8488" s="5">
        <v>0</v>
      </c>
      <c r="F8488" s="5">
        <v>0</v>
      </c>
      <c r="G8488" s="5">
        <v>0</v>
      </c>
      <c r="H8488" s="5" t="s">
        <v>11602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  <c r="N8488" s="19">
        <v>0</v>
      </c>
    </row>
    <row r="8489" spans="1:14" ht="15.75" hidden="1" customHeight="1" x14ac:dyDescent="0.2">
      <c r="A8489" s="14">
        <v>476</v>
      </c>
      <c r="B8489" s="16">
        <v>860</v>
      </c>
      <c r="C8489" s="14" t="s">
        <v>12650</v>
      </c>
      <c r="D8489" s="17">
        <v>0</v>
      </c>
      <c r="E8489" s="5">
        <v>0</v>
      </c>
      <c r="F8489" s="5">
        <v>0</v>
      </c>
      <c r="G8489" s="5">
        <v>0</v>
      </c>
      <c r="H8489" s="5" t="s">
        <v>11602</v>
      </c>
      <c r="I8489" s="5">
        <v>0</v>
      </c>
      <c r="J8489" s="5">
        <v>0</v>
      </c>
      <c r="K8489" s="5">
        <v>0</v>
      </c>
      <c r="L8489" s="5">
        <v>0</v>
      </c>
      <c r="M8489" s="5">
        <v>0</v>
      </c>
      <c r="N8489" s="19">
        <v>0</v>
      </c>
    </row>
    <row r="8490" spans="1:14" ht="15.75" hidden="1" customHeight="1" x14ac:dyDescent="0.2">
      <c r="A8490" s="14">
        <v>477</v>
      </c>
      <c r="B8490" s="16">
        <v>860</v>
      </c>
      <c r="C8490" s="14" t="s">
        <v>12651</v>
      </c>
      <c r="D8490" s="17">
        <v>0</v>
      </c>
      <c r="E8490" s="5">
        <v>0</v>
      </c>
      <c r="F8490" s="5">
        <v>0</v>
      </c>
      <c r="G8490" s="5">
        <v>0</v>
      </c>
      <c r="H8490" s="5" t="s">
        <v>11602</v>
      </c>
      <c r="I8490" s="5">
        <v>0</v>
      </c>
      <c r="J8490" s="5">
        <v>0</v>
      </c>
      <c r="K8490" s="5">
        <v>0</v>
      </c>
      <c r="L8490" s="5">
        <v>0</v>
      </c>
      <c r="M8490" s="5">
        <v>0</v>
      </c>
      <c r="N8490" s="19">
        <v>0</v>
      </c>
    </row>
    <row r="8491" spans="1:14" ht="15.75" hidden="1" customHeight="1" x14ac:dyDescent="0.2">
      <c r="A8491" s="14">
        <v>478</v>
      </c>
      <c r="B8491" s="16">
        <v>860</v>
      </c>
      <c r="C8491" s="14" t="s">
        <v>12652</v>
      </c>
      <c r="D8491" s="17">
        <v>0</v>
      </c>
      <c r="E8491" s="5">
        <v>0</v>
      </c>
      <c r="F8491" s="5">
        <v>0</v>
      </c>
      <c r="G8491" s="5">
        <v>0</v>
      </c>
      <c r="H8491" s="5" t="s">
        <v>11602</v>
      </c>
      <c r="I8491" s="5">
        <v>0</v>
      </c>
      <c r="J8491" s="5">
        <v>0</v>
      </c>
      <c r="K8491" s="5">
        <v>0</v>
      </c>
      <c r="L8491" s="5">
        <v>0</v>
      </c>
      <c r="M8491" s="5">
        <v>0</v>
      </c>
      <c r="N8491" s="19">
        <v>0</v>
      </c>
    </row>
    <row r="8492" spans="1:14" ht="15.75" hidden="1" customHeight="1" x14ac:dyDescent="0.2">
      <c r="A8492" s="14">
        <v>479</v>
      </c>
      <c r="B8492" s="16">
        <v>860</v>
      </c>
      <c r="C8492" s="14" t="s">
        <v>12653</v>
      </c>
      <c r="D8492" s="17">
        <v>0</v>
      </c>
      <c r="E8492" s="5">
        <v>0</v>
      </c>
      <c r="F8492" s="5">
        <v>0</v>
      </c>
      <c r="G8492" s="5">
        <v>0</v>
      </c>
      <c r="H8492" s="5" t="s">
        <v>11602</v>
      </c>
      <c r="I8492" s="5">
        <v>0</v>
      </c>
      <c r="J8492" s="5">
        <v>0</v>
      </c>
      <c r="K8492" s="5">
        <v>0</v>
      </c>
      <c r="L8492" s="5">
        <v>0</v>
      </c>
      <c r="M8492" s="5">
        <v>0</v>
      </c>
      <c r="N8492" s="19">
        <v>0</v>
      </c>
    </row>
    <row r="8493" spans="1:14" ht="15.75" hidden="1" customHeight="1" x14ac:dyDescent="0.2">
      <c r="A8493" s="14">
        <v>480</v>
      </c>
      <c r="B8493" s="16">
        <v>860</v>
      </c>
      <c r="C8493" s="14" t="s">
        <v>12654</v>
      </c>
      <c r="D8493" s="17">
        <v>0</v>
      </c>
      <c r="E8493" s="5">
        <v>0</v>
      </c>
      <c r="F8493" s="5">
        <v>0</v>
      </c>
      <c r="G8493" s="5">
        <v>0</v>
      </c>
      <c r="H8493" s="5" t="s">
        <v>11602</v>
      </c>
      <c r="I8493" s="5">
        <v>0</v>
      </c>
      <c r="J8493" s="5">
        <v>0</v>
      </c>
      <c r="K8493" s="5">
        <v>0</v>
      </c>
      <c r="L8493" s="5">
        <v>0</v>
      </c>
      <c r="M8493" s="5">
        <v>0</v>
      </c>
      <c r="N8493" s="19">
        <v>0</v>
      </c>
    </row>
    <row r="8494" spans="1:14" ht="15.75" hidden="1" customHeight="1" x14ac:dyDescent="0.2">
      <c r="A8494" s="14">
        <v>481</v>
      </c>
      <c r="B8494" s="16">
        <v>860</v>
      </c>
      <c r="C8494" s="14" t="s">
        <v>12655</v>
      </c>
      <c r="D8494" s="17">
        <v>0</v>
      </c>
      <c r="E8494" s="5">
        <v>0</v>
      </c>
      <c r="F8494" s="5">
        <v>0</v>
      </c>
      <c r="G8494" s="5">
        <v>0</v>
      </c>
      <c r="H8494" s="5" t="s">
        <v>11602</v>
      </c>
      <c r="I8494" s="5">
        <v>0</v>
      </c>
      <c r="J8494" s="5">
        <v>0</v>
      </c>
      <c r="K8494" s="5">
        <v>0</v>
      </c>
      <c r="L8494" s="5">
        <v>0</v>
      </c>
      <c r="M8494" s="5">
        <v>0</v>
      </c>
      <c r="N8494" s="19">
        <v>0</v>
      </c>
    </row>
    <row r="8495" spans="1:14" ht="15.75" hidden="1" customHeight="1" x14ac:dyDescent="0.2">
      <c r="A8495" s="14">
        <v>482</v>
      </c>
      <c r="B8495" s="16">
        <v>860</v>
      </c>
      <c r="C8495" s="14" t="s">
        <v>12656</v>
      </c>
      <c r="D8495" s="17">
        <v>0</v>
      </c>
      <c r="E8495" s="5">
        <v>0</v>
      </c>
      <c r="F8495" s="5">
        <v>0</v>
      </c>
      <c r="G8495" s="5">
        <v>0</v>
      </c>
      <c r="H8495" s="5" t="s">
        <v>11602</v>
      </c>
      <c r="I8495" s="5">
        <v>0</v>
      </c>
      <c r="J8495" s="5">
        <v>0</v>
      </c>
      <c r="K8495" s="5">
        <v>0</v>
      </c>
      <c r="L8495" s="5">
        <v>0</v>
      </c>
      <c r="M8495" s="5">
        <v>0</v>
      </c>
      <c r="N8495" s="19">
        <v>0</v>
      </c>
    </row>
    <row r="8496" spans="1:14" ht="15.75" hidden="1" customHeight="1" x14ac:dyDescent="0.2">
      <c r="A8496" s="14">
        <v>483</v>
      </c>
      <c r="B8496" s="16">
        <v>860</v>
      </c>
      <c r="C8496" s="14" t="s">
        <v>12657</v>
      </c>
      <c r="D8496" s="17">
        <v>0</v>
      </c>
      <c r="E8496" s="5">
        <v>0</v>
      </c>
      <c r="F8496" s="5">
        <v>0</v>
      </c>
      <c r="G8496" s="5">
        <v>0</v>
      </c>
      <c r="H8496" s="5" t="s">
        <v>11602</v>
      </c>
      <c r="I8496" s="5">
        <v>0</v>
      </c>
      <c r="J8496" s="5">
        <v>0</v>
      </c>
      <c r="K8496" s="5">
        <v>0</v>
      </c>
      <c r="L8496" s="5">
        <v>0</v>
      </c>
      <c r="M8496" s="5">
        <v>0</v>
      </c>
      <c r="N8496" s="19">
        <v>0</v>
      </c>
    </row>
    <row r="8497" spans="1:14" ht="15.75" hidden="1" customHeight="1" x14ac:dyDescent="0.2">
      <c r="A8497" s="14">
        <v>484</v>
      </c>
      <c r="B8497" s="16">
        <v>860</v>
      </c>
      <c r="C8497" s="14" t="s">
        <v>12658</v>
      </c>
      <c r="D8497" s="17">
        <v>0</v>
      </c>
      <c r="E8497" s="5">
        <v>0</v>
      </c>
      <c r="F8497" s="5">
        <v>0</v>
      </c>
      <c r="G8497" s="5">
        <v>0</v>
      </c>
      <c r="H8497" s="5" t="s">
        <v>11602</v>
      </c>
      <c r="I8497" s="5">
        <v>0</v>
      </c>
      <c r="J8497" s="5">
        <v>0</v>
      </c>
      <c r="K8497" s="5">
        <v>0</v>
      </c>
      <c r="L8497" s="5">
        <v>0</v>
      </c>
      <c r="M8497" s="5">
        <v>0</v>
      </c>
      <c r="N8497" s="19">
        <v>0</v>
      </c>
    </row>
    <row r="8498" spans="1:14" ht="15.75" hidden="1" customHeight="1" x14ac:dyDescent="0.2">
      <c r="A8498" s="14">
        <v>485</v>
      </c>
      <c r="B8498" s="16">
        <v>860</v>
      </c>
      <c r="C8498" s="14" t="s">
        <v>12659</v>
      </c>
      <c r="D8498" s="17">
        <v>0</v>
      </c>
      <c r="E8498" s="5">
        <v>0</v>
      </c>
      <c r="F8498" s="5">
        <v>0</v>
      </c>
      <c r="G8498" s="5">
        <v>0</v>
      </c>
      <c r="H8498" s="5" t="s">
        <v>11602</v>
      </c>
      <c r="I8498" s="5">
        <v>0</v>
      </c>
      <c r="J8498" s="5">
        <v>0</v>
      </c>
      <c r="K8498" s="5">
        <v>0</v>
      </c>
      <c r="L8498" s="5">
        <v>0</v>
      </c>
      <c r="M8498" s="5">
        <v>0</v>
      </c>
      <c r="N8498" s="19">
        <v>0</v>
      </c>
    </row>
    <row r="8499" spans="1:14" ht="15.75" hidden="1" customHeight="1" x14ac:dyDescent="0.2">
      <c r="A8499" s="14">
        <v>486</v>
      </c>
      <c r="B8499" s="16">
        <v>860</v>
      </c>
      <c r="C8499" s="14" t="s">
        <v>12660</v>
      </c>
      <c r="D8499" s="17">
        <v>0</v>
      </c>
      <c r="E8499" s="5">
        <v>0</v>
      </c>
      <c r="F8499" s="5">
        <v>0</v>
      </c>
      <c r="G8499" s="5">
        <v>0</v>
      </c>
      <c r="H8499" s="5" t="s">
        <v>11602</v>
      </c>
      <c r="I8499" s="5">
        <v>0</v>
      </c>
      <c r="J8499" s="5">
        <v>0</v>
      </c>
      <c r="K8499" s="5">
        <v>0</v>
      </c>
      <c r="L8499" s="5">
        <v>0</v>
      </c>
      <c r="M8499" s="5">
        <v>0</v>
      </c>
      <c r="N8499" s="19">
        <v>0</v>
      </c>
    </row>
    <row r="8500" spans="1:14" ht="15.75" hidden="1" customHeight="1" x14ac:dyDescent="0.2">
      <c r="A8500" s="14">
        <v>487</v>
      </c>
      <c r="B8500" s="16">
        <v>860</v>
      </c>
      <c r="C8500" s="14" t="s">
        <v>12661</v>
      </c>
      <c r="D8500" s="17">
        <v>0</v>
      </c>
      <c r="E8500" s="5">
        <v>0</v>
      </c>
      <c r="F8500" s="5">
        <v>0</v>
      </c>
      <c r="G8500" s="5">
        <v>0</v>
      </c>
      <c r="H8500" s="5" t="s">
        <v>11602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19">
        <v>0</v>
      </c>
    </row>
    <row r="8501" spans="1:14" ht="15.75" hidden="1" customHeight="1" x14ac:dyDescent="0.2">
      <c r="A8501" s="14">
        <v>488</v>
      </c>
      <c r="B8501" s="16">
        <v>860</v>
      </c>
      <c r="C8501" s="14" t="s">
        <v>12662</v>
      </c>
      <c r="D8501" s="17">
        <v>0</v>
      </c>
      <c r="E8501" s="5">
        <v>0</v>
      </c>
      <c r="F8501" s="5">
        <v>0</v>
      </c>
      <c r="G8501" s="5">
        <v>0</v>
      </c>
      <c r="H8501" s="5" t="s">
        <v>11602</v>
      </c>
      <c r="I8501" s="5">
        <v>0</v>
      </c>
      <c r="J8501" s="5">
        <v>0</v>
      </c>
      <c r="K8501" s="5">
        <v>0</v>
      </c>
      <c r="L8501" s="5">
        <v>0</v>
      </c>
      <c r="M8501" s="5">
        <v>0</v>
      </c>
      <c r="N8501" s="19">
        <v>0</v>
      </c>
    </row>
    <row r="8502" spans="1:14" ht="15.75" hidden="1" customHeight="1" x14ac:dyDescent="0.2">
      <c r="A8502" s="14">
        <v>489</v>
      </c>
      <c r="B8502" s="16">
        <v>860</v>
      </c>
      <c r="C8502" s="14" t="s">
        <v>12663</v>
      </c>
      <c r="D8502" s="17">
        <v>0</v>
      </c>
      <c r="E8502" s="5">
        <v>0</v>
      </c>
      <c r="F8502" s="5">
        <v>0</v>
      </c>
      <c r="G8502" s="5">
        <v>0</v>
      </c>
      <c r="H8502" s="5" t="s">
        <v>11602</v>
      </c>
      <c r="I8502" s="5">
        <v>0</v>
      </c>
      <c r="J8502" s="5">
        <v>0</v>
      </c>
      <c r="K8502" s="5">
        <v>0</v>
      </c>
      <c r="L8502" s="5">
        <v>0</v>
      </c>
      <c r="M8502" s="5">
        <v>0</v>
      </c>
      <c r="N8502" s="19">
        <v>0</v>
      </c>
    </row>
    <row r="8503" spans="1:14" ht="15.75" hidden="1" customHeight="1" x14ac:dyDescent="0.2">
      <c r="A8503" s="14">
        <v>490</v>
      </c>
      <c r="B8503" s="16">
        <v>860</v>
      </c>
      <c r="C8503" s="14" t="s">
        <v>12664</v>
      </c>
      <c r="D8503" s="17">
        <v>0</v>
      </c>
      <c r="E8503" s="5">
        <v>0</v>
      </c>
      <c r="F8503" s="5">
        <v>0</v>
      </c>
      <c r="G8503" s="5">
        <v>0</v>
      </c>
      <c r="H8503" s="5" t="s">
        <v>11602</v>
      </c>
      <c r="I8503" s="5">
        <v>0</v>
      </c>
      <c r="J8503" s="5">
        <v>0</v>
      </c>
      <c r="K8503" s="5">
        <v>0</v>
      </c>
      <c r="L8503" s="5">
        <v>0</v>
      </c>
      <c r="M8503" s="5">
        <v>0</v>
      </c>
      <c r="N8503" s="19">
        <v>0</v>
      </c>
    </row>
    <row r="8504" spans="1:14" ht="15.75" customHeight="1" x14ac:dyDescent="0.2">
      <c r="A8504" s="15">
        <v>491</v>
      </c>
      <c r="B8504" s="16">
        <v>860</v>
      </c>
      <c r="C8504" s="15" t="s">
        <v>12665</v>
      </c>
      <c r="D8504" s="18">
        <v>1</v>
      </c>
      <c r="E8504" s="5" t="s">
        <v>6288</v>
      </c>
      <c r="F8504" s="5" t="s">
        <v>12666</v>
      </c>
      <c r="G8504" s="5" t="s">
        <v>12667</v>
      </c>
      <c r="H8504" s="5" t="s">
        <v>11602</v>
      </c>
      <c r="I8504" s="5">
        <v>0</v>
      </c>
      <c r="J8504" s="5">
        <v>2018</v>
      </c>
      <c r="K8504" s="5">
        <v>1</v>
      </c>
      <c r="L8504" s="5" t="s">
        <v>11439</v>
      </c>
      <c r="M8504" s="5" t="s">
        <v>1400</v>
      </c>
      <c r="N8504" s="19">
        <v>9786047746194</v>
      </c>
    </row>
    <row r="8505" spans="1:14" ht="15.75" customHeight="1" x14ac:dyDescent="0.2">
      <c r="A8505" s="15">
        <v>492</v>
      </c>
      <c r="B8505" s="16">
        <v>860</v>
      </c>
      <c r="C8505" s="15" t="s">
        <v>12668</v>
      </c>
      <c r="D8505" s="18">
        <v>1</v>
      </c>
      <c r="E8505" s="5" t="s">
        <v>12669</v>
      </c>
      <c r="F8505" s="5" t="s">
        <v>12670</v>
      </c>
      <c r="G8505" s="5" t="s">
        <v>12667</v>
      </c>
      <c r="H8505" s="5" t="s">
        <v>11602</v>
      </c>
      <c r="I8505" s="5">
        <v>0</v>
      </c>
      <c r="J8505" s="5">
        <v>2018</v>
      </c>
      <c r="K8505" s="5">
        <v>1</v>
      </c>
      <c r="L8505" s="5" t="s">
        <v>1549</v>
      </c>
      <c r="M8505" s="5" t="s">
        <v>1400</v>
      </c>
      <c r="N8505" s="19">
        <v>9786048944216</v>
      </c>
    </row>
    <row r="8506" spans="1:14" ht="15.75" customHeight="1" x14ac:dyDescent="0.2">
      <c r="A8506" s="15">
        <v>493</v>
      </c>
      <c r="B8506" s="16">
        <v>860</v>
      </c>
      <c r="C8506" s="15" t="s">
        <v>12671</v>
      </c>
      <c r="D8506" s="18">
        <v>1</v>
      </c>
      <c r="E8506" s="5" t="s">
        <v>12672</v>
      </c>
      <c r="F8506" s="5">
        <v>0</v>
      </c>
      <c r="G8506" s="5" t="s">
        <v>7621</v>
      </c>
      <c r="H8506" s="5" t="s">
        <v>11602</v>
      </c>
      <c r="I8506" s="5">
        <v>0</v>
      </c>
      <c r="J8506" s="5">
        <v>2014</v>
      </c>
      <c r="K8506" s="5">
        <v>1</v>
      </c>
      <c r="L8506" s="5" t="s">
        <v>11610</v>
      </c>
      <c r="M8506" s="5" t="s">
        <v>1400</v>
      </c>
      <c r="N8506" s="19">
        <v>9786049143106</v>
      </c>
    </row>
    <row r="8507" spans="1:14" ht="15.75" hidden="1" customHeight="1" x14ac:dyDescent="0.2">
      <c r="A8507" s="14">
        <v>494</v>
      </c>
      <c r="B8507" s="16">
        <v>860</v>
      </c>
      <c r="C8507" s="14" t="s">
        <v>12671</v>
      </c>
      <c r="D8507" s="17">
        <v>0</v>
      </c>
      <c r="E8507" s="5">
        <v>0</v>
      </c>
      <c r="F8507" s="5">
        <v>0</v>
      </c>
      <c r="G8507" s="5">
        <v>0</v>
      </c>
      <c r="H8507" s="5" t="s">
        <v>11602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  <c r="N8507" s="19">
        <v>0</v>
      </c>
    </row>
    <row r="8508" spans="1:14" ht="15.75" hidden="1" customHeight="1" x14ac:dyDescent="0.2">
      <c r="A8508" s="14">
        <v>495</v>
      </c>
      <c r="B8508" s="16">
        <v>860</v>
      </c>
      <c r="C8508" s="14" t="s">
        <v>12673</v>
      </c>
      <c r="D8508" s="17">
        <v>0</v>
      </c>
      <c r="E8508" s="5">
        <v>0</v>
      </c>
      <c r="F8508" s="5">
        <v>0</v>
      </c>
      <c r="G8508" s="5">
        <v>0</v>
      </c>
      <c r="H8508" s="5" t="s">
        <v>11602</v>
      </c>
      <c r="I8508" s="5">
        <v>0</v>
      </c>
      <c r="J8508" s="5">
        <v>0</v>
      </c>
      <c r="K8508" s="5">
        <v>0</v>
      </c>
      <c r="L8508" s="5">
        <v>0</v>
      </c>
      <c r="M8508" s="5">
        <v>0</v>
      </c>
      <c r="N8508" s="19">
        <v>0</v>
      </c>
    </row>
    <row r="8509" spans="1:14" ht="15.75" hidden="1" customHeight="1" x14ac:dyDescent="0.2">
      <c r="A8509" s="14">
        <v>496</v>
      </c>
      <c r="B8509" s="16">
        <v>860</v>
      </c>
      <c r="C8509" s="14" t="s">
        <v>12674</v>
      </c>
      <c r="D8509" s="17">
        <v>0</v>
      </c>
      <c r="E8509" s="5">
        <v>0</v>
      </c>
      <c r="F8509" s="5">
        <v>0</v>
      </c>
      <c r="G8509" s="5">
        <v>0</v>
      </c>
      <c r="H8509" s="5" t="s">
        <v>11602</v>
      </c>
      <c r="I8509" s="5">
        <v>0</v>
      </c>
      <c r="J8509" s="5">
        <v>0</v>
      </c>
      <c r="K8509" s="5">
        <v>0</v>
      </c>
      <c r="L8509" s="5">
        <v>0</v>
      </c>
      <c r="M8509" s="5">
        <v>0</v>
      </c>
      <c r="N8509" s="19">
        <v>0</v>
      </c>
    </row>
    <row r="8510" spans="1:14" ht="15.75" hidden="1" customHeight="1" x14ac:dyDescent="0.2">
      <c r="A8510" s="14">
        <v>497</v>
      </c>
      <c r="B8510" s="16">
        <v>860</v>
      </c>
      <c r="C8510" s="14" t="s">
        <v>12675</v>
      </c>
      <c r="D8510" s="17">
        <v>0</v>
      </c>
      <c r="E8510" s="5">
        <v>0</v>
      </c>
      <c r="F8510" s="5">
        <v>0</v>
      </c>
      <c r="G8510" s="5">
        <v>0</v>
      </c>
      <c r="H8510" s="5" t="s">
        <v>11602</v>
      </c>
      <c r="I8510" s="5">
        <v>0</v>
      </c>
      <c r="J8510" s="5">
        <v>0</v>
      </c>
      <c r="K8510" s="5">
        <v>0</v>
      </c>
      <c r="L8510" s="5">
        <v>0</v>
      </c>
      <c r="M8510" s="5">
        <v>0</v>
      </c>
      <c r="N8510" s="19">
        <v>0</v>
      </c>
    </row>
    <row r="8511" spans="1:14" ht="15.75" hidden="1" customHeight="1" x14ac:dyDescent="0.2">
      <c r="A8511" s="14">
        <v>498</v>
      </c>
      <c r="B8511" s="16">
        <v>860</v>
      </c>
      <c r="C8511" s="14" t="s">
        <v>12676</v>
      </c>
      <c r="D8511" s="17">
        <v>0</v>
      </c>
      <c r="E8511" s="5">
        <v>0</v>
      </c>
      <c r="F8511" s="5">
        <v>0</v>
      </c>
      <c r="G8511" s="5">
        <v>0</v>
      </c>
      <c r="H8511" s="5" t="s">
        <v>11602</v>
      </c>
      <c r="I8511" s="5">
        <v>0</v>
      </c>
      <c r="J8511" s="5">
        <v>0</v>
      </c>
      <c r="K8511" s="5">
        <v>0</v>
      </c>
      <c r="L8511" s="5">
        <v>0</v>
      </c>
      <c r="M8511" s="5">
        <v>0</v>
      </c>
      <c r="N8511" s="19">
        <v>0</v>
      </c>
    </row>
    <row r="8512" spans="1:14" ht="15.75" hidden="1" customHeight="1" x14ac:dyDescent="0.2">
      <c r="A8512" s="14">
        <v>499</v>
      </c>
      <c r="B8512" s="16">
        <v>860</v>
      </c>
      <c r="C8512" s="14" t="s">
        <v>12677</v>
      </c>
      <c r="D8512" s="17">
        <v>0</v>
      </c>
      <c r="E8512" s="5">
        <v>0</v>
      </c>
      <c r="F8512" s="5">
        <v>0</v>
      </c>
      <c r="G8512" s="5">
        <v>0</v>
      </c>
      <c r="H8512" s="5" t="s">
        <v>11602</v>
      </c>
      <c r="I8512" s="5">
        <v>0</v>
      </c>
      <c r="J8512" s="5">
        <v>0</v>
      </c>
      <c r="K8512" s="5">
        <v>0</v>
      </c>
      <c r="L8512" s="5">
        <v>0</v>
      </c>
      <c r="M8512" s="5">
        <v>0</v>
      </c>
      <c r="N8512" s="19">
        <v>0</v>
      </c>
    </row>
    <row r="8513" spans="1:14" ht="15.75" hidden="1" customHeight="1" x14ac:dyDescent="0.2">
      <c r="A8513" s="14">
        <v>500</v>
      </c>
      <c r="B8513" s="16">
        <v>860</v>
      </c>
      <c r="C8513" s="14" t="s">
        <v>12678</v>
      </c>
      <c r="D8513" s="17">
        <v>0</v>
      </c>
      <c r="E8513" s="5">
        <v>0</v>
      </c>
      <c r="F8513" s="5">
        <v>0</v>
      </c>
      <c r="G8513" s="5">
        <v>0</v>
      </c>
      <c r="H8513" s="5" t="s">
        <v>11602</v>
      </c>
      <c r="I8513" s="5">
        <v>0</v>
      </c>
      <c r="J8513" s="5">
        <v>0</v>
      </c>
      <c r="K8513" s="5">
        <v>0</v>
      </c>
      <c r="L8513" s="5">
        <v>0</v>
      </c>
      <c r="M8513" s="5">
        <v>0</v>
      </c>
      <c r="N8513" s="19">
        <v>0</v>
      </c>
    </row>
    <row r="8514" spans="1:14" ht="15.75" hidden="1" customHeight="1" x14ac:dyDescent="0.2">
      <c r="A8514" s="14">
        <v>501</v>
      </c>
      <c r="B8514" s="16">
        <v>860</v>
      </c>
      <c r="C8514" s="14" t="s">
        <v>12679</v>
      </c>
      <c r="D8514" s="17">
        <v>0</v>
      </c>
      <c r="E8514" s="5">
        <v>0</v>
      </c>
      <c r="F8514" s="5">
        <v>0</v>
      </c>
      <c r="G8514" s="5">
        <v>0</v>
      </c>
      <c r="H8514" s="5" t="s">
        <v>11602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  <c r="N8514" s="19">
        <v>0</v>
      </c>
    </row>
    <row r="8515" spans="1:14" ht="15.75" hidden="1" customHeight="1" x14ac:dyDescent="0.2">
      <c r="A8515" s="14">
        <v>502</v>
      </c>
      <c r="B8515" s="16">
        <v>860</v>
      </c>
      <c r="C8515" s="14" t="s">
        <v>12680</v>
      </c>
      <c r="D8515" s="17">
        <v>0</v>
      </c>
      <c r="E8515" s="5">
        <v>0</v>
      </c>
      <c r="F8515" s="5">
        <v>0</v>
      </c>
      <c r="G8515" s="5">
        <v>0</v>
      </c>
      <c r="H8515" s="5" t="s">
        <v>11602</v>
      </c>
      <c r="I8515" s="5">
        <v>0</v>
      </c>
      <c r="J8515" s="5">
        <v>0</v>
      </c>
      <c r="K8515" s="5">
        <v>0</v>
      </c>
      <c r="L8515" s="5">
        <v>0</v>
      </c>
      <c r="M8515" s="5">
        <v>0</v>
      </c>
      <c r="N8515" s="19">
        <v>0</v>
      </c>
    </row>
    <row r="8516" spans="1:14" ht="15.75" hidden="1" customHeight="1" x14ac:dyDescent="0.2">
      <c r="A8516" s="14">
        <v>503</v>
      </c>
      <c r="B8516" s="16">
        <v>860</v>
      </c>
      <c r="C8516" s="14" t="s">
        <v>12681</v>
      </c>
      <c r="D8516" s="17">
        <v>0</v>
      </c>
      <c r="E8516" s="5">
        <v>0</v>
      </c>
      <c r="F8516" s="5">
        <v>0</v>
      </c>
      <c r="G8516" s="5">
        <v>0</v>
      </c>
      <c r="H8516" s="5" t="s">
        <v>11602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  <c r="N8516" s="19">
        <v>0</v>
      </c>
    </row>
    <row r="8517" spans="1:14" ht="15.75" hidden="1" customHeight="1" x14ac:dyDescent="0.2">
      <c r="A8517" s="14">
        <v>504</v>
      </c>
      <c r="B8517" s="16">
        <v>860</v>
      </c>
      <c r="C8517" s="14" t="s">
        <v>12682</v>
      </c>
      <c r="D8517" s="17">
        <v>0</v>
      </c>
      <c r="E8517" s="5">
        <v>0</v>
      </c>
      <c r="F8517" s="5">
        <v>0</v>
      </c>
      <c r="G8517" s="5">
        <v>0</v>
      </c>
      <c r="H8517" s="5" t="s">
        <v>11602</v>
      </c>
      <c r="I8517" s="5">
        <v>0</v>
      </c>
      <c r="J8517" s="5">
        <v>0</v>
      </c>
      <c r="K8517" s="5">
        <v>0</v>
      </c>
      <c r="L8517" s="5">
        <v>0</v>
      </c>
      <c r="M8517" s="5">
        <v>0</v>
      </c>
      <c r="N8517" s="19">
        <v>0</v>
      </c>
    </row>
    <row r="8518" spans="1:14" ht="15.75" hidden="1" customHeight="1" x14ac:dyDescent="0.2">
      <c r="A8518" s="14">
        <v>505</v>
      </c>
      <c r="B8518" s="16">
        <v>860</v>
      </c>
      <c r="C8518" s="14" t="s">
        <v>12683</v>
      </c>
      <c r="D8518" s="17">
        <v>0</v>
      </c>
      <c r="E8518" s="5">
        <v>0</v>
      </c>
      <c r="F8518" s="5">
        <v>0</v>
      </c>
      <c r="G8518" s="5">
        <v>0</v>
      </c>
      <c r="H8518" s="5" t="s">
        <v>11602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  <c r="N8518" s="19">
        <v>0</v>
      </c>
    </row>
    <row r="8519" spans="1:14" ht="15.75" hidden="1" customHeight="1" x14ac:dyDescent="0.2">
      <c r="A8519" s="14">
        <v>506</v>
      </c>
      <c r="B8519" s="16">
        <v>860</v>
      </c>
      <c r="C8519" s="14" t="s">
        <v>12684</v>
      </c>
      <c r="D8519" s="17">
        <v>0</v>
      </c>
      <c r="E8519" s="5">
        <v>0</v>
      </c>
      <c r="F8519" s="5">
        <v>0</v>
      </c>
      <c r="G8519" s="5">
        <v>0</v>
      </c>
      <c r="H8519" s="5" t="s">
        <v>11602</v>
      </c>
      <c r="I8519" s="5">
        <v>0</v>
      </c>
      <c r="J8519" s="5">
        <v>0</v>
      </c>
      <c r="K8519" s="5">
        <v>0</v>
      </c>
      <c r="L8519" s="5">
        <v>0</v>
      </c>
      <c r="M8519" s="5">
        <v>0</v>
      </c>
      <c r="N8519" s="19">
        <v>0</v>
      </c>
    </row>
    <row r="8520" spans="1:14" ht="15.75" hidden="1" customHeight="1" x14ac:dyDescent="0.2">
      <c r="A8520" s="14">
        <v>507</v>
      </c>
      <c r="B8520" s="16">
        <v>860</v>
      </c>
      <c r="C8520" s="14" t="s">
        <v>12685</v>
      </c>
      <c r="D8520" s="17">
        <v>0</v>
      </c>
      <c r="E8520" s="5">
        <v>0</v>
      </c>
      <c r="F8520" s="5">
        <v>0</v>
      </c>
      <c r="G8520" s="5">
        <v>0</v>
      </c>
      <c r="H8520" s="5" t="s">
        <v>11602</v>
      </c>
      <c r="I8520" s="5">
        <v>0</v>
      </c>
      <c r="J8520" s="5">
        <v>0</v>
      </c>
      <c r="K8520" s="5">
        <v>0</v>
      </c>
      <c r="L8520" s="5">
        <v>0</v>
      </c>
      <c r="M8520" s="5">
        <v>0</v>
      </c>
      <c r="N8520" s="19">
        <v>0</v>
      </c>
    </row>
    <row r="8521" spans="1:14" ht="15.75" hidden="1" customHeight="1" x14ac:dyDescent="0.2">
      <c r="A8521" s="14">
        <v>508</v>
      </c>
      <c r="B8521" s="16">
        <v>860</v>
      </c>
      <c r="C8521" s="14" t="s">
        <v>12686</v>
      </c>
      <c r="D8521" s="17">
        <v>0</v>
      </c>
      <c r="E8521" s="5">
        <v>0</v>
      </c>
      <c r="F8521" s="5">
        <v>0</v>
      </c>
      <c r="G8521" s="5">
        <v>0</v>
      </c>
      <c r="H8521" s="5" t="s">
        <v>11602</v>
      </c>
      <c r="I8521" s="5">
        <v>0</v>
      </c>
      <c r="J8521" s="5">
        <v>0</v>
      </c>
      <c r="K8521" s="5">
        <v>0</v>
      </c>
      <c r="L8521" s="5">
        <v>0</v>
      </c>
      <c r="M8521" s="5">
        <v>0</v>
      </c>
      <c r="N8521" s="19">
        <v>0</v>
      </c>
    </row>
    <row r="8522" spans="1:14" ht="15.75" hidden="1" customHeight="1" x14ac:dyDescent="0.2">
      <c r="A8522" s="14">
        <v>509</v>
      </c>
      <c r="B8522" s="16">
        <v>860</v>
      </c>
      <c r="C8522" s="14" t="s">
        <v>12687</v>
      </c>
      <c r="D8522" s="17">
        <v>0</v>
      </c>
      <c r="E8522" s="5">
        <v>0</v>
      </c>
      <c r="F8522" s="5">
        <v>0</v>
      </c>
      <c r="G8522" s="5">
        <v>0</v>
      </c>
      <c r="H8522" s="5" t="s">
        <v>11602</v>
      </c>
      <c r="I8522" s="5">
        <v>0</v>
      </c>
      <c r="J8522" s="5">
        <v>0</v>
      </c>
      <c r="K8522" s="5">
        <v>0</v>
      </c>
      <c r="L8522" s="5">
        <v>0</v>
      </c>
      <c r="M8522" s="5">
        <v>0</v>
      </c>
      <c r="N8522" s="19">
        <v>0</v>
      </c>
    </row>
    <row r="8523" spans="1:14" ht="15.75" hidden="1" customHeight="1" x14ac:dyDescent="0.2">
      <c r="A8523" s="14">
        <v>510</v>
      </c>
      <c r="B8523" s="16">
        <v>860</v>
      </c>
      <c r="C8523" s="14" t="s">
        <v>12688</v>
      </c>
      <c r="D8523" s="17">
        <v>0</v>
      </c>
      <c r="E8523" s="5">
        <v>0</v>
      </c>
      <c r="F8523" s="5">
        <v>0</v>
      </c>
      <c r="G8523" s="5">
        <v>0</v>
      </c>
      <c r="H8523" s="5" t="s">
        <v>11602</v>
      </c>
      <c r="I8523" s="5">
        <v>0</v>
      </c>
      <c r="J8523" s="5">
        <v>0</v>
      </c>
      <c r="K8523" s="5">
        <v>0</v>
      </c>
      <c r="L8523" s="5">
        <v>0</v>
      </c>
      <c r="M8523" s="5">
        <v>0</v>
      </c>
      <c r="N8523" s="19">
        <v>0</v>
      </c>
    </row>
    <row r="8524" spans="1:14" ht="15.75" hidden="1" customHeight="1" x14ac:dyDescent="0.2">
      <c r="A8524" s="14">
        <v>511</v>
      </c>
      <c r="B8524" s="16">
        <v>860</v>
      </c>
      <c r="C8524" s="14" t="s">
        <v>12689</v>
      </c>
      <c r="D8524" s="17">
        <v>0</v>
      </c>
      <c r="E8524" s="5">
        <v>0</v>
      </c>
      <c r="F8524" s="5">
        <v>0</v>
      </c>
      <c r="G8524" s="5">
        <v>0</v>
      </c>
      <c r="H8524" s="5" t="s">
        <v>11602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  <c r="N8524" s="19">
        <v>0</v>
      </c>
    </row>
    <row r="8525" spans="1:14" ht="15.75" hidden="1" customHeight="1" x14ac:dyDescent="0.2">
      <c r="A8525" s="14">
        <v>512</v>
      </c>
      <c r="B8525" s="16">
        <v>860</v>
      </c>
      <c r="C8525" s="14" t="s">
        <v>12690</v>
      </c>
      <c r="D8525" s="17">
        <v>0</v>
      </c>
      <c r="E8525" s="5">
        <v>0</v>
      </c>
      <c r="F8525" s="5">
        <v>0</v>
      </c>
      <c r="G8525" s="5">
        <v>0</v>
      </c>
      <c r="H8525" s="5" t="s">
        <v>11602</v>
      </c>
      <c r="I8525" s="5">
        <v>0</v>
      </c>
      <c r="J8525" s="5">
        <v>0</v>
      </c>
      <c r="K8525" s="5">
        <v>0</v>
      </c>
      <c r="L8525" s="5">
        <v>0</v>
      </c>
      <c r="M8525" s="5">
        <v>0</v>
      </c>
      <c r="N8525" s="19">
        <v>0</v>
      </c>
    </row>
    <row r="8526" spans="1:14" ht="15.75" hidden="1" customHeight="1" x14ac:dyDescent="0.2">
      <c r="A8526" s="14">
        <v>513</v>
      </c>
      <c r="B8526" s="16">
        <v>860</v>
      </c>
      <c r="C8526" s="14" t="s">
        <v>12691</v>
      </c>
      <c r="D8526" s="17">
        <v>0</v>
      </c>
      <c r="E8526" s="5">
        <v>0</v>
      </c>
      <c r="F8526" s="5">
        <v>0</v>
      </c>
      <c r="G8526" s="5">
        <v>0</v>
      </c>
      <c r="H8526" s="5" t="s">
        <v>11602</v>
      </c>
      <c r="I8526" s="5">
        <v>0</v>
      </c>
      <c r="J8526" s="5">
        <v>0</v>
      </c>
      <c r="K8526" s="5">
        <v>0</v>
      </c>
      <c r="L8526" s="5">
        <v>0</v>
      </c>
      <c r="M8526" s="5">
        <v>0</v>
      </c>
      <c r="N8526" s="19">
        <v>0</v>
      </c>
    </row>
    <row r="8527" spans="1:14" ht="15.75" hidden="1" customHeight="1" x14ac:dyDescent="0.2">
      <c r="A8527" s="14">
        <v>514</v>
      </c>
      <c r="B8527" s="16">
        <v>860</v>
      </c>
      <c r="C8527" s="14" t="s">
        <v>12692</v>
      </c>
      <c r="D8527" s="17">
        <v>0</v>
      </c>
      <c r="E8527" s="5">
        <v>0</v>
      </c>
      <c r="F8527" s="5">
        <v>0</v>
      </c>
      <c r="G8527" s="5">
        <v>0</v>
      </c>
      <c r="H8527" s="5" t="s">
        <v>11602</v>
      </c>
      <c r="I8527" s="5">
        <v>0</v>
      </c>
      <c r="J8527" s="5">
        <v>0</v>
      </c>
      <c r="K8527" s="5">
        <v>0</v>
      </c>
      <c r="L8527" s="5">
        <v>0</v>
      </c>
      <c r="M8527" s="5">
        <v>0</v>
      </c>
      <c r="N8527" s="19">
        <v>0</v>
      </c>
    </row>
    <row r="8528" spans="1:14" ht="15.75" hidden="1" customHeight="1" x14ac:dyDescent="0.2">
      <c r="A8528" s="14">
        <v>515</v>
      </c>
      <c r="B8528" s="16">
        <v>860</v>
      </c>
      <c r="C8528" s="14" t="s">
        <v>12693</v>
      </c>
      <c r="D8528" s="17">
        <v>0</v>
      </c>
      <c r="E8528" s="5">
        <v>0</v>
      </c>
      <c r="F8528" s="5">
        <v>0</v>
      </c>
      <c r="G8528" s="5">
        <v>0</v>
      </c>
      <c r="H8528" s="5" t="s">
        <v>11602</v>
      </c>
      <c r="I8528" s="5">
        <v>0</v>
      </c>
      <c r="J8528" s="5">
        <v>0</v>
      </c>
      <c r="K8528" s="5">
        <v>0</v>
      </c>
      <c r="L8528" s="5">
        <v>0</v>
      </c>
      <c r="M8528" s="5">
        <v>0</v>
      </c>
      <c r="N8528" s="19">
        <v>0</v>
      </c>
    </row>
    <row r="8529" spans="1:14" ht="15.75" hidden="1" customHeight="1" x14ac:dyDescent="0.2">
      <c r="A8529" s="14">
        <v>516</v>
      </c>
      <c r="B8529" s="16">
        <v>860</v>
      </c>
      <c r="C8529" s="14" t="s">
        <v>12694</v>
      </c>
      <c r="D8529" s="17">
        <v>0</v>
      </c>
      <c r="E8529" s="5">
        <v>0</v>
      </c>
      <c r="F8529" s="5">
        <v>0</v>
      </c>
      <c r="G8529" s="5">
        <v>0</v>
      </c>
      <c r="H8529" s="5" t="s">
        <v>11602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  <c r="N8529" s="19">
        <v>0</v>
      </c>
    </row>
    <row r="8530" spans="1:14" ht="15.75" hidden="1" customHeight="1" x14ac:dyDescent="0.2">
      <c r="A8530" s="14">
        <v>517</v>
      </c>
      <c r="B8530" s="16">
        <v>860</v>
      </c>
      <c r="C8530" s="14" t="s">
        <v>12695</v>
      </c>
      <c r="D8530" s="17">
        <v>0</v>
      </c>
      <c r="E8530" s="5">
        <v>0</v>
      </c>
      <c r="F8530" s="5">
        <v>0</v>
      </c>
      <c r="G8530" s="5">
        <v>0</v>
      </c>
      <c r="H8530" s="5" t="s">
        <v>11602</v>
      </c>
      <c r="I8530" s="5">
        <v>0</v>
      </c>
      <c r="J8530" s="5">
        <v>0</v>
      </c>
      <c r="K8530" s="5">
        <v>0</v>
      </c>
      <c r="L8530" s="5">
        <v>0</v>
      </c>
      <c r="M8530" s="5">
        <v>0</v>
      </c>
      <c r="N8530" s="19">
        <v>0</v>
      </c>
    </row>
    <row r="8531" spans="1:14" ht="15.75" hidden="1" customHeight="1" x14ac:dyDescent="0.2">
      <c r="A8531" s="14">
        <v>518</v>
      </c>
      <c r="B8531" s="16">
        <v>860</v>
      </c>
      <c r="C8531" s="14" t="s">
        <v>12696</v>
      </c>
      <c r="D8531" s="17">
        <v>0</v>
      </c>
      <c r="E8531" s="5">
        <v>0</v>
      </c>
      <c r="F8531" s="5">
        <v>0</v>
      </c>
      <c r="G8531" s="5">
        <v>0</v>
      </c>
      <c r="H8531" s="5" t="s">
        <v>11602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19">
        <v>0</v>
      </c>
    </row>
    <row r="8532" spans="1:14" ht="15.75" hidden="1" customHeight="1" x14ac:dyDescent="0.2">
      <c r="A8532" s="14">
        <v>519</v>
      </c>
      <c r="B8532" s="16">
        <v>860</v>
      </c>
      <c r="C8532" s="14" t="s">
        <v>12697</v>
      </c>
      <c r="D8532" s="17">
        <v>0</v>
      </c>
      <c r="E8532" s="5">
        <v>0</v>
      </c>
      <c r="F8532" s="5">
        <v>0</v>
      </c>
      <c r="G8532" s="5">
        <v>0</v>
      </c>
      <c r="H8532" s="5" t="s">
        <v>11602</v>
      </c>
      <c r="I8532" s="5">
        <v>0</v>
      </c>
      <c r="J8532" s="5">
        <v>0</v>
      </c>
      <c r="K8532" s="5">
        <v>0</v>
      </c>
      <c r="L8532" s="5">
        <v>0</v>
      </c>
      <c r="M8532" s="5">
        <v>0</v>
      </c>
      <c r="N8532" s="19">
        <v>0</v>
      </c>
    </row>
    <row r="8533" spans="1:14" ht="15.75" hidden="1" customHeight="1" x14ac:dyDescent="0.2">
      <c r="A8533" s="14">
        <v>520</v>
      </c>
      <c r="B8533" s="16">
        <v>860</v>
      </c>
      <c r="C8533" s="14" t="s">
        <v>12698</v>
      </c>
      <c r="D8533" s="17">
        <v>0</v>
      </c>
      <c r="E8533" s="5">
        <v>0</v>
      </c>
      <c r="F8533" s="5">
        <v>0</v>
      </c>
      <c r="G8533" s="5">
        <v>0</v>
      </c>
      <c r="H8533" s="5" t="s">
        <v>11602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  <c r="N8533" s="19">
        <v>0</v>
      </c>
    </row>
    <row r="8534" spans="1:14" ht="15.75" hidden="1" customHeight="1" x14ac:dyDescent="0.2">
      <c r="A8534" s="14">
        <v>521</v>
      </c>
      <c r="B8534" s="16">
        <v>860</v>
      </c>
      <c r="C8534" s="14" t="s">
        <v>12699</v>
      </c>
      <c r="D8534" s="17">
        <v>0</v>
      </c>
      <c r="E8534" s="5">
        <v>0</v>
      </c>
      <c r="F8534" s="5">
        <v>0</v>
      </c>
      <c r="G8534" s="5">
        <v>0</v>
      </c>
      <c r="H8534" s="5" t="s">
        <v>11602</v>
      </c>
      <c r="I8534" s="5">
        <v>0</v>
      </c>
      <c r="J8534" s="5">
        <v>0</v>
      </c>
      <c r="K8534" s="5">
        <v>0</v>
      </c>
      <c r="L8534" s="5">
        <v>0</v>
      </c>
      <c r="M8534" s="5">
        <v>0</v>
      </c>
      <c r="N8534" s="19">
        <v>0</v>
      </c>
    </row>
    <row r="8535" spans="1:14" ht="15.75" customHeight="1" x14ac:dyDescent="0.2">
      <c r="A8535" s="15">
        <v>522</v>
      </c>
      <c r="B8535" s="16">
        <v>860</v>
      </c>
      <c r="C8535" s="15" t="s">
        <v>12700</v>
      </c>
      <c r="D8535" s="18">
        <v>1</v>
      </c>
      <c r="E8535" s="5" t="s">
        <v>12701</v>
      </c>
      <c r="F8535" s="5" t="s">
        <v>12702</v>
      </c>
      <c r="G8535" s="5" t="s">
        <v>12703</v>
      </c>
      <c r="H8535" s="5" t="s">
        <v>11602</v>
      </c>
      <c r="I8535" s="5">
        <v>0</v>
      </c>
      <c r="J8535" s="5">
        <v>2015</v>
      </c>
      <c r="K8535" s="5">
        <v>1</v>
      </c>
      <c r="L8535" s="5" t="s">
        <v>11619</v>
      </c>
      <c r="M8535" s="5" t="s">
        <v>1400</v>
      </c>
      <c r="N8535" s="19">
        <v>9786048815561</v>
      </c>
    </row>
    <row r="8536" spans="1:14" ht="15.75" hidden="1" customHeight="1" x14ac:dyDescent="0.2">
      <c r="A8536" s="14">
        <v>523</v>
      </c>
      <c r="B8536" s="16">
        <v>860</v>
      </c>
      <c r="C8536" s="14" t="s">
        <v>12704</v>
      </c>
      <c r="D8536" s="17">
        <v>0</v>
      </c>
      <c r="E8536" s="5">
        <v>0</v>
      </c>
      <c r="F8536" s="5" t="s">
        <v>7719</v>
      </c>
      <c r="G8536" s="5" t="s">
        <v>12703</v>
      </c>
      <c r="H8536" s="5" t="s">
        <v>11602</v>
      </c>
      <c r="I8536" s="5">
        <v>0</v>
      </c>
      <c r="J8536" s="5">
        <v>0</v>
      </c>
      <c r="K8536" s="5">
        <v>0</v>
      </c>
      <c r="L8536" s="5">
        <v>0</v>
      </c>
      <c r="M8536" s="5">
        <v>0</v>
      </c>
      <c r="N8536" s="19">
        <v>0</v>
      </c>
    </row>
    <row r="8537" spans="1:14" ht="15.75" hidden="1" customHeight="1" x14ac:dyDescent="0.2">
      <c r="A8537" s="14">
        <v>524</v>
      </c>
      <c r="B8537" s="16">
        <v>860</v>
      </c>
      <c r="C8537" s="14" t="s">
        <v>12705</v>
      </c>
      <c r="D8537" s="17">
        <v>0</v>
      </c>
      <c r="E8537" s="5">
        <v>0</v>
      </c>
      <c r="F8537" s="5" t="s">
        <v>7722</v>
      </c>
      <c r="G8537" s="5" t="s">
        <v>12703</v>
      </c>
      <c r="H8537" s="5" t="s">
        <v>11602</v>
      </c>
      <c r="I8537" s="5">
        <v>0</v>
      </c>
      <c r="J8537" s="5">
        <v>0</v>
      </c>
      <c r="K8537" s="5">
        <v>0</v>
      </c>
      <c r="L8537" s="5">
        <v>0</v>
      </c>
      <c r="M8537" s="5">
        <v>0</v>
      </c>
      <c r="N8537" s="19">
        <v>0</v>
      </c>
    </row>
    <row r="8538" spans="1:14" ht="15.75" hidden="1" customHeight="1" x14ac:dyDescent="0.2">
      <c r="A8538" s="14">
        <v>525</v>
      </c>
      <c r="B8538" s="16">
        <v>860</v>
      </c>
      <c r="C8538" s="14" t="s">
        <v>12706</v>
      </c>
      <c r="D8538" s="17">
        <v>0</v>
      </c>
      <c r="E8538" s="5">
        <v>0</v>
      </c>
      <c r="F8538" s="5" t="s">
        <v>7724</v>
      </c>
      <c r="G8538" s="5" t="s">
        <v>12703</v>
      </c>
      <c r="H8538" s="5" t="s">
        <v>11602</v>
      </c>
      <c r="I8538" s="5">
        <v>0</v>
      </c>
      <c r="J8538" s="5">
        <v>0</v>
      </c>
      <c r="K8538" s="5">
        <v>0</v>
      </c>
      <c r="L8538" s="5">
        <v>0</v>
      </c>
      <c r="M8538" s="5">
        <v>0</v>
      </c>
      <c r="N8538" s="19">
        <v>0</v>
      </c>
    </row>
    <row r="8539" spans="1:14" ht="15.75" hidden="1" customHeight="1" x14ac:dyDescent="0.2">
      <c r="A8539" s="14">
        <v>526</v>
      </c>
      <c r="B8539" s="16">
        <v>860</v>
      </c>
      <c r="C8539" s="14" t="s">
        <v>12707</v>
      </c>
      <c r="D8539" s="17">
        <v>0</v>
      </c>
      <c r="E8539" s="5">
        <v>0</v>
      </c>
      <c r="F8539" s="5" t="s">
        <v>7727</v>
      </c>
      <c r="G8539" s="5" t="s">
        <v>12703</v>
      </c>
      <c r="H8539" s="5" t="s">
        <v>11602</v>
      </c>
      <c r="I8539" s="5">
        <v>0</v>
      </c>
      <c r="J8539" s="5">
        <v>0</v>
      </c>
      <c r="K8539" s="5">
        <v>0</v>
      </c>
      <c r="L8539" s="5">
        <v>0</v>
      </c>
      <c r="M8539" s="5">
        <v>0</v>
      </c>
      <c r="N8539" s="19">
        <v>0</v>
      </c>
    </row>
    <row r="8540" spans="1:14" ht="15.75" hidden="1" customHeight="1" x14ac:dyDescent="0.2">
      <c r="A8540" s="14">
        <v>527</v>
      </c>
      <c r="B8540" s="16">
        <v>860</v>
      </c>
      <c r="C8540" s="14" t="s">
        <v>12708</v>
      </c>
      <c r="D8540" s="17">
        <v>0</v>
      </c>
      <c r="E8540" s="5">
        <v>0</v>
      </c>
      <c r="F8540" s="5" t="s">
        <v>7729</v>
      </c>
      <c r="G8540" s="5" t="s">
        <v>12703</v>
      </c>
      <c r="H8540" s="5" t="s">
        <v>11602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  <c r="N8540" s="19">
        <v>0</v>
      </c>
    </row>
    <row r="8541" spans="1:14" ht="15.75" customHeight="1" x14ac:dyDescent="0.2">
      <c r="A8541" s="15">
        <v>528</v>
      </c>
      <c r="B8541" s="16">
        <v>860</v>
      </c>
      <c r="C8541" s="15" t="s">
        <v>12709</v>
      </c>
      <c r="D8541" s="18">
        <v>1</v>
      </c>
      <c r="E8541" s="5" t="s">
        <v>12710</v>
      </c>
      <c r="F8541" s="5" t="s">
        <v>12711</v>
      </c>
      <c r="G8541" s="5" t="s">
        <v>12703</v>
      </c>
      <c r="H8541" s="5" t="s">
        <v>11602</v>
      </c>
      <c r="I8541" s="5">
        <v>0</v>
      </c>
      <c r="J8541" s="5">
        <v>2011</v>
      </c>
      <c r="K8541" s="5">
        <v>1</v>
      </c>
      <c r="L8541" s="5" t="s">
        <v>1450</v>
      </c>
      <c r="M8541" s="5" t="s">
        <v>1400</v>
      </c>
      <c r="N8541" s="19">
        <v>8935086820988</v>
      </c>
    </row>
    <row r="8542" spans="1:14" ht="15.75" hidden="1" customHeight="1" x14ac:dyDescent="0.2">
      <c r="A8542" s="14">
        <v>529</v>
      </c>
      <c r="B8542" s="16">
        <v>860</v>
      </c>
      <c r="C8542" s="14" t="s">
        <v>12712</v>
      </c>
      <c r="D8542" s="17">
        <v>0</v>
      </c>
      <c r="E8542" s="5">
        <v>0</v>
      </c>
      <c r="F8542" s="5">
        <v>0</v>
      </c>
      <c r="G8542" s="5">
        <v>0</v>
      </c>
      <c r="H8542" s="5" t="s">
        <v>11602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19">
        <v>0</v>
      </c>
    </row>
    <row r="8543" spans="1:14" ht="15.75" hidden="1" customHeight="1" x14ac:dyDescent="0.2">
      <c r="A8543" s="14">
        <v>530</v>
      </c>
      <c r="B8543" s="16">
        <v>860</v>
      </c>
      <c r="C8543" s="14" t="s">
        <v>12713</v>
      </c>
      <c r="D8543" s="17">
        <v>0</v>
      </c>
      <c r="E8543" s="5">
        <v>0</v>
      </c>
      <c r="F8543" s="5">
        <v>0</v>
      </c>
      <c r="G8543" s="5">
        <v>0</v>
      </c>
      <c r="H8543" s="5" t="s">
        <v>11602</v>
      </c>
      <c r="I8543" s="5">
        <v>0</v>
      </c>
      <c r="J8543" s="5">
        <v>0</v>
      </c>
      <c r="K8543" s="5">
        <v>0</v>
      </c>
      <c r="L8543" s="5">
        <v>0</v>
      </c>
      <c r="M8543" s="5">
        <v>0</v>
      </c>
      <c r="N8543" s="19">
        <v>0</v>
      </c>
    </row>
    <row r="8544" spans="1:14" ht="15.75" hidden="1" customHeight="1" x14ac:dyDescent="0.2">
      <c r="A8544" s="14">
        <v>531</v>
      </c>
      <c r="B8544" s="16">
        <v>860</v>
      </c>
      <c r="C8544" s="14" t="s">
        <v>12714</v>
      </c>
      <c r="D8544" s="17">
        <v>0</v>
      </c>
      <c r="E8544" s="5">
        <v>0</v>
      </c>
      <c r="F8544" s="5">
        <v>0</v>
      </c>
      <c r="G8544" s="5">
        <v>0</v>
      </c>
      <c r="H8544" s="5" t="s">
        <v>11602</v>
      </c>
      <c r="I8544" s="5">
        <v>0</v>
      </c>
      <c r="J8544" s="5">
        <v>0</v>
      </c>
      <c r="K8544" s="5">
        <v>0</v>
      </c>
      <c r="L8544" s="5">
        <v>0</v>
      </c>
      <c r="M8544" s="5">
        <v>0</v>
      </c>
      <c r="N8544" s="19">
        <v>0</v>
      </c>
    </row>
    <row r="8545" spans="1:14" ht="15.75" hidden="1" customHeight="1" x14ac:dyDescent="0.2">
      <c r="A8545" s="14">
        <v>532</v>
      </c>
      <c r="B8545" s="16">
        <v>860</v>
      </c>
      <c r="C8545" s="14" t="s">
        <v>12715</v>
      </c>
      <c r="D8545" s="17">
        <v>0</v>
      </c>
      <c r="E8545" s="5">
        <v>0</v>
      </c>
      <c r="F8545" s="5">
        <v>0</v>
      </c>
      <c r="G8545" s="5">
        <v>0</v>
      </c>
      <c r="H8545" s="5" t="s">
        <v>11602</v>
      </c>
      <c r="I8545" s="5">
        <v>0</v>
      </c>
      <c r="J8545" s="5">
        <v>0</v>
      </c>
      <c r="K8545" s="5">
        <v>0</v>
      </c>
      <c r="L8545" s="5">
        <v>0</v>
      </c>
      <c r="M8545" s="5">
        <v>0</v>
      </c>
      <c r="N8545" s="19">
        <v>0</v>
      </c>
    </row>
    <row r="8546" spans="1:14" ht="15.75" customHeight="1" x14ac:dyDescent="0.2">
      <c r="A8546" s="15">
        <v>533</v>
      </c>
      <c r="B8546" s="16">
        <v>860</v>
      </c>
      <c r="C8546" s="15" t="s">
        <v>12716</v>
      </c>
      <c r="D8546" s="18">
        <v>1</v>
      </c>
      <c r="E8546" s="5" t="s">
        <v>12717</v>
      </c>
      <c r="F8546" s="5" t="s">
        <v>7031</v>
      </c>
      <c r="G8546" s="5" t="s">
        <v>12718</v>
      </c>
      <c r="H8546" s="5" t="s">
        <v>11602</v>
      </c>
      <c r="I8546" s="5">
        <v>0</v>
      </c>
      <c r="J8546" s="5">
        <v>2017</v>
      </c>
      <c r="K8546" s="5">
        <v>1</v>
      </c>
      <c r="L8546" s="5" t="s">
        <v>11625</v>
      </c>
      <c r="M8546" s="5" t="s">
        <v>1400</v>
      </c>
      <c r="N8546" s="19" t="s">
        <v>12719</v>
      </c>
    </row>
    <row r="8547" spans="1:14" ht="15.75" customHeight="1" x14ac:dyDescent="0.2">
      <c r="A8547" s="15">
        <v>539</v>
      </c>
      <c r="B8547" s="16">
        <v>860</v>
      </c>
      <c r="C8547" s="15" t="s">
        <v>12720</v>
      </c>
      <c r="D8547" s="18">
        <v>1</v>
      </c>
      <c r="E8547" s="5" t="s">
        <v>12721</v>
      </c>
      <c r="F8547" s="5" t="s">
        <v>7922</v>
      </c>
      <c r="G8547" s="5" t="s">
        <v>12722</v>
      </c>
      <c r="H8547" s="5" t="s">
        <v>11602</v>
      </c>
      <c r="I8547" s="5">
        <v>0</v>
      </c>
      <c r="J8547" s="5">
        <v>2018</v>
      </c>
      <c r="K8547" s="5">
        <v>1</v>
      </c>
      <c r="L8547" s="5" t="s">
        <v>11826</v>
      </c>
      <c r="M8547" s="5" t="s">
        <v>1400</v>
      </c>
      <c r="N8547" s="19">
        <v>9786045652671</v>
      </c>
    </row>
    <row r="8548" spans="1:14" ht="15.75" customHeight="1" x14ac:dyDescent="0.2">
      <c r="A8548" s="15">
        <v>540</v>
      </c>
      <c r="B8548" s="16">
        <v>860</v>
      </c>
      <c r="C8548" s="15" t="s">
        <v>12723</v>
      </c>
      <c r="D8548" s="18">
        <v>1</v>
      </c>
      <c r="E8548" s="5" t="s">
        <v>12724</v>
      </c>
      <c r="F8548" s="5">
        <v>0</v>
      </c>
      <c r="G8548" s="5" t="s">
        <v>11653</v>
      </c>
      <c r="H8548" s="5" t="s">
        <v>11602</v>
      </c>
      <c r="I8548" s="5">
        <v>0</v>
      </c>
      <c r="J8548" s="5">
        <v>2011</v>
      </c>
      <c r="K8548" s="5">
        <v>1</v>
      </c>
      <c r="L8548" s="5" t="s">
        <v>533</v>
      </c>
      <c r="M8548" s="5" t="s">
        <v>1400</v>
      </c>
      <c r="N8548" s="19">
        <v>0</v>
      </c>
    </row>
    <row r="8549" spans="1:14" ht="15.75" customHeight="1" x14ac:dyDescent="0.2">
      <c r="A8549" s="15">
        <v>541</v>
      </c>
      <c r="B8549" s="16">
        <v>860</v>
      </c>
      <c r="C8549" s="15" t="s">
        <v>12725</v>
      </c>
      <c r="D8549" s="18">
        <v>2</v>
      </c>
      <c r="E8549" s="5" t="s">
        <v>12726</v>
      </c>
      <c r="F8549" s="5">
        <v>0</v>
      </c>
      <c r="G8549" s="5" t="s">
        <v>12727</v>
      </c>
      <c r="H8549" s="5" t="s">
        <v>11602</v>
      </c>
      <c r="I8549" s="5">
        <v>0</v>
      </c>
      <c r="J8549" s="5">
        <v>2014</v>
      </c>
      <c r="K8549" s="5">
        <v>1</v>
      </c>
      <c r="L8549" s="5" t="s">
        <v>12728</v>
      </c>
      <c r="M8549" s="5" t="s">
        <v>1400</v>
      </c>
      <c r="N8549" s="19">
        <v>9786048625887</v>
      </c>
    </row>
    <row r="8550" spans="1:14" ht="15.75" customHeight="1" x14ac:dyDescent="0.2">
      <c r="A8550" s="15">
        <v>542</v>
      </c>
      <c r="B8550" s="16">
        <v>860</v>
      </c>
      <c r="C8550" s="15" t="s">
        <v>12729</v>
      </c>
      <c r="D8550" s="18">
        <v>1</v>
      </c>
      <c r="E8550" s="5" t="s">
        <v>12730</v>
      </c>
      <c r="F8550" s="5">
        <v>0</v>
      </c>
      <c r="G8550" s="5" t="s">
        <v>12727</v>
      </c>
      <c r="H8550" s="5" t="s">
        <v>11602</v>
      </c>
      <c r="I8550" s="5">
        <v>0</v>
      </c>
      <c r="J8550" s="5">
        <v>2013</v>
      </c>
      <c r="K8550" s="5">
        <v>1</v>
      </c>
      <c r="L8550" s="5" t="s">
        <v>11615</v>
      </c>
      <c r="M8550" s="5" t="s">
        <v>1400</v>
      </c>
      <c r="N8550" s="19">
        <v>8935235200166</v>
      </c>
    </row>
    <row r="8551" spans="1:14" ht="15.75" customHeight="1" x14ac:dyDescent="0.2">
      <c r="A8551" s="15">
        <v>543</v>
      </c>
      <c r="B8551" s="16">
        <v>860</v>
      </c>
      <c r="C8551" s="15" t="s">
        <v>12731</v>
      </c>
      <c r="D8551" s="18">
        <v>2</v>
      </c>
      <c r="E8551" s="5" t="s">
        <v>12732</v>
      </c>
      <c r="F8551" s="5">
        <v>0</v>
      </c>
      <c r="G8551" s="5" t="s">
        <v>12733</v>
      </c>
      <c r="H8551" s="5" t="s">
        <v>11602</v>
      </c>
      <c r="I8551" s="5">
        <v>0</v>
      </c>
      <c r="J8551" s="5">
        <v>2010</v>
      </c>
      <c r="K8551" s="5">
        <v>1</v>
      </c>
      <c r="L8551" s="5" t="s">
        <v>11625</v>
      </c>
      <c r="M8551" s="5" t="s">
        <v>1400</v>
      </c>
      <c r="N8551" s="19">
        <v>8936024914011</v>
      </c>
    </row>
    <row r="8552" spans="1:14" ht="15.75" customHeight="1" x14ac:dyDescent="0.2">
      <c r="A8552" s="15">
        <v>544</v>
      </c>
      <c r="B8552" s="16">
        <v>860</v>
      </c>
      <c r="C8552" s="15" t="s">
        <v>12734</v>
      </c>
      <c r="D8552" s="18">
        <v>6</v>
      </c>
      <c r="E8552" s="5" t="s">
        <v>12735</v>
      </c>
      <c r="F8552" s="5" t="s">
        <v>12736</v>
      </c>
      <c r="G8552" s="5" t="s">
        <v>12737</v>
      </c>
      <c r="H8552" s="5" t="s">
        <v>11602</v>
      </c>
      <c r="I8552" s="5">
        <v>0</v>
      </c>
      <c r="J8552" s="5">
        <v>2009</v>
      </c>
      <c r="K8552" s="5">
        <v>1</v>
      </c>
      <c r="L8552" s="5" t="s">
        <v>11610</v>
      </c>
      <c r="M8552" s="5" t="s">
        <v>1400</v>
      </c>
      <c r="N8552" s="19">
        <v>8936024912611</v>
      </c>
    </row>
    <row r="8553" spans="1:14" ht="15.75" customHeight="1" x14ac:dyDescent="0.2">
      <c r="A8553" s="15">
        <v>545</v>
      </c>
      <c r="B8553" s="16">
        <v>860</v>
      </c>
      <c r="C8553" s="15" t="s">
        <v>12738</v>
      </c>
      <c r="D8553" s="18">
        <v>1</v>
      </c>
      <c r="E8553" s="5" t="s">
        <v>12739</v>
      </c>
      <c r="F8553" s="5" t="s">
        <v>12740</v>
      </c>
      <c r="G8553" s="5" t="s">
        <v>12737</v>
      </c>
      <c r="H8553" s="5" t="s">
        <v>11602</v>
      </c>
      <c r="I8553" s="5">
        <v>0</v>
      </c>
      <c r="J8553" s="5">
        <v>2009</v>
      </c>
      <c r="K8553" s="5">
        <v>1</v>
      </c>
      <c r="L8553" s="5" t="s">
        <v>11610</v>
      </c>
      <c r="M8553" s="5" t="s">
        <v>1400</v>
      </c>
      <c r="N8553" s="19">
        <v>8936024912536</v>
      </c>
    </row>
    <row r="8554" spans="1:14" ht="15.75" customHeight="1" x14ac:dyDescent="0.2">
      <c r="A8554" s="15">
        <v>546</v>
      </c>
      <c r="B8554" s="16">
        <v>860</v>
      </c>
      <c r="C8554" s="15" t="s">
        <v>12741</v>
      </c>
      <c r="D8554" s="18">
        <v>6</v>
      </c>
      <c r="E8554" s="5" t="s">
        <v>12742</v>
      </c>
      <c r="F8554" s="5" t="s">
        <v>12743</v>
      </c>
      <c r="G8554" s="5" t="s">
        <v>12737</v>
      </c>
      <c r="H8554" s="5" t="s">
        <v>11602</v>
      </c>
      <c r="I8554" s="5">
        <v>0</v>
      </c>
      <c r="J8554" s="5">
        <v>2009</v>
      </c>
      <c r="K8554" s="5">
        <v>1</v>
      </c>
      <c r="L8554" s="5" t="s">
        <v>11625</v>
      </c>
      <c r="M8554" s="5" t="s">
        <v>1400</v>
      </c>
      <c r="N8554" s="19">
        <v>8936024912727</v>
      </c>
    </row>
    <row r="8555" spans="1:14" ht="15.75" customHeight="1" x14ac:dyDescent="0.2">
      <c r="A8555" s="15">
        <v>547</v>
      </c>
      <c r="B8555" s="16">
        <v>860</v>
      </c>
      <c r="C8555" s="15" t="s">
        <v>12744</v>
      </c>
      <c r="D8555" s="18">
        <v>1</v>
      </c>
      <c r="E8555" s="5" t="s">
        <v>12745</v>
      </c>
      <c r="F8555" s="5">
        <v>0</v>
      </c>
      <c r="G8555" s="5" t="s">
        <v>12746</v>
      </c>
      <c r="H8555" s="5" t="s">
        <v>11602</v>
      </c>
      <c r="I8555" s="5">
        <v>0</v>
      </c>
      <c r="J8555" s="5">
        <v>2010</v>
      </c>
      <c r="K8555" s="5">
        <v>1</v>
      </c>
      <c r="L8555" s="5" t="s">
        <v>11783</v>
      </c>
      <c r="M8555" s="5" t="s">
        <v>1400</v>
      </c>
      <c r="N8555" s="19">
        <v>8936024914813</v>
      </c>
    </row>
    <row r="8556" spans="1:14" ht="15.75" customHeight="1" x14ac:dyDescent="0.2">
      <c r="A8556" s="15">
        <v>548</v>
      </c>
      <c r="B8556" s="16">
        <v>860</v>
      </c>
      <c r="C8556" s="15" t="s">
        <v>12747</v>
      </c>
      <c r="D8556" s="18">
        <v>1</v>
      </c>
      <c r="E8556" s="5" t="s">
        <v>12748</v>
      </c>
      <c r="F8556" s="5">
        <v>0</v>
      </c>
      <c r="G8556" s="5" t="s">
        <v>12746</v>
      </c>
      <c r="H8556" s="5" t="s">
        <v>11602</v>
      </c>
      <c r="I8556" s="5">
        <v>0</v>
      </c>
      <c r="J8556" s="5">
        <v>2016</v>
      </c>
      <c r="K8556" s="5">
        <v>1</v>
      </c>
      <c r="L8556" s="5" t="s">
        <v>6934</v>
      </c>
      <c r="M8556" s="5" t="s">
        <v>1400</v>
      </c>
      <c r="N8556" s="19">
        <v>9786046983729</v>
      </c>
    </row>
    <row r="8557" spans="1:14" ht="15.75" customHeight="1" x14ac:dyDescent="0.2">
      <c r="A8557" s="15">
        <v>549</v>
      </c>
      <c r="B8557" s="16">
        <v>860</v>
      </c>
      <c r="C8557" s="15" t="s">
        <v>12749</v>
      </c>
      <c r="D8557" s="18">
        <v>1</v>
      </c>
      <c r="E8557" s="5" t="s">
        <v>12750</v>
      </c>
      <c r="F8557" s="5">
        <v>0</v>
      </c>
      <c r="G8557" s="5" t="s">
        <v>12746</v>
      </c>
      <c r="H8557" s="5" t="s">
        <v>11602</v>
      </c>
      <c r="I8557" s="5">
        <v>0</v>
      </c>
      <c r="J8557" s="5">
        <v>2011</v>
      </c>
      <c r="K8557" s="5">
        <v>1</v>
      </c>
      <c r="L8557" s="5" t="s">
        <v>11783</v>
      </c>
      <c r="M8557" s="5" t="s">
        <v>1400</v>
      </c>
      <c r="N8557" s="19">
        <v>8936024915773</v>
      </c>
    </row>
    <row r="8558" spans="1:14" ht="15.75" customHeight="1" x14ac:dyDescent="0.2">
      <c r="A8558" s="15">
        <v>550</v>
      </c>
      <c r="B8558" s="16">
        <v>860</v>
      </c>
      <c r="C8558" s="15" t="s">
        <v>12751</v>
      </c>
      <c r="D8558" s="18">
        <v>1</v>
      </c>
      <c r="E8558" s="5" t="s">
        <v>12752</v>
      </c>
      <c r="F8558" s="5">
        <v>0</v>
      </c>
      <c r="G8558" s="5" t="s">
        <v>12753</v>
      </c>
      <c r="H8558" s="5" t="s">
        <v>11602</v>
      </c>
      <c r="I8558" s="5">
        <v>0</v>
      </c>
      <c r="J8558" s="5">
        <v>2012</v>
      </c>
      <c r="K8558" s="5">
        <v>1</v>
      </c>
      <c r="L8558" s="5" t="s">
        <v>533</v>
      </c>
      <c r="M8558" s="5" t="s">
        <v>1400</v>
      </c>
      <c r="N8558" s="19">
        <v>0</v>
      </c>
    </row>
    <row r="8559" spans="1:14" ht="15.75" customHeight="1" x14ac:dyDescent="0.2">
      <c r="A8559" s="15">
        <v>551</v>
      </c>
      <c r="B8559" s="16">
        <v>860</v>
      </c>
      <c r="C8559" s="15" t="s">
        <v>12754</v>
      </c>
      <c r="D8559" s="18">
        <v>1</v>
      </c>
      <c r="E8559" s="5" t="s">
        <v>12755</v>
      </c>
      <c r="F8559" s="5">
        <v>0</v>
      </c>
      <c r="G8559" s="5" t="s">
        <v>12753</v>
      </c>
      <c r="H8559" s="5" t="s">
        <v>11602</v>
      </c>
      <c r="I8559" s="5">
        <v>0</v>
      </c>
      <c r="J8559" s="5">
        <v>2015</v>
      </c>
      <c r="K8559" s="5">
        <v>1</v>
      </c>
      <c r="L8559" s="5" t="s">
        <v>12274</v>
      </c>
      <c r="M8559" s="5" t="s">
        <v>1400</v>
      </c>
      <c r="N8559" s="19">
        <v>9786045513293</v>
      </c>
    </row>
    <row r="8560" spans="1:14" ht="15.75" customHeight="1" x14ac:dyDescent="0.2">
      <c r="A8560" s="15">
        <v>552</v>
      </c>
      <c r="B8560" s="16">
        <v>860</v>
      </c>
      <c r="C8560" s="15" t="s">
        <v>12756</v>
      </c>
      <c r="D8560" s="18">
        <v>1</v>
      </c>
      <c r="E8560" s="5" t="s">
        <v>12757</v>
      </c>
      <c r="F8560" s="5" t="s">
        <v>8248</v>
      </c>
      <c r="G8560" s="5" t="s">
        <v>12758</v>
      </c>
      <c r="H8560" s="5" t="s">
        <v>11602</v>
      </c>
      <c r="I8560" s="5">
        <v>0</v>
      </c>
      <c r="J8560" s="5">
        <v>2015</v>
      </c>
      <c r="K8560" s="5">
        <v>1</v>
      </c>
      <c r="L8560" s="5" t="s">
        <v>11439</v>
      </c>
      <c r="M8560" s="5" t="s">
        <v>1400</v>
      </c>
      <c r="N8560" s="19">
        <v>9786047731077</v>
      </c>
    </row>
    <row r="8561" spans="1:14" ht="15.75" customHeight="1" x14ac:dyDescent="0.2">
      <c r="A8561" s="15">
        <v>553</v>
      </c>
      <c r="B8561" s="16">
        <v>860</v>
      </c>
      <c r="C8561" s="15" t="s">
        <v>12759</v>
      </c>
      <c r="D8561" s="18">
        <v>1</v>
      </c>
      <c r="E8561" s="5" t="s">
        <v>12760</v>
      </c>
      <c r="F8561" s="5">
        <v>0</v>
      </c>
      <c r="G8561" s="5" t="s">
        <v>12758</v>
      </c>
      <c r="H8561" s="5" t="s">
        <v>11602</v>
      </c>
      <c r="I8561" s="5">
        <v>0</v>
      </c>
      <c r="J8561" s="5">
        <v>2016</v>
      </c>
      <c r="K8561" s="5">
        <v>1</v>
      </c>
      <c r="L8561" s="5" t="s">
        <v>11439</v>
      </c>
      <c r="M8561" s="5" t="s">
        <v>1400</v>
      </c>
      <c r="N8561" s="19">
        <v>9786047725410</v>
      </c>
    </row>
    <row r="8562" spans="1:14" ht="15.75" hidden="1" customHeight="1" x14ac:dyDescent="0.2">
      <c r="A8562" s="14">
        <v>0</v>
      </c>
      <c r="B8562" s="16">
        <v>0</v>
      </c>
      <c r="C8562" s="14">
        <v>0</v>
      </c>
      <c r="D8562" s="17">
        <v>0</v>
      </c>
      <c r="E8562" s="5">
        <v>0</v>
      </c>
      <c r="F8562" s="5">
        <v>0</v>
      </c>
      <c r="G8562" s="5">
        <v>0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0</v>
      </c>
      <c r="N8562" s="19">
        <v>0</v>
      </c>
    </row>
    <row r="8563" spans="1:14" ht="15.75" customHeight="1" x14ac:dyDescent="0.2">
      <c r="A8563" s="15">
        <v>1</v>
      </c>
      <c r="B8563" s="16">
        <v>870</v>
      </c>
      <c r="C8563" s="15" t="s">
        <v>12761</v>
      </c>
      <c r="D8563" s="18">
        <v>2</v>
      </c>
      <c r="E8563" s="5" t="s">
        <v>12762</v>
      </c>
      <c r="F8563" s="5">
        <v>0</v>
      </c>
      <c r="G8563" s="5" t="s">
        <v>12763</v>
      </c>
      <c r="H8563" s="5" t="s">
        <v>12764</v>
      </c>
      <c r="I8563" s="5">
        <v>0</v>
      </c>
      <c r="J8563" s="5">
        <v>2008</v>
      </c>
      <c r="K8563" s="5">
        <v>1</v>
      </c>
      <c r="L8563" s="5" t="s">
        <v>12765</v>
      </c>
      <c r="M8563" s="5" t="s">
        <v>1400</v>
      </c>
      <c r="N8563" s="19" t="s">
        <v>32</v>
      </c>
    </row>
    <row r="8564" spans="1:14" ht="15.75" customHeight="1" x14ac:dyDescent="0.2">
      <c r="A8564" s="15">
        <v>2</v>
      </c>
      <c r="B8564" s="16">
        <v>870</v>
      </c>
      <c r="C8564" s="15" t="s">
        <v>12766</v>
      </c>
      <c r="D8564" s="18">
        <v>3</v>
      </c>
      <c r="E8564" s="5" t="s">
        <v>12767</v>
      </c>
      <c r="F8564" s="5">
        <v>0</v>
      </c>
      <c r="G8564" s="5" t="s">
        <v>12763</v>
      </c>
      <c r="H8564" s="5" t="s">
        <v>12764</v>
      </c>
      <c r="I8564" s="5">
        <v>0</v>
      </c>
      <c r="J8564" s="5">
        <v>2008</v>
      </c>
      <c r="K8564" s="5">
        <v>1</v>
      </c>
      <c r="L8564" s="5" t="s">
        <v>12765</v>
      </c>
      <c r="M8564" s="5" t="s">
        <v>1400</v>
      </c>
      <c r="N8564" s="19" t="s">
        <v>32</v>
      </c>
    </row>
    <row r="8565" spans="1:14" ht="15.75" customHeight="1" x14ac:dyDescent="0.2">
      <c r="A8565" s="15">
        <v>3</v>
      </c>
      <c r="B8565" s="16">
        <v>870</v>
      </c>
      <c r="C8565" s="15" t="s">
        <v>12768</v>
      </c>
      <c r="D8565" s="18">
        <v>1</v>
      </c>
      <c r="E8565" s="5" t="s">
        <v>12769</v>
      </c>
      <c r="F8565" s="5">
        <v>0</v>
      </c>
      <c r="G8565" s="5" t="s">
        <v>12770</v>
      </c>
      <c r="H8565" s="5" t="s">
        <v>12764</v>
      </c>
      <c r="I8565" s="5">
        <v>0</v>
      </c>
      <c r="J8565" s="5">
        <v>2013</v>
      </c>
      <c r="K8565" s="5">
        <v>1</v>
      </c>
      <c r="L8565" s="5" t="s">
        <v>12771</v>
      </c>
      <c r="M8565" s="5" t="s">
        <v>307</v>
      </c>
      <c r="N8565" s="19">
        <v>9786040000828</v>
      </c>
    </row>
    <row r="8566" spans="1:14" ht="15.75" customHeight="1" x14ac:dyDescent="0.2">
      <c r="A8566" s="15">
        <v>4</v>
      </c>
      <c r="B8566" s="16">
        <v>870</v>
      </c>
      <c r="C8566" s="15" t="s">
        <v>12772</v>
      </c>
      <c r="D8566" s="18">
        <v>1</v>
      </c>
      <c r="E8566" s="5" t="s">
        <v>12773</v>
      </c>
      <c r="F8566" s="5">
        <v>0</v>
      </c>
      <c r="G8566" s="5" t="s">
        <v>12770</v>
      </c>
      <c r="H8566" s="5" t="s">
        <v>12764</v>
      </c>
      <c r="I8566" s="5">
        <v>0</v>
      </c>
      <c r="J8566" s="5">
        <v>2013</v>
      </c>
      <c r="K8566" s="5">
        <v>1</v>
      </c>
      <c r="L8566" s="5" t="s">
        <v>12771</v>
      </c>
      <c r="M8566" s="5" t="s">
        <v>307</v>
      </c>
      <c r="N8566" s="19">
        <v>9786040000989</v>
      </c>
    </row>
    <row r="8567" spans="1:14" ht="15.75" customHeight="1" x14ac:dyDescent="0.2">
      <c r="A8567" s="15">
        <v>5</v>
      </c>
      <c r="B8567" s="16">
        <v>870</v>
      </c>
      <c r="C8567" s="15" t="s">
        <v>12774</v>
      </c>
      <c r="D8567" s="18">
        <v>1</v>
      </c>
      <c r="E8567" s="5" t="s">
        <v>12775</v>
      </c>
      <c r="F8567" s="5">
        <v>0</v>
      </c>
      <c r="G8567" s="5" t="s">
        <v>12770</v>
      </c>
      <c r="H8567" s="5" t="s">
        <v>12764</v>
      </c>
      <c r="I8567" s="5">
        <v>0</v>
      </c>
      <c r="J8567" s="5">
        <v>2013</v>
      </c>
      <c r="K8567" s="5">
        <v>1</v>
      </c>
      <c r="L8567" s="5" t="s">
        <v>12771</v>
      </c>
      <c r="M8567" s="5" t="s">
        <v>307</v>
      </c>
      <c r="N8567" s="19">
        <v>9786040001153</v>
      </c>
    </row>
    <row r="8568" spans="1:14" ht="15.75" customHeight="1" x14ac:dyDescent="0.2">
      <c r="A8568" s="15">
        <v>6</v>
      </c>
      <c r="B8568" s="16">
        <v>870</v>
      </c>
      <c r="C8568" s="15" t="s">
        <v>12776</v>
      </c>
      <c r="D8568" s="18">
        <v>1</v>
      </c>
      <c r="E8568" s="5" t="s">
        <v>12777</v>
      </c>
      <c r="F8568" s="5">
        <v>0</v>
      </c>
      <c r="G8568" s="5" t="s">
        <v>12770</v>
      </c>
      <c r="H8568" s="5" t="s">
        <v>12764</v>
      </c>
      <c r="I8568" s="5">
        <v>0</v>
      </c>
      <c r="J8568" s="5">
        <v>2013</v>
      </c>
      <c r="K8568" s="5">
        <v>1</v>
      </c>
      <c r="L8568" s="5" t="s">
        <v>12771</v>
      </c>
      <c r="M8568" s="5" t="s">
        <v>307</v>
      </c>
      <c r="N8568" s="19">
        <v>9786040001368</v>
      </c>
    </row>
    <row r="8569" spans="1:14" ht="15.75" customHeight="1" x14ac:dyDescent="0.2">
      <c r="A8569" s="15">
        <v>7</v>
      </c>
      <c r="B8569" s="16">
        <v>870</v>
      </c>
      <c r="C8569" s="15" t="s">
        <v>12778</v>
      </c>
      <c r="D8569" s="18">
        <v>1</v>
      </c>
      <c r="E8569" s="5" t="s">
        <v>12779</v>
      </c>
      <c r="F8569" s="5">
        <v>0</v>
      </c>
      <c r="G8569" s="5" t="s">
        <v>12780</v>
      </c>
      <c r="H8569" s="5" t="s">
        <v>12764</v>
      </c>
      <c r="I8569" s="5">
        <v>0</v>
      </c>
      <c r="J8569" s="5">
        <v>2009</v>
      </c>
      <c r="K8569" s="5">
        <v>0</v>
      </c>
      <c r="L8569" s="5" t="s">
        <v>12765</v>
      </c>
      <c r="M8569" s="5" t="s">
        <v>307</v>
      </c>
      <c r="N8569" s="19" t="s">
        <v>32</v>
      </c>
    </row>
    <row r="8570" spans="1:14" ht="15.75" customHeight="1" x14ac:dyDescent="0.2">
      <c r="A8570" s="15">
        <v>8</v>
      </c>
      <c r="B8570" s="16">
        <v>870</v>
      </c>
      <c r="C8570" s="15" t="s">
        <v>12781</v>
      </c>
      <c r="D8570" s="18">
        <v>1</v>
      </c>
      <c r="E8570" s="5" t="s">
        <v>12782</v>
      </c>
      <c r="F8570" s="5">
        <v>0</v>
      </c>
      <c r="G8570" s="5" t="s">
        <v>12780</v>
      </c>
      <c r="H8570" s="5" t="s">
        <v>12764</v>
      </c>
      <c r="I8570" s="5">
        <v>0</v>
      </c>
      <c r="J8570" s="5">
        <v>2009</v>
      </c>
      <c r="K8570" s="5">
        <v>1</v>
      </c>
      <c r="L8570" s="5" t="s">
        <v>12765</v>
      </c>
      <c r="M8570" s="5" t="s">
        <v>307</v>
      </c>
      <c r="N8570" s="19" t="s">
        <v>32</v>
      </c>
    </row>
    <row r="8571" spans="1:14" ht="15.75" customHeight="1" x14ac:dyDescent="0.2">
      <c r="A8571" s="15">
        <v>9</v>
      </c>
      <c r="B8571" s="16">
        <v>870</v>
      </c>
      <c r="C8571" s="15" t="s">
        <v>12783</v>
      </c>
      <c r="D8571" s="18">
        <v>1</v>
      </c>
      <c r="E8571" s="5" t="s">
        <v>12784</v>
      </c>
      <c r="F8571" s="5">
        <v>0</v>
      </c>
      <c r="G8571" s="5" t="s">
        <v>12785</v>
      </c>
      <c r="H8571" s="5" t="s">
        <v>12764</v>
      </c>
      <c r="I8571" s="5">
        <v>0</v>
      </c>
      <c r="J8571" s="5">
        <v>2009</v>
      </c>
      <c r="K8571" s="5">
        <v>1</v>
      </c>
      <c r="L8571" s="5" t="s">
        <v>12765</v>
      </c>
      <c r="M8571" s="5" t="s">
        <v>307</v>
      </c>
      <c r="N8571" s="19" t="s">
        <v>32</v>
      </c>
    </row>
    <row r="8572" spans="1:14" ht="15.75" customHeight="1" x14ac:dyDescent="0.2">
      <c r="A8572" s="15">
        <v>10</v>
      </c>
      <c r="B8572" s="16">
        <v>870</v>
      </c>
      <c r="C8572" s="15" t="s">
        <v>12786</v>
      </c>
      <c r="D8572" s="18">
        <v>1</v>
      </c>
      <c r="E8572" s="5" t="s">
        <v>12787</v>
      </c>
      <c r="F8572" s="5">
        <v>0</v>
      </c>
      <c r="G8572" s="5" t="s">
        <v>12785</v>
      </c>
      <c r="H8572" s="5" t="s">
        <v>12764</v>
      </c>
      <c r="I8572" s="5">
        <v>0</v>
      </c>
      <c r="J8572" s="5">
        <v>2009</v>
      </c>
      <c r="K8572" s="5">
        <v>1</v>
      </c>
      <c r="L8572" s="5" t="s">
        <v>12765</v>
      </c>
      <c r="M8572" s="5" t="s">
        <v>307</v>
      </c>
      <c r="N8572" s="19" t="s">
        <v>32</v>
      </c>
    </row>
    <row r="8573" spans="1:14" ht="15.75" customHeight="1" x14ac:dyDescent="0.2">
      <c r="A8573" s="15">
        <v>11</v>
      </c>
      <c r="B8573" s="16">
        <v>870</v>
      </c>
      <c r="C8573" s="15" t="s">
        <v>12788</v>
      </c>
      <c r="D8573" s="18">
        <v>1</v>
      </c>
      <c r="E8573" s="5" t="s">
        <v>12787</v>
      </c>
      <c r="F8573" s="5">
        <v>0</v>
      </c>
      <c r="G8573" s="5" t="s">
        <v>12785</v>
      </c>
      <c r="H8573" s="5" t="s">
        <v>12764</v>
      </c>
      <c r="I8573" s="5">
        <v>0</v>
      </c>
      <c r="J8573" s="5">
        <v>2009</v>
      </c>
      <c r="K8573" s="5">
        <v>1</v>
      </c>
      <c r="L8573" s="5" t="s">
        <v>12765</v>
      </c>
      <c r="M8573" s="5" t="s">
        <v>307</v>
      </c>
      <c r="N8573" s="19" t="s">
        <v>32</v>
      </c>
    </row>
    <row r="8574" spans="1:14" ht="15.75" customHeight="1" x14ac:dyDescent="0.2">
      <c r="A8574" s="15">
        <v>12</v>
      </c>
      <c r="B8574" s="16">
        <v>870</v>
      </c>
      <c r="C8574" s="15" t="s">
        <v>12789</v>
      </c>
      <c r="D8574" s="18">
        <v>1</v>
      </c>
      <c r="E8574" s="5" t="s">
        <v>12790</v>
      </c>
      <c r="F8574" s="5">
        <v>0</v>
      </c>
      <c r="G8574" s="5" t="s">
        <v>12785</v>
      </c>
      <c r="H8574" s="5" t="s">
        <v>12764</v>
      </c>
      <c r="I8574" s="5">
        <v>0</v>
      </c>
      <c r="J8574" s="5">
        <v>2009</v>
      </c>
      <c r="K8574" s="5">
        <v>1</v>
      </c>
      <c r="L8574" s="5" t="s">
        <v>12765</v>
      </c>
      <c r="M8574" s="5" t="s">
        <v>307</v>
      </c>
      <c r="N8574" s="19" t="s">
        <v>32</v>
      </c>
    </row>
    <row r="8575" spans="1:14" ht="15.75" customHeight="1" x14ac:dyDescent="0.2">
      <c r="A8575" s="15">
        <v>13</v>
      </c>
      <c r="B8575" s="16">
        <v>870</v>
      </c>
      <c r="C8575" s="15" t="s">
        <v>12791</v>
      </c>
      <c r="D8575" s="18">
        <v>3</v>
      </c>
      <c r="E8575" s="5" t="s">
        <v>12792</v>
      </c>
      <c r="F8575" s="5">
        <v>0</v>
      </c>
      <c r="G8575" s="5" t="s">
        <v>533</v>
      </c>
      <c r="H8575" s="5" t="s">
        <v>12764</v>
      </c>
      <c r="I8575" s="5">
        <v>0</v>
      </c>
      <c r="J8575" s="5">
        <v>2010</v>
      </c>
      <c r="K8575" s="5">
        <v>1</v>
      </c>
      <c r="L8575" s="5" t="s">
        <v>12793</v>
      </c>
      <c r="M8575" s="5" t="s">
        <v>307</v>
      </c>
      <c r="N8575" s="19">
        <v>0</v>
      </c>
    </row>
    <row r="8576" spans="1:14" ht="15.75" customHeight="1" x14ac:dyDescent="0.2">
      <c r="A8576" s="15">
        <v>14</v>
      </c>
      <c r="B8576" s="16">
        <v>870</v>
      </c>
      <c r="C8576" s="15" t="s">
        <v>12794</v>
      </c>
      <c r="D8576" s="18">
        <v>1</v>
      </c>
      <c r="E8576" s="5" t="s">
        <v>12795</v>
      </c>
      <c r="F8576" s="5">
        <v>0</v>
      </c>
      <c r="G8576" s="5" t="s">
        <v>32</v>
      </c>
      <c r="H8576" s="5" t="s">
        <v>12764</v>
      </c>
      <c r="I8576" s="5">
        <v>0</v>
      </c>
      <c r="J8576" s="5">
        <v>2010</v>
      </c>
      <c r="K8576" s="5">
        <v>1</v>
      </c>
      <c r="L8576" s="5" t="s">
        <v>12796</v>
      </c>
      <c r="M8576" s="5" t="s">
        <v>307</v>
      </c>
      <c r="N8576" s="19">
        <v>0</v>
      </c>
    </row>
    <row r="8577" spans="1:14" ht="15.75" customHeight="1" x14ac:dyDescent="0.2">
      <c r="A8577" s="15">
        <v>15</v>
      </c>
      <c r="B8577" s="16">
        <v>870</v>
      </c>
      <c r="C8577" s="15" t="s">
        <v>12797</v>
      </c>
      <c r="D8577" s="18">
        <v>1</v>
      </c>
      <c r="E8577" s="5" t="s">
        <v>12798</v>
      </c>
      <c r="F8577" s="5">
        <v>0</v>
      </c>
      <c r="G8577" s="5" t="s">
        <v>32</v>
      </c>
      <c r="H8577" s="5" t="s">
        <v>12764</v>
      </c>
      <c r="I8577" s="5">
        <v>0</v>
      </c>
      <c r="J8577" s="5">
        <v>2010</v>
      </c>
      <c r="K8577" s="5">
        <v>1</v>
      </c>
      <c r="L8577" s="5" t="s">
        <v>12796</v>
      </c>
      <c r="M8577" s="5" t="s">
        <v>307</v>
      </c>
      <c r="N8577" s="19">
        <v>0</v>
      </c>
    </row>
    <row r="8578" spans="1:14" ht="15.75" customHeight="1" x14ac:dyDescent="0.2">
      <c r="A8578" s="15">
        <v>16</v>
      </c>
      <c r="B8578" s="16">
        <v>870</v>
      </c>
      <c r="C8578" s="15" t="s">
        <v>12799</v>
      </c>
      <c r="D8578" s="18">
        <v>1</v>
      </c>
      <c r="E8578" s="5" t="s">
        <v>12800</v>
      </c>
      <c r="F8578" s="5">
        <v>0</v>
      </c>
      <c r="G8578" s="5" t="s">
        <v>32</v>
      </c>
      <c r="H8578" s="5" t="s">
        <v>12764</v>
      </c>
      <c r="I8578" s="5">
        <v>0</v>
      </c>
      <c r="J8578" s="5">
        <v>2010</v>
      </c>
      <c r="K8578" s="5">
        <v>1</v>
      </c>
      <c r="L8578" s="5" t="s">
        <v>12796</v>
      </c>
      <c r="M8578" s="5" t="s">
        <v>307</v>
      </c>
      <c r="N8578" s="19" t="s">
        <v>32</v>
      </c>
    </row>
    <row r="8579" spans="1:14" ht="15.75" customHeight="1" x14ac:dyDescent="0.2">
      <c r="A8579" s="15">
        <v>17</v>
      </c>
      <c r="B8579" s="16">
        <v>870</v>
      </c>
      <c r="C8579" s="15" t="s">
        <v>12801</v>
      </c>
      <c r="D8579" s="18">
        <v>1</v>
      </c>
      <c r="E8579" s="5" t="s">
        <v>12802</v>
      </c>
      <c r="F8579" s="5">
        <v>0</v>
      </c>
      <c r="G8579" s="5" t="s">
        <v>32</v>
      </c>
      <c r="H8579" s="5" t="s">
        <v>12764</v>
      </c>
      <c r="I8579" s="5">
        <v>0</v>
      </c>
      <c r="J8579" s="5">
        <v>2010</v>
      </c>
      <c r="K8579" s="5">
        <v>1</v>
      </c>
      <c r="L8579" s="5" t="s">
        <v>12796</v>
      </c>
      <c r="M8579" s="5" t="s">
        <v>307</v>
      </c>
      <c r="N8579" s="19" t="s">
        <v>32</v>
      </c>
    </row>
    <row r="8580" spans="1:14" ht="15.75" customHeight="1" x14ac:dyDescent="0.2">
      <c r="A8580" s="15">
        <v>18</v>
      </c>
      <c r="B8580" s="16">
        <v>870</v>
      </c>
      <c r="C8580" s="15" t="s">
        <v>12803</v>
      </c>
      <c r="D8580" s="18">
        <v>1</v>
      </c>
      <c r="E8580" s="5" t="s">
        <v>12804</v>
      </c>
      <c r="F8580" s="5">
        <v>0</v>
      </c>
      <c r="G8580" s="5" t="s">
        <v>12805</v>
      </c>
      <c r="H8580" s="5" t="s">
        <v>12764</v>
      </c>
      <c r="I8580" s="5">
        <v>0</v>
      </c>
      <c r="J8580" s="5">
        <v>2010</v>
      </c>
      <c r="K8580" s="5">
        <v>1</v>
      </c>
      <c r="L8580" s="5" t="s">
        <v>12806</v>
      </c>
      <c r="M8580" s="5" t="s">
        <v>307</v>
      </c>
      <c r="N8580" s="19">
        <v>0</v>
      </c>
    </row>
    <row r="8581" spans="1:14" ht="15.75" customHeight="1" x14ac:dyDescent="0.2">
      <c r="A8581" s="15">
        <v>19</v>
      </c>
      <c r="B8581" s="16">
        <v>870</v>
      </c>
      <c r="C8581" s="15" t="s">
        <v>12807</v>
      </c>
      <c r="D8581" s="18">
        <v>1</v>
      </c>
      <c r="E8581" s="5" t="s">
        <v>12808</v>
      </c>
      <c r="F8581" s="5">
        <v>0</v>
      </c>
      <c r="G8581" s="5" t="s">
        <v>12805</v>
      </c>
      <c r="H8581" s="5" t="s">
        <v>12764</v>
      </c>
      <c r="I8581" s="5">
        <v>0</v>
      </c>
      <c r="J8581" s="5">
        <v>2009</v>
      </c>
      <c r="K8581" s="5">
        <v>1</v>
      </c>
      <c r="L8581" s="5" t="s">
        <v>12806</v>
      </c>
      <c r="M8581" s="5" t="s">
        <v>307</v>
      </c>
      <c r="N8581" s="19">
        <v>0</v>
      </c>
    </row>
    <row r="8582" spans="1:14" ht="15.75" customHeight="1" x14ac:dyDescent="0.2">
      <c r="A8582" s="15">
        <v>20</v>
      </c>
      <c r="B8582" s="16">
        <v>870</v>
      </c>
      <c r="C8582" s="15" t="s">
        <v>12809</v>
      </c>
      <c r="D8582" s="18">
        <v>1</v>
      </c>
      <c r="E8582" s="5" t="s">
        <v>12810</v>
      </c>
      <c r="F8582" s="5">
        <v>0</v>
      </c>
      <c r="G8582" s="5" t="s">
        <v>12811</v>
      </c>
      <c r="H8582" s="5" t="s">
        <v>12764</v>
      </c>
      <c r="I8582" s="5">
        <v>0</v>
      </c>
      <c r="J8582" s="5">
        <v>2007</v>
      </c>
      <c r="K8582" s="5">
        <v>1</v>
      </c>
      <c r="L8582" s="5">
        <v>0</v>
      </c>
      <c r="M8582" s="5" t="s">
        <v>307</v>
      </c>
      <c r="N8582" s="19" t="s">
        <v>32</v>
      </c>
    </row>
    <row r="8583" spans="1:14" ht="15.75" customHeight="1" x14ac:dyDescent="0.2">
      <c r="A8583" s="15">
        <v>21</v>
      </c>
      <c r="B8583" s="16">
        <v>870</v>
      </c>
      <c r="C8583" s="15" t="s">
        <v>12812</v>
      </c>
      <c r="D8583" s="18">
        <v>1</v>
      </c>
      <c r="E8583" s="5" t="s">
        <v>12813</v>
      </c>
      <c r="F8583" s="5">
        <v>0</v>
      </c>
      <c r="G8583" s="5" t="s">
        <v>12814</v>
      </c>
      <c r="H8583" s="5" t="s">
        <v>12764</v>
      </c>
      <c r="I8583" s="5">
        <v>0</v>
      </c>
      <c r="J8583" s="5">
        <v>2006</v>
      </c>
      <c r="K8583" s="5">
        <v>1</v>
      </c>
      <c r="L8583" s="5" t="s">
        <v>12815</v>
      </c>
      <c r="M8583" s="5" t="s">
        <v>307</v>
      </c>
      <c r="N8583" s="19" t="s">
        <v>32</v>
      </c>
    </row>
    <row r="8584" spans="1:14" ht="15.75" customHeight="1" x14ac:dyDescent="0.2">
      <c r="A8584" s="15">
        <v>22</v>
      </c>
      <c r="B8584" s="16">
        <v>870</v>
      </c>
      <c r="C8584" s="15" t="s">
        <v>12816</v>
      </c>
      <c r="D8584" s="18">
        <v>1</v>
      </c>
      <c r="E8584" s="5" t="s">
        <v>12817</v>
      </c>
      <c r="F8584" s="5">
        <v>0</v>
      </c>
      <c r="G8584" s="5" t="s">
        <v>12818</v>
      </c>
      <c r="H8584" s="5" t="s">
        <v>12764</v>
      </c>
      <c r="I8584" s="5">
        <v>0</v>
      </c>
      <c r="J8584" s="5">
        <v>2009</v>
      </c>
      <c r="K8584" s="5">
        <v>1</v>
      </c>
      <c r="L8584" s="5" t="s">
        <v>12819</v>
      </c>
      <c r="M8584" s="5" t="s">
        <v>307</v>
      </c>
      <c r="N8584" s="19">
        <v>8936024912901</v>
      </c>
    </row>
    <row r="8585" spans="1:14" ht="15.75" customHeight="1" x14ac:dyDescent="0.2">
      <c r="A8585" s="15">
        <v>23</v>
      </c>
      <c r="B8585" s="16">
        <v>870</v>
      </c>
      <c r="C8585" s="15" t="s">
        <v>12820</v>
      </c>
      <c r="D8585" s="18">
        <v>3</v>
      </c>
      <c r="E8585" s="5" t="s">
        <v>12821</v>
      </c>
      <c r="F8585" s="5">
        <v>0</v>
      </c>
      <c r="G8585" s="5" t="s">
        <v>12822</v>
      </c>
      <c r="H8585" s="5" t="s">
        <v>12764</v>
      </c>
      <c r="I8585" s="5">
        <v>0</v>
      </c>
      <c r="J8585" s="5">
        <v>2009</v>
      </c>
      <c r="K8585" s="5">
        <v>1</v>
      </c>
      <c r="L8585" s="5" t="s">
        <v>12823</v>
      </c>
      <c r="M8585" s="5" t="s">
        <v>307</v>
      </c>
      <c r="N8585" s="19">
        <v>9784861101496</v>
      </c>
    </row>
    <row r="8586" spans="1:14" ht="15.75" customHeight="1" x14ac:dyDescent="0.2">
      <c r="A8586" s="15">
        <v>24</v>
      </c>
      <c r="B8586" s="16">
        <v>870</v>
      </c>
      <c r="C8586" s="15" t="s">
        <v>12824</v>
      </c>
      <c r="D8586" s="18">
        <v>1</v>
      </c>
      <c r="E8586" s="5" t="s">
        <v>12825</v>
      </c>
      <c r="F8586" s="5" t="s">
        <v>12826</v>
      </c>
      <c r="G8586" s="5" t="s">
        <v>12827</v>
      </c>
      <c r="H8586" s="5" t="s">
        <v>12764</v>
      </c>
      <c r="I8586" s="5">
        <v>0</v>
      </c>
      <c r="J8586" s="5">
        <v>2013</v>
      </c>
      <c r="K8586" s="5">
        <v>2</v>
      </c>
      <c r="L8586" s="5" t="s">
        <v>11449</v>
      </c>
      <c r="M8586" s="5" t="s">
        <v>307</v>
      </c>
      <c r="N8586" s="19">
        <v>8935217100064</v>
      </c>
    </row>
    <row r="8587" spans="1:14" ht="15.75" customHeight="1" x14ac:dyDescent="0.2">
      <c r="A8587" s="15">
        <v>25</v>
      </c>
      <c r="B8587" s="16">
        <v>870</v>
      </c>
      <c r="C8587" s="15" t="s">
        <v>12828</v>
      </c>
      <c r="D8587" s="18">
        <v>2</v>
      </c>
      <c r="E8587" s="5" t="s">
        <v>12829</v>
      </c>
      <c r="F8587" s="5" t="s">
        <v>12830</v>
      </c>
      <c r="G8587" s="5" t="s">
        <v>11201</v>
      </c>
      <c r="H8587" s="5" t="s">
        <v>12764</v>
      </c>
      <c r="I8587" s="5">
        <v>0</v>
      </c>
      <c r="J8587" s="5">
        <v>2004</v>
      </c>
      <c r="K8587" s="5">
        <v>1</v>
      </c>
      <c r="L8587" s="5" t="s">
        <v>12831</v>
      </c>
      <c r="M8587" s="5" t="s">
        <v>307</v>
      </c>
      <c r="N8587" s="19">
        <v>4883193217</v>
      </c>
    </row>
    <row r="8588" spans="1:14" ht="15.75" customHeight="1" x14ac:dyDescent="0.2">
      <c r="A8588" s="15">
        <v>26</v>
      </c>
      <c r="B8588" s="16">
        <v>870</v>
      </c>
      <c r="C8588" s="15" t="s">
        <v>12832</v>
      </c>
      <c r="D8588" s="18">
        <v>1</v>
      </c>
      <c r="E8588" s="5" t="s">
        <v>12833</v>
      </c>
      <c r="F8588" s="5">
        <v>0</v>
      </c>
      <c r="G8588" s="5" t="s">
        <v>12834</v>
      </c>
      <c r="H8588" s="5" t="s">
        <v>12764</v>
      </c>
      <c r="I8588" s="5">
        <v>0</v>
      </c>
      <c r="J8588" s="5">
        <v>1996</v>
      </c>
      <c r="K8588" s="5">
        <v>1</v>
      </c>
      <c r="L8588" s="5" t="s">
        <v>12835</v>
      </c>
      <c r="M8588" s="5" t="s">
        <v>307</v>
      </c>
      <c r="N8588" s="19" t="s">
        <v>12836</v>
      </c>
    </row>
    <row r="8589" spans="1:14" ht="15.75" customHeight="1" x14ac:dyDescent="0.2">
      <c r="A8589" s="15">
        <v>27</v>
      </c>
      <c r="B8589" s="16">
        <v>870</v>
      </c>
      <c r="C8589" s="15" t="s">
        <v>12837</v>
      </c>
      <c r="D8589" s="18">
        <v>2</v>
      </c>
      <c r="E8589" s="5" t="s">
        <v>12838</v>
      </c>
      <c r="F8589" s="5">
        <v>0</v>
      </c>
      <c r="G8589" s="5" t="s">
        <v>12839</v>
      </c>
      <c r="H8589" s="5" t="s">
        <v>12764</v>
      </c>
      <c r="I8589" s="5">
        <v>0</v>
      </c>
      <c r="J8589" s="5">
        <v>2010</v>
      </c>
      <c r="K8589" s="5">
        <v>1</v>
      </c>
      <c r="L8589" s="5" t="s">
        <v>1450</v>
      </c>
      <c r="M8589" s="5" t="s">
        <v>307</v>
      </c>
      <c r="N8589" s="19">
        <v>8935086817223</v>
      </c>
    </row>
    <row r="8590" spans="1:14" ht="15.75" customHeight="1" x14ac:dyDescent="0.2">
      <c r="A8590" s="15">
        <v>28</v>
      </c>
      <c r="B8590" s="16">
        <v>870</v>
      </c>
      <c r="C8590" s="15" t="s">
        <v>12840</v>
      </c>
      <c r="D8590" s="18">
        <v>1</v>
      </c>
      <c r="E8590" s="5" t="s">
        <v>12841</v>
      </c>
      <c r="F8590" s="5" t="s">
        <v>12842</v>
      </c>
      <c r="G8590" s="5" t="s">
        <v>12843</v>
      </c>
      <c r="H8590" s="5" t="s">
        <v>12764</v>
      </c>
      <c r="I8590" s="5">
        <v>0</v>
      </c>
      <c r="J8590" s="5">
        <v>2003</v>
      </c>
      <c r="K8590" s="5">
        <v>1</v>
      </c>
      <c r="L8590" s="5" t="s">
        <v>11635</v>
      </c>
      <c r="M8590" s="5" t="s">
        <v>307</v>
      </c>
      <c r="N8590" s="19">
        <v>0</v>
      </c>
    </row>
    <row r="8591" spans="1:14" ht="15.75" customHeight="1" x14ac:dyDescent="0.2">
      <c r="A8591" s="15">
        <v>29</v>
      </c>
      <c r="B8591" s="16">
        <v>870</v>
      </c>
      <c r="C8591" s="15" t="s">
        <v>12844</v>
      </c>
      <c r="D8591" s="18">
        <v>1</v>
      </c>
      <c r="E8591" s="5" t="s">
        <v>12845</v>
      </c>
      <c r="F8591" s="5">
        <v>0</v>
      </c>
      <c r="G8591" s="5" t="s">
        <v>12763</v>
      </c>
      <c r="H8591" s="5" t="s">
        <v>12764</v>
      </c>
      <c r="I8591" s="5">
        <v>0</v>
      </c>
      <c r="J8591" s="5">
        <v>2006</v>
      </c>
      <c r="K8591" s="5">
        <v>1</v>
      </c>
      <c r="L8591" s="5" t="s">
        <v>12815</v>
      </c>
      <c r="M8591" s="5" t="s">
        <v>307</v>
      </c>
      <c r="N8591" s="19">
        <v>0</v>
      </c>
    </row>
    <row r="8592" spans="1:14" ht="15.75" customHeight="1" x14ac:dyDescent="0.2">
      <c r="A8592" s="15">
        <v>1</v>
      </c>
      <c r="B8592" s="16">
        <v>880</v>
      </c>
      <c r="C8592" s="15" t="s">
        <v>12846</v>
      </c>
      <c r="D8592" s="18">
        <v>1</v>
      </c>
      <c r="E8592" s="5" t="s">
        <v>12847</v>
      </c>
      <c r="F8592" s="5">
        <v>0</v>
      </c>
      <c r="G8592" s="5" t="s">
        <v>12848</v>
      </c>
      <c r="H8592" s="5" t="s">
        <v>12849</v>
      </c>
      <c r="I8592" s="5">
        <v>0</v>
      </c>
      <c r="J8592" s="5">
        <v>2012</v>
      </c>
      <c r="K8592" s="5">
        <v>1</v>
      </c>
      <c r="L8592" s="5" t="s">
        <v>12850</v>
      </c>
      <c r="M8592" s="5" t="s">
        <v>1400</v>
      </c>
      <c r="N8592" s="19">
        <v>0</v>
      </c>
    </row>
    <row r="8593" spans="1:14" ht="15.75" customHeight="1" x14ac:dyDescent="0.2">
      <c r="A8593" s="15">
        <v>2</v>
      </c>
      <c r="B8593" s="16">
        <v>880</v>
      </c>
      <c r="C8593" s="15" t="s">
        <v>12851</v>
      </c>
      <c r="D8593" s="18">
        <v>1</v>
      </c>
      <c r="E8593" s="5" t="s">
        <v>12852</v>
      </c>
      <c r="F8593" s="5">
        <v>0</v>
      </c>
      <c r="G8593" s="5" t="s">
        <v>12853</v>
      </c>
      <c r="H8593" s="5" t="s">
        <v>12849</v>
      </c>
      <c r="I8593" s="5">
        <v>0</v>
      </c>
      <c r="J8593" s="5">
        <v>2011</v>
      </c>
      <c r="K8593" s="5">
        <v>1</v>
      </c>
      <c r="L8593" s="5" t="s">
        <v>12854</v>
      </c>
      <c r="M8593" s="5" t="s">
        <v>1400</v>
      </c>
      <c r="N8593" s="19">
        <v>8934994084857</v>
      </c>
    </row>
    <row r="8594" spans="1:14" ht="15.75" customHeight="1" x14ac:dyDescent="0.2">
      <c r="A8594" s="15">
        <v>3</v>
      </c>
      <c r="B8594" s="16">
        <v>880</v>
      </c>
      <c r="C8594" s="15" t="s">
        <v>12855</v>
      </c>
      <c r="D8594" s="18">
        <v>1</v>
      </c>
      <c r="E8594" s="5" t="s">
        <v>12856</v>
      </c>
      <c r="F8594" s="5">
        <v>0</v>
      </c>
      <c r="G8594" s="5" t="s">
        <v>12857</v>
      </c>
      <c r="H8594" s="5" t="s">
        <v>12849</v>
      </c>
      <c r="I8594" s="5">
        <v>0</v>
      </c>
      <c r="J8594" s="5">
        <v>2011</v>
      </c>
      <c r="K8594" s="5">
        <v>1</v>
      </c>
      <c r="L8594" s="5" t="s">
        <v>11519</v>
      </c>
      <c r="M8594" s="5" t="s">
        <v>1400</v>
      </c>
      <c r="N8594" s="19">
        <v>9786045801642</v>
      </c>
    </row>
    <row r="8595" spans="1:14" ht="15.75" customHeight="1" x14ac:dyDescent="0.2">
      <c r="A8595" s="15">
        <v>4</v>
      </c>
      <c r="B8595" s="16">
        <v>880</v>
      </c>
      <c r="C8595" s="15" t="s">
        <v>12858</v>
      </c>
      <c r="D8595" s="18">
        <v>1</v>
      </c>
      <c r="E8595" s="5" t="s">
        <v>12859</v>
      </c>
      <c r="F8595" s="5">
        <v>0</v>
      </c>
      <c r="G8595" s="5" t="s">
        <v>12860</v>
      </c>
      <c r="H8595" s="5" t="s">
        <v>12849</v>
      </c>
      <c r="I8595" s="5">
        <v>0</v>
      </c>
      <c r="J8595" s="5">
        <v>2011</v>
      </c>
      <c r="K8595" s="5">
        <v>1</v>
      </c>
      <c r="L8595" s="5" t="s">
        <v>11366</v>
      </c>
      <c r="M8595" s="5" t="s">
        <v>1400</v>
      </c>
      <c r="N8595" s="19">
        <v>0</v>
      </c>
    </row>
    <row r="8596" spans="1:14" ht="15.75" customHeight="1" x14ac:dyDescent="0.2">
      <c r="A8596" s="15">
        <v>5</v>
      </c>
      <c r="B8596" s="16">
        <v>880</v>
      </c>
      <c r="C8596" s="15" t="s">
        <v>12861</v>
      </c>
      <c r="D8596" s="18">
        <v>1</v>
      </c>
      <c r="E8596" s="5" t="s">
        <v>12862</v>
      </c>
      <c r="F8596" s="5" t="s">
        <v>12863</v>
      </c>
      <c r="G8596" s="5" t="s">
        <v>12864</v>
      </c>
      <c r="H8596" s="5" t="s">
        <v>12849</v>
      </c>
      <c r="I8596" s="5">
        <v>0</v>
      </c>
      <c r="J8596" s="5">
        <v>2013</v>
      </c>
      <c r="K8596" s="5">
        <v>1</v>
      </c>
      <c r="L8596" s="5" t="s">
        <v>12865</v>
      </c>
      <c r="M8596" s="5" t="s">
        <v>1400</v>
      </c>
      <c r="N8596" s="19">
        <v>9786046806332</v>
      </c>
    </row>
    <row r="8597" spans="1:14" ht="15.75" customHeight="1" x14ac:dyDescent="0.2">
      <c r="A8597" s="15">
        <v>6</v>
      </c>
      <c r="B8597" s="16">
        <v>880</v>
      </c>
      <c r="C8597" s="15" t="s">
        <v>12866</v>
      </c>
      <c r="D8597" s="18">
        <v>1</v>
      </c>
      <c r="E8597" s="5" t="s">
        <v>12867</v>
      </c>
      <c r="F8597" s="5">
        <v>0</v>
      </c>
      <c r="G8597" s="5" t="s">
        <v>12868</v>
      </c>
      <c r="H8597" s="5" t="s">
        <v>12849</v>
      </c>
      <c r="I8597" s="5">
        <v>0</v>
      </c>
      <c r="J8597" s="5">
        <v>2015</v>
      </c>
      <c r="K8597" s="5">
        <v>1</v>
      </c>
      <c r="L8597" s="5" t="s">
        <v>12869</v>
      </c>
      <c r="M8597" s="5" t="s">
        <v>1400</v>
      </c>
      <c r="N8597" s="19">
        <v>9786047335695</v>
      </c>
    </row>
    <row r="8598" spans="1:14" ht="15.75" customHeight="1" x14ac:dyDescent="0.2">
      <c r="A8598" s="15">
        <v>7</v>
      </c>
      <c r="B8598" s="16">
        <v>880</v>
      </c>
      <c r="C8598" s="15" t="s">
        <v>12870</v>
      </c>
      <c r="D8598" s="18">
        <v>1</v>
      </c>
      <c r="E8598" s="5" t="s">
        <v>12871</v>
      </c>
      <c r="F8598" s="5">
        <v>0</v>
      </c>
      <c r="G8598" s="5" t="s">
        <v>12872</v>
      </c>
      <c r="H8598" s="5" t="s">
        <v>12849</v>
      </c>
      <c r="I8598" s="5">
        <v>0</v>
      </c>
      <c r="J8598" s="5">
        <v>2009</v>
      </c>
      <c r="K8598" s="5">
        <v>1</v>
      </c>
      <c r="L8598" s="5" t="s">
        <v>12873</v>
      </c>
      <c r="M8598" s="5" t="s">
        <v>1400</v>
      </c>
      <c r="N8598" s="19">
        <v>0</v>
      </c>
    </row>
    <row r="8599" spans="1:14" ht="15.75" customHeight="1" x14ac:dyDescent="0.2">
      <c r="A8599" s="15">
        <v>8</v>
      </c>
      <c r="B8599" s="16">
        <v>880</v>
      </c>
      <c r="C8599" s="15" t="s">
        <v>12874</v>
      </c>
      <c r="D8599" s="18">
        <v>1</v>
      </c>
      <c r="E8599" s="5" t="s">
        <v>12875</v>
      </c>
      <c r="F8599" s="5">
        <v>0</v>
      </c>
      <c r="G8599" s="5" t="s">
        <v>12876</v>
      </c>
      <c r="H8599" s="5" t="s">
        <v>12849</v>
      </c>
      <c r="I8599" s="5">
        <v>0</v>
      </c>
      <c r="J8599" s="5">
        <v>2016</v>
      </c>
      <c r="K8599" s="5">
        <v>1</v>
      </c>
      <c r="L8599" s="5" t="s">
        <v>1549</v>
      </c>
      <c r="M8599" s="5" t="s">
        <v>1400</v>
      </c>
      <c r="N8599" s="19">
        <v>9786048693695</v>
      </c>
    </row>
    <row r="8600" spans="1:14" ht="15.75" customHeight="1" x14ac:dyDescent="0.2">
      <c r="A8600" s="15">
        <v>9</v>
      </c>
      <c r="B8600" s="16">
        <v>880</v>
      </c>
      <c r="C8600" s="15" t="s">
        <v>12877</v>
      </c>
      <c r="D8600" s="18">
        <v>1</v>
      </c>
      <c r="E8600" s="5" t="s">
        <v>12878</v>
      </c>
      <c r="F8600" s="5">
        <v>0</v>
      </c>
      <c r="G8600" s="5" t="s">
        <v>12879</v>
      </c>
      <c r="H8600" s="5" t="s">
        <v>12849</v>
      </c>
      <c r="I8600" s="5">
        <v>0</v>
      </c>
      <c r="J8600" s="5">
        <v>2015</v>
      </c>
      <c r="K8600" s="5">
        <v>1</v>
      </c>
      <c r="L8600" s="5" t="s">
        <v>11610</v>
      </c>
      <c r="M8600" s="5" t="s">
        <v>1400</v>
      </c>
      <c r="N8600" s="19">
        <v>978604696716</v>
      </c>
    </row>
    <row r="8601" spans="1:14" ht="15.75" customHeight="1" x14ac:dyDescent="0.2">
      <c r="A8601" s="15">
        <v>10</v>
      </c>
      <c r="B8601" s="16">
        <v>880</v>
      </c>
      <c r="C8601" s="15" t="s">
        <v>12880</v>
      </c>
      <c r="D8601" s="18">
        <v>1</v>
      </c>
      <c r="E8601" s="5" t="s">
        <v>12881</v>
      </c>
      <c r="F8601" s="5">
        <v>0</v>
      </c>
      <c r="G8601" s="5" t="s">
        <v>12882</v>
      </c>
      <c r="H8601" s="5" t="s">
        <v>12849</v>
      </c>
      <c r="I8601" s="5">
        <v>0</v>
      </c>
      <c r="J8601" s="5">
        <v>2015</v>
      </c>
      <c r="K8601" s="5">
        <v>1</v>
      </c>
      <c r="L8601" s="5" t="s">
        <v>12873</v>
      </c>
      <c r="M8601" s="5" t="s">
        <v>1400</v>
      </c>
      <c r="N8601" s="19">
        <v>9786047338283</v>
      </c>
    </row>
    <row r="8602" spans="1:14" ht="15.75" customHeight="1" x14ac:dyDescent="0.2">
      <c r="A8602" s="15">
        <v>11</v>
      </c>
      <c r="B8602" s="16">
        <v>880</v>
      </c>
      <c r="C8602" s="15" t="s">
        <v>12883</v>
      </c>
      <c r="D8602" s="18">
        <v>1</v>
      </c>
      <c r="E8602" s="5" t="s">
        <v>12884</v>
      </c>
      <c r="F8602" s="5">
        <v>0</v>
      </c>
      <c r="G8602" s="5" t="s">
        <v>12879</v>
      </c>
      <c r="H8602" s="5" t="s">
        <v>12849</v>
      </c>
      <c r="I8602" s="5">
        <v>0</v>
      </c>
      <c r="J8602" s="5">
        <v>2013</v>
      </c>
      <c r="K8602" s="5">
        <v>7</v>
      </c>
      <c r="L8602" s="5" t="s">
        <v>12854</v>
      </c>
      <c r="M8602" s="5" t="s">
        <v>1400</v>
      </c>
      <c r="N8602" s="19">
        <v>0</v>
      </c>
    </row>
    <row r="8603" spans="1:14" ht="15.75" customHeight="1" x14ac:dyDescent="0.2">
      <c r="A8603" s="15">
        <v>12</v>
      </c>
      <c r="B8603" s="16">
        <v>880</v>
      </c>
      <c r="C8603" s="15" t="s">
        <v>12885</v>
      </c>
      <c r="D8603" s="18">
        <v>1</v>
      </c>
      <c r="E8603" s="5" t="s">
        <v>12886</v>
      </c>
      <c r="F8603" s="5">
        <v>0</v>
      </c>
      <c r="G8603" s="5" t="s">
        <v>12887</v>
      </c>
      <c r="H8603" s="5" t="s">
        <v>12849</v>
      </c>
      <c r="I8603" s="5">
        <v>0</v>
      </c>
      <c r="J8603" s="5">
        <v>2014</v>
      </c>
      <c r="K8603" s="5">
        <v>1</v>
      </c>
      <c r="L8603" s="5" t="s">
        <v>1549</v>
      </c>
      <c r="M8603" s="5" t="s">
        <v>1400</v>
      </c>
      <c r="N8603" s="19">
        <v>9786048621629</v>
      </c>
    </row>
    <row r="8604" spans="1:14" ht="15.75" customHeight="1" x14ac:dyDescent="0.2">
      <c r="A8604" s="15">
        <v>1</v>
      </c>
      <c r="B8604" s="16">
        <v>890</v>
      </c>
      <c r="C8604" s="15" t="s">
        <v>12888</v>
      </c>
      <c r="D8604" s="18">
        <v>1</v>
      </c>
      <c r="E8604" s="5" t="s">
        <v>12889</v>
      </c>
      <c r="F8604" s="5" t="s">
        <v>12890</v>
      </c>
      <c r="G8604" s="5" t="s">
        <v>12891</v>
      </c>
      <c r="H8604" s="5" t="s">
        <v>3686</v>
      </c>
      <c r="I8604" s="5">
        <v>0</v>
      </c>
      <c r="J8604" s="5">
        <v>2006</v>
      </c>
      <c r="K8604" s="5">
        <v>1</v>
      </c>
      <c r="L8604" s="5" t="s">
        <v>1450</v>
      </c>
      <c r="M8604" s="5" t="s">
        <v>1400</v>
      </c>
      <c r="N8604" s="19">
        <v>8934974054955</v>
      </c>
    </row>
    <row r="8605" spans="1:14" ht="15.75" customHeight="1" x14ac:dyDescent="0.2">
      <c r="A8605" s="15">
        <v>11</v>
      </c>
      <c r="B8605" s="16">
        <v>890</v>
      </c>
      <c r="C8605" s="15" t="s">
        <v>12892</v>
      </c>
      <c r="D8605" s="18">
        <v>1</v>
      </c>
      <c r="E8605" s="5" t="s">
        <v>12893</v>
      </c>
      <c r="F8605" s="5">
        <v>0</v>
      </c>
      <c r="G8605" s="5" t="s">
        <v>12894</v>
      </c>
      <c r="H8605" s="5" t="s">
        <v>3686</v>
      </c>
      <c r="I8605" s="5">
        <v>0</v>
      </c>
      <c r="J8605" s="5">
        <v>2013</v>
      </c>
      <c r="K8605" s="5">
        <v>1</v>
      </c>
      <c r="L8605" s="5" t="s">
        <v>11511</v>
      </c>
      <c r="M8605" s="5" t="s">
        <v>1400</v>
      </c>
      <c r="N8605" s="19">
        <v>9786049320439</v>
      </c>
    </row>
    <row r="8606" spans="1:14" ht="15.75" customHeight="1" x14ac:dyDescent="0.2">
      <c r="A8606" s="15">
        <v>12</v>
      </c>
      <c r="B8606" s="16">
        <v>890</v>
      </c>
      <c r="C8606" s="15" t="s">
        <v>12895</v>
      </c>
      <c r="D8606" s="18">
        <v>1</v>
      </c>
      <c r="E8606" s="5" t="s">
        <v>12896</v>
      </c>
      <c r="F8606" s="5">
        <v>0</v>
      </c>
      <c r="G8606" s="5" t="s">
        <v>12894</v>
      </c>
      <c r="H8606" s="5" t="s">
        <v>3686</v>
      </c>
      <c r="I8606" s="5">
        <v>0</v>
      </c>
      <c r="J8606" s="5">
        <v>2014</v>
      </c>
      <c r="K8606" s="5">
        <v>1</v>
      </c>
      <c r="L8606" s="5" t="s">
        <v>12897</v>
      </c>
      <c r="M8606" s="5" t="s">
        <v>1400</v>
      </c>
      <c r="N8606" s="19">
        <v>9786045919804</v>
      </c>
    </row>
    <row r="8607" spans="1:14" ht="15.75" customHeight="1" x14ac:dyDescent="0.2">
      <c r="A8607" s="15">
        <v>13</v>
      </c>
      <c r="B8607" s="16">
        <v>890</v>
      </c>
      <c r="C8607" s="15" t="s">
        <v>12898</v>
      </c>
      <c r="D8607" s="18">
        <v>1</v>
      </c>
      <c r="E8607" s="5" t="s">
        <v>12899</v>
      </c>
      <c r="F8607" s="5">
        <v>0</v>
      </c>
      <c r="G8607" s="5" t="s">
        <v>12900</v>
      </c>
      <c r="H8607" s="5" t="s">
        <v>3686</v>
      </c>
      <c r="I8607" s="5">
        <v>0</v>
      </c>
      <c r="J8607" s="5">
        <v>2012</v>
      </c>
      <c r="K8607" s="5">
        <v>1</v>
      </c>
      <c r="L8607" s="5" t="s">
        <v>12901</v>
      </c>
      <c r="M8607" s="5" t="s">
        <v>307</v>
      </c>
      <c r="N8607" s="19">
        <v>8936037746289</v>
      </c>
    </row>
    <row r="8608" spans="1:14" ht="15.75" customHeight="1" x14ac:dyDescent="0.2">
      <c r="A8608" s="15">
        <v>14</v>
      </c>
      <c r="B8608" s="16">
        <v>890</v>
      </c>
      <c r="C8608" s="15" t="s">
        <v>12902</v>
      </c>
      <c r="D8608" s="18">
        <v>2</v>
      </c>
      <c r="E8608" s="5" t="s">
        <v>12903</v>
      </c>
      <c r="F8608" s="5">
        <v>0</v>
      </c>
      <c r="G8608" s="5" t="s">
        <v>12904</v>
      </c>
      <c r="H8608" s="5" t="s">
        <v>3686</v>
      </c>
      <c r="I8608" s="5">
        <v>0</v>
      </c>
      <c r="J8608" s="5">
        <v>2015</v>
      </c>
      <c r="K8608" s="5">
        <v>1</v>
      </c>
      <c r="L8608" s="5" t="s">
        <v>12905</v>
      </c>
      <c r="M8608" s="5" t="s">
        <v>1400</v>
      </c>
      <c r="N8608" s="19">
        <v>9786048011796</v>
      </c>
    </row>
    <row r="8609" spans="1:14" ht="15.75" customHeight="1" x14ac:dyDescent="0.2">
      <c r="A8609" s="15">
        <v>15</v>
      </c>
      <c r="B8609" s="16">
        <v>890</v>
      </c>
      <c r="C8609" s="15" t="s">
        <v>12906</v>
      </c>
      <c r="D8609" s="18">
        <v>1</v>
      </c>
      <c r="E8609" s="5" t="s">
        <v>12907</v>
      </c>
      <c r="F8609" s="5" t="s">
        <v>12908</v>
      </c>
      <c r="G8609" s="5" t="s">
        <v>12909</v>
      </c>
      <c r="H8609" s="5" t="s">
        <v>3686</v>
      </c>
      <c r="I8609" s="5">
        <v>0</v>
      </c>
      <c r="J8609" s="5">
        <v>2012</v>
      </c>
      <c r="K8609" s="5">
        <v>1</v>
      </c>
      <c r="L8609" s="5" t="s">
        <v>12897</v>
      </c>
      <c r="M8609" s="5" t="s">
        <v>1400</v>
      </c>
      <c r="N8609" s="19">
        <v>8936065580770</v>
      </c>
    </row>
    <row r="8610" spans="1:14" ht="15.75" customHeight="1" x14ac:dyDescent="0.2">
      <c r="A8610" s="15">
        <v>16</v>
      </c>
      <c r="B8610" s="16">
        <v>890</v>
      </c>
      <c r="C8610" s="15" t="s">
        <v>12910</v>
      </c>
      <c r="D8610" s="18">
        <v>1</v>
      </c>
      <c r="E8610" s="5" t="s">
        <v>12911</v>
      </c>
      <c r="F8610" s="5">
        <v>0</v>
      </c>
      <c r="G8610" s="5" t="s">
        <v>12912</v>
      </c>
      <c r="H8610" s="5" t="s">
        <v>3686</v>
      </c>
      <c r="I8610" s="5">
        <v>0</v>
      </c>
      <c r="J8610" s="5">
        <v>2013</v>
      </c>
      <c r="K8610" s="5">
        <v>1</v>
      </c>
      <c r="L8610" s="5" t="s">
        <v>11507</v>
      </c>
      <c r="M8610" s="5">
        <v>0</v>
      </c>
      <c r="N8610" s="19">
        <v>0</v>
      </c>
    </row>
    <row r="8611" spans="1:14" ht="15.75" customHeight="1" x14ac:dyDescent="0.2">
      <c r="A8611" s="15">
        <v>17</v>
      </c>
      <c r="B8611" s="16">
        <v>890</v>
      </c>
      <c r="C8611" s="15" t="s">
        <v>12913</v>
      </c>
      <c r="D8611" s="18">
        <v>1</v>
      </c>
      <c r="E8611" s="5" t="s">
        <v>12914</v>
      </c>
      <c r="F8611" s="5">
        <v>0</v>
      </c>
      <c r="G8611" s="5" t="s">
        <v>12915</v>
      </c>
      <c r="H8611" s="5" t="s">
        <v>3686</v>
      </c>
      <c r="I8611" s="5">
        <v>0</v>
      </c>
      <c r="J8611" s="5">
        <v>2009</v>
      </c>
      <c r="K8611" s="5">
        <v>1</v>
      </c>
      <c r="L8611" s="5" t="s">
        <v>12916</v>
      </c>
      <c r="M8611" s="5" t="s">
        <v>1400</v>
      </c>
      <c r="N8611" s="19">
        <v>0</v>
      </c>
    </row>
    <row r="8612" spans="1:14" ht="15.75" customHeight="1" x14ac:dyDescent="0.2">
      <c r="A8612" s="15">
        <v>18</v>
      </c>
      <c r="B8612" s="16">
        <v>890</v>
      </c>
      <c r="C8612" s="15" t="s">
        <v>12917</v>
      </c>
      <c r="D8612" s="18">
        <v>1</v>
      </c>
      <c r="E8612" s="5" t="s">
        <v>12918</v>
      </c>
      <c r="F8612" s="5">
        <v>0</v>
      </c>
      <c r="G8612" s="5" t="s">
        <v>12919</v>
      </c>
      <c r="H8612" s="5" t="s">
        <v>3686</v>
      </c>
      <c r="I8612" s="5">
        <v>0</v>
      </c>
      <c r="J8612" s="5">
        <v>2006</v>
      </c>
      <c r="K8612" s="5">
        <v>1</v>
      </c>
      <c r="L8612" s="5" t="s">
        <v>12920</v>
      </c>
      <c r="M8612" s="5" t="s">
        <v>1400</v>
      </c>
      <c r="N8612" s="19" t="s">
        <v>32</v>
      </c>
    </row>
    <row r="8613" spans="1:14" ht="15.75" customHeight="1" x14ac:dyDescent="0.2">
      <c r="A8613" s="15">
        <v>19</v>
      </c>
      <c r="B8613" s="16">
        <v>890</v>
      </c>
      <c r="C8613" s="15" t="s">
        <v>12921</v>
      </c>
      <c r="D8613" s="18">
        <v>1</v>
      </c>
      <c r="E8613" s="5" t="s">
        <v>12922</v>
      </c>
      <c r="F8613" s="5">
        <v>0</v>
      </c>
      <c r="G8613" s="5" t="s">
        <v>11481</v>
      </c>
      <c r="H8613" s="5" t="s">
        <v>3686</v>
      </c>
      <c r="I8613" s="5">
        <v>0</v>
      </c>
      <c r="J8613" s="5">
        <v>2006</v>
      </c>
      <c r="K8613" s="5">
        <v>1</v>
      </c>
      <c r="L8613" s="5" t="s">
        <v>11374</v>
      </c>
      <c r="M8613" s="5" t="s">
        <v>1400</v>
      </c>
      <c r="N8613" s="19" t="s">
        <v>32</v>
      </c>
    </row>
    <row r="8614" spans="1:14" ht="15.75" customHeight="1" x14ac:dyDescent="0.2">
      <c r="A8614" s="15">
        <v>20</v>
      </c>
      <c r="B8614" s="16">
        <v>890</v>
      </c>
      <c r="C8614" s="15" t="s">
        <v>12923</v>
      </c>
      <c r="D8614" s="18">
        <v>1</v>
      </c>
      <c r="E8614" s="5" t="s">
        <v>12924</v>
      </c>
      <c r="F8614" s="5">
        <v>0</v>
      </c>
      <c r="G8614" s="5" t="s">
        <v>12925</v>
      </c>
      <c r="H8614" s="5" t="s">
        <v>5700</v>
      </c>
      <c r="I8614" s="5">
        <v>0</v>
      </c>
      <c r="J8614" s="5">
        <v>2015</v>
      </c>
      <c r="K8614" s="5">
        <v>2</v>
      </c>
      <c r="L8614" s="5" t="s">
        <v>12926</v>
      </c>
      <c r="M8614" s="5" t="s">
        <v>1400</v>
      </c>
      <c r="N8614" s="19">
        <v>0</v>
      </c>
    </row>
    <row r="8615" spans="1:14" ht="15.75" customHeight="1" x14ac:dyDescent="0.2">
      <c r="A8615" s="15">
        <v>21</v>
      </c>
      <c r="B8615" s="16">
        <v>890</v>
      </c>
      <c r="C8615" s="15" t="s">
        <v>12927</v>
      </c>
      <c r="D8615" s="18">
        <v>1</v>
      </c>
      <c r="E8615" s="5" t="s">
        <v>12928</v>
      </c>
      <c r="F8615" s="5" t="s">
        <v>12929</v>
      </c>
      <c r="G8615" s="5" t="s">
        <v>32</v>
      </c>
      <c r="H8615" s="5" t="s">
        <v>3686</v>
      </c>
      <c r="I8615" s="5">
        <v>0</v>
      </c>
      <c r="J8615" s="5">
        <v>2006</v>
      </c>
      <c r="K8615" s="5">
        <v>1</v>
      </c>
      <c r="L8615" s="5" t="s">
        <v>12930</v>
      </c>
      <c r="M8615" s="5" t="s">
        <v>307</v>
      </c>
      <c r="N8615" s="19" t="s">
        <v>12931</v>
      </c>
    </row>
    <row r="8616" spans="1:14" ht="15.75" customHeight="1" x14ac:dyDescent="0.2">
      <c r="A8616" s="15">
        <v>22</v>
      </c>
      <c r="B8616" s="16">
        <v>890</v>
      </c>
      <c r="C8616" s="15" t="s">
        <v>12932</v>
      </c>
      <c r="D8616" s="18">
        <v>1</v>
      </c>
      <c r="E8616" s="5" t="s">
        <v>12933</v>
      </c>
      <c r="F8616" s="5">
        <v>0</v>
      </c>
      <c r="G8616" s="5" t="s">
        <v>12138</v>
      </c>
      <c r="H8616" s="5" t="s">
        <v>3686</v>
      </c>
      <c r="I8616" s="5">
        <v>0</v>
      </c>
      <c r="J8616" s="5">
        <v>2017</v>
      </c>
      <c r="K8616" s="5">
        <v>1</v>
      </c>
      <c r="L8616" s="5" t="s">
        <v>12934</v>
      </c>
      <c r="M8616" s="5" t="s">
        <v>1400</v>
      </c>
      <c r="N8616" s="19">
        <v>9786049448287</v>
      </c>
    </row>
    <row r="8617" spans="1:14" ht="15.75" customHeight="1" x14ac:dyDescent="0.2">
      <c r="A8617" s="15">
        <v>23</v>
      </c>
      <c r="B8617" s="16">
        <v>890</v>
      </c>
      <c r="C8617" s="15" t="s">
        <v>12935</v>
      </c>
      <c r="D8617" s="18">
        <v>1</v>
      </c>
      <c r="E8617" s="5" t="s">
        <v>12936</v>
      </c>
      <c r="F8617" s="5">
        <v>0</v>
      </c>
      <c r="G8617" s="5" t="s">
        <v>12937</v>
      </c>
      <c r="H8617" s="5" t="s">
        <v>5700</v>
      </c>
      <c r="I8617" s="5">
        <v>0</v>
      </c>
      <c r="J8617" s="5">
        <v>2009</v>
      </c>
      <c r="K8617" s="5">
        <v>1</v>
      </c>
      <c r="L8617" s="5" t="s">
        <v>12938</v>
      </c>
      <c r="M8617" s="5" t="s">
        <v>1400</v>
      </c>
      <c r="N8617" s="19">
        <v>0</v>
      </c>
    </row>
    <row r="8618" spans="1:14" ht="15.75" customHeight="1" x14ac:dyDescent="0.2">
      <c r="A8618" s="15">
        <v>24</v>
      </c>
      <c r="B8618" s="16">
        <v>890</v>
      </c>
      <c r="C8618" s="15" t="s">
        <v>12939</v>
      </c>
      <c r="D8618" s="18">
        <v>1</v>
      </c>
      <c r="E8618" s="5" t="s">
        <v>12940</v>
      </c>
      <c r="F8618" s="5">
        <v>0</v>
      </c>
      <c r="G8618" s="5" t="s">
        <v>12941</v>
      </c>
      <c r="H8618" s="5" t="s">
        <v>3686</v>
      </c>
      <c r="I8618" s="5">
        <v>0</v>
      </c>
      <c r="J8618" s="5">
        <v>2017</v>
      </c>
      <c r="K8618" s="5">
        <v>1</v>
      </c>
      <c r="L8618" s="5" t="s">
        <v>11439</v>
      </c>
      <c r="M8618" s="5" t="s">
        <v>1400</v>
      </c>
      <c r="N8618" s="19" t="s">
        <v>12942</v>
      </c>
    </row>
    <row r="8619" spans="1:14" ht="15.75" customHeight="1" x14ac:dyDescent="0.2">
      <c r="A8619" s="15">
        <v>25</v>
      </c>
      <c r="B8619" s="16">
        <v>890</v>
      </c>
      <c r="C8619" s="15" t="s">
        <v>12943</v>
      </c>
      <c r="D8619" s="18">
        <v>1</v>
      </c>
      <c r="E8619" s="5" t="s">
        <v>12944</v>
      </c>
      <c r="F8619" s="5" t="s">
        <v>12945</v>
      </c>
      <c r="G8619" s="5" t="s">
        <v>12946</v>
      </c>
      <c r="H8619" s="5" t="s">
        <v>5700</v>
      </c>
      <c r="I8619" s="5">
        <v>0</v>
      </c>
      <c r="J8619" s="5">
        <v>2008</v>
      </c>
      <c r="K8619" s="5">
        <v>2</v>
      </c>
      <c r="L8619" s="5" t="s">
        <v>12947</v>
      </c>
      <c r="M8619" s="5" t="s">
        <v>1400</v>
      </c>
      <c r="N8619" s="19">
        <v>0</v>
      </c>
    </row>
    <row r="8620" spans="1:14" ht="15.75" hidden="1" customHeight="1" x14ac:dyDescent="0.2">
      <c r="A8620" s="14">
        <v>26</v>
      </c>
      <c r="B8620" s="16">
        <v>0</v>
      </c>
      <c r="C8620" s="14">
        <v>0</v>
      </c>
      <c r="D8620" s="17">
        <v>0</v>
      </c>
      <c r="E8620" s="5">
        <v>0</v>
      </c>
      <c r="F8620" s="5">
        <v>0</v>
      </c>
      <c r="G8620" s="5">
        <v>0</v>
      </c>
      <c r="H8620" s="5">
        <v>0</v>
      </c>
      <c r="I8620" s="5">
        <v>0</v>
      </c>
      <c r="J8620" s="5">
        <v>0</v>
      </c>
      <c r="K8620" s="5">
        <v>0</v>
      </c>
      <c r="L8620" s="5">
        <v>0</v>
      </c>
      <c r="M8620" s="5">
        <v>0</v>
      </c>
      <c r="N8620" s="19">
        <v>0</v>
      </c>
    </row>
    <row r="8621" spans="1:14" ht="15.75" hidden="1" customHeight="1" x14ac:dyDescent="0.2">
      <c r="A8621" s="14">
        <v>27</v>
      </c>
      <c r="B8621" s="16">
        <v>0</v>
      </c>
      <c r="C8621" s="14">
        <v>0</v>
      </c>
      <c r="D8621" s="17">
        <v>0</v>
      </c>
      <c r="E8621" s="5">
        <v>0</v>
      </c>
      <c r="F8621" s="5">
        <v>0</v>
      </c>
      <c r="G8621" s="5">
        <v>0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0</v>
      </c>
      <c r="N8621" s="19">
        <v>0</v>
      </c>
    </row>
    <row r="8622" spans="1:14" ht="15.75" hidden="1" customHeight="1" x14ac:dyDescent="0.2">
      <c r="A8622" s="14">
        <v>0</v>
      </c>
      <c r="B8622" s="16">
        <v>0</v>
      </c>
      <c r="C8622" s="14">
        <v>0</v>
      </c>
      <c r="D8622" s="17">
        <v>0</v>
      </c>
      <c r="E8622" s="5">
        <v>0</v>
      </c>
      <c r="F8622" s="5">
        <v>0</v>
      </c>
      <c r="G8622" s="5">
        <v>0</v>
      </c>
      <c r="H8622" s="5">
        <v>0</v>
      </c>
      <c r="I8622" s="5">
        <v>0</v>
      </c>
      <c r="J8622" s="5">
        <v>0</v>
      </c>
      <c r="K8622" s="5">
        <v>0</v>
      </c>
      <c r="L8622" s="5">
        <v>0</v>
      </c>
      <c r="M8622" s="5">
        <v>0</v>
      </c>
      <c r="N8622" s="19">
        <v>0</v>
      </c>
    </row>
    <row r="8623" spans="1:14" ht="15.75" hidden="1" customHeight="1" x14ac:dyDescent="0.2">
      <c r="A8623" s="14">
        <v>0</v>
      </c>
      <c r="B8623" s="16">
        <v>0</v>
      </c>
      <c r="C8623" s="14">
        <v>0</v>
      </c>
      <c r="D8623" s="17">
        <v>0</v>
      </c>
      <c r="E8623" s="5">
        <v>0</v>
      </c>
      <c r="F8623" s="5">
        <v>0</v>
      </c>
      <c r="G8623" s="5">
        <v>0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0</v>
      </c>
      <c r="N8623" s="19">
        <v>0</v>
      </c>
    </row>
    <row r="8624" spans="1:14" ht="15.75" hidden="1" customHeight="1" x14ac:dyDescent="0.2">
      <c r="A8624" s="14">
        <v>0</v>
      </c>
      <c r="B8624" s="16">
        <v>0</v>
      </c>
      <c r="C8624" s="14">
        <v>0</v>
      </c>
      <c r="D8624" s="17">
        <v>0</v>
      </c>
      <c r="E8624" s="5">
        <v>0</v>
      </c>
      <c r="F8624" s="5">
        <v>0</v>
      </c>
      <c r="G8624" s="5">
        <v>0</v>
      </c>
      <c r="H8624" s="5">
        <v>0</v>
      </c>
      <c r="I8624" s="5">
        <v>0</v>
      </c>
      <c r="J8624" s="5">
        <v>0</v>
      </c>
      <c r="K8624" s="5">
        <v>0</v>
      </c>
      <c r="L8624" s="5">
        <v>0</v>
      </c>
      <c r="M8624" s="5">
        <v>0</v>
      </c>
      <c r="N8624" s="19">
        <v>0</v>
      </c>
    </row>
    <row r="8625" spans="1:14" ht="15.75" hidden="1" customHeight="1" x14ac:dyDescent="0.2">
      <c r="A8625" s="14">
        <v>0</v>
      </c>
      <c r="B8625" s="16">
        <v>0</v>
      </c>
      <c r="C8625" s="14">
        <v>0</v>
      </c>
      <c r="D8625" s="17">
        <v>0</v>
      </c>
      <c r="E8625" s="5">
        <v>0</v>
      </c>
      <c r="F8625" s="5">
        <v>0</v>
      </c>
      <c r="G8625" s="5">
        <v>0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0</v>
      </c>
      <c r="N8625" s="19">
        <v>0</v>
      </c>
    </row>
    <row r="8626" spans="1:14" ht="15.75" hidden="1" customHeight="1" x14ac:dyDescent="0.2">
      <c r="A8626" s="14">
        <v>0</v>
      </c>
      <c r="B8626" s="16">
        <v>0</v>
      </c>
      <c r="C8626" s="14">
        <v>0</v>
      </c>
      <c r="D8626" s="17">
        <v>0</v>
      </c>
      <c r="E8626" s="5">
        <v>0</v>
      </c>
      <c r="F8626" s="5">
        <v>0</v>
      </c>
      <c r="G8626" s="5">
        <v>0</v>
      </c>
      <c r="H8626" s="5">
        <v>0</v>
      </c>
      <c r="I8626" s="5">
        <v>0</v>
      </c>
      <c r="J8626" s="5">
        <v>0</v>
      </c>
      <c r="K8626" s="5">
        <v>0</v>
      </c>
      <c r="L8626" s="5">
        <v>0</v>
      </c>
      <c r="M8626" s="5">
        <v>0</v>
      </c>
      <c r="N8626" s="19">
        <v>0</v>
      </c>
    </row>
    <row r="8627" spans="1:14" ht="15.75" hidden="1" customHeight="1" x14ac:dyDescent="0.2">
      <c r="A8627" s="14">
        <v>0</v>
      </c>
      <c r="B8627" s="16">
        <v>0</v>
      </c>
      <c r="C8627" s="14">
        <v>0</v>
      </c>
      <c r="D8627" s="17">
        <v>0</v>
      </c>
      <c r="E8627" s="5">
        <v>0</v>
      </c>
      <c r="F8627" s="5">
        <v>0</v>
      </c>
      <c r="G8627" s="5">
        <v>0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0</v>
      </c>
      <c r="N8627" s="19">
        <v>0</v>
      </c>
    </row>
    <row r="8628" spans="1:14" ht="15.75" hidden="1" customHeight="1" x14ac:dyDescent="0.2">
      <c r="A8628" s="14">
        <v>0</v>
      </c>
      <c r="B8628" s="16">
        <v>0</v>
      </c>
      <c r="C8628" s="14">
        <v>0</v>
      </c>
      <c r="D8628" s="17">
        <v>0</v>
      </c>
      <c r="E8628" s="5">
        <v>0</v>
      </c>
      <c r="F8628" s="5">
        <v>0</v>
      </c>
      <c r="G8628" s="5">
        <v>0</v>
      </c>
      <c r="H8628" s="5">
        <v>0</v>
      </c>
      <c r="I8628" s="5">
        <v>0</v>
      </c>
      <c r="J8628" s="5">
        <v>0</v>
      </c>
      <c r="K8628" s="5">
        <v>0</v>
      </c>
      <c r="L8628" s="5">
        <v>0</v>
      </c>
      <c r="M8628" s="5">
        <v>0</v>
      </c>
      <c r="N8628" s="19">
        <v>0</v>
      </c>
    </row>
    <row r="8629" spans="1:14" ht="15.75" hidden="1" customHeight="1" x14ac:dyDescent="0.2">
      <c r="A8629" s="14">
        <v>0</v>
      </c>
      <c r="B8629" s="16">
        <v>0</v>
      </c>
      <c r="C8629" s="14">
        <v>0</v>
      </c>
      <c r="D8629" s="17">
        <v>0</v>
      </c>
      <c r="E8629" s="5">
        <v>0</v>
      </c>
      <c r="F8629" s="5">
        <v>0</v>
      </c>
      <c r="G8629" s="5">
        <v>0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0</v>
      </c>
      <c r="N8629" s="19">
        <v>0</v>
      </c>
    </row>
    <row r="8630" spans="1:14" ht="15.75" hidden="1" customHeight="1" x14ac:dyDescent="0.2">
      <c r="A8630" s="14">
        <v>0</v>
      </c>
      <c r="B8630" s="16">
        <v>0</v>
      </c>
      <c r="C8630" s="14">
        <v>0</v>
      </c>
      <c r="D8630" s="17">
        <v>0</v>
      </c>
      <c r="E8630" s="5">
        <v>0</v>
      </c>
      <c r="F8630" s="5">
        <v>0</v>
      </c>
      <c r="G8630" s="5">
        <v>0</v>
      </c>
      <c r="H8630" s="5">
        <v>0</v>
      </c>
      <c r="I8630" s="5">
        <v>0</v>
      </c>
      <c r="J8630" s="5">
        <v>0</v>
      </c>
      <c r="K8630" s="5">
        <v>0</v>
      </c>
      <c r="L8630" s="5">
        <v>0</v>
      </c>
      <c r="M8630" s="5">
        <v>0</v>
      </c>
      <c r="N8630" s="19">
        <v>0</v>
      </c>
    </row>
    <row r="8631" spans="1:14" ht="15.75" hidden="1" customHeight="1" x14ac:dyDescent="0.2">
      <c r="A8631" s="14">
        <v>0</v>
      </c>
      <c r="B8631" s="16">
        <v>0</v>
      </c>
      <c r="C8631" s="14">
        <v>0</v>
      </c>
      <c r="D8631" s="17">
        <v>0</v>
      </c>
      <c r="E8631" s="5">
        <v>0</v>
      </c>
      <c r="F8631" s="5">
        <v>0</v>
      </c>
      <c r="G8631" s="5">
        <v>0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0</v>
      </c>
      <c r="N8631" s="19">
        <v>0</v>
      </c>
    </row>
    <row r="8632" spans="1:14" ht="15.75" hidden="1" customHeight="1" x14ac:dyDescent="0.2">
      <c r="A8632" s="14">
        <v>0</v>
      </c>
      <c r="B8632" s="16">
        <v>0</v>
      </c>
      <c r="C8632" s="14">
        <v>0</v>
      </c>
      <c r="D8632" s="17">
        <v>0</v>
      </c>
      <c r="E8632" s="5">
        <v>0</v>
      </c>
      <c r="F8632" s="5">
        <v>0</v>
      </c>
      <c r="G8632" s="5">
        <v>0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0</v>
      </c>
      <c r="N8632" s="19">
        <v>0</v>
      </c>
    </row>
    <row r="8633" spans="1:14" ht="15.75" hidden="1" customHeight="1" x14ac:dyDescent="0.2">
      <c r="A8633" s="14">
        <v>0</v>
      </c>
      <c r="B8633" s="16">
        <v>0</v>
      </c>
      <c r="C8633" s="14">
        <v>0</v>
      </c>
      <c r="D8633" s="17">
        <v>0</v>
      </c>
      <c r="E8633" s="5">
        <v>0</v>
      </c>
      <c r="F8633" s="5">
        <v>0</v>
      </c>
      <c r="G8633" s="5">
        <v>0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0</v>
      </c>
      <c r="N8633" s="19">
        <v>0</v>
      </c>
    </row>
    <row r="8634" spans="1:14" ht="15.75" hidden="1" customHeight="1" x14ac:dyDescent="0.2">
      <c r="A8634" s="14">
        <v>0</v>
      </c>
      <c r="B8634" s="16">
        <v>0</v>
      </c>
      <c r="C8634" s="14">
        <v>0</v>
      </c>
      <c r="D8634" s="17">
        <v>0</v>
      </c>
      <c r="E8634" s="5">
        <v>0</v>
      </c>
      <c r="F8634" s="5">
        <v>0</v>
      </c>
      <c r="G8634" s="5">
        <v>0</v>
      </c>
      <c r="H8634" s="5">
        <v>0</v>
      </c>
      <c r="I8634" s="5">
        <v>0</v>
      </c>
      <c r="J8634" s="5">
        <v>0</v>
      </c>
      <c r="K8634" s="5">
        <v>0</v>
      </c>
      <c r="L8634" s="5">
        <v>0</v>
      </c>
      <c r="M8634" s="5">
        <v>0</v>
      </c>
      <c r="N8634" s="19">
        <v>0</v>
      </c>
    </row>
    <row r="8635" spans="1:14" ht="15.75" hidden="1" customHeight="1" x14ac:dyDescent="0.2">
      <c r="A8635" s="14">
        <v>0</v>
      </c>
      <c r="B8635" s="16">
        <v>0</v>
      </c>
      <c r="C8635" s="14">
        <v>0</v>
      </c>
      <c r="D8635" s="17">
        <v>0</v>
      </c>
      <c r="E8635" s="5">
        <v>0</v>
      </c>
      <c r="F8635" s="5">
        <v>0</v>
      </c>
      <c r="G8635" s="5">
        <v>0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0</v>
      </c>
      <c r="N8635" s="19">
        <v>0</v>
      </c>
    </row>
    <row r="8636" spans="1:14" ht="15.75" hidden="1" customHeight="1" x14ac:dyDescent="0.2">
      <c r="A8636" s="14">
        <v>0</v>
      </c>
      <c r="B8636" s="16">
        <v>0</v>
      </c>
      <c r="C8636" s="14">
        <v>0</v>
      </c>
      <c r="D8636" s="17">
        <v>0</v>
      </c>
      <c r="E8636" s="5">
        <v>0</v>
      </c>
      <c r="F8636" s="5">
        <v>0</v>
      </c>
      <c r="G8636" s="5">
        <v>0</v>
      </c>
      <c r="H8636" s="5">
        <v>0</v>
      </c>
      <c r="I8636" s="5">
        <v>0</v>
      </c>
      <c r="J8636" s="5">
        <v>0</v>
      </c>
      <c r="K8636" s="5">
        <v>0</v>
      </c>
      <c r="L8636" s="5">
        <v>0</v>
      </c>
      <c r="M8636" s="5">
        <v>0</v>
      </c>
      <c r="N8636" s="19">
        <v>0</v>
      </c>
    </row>
    <row r="8637" spans="1:14" ht="15.75" hidden="1" customHeight="1" x14ac:dyDescent="0.2">
      <c r="A8637" s="14">
        <v>0</v>
      </c>
      <c r="B8637" s="16">
        <v>0</v>
      </c>
      <c r="C8637" s="14">
        <v>0</v>
      </c>
      <c r="D8637" s="17">
        <v>0</v>
      </c>
      <c r="E8637" s="5">
        <v>0</v>
      </c>
      <c r="F8637" s="5">
        <v>0</v>
      </c>
      <c r="G8637" s="5">
        <v>0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  <c r="N8637" s="19">
        <v>0</v>
      </c>
    </row>
    <row r="8638" spans="1:14" ht="15.75" hidden="1" customHeight="1" x14ac:dyDescent="0.2">
      <c r="A8638" s="14">
        <v>0</v>
      </c>
      <c r="B8638" s="16">
        <v>0</v>
      </c>
      <c r="C8638" s="14">
        <v>0</v>
      </c>
      <c r="D8638" s="17">
        <v>0</v>
      </c>
      <c r="E8638" s="5">
        <v>0</v>
      </c>
      <c r="F8638" s="5">
        <v>0</v>
      </c>
      <c r="G8638" s="5">
        <v>0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0</v>
      </c>
      <c r="N8638" s="19">
        <v>0</v>
      </c>
    </row>
    <row r="8639" spans="1:14" ht="15.75" hidden="1" customHeight="1" x14ac:dyDescent="0.2">
      <c r="A8639" s="14">
        <v>0</v>
      </c>
      <c r="B8639" s="16">
        <v>0</v>
      </c>
      <c r="C8639" s="14">
        <v>0</v>
      </c>
      <c r="D8639" s="17">
        <v>0</v>
      </c>
      <c r="E8639" s="5">
        <v>0</v>
      </c>
      <c r="F8639" s="5">
        <v>0</v>
      </c>
      <c r="G8639" s="5">
        <v>0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0</v>
      </c>
      <c r="N8639" s="19">
        <v>0</v>
      </c>
    </row>
    <row r="8640" spans="1:14" ht="15.75" hidden="1" customHeight="1" x14ac:dyDescent="0.2">
      <c r="A8640" s="14">
        <v>0</v>
      </c>
      <c r="B8640" s="16">
        <v>0</v>
      </c>
      <c r="C8640" s="14">
        <v>0</v>
      </c>
      <c r="D8640" s="17">
        <v>0</v>
      </c>
      <c r="E8640" s="5">
        <v>0</v>
      </c>
      <c r="F8640" s="5">
        <v>0</v>
      </c>
      <c r="G8640" s="5">
        <v>0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0</v>
      </c>
      <c r="N8640" s="19">
        <v>0</v>
      </c>
    </row>
    <row r="8641" spans="1:14" ht="15.75" hidden="1" customHeight="1" x14ac:dyDescent="0.2">
      <c r="A8641" s="14">
        <v>0</v>
      </c>
      <c r="B8641" s="16">
        <v>0</v>
      </c>
      <c r="C8641" s="14">
        <v>0</v>
      </c>
      <c r="D8641" s="17">
        <v>0</v>
      </c>
      <c r="E8641" s="5">
        <v>0</v>
      </c>
      <c r="F8641" s="5">
        <v>0</v>
      </c>
      <c r="G8641" s="5">
        <v>0</v>
      </c>
      <c r="H8641" s="5">
        <v>0</v>
      </c>
      <c r="I8641" s="5">
        <v>0</v>
      </c>
      <c r="J8641" s="5">
        <v>0</v>
      </c>
      <c r="K8641" s="5">
        <v>0</v>
      </c>
      <c r="L8641" s="5">
        <v>0</v>
      </c>
      <c r="M8641" s="5">
        <v>0</v>
      </c>
      <c r="N8641" s="19">
        <v>0</v>
      </c>
    </row>
    <row r="8642" spans="1:14" ht="15.75" hidden="1" customHeight="1" x14ac:dyDescent="0.2">
      <c r="A8642" s="14">
        <v>0</v>
      </c>
      <c r="B8642" s="16">
        <v>0</v>
      </c>
      <c r="C8642" s="14">
        <v>0</v>
      </c>
      <c r="D8642" s="17">
        <v>0</v>
      </c>
      <c r="E8642" s="5">
        <v>0</v>
      </c>
      <c r="F8642" s="5">
        <v>0</v>
      </c>
      <c r="G8642" s="5">
        <v>0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0</v>
      </c>
      <c r="N8642" s="19">
        <v>0</v>
      </c>
    </row>
    <row r="8643" spans="1:14" ht="15.75" hidden="1" customHeight="1" x14ac:dyDescent="0.2">
      <c r="A8643" s="14">
        <v>0</v>
      </c>
      <c r="B8643" s="16">
        <v>0</v>
      </c>
      <c r="C8643" s="14">
        <v>0</v>
      </c>
      <c r="D8643" s="17">
        <v>0</v>
      </c>
      <c r="E8643" s="5">
        <v>0</v>
      </c>
      <c r="F8643" s="5">
        <v>0</v>
      </c>
      <c r="G8643" s="5">
        <v>0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0</v>
      </c>
      <c r="N8643" s="19">
        <v>0</v>
      </c>
    </row>
    <row r="8644" spans="1:14" ht="15.75" hidden="1" customHeight="1" x14ac:dyDescent="0.2">
      <c r="A8644" s="14">
        <v>0</v>
      </c>
      <c r="B8644" s="16">
        <v>0</v>
      </c>
      <c r="C8644" s="14">
        <v>0</v>
      </c>
      <c r="D8644" s="17">
        <v>0</v>
      </c>
      <c r="E8644" s="5">
        <v>0</v>
      </c>
      <c r="F8644" s="5">
        <v>0</v>
      </c>
      <c r="G8644" s="5">
        <v>0</v>
      </c>
      <c r="H8644" s="5">
        <v>0</v>
      </c>
      <c r="I8644" s="5">
        <v>0</v>
      </c>
      <c r="J8644" s="5">
        <v>0</v>
      </c>
      <c r="K8644" s="5">
        <v>0</v>
      </c>
      <c r="L8644" s="5">
        <v>0</v>
      </c>
      <c r="M8644" s="5">
        <v>0</v>
      </c>
      <c r="N8644" s="19">
        <v>0</v>
      </c>
    </row>
    <row r="8645" spans="1:14" ht="15.75" hidden="1" customHeight="1" x14ac:dyDescent="0.2">
      <c r="A8645" s="14">
        <v>0</v>
      </c>
      <c r="B8645" s="16">
        <v>0</v>
      </c>
      <c r="C8645" s="14">
        <v>0</v>
      </c>
      <c r="D8645" s="17">
        <v>0</v>
      </c>
      <c r="E8645" s="5">
        <v>0</v>
      </c>
      <c r="F8645" s="5">
        <v>0</v>
      </c>
      <c r="G8645" s="5">
        <v>0</v>
      </c>
      <c r="H8645" s="5">
        <v>0</v>
      </c>
      <c r="I8645" s="5">
        <v>0</v>
      </c>
      <c r="J8645" s="5">
        <v>0</v>
      </c>
      <c r="K8645" s="5">
        <v>0</v>
      </c>
      <c r="L8645" s="5">
        <v>0</v>
      </c>
      <c r="M8645" s="5">
        <v>0</v>
      </c>
      <c r="N8645" s="19">
        <v>0</v>
      </c>
    </row>
    <row r="8646" spans="1:14" ht="15.75" hidden="1" customHeight="1" x14ac:dyDescent="0.2">
      <c r="A8646" s="14">
        <v>0</v>
      </c>
      <c r="B8646" s="16">
        <v>0</v>
      </c>
      <c r="C8646" s="14">
        <v>0</v>
      </c>
      <c r="D8646" s="17">
        <v>0</v>
      </c>
      <c r="E8646" s="5">
        <v>0</v>
      </c>
      <c r="F8646" s="5">
        <v>0</v>
      </c>
      <c r="G8646" s="5">
        <v>0</v>
      </c>
      <c r="H8646" s="5">
        <v>0</v>
      </c>
      <c r="I8646" s="5">
        <v>0</v>
      </c>
      <c r="J8646" s="5">
        <v>0</v>
      </c>
      <c r="K8646" s="5">
        <v>0</v>
      </c>
      <c r="L8646" s="5">
        <v>0</v>
      </c>
      <c r="M8646" s="5">
        <v>0</v>
      </c>
      <c r="N8646" s="19">
        <v>0</v>
      </c>
    </row>
    <row r="8647" spans="1:14" ht="15.75" hidden="1" customHeight="1" x14ac:dyDescent="0.2">
      <c r="A8647" s="14">
        <v>0</v>
      </c>
      <c r="B8647" s="16">
        <v>0</v>
      </c>
      <c r="C8647" s="14">
        <v>0</v>
      </c>
      <c r="D8647" s="17">
        <v>0</v>
      </c>
      <c r="E8647" s="5">
        <v>0</v>
      </c>
      <c r="F8647" s="5">
        <v>0</v>
      </c>
      <c r="G8647" s="5">
        <v>0</v>
      </c>
      <c r="H8647" s="5">
        <v>0</v>
      </c>
      <c r="I8647" s="5">
        <v>0</v>
      </c>
      <c r="J8647" s="5">
        <v>0</v>
      </c>
      <c r="K8647" s="5">
        <v>0</v>
      </c>
      <c r="L8647" s="5">
        <v>0</v>
      </c>
      <c r="M8647" s="5">
        <v>0</v>
      </c>
      <c r="N8647" s="19">
        <v>0</v>
      </c>
    </row>
    <row r="8648" spans="1:14" ht="15.75" hidden="1" customHeight="1" x14ac:dyDescent="0.2">
      <c r="A8648" s="14">
        <v>0</v>
      </c>
      <c r="B8648" s="16">
        <v>0</v>
      </c>
      <c r="C8648" s="14">
        <v>0</v>
      </c>
      <c r="D8648" s="17">
        <v>0</v>
      </c>
      <c r="E8648" s="5">
        <v>0</v>
      </c>
      <c r="F8648" s="5">
        <v>0</v>
      </c>
      <c r="G8648" s="5">
        <v>0</v>
      </c>
      <c r="H8648" s="5">
        <v>0</v>
      </c>
      <c r="I8648" s="5">
        <v>0</v>
      </c>
      <c r="J8648" s="5">
        <v>0</v>
      </c>
      <c r="K8648" s="5">
        <v>0</v>
      </c>
      <c r="L8648" s="5">
        <v>0</v>
      </c>
      <c r="M8648" s="5">
        <v>0</v>
      </c>
      <c r="N8648" s="19">
        <v>0</v>
      </c>
    </row>
    <row r="8649" spans="1:14" ht="15.75" hidden="1" customHeight="1" x14ac:dyDescent="0.2">
      <c r="A8649" s="14">
        <v>0</v>
      </c>
      <c r="B8649" s="16">
        <v>0</v>
      </c>
      <c r="C8649" s="14">
        <v>0</v>
      </c>
      <c r="D8649" s="17">
        <v>0</v>
      </c>
      <c r="E8649" s="5">
        <v>0</v>
      </c>
      <c r="F8649" s="5">
        <v>0</v>
      </c>
      <c r="G8649" s="5">
        <v>0</v>
      </c>
      <c r="H8649" s="5">
        <v>0</v>
      </c>
      <c r="I8649" s="5">
        <v>0</v>
      </c>
      <c r="J8649" s="5">
        <v>0</v>
      </c>
      <c r="K8649" s="5">
        <v>0</v>
      </c>
      <c r="L8649" s="5">
        <v>0</v>
      </c>
      <c r="M8649" s="5">
        <v>0</v>
      </c>
      <c r="N8649" s="19">
        <v>0</v>
      </c>
    </row>
    <row r="8650" spans="1:14" ht="15.75" hidden="1" customHeight="1" x14ac:dyDescent="0.2">
      <c r="A8650" s="14">
        <v>0</v>
      </c>
      <c r="B8650" s="16">
        <v>0</v>
      </c>
      <c r="C8650" s="14">
        <v>0</v>
      </c>
      <c r="D8650" s="17">
        <v>0</v>
      </c>
      <c r="E8650" s="5">
        <v>0</v>
      </c>
      <c r="F8650" s="5">
        <v>0</v>
      </c>
      <c r="G8650" s="5">
        <v>0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0</v>
      </c>
      <c r="N8650" s="19">
        <v>0</v>
      </c>
    </row>
    <row r="8651" spans="1:14" ht="15.75" hidden="1" customHeight="1" x14ac:dyDescent="0.2">
      <c r="A8651" s="14">
        <v>0</v>
      </c>
      <c r="B8651" s="16">
        <v>0</v>
      </c>
      <c r="C8651" s="14">
        <v>0</v>
      </c>
      <c r="D8651" s="17">
        <v>0</v>
      </c>
      <c r="E8651" s="5">
        <v>0</v>
      </c>
      <c r="F8651" s="5">
        <v>0</v>
      </c>
      <c r="G8651" s="5">
        <v>0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0</v>
      </c>
      <c r="N8651" s="19">
        <v>0</v>
      </c>
    </row>
    <row r="8652" spans="1:14" ht="15.75" hidden="1" customHeight="1" x14ac:dyDescent="0.2">
      <c r="A8652" s="14">
        <v>0</v>
      </c>
      <c r="B8652" s="16">
        <v>0</v>
      </c>
      <c r="C8652" s="14">
        <v>0</v>
      </c>
      <c r="D8652" s="17">
        <v>0</v>
      </c>
      <c r="E8652" s="5">
        <v>0</v>
      </c>
      <c r="F8652" s="5">
        <v>0</v>
      </c>
      <c r="G8652" s="5">
        <v>0</v>
      </c>
      <c r="H8652" s="5">
        <v>0</v>
      </c>
      <c r="I8652" s="5">
        <v>0</v>
      </c>
      <c r="J8652" s="5">
        <v>0</v>
      </c>
      <c r="K8652" s="5">
        <v>0</v>
      </c>
      <c r="L8652" s="5">
        <v>0</v>
      </c>
      <c r="M8652" s="5">
        <v>0</v>
      </c>
      <c r="N8652" s="19">
        <v>0</v>
      </c>
    </row>
    <row r="8653" spans="1:14" ht="15.75" hidden="1" customHeight="1" x14ac:dyDescent="0.2">
      <c r="A8653" s="14">
        <v>0</v>
      </c>
      <c r="B8653" s="16">
        <v>0</v>
      </c>
      <c r="C8653" s="14">
        <v>0</v>
      </c>
      <c r="D8653" s="17">
        <v>0</v>
      </c>
      <c r="E8653" s="5">
        <v>0</v>
      </c>
      <c r="F8653" s="5">
        <v>0</v>
      </c>
      <c r="G8653" s="5">
        <v>0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0</v>
      </c>
      <c r="N8653" s="19">
        <v>0</v>
      </c>
    </row>
    <row r="8654" spans="1:14" ht="15.75" hidden="1" customHeight="1" x14ac:dyDescent="0.2">
      <c r="A8654" s="14">
        <v>0</v>
      </c>
      <c r="B8654" s="16">
        <v>0</v>
      </c>
      <c r="C8654" s="14">
        <v>0</v>
      </c>
      <c r="D8654" s="17">
        <v>0</v>
      </c>
      <c r="E8654" s="5">
        <v>0</v>
      </c>
      <c r="F8654" s="5">
        <v>0</v>
      </c>
      <c r="G8654" s="5">
        <v>0</v>
      </c>
      <c r="H8654" s="5">
        <v>0</v>
      </c>
      <c r="I8654" s="5">
        <v>0</v>
      </c>
      <c r="J8654" s="5">
        <v>0</v>
      </c>
      <c r="K8654" s="5">
        <v>0</v>
      </c>
      <c r="L8654" s="5">
        <v>0</v>
      </c>
      <c r="M8654" s="5">
        <v>0</v>
      </c>
      <c r="N8654" s="19">
        <v>0</v>
      </c>
    </row>
    <row r="8655" spans="1:14" ht="15.75" hidden="1" customHeight="1" x14ac:dyDescent="0.2">
      <c r="A8655" s="14">
        <v>0</v>
      </c>
      <c r="B8655" s="16">
        <v>0</v>
      </c>
      <c r="C8655" s="14">
        <v>0</v>
      </c>
      <c r="D8655" s="17">
        <v>0</v>
      </c>
      <c r="E8655" s="5">
        <v>0</v>
      </c>
      <c r="F8655" s="5">
        <v>0</v>
      </c>
      <c r="G8655" s="5">
        <v>0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0</v>
      </c>
      <c r="N8655" s="19">
        <v>0</v>
      </c>
    </row>
    <row r="8656" spans="1:14" ht="15.75" hidden="1" customHeight="1" x14ac:dyDescent="0.2">
      <c r="A8656" s="14">
        <v>0</v>
      </c>
      <c r="B8656" s="16">
        <v>0</v>
      </c>
      <c r="C8656" s="14">
        <v>0</v>
      </c>
      <c r="D8656" s="17">
        <v>0</v>
      </c>
      <c r="E8656" s="5">
        <v>0</v>
      </c>
      <c r="F8656" s="5">
        <v>0</v>
      </c>
      <c r="G8656" s="5">
        <v>0</v>
      </c>
      <c r="H8656" s="5">
        <v>0</v>
      </c>
      <c r="I8656" s="5">
        <v>0</v>
      </c>
      <c r="J8656" s="5">
        <v>0</v>
      </c>
      <c r="K8656" s="5">
        <v>0</v>
      </c>
      <c r="L8656" s="5">
        <v>0</v>
      </c>
      <c r="M8656" s="5">
        <v>0</v>
      </c>
      <c r="N8656" s="19">
        <v>0</v>
      </c>
    </row>
    <row r="8657" spans="1:14" ht="15.75" hidden="1" customHeight="1" x14ac:dyDescent="0.2">
      <c r="A8657" s="14">
        <v>0</v>
      </c>
      <c r="B8657" s="16">
        <v>0</v>
      </c>
      <c r="C8657" s="14">
        <v>0</v>
      </c>
      <c r="D8657" s="17">
        <v>0</v>
      </c>
      <c r="E8657" s="5">
        <v>0</v>
      </c>
      <c r="F8657" s="5">
        <v>0</v>
      </c>
      <c r="G8657" s="5">
        <v>0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0</v>
      </c>
      <c r="N8657" s="19">
        <v>0</v>
      </c>
    </row>
    <row r="8658" spans="1:14" ht="15.75" hidden="1" customHeight="1" x14ac:dyDescent="0.2">
      <c r="A8658" s="14">
        <v>0</v>
      </c>
      <c r="B8658" s="16">
        <v>0</v>
      </c>
      <c r="C8658" s="14">
        <v>0</v>
      </c>
      <c r="D8658" s="17">
        <v>0</v>
      </c>
      <c r="E8658" s="5">
        <v>0</v>
      </c>
      <c r="F8658" s="5">
        <v>0</v>
      </c>
      <c r="G8658" s="5">
        <v>0</v>
      </c>
      <c r="H8658" s="5">
        <v>0</v>
      </c>
      <c r="I8658" s="5">
        <v>0</v>
      </c>
      <c r="J8658" s="5">
        <v>0</v>
      </c>
      <c r="K8658" s="5">
        <v>0</v>
      </c>
      <c r="L8658" s="5">
        <v>0</v>
      </c>
      <c r="M8658" s="5">
        <v>0</v>
      </c>
      <c r="N8658" s="19">
        <v>0</v>
      </c>
    </row>
    <row r="8659" spans="1:14" ht="15.75" hidden="1" customHeight="1" x14ac:dyDescent="0.2">
      <c r="A8659" s="14">
        <v>0</v>
      </c>
      <c r="B8659" s="16">
        <v>0</v>
      </c>
      <c r="C8659" s="14">
        <v>0</v>
      </c>
      <c r="D8659" s="17">
        <v>0</v>
      </c>
      <c r="E8659" s="5">
        <v>0</v>
      </c>
      <c r="F8659" s="5">
        <v>0</v>
      </c>
      <c r="G8659" s="5">
        <v>0</v>
      </c>
      <c r="H8659" s="5">
        <v>0</v>
      </c>
      <c r="I8659" s="5">
        <v>0</v>
      </c>
      <c r="J8659" s="5">
        <v>0</v>
      </c>
      <c r="K8659" s="5">
        <v>0</v>
      </c>
      <c r="L8659" s="5">
        <v>0</v>
      </c>
      <c r="M8659" s="5">
        <v>0</v>
      </c>
      <c r="N8659" s="19">
        <v>0</v>
      </c>
    </row>
    <row r="8660" spans="1:14" ht="15.75" hidden="1" customHeight="1" x14ac:dyDescent="0.2">
      <c r="A8660" s="14">
        <v>0</v>
      </c>
      <c r="B8660" s="16">
        <v>0</v>
      </c>
      <c r="C8660" s="14">
        <v>0</v>
      </c>
      <c r="D8660" s="17">
        <v>0</v>
      </c>
      <c r="E8660" s="5">
        <v>0</v>
      </c>
      <c r="F8660" s="5">
        <v>0</v>
      </c>
      <c r="G8660" s="5">
        <v>0</v>
      </c>
      <c r="H8660" s="5">
        <v>0</v>
      </c>
      <c r="I8660" s="5">
        <v>0</v>
      </c>
      <c r="J8660" s="5">
        <v>0</v>
      </c>
      <c r="K8660" s="5">
        <v>0</v>
      </c>
      <c r="L8660" s="5">
        <v>0</v>
      </c>
      <c r="M8660" s="5">
        <v>0</v>
      </c>
      <c r="N8660" s="19">
        <v>0</v>
      </c>
    </row>
    <row r="8661" spans="1:14" ht="15.75" hidden="1" customHeight="1" x14ac:dyDescent="0.2">
      <c r="A8661" s="14">
        <v>0</v>
      </c>
      <c r="B8661" s="16">
        <v>0</v>
      </c>
      <c r="C8661" s="14">
        <v>0</v>
      </c>
      <c r="D8661" s="17">
        <v>0</v>
      </c>
      <c r="E8661" s="5">
        <v>0</v>
      </c>
      <c r="F8661" s="5">
        <v>0</v>
      </c>
      <c r="G8661" s="5">
        <v>0</v>
      </c>
      <c r="H8661" s="5">
        <v>0</v>
      </c>
      <c r="I8661" s="5">
        <v>0</v>
      </c>
      <c r="J8661" s="5">
        <v>0</v>
      </c>
      <c r="K8661" s="5">
        <v>0</v>
      </c>
      <c r="L8661" s="5">
        <v>0</v>
      </c>
      <c r="M8661" s="5">
        <v>0</v>
      </c>
      <c r="N8661" s="19">
        <v>0</v>
      </c>
    </row>
    <row r="8662" spans="1:14" ht="15.75" hidden="1" customHeight="1" x14ac:dyDescent="0.2">
      <c r="A8662" s="14">
        <v>0</v>
      </c>
      <c r="B8662" s="16">
        <v>0</v>
      </c>
      <c r="C8662" s="14">
        <v>0</v>
      </c>
      <c r="D8662" s="17">
        <v>0</v>
      </c>
      <c r="E8662" s="5">
        <v>0</v>
      </c>
      <c r="F8662" s="5">
        <v>0</v>
      </c>
      <c r="G8662" s="5">
        <v>0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0</v>
      </c>
      <c r="N8662" s="19">
        <v>0</v>
      </c>
    </row>
    <row r="8663" spans="1:14" ht="15.75" hidden="1" customHeight="1" x14ac:dyDescent="0.2">
      <c r="A8663" s="14">
        <v>0</v>
      </c>
      <c r="B8663" s="16">
        <v>0</v>
      </c>
      <c r="C8663" s="14">
        <v>0</v>
      </c>
      <c r="D8663" s="17">
        <v>0</v>
      </c>
      <c r="E8663" s="5">
        <v>0</v>
      </c>
      <c r="F8663" s="5">
        <v>0</v>
      </c>
      <c r="G8663" s="5">
        <v>0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  <c r="N8663" s="19">
        <v>0</v>
      </c>
    </row>
    <row r="8664" spans="1:14" ht="15.75" hidden="1" customHeight="1" x14ac:dyDescent="0.2">
      <c r="A8664" s="14">
        <v>0</v>
      </c>
      <c r="B8664" s="16">
        <v>0</v>
      </c>
      <c r="C8664" s="14">
        <v>0</v>
      </c>
      <c r="D8664" s="17">
        <v>0</v>
      </c>
      <c r="E8664" s="5">
        <v>0</v>
      </c>
      <c r="F8664" s="5">
        <v>0</v>
      </c>
      <c r="G8664" s="5">
        <v>0</v>
      </c>
      <c r="H8664" s="5">
        <v>0</v>
      </c>
      <c r="I8664" s="5">
        <v>0</v>
      </c>
      <c r="J8664" s="5">
        <v>0</v>
      </c>
      <c r="K8664" s="5">
        <v>0</v>
      </c>
      <c r="L8664" s="5">
        <v>0</v>
      </c>
      <c r="M8664" s="5">
        <v>0</v>
      </c>
      <c r="N8664" s="19">
        <v>0</v>
      </c>
    </row>
    <row r="8665" spans="1:14" ht="15.75" hidden="1" customHeight="1" x14ac:dyDescent="0.2">
      <c r="A8665" s="14">
        <v>0</v>
      </c>
      <c r="B8665" s="16">
        <v>0</v>
      </c>
      <c r="C8665" s="14">
        <v>0</v>
      </c>
      <c r="D8665" s="17">
        <v>0</v>
      </c>
      <c r="E8665" s="5">
        <v>0</v>
      </c>
      <c r="F8665" s="5">
        <v>0</v>
      </c>
      <c r="G8665" s="5">
        <v>0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0</v>
      </c>
      <c r="N8665" s="19">
        <v>0</v>
      </c>
    </row>
    <row r="8666" spans="1:14" ht="15.75" hidden="1" customHeight="1" x14ac:dyDescent="0.2">
      <c r="A8666" s="14">
        <v>0</v>
      </c>
      <c r="B8666" s="16">
        <v>0</v>
      </c>
      <c r="C8666" s="14">
        <v>0</v>
      </c>
      <c r="D8666" s="17">
        <v>0</v>
      </c>
      <c r="E8666" s="5">
        <v>0</v>
      </c>
      <c r="F8666" s="5">
        <v>0</v>
      </c>
      <c r="G8666" s="5">
        <v>0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0</v>
      </c>
      <c r="N8666" s="19">
        <v>0</v>
      </c>
    </row>
    <row r="8667" spans="1:14" ht="15.75" hidden="1" customHeight="1" x14ac:dyDescent="0.2">
      <c r="A8667" s="14">
        <v>0</v>
      </c>
      <c r="B8667" s="16">
        <v>0</v>
      </c>
      <c r="C8667" s="14">
        <v>0</v>
      </c>
      <c r="D8667" s="17">
        <v>0</v>
      </c>
      <c r="E8667" s="5">
        <v>0</v>
      </c>
      <c r="F8667" s="5">
        <v>0</v>
      </c>
      <c r="G8667" s="5">
        <v>0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0</v>
      </c>
      <c r="N8667" s="19">
        <v>0</v>
      </c>
    </row>
    <row r="8668" spans="1:14" ht="15.75" hidden="1" customHeight="1" x14ac:dyDescent="0.2">
      <c r="A8668" s="14">
        <v>0</v>
      </c>
      <c r="B8668" s="16">
        <v>0</v>
      </c>
      <c r="C8668" s="14">
        <v>0</v>
      </c>
      <c r="D8668" s="17">
        <v>0</v>
      </c>
      <c r="E8668" s="5">
        <v>0</v>
      </c>
      <c r="F8668" s="5">
        <v>0</v>
      </c>
      <c r="G8668" s="5">
        <v>0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  <c r="N8668" s="19">
        <v>0</v>
      </c>
    </row>
    <row r="8669" spans="1:14" ht="15.75" hidden="1" customHeight="1" x14ac:dyDescent="0.2">
      <c r="A8669" s="14">
        <v>0</v>
      </c>
      <c r="B8669" s="16">
        <v>0</v>
      </c>
      <c r="C8669" s="14">
        <v>0</v>
      </c>
      <c r="D8669" s="17">
        <v>0</v>
      </c>
      <c r="E8669" s="5">
        <v>0</v>
      </c>
      <c r="F8669" s="5">
        <v>0</v>
      </c>
      <c r="G8669" s="5">
        <v>0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0</v>
      </c>
      <c r="N8669" s="19">
        <v>0</v>
      </c>
    </row>
    <row r="8670" spans="1:14" ht="15.75" hidden="1" customHeight="1" x14ac:dyDescent="0.2">
      <c r="A8670" s="14">
        <v>0</v>
      </c>
      <c r="B8670" s="16">
        <v>0</v>
      </c>
      <c r="C8670" s="14">
        <v>0</v>
      </c>
      <c r="D8670" s="17">
        <v>0</v>
      </c>
      <c r="E8670" s="5">
        <v>0</v>
      </c>
      <c r="F8670" s="5">
        <v>0</v>
      </c>
      <c r="G8670" s="5">
        <v>0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0</v>
      </c>
      <c r="N8670" s="19">
        <v>0</v>
      </c>
    </row>
    <row r="8671" spans="1:14" ht="15.75" hidden="1" customHeight="1" x14ac:dyDescent="0.2">
      <c r="A8671" s="14">
        <v>0</v>
      </c>
      <c r="B8671" s="16">
        <v>0</v>
      </c>
      <c r="C8671" s="14">
        <v>0</v>
      </c>
      <c r="D8671" s="17">
        <v>0</v>
      </c>
      <c r="E8671" s="5">
        <v>0</v>
      </c>
      <c r="F8671" s="5">
        <v>0</v>
      </c>
      <c r="G8671" s="5">
        <v>0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0</v>
      </c>
      <c r="N8671" s="19">
        <v>0</v>
      </c>
    </row>
    <row r="8672" spans="1:14" ht="15.75" hidden="1" customHeight="1" x14ac:dyDescent="0.2">
      <c r="A8672" s="14">
        <v>0</v>
      </c>
      <c r="B8672" s="16">
        <v>0</v>
      </c>
      <c r="C8672" s="14">
        <v>0</v>
      </c>
      <c r="D8672" s="17">
        <v>0</v>
      </c>
      <c r="E8672" s="5">
        <v>0</v>
      </c>
      <c r="F8672" s="5">
        <v>0</v>
      </c>
      <c r="G8672" s="5">
        <v>0</v>
      </c>
      <c r="H8672" s="5">
        <v>0</v>
      </c>
      <c r="I8672" s="5">
        <v>0</v>
      </c>
      <c r="J8672" s="5">
        <v>0</v>
      </c>
      <c r="K8672" s="5">
        <v>0</v>
      </c>
      <c r="L8672" s="5">
        <v>0</v>
      </c>
      <c r="M8672" s="5">
        <v>0</v>
      </c>
      <c r="N8672" s="19">
        <v>0</v>
      </c>
    </row>
    <row r="8673" spans="1:14" ht="15.75" hidden="1" customHeight="1" x14ac:dyDescent="0.2">
      <c r="A8673" s="14">
        <v>0</v>
      </c>
      <c r="B8673" s="16">
        <v>0</v>
      </c>
      <c r="C8673" s="14">
        <v>0</v>
      </c>
      <c r="D8673" s="17">
        <v>0</v>
      </c>
      <c r="E8673" s="5">
        <v>0</v>
      </c>
      <c r="F8673" s="5">
        <v>0</v>
      </c>
      <c r="G8673" s="5">
        <v>0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0</v>
      </c>
      <c r="N8673" s="19">
        <v>0</v>
      </c>
    </row>
    <row r="8674" spans="1:14" ht="15.75" hidden="1" customHeight="1" x14ac:dyDescent="0.2">
      <c r="A8674" s="14">
        <v>0</v>
      </c>
      <c r="B8674" s="16">
        <v>0</v>
      </c>
      <c r="C8674" s="14">
        <v>0</v>
      </c>
      <c r="D8674" s="17">
        <v>0</v>
      </c>
      <c r="E8674" s="5">
        <v>0</v>
      </c>
      <c r="F8674" s="5">
        <v>0</v>
      </c>
      <c r="G8674" s="5">
        <v>0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0</v>
      </c>
      <c r="N8674" s="19">
        <v>0</v>
      </c>
    </row>
    <row r="8675" spans="1:14" ht="15.75" hidden="1" customHeight="1" x14ac:dyDescent="0.2">
      <c r="A8675" s="14">
        <v>0</v>
      </c>
      <c r="B8675" s="16">
        <v>0</v>
      </c>
      <c r="C8675" s="14">
        <v>0</v>
      </c>
      <c r="D8675" s="17">
        <v>0</v>
      </c>
      <c r="E8675" s="5">
        <v>0</v>
      </c>
      <c r="F8675" s="5">
        <v>0</v>
      </c>
      <c r="G8675" s="5">
        <v>0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  <c r="N8675" s="19">
        <v>0</v>
      </c>
    </row>
    <row r="8676" spans="1:14" ht="15.75" hidden="1" customHeight="1" x14ac:dyDescent="0.2">
      <c r="A8676" s="14">
        <v>0</v>
      </c>
      <c r="B8676" s="16">
        <v>0</v>
      </c>
      <c r="C8676" s="14">
        <v>0</v>
      </c>
      <c r="D8676" s="17">
        <v>0</v>
      </c>
      <c r="E8676" s="5">
        <v>0</v>
      </c>
      <c r="F8676" s="5">
        <v>0</v>
      </c>
      <c r="G8676" s="5">
        <v>0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0</v>
      </c>
      <c r="N8676" s="19">
        <v>0</v>
      </c>
    </row>
    <row r="8677" spans="1:14" ht="15.75" hidden="1" customHeight="1" x14ac:dyDescent="0.2">
      <c r="A8677" s="14">
        <v>0</v>
      </c>
      <c r="B8677" s="16">
        <v>0</v>
      </c>
      <c r="C8677" s="14">
        <v>0</v>
      </c>
      <c r="D8677" s="17">
        <v>0</v>
      </c>
      <c r="E8677" s="5">
        <v>0</v>
      </c>
      <c r="F8677" s="5">
        <v>0</v>
      </c>
      <c r="G8677" s="5">
        <v>0</v>
      </c>
      <c r="H8677" s="5">
        <v>0</v>
      </c>
      <c r="I8677" s="5">
        <v>0</v>
      </c>
      <c r="J8677" s="5">
        <v>0</v>
      </c>
      <c r="K8677" s="5">
        <v>0</v>
      </c>
      <c r="L8677" s="5">
        <v>0</v>
      </c>
      <c r="M8677" s="5">
        <v>0</v>
      </c>
      <c r="N8677" s="19">
        <v>0</v>
      </c>
    </row>
    <row r="8678" spans="1:14" ht="15.75" hidden="1" customHeight="1" x14ac:dyDescent="0.2">
      <c r="A8678" s="14">
        <v>0</v>
      </c>
      <c r="B8678" s="16">
        <v>0</v>
      </c>
      <c r="C8678" s="14">
        <v>0</v>
      </c>
      <c r="D8678" s="17">
        <v>0</v>
      </c>
      <c r="E8678" s="5">
        <v>0</v>
      </c>
      <c r="F8678" s="5">
        <v>0</v>
      </c>
      <c r="G8678" s="5">
        <v>0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0</v>
      </c>
      <c r="N8678" s="19">
        <v>0</v>
      </c>
    </row>
    <row r="8679" spans="1:14" ht="15.75" hidden="1" customHeight="1" x14ac:dyDescent="0.2">
      <c r="A8679" s="14">
        <v>0</v>
      </c>
      <c r="B8679" s="16">
        <v>0</v>
      </c>
      <c r="C8679" s="14">
        <v>0</v>
      </c>
      <c r="D8679" s="17">
        <v>0</v>
      </c>
      <c r="E8679" s="5">
        <v>0</v>
      </c>
      <c r="F8679" s="5">
        <v>0</v>
      </c>
      <c r="G8679" s="5">
        <v>0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0</v>
      </c>
      <c r="N8679" s="19">
        <v>0</v>
      </c>
    </row>
    <row r="8680" spans="1:14" ht="15.75" hidden="1" customHeight="1" x14ac:dyDescent="0.2">
      <c r="A8680" s="14">
        <v>0</v>
      </c>
      <c r="B8680" s="16">
        <v>0</v>
      </c>
      <c r="C8680" s="14">
        <v>0</v>
      </c>
      <c r="D8680" s="17">
        <v>0</v>
      </c>
      <c r="E8680" s="5">
        <v>0</v>
      </c>
      <c r="F8680" s="5">
        <v>0</v>
      </c>
      <c r="G8680" s="5">
        <v>0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  <c r="N8680" s="19">
        <v>0</v>
      </c>
    </row>
    <row r="8681" spans="1:14" ht="15.75" hidden="1" customHeight="1" x14ac:dyDescent="0.2">
      <c r="A8681" s="14">
        <v>0</v>
      </c>
      <c r="B8681" s="16">
        <v>0</v>
      </c>
      <c r="C8681" s="14">
        <v>0</v>
      </c>
      <c r="D8681" s="17">
        <v>0</v>
      </c>
      <c r="E8681" s="5">
        <v>0</v>
      </c>
      <c r="F8681" s="5">
        <v>0</v>
      </c>
      <c r="G8681" s="5">
        <v>0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0</v>
      </c>
      <c r="N8681" s="19">
        <v>0</v>
      </c>
    </row>
    <row r="8682" spans="1:14" ht="15.75" hidden="1" customHeight="1" x14ac:dyDescent="0.2">
      <c r="A8682" s="14">
        <v>0</v>
      </c>
      <c r="B8682" s="16">
        <v>0</v>
      </c>
      <c r="C8682" s="14">
        <v>0</v>
      </c>
      <c r="D8682" s="17">
        <v>0</v>
      </c>
      <c r="E8682" s="5">
        <v>0</v>
      </c>
      <c r="F8682" s="5">
        <v>0</v>
      </c>
      <c r="G8682" s="5">
        <v>0</v>
      </c>
      <c r="H8682" s="5">
        <v>0</v>
      </c>
      <c r="I8682" s="5">
        <v>0</v>
      </c>
      <c r="J8682" s="5">
        <v>0</v>
      </c>
      <c r="K8682" s="5">
        <v>0</v>
      </c>
      <c r="L8682" s="5">
        <v>0</v>
      </c>
      <c r="M8682" s="5">
        <v>0</v>
      </c>
      <c r="N8682" s="19">
        <v>0</v>
      </c>
    </row>
    <row r="8683" spans="1:14" ht="15.75" hidden="1" customHeight="1" x14ac:dyDescent="0.2">
      <c r="A8683" s="14">
        <v>0</v>
      </c>
      <c r="B8683" s="16">
        <v>0</v>
      </c>
      <c r="C8683" s="14">
        <v>0</v>
      </c>
      <c r="D8683" s="17">
        <v>0</v>
      </c>
      <c r="E8683" s="5">
        <v>0</v>
      </c>
      <c r="F8683" s="5">
        <v>0</v>
      </c>
      <c r="G8683" s="5">
        <v>0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  <c r="N8683" s="19">
        <v>0</v>
      </c>
    </row>
    <row r="8684" spans="1:14" ht="15.75" hidden="1" customHeight="1" x14ac:dyDescent="0.2">
      <c r="A8684" s="14">
        <v>0</v>
      </c>
      <c r="B8684" s="16">
        <v>0</v>
      </c>
      <c r="C8684" s="14">
        <v>0</v>
      </c>
      <c r="D8684" s="17">
        <v>0</v>
      </c>
      <c r="E8684" s="5">
        <v>0</v>
      </c>
      <c r="F8684" s="5">
        <v>0</v>
      </c>
      <c r="G8684" s="5">
        <v>0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0</v>
      </c>
      <c r="N8684" s="19">
        <v>0</v>
      </c>
    </row>
    <row r="8685" spans="1:14" ht="15.75" hidden="1" customHeight="1" x14ac:dyDescent="0.2">
      <c r="A8685" s="14">
        <v>0</v>
      </c>
      <c r="B8685" s="16">
        <v>0</v>
      </c>
      <c r="C8685" s="14">
        <v>0</v>
      </c>
      <c r="D8685" s="17">
        <v>0</v>
      </c>
      <c r="E8685" s="5">
        <v>0</v>
      </c>
      <c r="F8685" s="5">
        <v>0</v>
      </c>
      <c r="G8685" s="5">
        <v>0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  <c r="N8685" s="19">
        <v>0</v>
      </c>
    </row>
    <row r="8686" spans="1:14" ht="15.75" hidden="1" customHeight="1" x14ac:dyDescent="0.2">
      <c r="A8686" s="14">
        <v>0</v>
      </c>
      <c r="B8686" s="16">
        <v>0</v>
      </c>
      <c r="C8686" s="14">
        <v>0</v>
      </c>
      <c r="D8686" s="17">
        <v>0</v>
      </c>
      <c r="E8686" s="5">
        <v>0</v>
      </c>
      <c r="F8686" s="5">
        <v>0</v>
      </c>
      <c r="G8686" s="5">
        <v>0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0</v>
      </c>
      <c r="N8686" s="19">
        <v>0</v>
      </c>
    </row>
    <row r="8687" spans="1:14" ht="15.75" hidden="1" customHeight="1" x14ac:dyDescent="0.2">
      <c r="A8687" s="14">
        <v>0</v>
      </c>
      <c r="B8687" s="16">
        <v>0</v>
      </c>
      <c r="C8687" s="14">
        <v>0</v>
      </c>
      <c r="D8687" s="17">
        <v>0</v>
      </c>
      <c r="E8687" s="5">
        <v>0</v>
      </c>
      <c r="F8687" s="5">
        <v>0</v>
      </c>
      <c r="G8687" s="5">
        <v>0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  <c r="N8687" s="19">
        <v>0</v>
      </c>
    </row>
    <row r="8688" spans="1:14" ht="15.75" hidden="1" customHeight="1" x14ac:dyDescent="0.2">
      <c r="A8688" s="14">
        <v>0</v>
      </c>
      <c r="B8688" s="16">
        <v>0</v>
      </c>
      <c r="C8688" s="14">
        <v>0</v>
      </c>
      <c r="D8688" s="17">
        <v>0</v>
      </c>
      <c r="E8688" s="5">
        <v>0</v>
      </c>
      <c r="F8688" s="5">
        <v>0</v>
      </c>
      <c r="G8688" s="5">
        <v>0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0</v>
      </c>
      <c r="N8688" s="19">
        <v>0</v>
      </c>
    </row>
    <row r="8689" spans="1:14" ht="15.75" hidden="1" customHeight="1" x14ac:dyDescent="0.2">
      <c r="A8689" s="14">
        <v>0</v>
      </c>
      <c r="B8689" s="16">
        <v>0</v>
      </c>
      <c r="C8689" s="14">
        <v>0</v>
      </c>
      <c r="D8689" s="17">
        <v>0</v>
      </c>
      <c r="E8689" s="5">
        <v>0</v>
      </c>
      <c r="F8689" s="5">
        <v>0</v>
      </c>
      <c r="G8689" s="5">
        <v>0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0</v>
      </c>
      <c r="N8689" s="19">
        <v>0</v>
      </c>
    </row>
    <row r="8690" spans="1:14" ht="15.75" hidden="1" customHeight="1" x14ac:dyDescent="0.2">
      <c r="A8690" s="14">
        <v>0</v>
      </c>
      <c r="B8690" s="16">
        <v>0</v>
      </c>
      <c r="C8690" s="14">
        <v>0</v>
      </c>
      <c r="D8690" s="17">
        <v>0</v>
      </c>
      <c r="E8690" s="5">
        <v>0</v>
      </c>
      <c r="F8690" s="5">
        <v>0</v>
      </c>
      <c r="G8690" s="5">
        <v>0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0</v>
      </c>
      <c r="N8690" s="19">
        <v>0</v>
      </c>
    </row>
    <row r="8691" spans="1:14" ht="15.75" hidden="1" customHeight="1" x14ac:dyDescent="0.2">
      <c r="A8691" s="14">
        <v>0</v>
      </c>
      <c r="B8691" s="16">
        <v>0</v>
      </c>
      <c r="C8691" s="14">
        <v>0</v>
      </c>
      <c r="D8691" s="17">
        <v>0</v>
      </c>
      <c r="E8691" s="5">
        <v>0</v>
      </c>
      <c r="F8691" s="5">
        <v>0</v>
      </c>
      <c r="G8691" s="5">
        <v>0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0</v>
      </c>
      <c r="N8691" s="19">
        <v>0</v>
      </c>
    </row>
    <row r="8692" spans="1:14" ht="15.75" hidden="1" customHeight="1" x14ac:dyDescent="0.2">
      <c r="A8692" s="14">
        <v>0</v>
      </c>
      <c r="B8692" s="16">
        <v>0</v>
      </c>
      <c r="C8692" s="14">
        <v>0</v>
      </c>
      <c r="D8692" s="17">
        <v>0</v>
      </c>
      <c r="E8692" s="5">
        <v>0</v>
      </c>
      <c r="F8692" s="5">
        <v>0</v>
      </c>
      <c r="G8692" s="5">
        <v>0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0</v>
      </c>
      <c r="N8692" s="19">
        <v>0</v>
      </c>
    </row>
    <row r="8693" spans="1:14" ht="15.75" hidden="1" customHeight="1" x14ac:dyDescent="0.2">
      <c r="A8693" s="14">
        <v>0</v>
      </c>
      <c r="B8693" s="16">
        <v>0</v>
      </c>
      <c r="C8693" s="14">
        <v>0</v>
      </c>
      <c r="D8693" s="17">
        <v>0</v>
      </c>
      <c r="E8693" s="5">
        <v>0</v>
      </c>
      <c r="F8693" s="5">
        <v>0</v>
      </c>
      <c r="G8693" s="5">
        <v>0</v>
      </c>
      <c r="H8693" s="5">
        <v>0</v>
      </c>
      <c r="I8693" s="5">
        <v>0</v>
      </c>
      <c r="J8693" s="5">
        <v>0</v>
      </c>
      <c r="K8693" s="5">
        <v>0</v>
      </c>
      <c r="L8693" s="5">
        <v>0</v>
      </c>
      <c r="M8693" s="5">
        <v>0</v>
      </c>
      <c r="N8693" s="19">
        <v>0</v>
      </c>
    </row>
    <row r="8694" spans="1:14" ht="15.75" hidden="1" customHeight="1" x14ac:dyDescent="0.2">
      <c r="A8694" s="14">
        <v>0</v>
      </c>
      <c r="B8694" s="16">
        <v>0</v>
      </c>
      <c r="C8694" s="14">
        <v>0</v>
      </c>
      <c r="D8694" s="17">
        <v>0</v>
      </c>
      <c r="E8694" s="5">
        <v>0</v>
      </c>
      <c r="F8694" s="5">
        <v>0</v>
      </c>
      <c r="G8694" s="5">
        <v>0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0</v>
      </c>
      <c r="N8694" s="19">
        <v>0</v>
      </c>
    </row>
    <row r="8695" spans="1:14" ht="15.75" hidden="1" customHeight="1" x14ac:dyDescent="0.2">
      <c r="A8695" s="14">
        <v>0</v>
      </c>
      <c r="B8695" s="16">
        <v>0</v>
      </c>
      <c r="C8695" s="14">
        <v>0</v>
      </c>
      <c r="D8695" s="17">
        <v>0</v>
      </c>
      <c r="E8695" s="5">
        <v>0</v>
      </c>
      <c r="F8695" s="5">
        <v>0</v>
      </c>
      <c r="G8695" s="5">
        <v>0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0</v>
      </c>
      <c r="N8695" s="19">
        <v>0</v>
      </c>
    </row>
    <row r="8696" spans="1:14" ht="15.75" hidden="1" customHeight="1" x14ac:dyDescent="0.2">
      <c r="A8696" s="14">
        <v>0</v>
      </c>
      <c r="B8696" s="16">
        <v>0</v>
      </c>
      <c r="C8696" s="14">
        <v>0</v>
      </c>
      <c r="D8696" s="17">
        <v>0</v>
      </c>
      <c r="E8696" s="5">
        <v>0</v>
      </c>
      <c r="F8696" s="5">
        <v>0</v>
      </c>
      <c r="G8696" s="5">
        <v>0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  <c r="N8696" s="19">
        <v>0</v>
      </c>
    </row>
    <row r="8697" spans="1:14" ht="15.75" hidden="1" customHeight="1" x14ac:dyDescent="0.2">
      <c r="A8697" s="14">
        <v>0</v>
      </c>
      <c r="B8697" s="16">
        <v>0</v>
      </c>
      <c r="C8697" s="14">
        <v>0</v>
      </c>
      <c r="D8697" s="17">
        <v>0</v>
      </c>
      <c r="E8697" s="5">
        <v>0</v>
      </c>
      <c r="F8697" s="5">
        <v>0</v>
      </c>
      <c r="G8697" s="5">
        <v>0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0</v>
      </c>
      <c r="N8697" s="19">
        <v>0</v>
      </c>
    </row>
    <row r="8698" spans="1:14" ht="15.75" hidden="1" customHeight="1" x14ac:dyDescent="0.2">
      <c r="A8698" s="14">
        <v>0</v>
      </c>
      <c r="B8698" s="16">
        <v>0</v>
      </c>
      <c r="C8698" s="14">
        <v>0</v>
      </c>
      <c r="D8698" s="17">
        <v>0</v>
      </c>
      <c r="E8698" s="5">
        <v>0</v>
      </c>
      <c r="F8698" s="5">
        <v>0</v>
      </c>
      <c r="G8698" s="5">
        <v>0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0</v>
      </c>
      <c r="N8698" s="19">
        <v>0</v>
      </c>
    </row>
    <row r="8699" spans="1:14" ht="15.75" hidden="1" customHeight="1" x14ac:dyDescent="0.2">
      <c r="A8699" s="14">
        <v>0</v>
      </c>
      <c r="B8699" s="16">
        <v>0</v>
      </c>
      <c r="C8699" s="14">
        <v>0</v>
      </c>
      <c r="D8699" s="17">
        <v>0</v>
      </c>
      <c r="E8699" s="5">
        <v>0</v>
      </c>
      <c r="F8699" s="5">
        <v>0</v>
      </c>
      <c r="G8699" s="5">
        <v>0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0</v>
      </c>
      <c r="N8699" s="19">
        <v>0</v>
      </c>
    </row>
    <row r="8700" spans="1:14" ht="15.75" hidden="1" customHeight="1" x14ac:dyDescent="0.2">
      <c r="A8700" s="14">
        <v>0</v>
      </c>
      <c r="B8700" s="16">
        <v>0</v>
      </c>
      <c r="C8700" s="14">
        <v>0</v>
      </c>
      <c r="D8700" s="17">
        <v>0</v>
      </c>
      <c r="E8700" s="5">
        <v>0</v>
      </c>
      <c r="F8700" s="5">
        <v>0</v>
      </c>
      <c r="G8700" s="5">
        <v>0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0</v>
      </c>
      <c r="N8700" s="19">
        <v>0</v>
      </c>
    </row>
    <row r="8701" spans="1:14" ht="15.75" hidden="1" customHeight="1" x14ac:dyDescent="0.2">
      <c r="A8701" s="14">
        <v>0</v>
      </c>
      <c r="B8701" s="16">
        <v>0</v>
      </c>
      <c r="C8701" s="14">
        <v>0</v>
      </c>
      <c r="D8701" s="17">
        <v>0</v>
      </c>
      <c r="E8701" s="5">
        <v>0</v>
      </c>
      <c r="F8701" s="5">
        <v>0</v>
      </c>
      <c r="G8701" s="5">
        <v>0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  <c r="N8701" s="19">
        <v>0</v>
      </c>
    </row>
    <row r="8702" spans="1:14" ht="15.75" hidden="1" customHeight="1" x14ac:dyDescent="0.2">
      <c r="A8702" s="14">
        <v>0</v>
      </c>
      <c r="B8702" s="16">
        <v>0</v>
      </c>
      <c r="C8702" s="14">
        <v>0</v>
      </c>
      <c r="D8702" s="17">
        <v>0</v>
      </c>
      <c r="E8702" s="5">
        <v>0</v>
      </c>
      <c r="F8702" s="5">
        <v>0</v>
      </c>
      <c r="G8702" s="5">
        <v>0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0</v>
      </c>
      <c r="N8702" s="19">
        <v>0</v>
      </c>
    </row>
    <row r="8703" spans="1:14" ht="15.75" hidden="1" customHeight="1" x14ac:dyDescent="0.2">
      <c r="A8703" s="14">
        <v>0</v>
      </c>
      <c r="B8703" s="16">
        <v>0</v>
      </c>
      <c r="C8703" s="14">
        <v>0</v>
      </c>
      <c r="D8703" s="17">
        <v>0</v>
      </c>
      <c r="E8703" s="5">
        <v>0</v>
      </c>
      <c r="F8703" s="5">
        <v>0</v>
      </c>
      <c r="G8703" s="5">
        <v>0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0</v>
      </c>
      <c r="N8703" s="19">
        <v>0</v>
      </c>
    </row>
    <row r="8704" spans="1:14" ht="15.75" hidden="1" customHeight="1" x14ac:dyDescent="0.2">
      <c r="A8704" s="14">
        <v>0</v>
      </c>
      <c r="B8704" s="16">
        <v>0</v>
      </c>
      <c r="C8704" s="14">
        <v>0</v>
      </c>
      <c r="D8704" s="17">
        <v>0</v>
      </c>
      <c r="E8704" s="5">
        <v>0</v>
      </c>
      <c r="F8704" s="5">
        <v>0</v>
      </c>
      <c r="G8704" s="5">
        <v>0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0</v>
      </c>
      <c r="N8704" s="19">
        <v>0</v>
      </c>
    </row>
    <row r="8705" spans="1:14" ht="15.75" hidden="1" customHeight="1" x14ac:dyDescent="0.2">
      <c r="A8705" s="14">
        <v>0</v>
      </c>
      <c r="B8705" s="16">
        <v>0</v>
      </c>
      <c r="C8705" s="14">
        <v>0</v>
      </c>
      <c r="D8705" s="17">
        <v>0</v>
      </c>
      <c r="E8705" s="5">
        <v>0</v>
      </c>
      <c r="F8705" s="5">
        <v>0</v>
      </c>
      <c r="G8705" s="5">
        <v>0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0</v>
      </c>
      <c r="N8705" s="19">
        <v>0</v>
      </c>
    </row>
    <row r="8706" spans="1:14" ht="15.75" hidden="1" customHeight="1" x14ac:dyDescent="0.2">
      <c r="A8706" s="14">
        <v>0</v>
      </c>
      <c r="B8706" s="16">
        <v>0</v>
      </c>
      <c r="C8706" s="14">
        <v>0</v>
      </c>
      <c r="D8706" s="17">
        <v>0</v>
      </c>
      <c r="E8706" s="5">
        <v>0</v>
      </c>
      <c r="F8706" s="5">
        <v>0</v>
      </c>
      <c r="G8706" s="5">
        <v>0</v>
      </c>
      <c r="H8706" s="5">
        <v>0</v>
      </c>
      <c r="I8706" s="5">
        <v>0</v>
      </c>
      <c r="J8706" s="5">
        <v>0</v>
      </c>
      <c r="K8706" s="5">
        <v>0</v>
      </c>
      <c r="L8706" s="5">
        <v>0</v>
      </c>
      <c r="M8706" s="5">
        <v>0</v>
      </c>
      <c r="N8706" s="19">
        <v>0</v>
      </c>
    </row>
    <row r="8707" spans="1:14" ht="15.75" hidden="1" customHeight="1" x14ac:dyDescent="0.2">
      <c r="A8707" s="14">
        <v>0</v>
      </c>
      <c r="B8707" s="16">
        <v>0</v>
      </c>
      <c r="C8707" s="14">
        <v>0</v>
      </c>
      <c r="D8707" s="17">
        <v>0</v>
      </c>
      <c r="E8707" s="5">
        <v>0</v>
      </c>
      <c r="F8707" s="5">
        <v>0</v>
      </c>
      <c r="G8707" s="5">
        <v>0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0</v>
      </c>
      <c r="N8707" s="19">
        <v>0</v>
      </c>
    </row>
    <row r="8708" spans="1:14" ht="15.75" hidden="1" customHeight="1" x14ac:dyDescent="0.2">
      <c r="A8708" s="14">
        <v>0</v>
      </c>
      <c r="B8708" s="16">
        <v>0</v>
      </c>
      <c r="C8708" s="14">
        <v>0</v>
      </c>
      <c r="D8708" s="17">
        <v>0</v>
      </c>
      <c r="E8708" s="5">
        <v>0</v>
      </c>
      <c r="F8708" s="5">
        <v>0</v>
      </c>
      <c r="G8708" s="5">
        <v>0</v>
      </c>
      <c r="H8708" s="5">
        <v>0</v>
      </c>
      <c r="I8708" s="5">
        <v>0</v>
      </c>
      <c r="J8708" s="5">
        <v>0</v>
      </c>
      <c r="K8708" s="5">
        <v>0</v>
      </c>
      <c r="L8708" s="5">
        <v>0</v>
      </c>
      <c r="M8708" s="5">
        <v>0</v>
      </c>
      <c r="N8708" s="19">
        <v>0</v>
      </c>
    </row>
    <row r="8709" spans="1:14" ht="15.75" hidden="1" customHeight="1" x14ac:dyDescent="0.2">
      <c r="A8709" s="14">
        <v>0</v>
      </c>
      <c r="B8709" s="16">
        <v>0</v>
      </c>
      <c r="C8709" s="14">
        <v>0</v>
      </c>
      <c r="D8709" s="17">
        <v>0</v>
      </c>
      <c r="E8709" s="5">
        <v>0</v>
      </c>
      <c r="F8709" s="5">
        <v>0</v>
      </c>
      <c r="G8709" s="5">
        <v>0</v>
      </c>
      <c r="H8709" s="5">
        <v>0</v>
      </c>
      <c r="I8709" s="5">
        <v>0</v>
      </c>
      <c r="J8709" s="5">
        <v>0</v>
      </c>
      <c r="K8709" s="5">
        <v>0</v>
      </c>
      <c r="L8709" s="5">
        <v>0</v>
      </c>
      <c r="M8709" s="5">
        <v>0</v>
      </c>
      <c r="N8709" s="19">
        <v>0</v>
      </c>
    </row>
    <row r="8710" spans="1:14" ht="15.75" hidden="1" customHeight="1" x14ac:dyDescent="0.2">
      <c r="A8710" s="14">
        <v>0</v>
      </c>
      <c r="B8710" s="16">
        <v>0</v>
      </c>
      <c r="C8710" s="14">
        <v>0</v>
      </c>
      <c r="D8710" s="17">
        <v>0</v>
      </c>
      <c r="E8710" s="5">
        <v>0</v>
      </c>
      <c r="F8710" s="5">
        <v>0</v>
      </c>
      <c r="G8710" s="5">
        <v>0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0</v>
      </c>
      <c r="N8710" s="19">
        <v>0</v>
      </c>
    </row>
    <row r="8711" spans="1:14" ht="15.75" hidden="1" customHeight="1" x14ac:dyDescent="0.2">
      <c r="A8711" s="14">
        <v>0</v>
      </c>
      <c r="B8711" s="16">
        <v>0</v>
      </c>
      <c r="C8711" s="14">
        <v>0</v>
      </c>
      <c r="D8711" s="17">
        <v>0</v>
      </c>
      <c r="E8711" s="5">
        <v>0</v>
      </c>
      <c r="F8711" s="5">
        <v>0</v>
      </c>
      <c r="G8711" s="5">
        <v>0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  <c r="N8711" s="19">
        <v>0</v>
      </c>
    </row>
    <row r="8712" spans="1:14" ht="15.75" hidden="1" customHeight="1" x14ac:dyDescent="0.2">
      <c r="A8712" s="14">
        <v>0</v>
      </c>
      <c r="B8712" s="16">
        <v>0</v>
      </c>
      <c r="C8712" s="14">
        <v>0</v>
      </c>
      <c r="D8712" s="17">
        <v>0</v>
      </c>
      <c r="E8712" s="5">
        <v>0</v>
      </c>
      <c r="F8712" s="5">
        <v>0</v>
      </c>
      <c r="G8712" s="5">
        <v>0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0</v>
      </c>
      <c r="N8712" s="19">
        <v>0</v>
      </c>
    </row>
    <row r="8713" spans="1:14" ht="15.75" hidden="1" customHeight="1" x14ac:dyDescent="0.2">
      <c r="A8713" s="14">
        <v>0</v>
      </c>
      <c r="B8713" s="16">
        <v>0</v>
      </c>
      <c r="C8713" s="14">
        <v>0</v>
      </c>
      <c r="D8713" s="17">
        <v>0</v>
      </c>
      <c r="E8713" s="5">
        <v>0</v>
      </c>
      <c r="F8713" s="5">
        <v>0</v>
      </c>
      <c r="G8713" s="5">
        <v>0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0</v>
      </c>
      <c r="N8713" s="19">
        <v>0</v>
      </c>
    </row>
    <row r="8714" spans="1:14" ht="15.75" hidden="1" customHeight="1" x14ac:dyDescent="0.2">
      <c r="A8714" s="14">
        <v>0</v>
      </c>
      <c r="B8714" s="16">
        <v>0</v>
      </c>
      <c r="C8714" s="14">
        <v>0</v>
      </c>
      <c r="D8714" s="17">
        <v>0</v>
      </c>
      <c r="E8714" s="5">
        <v>0</v>
      </c>
      <c r="F8714" s="5">
        <v>0</v>
      </c>
      <c r="G8714" s="5">
        <v>0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0</v>
      </c>
      <c r="N8714" s="19">
        <v>0</v>
      </c>
    </row>
    <row r="8715" spans="1:14" ht="15.75" hidden="1" customHeight="1" x14ac:dyDescent="0.2">
      <c r="A8715" s="14">
        <v>0</v>
      </c>
      <c r="B8715" s="16">
        <v>0</v>
      </c>
      <c r="C8715" s="14">
        <v>0</v>
      </c>
      <c r="D8715" s="17">
        <v>0</v>
      </c>
      <c r="E8715" s="5">
        <v>0</v>
      </c>
      <c r="F8715" s="5">
        <v>0</v>
      </c>
      <c r="G8715" s="5">
        <v>0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0</v>
      </c>
      <c r="N8715" s="19">
        <v>0</v>
      </c>
    </row>
    <row r="8716" spans="1:14" ht="15.75" hidden="1" customHeight="1" x14ac:dyDescent="0.2">
      <c r="A8716" s="14">
        <v>0</v>
      </c>
      <c r="B8716" s="16">
        <v>0</v>
      </c>
      <c r="C8716" s="14">
        <v>0</v>
      </c>
      <c r="D8716" s="17">
        <v>0</v>
      </c>
      <c r="E8716" s="5">
        <v>0</v>
      </c>
      <c r="F8716" s="5">
        <v>0</v>
      </c>
      <c r="G8716" s="5">
        <v>0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0</v>
      </c>
      <c r="N8716" s="19">
        <v>0</v>
      </c>
    </row>
    <row r="8717" spans="1:14" ht="15.75" hidden="1" customHeight="1" x14ac:dyDescent="0.2">
      <c r="A8717" s="14">
        <v>0</v>
      </c>
      <c r="B8717" s="16">
        <v>0</v>
      </c>
      <c r="C8717" s="14">
        <v>0</v>
      </c>
      <c r="D8717" s="17">
        <v>0</v>
      </c>
      <c r="E8717" s="5">
        <v>0</v>
      </c>
      <c r="F8717" s="5">
        <v>0</v>
      </c>
      <c r="G8717" s="5">
        <v>0</v>
      </c>
      <c r="H8717" s="5">
        <v>0</v>
      </c>
      <c r="I8717" s="5">
        <v>0</v>
      </c>
      <c r="J8717" s="5">
        <v>0</v>
      </c>
      <c r="K8717" s="5">
        <v>0</v>
      </c>
      <c r="L8717" s="5">
        <v>0</v>
      </c>
      <c r="M8717" s="5">
        <v>0</v>
      </c>
      <c r="N8717" s="19">
        <v>0</v>
      </c>
    </row>
    <row r="8718" spans="1:14" ht="15.75" hidden="1" customHeight="1" x14ac:dyDescent="0.2">
      <c r="A8718" s="14">
        <v>0</v>
      </c>
      <c r="B8718" s="16">
        <v>0</v>
      </c>
      <c r="C8718" s="14">
        <v>0</v>
      </c>
      <c r="D8718" s="17">
        <v>0</v>
      </c>
      <c r="E8718" s="5">
        <v>0</v>
      </c>
      <c r="F8718" s="5">
        <v>0</v>
      </c>
      <c r="G8718" s="5">
        <v>0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0</v>
      </c>
      <c r="N8718" s="19">
        <v>0</v>
      </c>
    </row>
    <row r="8719" spans="1:14" ht="15.75" hidden="1" customHeight="1" x14ac:dyDescent="0.2">
      <c r="A8719" s="14">
        <v>0</v>
      </c>
      <c r="B8719" s="16">
        <v>0</v>
      </c>
      <c r="C8719" s="14">
        <v>0</v>
      </c>
      <c r="D8719" s="17">
        <v>0</v>
      </c>
      <c r="E8719" s="5">
        <v>0</v>
      </c>
      <c r="F8719" s="5">
        <v>0</v>
      </c>
      <c r="G8719" s="5">
        <v>0</v>
      </c>
      <c r="H8719" s="5">
        <v>0</v>
      </c>
      <c r="I8719" s="5">
        <v>0</v>
      </c>
      <c r="J8719" s="5">
        <v>0</v>
      </c>
      <c r="K8719" s="5">
        <v>0</v>
      </c>
      <c r="L8719" s="5">
        <v>0</v>
      </c>
      <c r="M8719" s="5">
        <v>0</v>
      </c>
      <c r="N8719" s="19">
        <v>0</v>
      </c>
    </row>
    <row r="8720" spans="1:14" ht="15.75" hidden="1" customHeight="1" x14ac:dyDescent="0.2">
      <c r="A8720" s="14">
        <v>0</v>
      </c>
      <c r="B8720" s="16">
        <v>0</v>
      </c>
      <c r="C8720" s="14">
        <v>0</v>
      </c>
      <c r="D8720" s="17">
        <v>0</v>
      </c>
      <c r="E8720" s="5">
        <v>0</v>
      </c>
      <c r="F8720" s="5">
        <v>0</v>
      </c>
      <c r="G8720" s="5">
        <v>0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0</v>
      </c>
      <c r="N8720" s="19">
        <v>0</v>
      </c>
    </row>
    <row r="8721" spans="1:14" ht="15.75" hidden="1" customHeight="1" x14ac:dyDescent="0.2">
      <c r="A8721" s="14">
        <v>0</v>
      </c>
      <c r="B8721" s="16">
        <v>0</v>
      </c>
      <c r="C8721" s="14">
        <v>0</v>
      </c>
      <c r="D8721" s="17">
        <v>0</v>
      </c>
      <c r="E8721" s="5">
        <v>0</v>
      </c>
      <c r="F8721" s="5">
        <v>0</v>
      </c>
      <c r="G8721" s="5">
        <v>0</v>
      </c>
      <c r="H8721" s="5">
        <v>0</v>
      </c>
      <c r="I8721" s="5">
        <v>0</v>
      </c>
      <c r="J8721" s="5">
        <v>0</v>
      </c>
      <c r="K8721" s="5">
        <v>0</v>
      </c>
      <c r="L8721" s="5">
        <v>0</v>
      </c>
      <c r="M8721" s="5">
        <v>0</v>
      </c>
      <c r="N8721" s="19">
        <v>0</v>
      </c>
    </row>
    <row r="8722" spans="1:14" ht="15.75" hidden="1" customHeight="1" x14ac:dyDescent="0.2">
      <c r="A8722" s="14">
        <v>0</v>
      </c>
      <c r="B8722" s="16">
        <v>0</v>
      </c>
      <c r="C8722" s="14">
        <v>0</v>
      </c>
      <c r="D8722" s="17">
        <v>0</v>
      </c>
      <c r="E8722" s="5">
        <v>0</v>
      </c>
      <c r="F8722" s="5">
        <v>0</v>
      </c>
      <c r="G8722" s="5">
        <v>0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0</v>
      </c>
      <c r="N8722" s="19">
        <v>0</v>
      </c>
    </row>
    <row r="8723" spans="1:14" ht="15.75" hidden="1" customHeight="1" x14ac:dyDescent="0.2">
      <c r="A8723" s="14">
        <v>0</v>
      </c>
      <c r="B8723" s="16">
        <v>0</v>
      </c>
      <c r="C8723" s="14">
        <v>0</v>
      </c>
      <c r="D8723" s="17">
        <v>0</v>
      </c>
      <c r="E8723" s="5">
        <v>0</v>
      </c>
      <c r="F8723" s="5">
        <v>0</v>
      </c>
      <c r="G8723" s="5">
        <v>0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0</v>
      </c>
      <c r="N8723" s="19">
        <v>0</v>
      </c>
    </row>
    <row r="8724" spans="1:14" ht="15.75" hidden="1" customHeight="1" x14ac:dyDescent="0.2">
      <c r="A8724" s="14">
        <v>0</v>
      </c>
      <c r="B8724" s="16">
        <v>0</v>
      </c>
      <c r="C8724" s="14">
        <v>0</v>
      </c>
      <c r="D8724" s="17">
        <v>0</v>
      </c>
      <c r="E8724" s="5">
        <v>0</v>
      </c>
      <c r="F8724" s="5">
        <v>0</v>
      </c>
      <c r="G8724" s="5">
        <v>0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0</v>
      </c>
      <c r="N8724" s="19">
        <v>0</v>
      </c>
    </row>
    <row r="8725" spans="1:14" ht="15.75" hidden="1" customHeight="1" x14ac:dyDescent="0.2">
      <c r="A8725" s="14">
        <v>0</v>
      </c>
      <c r="B8725" s="16">
        <v>0</v>
      </c>
      <c r="C8725" s="14">
        <v>0</v>
      </c>
      <c r="D8725" s="17">
        <v>0</v>
      </c>
      <c r="E8725" s="5">
        <v>0</v>
      </c>
      <c r="F8725" s="5">
        <v>0</v>
      </c>
      <c r="G8725" s="5">
        <v>0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0</v>
      </c>
      <c r="N8725" s="19">
        <v>0</v>
      </c>
    </row>
    <row r="8726" spans="1:14" ht="15.75" hidden="1" customHeight="1" x14ac:dyDescent="0.2">
      <c r="A8726" s="14">
        <v>0</v>
      </c>
      <c r="B8726" s="16">
        <v>0</v>
      </c>
      <c r="C8726" s="14">
        <v>0</v>
      </c>
      <c r="D8726" s="17">
        <v>0</v>
      </c>
      <c r="E8726" s="5">
        <v>0</v>
      </c>
      <c r="F8726" s="5">
        <v>0</v>
      </c>
      <c r="G8726" s="5">
        <v>0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0</v>
      </c>
      <c r="N8726" s="19">
        <v>0</v>
      </c>
    </row>
    <row r="8727" spans="1:14" ht="15.75" hidden="1" customHeight="1" x14ac:dyDescent="0.2">
      <c r="A8727" s="14">
        <v>0</v>
      </c>
      <c r="B8727" s="16">
        <v>0</v>
      </c>
      <c r="C8727" s="14">
        <v>0</v>
      </c>
      <c r="D8727" s="17">
        <v>0</v>
      </c>
      <c r="E8727" s="5">
        <v>0</v>
      </c>
      <c r="F8727" s="5">
        <v>0</v>
      </c>
      <c r="G8727" s="5">
        <v>0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0</v>
      </c>
      <c r="N8727" s="19">
        <v>0</v>
      </c>
    </row>
    <row r="8728" spans="1:14" ht="15.75" hidden="1" customHeight="1" x14ac:dyDescent="0.2">
      <c r="A8728" s="14">
        <v>0</v>
      </c>
      <c r="B8728" s="16">
        <v>0</v>
      </c>
      <c r="C8728" s="14">
        <v>0</v>
      </c>
      <c r="D8728" s="17">
        <v>0</v>
      </c>
      <c r="E8728" s="5">
        <v>0</v>
      </c>
      <c r="F8728" s="5">
        <v>0</v>
      </c>
      <c r="G8728" s="5">
        <v>0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0</v>
      </c>
      <c r="N8728" s="19">
        <v>0</v>
      </c>
    </row>
    <row r="8729" spans="1:14" ht="15.75" hidden="1" customHeight="1" x14ac:dyDescent="0.2">
      <c r="A8729" s="14">
        <v>0</v>
      </c>
      <c r="B8729" s="16">
        <v>0</v>
      </c>
      <c r="C8729" s="14">
        <v>0</v>
      </c>
      <c r="D8729" s="17">
        <v>0</v>
      </c>
      <c r="E8729" s="5">
        <v>0</v>
      </c>
      <c r="F8729" s="5">
        <v>0</v>
      </c>
      <c r="G8729" s="5">
        <v>0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0</v>
      </c>
      <c r="N8729" s="19">
        <v>0</v>
      </c>
    </row>
    <row r="8730" spans="1:14" ht="15.75" hidden="1" customHeight="1" x14ac:dyDescent="0.2">
      <c r="A8730" s="14">
        <v>0</v>
      </c>
      <c r="B8730" s="16">
        <v>0</v>
      </c>
      <c r="C8730" s="14">
        <v>0</v>
      </c>
      <c r="D8730" s="17">
        <v>0</v>
      </c>
      <c r="E8730" s="5">
        <v>0</v>
      </c>
      <c r="F8730" s="5">
        <v>0</v>
      </c>
      <c r="G8730" s="5">
        <v>0</v>
      </c>
      <c r="H8730" s="5">
        <v>0</v>
      </c>
      <c r="I8730" s="5">
        <v>0</v>
      </c>
      <c r="J8730" s="5">
        <v>0</v>
      </c>
      <c r="K8730" s="5">
        <v>0</v>
      </c>
      <c r="L8730" s="5">
        <v>0</v>
      </c>
      <c r="M8730" s="5">
        <v>0</v>
      </c>
      <c r="N8730" s="19">
        <v>0</v>
      </c>
    </row>
    <row r="8731" spans="1:14" ht="15.75" hidden="1" customHeight="1" x14ac:dyDescent="0.2">
      <c r="A8731" s="14">
        <v>0</v>
      </c>
      <c r="B8731" s="16">
        <v>0</v>
      </c>
      <c r="C8731" s="14">
        <v>0</v>
      </c>
      <c r="D8731" s="17">
        <v>0</v>
      </c>
      <c r="E8731" s="5">
        <v>0</v>
      </c>
      <c r="F8731" s="5">
        <v>0</v>
      </c>
      <c r="G8731" s="5">
        <v>0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0</v>
      </c>
      <c r="N8731" s="19">
        <v>0</v>
      </c>
    </row>
    <row r="8732" spans="1:14" ht="15.75" hidden="1" customHeight="1" x14ac:dyDescent="0.2">
      <c r="A8732" s="14">
        <v>0</v>
      </c>
      <c r="B8732" s="16">
        <v>0</v>
      </c>
      <c r="C8732" s="14">
        <v>0</v>
      </c>
      <c r="D8732" s="17">
        <v>0</v>
      </c>
      <c r="E8732" s="5">
        <v>0</v>
      </c>
      <c r="F8732" s="5">
        <v>0</v>
      </c>
      <c r="G8732" s="5">
        <v>0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0</v>
      </c>
      <c r="N8732" s="19">
        <v>0</v>
      </c>
    </row>
    <row r="8733" spans="1:14" ht="15.75" hidden="1" customHeight="1" x14ac:dyDescent="0.2">
      <c r="A8733" s="14">
        <v>0</v>
      </c>
      <c r="B8733" s="16">
        <v>0</v>
      </c>
      <c r="C8733" s="14">
        <v>0</v>
      </c>
      <c r="D8733" s="17">
        <v>0</v>
      </c>
      <c r="E8733" s="5">
        <v>0</v>
      </c>
      <c r="F8733" s="5">
        <v>0</v>
      </c>
      <c r="G8733" s="5">
        <v>0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0</v>
      </c>
      <c r="N8733" s="19">
        <v>0</v>
      </c>
    </row>
    <row r="8734" spans="1:14" ht="15.75" hidden="1" customHeight="1" x14ac:dyDescent="0.2">
      <c r="A8734" s="14">
        <v>0</v>
      </c>
      <c r="B8734" s="16">
        <v>0</v>
      </c>
      <c r="C8734" s="14">
        <v>0</v>
      </c>
      <c r="D8734" s="17">
        <v>0</v>
      </c>
      <c r="E8734" s="5">
        <v>0</v>
      </c>
      <c r="F8734" s="5">
        <v>0</v>
      </c>
      <c r="G8734" s="5">
        <v>0</v>
      </c>
      <c r="H8734" s="5">
        <v>0</v>
      </c>
      <c r="I8734" s="5">
        <v>0</v>
      </c>
      <c r="J8734" s="5">
        <v>0</v>
      </c>
      <c r="K8734" s="5">
        <v>0</v>
      </c>
      <c r="L8734" s="5">
        <v>0</v>
      </c>
      <c r="M8734" s="5">
        <v>0</v>
      </c>
      <c r="N8734" s="19">
        <v>0</v>
      </c>
    </row>
    <row r="8735" spans="1:14" ht="15.75" hidden="1" customHeight="1" x14ac:dyDescent="0.2">
      <c r="A8735" s="14">
        <v>0</v>
      </c>
      <c r="B8735" s="16">
        <v>0</v>
      </c>
      <c r="C8735" s="14">
        <v>0</v>
      </c>
      <c r="D8735" s="17">
        <v>0</v>
      </c>
      <c r="E8735" s="5">
        <v>0</v>
      </c>
      <c r="F8735" s="5">
        <v>0</v>
      </c>
      <c r="G8735" s="5">
        <v>0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0</v>
      </c>
      <c r="N8735" s="19">
        <v>0</v>
      </c>
    </row>
    <row r="8736" spans="1:14" ht="15.75" hidden="1" customHeight="1" x14ac:dyDescent="0.2">
      <c r="A8736" s="14">
        <v>0</v>
      </c>
      <c r="B8736" s="16">
        <v>0</v>
      </c>
      <c r="C8736" s="14">
        <v>0</v>
      </c>
      <c r="D8736" s="17">
        <v>0</v>
      </c>
      <c r="E8736" s="5">
        <v>0</v>
      </c>
      <c r="F8736" s="5">
        <v>0</v>
      </c>
      <c r="G8736" s="5">
        <v>0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0</v>
      </c>
      <c r="N8736" s="19">
        <v>0</v>
      </c>
    </row>
    <row r="8737" spans="1:14" ht="15.75" hidden="1" customHeight="1" x14ac:dyDescent="0.2">
      <c r="A8737" s="14">
        <v>0</v>
      </c>
      <c r="B8737" s="16">
        <v>0</v>
      </c>
      <c r="C8737" s="14">
        <v>0</v>
      </c>
      <c r="D8737" s="17">
        <v>0</v>
      </c>
      <c r="E8737" s="5">
        <v>0</v>
      </c>
      <c r="F8737" s="5">
        <v>0</v>
      </c>
      <c r="G8737" s="5">
        <v>0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0</v>
      </c>
      <c r="N8737" s="19">
        <v>0</v>
      </c>
    </row>
    <row r="8738" spans="1:14" ht="15.75" hidden="1" customHeight="1" x14ac:dyDescent="0.2">
      <c r="A8738" s="14">
        <v>0</v>
      </c>
      <c r="B8738" s="16">
        <v>0</v>
      </c>
      <c r="C8738" s="14">
        <v>0</v>
      </c>
      <c r="D8738" s="17">
        <v>0</v>
      </c>
      <c r="E8738" s="5">
        <v>0</v>
      </c>
      <c r="F8738" s="5">
        <v>0</v>
      </c>
      <c r="G8738" s="5">
        <v>0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0</v>
      </c>
      <c r="N8738" s="19">
        <v>0</v>
      </c>
    </row>
    <row r="8739" spans="1:14" ht="15.75" hidden="1" customHeight="1" x14ac:dyDescent="0.2">
      <c r="A8739" s="14">
        <v>0</v>
      </c>
      <c r="B8739" s="16">
        <v>0</v>
      </c>
      <c r="C8739" s="14">
        <v>0</v>
      </c>
      <c r="D8739" s="17">
        <v>0</v>
      </c>
      <c r="E8739" s="5">
        <v>0</v>
      </c>
      <c r="F8739" s="5">
        <v>0</v>
      </c>
      <c r="G8739" s="5">
        <v>0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0</v>
      </c>
      <c r="N8739" s="19">
        <v>0</v>
      </c>
    </row>
    <row r="8740" spans="1:14" ht="15.75" hidden="1" customHeight="1" x14ac:dyDescent="0.2">
      <c r="A8740" s="14">
        <v>0</v>
      </c>
      <c r="B8740" s="16">
        <v>0</v>
      </c>
      <c r="C8740" s="14">
        <v>0</v>
      </c>
      <c r="D8740" s="17">
        <v>0</v>
      </c>
      <c r="E8740" s="5">
        <v>0</v>
      </c>
      <c r="F8740" s="5">
        <v>0</v>
      </c>
      <c r="G8740" s="5">
        <v>0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0</v>
      </c>
      <c r="N8740" s="19">
        <v>0</v>
      </c>
    </row>
    <row r="8741" spans="1:14" ht="15.75" hidden="1" customHeight="1" x14ac:dyDescent="0.2">
      <c r="A8741" s="14">
        <v>0</v>
      </c>
      <c r="B8741" s="16">
        <v>0</v>
      </c>
      <c r="C8741" s="14">
        <v>0</v>
      </c>
      <c r="D8741" s="17">
        <v>0</v>
      </c>
      <c r="E8741" s="5">
        <v>0</v>
      </c>
      <c r="F8741" s="5">
        <v>0</v>
      </c>
      <c r="G8741" s="5">
        <v>0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0</v>
      </c>
      <c r="N8741" s="19">
        <v>0</v>
      </c>
    </row>
    <row r="8742" spans="1:14" ht="15.75" hidden="1" customHeight="1" x14ac:dyDescent="0.2">
      <c r="A8742" s="14">
        <v>0</v>
      </c>
      <c r="B8742" s="16">
        <v>0</v>
      </c>
      <c r="C8742" s="14">
        <v>0</v>
      </c>
      <c r="D8742" s="17">
        <v>0</v>
      </c>
      <c r="E8742" s="5">
        <v>0</v>
      </c>
      <c r="F8742" s="5">
        <v>0</v>
      </c>
      <c r="G8742" s="5">
        <v>0</v>
      </c>
      <c r="H8742" s="5">
        <v>0</v>
      </c>
      <c r="I8742" s="5">
        <v>0</v>
      </c>
      <c r="J8742" s="5">
        <v>0</v>
      </c>
      <c r="K8742" s="5">
        <v>0</v>
      </c>
      <c r="L8742" s="5">
        <v>0</v>
      </c>
      <c r="M8742" s="5">
        <v>0</v>
      </c>
      <c r="N8742" s="19">
        <v>0</v>
      </c>
    </row>
    <row r="8743" spans="1:14" ht="15.75" hidden="1" customHeight="1" x14ac:dyDescent="0.2">
      <c r="A8743" s="14">
        <v>0</v>
      </c>
      <c r="B8743" s="16">
        <v>0</v>
      </c>
      <c r="C8743" s="14">
        <v>0</v>
      </c>
      <c r="D8743" s="17">
        <v>0</v>
      </c>
      <c r="E8743" s="5">
        <v>0</v>
      </c>
      <c r="F8743" s="5">
        <v>0</v>
      </c>
      <c r="G8743" s="5">
        <v>0</v>
      </c>
      <c r="H8743" s="5">
        <v>0</v>
      </c>
      <c r="I8743" s="5">
        <v>0</v>
      </c>
      <c r="J8743" s="5">
        <v>0</v>
      </c>
      <c r="K8743" s="5">
        <v>0</v>
      </c>
      <c r="L8743" s="5">
        <v>0</v>
      </c>
      <c r="M8743" s="5">
        <v>0</v>
      </c>
      <c r="N8743" s="19">
        <v>0</v>
      </c>
    </row>
    <row r="8744" spans="1:14" ht="15.75" hidden="1" customHeight="1" x14ac:dyDescent="0.2">
      <c r="A8744" s="14">
        <v>0</v>
      </c>
      <c r="B8744" s="16">
        <v>0</v>
      </c>
      <c r="C8744" s="14">
        <v>0</v>
      </c>
      <c r="D8744" s="17">
        <v>0</v>
      </c>
      <c r="E8744" s="5">
        <v>0</v>
      </c>
      <c r="F8744" s="5">
        <v>0</v>
      </c>
      <c r="G8744" s="5">
        <v>0</v>
      </c>
      <c r="H8744" s="5">
        <v>0</v>
      </c>
      <c r="I8744" s="5">
        <v>0</v>
      </c>
      <c r="J8744" s="5">
        <v>0</v>
      </c>
      <c r="K8744" s="5">
        <v>0</v>
      </c>
      <c r="L8744" s="5">
        <v>0</v>
      </c>
      <c r="M8744" s="5">
        <v>0</v>
      </c>
      <c r="N8744" s="19">
        <v>0</v>
      </c>
    </row>
    <row r="8745" spans="1:14" ht="15.75" hidden="1" customHeight="1" x14ac:dyDescent="0.2">
      <c r="A8745" s="14">
        <v>0</v>
      </c>
      <c r="B8745" s="16">
        <v>0</v>
      </c>
      <c r="C8745" s="14">
        <v>0</v>
      </c>
      <c r="D8745" s="17">
        <v>0</v>
      </c>
      <c r="E8745" s="5">
        <v>0</v>
      </c>
      <c r="F8745" s="5">
        <v>0</v>
      </c>
      <c r="G8745" s="5">
        <v>0</v>
      </c>
      <c r="H8745" s="5">
        <v>0</v>
      </c>
      <c r="I8745" s="5">
        <v>0</v>
      </c>
      <c r="J8745" s="5">
        <v>0</v>
      </c>
      <c r="K8745" s="5">
        <v>0</v>
      </c>
      <c r="L8745" s="5">
        <v>0</v>
      </c>
      <c r="M8745" s="5">
        <v>0</v>
      </c>
      <c r="N8745" s="19">
        <v>0</v>
      </c>
    </row>
    <row r="8746" spans="1:14" ht="15.75" hidden="1" customHeight="1" x14ac:dyDescent="0.2">
      <c r="A8746" s="14">
        <v>0</v>
      </c>
      <c r="B8746" s="16">
        <v>0</v>
      </c>
      <c r="C8746" s="14">
        <v>0</v>
      </c>
      <c r="D8746" s="17">
        <v>0</v>
      </c>
      <c r="E8746" s="5">
        <v>0</v>
      </c>
      <c r="F8746" s="5">
        <v>0</v>
      </c>
      <c r="G8746" s="5">
        <v>0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0</v>
      </c>
      <c r="N8746" s="19">
        <v>0</v>
      </c>
    </row>
    <row r="8747" spans="1:14" ht="15.75" hidden="1" customHeight="1" x14ac:dyDescent="0.2">
      <c r="A8747" s="14">
        <v>0</v>
      </c>
      <c r="B8747" s="16">
        <v>0</v>
      </c>
      <c r="C8747" s="14">
        <v>0</v>
      </c>
      <c r="D8747" s="17">
        <v>0</v>
      </c>
      <c r="E8747" s="5">
        <v>0</v>
      </c>
      <c r="F8747" s="5">
        <v>0</v>
      </c>
      <c r="G8747" s="5">
        <v>0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0</v>
      </c>
      <c r="N8747" s="19">
        <v>0</v>
      </c>
    </row>
    <row r="8748" spans="1:14" ht="15.75" hidden="1" customHeight="1" x14ac:dyDescent="0.2">
      <c r="A8748" s="14">
        <v>0</v>
      </c>
      <c r="B8748" s="16">
        <v>0</v>
      </c>
      <c r="C8748" s="14">
        <v>0</v>
      </c>
      <c r="D8748" s="17">
        <v>0</v>
      </c>
      <c r="E8748" s="5">
        <v>0</v>
      </c>
      <c r="F8748" s="5">
        <v>0</v>
      </c>
      <c r="G8748" s="5">
        <v>0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0</v>
      </c>
      <c r="N8748" s="19">
        <v>0</v>
      </c>
    </row>
    <row r="8749" spans="1:14" ht="15.75" hidden="1" customHeight="1" x14ac:dyDescent="0.2">
      <c r="A8749" s="14">
        <v>0</v>
      </c>
      <c r="B8749" s="16">
        <v>0</v>
      </c>
      <c r="C8749" s="14">
        <v>0</v>
      </c>
      <c r="D8749" s="17">
        <v>0</v>
      </c>
      <c r="E8749" s="5">
        <v>0</v>
      </c>
      <c r="F8749" s="5">
        <v>0</v>
      </c>
      <c r="G8749" s="5">
        <v>0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0</v>
      </c>
      <c r="N8749" s="19">
        <v>0</v>
      </c>
    </row>
    <row r="8750" spans="1:14" ht="15.75" hidden="1" customHeight="1" x14ac:dyDescent="0.2">
      <c r="A8750" s="14">
        <v>0</v>
      </c>
      <c r="B8750" s="16">
        <v>0</v>
      </c>
      <c r="C8750" s="14">
        <v>0</v>
      </c>
      <c r="D8750" s="17">
        <v>0</v>
      </c>
      <c r="E8750" s="5">
        <v>0</v>
      </c>
      <c r="F8750" s="5">
        <v>0</v>
      </c>
      <c r="G8750" s="5">
        <v>0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0</v>
      </c>
      <c r="N8750" s="19">
        <v>0</v>
      </c>
    </row>
    <row r="8751" spans="1:14" ht="15.75" hidden="1" customHeight="1" x14ac:dyDescent="0.2">
      <c r="A8751" s="14">
        <v>0</v>
      </c>
      <c r="B8751" s="16">
        <v>0</v>
      </c>
      <c r="C8751" s="14">
        <v>0</v>
      </c>
      <c r="D8751" s="17">
        <v>0</v>
      </c>
      <c r="E8751" s="5">
        <v>0</v>
      </c>
      <c r="F8751" s="5">
        <v>0</v>
      </c>
      <c r="G8751" s="5">
        <v>0</v>
      </c>
      <c r="H8751" s="5">
        <v>0</v>
      </c>
      <c r="I8751" s="5">
        <v>0</v>
      </c>
      <c r="J8751" s="5">
        <v>0</v>
      </c>
      <c r="K8751" s="5">
        <v>0</v>
      </c>
      <c r="L8751" s="5">
        <v>0</v>
      </c>
      <c r="M8751" s="5">
        <v>0</v>
      </c>
      <c r="N8751" s="19">
        <v>0</v>
      </c>
    </row>
    <row r="8752" spans="1:14" ht="15.75" hidden="1" customHeight="1" x14ac:dyDescent="0.2">
      <c r="A8752" s="14">
        <v>0</v>
      </c>
      <c r="B8752" s="16">
        <v>0</v>
      </c>
      <c r="C8752" s="14">
        <v>0</v>
      </c>
      <c r="D8752" s="17">
        <v>0</v>
      </c>
      <c r="E8752" s="5">
        <v>0</v>
      </c>
      <c r="F8752" s="5">
        <v>0</v>
      </c>
      <c r="G8752" s="5">
        <v>0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0</v>
      </c>
      <c r="N8752" s="19">
        <v>0</v>
      </c>
    </row>
    <row r="8753" spans="1:14" ht="15.75" hidden="1" customHeight="1" x14ac:dyDescent="0.2">
      <c r="A8753" s="14">
        <v>0</v>
      </c>
      <c r="B8753" s="16">
        <v>0</v>
      </c>
      <c r="C8753" s="14">
        <v>0</v>
      </c>
      <c r="D8753" s="17">
        <v>0</v>
      </c>
      <c r="E8753" s="5">
        <v>0</v>
      </c>
      <c r="F8753" s="5">
        <v>0</v>
      </c>
      <c r="G8753" s="5">
        <v>0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0</v>
      </c>
      <c r="N8753" s="19">
        <v>0</v>
      </c>
    </row>
    <row r="8754" spans="1:14" ht="15.75" hidden="1" customHeight="1" x14ac:dyDescent="0.2">
      <c r="A8754" s="14">
        <v>0</v>
      </c>
      <c r="B8754" s="16">
        <v>0</v>
      </c>
      <c r="C8754" s="14">
        <v>0</v>
      </c>
      <c r="D8754" s="17">
        <v>0</v>
      </c>
      <c r="E8754" s="5">
        <v>0</v>
      </c>
      <c r="F8754" s="5">
        <v>0</v>
      </c>
      <c r="G8754" s="5">
        <v>0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0</v>
      </c>
      <c r="N8754" s="19">
        <v>0</v>
      </c>
    </row>
    <row r="8755" spans="1:14" ht="15.75" hidden="1" customHeight="1" x14ac:dyDescent="0.2">
      <c r="A8755" s="14">
        <v>0</v>
      </c>
      <c r="B8755" s="16">
        <v>0</v>
      </c>
      <c r="C8755" s="14">
        <v>0</v>
      </c>
      <c r="D8755" s="17">
        <v>0</v>
      </c>
      <c r="E8755" s="5">
        <v>0</v>
      </c>
      <c r="F8755" s="5">
        <v>0</v>
      </c>
      <c r="G8755" s="5">
        <v>0</v>
      </c>
      <c r="H8755" s="5">
        <v>0</v>
      </c>
      <c r="I8755" s="5">
        <v>0</v>
      </c>
      <c r="J8755" s="5">
        <v>0</v>
      </c>
      <c r="K8755" s="5">
        <v>0</v>
      </c>
      <c r="L8755" s="5">
        <v>0</v>
      </c>
      <c r="M8755" s="5">
        <v>0</v>
      </c>
      <c r="N8755" s="19">
        <v>0</v>
      </c>
    </row>
    <row r="8756" spans="1:14" ht="15.75" hidden="1" customHeight="1" x14ac:dyDescent="0.2">
      <c r="A8756" s="14">
        <v>0</v>
      </c>
      <c r="B8756" s="16">
        <v>0</v>
      </c>
      <c r="C8756" s="14">
        <v>0</v>
      </c>
      <c r="D8756" s="17">
        <v>0</v>
      </c>
      <c r="E8756" s="5">
        <v>0</v>
      </c>
      <c r="F8756" s="5">
        <v>0</v>
      </c>
      <c r="G8756" s="5">
        <v>0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0</v>
      </c>
      <c r="N8756" s="19">
        <v>0</v>
      </c>
    </row>
    <row r="8757" spans="1:14" ht="15.75" hidden="1" customHeight="1" x14ac:dyDescent="0.2">
      <c r="A8757" s="14">
        <v>0</v>
      </c>
      <c r="B8757" s="16">
        <v>0</v>
      </c>
      <c r="C8757" s="14">
        <v>0</v>
      </c>
      <c r="D8757" s="17">
        <v>0</v>
      </c>
      <c r="E8757" s="5">
        <v>0</v>
      </c>
      <c r="F8757" s="5">
        <v>0</v>
      </c>
      <c r="G8757" s="5">
        <v>0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0</v>
      </c>
      <c r="N8757" s="19">
        <v>0</v>
      </c>
    </row>
    <row r="8758" spans="1:14" ht="15.75" hidden="1" customHeight="1" x14ac:dyDescent="0.2">
      <c r="A8758" s="14">
        <v>0</v>
      </c>
      <c r="B8758" s="16">
        <v>0</v>
      </c>
      <c r="C8758" s="14">
        <v>0</v>
      </c>
      <c r="D8758" s="17">
        <v>0</v>
      </c>
      <c r="E8758" s="5">
        <v>0</v>
      </c>
      <c r="F8758" s="5">
        <v>0</v>
      </c>
      <c r="G8758" s="5">
        <v>0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0</v>
      </c>
      <c r="N8758" s="19">
        <v>0</v>
      </c>
    </row>
    <row r="8759" spans="1:14" ht="15.75" hidden="1" customHeight="1" x14ac:dyDescent="0.2">
      <c r="A8759" s="14">
        <v>0</v>
      </c>
      <c r="B8759" s="16">
        <v>0</v>
      </c>
      <c r="C8759" s="14">
        <v>0</v>
      </c>
      <c r="D8759" s="17">
        <v>0</v>
      </c>
      <c r="E8759" s="5">
        <v>0</v>
      </c>
      <c r="F8759" s="5">
        <v>0</v>
      </c>
      <c r="G8759" s="5">
        <v>0</v>
      </c>
      <c r="H8759" s="5">
        <v>0</v>
      </c>
      <c r="I8759" s="5">
        <v>0</v>
      </c>
      <c r="J8759" s="5">
        <v>0</v>
      </c>
      <c r="K8759" s="5">
        <v>0</v>
      </c>
      <c r="L8759" s="5">
        <v>0</v>
      </c>
      <c r="M8759" s="5">
        <v>0</v>
      </c>
      <c r="N8759" s="19">
        <v>0</v>
      </c>
    </row>
    <row r="8760" spans="1:14" ht="15.75" hidden="1" customHeight="1" x14ac:dyDescent="0.2">
      <c r="A8760" s="14">
        <v>0</v>
      </c>
      <c r="B8760" s="16">
        <v>0</v>
      </c>
      <c r="C8760" s="14">
        <v>0</v>
      </c>
      <c r="D8760" s="17">
        <v>0</v>
      </c>
      <c r="E8760" s="5">
        <v>0</v>
      </c>
      <c r="F8760" s="5">
        <v>0</v>
      </c>
      <c r="G8760" s="5">
        <v>0</v>
      </c>
      <c r="H8760" s="5">
        <v>0</v>
      </c>
      <c r="I8760" s="5">
        <v>0</v>
      </c>
      <c r="J8760" s="5">
        <v>0</v>
      </c>
      <c r="K8760" s="5">
        <v>0</v>
      </c>
      <c r="L8760" s="5">
        <v>0</v>
      </c>
      <c r="M8760" s="5">
        <v>0</v>
      </c>
      <c r="N8760" s="19">
        <v>0</v>
      </c>
    </row>
    <row r="8761" spans="1:14" ht="15.75" hidden="1" customHeight="1" x14ac:dyDescent="0.2">
      <c r="A8761" s="14">
        <v>0</v>
      </c>
      <c r="B8761" s="16">
        <v>0</v>
      </c>
      <c r="C8761" s="14">
        <v>0</v>
      </c>
      <c r="D8761" s="17">
        <v>0</v>
      </c>
      <c r="E8761" s="5">
        <v>0</v>
      </c>
      <c r="F8761" s="5">
        <v>0</v>
      </c>
      <c r="G8761" s="5">
        <v>0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0</v>
      </c>
      <c r="N8761" s="19">
        <v>0</v>
      </c>
    </row>
    <row r="8762" spans="1:14" ht="15.75" hidden="1" customHeight="1" x14ac:dyDescent="0.2">
      <c r="A8762" s="14">
        <v>0</v>
      </c>
      <c r="B8762" s="16">
        <v>0</v>
      </c>
      <c r="C8762" s="14">
        <v>0</v>
      </c>
      <c r="D8762" s="17">
        <v>0</v>
      </c>
      <c r="E8762" s="5">
        <v>0</v>
      </c>
      <c r="F8762" s="5">
        <v>0</v>
      </c>
      <c r="G8762" s="5">
        <v>0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0</v>
      </c>
      <c r="N8762" s="19">
        <v>0</v>
      </c>
    </row>
    <row r="8763" spans="1:14" ht="15.75" hidden="1" customHeight="1" x14ac:dyDescent="0.2">
      <c r="A8763" s="14">
        <v>0</v>
      </c>
      <c r="B8763" s="16">
        <v>0</v>
      </c>
      <c r="C8763" s="14">
        <v>0</v>
      </c>
      <c r="D8763" s="17">
        <v>0</v>
      </c>
      <c r="E8763" s="5">
        <v>0</v>
      </c>
      <c r="F8763" s="5">
        <v>0</v>
      </c>
      <c r="G8763" s="5">
        <v>0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0</v>
      </c>
      <c r="N8763" s="19">
        <v>0</v>
      </c>
    </row>
    <row r="8764" spans="1:14" ht="15.75" hidden="1" customHeight="1" x14ac:dyDescent="0.2">
      <c r="A8764" s="14">
        <v>0</v>
      </c>
      <c r="B8764" s="16">
        <v>0</v>
      </c>
      <c r="C8764" s="14">
        <v>0</v>
      </c>
      <c r="D8764" s="17">
        <v>0</v>
      </c>
      <c r="E8764" s="5">
        <v>0</v>
      </c>
      <c r="F8764" s="5">
        <v>0</v>
      </c>
      <c r="G8764" s="5">
        <v>0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0</v>
      </c>
      <c r="N8764" s="19">
        <v>0</v>
      </c>
    </row>
    <row r="8765" spans="1:14" ht="15.75" hidden="1" customHeight="1" x14ac:dyDescent="0.2">
      <c r="A8765" s="14">
        <v>0</v>
      </c>
      <c r="B8765" s="16">
        <v>0</v>
      </c>
      <c r="C8765" s="14">
        <v>0</v>
      </c>
      <c r="D8765" s="17">
        <v>0</v>
      </c>
      <c r="E8765" s="5">
        <v>0</v>
      </c>
      <c r="F8765" s="5">
        <v>0</v>
      </c>
      <c r="G8765" s="5">
        <v>0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0</v>
      </c>
      <c r="N8765" s="19">
        <v>0</v>
      </c>
    </row>
    <row r="8766" spans="1:14" ht="15.75" hidden="1" customHeight="1" x14ac:dyDescent="0.2">
      <c r="A8766" s="14">
        <v>0</v>
      </c>
      <c r="B8766" s="16">
        <v>0</v>
      </c>
      <c r="C8766" s="14">
        <v>0</v>
      </c>
      <c r="D8766" s="17">
        <v>0</v>
      </c>
      <c r="E8766" s="5">
        <v>0</v>
      </c>
      <c r="F8766" s="5">
        <v>0</v>
      </c>
      <c r="G8766" s="5">
        <v>0</v>
      </c>
      <c r="H8766" s="5">
        <v>0</v>
      </c>
      <c r="I8766" s="5">
        <v>0</v>
      </c>
      <c r="J8766" s="5">
        <v>0</v>
      </c>
      <c r="K8766" s="5">
        <v>0</v>
      </c>
      <c r="L8766" s="5">
        <v>0</v>
      </c>
      <c r="M8766" s="5">
        <v>0</v>
      </c>
      <c r="N8766" s="19">
        <v>0</v>
      </c>
    </row>
    <row r="8767" spans="1:14" ht="15.75" hidden="1" customHeight="1" x14ac:dyDescent="0.2">
      <c r="A8767" s="14">
        <v>0</v>
      </c>
      <c r="B8767" s="16">
        <v>0</v>
      </c>
      <c r="C8767" s="14">
        <v>0</v>
      </c>
      <c r="D8767" s="17">
        <v>0</v>
      </c>
      <c r="E8767" s="5">
        <v>0</v>
      </c>
      <c r="F8767" s="5">
        <v>0</v>
      </c>
      <c r="G8767" s="5">
        <v>0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0</v>
      </c>
      <c r="N8767" s="19">
        <v>0</v>
      </c>
    </row>
    <row r="8768" spans="1:14" ht="15.75" hidden="1" customHeight="1" x14ac:dyDescent="0.2">
      <c r="A8768" s="14">
        <v>0</v>
      </c>
      <c r="B8768" s="16">
        <v>0</v>
      </c>
      <c r="C8768" s="14">
        <v>0</v>
      </c>
      <c r="D8768" s="17">
        <v>0</v>
      </c>
      <c r="E8768" s="5">
        <v>0</v>
      </c>
      <c r="F8768" s="5">
        <v>0</v>
      </c>
      <c r="G8768" s="5">
        <v>0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0</v>
      </c>
      <c r="N8768" s="19">
        <v>0</v>
      </c>
    </row>
    <row r="8769" spans="1:14" ht="15.75" hidden="1" customHeight="1" x14ac:dyDescent="0.2">
      <c r="A8769" s="14">
        <v>0</v>
      </c>
      <c r="B8769" s="16">
        <v>0</v>
      </c>
      <c r="C8769" s="14">
        <v>0</v>
      </c>
      <c r="D8769" s="17">
        <v>0</v>
      </c>
      <c r="E8769" s="5">
        <v>0</v>
      </c>
      <c r="F8769" s="5">
        <v>0</v>
      </c>
      <c r="G8769" s="5">
        <v>0</v>
      </c>
      <c r="H8769" s="5">
        <v>0</v>
      </c>
      <c r="I8769" s="5">
        <v>0</v>
      </c>
      <c r="J8769" s="5">
        <v>0</v>
      </c>
      <c r="K8769" s="5">
        <v>0</v>
      </c>
      <c r="L8769" s="5">
        <v>0</v>
      </c>
      <c r="M8769" s="5">
        <v>0</v>
      </c>
      <c r="N8769" s="19">
        <v>0</v>
      </c>
    </row>
    <row r="8770" spans="1:14" ht="15.75" hidden="1" customHeight="1" x14ac:dyDescent="0.2">
      <c r="A8770" s="14">
        <v>0</v>
      </c>
      <c r="B8770" s="16">
        <v>0</v>
      </c>
      <c r="C8770" s="14">
        <v>0</v>
      </c>
      <c r="D8770" s="17">
        <v>0</v>
      </c>
      <c r="E8770" s="5">
        <v>0</v>
      </c>
      <c r="F8770" s="5">
        <v>0</v>
      </c>
      <c r="G8770" s="5">
        <v>0</v>
      </c>
      <c r="H8770" s="5">
        <v>0</v>
      </c>
      <c r="I8770" s="5">
        <v>0</v>
      </c>
      <c r="J8770" s="5">
        <v>0</v>
      </c>
      <c r="K8770" s="5">
        <v>0</v>
      </c>
      <c r="L8770" s="5">
        <v>0</v>
      </c>
      <c r="M8770" s="5">
        <v>0</v>
      </c>
      <c r="N8770" s="19">
        <v>0</v>
      </c>
    </row>
    <row r="8771" spans="1:14" ht="15.75" hidden="1" customHeight="1" x14ac:dyDescent="0.2">
      <c r="A8771" s="14">
        <v>0</v>
      </c>
      <c r="B8771" s="16">
        <v>0</v>
      </c>
      <c r="C8771" s="14">
        <v>0</v>
      </c>
      <c r="D8771" s="17">
        <v>0</v>
      </c>
      <c r="E8771" s="5">
        <v>0</v>
      </c>
      <c r="F8771" s="5">
        <v>0</v>
      </c>
      <c r="G8771" s="5">
        <v>0</v>
      </c>
      <c r="H8771" s="5">
        <v>0</v>
      </c>
      <c r="I8771" s="5">
        <v>0</v>
      </c>
      <c r="J8771" s="5">
        <v>0</v>
      </c>
      <c r="K8771" s="5">
        <v>0</v>
      </c>
      <c r="L8771" s="5">
        <v>0</v>
      </c>
      <c r="M8771" s="5">
        <v>0</v>
      </c>
      <c r="N8771" s="19">
        <v>0</v>
      </c>
    </row>
    <row r="8772" spans="1:14" ht="15.75" hidden="1" customHeight="1" x14ac:dyDescent="0.2">
      <c r="A8772" s="14">
        <v>0</v>
      </c>
      <c r="B8772" s="16">
        <v>0</v>
      </c>
      <c r="C8772" s="14">
        <v>0</v>
      </c>
      <c r="D8772" s="17">
        <v>0</v>
      </c>
      <c r="E8772" s="5">
        <v>0</v>
      </c>
      <c r="F8772" s="5">
        <v>0</v>
      </c>
      <c r="G8772" s="5">
        <v>0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0</v>
      </c>
      <c r="N8772" s="19">
        <v>0</v>
      </c>
    </row>
    <row r="8773" spans="1:14" ht="15.75" hidden="1" customHeight="1" x14ac:dyDescent="0.2">
      <c r="A8773" s="14">
        <v>0</v>
      </c>
      <c r="B8773" s="16">
        <v>0</v>
      </c>
      <c r="C8773" s="14">
        <v>0</v>
      </c>
      <c r="D8773" s="17">
        <v>0</v>
      </c>
      <c r="E8773" s="5">
        <v>0</v>
      </c>
      <c r="F8773" s="5">
        <v>0</v>
      </c>
      <c r="G8773" s="5">
        <v>0</v>
      </c>
      <c r="H8773" s="5">
        <v>0</v>
      </c>
      <c r="I8773" s="5">
        <v>0</v>
      </c>
      <c r="J8773" s="5">
        <v>0</v>
      </c>
      <c r="K8773" s="5">
        <v>0</v>
      </c>
      <c r="L8773" s="5">
        <v>0</v>
      </c>
      <c r="M8773" s="5">
        <v>0</v>
      </c>
      <c r="N8773" s="19">
        <v>0</v>
      </c>
    </row>
    <row r="8774" spans="1:14" ht="15.75" hidden="1" customHeight="1" x14ac:dyDescent="0.2">
      <c r="A8774" s="14">
        <v>0</v>
      </c>
      <c r="B8774" s="16">
        <v>0</v>
      </c>
      <c r="C8774" s="14">
        <v>0</v>
      </c>
      <c r="D8774" s="17">
        <v>0</v>
      </c>
      <c r="E8774" s="5">
        <v>0</v>
      </c>
      <c r="F8774" s="5">
        <v>0</v>
      </c>
      <c r="G8774" s="5">
        <v>0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0</v>
      </c>
      <c r="N8774" s="19">
        <v>0</v>
      </c>
    </row>
    <row r="8775" spans="1:14" ht="15.75" hidden="1" customHeight="1" x14ac:dyDescent="0.2">
      <c r="A8775" s="14">
        <v>0</v>
      </c>
      <c r="B8775" s="16">
        <v>0</v>
      </c>
      <c r="C8775" s="14">
        <v>0</v>
      </c>
      <c r="D8775" s="17">
        <v>0</v>
      </c>
      <c r="E8775" s="5">
        <v>0</v>
      </c>
      <c r="F8775" s="5">
        <v>0</v>
      </c>
      <c r="G8775" s="5">
        <v>0</v>
      </c>
      <c r="H8775" s="5">
        <v>0</v>
      </c>
      <c r="I8775" s="5">
        <v>0</v>
      </c>
      <c r="J8775" s="5">
        <v>0</v>
      </c>
      <c r="K8775" s="5">
        <v>0</v>
      </c>
      <c r="L8775" s="5">
        <v>0</v>
      </c>
      <c r="M8775" s="5">
        <v>0</v>
      </c>
      <c r="N8775" s="19">
        <v>0</v>
      </c>
    </row>
    <row r="8776" spans="1:14" ht="15.75" hidden="1" customHeight="1" x14ac:dyDescent="0.2">
      <c r="A8776" s="14">
        <v>0</v>
      </c>
      <c r="B8776" s="16">
        <v>0</v>
      </c>
      <c r="C8776" s="14">
        <v>0</v>
      </c>
      <c r="D8776" s="17">
        <v>0</v>
      </c>
      <c r="E8776" s="5">
        <v>0</v>
      </c>
      <c r="F8776" s="5">
        <v>0</v>
      </c>
      <c r="G8776" s="5">
        <v>0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0</v>
      </c>
      <c r="N8776" s="19">
        <v>0</v>
      </c>
    </row>
    <row r="8777" spans="1:14" ht="15.75" hidden="1" customHeight="1" x14ac:dyDescent="0.2">
      <c r="A8777" s="14">
        <v>0</v>
      </c>
      <c r="B8777" s="16">
        <v>0</v>
      </c>
      <c r="C8777" s="14">
        <v>0</v>
      </c>
      <c r="D8777" s="17">
        <v>0</v>
      </c>
      <c r="E8777" s="5">
        <v>0</v>
      </c>
      <c r="F8777" s="5">
        <v>0</v>
      </c>
      <c r="G8777" s="5">
        <v>0</v>
      </c>
      <c r="H8777" s="5">
        <v>0</v>
      </c>
      <c r="I8777" s="5">
        <v>0</v>
      </c>
      <c r="J8777" s="5">
        <v>0</v>
      </c>
      <c r="K8777" s="5">
        <v>0</v>
      </c>
      <c r="L8777" s="5">
        <v>0</v>
      </c>
      <c r="M8777" s="5">
        <v>0</v>
      </c>
      <c r="N8777" s="19">
        <v>0</v>
      </c>
    </row>
    <row r="8778" spans="1:14" ht="15.75" hidden="1" customHeight="1" x14ac:dyDescent="0.2">
      <c r="A8778" s="14">
        <v>0</v>
      </c>
      <c r="B8778" s="16">
        <v>0</v>
      </c>
      <c r="C8778" s="14">
        <v>0</v>
      </c>
      <c r="D8778" s="17">
        <v>0</v>
      </c>
      <c r="E8778" s="5">
        <v>0</v>
      </c>
      <c r="F8778" s="5">
        <v>0</v>
      </c>
      <c r="G8778" s="5">
        <v>0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0</v>
      </c>
      <c r="N8778" s="19">
        <v>0</v>
      </c>
    </row>
    <row r="8779" spans="1:14" ht="15.75" hidden="1" customHeight="1" x14ac:dyDescent="0.2">
      <c r="A8779" s="14">
        <v>0</v>
      </c>
      <c r="B8779" s="16">
        <v>0</v>
      </c>
      <c r="C8779" s="14">
        <v>0</v>
      </c>
      <c r="D8779" s="17">
        <v>0</v>
      </c>
      <c r="E8779" s="5">
        <v>0</v>
      </c>
      <c r="F8779" s="5">
        <v>0</v>
      </c>
      <c r="G8779" s="5">
        <v>0</v>
      </c>
      <c r="H8779" s="5">
        <v>0</v>
      </c>
      <c r="I8779" s="5">
        <v>0</v>
      </c>
      <c r="J8779" s="5">
        <v>0</v>
      </c>
      <c r="K8779" s="5">
        <v>0</v>
      </c>
      <c r="L8779" s="5">
        <v>0</v>
      </c>
      <c r="M8779" s="5">
        <v>0</v>
      </c>
      <c r="N8779" s="19">
        <v>0</v>
      </c>
    </row>
    <row r="8780" spans="1:14" ht="15.75" customHeight="1" x14ac:dyDescent="0.2">
      <c r="A8780" s="15">
        <v>1</v>
      </c>
      <c r="B8780" s="16">
        <v>910</v>
      </c>
      <c r="C8780" s="15" t="s">
        <v>12948</v>
      </c>
      <c r="D8780" s="18">
        <v>1</v>
      </c>
      <c r="E8780" s="5" t="s">
        <v>12949</v>
      </c>
      <c r="F8780" s="5" t="s">
        <v>554</v>
      </c>
      <c r="G8780" s="5" t="s">
        <v>12950</v>
      </c>
      <c r="H8780" s="5" t="s">
        <v>12951</v>
      </c>
      <c r="I8780" s="5">
        <v>0</v>
      </c>
      <c r="J8780" s="5">
        <v>2007</v>
      </c>
      <c r="K8780" s="5">
        <v>0</v>
      </c>
      <c r="L8780" s="5" t="s">
        <v>2418</v>
      </c>
      <c r="M8780" s="5" t="s">
        <v>96</v>
      </c>
      <c r="N8780" s="19">
        <v>9784406050395</v>
      </c>
    </row>
    <row r="8781" spans="1:14" ht="15.75" customHeight="1" x14ac:dyDescent="0.2">
      <c r="A8781" s="15">
        <v>2</v>
      </c>
      <c r="B8781" s="16">
        <v>910</v>
      </c>
      <c r="C8781" s="15" t="s">
        <v>12952</v>
      </c>
      <c r="D8781" s="18">
        <v>1</v>
      </c>
      <c r="E8781" s="5" t="s">
        <v>12953</v>
      </c>
      <c r="F8781" s="5">
        <v>0</v>
      </c>
      <c r="G8781" s="5" t="s">
        <v>12954</v>
      </c>
      <c r="H8781" s="5" t="s">
        <v>12951</v>
      </c>
      <c r="I8781" s="5">
        <v>1</v>
      </c>
      <c r="J8781" s="5">
        <v>2007</v>
      </c>
      <c r="K8781" s="5">
        <v>1</v>
      </c>
      <c r="L8781" s="5" t="s">
        <v>12955</v>
      </c>
      <c r="M8781" s="5" t="s">
        <v>96</v>
      </c>
      <c r="N8781" s="19">
        <v>9784870151581</v>
      </c>
    </row>
    <row r="8782" spans="1:14" ht="15.75" customHeight="1" x14ac:dyDescent="0.2">
      <c r="A8782" s="15">
        <v>3</v>
      </c>
      <c r="B8782" s="16">
        <v>910</v>
      </c>
      <c r="C8782" s="15" t="s">
        <v>12956</v>
      </c>
      <c r="D8782" s="18">
        <v>2</v>
      </c>
      <c r="E8782" s="5" t="s">
        <v>12957</v>
      </c>
      <c r="F8782" s="5">
        <v>0</v>
      </c>
      <c r="G8782" s="5" t="s">
        <v>12958</v>
      </c>
      <c r="H8782" s="5" t="s">
        <v>12951</v>
      </c>
      <c r="I8782" s="5">
        <v>1</v>
      </c>
      <c r="J8782" s="5">
        <v>2005</v>
      </c>
      <c r="K8782" s="5">
        <v>1</v>
      </c>
      <c r="L8782" s="5" t="s">
        <v>12955</v>
      </c>
      <c r="M8782" s="5" t="s">
        <v>96</v>
      </c>
      <c r="N8782" s="19">
        <v>9784870151512</v>
      </c>
    </row>
    <row r="8783" spans="1:14" ht="15.75" customHeight="1" x14ac:dyDescent="0.2">
      <c r="A8783" s="15">
        <v>4</v>
      </c>
      <c r="B8783" s="16">
        <v>910</v>
      </c>
      <c r="C8783" s="15" t="s">
        <v>12959</v>
      </c>
      <c r="D8783" s="18">
        <v>2</v>
      </c>
      <c r="E8783" s="5" t="s">
        <v>12960</v>
      </c>
      <c r="F8783" s="5">
        <v>0</v>
      </c>
      <c r="G8783" s="5" t="s">
        <v>12961</v>
      </c>
      <c r="H8783" s="5" t="s">
        <v>12951</v>
      </c>
      <c r="I8783" s="5">
        <v>0</v>
      </c>
      <c r="J8783" s="5">
        <v>2000</v>
      </c>
      <c r="K8783" s="5">
        <v>1</v>
      </c>
      <c r="L8783" s="5" t="s">
        <v>2475</v>
      </c>
      <c r="M8783" s="5" t="s">
        <v>96</v>
      </c>
      <c r="N8783" s="19">
        <v>9784790708452</v>
      </c>
    </row>
    <row r="8784" spans="1:14" ht="15.75" customHeight="1" x14ac:dyDescent="0.2">
      <c r="A8784" s="15">
        <v>5</v>
      </c>
      <c r="B8784" s="16">
        <v>910</v>
      </c>
      <c r="C8784" s="15" t="s">
        <v>12962</v>
      </c>
      <c r="D8784" s="18">
        <v>1</v>
      </c>
      <c r="E8784" s="5" t="s">
        <v>12963</v>
      </c>
      <c r="F8784" s="5">
        <v>0</v>
      </c>
      <c r="G8784" s="5" t="s">
        <v>12964</v>
      </c>
      <c r="H8784" s="5" t="s">
        <v>12951</v>
      </c>
      <c r="I8784" s="5">
        <v>0</v>
      </c>
      <c r="J8784" s="5">
        <v>2009</v>
      </c>
      <c r="K8784" s="5">
        <v>1</v>
      </c>
      <c r="L8784" s="5" t="s">
        <v>12965</v>
      </c>
      <c r="M8784" s="5" t="s">
        <v>96</v>
      </c>
      <c r="N8784" s="19">
        <v>9784571400230</v>
      </c>
    </row>
    <row r="8785" spans="1:14" ht="15.75" customHeight="1" x14ac:dyDescent="0.2">
      <c r="A8785" s="15">
        <v>6</v>
      </c>
      <c r="B8785" s="16">
        <v>910</v>
      </c>
      <c r="C8785" s="15" t="s">
        <v>12966</v>
      </c>
      <c r="D8785" s="18">
        <v>1</v>
      </c>
      <c r="E8785" s="5" t="s">
        <v>12967</v>
      </c>
      <c r="F8785" s="5">
        <v>0</v>
      </c>
      <c r="G8785" s="5" t="s">
        <v>12968</v>
      </c>
      <c r="H8785" s="5" t="s">
        <v>12951</v>
      </c>
      <c r="I8785" s="5">
        <v>0</v>
      </c>
      <c r="J8785" s="5">
        <v>2009</v>
      </c>
      <c r="K8785" s="5">
        <v>1</v>
      </c>
      <c r="L8785" s="5" t="s">
        <v>5545</v>
      </c>
      <c r="M8785" s="5" t="s">
        <v>96</v>
      </c>
      <c r="N8785" s="19">
        <v>9784250209109</v>
      </c>
    </row>
    <row r="8786" spans="1:14" ht="15.75" customHeight="1" x14ac:dyDescent="0.2">
      <c r="A8786" s="15">
        <v>7</v>
      </c>
      <c r="B8786" s="16">
        <v>910</v>
      </c>
      <c r="C8786" s="15" t="s">
        <v>12969</v>
      </c>
      <c r="D8786" s="18">
        <v>1</v>
      </c>
      <c r="E8786" s="5" t="s">
        <v>12970</v>
      </c>
      <c r="F8786" s="5">
        <v>0</v>
      </c>
      <c r="G8786" s="5" t="s">
        <v>12971</v>
      </c>
      <c r="H8786" s="5" t="s">
        <v>12951</v>
      </c>
      <c r="I8786" s="5">
        <v>0</v>
      </c>
      <c r="J8786" s="5">
        <v>2011</v>
      </c>
      <c r="K8786" s="5">
        <v>6</v>
      </c>
      <c r="L8786" s="5" t="s">
        <v>12972</v>
      </c>
      <c r="M8786" s="5" t="s">
        <v>96</v>
      </c>
      <c r="N8786" s="19">
        <v>9784750319001</v>
      </c>
    </row>
    <row r="8787" spans="1:14" ht="15.75" customHeight="1" x14ac:dyDescent="0.2">
      <c r="A8787" s="15">
        <v>1</v>
      </c>
      <c r="B8787" s="16">
        <v>920</v>
      </c>
      <c r="C8787" s="15" t="s">
        <v>12973</v>
      </c>
      <c r="D8787" s="18">
        <v>1</v>
      </c>
      <c r="E8787" s="5" t="s">
        <v>12974</v>
      </c>
      <c r="F8787" s="5">
        <v>0</v>
      </c>
      <c r="G8787" s="5" t="s">
        <v>12975</v>
      </c>
      <c r="H8787" s="5" t="s">
        <v>5700</v>
      </c>
      <c r="I8787" s="5">
        <v>0</v>
      </c>
      <c r="J8787" s="5">
        <v>2010</v>
      </c>
      <c r="K8787" s="5">
        <v>1</v>
      </c>
      <c r="L8787" s="5" t="s">
        <v>5639</v>
      </c>
      <c r="M8787" s="5" t="s">
        <v>96</v>
      </c>
      <c r="N8787" s="19">
        <v>9784788710696</v>
      </c>
    </row>
    <row r="8788" spans="1:14" ht="15.75" customHeight="1" x14ac:dyDescent="0.2">
      <c r="A8788" s="15">
        <v>2</v>
      </c>
      <c r="B8788" s="16">
        <v>920</v>
      </c>
      <c r="C8788" s="15" t="s">
        <v>12976</v>
      </c>
      <c r="D8788" s="18">
        <v>1</v>
      </c>
      <c r="E8788" s="5" t="s">
        <v>12977</v>
      </c>
      <c r="F8788" s="5">
        <v>0</v>
      </c>
      <c r="G8788" s="5" t="s">
        <v>12978</v>
      </c>
      <c r="H8788" s="5" t="s">
        <v>5700</v>
      </c>
      <c r="I8788" s="5">
        <v>0</v>
      </c>
      <c r="J8788" s="5">
        <v>2011</v>
      </c>
      <c r="K8788" s="5">
        <v>1</v>
      </c>
      <c r="L8788" s="5" t="s">
        <v>12979</v>
      </c>
      <c r="M8788" s="5" t="s">
        <v>96</v>
      </c>
      <c r="N8788" s="19">
        <v>9784883384525</v>
      </c>
    </row>
    <row r="8789" spans="1:14" ht="15.75" customHeight="1" x14ac:dyDescent="0.2">
      <c r="A8789" s="15">
        <v>3</v>
      </c>
      <c r="B8789" s="16">
        <v>920</v>
      </c>
      <c r="C8789" s="15" t="s">
        <v>12980</v>
      </c>
      <c r="D8789" s="18">
        <v>1</v>
      </c>
      <c r="E8789" s="5" t="s">
        <v>12981</v>
      </c>
      <c r="F8789" s="5">
        <v>0</v>
      </c>
      <c r="G8789" s="5" t="s">
        <v>12982</v>
      </c>
      <c r="H8789" s="5" t="s">
        <v>5700</v>
      </c>
      <c r="I8789" s="5">
        <v>0</v>
      </c>
      <c r="J8789" s="5">
        <v>2013</v>
      </c>
      <c r="K8789" s="5">
        <v>1</v>
      </c>
      <c r="L8789" s="5" t="s">
        <v>12983</v>
      </c>
      <c r="M8789" s="5" t="s">
        <v>1400</v>
      </c>
      <c r="N8789" s="19">
        <v>8935211123601</v>
      </c>
    </row>
    <row r="8790" spans="1:14" ht="15.75" customHeight="1" x14ac:dyDescent="0.2">
      <c r="A8790" s="15">
        <v>4</v>
      </c>
      <c r="B8790" s="16">
        <v>920</v>
      </c>
      <c r="C8790" s="15" t="s">
        <v>12984</v>
      </c>
      <c r="D8790" s="18">
        <v>0</v>
      </c>
      <c r="E8790" s="5" t="s">
        <v>12985</v>
      </c>
      <c r="F8790" s="5">
        <v>0</v>
      </c>
      <c r="G8790" s="5" t="s">
        <v>12986</v>
      </c>
      <c r="H8790" s="5" t="s">
        <v>5700</v>
      </c>
      <c r="I8790" s="5">
        <v>2</v>
      </c>
      <c r="J8790" s="5">
        <v>2008</v>
      </c>
      <c r="K8790" s="5">
        <v>0</v>
      </c>
      <c r="L8790" s="5" t="s">
        <v>12987</v>
      </c>
      <c r="M8790" s="5" t="s">
        <v>96</v>
      </c>
      <c r="N8790" s="19">
        <v>9784526061554</v>
      </c>
    </row>
    <row r="8791" spans="1:14" ht="15.75" customHeight="1" x14ac:dyDescent="0.2">
      <c r="A8791" s="15">
        <v>5</v>
      </c>
      <c r="B8791" s="16">
        <v>920</v>
      </c>
      <c r="C8791" s="15" t="s">
        <v>12988</v>
      </c>
      <c r="D8791" s="18">
        <v>0</v>
      </c>
      <c r="E8791" s="5" t="s">
        <v>12989</v>
      </c>
      <c r="F8791" s="5" t="s">
        <v>12990</v>
      </c>
      <c r="G8791" s="5">
        <v>0</v>
      </c>
      <c r="H8791" s="5">
        <v>0</v>
      </c>
      <c r="I8791" s="5">
        <v>0</v>
      </c>
      <c r="J8791" s="5">
        <v>2010</v>
      </c>
      <c r="K8791" s="5">
        <v>1</v>
      </c>
      <c r="L8791" s="5" t="s">
        <v>12991</v>
      </c>
      <c r="M8791" s="5">
        <v>0</v>
      </c>
      <c r="N8791" s="19">
        <v>0</v>
      </c>
    </row>
    <row r="8792" spans="1:14" ht="15.75" customHeight="1" x14ac:dyDescent="0.2">
      <c r="A8792" s="15">
        <v>6</v>
      </c>
      <c r="B8792" s="16">
        <v>920</v>
      </c>
      <c r="C8792" s="15" t="s">
        <v>12992</v>
      </c>
      <c r="D8792" s="18">
        <v>1</v>
      </c>
      <c r="E8792" s="5" t="s">
        <v>12993</v>
      </c>
      <c r="F8792" s="5" t="s">
        <v>12990</v>
      </c>
      <c r="G8792" s="5">
        <v>0</v>
      </c>
      <c r="H8792" s="5">
        <v>0</v>
      </c>
      <c r="I8792" s="5">
        <v>0</v>
      </c>
      <c r="J8792" s="5">
        <v>2015</v>
      </c>
      <c r="K8792" s="5">
        <v>1</v>
      </c>
      <c r="L8792" s="5" t="s">
        <v>12994</v>
      </c>
      <c r="M8792" s="5" t="s">
        <v>96</v>
      </c>
      <c r="N8792" s="19">
        <v>9786049057724</v>
      </c>
    </row>
    <row r="8793" spans="1:14" ht="15.75" customHeight="1" x14ac:dyDescent="0.2">
      <c r="A8793" s="15">
        <v>7</v>
      </c>
      <c r="B8793" s="16">
        <v>920</v>
      </c>
      <c r="C8793" s="15" t="s">
        <v>12995</v>
      </c>
      <c r="D8793" s="18">
        <v>1</v>
      </c>
      <c r="E8793" s="5" t="s">
        <v>12996</v>
      </c>
      <c r="F8793" s="5">
        <v>0</v>
      </c>
      <c r="G8793" s="5">
        <v>0</v>
      </c>
      <c r="H8793" s="5" t="s">
        <v>5700</v>
      </c>
      <c r="I8793" s="5">
        <v>9</v>
      </c>
      <c r="J8793" s="5">
        <v>2018</v>
      </c>
      <c r="K8793" s="5">
        <v>1</v>
      </c>
      <c r="L8793" s="5" t="s">
        <v>11439</v>
      </c>
      <c r="M8793" s="5" t="s">
        <v>35</v>
      </c>
      <c r="N8793" s="19">
        <v>9786047753246</v>
      </c>
    </row>
    <row r="8794" spans="1:14" ht="15.75" customHeight="1" x14ac:dyDescent="0.2">
      <c r="A8794" s="15">
        <v>8</v>
      </c>
      <c r="B8794" s="16">
        <v>920</v>
      </c>
      <c r="C8794" s="15" t="s">
        <v>12997</v>
      </c>
      <c r="D8794" s="18">
        <v>1</v>
      </c>
      <c r="E8794" s="5" t="s">
        <v>12998</v>
      </c>
      <c r="F8794" s="5">
        <v>0</v>
      </c>
      <c r="G8794" s="5">
        <v>0</v>
      </c>
      <c r="H8794" s="5" t="s">
        <v>5700</v>
      </c>
      <c r="I8794" s="5">
        <v>10</v>
      </c>
      <c r="J8794" s="5">
        <v>2018</v>
      </c>
      <c r="K8794" s="5">
        <v>1</v>
      </c>
      <c r="L8794" s="5" t="s">
        <v>11439</v>
      </c>
      <c r="M8794" s="5" t="s">
        <v>35</v>
      </c>
      <c r="N8794" s="19">
        <v>9786047753253</v>
      </c>
    </row>
    <row r="8795" spans="1:14" ht="15.75" customHeight="1" x14ac:dyDescent="0.2">
      <c r="A8795" s="15">
        <v>1</v>
      </c>
      <c r="B8795" s="16">
        <v>930</v>
      </c>
      <c r="C8795" s="15" t="s">
        <v>12999</v>
      </c>
      <c r="D8795" s="18">
        <v>1</v>
      </c>
      <c r="E8795" s="5" t="s">
        <v>13000</v>
      </c>
      <c r="F8795" s="5" t="s">
        <v>32</v>
      </c>
      <c r="G8795" s="5" t="s">
        <v>554</v>
      </c>
      <c r="H8795" s="5" t="s">
        <v>13001</v>
      </c>
      <c r="I8795" s="5">
        <v>0</v>
      </c>
      <c r="J8795" s="5">
        <v>2007</v>
      </c>
      <c r="K8795" s="5">
        <v>1</v>
      </c>
      <c r="L8795" s="5" t="s">
        <v>13002</v>
      </c>
      <c r="M8795" s="5" t="s">
        <v>96</v>
      </c>
      <c r="N8795" s="19">
        <v>9784752003588</v>
      </c>
    </row>
    <row r="8796" spans="1:14" ht="15.75" customHeight="1" x14ac:dyDescent="0.2">
      <c r="A8796" s="15">
        <v>2</v>
      </c>
      <c r="B8796" s="16">
        <v>930</v>
      </c>
      <c r="C8796" s="15" t="s">
        <v>13003</v>
      </c>
      <c r="D8796" s="18">
        <v>1</v>
      </c>
      <c r="E8796" s="5" t="s">
        <v>13004</v>
      </c>
      <c r="F8796" s="5" t="s">
        <v>32</v>
      </c>
      <c r="G8796" s="5" t="s">
        <v>13005</v>
      </c>
      <c r="H8796" s="5" t="s">
        <v>13001</v>
      </c>
      <c r="I8796" s="5">
        <v>0</v>
      </c>
      <c r="J8796" s="5">
        <v>2007</v>
      </c>
      <c r="K8796" s="5">
        <v>0</v>
      </c>
      <c r="L8796" s="5" t="s">
        <v>1774</v>
      </c>
      <c r="M8796" s="5" t="s">
        <v>96</v>
      </c>
      <c r="N8796" s="19">
        <v>9784591095461</v>
      </c>
    </row>
    <row r="8797" spans="1:14" ht="15.75" customHeight="1" x14ac:dyDescent="0.2">
      <c r="A8797" s="15">
        <v>3</v>
      </c>
      <c r="B8797" s="16">
        <v>930</v>
      </c>
      <c r="C8797" s="15" t="s">
        <v>13006</v>
      </c>
      <c r="D8797" s="18">
        <v>1</v>
      </c>
      <c r="E8797" s="5" t="s">
        <v>13007</v>
      </c>
      <c r="F8797" s="5" t="s">
        <v>13008</v>
      </c>
      <c r="G8797" s="5" t="s">
        <v>13009</v>
      </c>
      <c r="H8797" s="5" t="s">
        <v>13010</v>
      </c>
      <c r="I8797" s="5">
        <v>0</v>
      </c>
      <c r="J8797" s="5">
        <v>2007</v>
      </c>
      <c r="K8797" s="5">
        <v>1</v>
      </c>
      <c r="L8797" s="5" t="s">
        <v>13011</v>
      </c>
      <c r="M8797" s="5" t="s">
        <v>96</v>
      </c>
      <c r="N8797" s="19">
        <v>9784434109317</v>
      </c>
    </row>
    <row r="8798" spans="1:14" ht="15.75" customHeight="1" x14ac:dyDescent="0.2">
      <c r="A8798" s="15">
        <v>4</v>
      </c>
      <c r="B8798" s="16">
        <v>930</v>
      </c>
      <c r="C8798" s="15" t="s">
        <v>13012</v>
      </c>
      <c r="D8798" s="18">
        <v>1</v>
      </c>
      <c r="E8798" s="5" t="s">
        <v>13013</v>
      </c>
      <c r="F8798" s="5" t="s">
        <v>13014</v>
      </c>
      <c r="G8798" s="5" t="s">
        <v>32</v>
      </c>
      <c r="H8798" s="5" t="s">
        <v>13010</v>
      </c>
      <c r="I8798" s="5">
        <v>0</v>
      </c>
      <c r="J8798" s="5">
        <v>2002</v>
      </c>
      <c r="K8798" s="5">
        <v>0</v>
      </c>
      <c r="L8798" s="5" t="s">
        <v>1071</v>
      </c>
      <c r="M8798" s="5" t="s">
        <v>96</v>
      </c>
      <c r="N8798" s="19">
        <v>9784575294736</v>
      </c>
    </row>
    <row r="8799" spans="1:14" ht="15.75" customHeight="1" x14ac:dyDescent="0.2">
      <c r="A8799" s="15">
        <v>5</v>
      </c>
      <c r="B8799" s="16">
        <v>930</v>
      </c>
      <c r="C8799" s="15" t="s">
        <v>13015</v>
      </c>
      <c r="D8799" s="18">
        <v>1</v>
      </c>
      <c r="E8799" s="5" t="s">
        <v>13016</v>
      </c>
      <c r="F8799" s="5" t="s">
        <v>13017</v>
      </c>
      <c r="G8799" s="5" t="s">
        <v>13018</v>
      </c>
      <c r="H8799" s="5" t="s">
        <v>13010</v>
      </c>
      <c r="I8799" s="5">
        <v>0</v>
      </c>
      <c r="J8799" s="5">
        <v>2006</v>
      </c>
      <c r="K8799" s="5">
        <v>1</v>
      </c>
      <c r="L8799" s="5" t="s">
        <v>11422</v>
      </c>
      <c r="M8799" s="5" t="s">
        <v>307</v>
      </c>
      <c r="N8799" s="19" t="s">
        <v>32</v>
      </c>
    </row>
    <row r="8800" spans="1:14" ht="15.75" customHeight="1" x14ac:dyDescent="0.2">
      <c r="A8800" s="15">
        <v>6</v>
      </c>
      <c r="B8800" s="16">
        <v>930</v>
      </c>
      <c r="C8800" s="15" t="s">
        <v>13019</v>
      </c>
      <c r="D8800" s="18">
        <v>1</v>
      </c>
      <c r="E8800" s="5" t="s">
        <v>13020</v>
      </c>
      <c r="F8800" s="5" t="s">
        <v>13021</v>
      </c>
      <c r="G8800" s="5" t="s">
        <v>13018</v>
      </c>
      <c r="H8800" s="5" t="s">
        <v>13010</v>
      </c>
      <c r="I8800" s="5">
        <v>1</v>
      </c>
      <c r="J8800" s="5">
        <v>2005</v>
      </c>
      <c r="K8800" s="5">
        <v>1</v>
      </c>
      <c r="L8800" s="5" t="s">
        <v>11422</v>
      </c>
      <c r="M8800" s="5" t="s">
        <v>307</v>
      </c>
      <c r="N8800" s="19" t="s">
        <v>32</v>
      </c>
    </row>
    <row r="8801" spans="1:14" ht="15.75" customHeight="1" x14ac:dyDescent="0.2">
      <c r="A8801" s="15">
        <v>7</v>
      </c>
      <c r="B8801" s="16">
        <v>930</v>
      </c>
      <c r="C8801" s="15" t="s">
        <v>13022</v>
      </c>
      <c r="D8801" s="18">
        <v>1</v>
      </c>
      <c r="E8801" s="5" t="s">
        <v>13023</v>
      </c>
      <c r="F8801" s="5" t="s">
        <v>13024</v>
      </c>
      <c r="G8801" s="5" t="s">
        <v>13025</v>
      </c>
      <c r="H8801" s="5" t="s">
        <v>13010</v>
      </c>
      <c r="I8801" s="5">
        <v>0</v>
      </c>
      <c r="J8801" s="5">
        <v>2000</v>
      </c>
      <c r="K8801" s="5">
        <v>6</v>
      </c>
      <c r="L8801" s="5" t="s">
        <v>3130</v>
      </c>
      <c r="M8801" s="5" t="s">
        <v>96</v>
      </c>
      <c r="N8801" s="19">
        <v>9784396312169</v>
      </c>
    </row>
    <row r="8802" spans="1:14" ht="15.75" customHeight="1" x14ac:dyDescent="0.2">
      <c r="A8802" s="15">
        <v>8</v>
      </c>
      <c r="B8802" s="16">
        <v>930</v>
      </c>
      <c r="C8802" s="15" t="s">
        <v>13026</v>
      </c>
      <c r="D8802" s="18">
        <v>1</v>
      </c>
      <c r="E8802" s="5" t="s">
        <v>13027</v>
      </c>
      <c r="F8802" s="5" t="s">
        <v>32</v>
      </c>
      <c r="G8802" s="5" t="s">
        <v>32</v>
      </c>
      <c r="H8802" s="5" t="s">
        <v>13010</v>
      </c>
      <c r="I8802" s="5">
        <v>0</v>
      </c>
      <c r="J8802" s="5">
        <v>2006</v>
      </c>
      <c r="K8802" s="5">
        <v>1</v>
      </c>
      <c r="L8802" s="5" t="s">
        <v>13028</v>
      </c>
      <c r="M8802" s="5" t="s">
        <v>96</v>
      </c>
      <c r="N8802" s="19">
        <v>9784860981235</v>
      </c>
    </row>
    <row r="8803" spans="1:14" ht="15.75" customHeight="1" x14ac:dyDescent="0.2">
      <c r="A8803" s="15">
        <v>9</v>
      </c>
      <c r="B8803" s="16">
        <v>930</v>
      </c>
      <c r="C8803" s="15" t="s">
        <v>13029</v>
      </c>
      <c r="D8803" s="18">
        <v>1</v>
      </c>
      <c r="E8803" s="5" t="s">
        <v>13030</v>
      </c>
      <c r="F8803" s="5" t="s">
        <v>13031</v>
      </c>
      <c r="G8803" s="5" t="s">
        <v>32</v>
      </c>
      <c r="H8803" s="5" t="s">
        <v>13010</v>
      </c>
      <c r="I8803" s="5">
        <v>0</v>
      </c>
      <c r="J8803" s="5">
        <v>2005</v>
      </c>
      <c r="K8803" s="5">
        <v>2</v>
      </c>
      <c r="L8803" s="5" t="s">
        <v>13032</v>
      </c>
      <c r="M8803" s="5" t="s">
        <v>96</v>
      </c>
      <c r="N8803" s="19">
        <v>9784861300677</v>
      </c>
    </row>
    <row r="8804" spans="1:14" ht="15.75" customHeight="1" x14ac:dyDescent="0.2">
      <c r="A8804" s="15">
        <v>10</v>
      </c>
      <c r="B8804" s="16">
        <v>930</v>
      </c>
      <c r="C8804" s="15" t="s">
        <v>13033</v>
      </c>
      <c r="D8804" s="18">
        <v>2</v>
      </c>
      <c r="E8804" s="5" t="s">
        <v>13034</v>
      </c>
      <c r="F8804" s="5" t="s">
        <v>13035</v>
      </c>
      <c r="G8804" s="5" t="s">
        <v>13036</v>
      </c>
      <c r="H8804" s="5" t="s">
        <v>13010</v>
      </c>
      <c r="I8804" s="5">
        <v>0</v>
      </c>
      <c r="J8804" s="5">
        <v>2009</v>
      </c>
      <c r="K8804" s="5">
        <v>1</v>
      </c>
      <c r="L8804" s="5" t="s">
        <v>13037</v>
      </c>
      <c r="M8804" s="5" t="s">
        <v>1400</v>
      </c>
      <c r="N8804" s="19" t="s">
        <v>32</v>
      </c>
    </row>
    <row r="8805" spans="1:14" ht="15.75" customHeight="1" x14ac:dyDescent="0.2">
      <c r="A8805" s="15">
        <v>11</v>
      </c>
      <c r="B8805" s="16">
        <v>930</v>
      </c>
      <c r="C8805" s="15" t="s">
        <v>13038</v>
      </c>
      <c r="D8805" s="18">
        <v>1</v>
      </c>
      <c r="E8805" s="5" t="s">
        <v>13039</v>
      </c>
      <c r="F8805" s="5" t="s">
        <v>32</v>
      </c>
      <c r="G8805" s="5" t="s">
        <v>13040</v>
      </c>
      <c r="H8805" s="5" t="s">
        <v>13010</v>
      </c>
      <c r="I8805" s="5">
        <v>1</v>
      </c>
      <c r="J8805" s="5">
        <v>1998</v>
      </c>
      <c r="K8805" s="5">
        <v>1</v>
      </c>
      <c r="L8805" s="5" t="s">
        <v>13041</v>
      </c>
      <c r="M8805" s="5" t="s">
        <v>96</v>
      </c>
      <c r="N8805" s="19">
        <v>9784418985081</v>
      </c>
    </row>
    <row r="8806" spans="1:14" ht="15.75" customHeight="1" x14ac:dyDescent="0.2">
      <c r="A8806" s="15">
        <v>12</v>
      </c>
      <c r="B8806" s="16">
        <v>930</v>
      </c>
      <c r="C8806" s="15" t="s">
        <v>13042</v>
      </c>
      <c r="D8806" s="18">
        <v>1</v>
      </c>
      <c r="E8806" s="5" t="s">
        <v>13043</v>
      </c>
      <c r="F8806" s="5" t="s">
        <v>32</v>
      </c>
      <c r="G8806" s="5" t="s">
        <v>13044</v>
      </c>
      <c r="H8806" s="5" t="s">
        <v>13010</v>
      </c>
      <c r="I8806" s="5">
        <v>0</v>
      </c>
      <c r="J8806" s="5">
        <v>2001</v>
      </c>
      <c r="K8806" s="5">
        <v>1</v>
      </c>
      <c r="L8806" s="5" t="s">
        <v>13045</v>
      </c>
      <c r="M8806" s="5" t="s">
        <v>96</v>
      </c>
      <c r="N8806" s="19">
        <v>9784803503258</v>
      </c>
    </row>
    <row r="8807" spans="1:14" ht="15.75" customHeight="1" x14ac:dyDescent="0.2">
      <c r="A8807" s="15">
        <v>13</v>
      </c>
      <c r="B8807" s="16">
        <v>930</v>
      </c>
      <c r="C8807" s="15" t="s">
        <v>13046</v>
      </c>
      <c r="D8807" s="18">
        <v>1</v>
      </c>
      <c r="E8807" s="5" t="s">
        <v>13047</v>
      </c>
      <c r="F8807" s="5">
        <v>0</v>
      </c>
      <c r="G8807" s="5" t="s">
        <v>193</v>
      </c>
      <c r="H8807" s="5" t="s">
        <v>13010</v>
      </c>
      <c r="I8807" s="5">
        <v>0</v>
      </c>
      <c r="J8807" s="5">
        <v>2011</v>
      </c>
      <c r="K8807" s="5">
        <v>1</v>
      </c>
      <c r="L8807" s="5" t="s">
        <v>11625</v>
      </c>
      <c r="M8807" s="5" t="s">
        <v>1400</v>
      </c>
      <c r="N8807" s="19">
        <v>0</v>
      </c>
    </row>
    <row r="8808" spans="1:14" ht="15.75" customHeight="1" x14ac:dyDescent="0.2">
      <c r="A8808" s="15">
        <v>14</v>
      </c>
      <c r="B8808" s="16">
        <v>930</v>
      </c>
      <c r="C8808" s="15" t="s">
        <v>13048</v>
      </c>
      <c r="D8808" s="18">
        <v>1</v>
      </c>
      <c r="E8808" s="5" t="s">
        <v>13049</v>
      </c>
      <c r="F8808" s="5">
        <v>0</v>
      </c>
      <c r="G8808" s="5" t="s">
        <v>4959</v>
      </c>
      <c r="H8808" s="5" t="s">
        <v>601</v>
      </c>
      <c r="I8808" s="5">
        <v>0</v>
      </c>
      <c r="J8808" s="5">
        <v>2001</v>
      </c>
      <c r="K8808" s="5">
        <v>1</v>
      </c>
      <c r="L8808" s="5" t="s">
        <v>13050</v>
      </c>
      <c r="M8808" s="5" t="s">
        <v>96</v>
      </c>
      <c r="N8808" s="19">
        <v>9784888486309</v>
      </c>
    </row>
    <row r="8809" spans="1:14" ht="15.75" customHeight="1" x14ac:dyDescent="0.2">
      <c r="A8809" s="15">
        <v>15</v>
      </c>
      <c r="B8809" s="16">
        <v>930</v>
      </c>
      <c r="C8809" s="15" t="s">
        <v>13051</v>
      </c>
      <c r="D8809" s="18">
        <v>1</v>
      </c>
      <c r="E8809" s="5" t="s">
        <v>13052</v>
      </c>
      <c r="F8809" s="5">
        <v>0</v>
      </c>
      <c r="G8809" s="5" t="s">
        <v>3964</v>
      </c>
      <c r="H8809" s="5" t="s">
        <v>601</v>
      </c>
      <c r="I8809" s="5">
        <v>0</v>
      </c>
      <c r="J8809" s="5">
        <v>2010</v>
      </c>
      <c r="K8809" s="5">
        <v>1</v>
      </c>
      <c r="L8809" s="5" t="s">
        <v>3965</v>
      </c>
      <c r="M8809" s="5" t="s">
        <v>96</v>
      </c>
      <c r="N8809" s="19">
        <v>9784894897472</v>
      </c>
    </row>
    <row r="8810" spans="1:14" ht="15.75" customHeight="1" x14ac:dyDescent="0.2">
      <c r="A8810" s="15">
        <v>16</v>
      </c>
      <c r="B8810" s="16">
        <v>930</v>
      </c>
      <c r="C8810" s="15" t="s">
        <v>13053</v>
      </c>
      <c r="D8810" s="18">
        <v>1</v>
      </c>
      <c r="E8810" s="5" t="s">
        <v>13054</v>
      </c>
      <c r="F8810" s="5">
        <v>0</v>
      </c>
      <c r="G8810" s="5" t="s">
        <v>386</v>
      </c>
      <c r="H8810" s="5" t="s">
        <v>601</v>
      </c>
      <c r="I8810" s="5">
        <v>7</v>
      </c>
      <c r="J8810" s="5">
        <v>2012</v>
      </c>
      <c r="K8810" s="5">
        <v>1</v>
      </c>
      <c r="L8810" s="5" t="s">
        <v>3968</v>
      </c>
      <c r="M8810" s="5" t="s">
        <v>96</v>
      </c>
      <c r="N8810" s="19">
        <v>9784990621322</v>
      </c>
    </row>
    <row r="8811" spans="1:14" ht="15.75" customHeight="1" x14ac:dyDescent="0.2">
      <c r="A8811" s="15">
        <v>17</v>
      </c>
      <c r="B8811" s="16">
        <v>930</v>
      </c>
      <c r="C8811" s="15" t="s">
        <v>13055</v>
      </c>
      <c r="D8811" s="18">
        <v>2</v>
      </c>
      <c r="E8811" s="5" t="s">
        <v>13056</v>
      </c>
      <c r="F8811" s="5">
        <v>0</v>
      </c>
      <c r="G8811" s="5" t="s">
        <v>13057</v>
      </c>
      <c r="H8811" s="5" t="s">
        <v>5893</v>
      </c>
      <c r="I8811" s="5">
        <v>0</v>
      </c>
      <c r="J8811" s="5">
        <v>2012</v>
      </c>
      <c r="K8811" s="5">
        <v>1</v>
      </c>
      <c r="L8811" s="5" t="s">
        <v>13058</v>
      </c>
      <c r="M8811" s="5" t="s">
        <v>96</v>
      </c>
      <c r="N8811" s="19">
        <v>9784863100947</v>
      </c>
    </row>
    <row r="8812" spans="1:14" ht="15.75" customHeight="1" x14ac:dyDescent="0.2">
      <c r="A8812" s="15">
        <v>18</v>
      </c>
      <c r="B8812" s="16">
        <v>930</v>
      </c>
      <c r="C8812" s="15" t="s">
        <v>13059</v>
      </c>
      <c r="D8812" s="18">
        <v>1</v>
      </c>
      <c r="E8812" s="5" t="s">
        <v>13060</v>
      </c>
      <c r="F8812" s="5">
        <v>0</v>
      </c>
      <c r="G8812" s="5" t="s">
        <v>13061</v>
      </c>
      <c r="H8812" s="5" t="s">
        <v>5893</v>
      </c>
      <c r="I8812" s="5">
        <v>0</v>
      </c>
      <c r="J8812" s="5">
        <v>2009</v>
      </c>
      <c r="K8812" s="5">
        <v>4</v>
      </c>
      <c r="L8812" s="5" t="s">
        <v>4119</v>
      </c>
      <c r="M8812" s="5" t="s">
        <v>96</v>
      </c>
      <c r="N8812" s="19">
        <v>9784121013729</v>
      </c>
    </row>
    <row r="8813" spans="1:14" ht="15.75" customHeight="1" x14ac:dyDescent="0.2">
      <c r="A8813" s="15">
        <v>19</v>
      </c>
      <c r="B8813" s="16">
        <v>930</v>
      </c>
      <c r="C8813" s="15" t="s">
        <v>13062</v>
      </c>
      <c r="D8813" s="18">
        <v>1</v>
      </c>
      <c r="E8813" s="5" t="s">
        <v>13063</v>
      </c>
      <c r="F8813" s="5">
        <v>0</v>
      </c>
      <c r="G8813" s="5" t="s">
        <v>13064</v>
      </c>
      <c r="H8813" s="5" t="s">
        <v>5893</v>
      </c>
      <c r="I8813" s="5">
        <v>0</v>
      </c>
      <c r="J8813" s="5">
        <v>2010</v>
      </c>
      <c r="K8813" s="5">
        <v>1</v>
      </c>
      <c r="L8813" s="5" t="s">
        <v>13065</v>
      </c>
      <c r="M8813" s="5" t="s">
        <v>96</v>
      </c>
      <c r="N8813" s="19">
        <v>9784750333205</v>
      </c>
    </row>
    <row r="8814" spans="1:14" ht="15.75" customHeight="1" x14ac:dyDescent="0.2">
      <c r="A8814" s="15">
        <v>20</v>
      </c>
      <c r="B8814" s="16">
        <v>930</v>
      </c>
      <c r="C8814" s="15" t="s">
        <v>13066</v>
      </c>
      <c r="D8814" s="18">
        <v>1</v>
      </c>
      <c r="E8814" s="5" t="s">
        <v>12960</v>
      </c>
      <c r="F8814" s="5">
        <v>0</v>
      </c>
      <c r="G8814" s="5" t="s">
        <v>13067</v>
      </c>
      <c r="H8814" s="5" t="s">
        <v>5893</v>
      </c>
      <c r="I8814" s="5">
        <v>1</v>
      </c>
      <c r="J8814" s="5">
        <v>2000</v>
      </c>
      <c r="K8814" s="5">
        <v>1</v>
      </c>
      <c r="L8814" s="5" t="s">
        <v>2475</v>
      </c>
      <c r="M8814" s="5" t="s">
        <v>96</v>
      </c>
      <c r="N8814" s="19">
        <v>9784790708452</v>
      </c>
    </row>
    <row r="8815" spans="1:14" ht="15.75" customHeight="1" x14ac:dyDescent="0.2">
      <c r="A8815" s="15">
        <v>21</v>
      </c>
      <c r="B8815" s="16">
        <v>930</v>
      </c>
      <c r="C8815" s="15" t="s">
        <v>13068</v>
      </c>
      <c r="D8815" s="18">
        <v>1</v>
      </c>
      <c r="E8815" s="5" t="s">
        <v>13069</v>
      </c>
      <c r="F8815" s="5">
        <v>0</v>
      </c>
      <c r="G8815" s="5" t="s">
        <v>13070</v>
      </c>
      <c r="H8815" s="5" t="s">
        <v>5893</v>
      </c>
      <c r="I8815" s="5">
        <v>0</v>
      </c>
      <c r="J8815" s="5">
        <v>1999</v>
      </c>
      <c r="K8815" s="5">
        <v>1</v>
      </c>
      <c r="L8815" s="5" t="s">
        <v>11280</v>
      </c>
      <c r="M8815" s="5" t="s">
        <v>96</v>
      </c>
      <c r="N8815" s="19">
        <v>9784829502259</v>
      </c>
    </row>
    <row r="8816" spans="1:14" ht="15.75" customHeight="1" x14ac:dyDescent="0.2">
      <c r="A8816" s="15">
        <v>22</v>
      </c>
      <c r="B8816" s="16">
        <v>930</v>
      </c>
      <c r="C8816" s="15" t="s">
        <v>13071</v>
      </c>
      <c r="D8816" s="18">
        <v>1</v>
      </c>
      <c r="E8816" s="5" t="s">
        <v>13072</v>
      </c>
      <c r="F8816" s="5">
        <v>0</v>
      </c>
      <c r="G8816" s="5" t="s">
        <v>12958</v>
      </c>
      <c r="H8816" s="5" t="s">
        <v>5893</v>
      </c>
      <c r="I8816" s="5">
        <v>0</v>
      </c>
      <c r="J8816" s="5">
        <v>2012</v>
      </c>
      <c r="K8816" s="5">
        <v>1</v>
      </c>
      <c r="L8816" s="5" t="s">
        <v>2457</v>
      </c>
      <c r="M8816" s="5" t="s">
        <v>96</v>
      </c>
      <c r="N8816" s="19">
        <v>9784779117305</v>
      </c>
    </row>
    <row r="8817" spans="1:14" ht="15.75" customHeight="1" x14ac:dyDescent="0.2">
      <c r="A8817" s="15">
        <v>23</v>
      </c>
      <c r="B8817" s="16">
        <v>930</v>
      </c>
      <c r="C8817" s="15" t="s">
        <v>13073</v>
      </c>
      <c r="D8817" s="18">
        <v>1</v>
      </c>
      <c r="E8817" s="5" t="s">
        <v>13074</v>
      </c>
      <c r="F8817" s="5">
        <v>0</v>
      </c>
      <c r="G8817" s="5" t="s">
        <v>12968</v>
      </c>
      <c r="H8817" s="5" t="s">
        <v>5893</v>
      </c>
      <c r="I8817" s="5">
        <v>0</v>
      </c>
      <c r="J8817" s="5">
        <v>1995</v>
      </c>
      <c r="K8817" s="5">
        <v>1</v>
      </c>
      <c r="L8817" s="5" t="s">
        <v>3127</v>
      </c>
      <c r="M8817" s="5" t="s">
        <v>96</v>
      </c>
      <c r="N8817" s="19">
        <v>9784130230452</v>
      </c>
    </row>
    <row r="8818" spans="1:14" ht="15.75" customHeight="1" x14ac:dyDescent="0.2">
      <c r="A8818" s="15">
        <v>24</v>
      </c>
      <c r="B8818" s="16">
        <v>930</v>
      </c>
      <c r="C8818" s="15" t="s">
        <v>13075</v>
      </c>
      <c r="D8818" s="18">
        <v>1</v>
      </c>
      <c r="E8818" s="5" t="s">
        <v>13076</v>
      </c>
      <c r="F8818" s="5">
        <v>0</v>
      </c>
      <c r="G8818" s="5" t="s">
        <v>193</v>
      </c>
      <c r="H8818" s="5" t="s">
        <v>13010</v>
      </c>
      <c r="I8818" s="5">
        <v>0</v>
      </c>
      <c r="J8818" s="5">
        <v>2013</v>
      </c>
      <c r="K8818" s="5">
        <v>1</v>
      </c>
      <c r="L8818" s="5" t="s">
        <v>13077</v>
      </c>
      <c r="M8818" s="5" t="s">
        <v>35</v>
      </c>
      <c r="N8818" s="19">
        <v>0</v>
      </c>
    </row>
    <row r="8819" spans="1:14" ht="15.75" customHeight="1" x14ac:dyDescent="0.2">
      <c r="A8819" s="15">
        <v>25</v>
      </c>
      <c r="B8819" s="16">
        <v>930</v>
      </c>
      <c r="C8819" s="15" t="s">
        <v>13078</v>
      </c>
      <c r="D8819" s="18">
        <v>1</v>
      </c>
      <c r="E8819" s="5" t="s">
        <v>13079</v>
      </c>
      <c r="F8819" s="5" t="s">
        <v>13080</v>
      </c>
      <c r="G8819" s="5" t="s">
        <v>193</v>
      </c>
      <c r="H8819" s="5" t="s">
        <v>13010</v>
      </c>
      <c r="I8819" s="5">
        <v>0</v>
      </c>
      <c r="J8819" s="5">
        <v>2013</v>
      </c>
      <c r="K8819" s="5">
        <v>1</v>
      </c>
      <c r="L8819" s="5" t="s">
        <v>13077</v>
      </c>
      <c r="M8819" s="5" t="s">
        <v>307</v>
      </c>
      <c r="N8819" s="19">
        <v>0</v>
      </c>
    </row>
    <row r="8820" spans="1:14" ht="15.75" customHeight="1" x14ac:dyDescent="0.2">
      <c r="A8820" s="15">
        <v>26</v>
      </c>
      <c r="B8820" s="16">
        <v>930</v>
      </c>
      <c r="C8820" s="15" t="s">
        <v>13081</v>
      </c>
      <c r="D8820" s="18">
        <v>1</v>
      </c>
      <c r="E8820" s="5" t="s">
        <v>13082</v>
      </c>
      <c r="F8820" s="5">
        <v>0</v>
      </c>
      <c r="G8820" s="5" t="s">
        <v>13083</v>
      </c>
      <c r="H8820" s="5" t="s">
        <v>601</v>
      </c>
      <c r="I8820" s="5">
        <v>0</v>
      </c>
      <c r="J8820" s="5">
        <v>2009</v>
      </c>
      <c r="K8820" s="5">
        <v>0</v>
      </c>
      <c r="L8820" s="5" t="s">
        <v>13082</v>
      </c>
      <c r="M8820" s="5" t="s">
        <v>96</v>
      </c>
      <c r="N8820" s="19">
        <v>0</v>
      </c>
    </row>
    <row r="8821" spans="1:14" ht="15.75" customHeight="1" x14ac:dyDescent="0.2">
      <c r="A8821" s="15">
        <v>27</v>
      </c>
      <c r="B8821" s="16">
        <v>930</v>
      </c>
      <c r="C8821" s="15" t="s">
        <v>13084</v>
      </c>
      <c r="D8821" s="18">
        <v>0</v>
      </c>
      <c r="E8821" s="5" t="s">
        <v>13085</v>
      </c>
      <c r="F8821" s="5">
        <v>0</v>
      </c>
      <c r="G8821" s="5" t="s">
        <v>13086</v>
      </c>
      <c r="H8821" s="5">
        <v>0</v>
      </c>
      <c r="I8821" s="5">
        <v>0</v>
      </c>
      <c r="J8821" s="5">
        <v>2008</v>
      </c>
      <c r="K8821" s="5">
        <v>1</v>
      </c>
      <c r="L8821" s="5" t="s">
        <v>13087</v>
      </c>
      <c r="M8821" s="5" t="s">
        <v>96</v>
      </c>
      <c r="N8821" s="19">
        <v>0</v>
      </c>
    </row>
    <row r="8822" spans="1:14" ht="15.75" customHeight="1" x14ac:dyDescent="0.2">
      <c r="A8822" s="15">
        <v>28</v>
      </c>
      <c r="B8822" s="16">
        <v>930</v>
      </c>
      <c r="C8822" s="15" t="s">
        <v>13088</v>
      </c>
      <c r="D8822" s="18">
        <v>1</v>
      </c>
      <c r="E8822" s="5" t="s">
        <v>13089</v>
      </c>
      <c r="F8822" s="5">
        <v>0</v>
      </c>
      <c r="G8822" s="5" t="s">
        <v>386</v>
      </c>
      <c r="H8822" s="5">
        <v>0</v>
      </c>
      <c r="I8822" s="5">
        <v>0</v>
      </c>
      <c r="J8822" s="5">
        <v>2013</v>
      </c>
      <c r="K8822" s="5">
        <v>1</v>
      </c>
      <c r="L8822" s="5" t="s">
        <v>13090</v>
      </c>
      <c r="M8822" s="5" t="s">
        <v>96</v>
      </c>
      <c r="N8822" s="19">
        <v>978499031861</v>
      </c>
    </row>
    <row r="8823" spans="1:14" ht="15.75" customHeight="1" x14ac:dyDescent="0.2">
      <c r="A8823" s="15">
        <v>29</v>
      </c>
      <c r="B8823" s="16">
        <v>930</v>
      </c>
      <c r="C8823" s="15" t="s">
        <v>13091</v>
      </c>
      <c r="D8823" s="18">
        <v>1</v>
      </c>
      <c r="E8823" s="5" t="s">
        <v>13092</v>
      </c>
      <c r="F8823" s="5">
        <v>0</v>
      </c>
      <c r="G8823" s="5" t="s">
        <v>13093</v>
      </c>
      <c r="H8823" s="5">
        <v>0</v>
      </c>
      <c r="I8823" s="5">
        <v>0</v>
      </c>
      <c r="J8823" s="5">
        <v>1993</v>
      </c>
      <c r="K8823" s="5">
        <v>1</v>
      </c>
      <c r="L8823" s="5" t="s">
        <v>13094</v>
      </c>
      <c r="M8823" s="5" t="s">
        <v>1400</v>
      </c>
      <c r="N8823" s="19">
        <v>0</v>
      </c>
    </row>
    <row r="8824" spans="1:14" ht="15.75" customHeight="1" x14ac:dyDescent="0.2">
      <c r="A8824" s="15">
        <v>30</v>
      </c>
      <c r="B8824" s="16">
        <v>930</v>
      </c>
      <c r="C8824" s="15" t="s">
        <v>13095</v>
      </c>
      <c r="D8824" s="18">
        <v>1</v>
      </c>
      <c r="E8824" s="5" t="s">
        <v>13096</v>
      </c>
      <c r="F8824" s="5">
        <v>0</v>
      </c>
      <c r="G8824" s="5" t="s">
        <v>4065</v>
      </c>
      <c r="H8824" s="5" t="s">
        <v>5893</v>
      </c>
      <c r="I8824" s="5">
        <v>0</v>
      </c>
      <c r="J8824" s="5">
        <v>2011</v>
      </c>
      <c r="K8824" s="5">
        <v>1</v>
      </c>
      <c r="L8824" s="5" t="s">
        <v>13097</v>
      </c>
      <c r="M8824" s="5" t="s">
        <v>96</v>
      </c>
      <c r="N8824" s="19">
        <v>9784872593815</v>
      </c>
    </row>
    <row r="8825" spans="1:14" ht="15.75" customHeight="1" x14ac:dyDescent="0.2">
      <c r="A8825" s="15">
        <v>31</v>
      </c>
      <c r="B8825" s="16">
        <v>930</v>
      </c>
      <c r="C8825" s="15" t="s">
        <v>13098</v>
      </c>
      <c r="D8825" s="18">
        <v>1</v>
      </c>
      <c r="E8825" s="5" t="s">
        <v>13099</v>
      </c>
      <c r="F8825" s="5">
        <v>0</v>
      </c>
      <c r="G8825" s="5" t="s">
        <v>13100</v>
      </c>
      <c r="H8825" s="5" t="s">
        <v>601</v>
      </c>
      <c r="I8825" s="5">
        <v>0</v>
      </c>
      <c r="J8825" s="5">
        <v>2017</v>
      </c>
      <c r="K8825" s="5">
        <v>1</v>
      </c>
      <c r="L8825" s="5" t="s">
        <v>5639</v>
      </c>
      <c r="M8825" s="5" t="s">
        <v>96</v>
      </c>
      <c r="N8825" s="19">
        <v>9784788715349</v>
      </c>
    </row>
    <row r="8826" spans="1:14" ht="15.75" customHeight="1" x14ac:dyDescent="0.2">
      <c r="A8826" s="15">
        <v>32</v>
      </c>
      <c r="B8826" s="16">
        <v>930</v>
      </c>
      <c r="C8826" s="15" t="s">
        <v>13101</v>
      </c>
      <c r="D8826" s="18">
        <v>1</v>
      </c>
      <c r="E8826" s="5" t="s">
        <v>13102</v>
      </c>
      <c r="F8826" s="5">
        <v>0</v>
      </c>
      <c r="G8826" s="5" t="s">
        <v>12954</v>
      </c>
      <c r="H8826" s="5" t="s">
        <v>5893</v>
      </c>
      <c r="I8826" s="5">
        <v>0</v>
      </c>
      <c r="J8826" s="5">
        <v>2005</v>
      </c>
      <c r="K8826" s="5">
        <v>2</v>
      </c>
      <c r="L8826" s="5" t="s">
        <v>4054</v>
      </c>
      <c r="M8826" s="5" t="s">
        <v>96</v>
      </c>
      <c r="N8826" s="19">
        <v>9784839601844</v>
      </c>
    </row>
    <row r="8827" spans="1:14" ht="15.75" customHeight="1" x14ac:dyDescent="0.2">
      <c r="A8827" s="15">
        <v>33</v>
      </c>
      <c r="B8827" s="16">
        <v>930</v>
      </c>
      <c r="C8827" s="15" t="s">
        <v>13103</v>
      </c>
      <c r="D8827" s="18">
        <v>1</v>
      </c>
      <c r="E8827" s="5" t="s">
        <v>13104</v>
      </c>
      <c r="F8827" s="5">
        <v>0</v>
      </c>
      <c r="G8827" s="5" t="s">
        <v>13105</v>
      </c>
      <c r="H8827" s="5" t="s">
        <v>5893</v>
      </c>
      <c r="I8827" s="5">
        <v>0</v>
      </c>
      <c r="J8827" s="5">
        <v>2002</v>
      </c>
      <c r="K8827" s="5">
        <v>1</v>
      </c>
      <c r="L8827" s="5" t="s">
        <v>4054</v>
      </c>
      <c r="M8827" s="5" t="s">
        <v>96</v>
      </c>
      <c r="N8827" s="19">
        <v>9784839601526</v>
      </c>
    </row>
    <row r="8828" spans="1:14" ht="15.75" customHeight="1" x14ac:dyDescent="0.2">
      <c r="A8828" s="15">
        <v>34</v>
      </c>
      <c r="B8828" s="16">
        <v>930</v>
      </c>
      <c r="C8828" s="15" t="s">
        <v>13106</v>
      </c>
      <c r="D8828" s="18">
        <v>1</v>
      </c>
      <c r="E8828" s="5" t="s">
        <v>13107</v>
      </c>
      <c r="F8828" s="5">
        <v>0</v>
      </c>
      <c r="G8828" s="5" t="s">
        <v>13108</v>
      </c>
      <c r="H8828" s="5" t="s">
        <v>13109</v>
      </c>
      <c r="I8828" s="5">
        <v>0</v>
      </c>
      <c r="J8828" s="5">
        <v>2009</v>
      </c>
      <c r="K8828" s="5">
        <v>1</v>
      </c>
      <c r="L8828" s="5" t="s">
        <v>409</v>
      </c>
      <c r="M8828" s="5" t="s">
        <v>96</v>
      </c>
      <c r="N8828" s="19">
        <v>9784000247689</v>
      </c>
    </row>
    <row r="8829" spans="1:14" ht="15.75" customHeight="1" x14ac:dyDescent="0.2">
      <c r="A8829" s="15">
        <v>35</v>
      </c>
      <c r="B8829" s="16">
        <v>930</v>
      </c>
      <c r="C8829" s="15" t="s">
        <v>13110</v>
      </c>
      <c r="D8829" s="18">
        <v>1</v>
      </c>
      <c r="E8829" s="5" t="s">
        <v>13111</v>
      </c>
      <c r="F8829" s="5">
        <v>0</v>
      </c>
      <c r="G8829" s="5" t="s">
        <v>6481</v>
      </c>
      <c r="H8829" s="5" t="s">
        <v>5893</v>
      </c>
      <c r="I8829" s="5">
        <v>0</v>
      </c>
      <c r="J8829" s="5">
        <v>2012</v>
      </c>
      <c r="K8829" s="5">
        <v>1</v>
      </c>
      <c r="L8829" s="5" t="s">
        <v>886</v>
      </c>
      <c r="M8829" s="5" t="s">
        <v>96</v>
      </c>
      <c r="N8829" s="19">
        <v>9784081570027</v>
      </c>
    </row>
    <row r="8830" spans="1:14" ht="15.75" customHeight="1" x14ac:dyDescent="0.2">
      <c r="A8830" s="15">
        <v>36</v>
      </c>
      <c r="B8830" s="16">
        <v>930</v>
      </c>
      <c r="C8830" s="15" t="s">
        <v>13112</v>
      </c>
      <c r="D8830" s="18">
        <v>1</v>
      </c>
      <c r="E8830" s="5" t="s">
        <v>13113</v>
      </c>
      <c r="F8830" s="5">
        <v>0</v>
      </c>
      <c r="G8830" s="5" t="s">
        <v>13114</v>
      </c>
      <c r="H8830" s="5" t="s">
        <v>5893</v>
      </c>
      <c r="I8830" s="5">
        <v>4</v>
      </c>
      <c r="J8830" s="5">
        <v>2014</v>
      </c>
      <c r="K8830" s="5">
        <v>2</v>
      </c>
      <c r="L8830" s="5" t="s">
        <v>12972</v>
      </c>
      <c r="M8830" s="5" t="s">
        <v>96</v>
      </c>
      <c r="N8830" s="19">
        <v>9784750328430</v>
      </c>
    </row>
    <row r="8831" spans="1:14" ht="15.75" customHeight="1" x14ac:dyDescent="0.2">
      <c r="A8831" s="15">
        <v>37</v>
      </c>
      <c r="B8831" s="16">
        <v>930</v>
      </c>
      <c r="C8831" s="15" t="s">
        <v>13115</v>
      </c>
      <c r="D8831" s="18">
        <v>1</v>
      </c>
      <c r="E8831" s="5" t="s">
        <v>13116</v>
      </c>
      <c r="F8831" s="5">
        <v>0</v>
      </c>
      <c r="G8831" s="5" t="s">
        <v>12968</v>
      </c>
      <c r="H8831" s="5" t="s">
        <v>13117</v>
      </c>
      <c r="I8831" s="5">
        <v>0</v>
      </c>
      <c r="J8831" s="5">
        <v>2017</v>
      </c>
      <c r="K8831" s="5">
        <v>1</v>
      </c>
      <c r="L8831" s="5" t="s">
        <v>4054</v>
      </c>
      <c r="M8831" s="5" t="s">
        <v>96</v>
      </c>
      <c r="N8831" s="19">
        <v>9784839603076</v>
      </c>
    </row>
    <row r="8832" spans="1:14" ht="15.75" customHeight="1" x14ac:dyDescent="0.2">
      <c r="A8832" s="15">
        <v>38</v>
      </c>
      <c r="B8832" s="16">
        <v>930</v>
      </c>
      <c r="C8832" s="15" t="s">
        <v>13118</v>
      </c>
      <c r="D8832" s="18">
        <v>1</v>
      </c>
      <c r="E8832" s="5" t="s">
        <v>13119</v>
      </c>
      <c r="F8832" s="5" t="s">
        <v>13120</v>
      </c>
      <c r="G8832" s="5" t="s">
        <v>13121</v>
      </c>
      <c r="H8832" s="5" t="s">
        <v>5893</v>
      </c>
      <c r="I8832" s="5">
        <v>0</v>
      </c>
      <c r="J8832" s="5">
        <v>2015</v>
      </c>
      <c r="K8832" s="5">
        <v>1</v>
      </c>
      <c r="L8832" s="5" t="s">
        <v>4054</v>
      </c>
      <c r="M8832" s="5" t="s">
        <v>96</v>
      </c>
      <c r="N8832" s="19">
        <v>9784839602918</v>
      </c>
    </row>
    <row r="8833" spans="1:14" ht="15.75" customHeight="1" x14ac:dyDescent="0.2">
      <c r="A8833" s="15">
        <v>39</v>
      </c>
      <c r="B8833" s="16">
        <v>930</v>
      </c>
      <c r="C8833" s="15" t="s">
        <v>13122</v>
      </c>
      <c r="D8833" s="18">
        <v>1</v>
      </c>
      <c r="E8833" s="5" t="s">
        <v>13123</v>
      </c>
      <c r="F8833" s="5">
        <v>0</v>
      </c>
      <c r="G8833" s="5" t="s">
        <v>13124</v>
      </c>
      <c r="H8833" s="5" t="s">
        <v>13117</v>
      </c>
      <c r="I8833" s="5">
        <v>0</v>
      </c>
      <c r="J8833" s="5">
        <v>2018</v>
      </c>
      <c r="K8833" s="5">
        <v>1</v>
      </c>
      <c r="L8833" s="5" t="s">
        <v>13125</v>
      </c>
      <c r="M8833" s="5" t="s">
        <v>96</v>
      </c>
      <c r="N8833" s="19">
        <v>9784805508510</v>
      </c>
    </row>
    <row r="8834" spans="1:14" ht="15.75" customHeight="1" x14ac:dyDescent="0.2">
      <c r="A8834" s="15">
        <v>40</v>
      </c>
      <c r="B8834" s="16">
        <v>930</v>
      </c>
      <c r="C8834" s="15" t="s">
        <v>13126</v>
      </c>
      <c r="D8834" s="18">
        <v>1</v>
      </c>
      <c r="E8834" s="5" t="s">
        <v>13127</v>
      </c>
      <c r="F8834" s="5">
        <v>0</v>
      </c>
      <c r="G8834" s="5" t="s">
        <v>13128</v>
      </c>
      <c r="H8834" s="5" t="s">
        <v>13117</v>
      </c>
      <c r="I8834" s="5">
        <v>0</v>
      </c>
      <c r="J8834" s="5">
        <v>2017</v>
      </c>
      <c r="K8834" s="5">
        <v>8</v>
      </c>
      <c r="L8834" s="5" t="s">
        <v>3873</v>
      </c>
      <c r="M8834" s="5" t="s">
        <v>96</v>
      </c>
      <c r="N8834" s="19">
        <v>9784121015969</v>
      </c>
    </row>
    <row r="8835" spans="1:14" ht="15.75" customHeight="1" x14ac:dyDescent="0.2">
      <c r="A8835" s="15">
        <v>41</v>
      </c>
      <c r="B8835" s="16">
        <v>930</v>
      </c>
      <c r="C8835" s="15" t="s">
        <v>13129</v>
      </c>
      <c r="D8835" s="18">
        <v>1</v>
      </c>
      <c r="E8835" s="5" t="s">
        <v>13130</v>
      </c>
      <c r="F8835" s="5">
        <v>0</v>
      </c>
      <c r="G8835" s="5" t="s">
        <v>386</v>
      </c>
      <c r="H8835" s="5" t="s">
        <v>13117</v>
      </c>
      <c r="I8835" s="5">
        <v>0</v>
      </c>
      <c r="J8835" s="5">
        <v>2011</v>
      </c>
      <c r="K8835" s="5">
        <v>1</v>
      </c>
      <c r="L8835" s="5" t="s">
        <v>13131</v>
      </c>
      <c r="M8835" s="5" t="s">
        <v>96</v>
      </c>
      <c r="N8835" s="19">
        <v>9784886215567</v>
      </c>
    </row>
    <row r="8836" spans="1:14" ht="15.75" hidden="1" customHeight="1" x14ac:dyDescent="0.2">
      <c r="A8836" s="14">
        <v>0</v>
      </c>
      <c r="B8836" s="16">
        <v>0</v>
      </c>
      <c r="C8836" s="14">
        <v>0</v>
      </c>
      <c r="D8836" s="17">
        <v>0</v>
      </c>
      <c r="E8836" s="5">
        <v>0</v>
      </c>
      <c r="F8836" s="5">
        <v>0</v>
      </c>
      <c r="G8836" s="5">
        <v>0</v>
      </c>
      <c r="H8836" s="5">
        <v>0</v>
      </c>
      <c r="I8836" s="5">
        <v>0</v>
      </c>
      <c r="J8836" s="5">
        <v>0</v>
      </c>
      <c r="K8836" s="5">
        <v>0</v>
      </c>
      <c r="L8836" s="5">
        <v>0</v>
      </c>
      <c r="M8836" s="5">
        <v>0</v>
      </c>
      <c r="N8836" s="19">
        <v>0</v>
      </c>
    </row>
    <row r="8837" spans="1:14" ht="15.75" customHeight="1" x14ac:dyDescent="0.2">
      <c r="A8837" s="15">
        <v>1</v>
      </c>
      <c r="B8837" s="16">
        <v>940</v>
      </c>
      <c r="C8837" s="15" t="s">
        <v>13132</v>
      </c>
      <c r="D8837" s="18">
        <v>1</v>
      </c>
      <c r="E8837" s="5" t="s">
        <v>13133</v>
      </c>
      <c r="F8837" s="5" t="s">
        <v>13134</v>
      </c>
      <c r="G8837" s="5" t="s">
        <v>13135</v>
      </c>
      <c r="H8837" s="5" t="s">
        <v>13136</v>
      </c>
      <c r="I8837" s="5">
        <v>0</v>
      </c>
      <c r="J8837" s="5">
        <v>1993</v>
      </c>
      <c r="K8837" s="5">
        <v>1</v>
      </c>
      <c r="L8837" s="5" t="s">
        <v>5564</v>
      </c>
      <c r="M8837" s="5" t="s">
        <v>96</v>
      </c>
      <c r="N8837" s="19">
        <v>4377309862</v>
      </c>
    </row>
    <row r="8838" spans="1:14" ht="15.75" customHeight="1" x14ac:dyDescent="0.2">
      <c r="A8838" s="15">
        <v>2</v>
      </c>
      <c r="B8838" s="16">
        <v>940</v>
      </c>
      <c r="C8838" s="15" t="s">
        <v>13137</v>
      </c>
      <c r="D8838" s="18">
        <v>2</v>
      </c>
      <c r="E8838" s="5" t="s">
        <v>13138</v>
      </c>
      <c r="F8838" s="5" t="s">
        <v>32</v>
      </c>
      <c r="G8838" s="5" t="s">
        <v>13139</v>
      </c>
      <c r="H8838" s="5" t="s">
        <v>13136</v>
      </c>
      <c r="I8838" s="5">
        <v>0</v>
      </c>
      <c r="J8838" s="5">
        <v>2005</v>
      </c>
      <c r="K8838" s="5">
        <v>2</v>
      </c>
      <c r="L8838" s="5" t="s">
        <v>12972</v>
      </c>
      <c r="M8838" s="5" t="s">
        <v>96</v>
      </c>
      <c r="N8838" s="19">
        <v>4750319007</v>
      </c>
    </row>
    <row r="8839" spans="1:14" ht="15.75" customHeight="1" x14ac:dyDescent="0.2">
      <c r="A8839" s="15">
        <v>3</v>
      </c>
      <c r="B8839" s="16">
        <v>940</v>
      </c>
      <c r="C8839" s="15" t="s">
        <v>13140</v>
      </c>
      <c r="D8839" s="18">
        <v>1</v>
      </c>
      <c r="E8839" s="5" t="s">
        <v>13141</v>
      </c>
      <c r="F8839" s="5" t="s">
        <v>32</v>
      </c>
      <c r="G8839" s="5" t="s">
        <v>13142</v>
      </c>
      <c r="H8839" s="5" t="s">
        <v>13136</v>
      </c>
      <c r="I8839" s="5">
        <v>0</v>
      </c>
      <c r="J8839" s="5">
        <v>2002</v>
      </c>
      <c r="K8839" s="5">
        <v>0</v>
      </c>
      <c r="L8839" s="5" t="s">
        <v>13143</v>
      </c>
      <c r="M8839" s="5" t="s">
        <v>96</v>
      </c>
      <c r="N8839" s="19">
        <v>4897721814</v>
      </c>
    </row>
    <row r="8840" spans="1:14" ht="15.75" customHeight="1" x14ac:dyDescent="0.2">
      <c r="A8840" s="15">
        <v>4</v>
      </c>
      <c r="B8840" s="16">
        <v>940</v>
      </c>
      <c r="C8840" s="15" t="s">
        <v>13144</v>
      </c>
      <c r="D8840" s="18">
        <v>1</v>
      </c>
      <c r="E8840" s="5" t="s">
        <v>13145</v>
      </c>
      <c r="F8840" s="5" t="s">
        <v>32</v>
      </c>
      <c r="G8840" s="5" t="s">
        <v>13146</v>
      </c>
      <c r="H8840" s="5" t="s">
        <v>13136</v>
      </c>
      <c r="I8840" s="5">
        <v>0</v>
      </c>
      <c r="J8840" s="5">
        <v>2001</v>
      </c>
      <c r="K8840" s="5">
        <v>1</v>
      </c>
      <c r="L8840" s="5" t="s">
        <v>5307</v>
      </c>
      <c r="M8840" s="5" t="s">
        <v>96</v>
      </c>
      <c r="N8840" s="19">
        <v>9784773625134</v>
      </c>
    </row>
    <row r="8841" spans="1:14" ht="15.75" customHeight="1" x14ac:dyDescent="0.2">
      <c r="A8841" s="15">
        <v>5</v>
      </c>
      <c r="B8841" s="16">
        <v>940</v>
      </c>
      <c r="C8841" s="15" t="s">
        <v>13147</v>
      </c>
      <c r="D8841" s="18">
        <v>2</v>
      </c>
      <c r="E8841" s="5" t="s">
        <v>13148</v>
      </c>
      <c r="F8841" s="5">
        <v>0</v>
      </c>
      <c r="G8841" s="5" t="s">
        <v>13149</v>
      </c>
      <c r="H8841" s="5" t="s">
        <v>13136</v>
      </c>
      <c r="I8841" s="5">
        <v>0</v>
      </c>
      <c r="J8841" s="5">
        <v>2008</v>
      </c>
      <c r="K8841" s="5">
        <v>1</v>
      </c>
      <c r="L8841" s="5" t="s">
        <v>409</v>
      </c>
      <c r="M8841" s="5" t="s">
        <v>96</v>
      </c>
      <c r="N8841" s="19">
        <v>9784004311454</v>
      </c>
    </row>
    <row r="8842" spans="1:14" ht="15.75" customHeight="1" x14ac:dyDescent="0.2">
      <c r="A8842" s="15">
        <v>6</v>
      </c>
      <c r="B8842" s="16">
        <v>940</v>
      </c>
      <c r="C8842" s="15" t="s">
        <v>13150</v>
      </c>
      <c r="D8842" s="18">
        <v>1</v>
      </c>
      <c r="E8842" s="5" t="s">
        <v>13151</v>
      </c>
      <c r="F8842" s="5" t="s">
        <v>32</v>
      </c>
      <c r="G8842" s="5" t="s">
        <v>13152</v>
      </c>
      <c r="H8842" s="5" t="s">
        <v>5607</v>
      </c>
      <c r="I8842" s="5">
        <v>0</v>
      </c>
      <c r="J8842" s="5">
        <v>2007</v>
      </c>
      <c r="K8842" s="5">
        <v>1</v>
      </c>
      <c r="L8842" s="5" t="s">
        <v>12972</v>
      </c>
      <c r="M8842" s="5" t="s">
        <v>96</v>
      </c>
      <c r="N8842" s="19">
        <v>9784750325071</v>
      </c>
    </row>
    <row r="8843" spans="1:14" ht="15.75" customHeight="1" x14ac:dyDescent="0.2">
      <c r="A8843" s="15">
        <v>7</v>
      </c>
      <c r="B8843" s="16">
        <v>940</v>
      </c>
      <c r="C8843" s="15" t="s">
        <v>13153</v>
      </c>
      <c r="D8843" s="18">
        <v>1</v>
      </c>
      <c r="E8843" s="5" t="s">
        <v>13154</v>
      </c>
      <c r="F8843" s="5">
        <v>0</v>
      </c>
      <c r="G8843" s="5" t="s">
        <v>13155</v>
      </c>
      <c r="H8843" s="5" t="s">
        <v>13156</v>
      </c>
      <c r="I8843" s="5">
        <v>0</v>
      </c>
      <c r="J8843" s="5">
        <v>2008</v>
      </c>
      <c r="K8843" s="5">
        <v>3</v>
      </c>
      <c r="L8843" s="5" t="s">
        <v>4074</v>
      </c>
      <c r="M8843" s="5" t="s">
        <v>96</v>
      </c>
      <c r="N8843" s="19">
        <v>9784122035249</v>
      </c>
    </row>
    <row r="8844" spans="1:14" ht="15.75" customHeight="1" x14ac:dyDescent="0.2">
      <c r="A8844" s="15">
        <v>8</v>
      </c>
      <c r="B8844" s="16">
        <v>940</v>
      </c>
      <c r="C8844" s="15" t="s">
        <v>13157</v>
      </c>
      <c r="D8844" s="18">
        <v>1</v>
      </c>
      <c r="E8844" s="5" t="s">
        <v>13158</v>
      </c>
      <c r="F8844" s="5">
        <v>0</v>
      </c>
      <c r="G8844" s="5" t="s">
        <v>13159</v>
      </c>
      <c r="H8844" s="5" t="s">
        <v>13156</v>
      </c>
      <c r="I8844" s="5">
        <v>0</v>
      </c>
      <c r="J8844" s="5">
        <v>2000</v>
      </c>
      <c r="K8844" s="5">
        <v>1</v>
      </c>
      <c r="L8844" s="5" t="s">
        <v>12972</v>
      </c>
      <c r="M8844" s="5" t="s">
        <v>96</v>
      </c>
      <c r="N8844" s="19">
        <v>9784750313658</v>
      </c>
    </row>
    <row r="8845" spans="1:14" ht="15.75" customHeight="1" x14ac:dyDescent="0.2">
      <c r="A8845" s="15">
        <v>9</v>
      </c>
      <c r="B8845" s="16">
        <v>940</v>
      </c>
      <c r="C8845" s="15" t="s">
        <v>13160</v>
      </c>
      <c r="D8845" s="18">
        <v>1</v>
      </c>
      <c r="E8845" s="5" t="s">
        <v>13161</v>
      </c>
      <c r="F8845" s="5">
        <v>0</v>
      </c>
      <c r="G8845" s="5" t="s">
        <v>13162</v>
      </c>
      <c r="H8845" s="5" t="s">
        <v>4840</v>
      </c>
      <c r="I8845" s="5">
        <v>0</v>
      </c>
      <c r="J8845" s="5">
        <v>2007</v>
      </c>
      <c r="K8845" s="5">
        <v>0</v>
      </c>
      <c r="L8845" s="5" t="s">
        <v>2183</v>
      </c>
      <c r="M8845" s="5" t="s">
        <v>96</v>
      </c>
      <c r="N8845" s="19">
        <v>0</v>
      </c>
    </row>
    <row r="8846" spans="1:14" ht="15.75" customHeight="1" x14ac:dyDescent="0.2">
      <c r="A8846" s="15">
        <v>10</v>
      </c>
      <c r="B8846" s="16">
        <v>940</v>
      </c>
      <c r="C8846" s="15" t="s">
        <v>13163</v>
      </c>
      <c r="D8846" s="18">
        <v>2</v>
      </c>
      <c r="E8846" s="5" t="s">
        <v>13164</v>
      </c>
      <c r="F8846" s="5" t="s">
        <v>32</v>
      </c>
      <c r="G8846" s="5" t="s">
        <v>32</v>
      </c>
      <c r="H8846" s="5" t="s">
        <v>4840</v>
      </c>
      <c r="I8846" s="5">
        <v>0</v>
      </c>
      <c r="J8846" s="5">
        <v>2009</v>
      </c>
      <c r="K8846" s="5">
        <v>1</v>
      </c>
      <c r="L8846" s="5" t="s">
        <v>3803</v>
      </c>
      <c r="M8846" s="5" t="s">
        <v>96</v>
      </c>
      <c r="N8846" s="19">
        <v>9784870151673</v>
      </c>
    </row>
    <row r="8847" spans="1:14" ht="15.75" customHeight="1" x14ac:dyDescent="0.2">
      <c r="A8847" s="15">
        <v>11</v>
      </c>
      <c r="B8847" s="16">
        <v>940</v>
      </c>
      <c r="C8847" s="15" t="s">
        <v>13165</v>
      </c>
      <c r="D8847" s="18">
        <v>1</v>
      </c>
      <c r="E8847" s="5" t="s">
        <v>13166</v>
      </c>
      <c r="F8847" s="5">
        <v>0</v>
      </c>
      <c r="G8847" s="5" t="s">
        <v>13167</v>
      </c>
      <c r="H8847" s="5" t="s">
        <v>4840</v>
      </c>
      <c r="I8847" s="5">
        <v>0</v>
      </c>
      <c r="J8847" s="5">
        <v>2008</v>
      </c>
      <c r="K8847" s="5">
        <v>1</v>
      </c>
      <c r="L8847" s="5" t="s">
        <v>12972</v>
      </c>
      <c r="M8847" s="5" t="s">
        <v>96</v>
      </c>
      <c r="N8847" s="19">
        <v>9784750328553</v>
      </c>
    </row>
    <row r="8848" spans="1:14" ht="15.75" customHeight="1" x14ac:dyDescent="0.2">
      <c r="A8848" s="15">
        <v>12</v>
      </c>
      <c r="B8848" s="16">
        <v>940</v>
      </c>
      <c r="C8848" s="15" t="s">
        <v>13168</v>
      </c>
      <c r="D8848" s="18">
        <v>1</v>
      </c>
      <c r="E8848" s="5" t="s">
        <v>13169</v>
      </c>
      <c r="F8848" s="5">
        <v>0</v>
      </c>
      <c r="G8848" s="5" t="s">
        <v>13170</v>
      </c>
      <c r="H8848" s="5">
        <v>0</v>
      </c>
      <c r="I8848" s="5">
        <v>0</v>
      </c>
      <c r="J8848" s="5">
        <v>2013</v>
      </c>
      <c r="K8848" s="5">
        <v>1</v>
      </c>
      <c r="L8848" s="5" t="s">
        <v>4054</v>
      </c>
      <c r="M8848" s="5">
        <v>0</v>
      </c>
      <c r="N8848" s="19">
        <v>9784839602727</v>
      </c>
    </row>
    <row r="8849" spans="1:14" ht="15.75" customHeight="1" x14ac:dyDescent="0.2">
      <c r="A8849" s="15">
        <v>13</v>
      </c>
      <c r="B8849" s="16">
        <v>940</v>
      </c>
      <c r="C8849" s="15" t="s">
        <v>13171</v>
      </c>
      <c r="D8849" s="18">
        <v>1</v>
      </c>
      <c r="E8849" s="5" t="s">
        <v>13172</v>
      </c>
      <c r="F8849" s="5">
        <v>0</v>
      </c>
      <c r="G8849" s="5" t="s">
        <v>13173</v>
      </c>
      <c r="H8849" s="5">
        <v>0</v>
      </c>
      <c r="I8849" s="5">
        <v>0</v>
      </c>
      <c r="J8849" s="5">
        <v>2006</v>
      </c>
      <c r="K8849" s="5">
        <v>3</v>
      </c>
      <c r="L8849" s="5" t="s">
        <v>4054</v>
      </c>
      <c r="M8849" s="5">
        <v>0</v>
      </c>
      <c r="N8849" s="19">
        <v>4839601070</v>
      </c>
    </row>
    <row r="8850" spans="1:14" ht="15.75" customHeight="1" x14ac:dyDescent="0.2">
      <c r="A8850" s="15">
        <v>1</v>
      </c>
      <c r="B8850" s="16">
        <v>950</v>
      </c>
      <c r="C8850" s="15" t="s">
        <v>13174</v>
      </c>
      <c r="D8850" s="18">
        <v>1</v>
      </c>
      <c r="E8850" s="5" t="s">
        <v>13175</v>
      </c>
      <c r="F8850" s="5">
        <v>0</v>
      </c>
      <c r="G8850" s="5" t="s">
        <v>13176</v>
      </c>
      <c r="H8850" s="5" t="s">
        <v>5833</v>
      </c>
      <c r="I8850" s="5">
        <v>0</v>
      </c>
      <c r="J8850" s="5">
        <v>2006</v>
      </c>
      <c r="K8850" s="5">
        <v>1</v>
      </c>
      <c r="L8850" s="5" t="s">
        <v>2157</v>
      </c>
      <c r="M8850" s="5" t="s">
        <v>1400</v>
      </c>
      <c r="N8850" s="19">
        <v>0</v>
      </c>
    </row>
    <row r="8851" spans="1:14" ht="15.75" customHeight="1" x14ac:dyDescent="0.2">
      <c r="A8851" s="15">
        <v>2</v>
      </c>
      <c r="B8851" s="16">
        <v>950</v>
      </c>
      <c r="C8851" s="15" t="s">
        <v>13177</v>
      </c>
      <c r="D8851" s="18">
        <v>1</v>
      </c>
      <c r="E8851" s="5" t="s">
        <v>13178</v>
      </c>
      <c r="F8851" s="5" t="s">
        <v>13179</v>
      </c>
      <c r="G8851" s="5" t="s">
        <v>13180</v>
      </c>
      <c r="H8851" s="5" t="s">
        <v>11549</v>
      </c>
      <c r="I8851" s="5">
        <v>0</v>
      </c>
      <c r="J8851" s="5">
        <v>2007</v>
      </c>
      <c r="K8851" s="5">
        <v>1</v>
      </c>
      <c r="L8851" s="5" t="s">
        <v>13181</v>
      </c>
      <c r="M8851" s="5" t="s">
        <v>307</v>
      </c>
      <c r="N8851" s="19">
        <v>9784882654148</v>
      </c>
    </row>
    <row r="8852" spans="1:14" ht="15.75" customHeight="1" x14ac:dyDescent="0.2">
      <c r="A8852" s="15">
        <v>3</v>
      </c>
      <c r="B8852" s="16">
        <v>950</v>
      </c>
      <c r="C8852" s="15" t="s">
        <v>13182</v>
      </c>
      <c r="D8852" s="18">
        <v>1</v>
      </c>
      <c r="E8852" s="5" t="s">
        <v>13183</v>
      </c>
      <c r="F8852" s="5" t="s">
        <v>13184</v>
      </c>
      <c r="G8852" s="5" t="s">
        <v>13185</v>
      </c>
      <c r="H8852" s="5" t="s">
        <v>11549</v>
      </c>
      <c r="I8852" s="5">
        <v>0</v>
      </c>
      <c r="J8852" s="5">
        <v>2005</v>
      </c>
      <c r="K8852" s="5">
        <v>1</v>
      </c>
      <c r="L8852" s="5" t="s">
        <v>3187</v>
      </c>
      <c r="M8852" s="5" t="s">
        <v>307</v>
      </c>
      <c r="N8852" s="19">
        <v>0</v>
      </c>
    </row>
    <row r="8853" spans="1:14" ht="15.75" customHeight="1" x14ac:dyDescent="0.2">
      <c r="A8853" s="15">
        <v>4</v>
      </c>
      <c r="B8853" s="16">
        <v>950</v>
      </c>
      <c r="C8853" s="15" t="s">
        <v>13186</v>
      </c>
      <c r="D8853" s="18">
        <v>1</v>
      </c>
      <c r="E8853" s="5" t="s">
        <v>2698</v>
      </c>
      <c r="F8853" s="5">
        <v>0</v>
      </c>
      <c r="G8853" s="5" t="s">
        <v>2699</v>
      </c>
      <c r="H8853" s="5" t="s">
        <v>11549</v>
      </c>
      <c r="I8853" s="5">
        <v>0</v>
      </c>
      <c r="J8853" s="5">
        <v>2012</v>
      </c>
      <c r="K8853" s="5">
        <v>1</v>
      </c>
      <c r="L8853" s="5" t="s">
        <v>2700</v>
      </c>
      <c r="M8853" s="5" t="s">
        <v>35</v>
      </c>
      <c r="N8853" s="19">
        <v>0</v>
      </c>
    </row>
    <row r="8854" spans="1:14" ht="15.75" customHeight="1" x14ac:dyDescent="0.2">
      <c r="A8854" s="15">
        <v>5</v>
      </c>
      <c r="B8854" s="16">
        <v>950</v>
      </c>
      <c r="C8854" s="15" t="s">
        <v>13187</v>
      </c>
      <c r="D8854" s="18">
        <v>1</v>
      </c>
      <c r="E8854" s="5" t="s">
        <v>13188</v>
      </c>
      <c r="F8854" s="5">
        <v>0</v>
      </c>
      <c r="G8854" s="5" t="s">
        <v>193</v>
      </c>
      <c r="H8854" s="5" t="s">
        <v>11549</v>
      </c>
      <c r="I8854" s="5">
        <v>0</v>
      </c>
      <c r="J8854" s="5">
        <v>1996</v>
      </c>
      <c r="K8854" s="5">
        <v>1</v>
      </c>
      <c r="L8854" s="5" t="s">
        <v>2157</v>
      </c>
      <c r="M8854" s="5" t="s">
        <v>35</v>
      </c>
      <c r="N8854" s="19">
        <v>0</v>
      </c>
    </row>
    <row r="8855" spans="1:14" ht="15.75" customHeight="1" x14ac:dyDescent="0.2">
      <c r="A8855" s="15">
        <v>1</v>
      </c>
      <c r="B8855" s="16">
        <v>960</v>
      </c>
      <c r="C8855" s="15" t="s">
        <v>13189</v>
      </c>
      <c r="D8855" s="18">
        <v>1</v>
      </c>
      <c r="E8855" s="5" t="s">
        <v>13190</v>
      </c>
      <c r="F8855" s="5" t="s">
        <v>32</v>
      </c>
      <c r="G8855" s="5" t="s">
        <v>13191</v>
      </c>
      <c r="H8855" s="5" t="s">
        <v>13192</v>
      </c>
      <c r="I8855" s="5">
        <v>0</v>
      </c>
      <c r="J8855" s="5">
        <v>2004</v>
      </c>
      <c r="K8855" s="5">
        <v>1</v>
      </c>
      <c r="L8855" s="5" t="s">
        <v>13193</v>
      </c>
      <c r="M8855" s="5" t="s">
        <v>96</v>
      </c>
      <c r="N8855" s="19">
        <v>0</v>
      </c>
    </row>
    <row r="8856" spans="1:14" ht="15.75" customHeight="1" x14ac:dyDescent="0.2">
      <c r="A8856" s="15">
        <v>2</v>
      </c>
      <c r="B8856" s="16">
        <v>960</v>
      </c>
      <c r="C8856" s="15" t="s">
        <v>13194</v>
      </c>
      <c r="D8856" s="18">
        <v>1</v>
      </c>
      <c r="E8856" s="5" t="s">
        <v>13195</v>
      </c>
      <c r="F8856" s="5" t="s">
        <v>32</v>
      </c>
      <c r="G8856" s="5" t="s">
        <v>13196</v>
      </c>
      <c r="H8856" s="5" t="s">
        <v>13192</v>
      </c>
      <c r="I8856" s="5">
        <v>0</v>
      </c>
      <c r="J8856" s="5">
        <v>1995</v>
      </c>
      <c r="K8856" s="5">
        <v>1</v>
      </c>
      <c r="L8856" s="5" t="s">
        <v>4058</v>
      </c>
      <c r="M8856" s="5" t="s">
        <v>96</v>
      </c>
      <c r="N8856" s="19">
        <v>4938672227</v>
      </c>
    </row>
    <row r="8857" spans="1:14" ht="15.75" customHeight="1" x14ac:dyDescent="0.2">
      <c r="A8857" s="15">
        <v>3</v>
      </c>
      <c r="B8857" s="16">
        <v>960</v>
      </c>
      <c r="C8857" s="15" t="s">
        <v>13197</v>
      </c>
      <c r="D8857" s="18">
        <v>1</v>
      </c>
      <c r="E8857" s="5" t="s">
        <v>13198</v>
      </c>
      <c r="F8857" s="5" t="s">
        <v>13199</v>
      </c>
      <c r="G8857" s="5" t="s">
        <v>13200</v>
      </c>
      <c r="H8857" s="5" t="s">
        <v>13192</v>
      </c>
      <c r="I8857" s="5">
        <v>0</v>
      </c>
      <c r="J8857" s="5">
        <v>2005</v>
      </c>
      <c r="K8857" s="5">
        <v>1</v>
      </c>
      <c r="L8857" s="5" t="s">
        <v>13201</v>
      </c>
      <c r="M8857" s="5" t="s">
        <v>96</v>
      </c>
      <c r="N8857" s="19">
        <v>9784860690892</v>
      </c>
    </row>
    <row r="8858" spans="1:14" ht="15.75" customHeight="1" x14ac:dyDescent="0.2">
      <c r="A8858" s="15">
        <v>4</v>
      </c>
      <c r="B8858" s="16">
        <v>960</v>
      </c>
      <c r="C8858" s="15" t="s">
        <v>13202</v>
      </c>
      <c r="D8858" s="18">
        <v>2</v>
      </c>
      <c r="E8858" s="5" t="s">
        <v>13203</v>
      </c>
      <c r="F8858" s="5" t="s">
        <v>32</v>
      </c>
      <c r="G8858" s="5" t="s">
        <v>13204</v>
      </c>
      <c r="H8858" s="5" t="s">
        <v>13192</v>
      </c>
      <c r="I8858" s="5">
        <v>0</v>
      </c>
      <c r="J8858" s="5">
        <v>2000</v>
      </c>
      <c r="K8858" s="5">
        <v>5</v>
      </c>
      <c r="L8858" s="5" t="s">
        <v>4054</v>
      </c>
      <c r="M8858" s="5" t="s">
        <v>96</v>
      </c>
      <c r="N8858" s="19">
        <v>9784839601379</v>
      </c>
    </row>
    <row r="8859" spans="1:14" ht="15.75" customHeight="1" x14ac:dyDescent="0.2">
      <c r="A8859" s="15">
        <v>5</v>
      </c>
      <c r="B8859" s="16">
        <v>960</v>
      </c>
      <c r="C8859" s="15" t="s">
        <v>13205</v>
      </c>
      <c r="D8859" s="18">
        <v>1</v>
      </c>
      <c r="E8859" s="5" t="s">
        <v>13206</v>
      </c>
      <c r="F8859" s="5" t="s">
        <v>32</v>
      </c>
      <c r="G8859" s="5" t="s">
        <v>13207</v>
      </c>
      <c r="H8859" s="5" t="s">
        <v>13192</v>
      </c>
      <c r="I8859" s="5">
        <v>0</v>
      </c>
      <c r="J8859" s="5">
        <v>1992</v>
      </c>
      <c r="K8859" s="5">
        <v>1</v>
      </c>
      <c r="L8859" s="5" t="s">
        <v>13208</v>
      </c>
      <c r="M8859" s="5" t="s">
        <v>96</v>
      </c>
      <c r="N8859" s="19">
        <v>4938672146</v>
      </c>
    </row>
    <row r="8860" spans="1:14" ht="15.75" customHeight="1" x14ac:dyDescent="0.2">
      <c r="A8860" s="15">
        <v>6</v>
      </c>
      <c r="B8860" s="16">
        <v>960</v>
      </c>
      <c r="C8860" s="15" t="s">
        <v>13209</v>
      </c>
      <c r="D8860" s="18">
        <v>1</v>
      </c>
      <c r="E8860" s="5" t="s">
        <v>13210</v>
      </c>
      <c r="F8860" s="5" t="s">
        <v>32</v>
      </c>
      <c r="G8860" s="5" t="s">
        <v>13211</v>
      </c>
      <c r="H8860" s="5" t="s">
        <v>13192</v>
      </c>
      <c r="I8860" s="5">
        <v>0</v>
      </c>
      <c r="J8860" s="5">
        <v>2007</v>
      </c>
      <c r="K8860" s="5">
        <v>1</v>
      </c>
      <c r="L8860" s="5" t="s">
        <v>13212</v>
      </c>
      <c r="M8860" s="5" t="s">
        <v>96</v>
      </c>
      <c r="N8860" s="19">
        <v>9784839601379</v>
      </c>
    </row>
    <row r="8861" spans="1:14" ht="15.75" customHeight="1" x14ac:dyDescent="0.2">
      <c r="A8861" s="15">
        <v>7</v>
      </c>
      <c r="B8861" s="16">
        <v>960</v>
      </c>
      <c r="C8861" s="15" t="s">
        <v>13213</v>
      </c>
      <c r="D8861" s="18">
        <v>1</v>
      </c>
      <c r="E8861" s="5" t="s">
        <v>13214</v>
      </c>
      <c r="F8861" s="5" t="s">
        <v>32</v>
      </c>
      <c r="G8861" s="5" t="s">
        <v>32</v>
      </c>
      <c r="H8861" s="5" t="s">
        <v>13192</v>
      </c>
      <c r="I8861" s="5">
        <v>0</v>
      </c>
      <c r="J8861" s="5">
        <v>2005</v>
      </c>
      <c r="K8861" s="5">
        <v>0</v>
      </c>
      <c r="L8861" s="5" t="s">
        <v>13215</v>
      </c>
      <c r="M8861" s="5" t="s">
        <v>96</v>
      </c>
      <c r="N8861" s="19">
        <v>0</v>
      </c>
    </row>
    <row r="8862" spans="1:14" ht="15.75" customHeight="1" x14ac:dyDescent="0.2">
      <c r="A8862" s="15">
        <v>8</v>
      </c>
      <c r="B8862" s="16">
        <v>960</v>
      </c>
      <c r="C8862" s="15" t="s">
        <v>13216</v>
      </c>
      <c r="D8862" s="18">
        <v>1</v>
      </c>
      <c r="E8862" s="5" t="s">
        <v>13217</v>
      </c>
      <c r="F8862" s="5" t="s">
        <v>13218</v>
      </c>
      <c r="G8862" s="5" t="s">
        <v>13219</v>
      </c>
      <c r="H8862" s="5" t="s">
        <v>13192</v>
      </c>
      <c r="I8862" s="5">
        <v>0</v>
      </c>
      <c r="J8862" s="5">
        <v>2008</v>
      </c>
      <c r="K8862" s="5">
        <v>1</v>
      </c>
      <c r="L8862" s="5" t="s">
        <v>13220</v>
      </c>
      <c r="M8862" s="5" t="s">
        <v>96</v>
      </c>
      <c r="N8862" s="19">
        <v>9784766784282</v>
      </c>
    </row>
    <row r="8863" spans="1:14" ht="15.75" customHeight="1" x14ac:dyDescent="0.2">
      <c r="A8863" s="15">
        <v>9</v>
      </c>
      <c r="B8863" s="16">
        <v>960</v>
      </c>
      <c r="C8863" s="15" t="s">
        <v>13221</v>
      </c>
      <c r="D8863" s="18">
        <v>2</v>
      </c>
      <c r="E8863" s="5" t="s">
        <v>13222</v>
      </c>
      <c r="F8863" s="5" t="s">
        <v>32</v>
      </c>
      <c r="G8863" s="5" t="s">
        <v>13223</v>
      </c>
      <c r="H8863" s="5" t="s">
        <v>13192</v>
      </c>
      <c r="I8863" s="5">
        <v>0</v>
      </c>
      <c r="J8863" s="5">
        <v>2005</v>
      </c>
      <c r="K8863" s="5">
        <v>0</v>
      </c>
      <c r="L8863" s="5" t="s">
        <v>13224</v>
      </c>
      <c r="M8863" s="5" t="s">
        <v>96</v>
      </c>
      <c r="N8863" s="19">
        <v>9784925108287</v>
      </c>
    </row>
    <row r="8864" spans="1:14" ht="15.75" customHeight="1" x14ac:dyDescent="0.2">
      <c r="A8864" s="15">
        <v>10</v>
      </c>
      <c r="B8864" s="16">
        <v>960</v>
      </c>
      <c r="C8864" s="15" t="s">
        <v>13225</v>
      </c>
      <c r="D8864" s="18">
        <v>1</v>
      </c>
      <c r="E8864" s="5" t="s">
        <v>13226</v>
      </c>
      <c r="F8864" s="5">
        <v>0</v>
      </c>
      <c r="G8864" s="5" t="s">
        <v>13227</v>
      </c>
      <c r="H8864" s="5" t="s">
        <v>13192</v>
      </c>
      <c r="I8864" s="5">
        <v>0</v>
      </c>
      <c r="J8864" s="5">
        <v>1997</v>
      </c>
      <c r="K8864" s="5">
        <v>1</v>
      </c>
      <c r="L8864" s="5" t="s">
        <v>13228</v>
      </c>
      <c r="M8864" s="5" t="s">
        <v>96</v>
      </c>
      <c r="N8864" s="19">
        <v>9784795265158</v>
      </c>
    </row>
    <row r="8865" spans="1:14" ht="15.75" customHeight="1" x14ac:dyDescent="0.2">
      <c r="A8865" s="15">
        <v>11</v>
      </c>
      <c r="B8865" s="16">
        <v>960</v>
      </c>
      <c r="C8865" s="15" t="s">
        <v>13229</v>
      </c>
      <c r="D8865" s="18">
        <v>1</v>
      </c>
      <c r="E8865" s="5" t="s">
        <v>13226</v>
      </c>
      <c r="F8865" s="5">
        <v>0</v>
      </c>
      <c r="G8865" s="5" t="s">
        <v>13230</v>
      </c>
      <c r="H8865" s="5" t="s">
        <v>13192</v>
      </c>
      <c r="I8865" s="5">
        <v>0</v>
      </c>
      <c r="J8865" s="5">
        <v>2008</v>
      </c>
      <c r="K8865" s="5">
        <v>1</v>
      </c>
      <c r="L8865" s="5" t="s">
        <v>1245</v>
      </c>
      <c r="M8865" s="5" t="s">
        <v>96</v>
      </c>
      <c r="N8865" s="19">
        <v>9784309709468</v>
      </c>
    </row>
    <row r="8866" spans="1:14" ht="15.75" customHeight="1" x14ac:dyDescent="0.2">
      <c r="A8866" s="15">
        <v>12</v>
      </c>
      <c r="B8866" s="16">
        <v>960</v>
      </c>
      <c r="C8866" s="15" t="s">
        <v>13231</v>
      </c>
      <c r="D8866" s="18">
        <v>1</v>
      </c>
      <c r="E8866" s="5" t="s">
        <v>13232</v>
      </c>
      <c r="F8866" s="5">
        <v>0</v>
      </c>
      <c r="G8866" s="5" t="s">
        <v>13233</v>
      </c>
      <c r="H8866" s="5" t="s">
        <v>13192</v>
      </c>
      <c r="I8866" s="5">
        <v>0</v>
      </c>
      <c r="J8866" s="5">
        <v>2011</v>
      </c>
      <c r="K8866" s="5">
        <v>1</v>
      </c>
      <c r="L8866" s="5" t="s">
        <v>13234</v>
      </c>
      <c r="M8866" s="5" t="s">
        <v>1400</v>
      </c>
      <c r="N8866" s="19">
        <v>0</v>
      </c>
    </row>
    <row r="8867" spans="1:14" ht="15.75" customHeight="1" x14ac:dyDescent="0.2">
      <c r="A8867" s="15">
        <v>13</v>
      </c>
      <c r="B8867" s="16">
        <v>960</v>
      </c>
      <c r="C8867" s="15" t="s">
        <v>13235</v>
      </c>
      <c r="D8867" s="18">
        <v>2</v>
      </c>
      <c r="E8867" s="5" t="s">
        <v>13236</v>
      </c>
      <c r="F8867" s="5">
        <v>0</v>
      </c>
      <c r="G8867" s="5" t="s">
        <v>13237</v>
      </c>
      <c r="H8867" s="5" t="s">
        <v>13192</v>
      </c>
      <c r="I8867" s="5">
        <v>0</v>
      </c>
      <c r="J8867" s="5">
        <v>2011</v>
      </c>
      <c r="K8867" s="5">
        <v>1</v>
      </c>
      <c r="L8867" s="5" t="s">
        <v>13238</v>
      </c>
      <c r="M8867" s="5" t="s">
        <v>1400</v>
      </c>
      <c r="N8867" s="19">
        <v>8936037748313</v>
      </c>
    </row>
    <row r="8868" spans="1:14" ht="15.75" customHeight="1" x14ac:dyDescent="0.2">
      <c r="A8868" s="15">
        <v>14</v>
      </c>
      <c r="B8868" s="16">
        <v>960</v>
      </c>
      <c r="C8868" s="15" t="s">
        <v>13239</v>
      </c>
      <c r="D8868" s="18">
        <v>1</v>
      </c>
      <c r="E8868" s="5" t="s">
        <v>12856</v>
      </c>
      <c r="F8868" s="5">
        <v>0</v>
      </c>
      <c r="G8868" s="5" t="s">
        <v>12857</v>
      </c>
      <c r="H8868" s="5" t="s">
        <v>13192</v>
      </c>
      <c r="I8868" s="5">
        <v>0</v>
      </c>
      <c r="J8868" s="5">
        <v>2011</v>
      </c>
      <c r="K8868" s="5">
        <v>1</v>
      </c>
      <c r="L8868" s="5" t="s">
        <v>11519</v>
      </c>
      <c r="M8868" s="5" t="s">
        <v>1400</v>
      </c>
      <c r="N8868" s="19">
        <v>9786045801642</v>
      </c>
    </row>
    <row r="8869" spans="1:14" ht="15.75" customHeight="1" x14ac:dyDescent="0.2">
      <c r="A8869" s="15">
        <v>15</v>
      </c>
      <c r="B8869" s="16">
        <v>960</v>
      </c>
      <c r="C8869" s="15" t="s">
        <v>13240</v>
      </c>
      <c r="D8869" s="18">
        <v>1</v>
      </c>
      <c r="E8869" s="5" t="s">
        <v>13241</v>
      </c>
      <c r="F8869" s="5">
        <v>0</v>
      </c>
      <c r="G8869" s="5" t="s">
        <v>6481</v>
      </c>
      <c r="H8869" s="5" t="s">
        <v>13192</v>
      </c>
      <c r="I8869" s="5">
        <v>1</v>
      </c>
      <c r="J8869" s="5">
        <v>1990</v>
      </c>
      <c r="K8869" s="5">
        <v>1</v>
      </c>
      <c r="L8869" s="5" t="s">
        <v>457</v>
      </c>
      <c r="M8869" s="5" t="s">
        <v>96</v>
      </c>
      <c r="N8869" s="19" t="s">
        <v>13242</v>
      </c>
    </row>
    <row r="8870" spans="1:14" ht="15.75" customHeight="1" x14ac:dyDescent="0.2">
      <c r="A8870" s="15">
        <v>16</v>
      </c>
      <c r="B8870" s="16">
        <v>960</v>
      </c>
      <c r="C8870" s="15" t="s">
        <v>13243</v>
      </c>
      <c r="D8870" s="18">
        <v>1</v>
      </c>
      <c r="E8870" s="5" t="s">
        <v>13244</v>
      </c>
      <c r="F8870" s="5">
        <v>0</v>
      </c>
      <c r="G8870" s="5" t="s">
        <v>13245</v>
      </c>
      <c r="H8870" s="5" t="s">
        <v>13192</v>
      </c>
      <c r="I8870" s="5">
        <v>0</v>
      </c>
      <c r="J8870" s="5">
        <v>1988</v>
      </c>
      <c r="K8870" s="5" t="s">
        <v>3172</v>
      </c>
      <c r="L8870" s="5" t="s">
        <v>2183</v>
      </c>
      <c r="M8870" s="5" t="s">
        <v>96</v>
      </c>
      <c r="N8870" s="19">
        <v>4908809620886</v>
      </c>
    </row>
    <row r="8871" spans="1:14" ht="15.75" customHeight="1" x14ac:dyDescent="0.2">
      <c r="A8871" s="15">
        <v>17</v>
      </c>
      <c r="B8871" s="16">
        <v>960</v>
      </c>
      <c r="C8871" s="15" t="s">
        <v>13246</v>
      </c>
      <c r="D8871" s="18">
        <v>1</v>
      </c>
      <c r="E8871" s="5" t="s">
        <v>13247</v>
      </c>
      <c r="F8871" s="5">
        <v>0</v>
      </c>
      <c r="G8871" s="5" t="s">
        <v>13248</v>
      </c>
      <c r="H8871" s="5" t="s">
        <v>13192</v>
      </c>
      <c r="I8871" s="5">
        <v>0</v>
      </c>
      <c r="J8871" s="5">
        <v>2011</v>
      </c>
      <c r="K8871" s="5">
        <v>1</v>
      </c>
      <c r="L8871" s="5" t="s">
        <v>13249</v>
      </c>
      <c r="M8871" s="5" t="s">
        <v>96</v>
      </c>
      <c r="N8871" s="19">
        <v>9784886837080</v>
      </c>
    </row>
    <row r="8872" spans="1:14" ht="15.75" customHeight="1" x14ac:dyDescent="0.2">
      <c r="A8872" s="15">
        <v>18</v>
      </c>
      <c r="B8872" s="16">
        <v>960</v>
      </c>
      <c r="C8872" s="15" t="s">
        <v>13250</v>
      </c>
      <c r="D8872" s="18">
        <v>1</v>
      </c>
      <c r="E8872" s="5" t="s">
        <v>13251</v>
      </c>
      <c r="F8872" s="5">
        <v>0</v>
      </c>
      <c r="G8872" s="5" t="s">
        <v>6725</v>
      </c>
      <c r="H8872" s="5" t="s">
        <v>13192</v>
      </c>
      <c r="I8872" s="5">
        <v>1</v>
      </c>
      <c r="J8872" s="5">
        <v>2009</v>
      </c>
      <c r="K8872" s="5">
        <v>4</v>
      </c>
      <c r="L8872" s="5" t="s">
        <v>414</v>
      </c>
      <c r="M8872" s="5" t="s">
        <v>96</v>
      </c>
      <c r="N8872" s="19">
        <v>9784062149655</v>
      </c>
    </row>
    <row r="8873" spans="1:14" ht="15.75" customHeight="1" x14ac:dyDescent="0.2">
      <c r="A8873" s="15">
        <v>19</v>
      </c>
      <c r="B8873" s="16">
        <v>960</v>
      </c>
      <c r="C8873" s="15" t="s">
        <v>13252</v>
      </c>
      <c r="D8873" s="18">
        <v>1</v>
      </c>
      <c r="E8873" s="5" t="s">
        <v>13253</v>
      </c>
      <c r="F8873" s="5">
        <v>0</v>
      </c>
      <c r="G8873" s="5" t="s">
        <v>6725</v>
      </c>
      <c r="H8873" s="5" t="s">
        <v>13192</v>
      </c>
      <c r="I8873" s="5">
        <v>2</v>
      </c>
      <c r="J8873" s="5">
        <v>2009</v>
      </c>
      <c r="K8873" s="5">
        <v>4</v>
      </c>
      <c r="L8873" s="5" t="s">
        <v>414</v>
      </c>
      <c r="M8873" s="5" t="s">
        <v>96</v>
      </c>
      <c r="N8873" s="19">
        <v>9784062149662</v>
      </c>
    </row>
    <row r="8874" spans="1:14" ht="15.75" customHeight="1" x14ac:dyDescent="0.2">
      <c r="A8874" s="15">
        <v>20</v>
      </c>
      <c r="B8874" s="16">
        <v>960</v>
      </c>
      <c r="C8874" s="15" t="s">
        <v>13254</v>
      </c>
      <c r="D8874" s="18">
        <v>1</v>
      </c>
      <c r="E8874" s="5" t="s">
        <v>13255</v>
      </c>
      <c r="F8874" s="5">
        <v>0</v>
      </c>
      <c r="G8874" s="5" t="s">
        <v>13256</v>
      </c>
      <c r="H8874" s="5" t="s">
        <v>13192</v>
      </c>
      <c r="I8874" s="5">
        <v>0</v>
      </c>
      <c r="J8874" s="5">
        <v>2008</v>
      </c>
      <c r="K8874" s="5">
        <v>1</v>
      </c>
      <c r="L8874" s="5" t="s">
        <v>13257</v>
      </c>
      <c r="M8874" s="5" t="s">
        <v>96</v>
      </c>
      <c r="N8874" s="19">
        <v>9784876160044</v>
      </c>
    </row>
    <row r="8875" spans="1:14" ht="15.75" customHeight="1" x14ac:dyDescent="0.2">
      <c r="A8875" s="15">
        <v>21</v>
      </c>
      <c r="B8875" s="16">
        <v>960</v>
      </c>
      <c r="C8875" s="15" t="s">
        <v>13258</v>
      </c>
      <c r="D8875" s="18">
        <v>1</v>
      </c>
      <c r="E8875" s="5" t="s">
        <v>13259</v>
      </c>
      <c r="F8875" s="5">
        <v>0</v>
      </c>
      <c r="G8875" s="5" t="s">
        <v>6200</v>
      </c>
      <c r="H8875" s="5" t="s">
        <v>13192</v>
      </c>
      <c r="I8875" s="5">
        <v>0</v>
      </c>
      <c r="J8875" s="5">
        <v>2008</v>
      </c>
      <c r="K8875" s="5">
        <v>5</v>
      </c>
      <c r="L8875" s="5" t="s">
        <v>4074</v>
      </c>
      <c r="M8875" s="5" t="s">
        <v>96</v>
      </c>
      <c r="N8875" s="19">
        <v>4122026849</v>
      </c>
    </row>
    <row r="8876" spans="1:14" ht="15.75" customHeight="1" x14ac:dyDescent="0.2">
      <c r="A8876" s="15">
        <v>22</v>
      </c>
      <c r="B8876" s="16">
        <v>960</v>
      </c>
      <c r="C8876" s="15" t="s">
        <v>13260</v>
      </c>
      <c r="D8876" s="18">
        <v>1</v>
      </c>
      <c r="E8876" s="5" t="s">
        <v>13261</v>
      </c>
      <c r="F8876" s="5">
        <v>0</v>
      </c>
      <c r="G8876" s="5" t="s">
        <v>13262</v>
      </c>
      <c r="H8876" s="5" t="s">
        <v>13192</v>
      </c>
      <c r="I8876" s="5">
        <v>0</v>
      </c>
      <c r="J8876" s="5">
        <v>2009</v>
      </c>
      <c r="K8876" s="5">
        <v>1</v>
      </c>
      <c r="L8876" s="5" t="s">
        <v>13263</v>
      </c>
      <c r="M8876" s="5" t="s">
        <v>96</v>
      </c>
      <c r="N8876" s="19">
        <v>9784863100473</v>
      </c>
    </row>
    <row r="8877" spans="1:14" ht="15.75" customHeight="1" x14ac:dyDescent="0.2">
      <c r="A8877" s="15">
        <v>23</v>
      </c>
      <c r="B8877" s="16">
        <v>960</v>
      </c>
      <c r="C8877" s="15" t="s">
        <v>13264</v>
      </c>
      <c r="D8877" s="18">
        <v>1</v>
      </c>
      <c r="E8877" s="5" t="s">
        <v>13265</v>
      </c>
      <c r="F8877" s="5" t="s">
        <v>13266</v>
      </c>
      <c r="G8877" s="5" t="s">
        <v>13267</v>
      </c>
      <c r="H8877" s="5" t="s">
        <v>13192</v>
      </c>
      <c r="I8877" s="5">
        <v>0</v>
      </c>
      <c r="J8877" s="5">
        <v>2003</v>
      </c>
      <c r="K8877" s="5">
        <v>1</v>
      </c>
      <c r="L8877" s="5" t="s">
        <v>13268</v>
      </c>
      <c r="M8877" s="5" t="s">
        <v>307</v>
      </c>
      <c r="N8877" s="19">
        <v>0</v>
      </c>
    </row>
    <row r="8878" spans="1:14" ht="15.75" customHeight="1" x14ac:dyDescent="0.2">
      <c r="A8878" s="15">
        <v>24</v>
      </c>
      <c r="B8878" s="16">
        <v>960</v>
      </c>
      <c r="C8878" s="15" t="s">
        <v>13269</v>
      </c>
      <c r="D8878" s="18">
        <v>1</v>
      </c>
      <c r="E8878" s="5" t="s">
        <v>13270</v>
      </c>
      <c r="F8878" s="5">
        <v>0</v>
      </c>
      <c r="G8878" s="5" t="s">
        <v>13271</v>
      </c>
      <c r="H8878" s="5" t="s">
        <v>13192</v>
      </c>
      <c r="I8878" s="5">
        <v>0</v>
      </c>
      <c r="J8878" s="5">
        <v>1997</v>
      </c>
      <c r="K8878" s="5">
        <v>1</v>
      </c>
      <c r="L8878" s="5" t="s">
        <v>13272</v>
      </c>
      <c r="M8878" s="5" t="s">
        <v>96</v>
      </c>
      <c r="N8878" s="19">
        <v>4839700923</v>
      </c>
    </row>
    <row r="8879" spans="1:14" ht="15.75" customHeight="1" x14ac:dyDescent="0.2">
      <c r="A8879" s="15">
        <v>25</v>
      </c>
      <c r="B8879" s="16">
        <v>960</v>
      </c>
      <c r="C8879" s="15" t="s">
        <v>13273</v>
      </c>
      <c r="D8879" s="18">
        <v>1</v>
      </c>
      <c r="E8879" s="5" t="s">
        <v>13274</v>
      </c>
      <c r="F8879" s="5">
        <v>0</v>
      </c>
      <c r="G8879" s="5" t="s">
        <v>6481</v>
      </c>
      <c r="H8879" s="5" t="s">
        <v>13192</v>
      </c>
      <c r="I8879" s="5">
        <v>0</v>
      </c>
      <c r="J8879" s="5">
        <v>2009</v>
      </c>
      <c r="K8879" s="5">
        <v>31</v>
      </c>
      <c r="L8879" s="5" t="s">
        <v>6201</v>
      </c>
      <c r="M8879" s="5" t="s">
        <v>96</v>
      </c>
      <c r="N8879" s="19">
        <v>9784101128092</v>
      </c>
    </row>
    <row r="8880" spans="1:14" ht="15.75" customHeight="1" x14ac:dyDescent="0.2">
      <c r="A8880" s="15">
        <v>26</v>
      </c>
      <c r="B8880" s="16">
        <v>960</v>
      </c>
      <c r="C8880" s="15" t="s">
        <v>13275</v>
      </c>
      <c r="D8880" s="18">
        <v>1</v>
      </c>
      <c r="E8880" s="5" t="s">
        <v>13276</v>
      </c>
      <c r="F8880" s="5">
        <v>0</v>
      </c>
      <c r="G8880" s="5" t="s">
        <v>6481</v>
      </c>
      <c r="H8880" s="5" t="s">
        <v>13192</v>
      </c>
      <c r="I8880" s="5">
        <v>0</v>
      </c>
      <c r="J8880" s="5">
        <v>2009</v>
      </c>
      <c r="K8880" s="5">
        <v>34</v>
      </c>
      <c r="L8880" s="5" t="s">
        <v>6201</v>
      </c>
      <c r="M8880" s="5" t="s">
        <v>96</v>
      </c>
      <c r="N8880" s="19">
        <v>9784101128108</v>
      </c>
    </row>
    <row r="8881" spans="1:14" ht="15.75" customHeight="1" x14ac:dyDescent="0.2">
      <c r="A8881" s="15">
        <v>27</v>
      </c>
      <c r="B8881" s="16">
        <v>960</v>
      </c>
      <c r="C8881" s="15" t="s">
        <v>13277</v>
      </c>
      <c r="D8881" s="18">
        <v>1</v>
      </c>
      <c r="E8881" s="5" t="s">
        <v>13278</v>
      </c>
      <c r="F8881" s="5" t="s">
        <v>13279</v>
      </c>
      <c r="G8881" s="5" t="s">
        <v>13280</v>
      </c>
      <c r="H8881" s="5" t="s">
        <v>13192</v>
      </c>
      <c r="I8881" s="5">
        <v>0</v>
      </c>
      <c r="J8881" s="5">
        <v>2017</v>
      </c>
      <c r="K8881" s="5">
        <v>1</v>
      </c>
      <c r="L8881" s="5" t="s">
        <v>13281</v>
      </c>
      <c r="M8881" s="5" t="s">
        <v>96</v>
      </c>
      <c r="N8881" s="19">
        <v>9784778204150</v>
      </c>
    </row>
    <row r="8882" spans="1:14" ht="15.75" customHeight="1" x14ac:dyDescent="0.2">
      <c r="A8882" s="15">
        <v>28</v>
      </c>
      <c r="B8882" s="16">
        <v>960</v>
      </c>
      <c r="C8882" s="15" t="s">
        <v>13282</v>
      </c>
      <c r="D8882" s="18">
        <v>1</v>
      </c>
      <c r="E8882" s="5" t="s">
        <v>13283</v>
      </c>
      <c r="F8882" s="5" t="s">
        <v>13284</v>
      </c>
      <c r="G8882" s="5" t="s">
        <v>13285</v>
      </c>
      <c r="H8882" s="5" t="s">
        <v>13192</v>
      </c>
      <c r="I8882" s="5">
        <v>0</v>
      </c>
      <c r="J8882" s="5">
        <v>2016</v>
      </c>
      <c r="K8882" s="5">
        <v>1</v>
      </c>
      <c r="L8882" s="5" t="s">
        <v>5454</v>
      </c>
      <c r="M8882" s="5" t="s">
        <v>96</v>
      </c>
      <c r="N8882" s="19">
        <v>9784904575550</v>
      </c>
    </row>
    <row r="8883" spans="1:14" ht="15.75" customHeight="1" x14ac:dyDescent="0.2">
      <c r="A8883" s="15">
        <v>29</v>
      </c>
      <c r="B8883" s="16">
        <v>960</v>
      </c>
      <c r="C8883" s="15" t="s">
        <v>13286</v>
      </c>
      <c r="D8883" s="18">
        <v>2</v>
      </c>
      <c r="E8883" s="5" t="s">
        <v>13287</v>
      </c>
      <c r="F8883" s="5">
        <v>0</v>
      </c>
      <c r="G8883" s="5" t="s">
        <v>13162</v>
      </c>
      <c r="H8883" s="5" t="s">
        <v>13192</v>
      </c>
      <c r="I8883" s="5">
        <v>0</v>
      </c>
      <c r="J8883" s="5">
        <v>2015</v>
      </c>
      <c r="K8883" s="5">
        <v>1</v>
      </c>
      <c r="L8883" s="5" t="s">
        <v>480</v>
      </c>
      <c r="M8883" s="5" t="s">
        <v>96</v>
      </c>
      <c r="N8883" s="19">
        <v>9784041034569</v>
      </c>
    </row>
    <row r="8884" spans="1:14" ht="15.75" customHeight="1" x14ac:dyDescent="0.2">
      <c r="A8884" s="15">
        <v>30</v>
      </c>
      <c r="B8884" s="16">
        <v>960</v>
      </c>
      <c r="C8884" s="15" t="s">
        <v>13288</v>
      </c>
      <c r="D8884" s="18">
        <v>1</v>
      </c>
      <c r="E8884" s="5" t="s">
        <v>13289</v>
      </c>
      <c r="F8884" s="5">
        <v>0</v>
      </c>
      <c r="G8884" s="5" t="s">
        <v>7059</v>
      </c>
      <c r="H8884" s="5" t="s">
        <v>13192</v>
      </c>
      <c r="I8884" s="5">
        <v>0</v>
      </c>
      <c r="J8884" s="5">
        <v>2012</v>
      </c>
      <c r="K8884" s="5">
        <v>1</v>
      </c>
      <c r="L8884" s="5" t="s">
        <v>414</v>
      </c>
      <c r="M8884" s="5" t="s">
        <v>96</v>
      </c>
      <c r="N8884" s="19">
        <v>9784062901451</v>
      </c>
    </row>
    <row r="8885" spans="1:14" ht="15.75" customHeight="1" x14ac:dyDescent="0.2">
      <c r="A8885" s="15">
        <v>31</v>
      </c>
      <c r="B8885" s="16">
        <v>960</v>
      </c>
      <c r="C8885" s="15" t="s">
        <v>13290</v>
      </c>
      <c r="D8885" s="18">
        <v>1</v>
      </c>
      <c r="E8885" s="5" t="s">
        <v>13291</v>
      </c>
      <c r="F8885" s="5">
        <v>0</v>
      </c>
      <c r="G8885" s="5" t="s">
        <v>7059</v>
      </c>
      <c r="H8885" s="5" t="s">
        <v>13192</v>
      </c>
      <c r="I8885" s="5">
        <v>0</v>
      </c>
      <c r="J8885" s="5">
        <v>2013</v>
      </c>
      <c r="K8885" s="5">
        <v>1</v>
      </c>
      <c r="L8885" s="5" t="s">
        <v>414</v>
      </c>
      <c r="M8885" s="5" t="s">
        <v>96</v>
      </c>
      <c r="N8885" s="19">
        <v>9784062902021</v>
      </c>
    </row>
    <row r="8886" spans="1:14" ht="15.75" customHeight="1" x14ac:dyDescent="0.2">
      <c r="A8886" s="15">
        <v>32</v>
      </c>
      <c r="B8886" s="16">
        <v>960</v>
      </c>
      <c r="C8886" s="15" t="s">
        <v>13292</v>
      </c>
      <c r="D8886" s="18">
        <v>1</v>
      </c>
      <c r="E8886" s="5" t="s">
        <v>13293</v>
      </c>
      <c r="F8886" s="5">
        <v>0</v>
      </c>
      <c r="G8886" s="5" t="s">
        <v>13294</v>
      </c>
      <c r="H8886" s="5" t="s">
        <v>13192</v>
      </c>
      <c r="I8886" s="5">
        <v>0</v>
      </c>
      <c r="J8886" s="5">
        <v>2018</v>
      </c>
      <c r="K8886" s="5">
        <v>21</v>
      </c>
      <c r="L8886" s="5" t="s">
        <v>1138</v>
      </c>
      <c r="M8886" s="5" t="s">
        <v>96</v>
      </c>
      <c r="N8886" s="19">
        <v>9784167269012</v>
      </c>
    </row>
    <row r="8887" spans="1:14" ht="15.75" customHeight="1" x14ac:dyDescent="0.2">
      <c r="A8887" s="15">
        <v>33</v>
      </c>
      <c r="B8887" s="16">
        <v>960</v>
      </c>
      <c r="C8887" s="15" t="s">
        <v>13295</v>
      </c>
      <c r="D8887" s="18">
        <v>1</v>
      </c>
      <c r="E8887" s="5" t="s">
        <v>13296</v>
      </c>
      <c r="F8887" s="5">
        <v>0</v>
      </c>
      <c r="G8887" s="5" t="s">
        <v>13294</v>
      </c>
      <c r="H8887" s="5" t="s">
        <v>13192</v>
      </c>
      <c r="I8887" s="5">
        <v>0</v>
      </c>
      <c r="J8887" s="5">
        <v>2012</v>
      </c>
      <c r="K8887" s="5">
        <v>13</v>
      </c>
      <c r="L8887" s="5" t="s">
        <v>1138</v>
      </c>
      <c r="M8887" s="5" t="s">
        <v>96</v>
      </c>
      <c r="N8887" s="19">
        <v>9784167269036</v>
      </c>
    </row>
    <row r="8888" spans="1:14" ht="15.75" hidden="1" customHeight="1" x14ac:dyDescent="0.2">
      <c r="A8888" s="14">
        <v>0</v>
      </c>
      <c r="B8888" s="16">
        <v>0</v>
      </c>
      <c r="C8888" s="14">
        <v>0</v>
      </c>
      <c r="D8888" s="17">
        <v>0</v>
      </c>
      <c r="E8888" s="5">
        <v>0</v>
      </c>
      <c r="F8888" s="5">
        <v>0</v>
      </c>
      <c r="G8888" s="5">
        <v>0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0</v>
      </c>
      <c r="N8888" s="19">
        <v>0</v>
      </c>
    </row>
    <row r="8889" spans="1:14" ht="15.75" customHeight="1" x14ac:dyDescent="0.2">
      <c r="A8889" s="15">
        <v>1</v>
      </c>
      <c r="B8889" s="16">
        <v>990</v>
      </c>
      <c r="C8889" s="15" t="s">
        <v>13297</v>
      </c>
      <c r="D8889" s="18">
        <v>1</v>
      </c>
      <c r="E8889" s="5" t="s">
        <v>13298</v>
      </c>
      <c r="F8889" s="5">
        <v>0</v>
      </c>
      <c r="G8889" s="5" t="s">
        <v>13299</v>
      </c>
      <c r="H8889" s="5" t="s">
        <v>11249</v>
      </c>
      <c r="I8889" s="5">
        <v>0</v>
      </c>
      <c r="J8889" s="5">
        <v>2008</v>
      </c>
      <c r="K8889" s="5">
        <v>1</v>
      </c>
      <c r="L8889" s="5" t="s">
        <v>12972</v>
      </c>
      <c r="M8889" s="5" t="s">
        <v>96</v>
      </c>
      <c r="N8889" s="19">
        <v>9784750327341</v>
      </c>
    </row>
    <row r="8890" spans="1:14" ht="15.75" customHeight="1" x14ac:dyDescent="0.2">
      <c r="A8890" s="15">
        <v>2</v>
      </c>
      <c r="B8890" s="16">
        <v>990</v>
      </c>
      <c r="C8890" s="15" t="s">
        <v>13300</v>
      </c>
      <c r="D8890" s="18">
        <v>1</v>
      </c>
      <c r="E8890" s="5" t="s">
        <v>13301</v>
      </c>
      <c r="F8890" s="5">
        <v>0</v>
      </c>
      <c r="G8890" s="5" t="s">
        <v>13302</v>
      </c>
      <c r="H8890" s="5" t="s">
        <v>28</v>
      </c>
      <c r="I8890" s="5">
        <v>0</v>
      </c>
      <c r="J8890" s="5">
        <v>2003</v>
      </c>
      <c r="K8890" s="5">
        <v>0</v>
      </c>
      <c r="L8890" s="5" t="s">
        <v>2183</v>
      </c>
      <c r="M8890" s="5" t="s">
        <v>96</v>
      </c>
      <c r="N8890" s="19" t="s">
        <v>32</v>
      </c>
    </row>
    <row r="8891" spans="1:14" ht="15.75" customHeight="1" x14ac:dyDescent="0.2">
      <c r="A8891" s="15">
        <v>3</v>
      </c>
      <c r="B8891" s="16">
        <v>990</v>
      </c>
      <c r="C8891" s="15" t="s">
        <v>13303</v>
      </c>
      <c r="D8891" s="18">
        <v>1</v>
      </c>
      <c r="E8891" s="5" t="s">
        <v>13304</v>
      </c>
      <c r="F8891" s="5">
        <v>0</v>
      </c>
      <c r="G8891" s="5" t="s">
        <v>13302</v>
      </c>
      <c r="H8891" s="5" t="s">
        <v>28</v>
      </c>
      <c r="I8891" s="5">
        <v>0</v>
      </c>
      <c r="J8891" s="5">
        <v>2005</v>
      </c>
      <c r="K8891" s="5">
        <v>0</v>
      </c>
      <c r="L8891" s="5" t="s">
        <v>2183</v>
      </c>
      <c r="M8891" s="5" t="s">
        <v>96</v>
      </c>
      <c r="N8891" s="19" t="s">
        <v>32</v>
      </c>
    </row>
    <row r="8892" spans="1:14" ht="15.75" customHeight="1" x14ac:dyDescent="0.2">
      <c r="A8892" s="15">
        <v>4</v>
      </c>
      <c r="B8892" s="16">
        <v>990</v>
      </c>
      <c r="C8892" s="15" t="s">
        <v>13305</v>
      </c>
      <c r="D8892" s="18">
        <v>1</v>
      </c>
      <c r="E8892" s="5" t="s">
        <v>13306</v>
      </c>
      <c r="F8892" s="5">
        <v>0</v>
      </c>
      <c r="G8892" s="5" t="s">
        <v>13302</v>
      </c>
      <c r="H8892" s="5" t="s">
        <v>28</v>
      </c>
      <c r="I8892" s="5">
        <v>0</v>
      </c>
      <c r="J8892" s="5">
        <v>2007</v>
      </c>
      <c r="K8892" s="5">
        <v>0</v>
      </c>
      <c r="L8892" s="5" t="s">
        <v>2183</v>
      </c>
      <c r="M8892" s="5" t="s">
        <v>96</v>
      </c>
      <c r="N8892" s="19" t="s">
        <v>32</v>
      </c>
    </row>
    <row r="8893" spans="1:14" ht="15.75" customHeight="1" x14ac:dyDescent="0.2">
      <c r="A8893" s="15">
        <v>5</v>
      </c>
      <c r="B8893" s="16">
        <v>990</v>
      </c>
      <c r="C8893" s="15" t="s">
        <v>13307</v>
      </c>
      <c r="D8893" s="18">
        <v>1</v>
      </c>
      <c r="E8893" s="5" t="s">
        <v>584</v>
      </c>
      <c r="F8893" s="5" t="s">
        <v>13308</v>
      </c>
      <c r="G8893" s="5" t="s">
        <v>558</v>
      </c>
      <c r="H8893" s="5" t="s">
        <v>194</v>
      </c>
      <c r="I8893" s="5">
        <v>0</v>
      </c>
      <c r="J8893" s="5">
        <v>2010</v>
      </c>
      <c r="K8893" s="5">
        <v>1</v>
      </c>
      <c r="L8893" s="5" t="s">
        <v>533</v>
      </c>
      <c r="M8893" s="5" t="s">
        <v>96</v>
      </c>
      <c r="N8893" s="19">
        <v>9784875401261</v>
      </c>
    </row>
    <row r="8894" spans="1:14" ht="15.75" customHeight="1" x14ac:dyDescent="0.2">
      <c r="A8894" s="15">
        <v>6</v>
      </c>
      <c r="B8894" s="16">
        <v>990</v>
      </c>
      <c r="C8894" s="15" t="s">
        <v>13309</v>
      </c>
      <c r="D8894" s="18">
        <v>1</v>
      </c>
      <c r="E8894" s="5" t="s">
        <v>13310</v>
      </c>
      <c r="F8894" s="5">
        <v>0</v>
      </c>
      <c r="G8894" s="5">
        <v>0</v>
      </c>
      <c r="H8894" s="5" t="s">
        <v>28</v>
      </c>
      <c r="I8894" s="5">
        <v>0</v>
      </c>
      <c r="J8894" s="5">
        <v>2004</v>
      </c>
      <c r="K8894" s="5">
        <v>20</v>
      </c>
      <c r="L8894" s="5">
        <v>0</v>
      </c>
      <c r="M8894" s="5" t="s">
        <v>307</v>
      </c>
      <c r="N8894" s="19">
        <v>9784795816435</v>
      </c>
    </row>
    <row r="8895" spans="1:14" ht="15.75" customHeight="1" x14ac:dyDescent="0.2">
      <c r="A8895" s="15">
        <v>7</v>
      </c>
      <c r="B8895" s="16">
        <v>990</v>
      </c>
      <c r="C8895" s="15" t="s">
        <v>13311</v>
      </c>
      <c r="D8895" s="18">
        <v>1</v>
      </c>
      <c r="E8895" s="5" t="s">
        <v>13312</v>
      </c>
      <c r="F8895" s="5">
        <v>0</v>
      </c>
      <c r="G8895" s="5" t="s">
        <v>13313</v>
      </c>
      <c r="H8895" s="5" t="s">
        <v>28</v>
      </c>
      <c r="I8895" s="5">
        <v>0</v>
      </c>
      <c r="J8895" s="5">
        <v>2010</v>
      </c>
      <c r="K8895" s="5">
        <v>1</v>
      </c>
      <c r="L8895" s="5" t="s">
        <v>13314</v>
      </c>
      <c r="M8895" s="5" t="s">
        <v>307</v>
      </c>
      <c r="N8895" s="19">
        <v>0</v>
      </c>
    </row>
    <row r="8896" spans="1:14" ht="15.75" customHeight="1" x14ac:dyDescent="0.2">
      <c r="A8896" s="15">
        <v>8</v>
      </c>
      <c r="B8896" s="16">
        <v>990</v>
      </c>
      <c r="C8896" s="15" t="s">
        <v>13315</v>
      </c>
      <c r="D8896" s="18">
        <v>1</v>
      </c>
      <c r="E8896" s="5" t="s">
        <v>13316</v>
      </c>
      <c r="F8896" s="5" t="s">
        <v>412</v>
      </c>
      <c r="G8896" s="5" t="s">
        <v>13317</v>
      </c>
      <c r="H8896" s="5" t="s">
        <v>194</v>
      </c>
      <c r="I8896" s="5">
        <v>0</v>
      </c>
      <c r="J8896" s="5">
        <v>2008</v>
      </c>
      <c r="K8896" s="5">
        <v>15</v>
      </c>
      <c r="L8896" s="5" t="s">
        <v>414</v>
      </c>
      <c r="M8896" s="5" t="s">
        <v>307</v>
      </c>
      <c r="N8896" s="19">
        <v>9784770020819</v>
      </c>
    </row>
    <row r="8897" spans="1:14" ht="15.75" customHeight="1" x14ac:dyDescent="0.2">
      <c r="A8897" s="15">
        <v>9</v>
      </c>
      <c r="B8897" s="16">
        <v>990</v>
      </c>
      <c r="C8897" s="15" t="s">
        <v>13318</v>
      </c>
      <c r="D8897" s="18">
        <v>1</v>
      </c>
      <c r="E8897" s="5" t="s">
        <v>10354</v>
      </c>
      <c r="F8897" s="5" t="s">
        <v>10355</v>
      </c>
      <c r="G8897" s="5" t="s">
        <v>32</v>
      </c>
      <c r="H8897" s="5" t="s">
        <v>194</v>
      </c>
      <c r="I8897" s="5">
        <v>0</v>
      </c>
      <c r="J8897" s="5">
        <v>2006</v>
      </c>
      <c r="K8897" s="5">
        <v>0</v>
      </c>
      <c r="L8897" s="5">
        <v>0</v>
      </c>
      <c r="M8897" s="5" t="s">
        <v>96</v>
      </c>
      <c r="N8897" s="19" t="s">
        <v>32</v>
      </c>
    </row>
    <row r="8898" spans="1:14" ht="15.75" customHeight="1" x14ac:dyDescent="0.2">
      <c r="A8898" s="15">
        <v>10</v>
      </c>
      <c r="B8898" s="16">
        <v>990</v>
      </c>
      <c r="C8898" s="15" t="s">
        <v>13319</v>
      </c>
      <c r="D8898" s="18">
        <v>1</v>
      </c>
      <c r="E8898" s="5" t="s">
        <v>13320</v>
      </c>
      <c r="F8898" s="5">
        <v>0</v>
      </c>
      <c r="G8898" s="5" t="s">
        <v>12958</v>
      </c>
      <c r="H8898" s="5" t="s">
        <v>194</v>
      </c>
      <c r="I8898" s="5">
        <v>0</v>
      </c>
      <c r="J8898" s="5">
        <v>2000</v>
      </c>
      <c r="K8898" s="5">
        <v>1</v>
      </c>
      <c r="L8898" s="5" t="s">
        <v>12972</v>
      </c>
      <c r="M8898" s="5" t="s">
        <v>96</v>
      </c>
      <c r="N8898" s="19">
        <v>9784750312866</v>
      </c>
    </row>
    <row r="8899" spans="1:14" ht="15.75" customHeight="1" x14ac:dyDescent="0.2">
      <c r="A8899" s="15">
        <v>11</v>
      </c>
      <c r="B8899" s="16">
        <v>990</v>
      </c>
      <c r="C8899" s="15" t="s">
        <v>13321</v>
      </c>
      <c r="D8899" s="18">
        <v>1</v>
      </c>
      <c r="E8899" s="5" t="s">
        <v>13322</v>
      </c>
      <c r="F8899" s="5">
        <v>0</v>
      </c>
      <c r="G8899" s="5" t="s">
        <v>13323</v>
      </c>
      <c r="H8899" s="5" t="s">
        <v>194</v>
      </c>
      <c r="I8899" s="5">
        <v>0</v>
      </c>
      <c r="J8899" s="5">
        <v>2011</v>
      </c>
      <c r="K8899" s="5">
        <v>1</v>
      </c>
      <c r="L8899" s="5" t="s">
        <v>12972</v>
      </c>
      <c r="M8899" s="5" t="s">
        <v>96</v>
      </c>
      <c r="N8899" s="19">
        <v>9784750334066</v>
      </c>
    </row>
    <row r="8900" spans="1:14" ht="15.75" customHeight="1" x14ac:dyDescent="0.2">
      <c r="A8900" s="15">
        <v>12</v>
      </c>
      <c r="B8900" s="16">
        <v>990</v>
      </c>
      <c r="C8900" s="15" t="s">
        <v>13324</v>
      </c>
      <c r="D8900" s="18">
        <v>1</v>
      </c>
      <c r="E8900" s="5" t="s">
        <v>13325</v>
      </c>
      <c r="F8900" s="5">
        <v>0</v>
      </c>
      <c r="G8900" s="5" t="s">
        <v>13326</v>
      </c>
      <c r="H8900" s="5" t="s">
        <v>194</v>
      </c>
      <c r="I8900" s="5">
        <v>0</v>
      </c>
      <c r="J8900" s="5">
        <v>2011</v>
      </c>
      <c r="K8900" s="5">
        <v>1</v>
      </c>
      <c r="L8900" s="5" t="s">
        <v>13327</v>
      </c>
      <c r="M8900" s="5" t="s">
        <v>96</v>
      </c>
      <c r="N8900" s="19">
        <v>9784419056278</v>
      </c>
    </row>
    <row r="8901" spans="1:14" ht="15.75" customHeight="1" x14ac:dyDescent="0.2">
      <c r="A8901" s="15">
        <v>13</v>
      </c>
      <c r="B8901" s="16">
        <v>990</v>
      </c>
      <c r="C8901" s="15" t="s">
        <v>13328</v>
      </c>
      <c r="D8901" s="18">
        <v>1</v>
      </c>
      <c r="E8901" s="5" t="s">
        <v>13329</v>
      </c>
      <c r="F8901" s="5" t="s">
        <v>13330</v>
      </c>
      <c r="G8901" s="5" t="s">
        <v>13331</v>
      </c>
      <c r="H8901" s="5">
        <v>0</v>
      </c>
      <c r="I8901" s="5">
        <v>0</v>
      </c>
      <c r="J8901" s="5">
        <v>2002</v>
      </c>
      <c r="K8901" s="5">
        <v>1</v>
      </c>
      <c r="L8901" s="5" t="s">
        <v>13331</v>
      </c>
      <c r="M8901" s="5" t="s">
        <v>96</v>
      </c>
      <c r="N8901" s="19" t="s">
        <v>13332</v>
      </c>
    </row>
    <row r="8902" spans="1:14" ht="15.75" customHeight="1" x14ac:dyDescent="0.2">
      <c r="A8902" s="15">
        <v>14</v>
      </c>
      <c r="B8902" s="16">
        <v>990</v>
      </c>
      <c r="C8902" s="15" t="s">
        <v>13333</v>
      </c>
      <c r="D8902" s="18">
        <v>1</v>
      </c>
      <c r="E8902" s="5" t="s">
        <v>13334</v>
      </c>
      <c r="F8902" s="5">
        <v>0</v>
      </c>
      <c r="G8902" s="5" t="s">
        <v>13335</v>
      </c>
      <c r="H8902" s="5" t="s">
        <v>3513</v>
      </c>
      <c r="I8902" s="5">
        <v>0</v>
      </c>
      <c r="J8902" s="5">
        <v>2008</v>
      </c>
      <c r="K8902" s="5">
        <v>1</v>
      </c>
      <c r="L8902" s="5" t="s">
        <v>13336</v>
      </c>
      <c r="M8902" s="5" t="s">
        <v>1400</v>
      </c>
      <c r="N8902" s="19">
        <v>0</v>
      </c>
    </row>
    <row r="8903" spans="1:14" ht="15.75" customHeight="1" x14ac:dyDescent="0.2">
      <c r="A8903" s="15">
        <v>15</v>
      </c>
      <c r="B8903" s="16">
        <v>990</v>
      </c>
      <c r="C8903" s="15" t="s">
        <v>13337</v>
      </c>
      <c r="D8903" s="18">
        <v>0</v>
      </c>
      <c r="E8903" s="5" t="s">
        <v>13338</v>
      </c>
      <c r="F8903" s="5">
        <v>0</v>
      </c>
      <c r="G8903" s="5" t="s">
        <v>13339</v>
      </c>
      <c r="H8903" s="5" t="s">
        <v>28</v>
      </c>
      <c r="I8903" s="5">
        <v>0</v>
      </c>
      <c r="J8903" s="5">
        <v>2007</v>
      </c>
      <c r="K8903" s="5">
        <v>1</v>
      </c>
      <c r="L8903" s="5" t="s">
        <v>13340</v>
      </c>
      <c r="M8903" s="5">
        <v>0</v>
      </c>
      <c r="N8903" s="19">
        <v>9784888963824</v>
      </c>
    </row>
    <row r="8904" spans="1:14" ht="15.75" customHeight="1" x14ac:dyDescent="0.2">
      <c r="A8904" s="15">
        <v>16</v>
      </c>
      <c r="B8904" s="16">
        <v>990</v>
      </c>
      <c r="C8904" s="15" t="s">
        <v>13341</v>
      </c>
      <c r="D8904" s="18">
        <v>0</v>
      </c>
      <c r="E8904" s="5" t="s">
        <v>13342</v>
      </c>
      <c r="F8904" s="5">
        <v>0</v>
      </c>
      <c r="G8904" s="5" t="s">
        <v>13343</v>
      </c>
      <c r="H8904" s="5">
        <v>0</v>
      </c>
      <c r="I8904" s="5">
        <v>0</v>
      </c>
      <c r="J8904" s="5">
        <v>1994</v>
      </c>
      <c r="K8904" s="5">
        <v>1</v>
      </c>
      <c r="L8904" s="5" t="s">
        <v>13344</v>
      </c>
      <c r="M8904" s="5">
        <v>0</v>
      </c>
      <c r="N8904" s="19">
        <v>4267013632</v>
      </c>
    </row>
    <row r="8905" spans="1:14" ht="15.75" hidden="1" customHeight="1" x14ac:dyDescent="0.2">
      <c r="A8905" s="14">
        <v>0</v>
      </c>
      <c r="B8905" s="16">
        <v>0</v>
      </c>
      <c r="C8905" s="14">
        <v>0</v>
      </c>
      <c r="D8905" s="17">
        <v>0</v>
      </c>
      <c r="E8905" s="5">
        <v>0</v>
      </c>
      <c r="F8905" s="5">
        <v>0</v>
      </c>
      <c r="G8905" s="5">
        <v>0</v>
      </c>
      <c r="H8905" s="5">
        <v>0</v>
      </c>
      <c r="I8905" s="5">
        <v>0</v>
      </c>
      <c r="J8905" s="5">
        <v>0</v>
      </c>
      <c r="K8905" s="5">
        <v>0</v>
      </c>
      <c r="L8905" s="5">
        <v>0</v>
      </c>
      <c r="M8905" s="5">
        <v>0</v>
      </c>
      <c r="N8905" s="19">
        <v>0</v>
      </c>
    </row>
    <row r="8906" spans="1:14" ht="15.75" hidden="1" customHeight="1" x14ac:dyDescent="0.2">
      <c r="A8906" s="14">
        <v>0</v>
      </c>
      <c r="B8906" s="16">
        <v>0</v>
      </c>
      <c r="C8906" s="14">
        <v>0</v>
      </c>
      <c r="D8906" s="17">
        <v>0</v>
      </c>
      <c r="E8906" s="5">
        <v>0</v>
      </c>
      <c r="F8906" s="5">
        <v>0</v>
      </c>
      <c r="G8906" s="5">
        <v>0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0</v>
      </c>
      <c r="N8906" s="19">
        <v>0</v>
      </c>
    </row>
    <row r="8907" spans="1:14" ht="15.75" hidden="1" customHeight="1" x14ac:dyDescent="0.2">
      <c r="A8907" s="14">
        <v>0</v>
      </c>
      <c r="B8907" s="16">
        <v>0</v>
      </c>
      <c r="C8907" s="14">
        <v>0</v>
      </c>
      <c r="D8907" s="17">
        <v>0</v>
      </c>
      <c r="E8907" s="5">
        <v>0</v>
      </c>
      <c r="F8907" s="5">
        <v>0</v>
      </c>
      <c r="G8907" s="5">
        <v>0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0</v>
      </c>
      <c r="N8907" s="19">
        <v>0</v>
      </c>
    </row>
    <row r="8908" spans="1:14" ht="15.75" hidden="1" customHeight="1" x14ac:dyDescent="0.2">
      <c r="A8908" s="14">
        <v>0</v>
      </c>
      <c r="B8908" s="16">
        <v>0</v>
      </c>
      <c r="C8908" s="14">
        <v>0</v>
      </c>
      <c r="D8908" s="17">
        <v>0</v>
      </c>
      <c r="E8908" s="5">
        <v>0</v>
      </c>
      <c r="F8908" s="5">
        <v>0</v>
      </c>
      <c r="G8908" s="5">
        <v>0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0</v>
      </c>
      <c r="N8908" s="19">
        <v>0</v>
      </c>
    </row>
    <row r="8909" spans="1:14" ht="15.75" hidden="1" customHeight="1" x14ac:dyDescent="0.2">
      <c r="A8909" s="14">
        <v>0</v>
      </c>
      <c r="B8909" s="16">
        <v>0</v>
      </c>
      <c r="C8909" s="14">
        <v>0</v>
      </c>
      <c r="D8909" s="17">
        <v>0</v>
      </c>
      <c r="E8909" s="5">
        <v>0</v>
      </c>
      <c r="F8909" s="5">
        <v>0</v>
      </c>
      <c r="G8909" s="5">
        <v>0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0</v>
      </c>
      <c r="N8909" s="19">
        <v>0</v>
      </c>
    </row>
    <row r="8910" spans="1:14" ht="15.75" hidden="1" customHeight="1" x14ac:dyDescent="0.2">
      <c r="A8910" s="14">
        <v>0</v>
      </c>
      <c r="B8910" s="16">
        <v>0</v>
      </c>
      <c r="C8910" s="14">
        <v>0</v>
      </c>
      <c r="D8910" s="17">
        <v>0</v>
      </c>
      <c r="E8910" s="5">
        <v>0</v>
      </c>
      <c r="F8910" s="5">
        <v>0</v>
      </c>
      <c r="G8910" s="5">
        <v>0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0</v>
      </c>
      <c r="N8910" s="19">
        <v>0</v>
      </c>
    </row>
    <row r="8911" spans="1:14" ht="15.75" hidden="1" customHeight="1" x14ac:dyDescent="0.2">
      <c r="A8911" s="14">
        <v>0</v>
      </c>
      <c r="B8911" s="16">
        <v>0</v>
      </c>
      <c r="C8911" s="14">
        <v>0</v>
      </c>
      <c r="D8911" s="17">
        <v>0</v>
      </c>
      <c r="E8911" s="5">
        <v>0</v>
      </c>
      <c r="F8911" s="5">
        <v>0</v>
      </c>
      <c r="G8911" s="5">
        <v>0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0</v>
      </c>
      <c r="N8911" s="19">
        <v>0</v>
      </c>
    </row>
    <row r="8912" spans="1:14" ht="15.75" hidden="1" customHeight="1" x14ac:dyDescent="0.2">
      <c r="A8912" s="14">
        <v>0</v>
      </c>
      <c r="B8912" s="16">
        <v>0</v>
      </c>
      <c r="C8912" s="14">
        <v>0</v>
      </c>
      <c r="D8912" s="17">
        <v>0</v>
      </c>
      <c r="E8912" s="5">
        <v>0</v>
      </c>
      <c r="F8912" s="5">
        <v>0</v>
      </c>
      <c r="G8912" s="5">
        <v>0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0</v>
      </c>
      <c r="N8912" s="19">
        <v>0</v>
      </c>
    </row>
    <row r="8913" spans="1:14" ht="15.75" hidden="1" customHeight="1" x14ac:dyDescent="0.2">
      <c r="A8913" s="14">
        <v>0</v>
      </c>
      <c r="B8913" s="16">
        <v>0</v>
      </c>
      <c r="C8913" s="14">
        <v>0</v>
      </c>
      <c r="D8913" s="17">
        <v>0</v>
      </c>
      <c r="E8913" s="5">
        <v>0</v>
      </c>
      <c r="F8913" s="5">
        <v>0</v>
      </c>
      <c r="G8913" s="5">
        <v>0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0</v>
      </c>
      <c r="N8913" s="19">
        <v>0</v>
      </c>
    </row>
    <row r="8914" spans="1:14" ht="15.75" hidden="1" customHeight="1" x14ac:dyDescent="0.2">
      <c r="A8914" s="14">
        <v>0</v>
      </c>
      <c r="B8914" s="16">
        <v>0</v>
      </c>
      <c r="C8914" s="14">
        <v>0</v>
      </c>
      <c r="D8914" s="17">
        <v>0</v>
      </c>
      <c r="E8914" s="5">
        <v>0</v>
      </c>
      <c r="F8914" s="5">
        <v>0</v>
      </c>
      <c r="G8914" s="5">
        <v>0</v>
      </c>
      <c r="H8914" s="5">
        <v>0</v>
      </c>
      <c r="I8914" s="5">
        <v>0</v>
      </c>
      <c r="J8914" s="5">
        <v>0</v>
      </c>
      <c r="K8914" s="5">
        <v>0</v>
      </c>
      <c r="L8914" s="5">
        <v>0</v>
      </c>
      <c r="M8914" s="5">
        <v>0</v>
      </c>
      <c r="N8914" s="19">
        <v>0</v>
      </c>
    </row>
    <row r="8915" spans="1:14" ht="15.75" hidden="1" customHeight="1" x14ac:dyDescent="0.2">
      <c r="A8915" s="14">
        <v>0</v>
      </c>
      <c r="B8915" s="16">
        <v>0</v>
      </c>
      <c r="C8915" s="14">
        <v>0</v>
      </c>
      <c r="D8915" s="17">
        <v>0</v>
      </c>
      <c r="E8915" s="5">
        <v>0</v>
      </c>
      <c r="F8915" s="5">
        <v>0</v>
      </c>
      <c r="G8915" s="5">
        <v>0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0</v>
      </c>
      <c r="N8915" s="19">
        <v>0</v>
      </c>
    </row>
    <row r="8916" spans="1:14" ht="15.75" hidden="1" customHeight="1" x14ac:dyDescent="0.2">
      <c r="A8916" s="14">
        <v>0</v>
      </c>
      <c r="B8916" s="16">
        <v>0</v>
      </c>
      <c r="C8916" s="14">
        <v>0</v>
      </c>
      <c r="D8916" s="17">
        <v>0</v>
      </c>
      <c r="E8916" s="5">
        <v>0</v>
      </c>
      <c r="F8916" s="5">
        <v>0</v>
      </c>
      <c r="G8916" s="5">
        <v>0</v>
      </c>
      <c r="H8916" s="5">
        <v>0</v>
      </c>
      <c r="I8916" s="5">
        <v>0</v>
      </c>
      <c r="J8916" s="5">
        <v>0</v>
      </c>
      <c r="K8916" s="5">
        <v>0</v>
      </c>
      <c r="L8916" s="5">
        <v>0</v>
      </c>
      <c r="M8916" s="5">
        <v>0</v>
      </c>
      <c r="N8916" s="19">
        <v>0</v>
      </c>
    </row>
    <row r="8917" spans="1:14" ht="15.75" hidden="1" customHeight="1" x14ac:dyDescent="0.2">
      <c r="A8917" s="14">
        <v>0</v>
      </c>
      <c r="B8917" s="16">
        <v>0</v>
      </c>
      <c r="C8917" s="14">
        <v>0</v>
      </c>
      <c r="D8917" s="17">
        <v>0</v>
      </c>
      <c r="E8917" s="5">
        <v>0</v>
      </c>
      <c r="F8917" s="5">
        <v>0</v>
      </c>
      <c r="G8917" s="5">
        <v>0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0</v>
      </c>
      <c r="N8917" s="19">
        <v>0</v>
      </c>
    </row>
    <row r="8918" spans="1:14" ht="15.75" hidden="1" customHeight="1" x14ac:dyDescent="0.2">
      <c r="A8918" s="14">
        <v>0</v>
      </c>
      <c r="B8918" s="16">
        <v>0</v>
      </c>
      <c r="C8918" s="14">
        <v>0</v>
      </c>
      <c r="D8918" s="17">
        <v>0</v>
      </c>
      <c r="E8918" s="5">
        <v>0</v>
      </c>
      <c r="F8918" s="5">
        <v>0</v>
      </c>
      <c r="G8918" s="5">
        <v>0</v>
      </c>
      <c r="H8918" s="5">
        <v>0</v>
      </c>
      <c r="I8918" s="5">
        <v>0</v>
      </c>
      <c r="J8918" s="5">
        <v>0</v>
      </c>
      <c r="K8918" s="5">
        <v>0</v>
      </c>
      <c r="L8918" s="5">
        <v>0</v>
      </c>
      <c r="M8918" s="5">
        <v>0</v>
      </c>
      <c r="N8918" s="19">
        <v>0</v>
      </c>
    </row>
    <row r="8919" spans="1:14" ht="15.75" hidden="1" customHeight="1" x14ac:dyDescent="0.2">
      <c r="A8919" s="14">
        <v>0</v>
      </c>
      <c r="B8919" s="16">
        <v>0</v>
      </c>
      <c r="C8919" s="14">
        <v>0</v>
      </c>
      <c r="D8919" s="17">
        <v>0</v>
      </c>
      <c r="E8919" s="5">
        <v>0</v>
      </c>
      <c r="F8919" s="5">
        <v>0</v>
      </c>
      <c r="G8919" s="5">
        <v>0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0</v>
      </c>
      <c r="N8919" s="19">
        <v>0</v>
      </c>
    </row>
    <row r="8920" spans="1:14" ht="15.75" hidden="1" customHeight="1" x14ac:dyDescent="0.2">
      <c r="A8920" s="14">
        <v>0</v>
      </c>
      <c r="B8920" s="16">
        <v>0</v>
      </c>
      <c r="C8920" s="14">
        <v>0</v>
      </c>
      <c r="D8920" s="17">
        <v>0</v>
      </c>
      <c r="E8920" s="5">
        <v>0</v>
      </c>
      <c r="F8920" s="5">
        <v>0</v>
      </c>
      <c r="G8920" s="5">
        <v>0</v>
      </c>
      <c r="H8920" s="5">
        <v>0</v>
      </c>
      <c r="I8920" s="5">
        <v>0</v>
      </c>
      <c r="J8920" s="5">
        <v>0</v>
      </c>
      <c r="K8920" s="5">
        <v>0</v>
      </c>
      <c r="L8920" s="5">
        <v>0</v>
      </c>
      <c r="M8920" s="5">
        <v>0</v>
      </c>
      <c r="N8920" s="19">
        <v>0</v>
      </c>
    </row>
    <row r="8921" spans="1:14" ht="15.75" hidden="1" customHeight="1" x14ac:dyDescent="0.2">
      <c r="A8921" s="14">
        <v>0</v>
      </c>
      <c r="B8921" s="16">
        <v>0</v>
      </c>
      <c r="C8921" s="14">
        <v>0</v>
      </c>
      <c r="D8921" s="17">
        <v>0</v>
      </c>
      <c r="E8921" s="5">
        <v>0</v>
      </c>
      <c r="F8921" s="5">
        <v>0</v>
      </c>
      <c r="G8921" s="5">
        <v>0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0</v>
      </c>
      <c r="N8921" s="19">
        <v>0</v>
      </c>
    </row>
    <row r="8922" spans="1:14" ht="15.75" hidden="1" customHeight="1" x14ac:dyDescent="0.2">
      <c r="A8922" s="14">
        <v>0</v>
      </c>
      <c r="B8922" s="16">
        <v>0</v>
      </c>
      <c r="C8922" s="14">
        <v>0</v>
      </c>
      <c r="D8922" s="17">
        <v>0</v>
      </c>
      <c r="E8922" s="5">
        <v>0</v>
      </c>
      <c r="F8922" s="5">
        <v>0</v>
      </c>
      <c r="G8922" s="5">
        <v>0</v>
      </c>
      <c r="H8922" s="5">
        <v>0</v>
      </c>
      <c r="I8922" s="5">
        <v>0</v>
      </c>
      <c r="J8922" s="5">
        <v>0</v>
      </c>
      <c r="K8922" s="5">
        <v>0</v>
      </c>
      <c r="L8922" s="5">
        <v>0</v>
      </c>
      <c r="M8922" s="5">
        <v>0</v>
      </c>
      <c r="N8922" s="19">
        <v>0</v>
      </c>
    </row>
    <row r="8923" spans="1:14" ht="15.75" hidden="1" customHeight="1" x14ac:dyDescent="0.2">
      <c r="A8923" s="14">
        <v>0</v>
      </c>
      <c r="B8923" s="16">
        <v>0</v>
      </c>
      <c r="C8923" s="14">
        <v>0</v>
      </c>
      <c r="D8923" s="17">
        <v>0</v>
      </c>
      <c r="E8923" s="5">
        <v>0</v>
      </c>
      <c r="F8923" s="5">
        <v>0</v>
      </c>
      <c r="G8923" s="5">
        <v>0</v>
      </c>
      <c r="H8923" s="5">
        <v>0</v>
      </c>
      <c r="I8923" s="5">
        <v>0</v>
      </c>
      <c r="J8923" s="5">
        <v>0</v>
      </c>
      <c r="K8923" s="5">
        <v>0</v>
      </c>
      <c r="L8923" s="5">
        <v>0</v>
      </c>
      <c r="M8923" s="5">
        <v>0</v>
      </c>
      <c r="N8923" s="19">
        <v>0</v>
      </c>
    </row>
    <row r="8924" spans="1:14" ht="15.75" hidden="1" customHeight="1" x14ac:dyDescent="0.2">
      <c r="A8924" s="14">
        <v>0</v>
      </c>
      <c r="B8924" s="16">
        <v>0</v>
      </c>
      <c r="C8924" s="14">
        <v>0</v>
      </c>
      <c r="D8924" s="17">
        <v>0</v>
      </c>
      <c r="E8924" s="5">
        <v>0</v>
      </c>
      <c r="F8924" s="5">
        <v>0</v>
      </c>
      <c r="G8924" s="5">
        <v>0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0</v>
      </c>
      <c r="N8924" s="19">
        <v>0</v>
      </c>
    </row>
    <row r="8925" spans="1:14" ht="15.75" hidden="1" customHeight="1" x14ac:dyDescent="0.2">
      <c r="A8925" s="14">
        <v>0</v>
      </c>
      <c r="B8925" s="16">
        <v>0</v>
      </c>
      <c r="C8925" s="14">
        <v>0</v>
      </c>
      <c r="D8925" s="17">
        <v>0</v>
      </c>
      <c r="E8925" s="5">
        <v>0</v>
      </c>
      <c r="F8925" s="5">
        <v>0</v>
      </c>
      <c r="G8925" s="5">
        <v>0</v>
      </c>
      <c r="H8925" s="5">
        <v>0</v>
      </c>
      <c r="I8925" s="5">
        <v>0</v>
      </c>
      <c r="J8925" s="5">
        <v>0</v>
      </c>
      <c r="K8925" s="5">
        <v>0</v>
      </c>
      <c r="L8925" s="5">
        <v>0</v>
      </c>
      <c r="M8925" s="5">
        <v>0</v>
      </c>
      <c r="N8925" s="19">
        <v>0</v>
      </c>
    </row>
    <row r="8926" spans="1:14" ht="15.75" hidden="1" customHeight="1" x14ac:dyDescent="0.2">
      <c r="A8926" s="14">
        <v>0</v>
      </c>
      <c r="B8926" s="16">
        <v>0</v>
      </c>
      <c r="C8926" s="14">
        <v>0</v>
      </c>
      <c r="D8926" s="17">
        <v>0</v>
      </c>
      <c r="E8926" s="5">
        <v>0</v>
      </c>
      <c r="F8926" s="5">
        <v>0</v>
      </c>
      <c r="G8926" s="5">
        <v>0</v>
      </c>
      <c r="H8926" s="5">
        <v>0</v>
      </c>
      <c r="I8926" s="5">
        <v>0</v>
      </c>
      <c r="J8926" s="5">
        <v>0</v>
      </c>
      <c r="K8926" s="5">
        <v>0</v>
      </c>
      <c r="L8926" s="5">
        <v>0</v>
      </c>
      <c r="M8926" s="5">
        <v>0</v>
      </c>
      <c r="N8926" s="19">
        <v>0</v>
      </c>
    </row>
    <row r="8927" spans="1:14" ht="15.75" hidden="1" customHeight="1" x14ac:dyDescent="0.2">
      <c r="A8927" s="14">
        <v>0</v>
      </c>
      <c r="B8927" s="16">
        <v>0</v>
      </c>
      <c r="C8927" s="14">
        <v>0</v>
      </c>
      <c r="D8927" s="17">
        <v>0</v>
      </c>
      <c r="E8927" s="5">
        <v>0</v>
      </c>
      <c r="F8927" s="5">
        <v>0</v>
      </c>
      <c r="G8927" s="5">
        <v>0</v>
      </c>
      <c r="H8927" s="5">
        <v>0</v>
      </c>
      <c r="I8927" s="5">
        <v>0</v>
      </c>
      <c r="J8927" s="5">
        <v>0</v>
      </c>
      <c r="K8927" s="5">
        <v>0</v>
      </c>
      <c r="L8927" s="5">
        <v>0</v>
      </c>
      <c r="M8927" s="5">
        <v>0</v>
      </c>
      <c r="N8927" s="19">
        <v>0</v>
      </c>
    </row>
    <row r="8928" spans="1:14" ht="15.75" hidden="1" customHeight="1" x14ac:dyDescent="0.2">
      <c r="A8928" s="14">
        <v>0</v>
      </c>
      <c r="B8928" s="16">
        <v>0</v>
      </c>
      <c r="C8928" s="14">
        <v>0</v>
      </c>
      <c r="D8928" s="17">
        <v>0</v>
      </c>
      <c r="E8928" s="5">
        <v>0</v>
      </c>
      <c r="F8928" s="5">
        <v>0</v>
      </c>
      <c r="G8928" s="5">
        <v>0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  <c r="M8928" s="5">
        <v>0</v>
      </c>
      <c r="N8928" s="19">
        <v>0</v>
      </c>
    </row>
    <row r="8929" spans="1:14" ht="15.75" hidden="1" customHeight="1" x14ac:dyDescent="0.2">
      <c r="A8929" s="14">
        <v>0</v>
      </c>
      <c r="B8929" s="16">
        <v>0</v>
      </c>
      <c r="C8929" s="14">
        <v>0</v>
      </c>
      <c r="D8929" s="17">
        <v>0</v>
      </c>
      <c r="E8929" s="5">
        <v>0</v>
      </c>
      <c r="F8929" s="5">
        <v>0</v>
      </c>
      <c r="G8929" s="5">
        <v>0</v>
      </c>
      <c r="H8929" s="5">
        <v>0</v>
      </c>
      <c r="I8929" s="5">
        <v>0</v>
      </c>
      <c r="J8929" s="5">
        <v>0</v>
      </c>
      <c r="K8929" s="5">
        <v>0</v>
      </c>
      <c r="L8929" s="5">
        <v>0</v>
      </c>
      <c r="M8929" s="5">
        <v>0</v>
      </c>
      <c r="N8929" s="19">
        <v>0</v>
      </c>
    </row>
    <row r="8930" spans="1:14" ht="15.75" hidden="1" customHeight="1" x14ac:dyDescent="0.2">
      <c r="A8930" s="14">
        <v>0</v>
      </c>
      <c r="B8930" s="16">
        <v>0</v>
      </c>
      <c r="C8930" s="14">
        <v>0</v>
      </c>
      <c r="D8930" s="17">
        <v>0</v>
      </c>
      <c r="E8930" s="5">
        <v>0</v>
      </c>
      <c r="F8930" s="5">
        <v>0</v>
      </c>
      <c r="G8930" s="5">
        <v>0</v>
      </c>
      <c r="H8930" s="5">
        <v>0</v>
      </c>
      <c r="I8930" s="5">
        <v>0</v>
      </c>
      <c r="J8930" s="5">
        <v>0</v>
      </c>
      <c r="K8930" s="5">
        <v>0</v>
      </c>
      <c r="L8930" s="5">
        <v>0</v>
      </c>
      <c r="M8930" s="5">
        <v>0</v>
      </c>
      <c r="N8930" s="19">
        <v>0</v>
      </c>
    </row>
    <row r="8931" spans="1:14" ht="15.75" hidden="1" customHeight="1" x14ac:dyDescent="0.2">
      <c r="A8931" s="14">
        <v>0</v>
      </c>
      <c r="B8931" s="16">
        <v>0</v>
      </c>
      <c r="C8931" s="14">
        <v>0</v>
      </c>
      <c r="D8931" s="17">
        <v>0</v>
      </c>
      <c r="E8931" s="5">
        <v>0</v>
      </c>
      <c r="F8931" s="5">
        <v>0</v>
      </c>
      <c r="G8931" s="5">
        <v>0</v>
      </c>
      <c r="H8931" s="5">
        <v>0</v>
      </c>
      <c r="I8931" s="5">
        <v>0</v>
      </c>
      <c r="J8931" s="5">
        <v>0</v>
      </c>
      <c r="K8931" s="5">
        <v>0</v>
      </c>
      <c r="L8931" s="5">
        <v>0</v>
      </c>
      <c r="M8931" s="5">
        <v>0</v>
      </c>
      <c r="N8931" s="19">
        <v>0</v>
      </c>
    </row>
    <row r="8932" spans="1:14" ht="15.75" hidden="1" customHeight="1" x14ac:dyDescent="0.2">
      <c r="A8932" s="14">
        <v>0</v>
      </c>
      <c r="B8932" s="16">
        <v>0</v>
      </c>
      <c r="C8932" s="14">
        <v>0</v>
      </c>
      <c r="D8932" s="17">
        <v>0</v>
      </c>
      <c r="E8932" s="5">
        <v>0</v>
      </c>
      <c r="F8932" s="5">
        <v>0</v>
      </c>
      <c r="G8932" s="5">
        <v>0</v>
      </c>
      <c r="H8932" s="5">
        <v>0</v>
      </c>
      <c r="I8932" s="5">
        <v>0</v>
      </c>
      <c r="J8932" s="5">
        <v>0</v>
      </c>
      <c r="K8932" s="5">
        <v>0</v>
      </c>
      <c r="L8932" s="5">
        <v>0</v>
      </c>
      <c r="M8932" s="5">
        <v>0</v>
      </c>
      <c r="N8932" s="19">
        <v>0</v>
      </c>
    </row>
    <row r="8933" spans="1:14" ht="15.75" hidden="1" customHeight="1" x14ac:dyDescent="0.2">
      <c r="A8933" s="14">
        <v>0</v>
      </c>
      <c r="B8933" s="16">
        <v>0</v>
      </c>
      <c r="C8933" s="14">
        <v>0</v>
      </c>
      <c r="D8933" s="17">
        <v>0</v>
      </c>
      <c r="E8933" s="5">
        <v>0</v>
      </c>
      <c r="F8933" s="5">
        <v>0</v>
      </c>
      <c r="G8933" s="5">
        <v>0</v>
      </c>
      <c r="H8933" s="5">
        <v>0</v>
      </c>
      <c r="I8933" s="5">
        <v>0</v>
      </c>
      <c r="J8933" s="5">
        <v>0</v>
      </c>
      <c r="K8933" s="5">
        <v>0</v>
      </c>
      <c r="L8933" s="5">
        <v>0</v>
      </c>
      <c r="M8933" s="5">
        <v>0</v>
      </c>
      <c r="N8933" s="19">
        <v>0</v>
      </c>
    </row>
    <row r="8934" spans="1:14" ht="15.75" hidden="1" customHeight="1" x14ac:dyDescent="0.2">
      <c r="A8934" s="14">
        <v>0</v>
      </c>
      <c r="B8934" s="16">
        <v>0</v>
      </c>
      <c r="C8934" s="14">
        <v>0</v>
      </c>
      <c r="D8934" s="17">
        <v>0</v>
      </c>
      <c r="E8934" s="5">
        <v>0</v>
      </c>
      <c r="F8934" s="5">
        <v>0</v>
      </c>
      <c r="G8934" s="5">
        <v>0</v>
      </c>
      <c r="H8934" s="5">
        <v>0</v>
      </c>
      <c r="I8934" s="5">
        <v>0</v>
      </c>
      <c r="J8934" s="5">
        <v>0</v>
      </c>
      <c r="K8934" s="5">
        <v>0</v>
      </c>
      <c r="L8934" s="5">
        <v>0</v>
      </c>
      <c r="M8934" s="5">
        <v>0</v>
      </c>
      <c r="N8934" s="19">
        <v>0</v>
      </c>
    </row>
    <row r="8935" spans="1:14" ht="15.75" hidden="1" customHeight="1" x14ac:dyDescent="0.2">
      <c r="A8935" s="14">
        <v>0</v>
      </c>
      <c r="B8935" s="16">
        <v>0</v>
      </c>
      <c r="C8935" s="14">
        <v>0</v>
      </c>
      <c r="D8935" s="17">
        <v>0</v>
      </c>
      <c r="E8935" s="5">
        <v>0</v>
      </c>
      <c r="F8935" s="5">
        <v>0</v>
      </c>
      <c r="G8935" s="5">
        <v>0</v>
      </c>
      <c r="H8935" s="5">
        <v>0</v>
      </c>
      <c r="I8935" s="5">
        <v>0</v>
      </c>
      <c r="J8935" s="5">
        <v>0</v>
      </c>
      <c r="K8935" s="5">
        <v>0</v>
      </c>
      <c r="L8935" s="5">
        <v>0</v>
      </c>
      <c r="M8935" s="5">
        <v>0</v>
      </c>
      <c r="N8935" s="19">
        <v>0</v>
      </c>
    </row>
    <row r="8936" spans="1:14" ht="15.75" hidden="1" customHeight="1" x14ac:dyDescent="0.2">
      <c r="A8936" s="14">
        <v>0</v>
      </c>
      <c r="B8936" s="16">
        <v>0</v>
      </c>
      <c r="C8936" s="14">
        <v>0</v>
      </c>
      <c r="D8936" s="17">
        <v>0</v>
      </c>
      <c r="E8936" s="5">
        <v>0</v>
      </c>
      <c r="F8936" s="5">
        <v>0</v>
      </c>
      <c r="G8936" s="5">
        <v>0</v>
      </c>
      <c r="H8936" s="5">
        <v>0</v>
      </c>
      <c r="I8936" s="5">
        <v>0</v>
      </c>
      <c r="J8936" s="5">
        <v>0</v>
      </c>
      <c r="K8936" s="5">
        <v>0</v>
      </c>
      <c r="L8936" s="5">
        <v>0</v>
      </c>
      <c r="M8936" s="5">
        <v>0</v>
      </c>
      <c r="N8936" s="19">
        <v>0</v>
      </c>
    </row>
    <row r="8937" spans="1:14" ht="15.75" hidden="1" customHeight="1" x14ac:dyDescent="0.2">
      <c r="A8937" s="14">
        <v>0</v>
      </c>
      <c r="B8937" s="16">
        <v>0</v>
      </c>
      <c r="C8937" s="14">
        <v>0</v>
      </c>
      <c r="D8937" s="17">
        <v>0</v>
      </c>
      <c r="E8937" s="5">
        <v>0</v>
      </c>
      <c r="F8937" s="5">
        <v>0</v>
      </c>
      <c r="G8937" s="5">
        <v>0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0</v>
      </c>
      <c r="N8937" s="19">
        <v>0</v>
      </c>
    </row>
    <row r="8938" spans="1:14" ht="15.75" hidden="1" customHeight="1" x14ac:dyDescent="0.2">
      <c r="A8938" s="14">
        <v>0</v>
      </c>
      <c r="B8938" s="16">
        <v>0</v>
      </c>
      <c r="C8938" s="14">
        <v>0</v>
      </c>
      <c r="D8938" s="17">
        <v>0</v>
      </c>
      <c r="E8938" s="5">
        <v>0</v>
      </c>
      <c r="F8938" s="5">
        <v>0</v>
      </c>
      <c r="G8938" s="5">
        <v>0</v>
      </c>
      <c r="H8938" s="5">
        <v>0</v>
      </c>
      <c r="I8938" s="5">
        <v>0</v>
      </c>
      <c r="J8938" s="5">
        <v>0</v>
      </c>
      <c r="K8938" s="5">
        <v>0</v>
      </c>
      <c r="L8938" s="5">
        <v>0</v>
      </c>
      <c r="M8938" s="5">
        <v>0</v>
      </c>
      <c r="N8938" s="19">
        <v>0</v>
      </c>
    </row>
    <row r="8939" spans="1:14" ht="15.75" hidden="1" customHeight="1" x14ac:dyDescent="0.2">
      <c r="A8939" s="14">
        <v>0</v>
      </c>
      <c r="B8939" s="16">
        <v>0</v>
      </c>
      <c r="C8939" s="14">
        <v>0</v>
      </c>
      <c r="D8939" s="17">
        <v>0</v>
      </c>
      <c r="E8939" s="5">
        <v>0</v>
      </c>
      <c r="F8939" s="5">
        <v>0</v>
      </c>
      <c r="G8939" s="5">
        <v>0</v>
      </c>
      <c r="H8939" s="5">
        <v>0</v>
      </c>
      <c r="I8939" s="5">
        <v>0</v>
      </c>
      <c r="J8939" s="5">
        <v>0</v>
      </c>
      <c r="K8939" s="5">
        <v>0</v>
      </c>
      <c r="L8939" s="5">
        <v>0</v>
      </c>
      <c r="M8939" s="5">
        <v>0</v>
      </c>
      <c r="N8939" s="19">
        <v>0</v>
      </c>
    </row>
    <row r="8940" spans="1:14" ht="15.75" hidden="1" customHeight="1" x14ac:dyDescent="0.2">
      <c r="A8940" s="14">
        <v>0</v>
      </c>
      <c r="B8940" s="16">
        <v>0</v>
      </c>
      <c r="C8940" s="14">
        <v>0</v>
      </c>
      <c r="D8940" s="17">
        <v>0</v>
      </c>
      <c r="E8940" s="5">
        <v>0</v>
      </c>
      <c r="F8940" s="5">
        <v>0</v>
      </c>
      <c r="G8940" s="5">
        <v>0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0</v>
      </c>
      <c r="N8940" s="19">
        <v>0</v>
      </c>
    </row>
    <row r="8941" spans="1:14" ht="15.75" hidden="1" customHeight="1" x14ac:dyDescent="0.2">
      <c r="A8941" s="14">
        <v>0</v>
      </c>
      <c r="B8941" s="16">
        <v>0</v>
      </c>
      <c r="C8941" s="14">
        <v>0</v>
      </c>
      <c r="D8941" s="17">
        <v>0</v>
      </c>
      <c r="E8941" s="5">
        <v>0</v>
      </c>
      <c r="F8941" s="5">
        <v>0</v>
      </c>
      <c r="G8941" s="5">
        <v>0</v>
      </c>
      <c r="H8941" s="5">
        <v>0</v>
      </c>
      <c r="I8941" s="5">
        <v>0</v>
      </c>
      <c r="J8941" s="5">
        <v>0</v>
      </c>
      <c r="K8941" s="5">
        <v>0</v>
      </c>
      <c r="L8941" s="5">
        <v>0</v>
      </c>
      <c r="M8941" s="5">
        <v>0</v>
      </c>
      <c r="N8941" s="19">
        <v>0</v>
      </c>
    </row>
    <row r="8942" spans="1:14" ht="15.75" hidden="1" customHeight="1" x14ac:dyDescent="0.2">
      <c r="A8942" s="14">
        <v>0</v>
      </c>
      <c r="B8942" s="16">
        <v>0</v>
      </c>
      <c r="C8942" s="14">
        <v>0</v>
      </c>
      <c r="D8942" s="17">
        <v>0</v>
      </c>
      <c r="E8942" s="5">
        <v>0</v>
      </c>
      <c r="F8942" s="5">
        <v>0</v>
      </c>
      <c r="G8942" s="5">
        <v>0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0</v>
      </c>
      <c r="N8942" s="19">
        <v>0</v>
      </c>
    </row>
    <row r="8943" spans="1:14" ht="15.75" hidden="1" customHeight="1" x14ac:dyDescent="0.2">
      <c r="A8943" s="14">
        <v>0</v>
      </c>
      <c r="B8943" s="16">
        <v>0</v>
      </c>
      <c r="C8943" s="14">
        <v>0</v>
      </c>
      <c r="D8943" s="17">
        <v>0</v>
      </c>
      <c r="E8943" s="5">
        <v>0</v>
      </c>
      <c r="F8943" s="5">
        <v>0</v>
      </c>
      <c r="G8943" s="5">
        <v>0</v>
      </c>
      <c r="H8943" s="5">
        <v>0</v>
      </c>
      <c r="I8943" s="5">
        <v>0</v>
      </c>
      <c r="J8943" s="5">
        <v>0</v>
      </c>
      <c r="K8943" s="5">
        <v>0</v>
      </c>
      <c r="L8943" s="5">
        <v>0</v>
      </c>
      <c r="M8943" s="5">
        <v>0</v>
      </c>
      <c r="N8943" s="19">
        <v>0</v>
      </c>
    </row>
    <row r="8944" spans="1:14" ht="15.75" hidden="1" customHeight="1" x14ac:dyDescent="0.2">
      <c r="A8944" s="14">
        <v>0</v>
      </c>
      <c r="B8944" s="16">
        <v>0</v>
      </c>
      <c r="C8944" s="14">
        <v>0</v>
      </c>
      <c r="D8944" s="17">
        <v>0</v>
      </c>
      <c r="E8944" s="5">
        <v>0</v>
      </c>
      <c r="F8944" s="5">
        <v>0</v>
      </c>
      <c r="G8944" s="5">
        <v>0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0</v>
      </c>
      <c r="N8944" s="19">
        <v>0</v>
      </c>
    </row>
    <row r="8945" spans="1:14" ht="15.75" hidden="1" customHeight="1" x14ac:dyDescent="0.2">
      <c r="A8945" s="14">
        <v>0</v>
      </c>
      <c r="B8945" s="16">
        <v>0</v>
      </c>
      <c r="C8945" s="14">
        <v>0</v>
      </c>
      <c r="D8945" s="17">
        <v>0</v>
      </c>
      <c r="E8945" s="5">
        <v>0</v>
      </c>
      <c r="F8945" s="5">
        <v>0</v>
      </c>
      <c r="G8945" s="5">
        <v>0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0</v>
      </c>
      <c r="N8945" s="19">
        <v>0</v>
      </c>
    </row>
    <row r="8946" spans="1:14" ht="15.75" hidden="1" customHeight="1" x14ac:dyDescent="0.2">
      <c r="A8946" s="14">
        <v>0</v>
      </c>
      <c r="B8946" s="16">
        <v>0</v>
      </c>
      <c r="C8946" s="14">
        <v>0</v>
      </c>
      <c r="D8946" s="17">
        <v>0</v>
      </c>
      <c r="E8946" s="5">
        <v>0</v>
      </c>
      <c r="F8946" s="5">
        <v>0</v>
      </c>
      <c r="G8946" s="5">
        <v>0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0</v>
      </c>
      <c r="N8946" s="19">
        <v>0</v>
      </c>
    </row>
    <row r="8947" spans="1:14" ht="15.75" hidden="1" customHeight="1" x14ac:dyDescent="0.2">
      <c r="A8947" s="14">
        <v>0</v>
      </c>
      <c r="B8947" s="16">
        <v>0</v>
      </c>
      <c r="C8947" s="14">
        <v>0</v>
      </c>
      <c r="D8947" s="17">
        <v>0</v>
      </c>
      <c r="E8947" s="5">
        <v>0</v>
      </c>
      <c r="F8947" s="5">
        <v>0</v>
      </c>
      <c r="G8947" s="5">
        <v>0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0</v>
      </c>
      <c r="N8947" s="19">
        <v>0</v>
      </c>
    </row>
    <row r="8948" spans="1:14" ht="15.75" hidden="1" customHeight="1" x14ac:dyDescent="0.2">
      <c r="A8948" s="14">
        <v>0</v>
      </c>
      <c r="B8948" s="16">
        <v>0</v>
      </c>
      <c r="C8948" s="14">
        <v>0</v>
      </c>
      <c r="D8948" s="17">
        <v>0</v>
      </c>
      <c r="E8948" s="5">
        <v>0</v>
      </c>
      <c r="F8948" s="5">
        <v>0</v>
      </c>
      <c r="G8948" s="5">
        <v>0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0</v>
      </c>
      <c r="N8948" s="19">
        <v>0</v>
      </c>
    </row>
    <row r="8949" spans="1:14" ht="15.75" hidden="1" customHeight="1" x14ac:dyDescent="0.2">
      <c r="A8949" s="14">
        <v>0</v>
      </c>
      <c r="B8949" s="16">
        <v>0</v>
      </c>
      <c r="C8949" s="14">
        <v>0</v>
      </c>
      <c r="D8949" s="17">
        <v>0</v>
      </c>
      <c r="E8949" s="5">
        <v>0</v>
      </c>
      <c r="F8949" s="5">
        <v>0</v>
      </c>
      <c r="G8949" s="5">
        <v>0</v>
      </c>
      <c r="H8949" s="5">
        <v>0</v>
      </c>
      <c r="I8949" s="5">
        <v>0</v>
      </c>
      <c r="J8949" s="5">
        <v>0</v>
      </c>
      <c r="K8949" s="5">
        <v>0</v>
      </c>
      <c r="L8949" s="5">
        <v>0</v>
      </c>
      <c r="M8949" s="5">
        <v>0</v>
      </c>
      <c r="N8949" s="19">
        <v>0</v>
      </c>
    </row>
    <row r="8950" spans="1:14" ht="15.75" hidden="1" customHeight="1" x14ac:dyDescent="0.2">
      <c r="A8950" s="14">
        <v>0</v>
      </c>
      <c r="B8950" s="16">
        <v>0</v>
      </c>
      <c r="C8950" s="14">
        <v>0</v>
      </c>
      <c r="D8950" s="17">
        <v>0</v>
      </c>
      <c r="E8950" s="5">
        <v>0</v>
      </c>
      <c r="F8950" s="5">
        <v>0</v>
      </c>
      <c r="G8950" s="5">
        <v>0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0</v>
      </c>
      <c r="N8950" s="19">
        <v>0</v>
      </c>
    </row>
    <row r="8951" spans="1:14" ht="15.75" hidden="1" customHeight="1" x14ac:dyDescent="0.2">
      <c r="A8951" s="14">
        <v>0</v>
      </c>
      <c r="B8951" s="16">
        <v>0</v>
      </c>
      <c r="C8951" s="14">
        <v>0</v>
      </c>
      <c r="D8951" s="17">
        <v>0</v>
      </c>
      <c r="E8951" s="5">
        <v>0</v>
      </c>
      <c r="F8951" s="5">
        <v>0</v>
      </c>
      <c r="G8951" s="5">
        <v>0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0</v>
      </c>
      <c r="N8951" s="19">
        <v>0</v>
      </c>
    </row>
    <row r="8952" spans="1:14" ht="15.75" hidden="1" customHeight="1" x14ac:dyDescent="0.2">
      <c r="A8952" s="14">
        <v>0</v>
      </c>
      <c r="B8952" s="16">
        <v>0</v>
      </c>
      <c r="C8952" s="14">
        <v>0</v>
      </c>
      <c r="D8952" s="17">
        <v>0</v>
      </c>
      <c r="E8952" s="5">
        <v>0</v>
      </c>
      <c r="F8952" s="5">
        <v>0</v>
      </c>
      <c r="G8952" s="5">
        <v>0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0</v>
      </c>
      <c r="N8952" s="19">
        <v>0</v>
      </c>
    </row>
    <row r="8953" spans="1:14" ht="15.75" hidden="1" customHeight="1" x14ac:dyDescent="0.2">
      <c r="A8953" s="14">
        <v>0</v>
      </c>
      <c r="B8953" s="16">
        <v>0</v>
      </c>
      <c r="C8953" s="14">
        <v>0</v>
      </c>
      <c r="D8953" s="17">
        <v>0</v>
      </c>
      <c r="E8953" s="5">
        <v>0</v>
      </c>
      <c r="F8953" s="5">
        <v>0</v>
      </c>
      <c r="G8953" s="5">
        <v>0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0</v>
      </c>
      <c r="N8953" s="19">
        <v>0</v>
      </c>
    </row>
    <row r="8954" spans="1:14" ht="15.75" hidden="1" customHeight="1" x14ac:dyDescent="0.2">
      <c r="A8954" s="14">
        <v>0</v>
      </c>
      <c r="B8954" s="16">
        <v>0</v>
      </c>
      <c r="C8954" s="14">
        <v>0</v>
      </c>
      <c r="D8954" s="17">
        <v>0</v>
      </c>
      <c r="E8954" s="5">
        <v>0</v>
      </c>
      <c r="F8954" s="5">
        <v>0</v>
      </c>
      <c r="G8954" s="5">
        <v>0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0</v>
      </c>
      <c r="N8954" s="19">
        <v>0</v>
      </c>
    </row>
    <row r="8955" spans="1:14" ht="15.75" hidden="1" customHeight="1" x14ac:dyDescent="0.2">
      <c r="A8955" s="14">
        <v>0</v>
      </c>
      <c r="B8955" s="16">
        <v>0</v>
      </c>
      <c r="C8955" s="14">
        <v>0</v>
      </c>
      <c r="D8955" s="17">
        <v>0</v>
      </c>
      <c r="E8955" s="5">
        <v>0</v>
      </c>
      <c r="F8955" s="5">
        <v>0</v>
      </c>
      <c r="G8955" s="5">
        <v>0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0</v>
      </c>
      <c r="N8955" s="19">
        <v>0</v>
      </c>
    </row>
    <row r="8956" spans="1:14" ht="15.75" hidden="1" customHeight="1" x14ac:dyDescent="0.2">
      <c r="A8956" s="14">
        <v>0</v>
      </c>
      <c r="B8956" s="16">
        <v>0</v>
      </c>
      <c r="C8956" s="14">
        <v>0</v>
      </c>
      <c r="D8956" s="17">
        <v>0</v>
      </c>
      <c r="E8956" s="5">
        <v>0</v>
      </c>
      <c r="F8956" s="5">
        <v>0</v>
      </c>
      <c r="G8956" s="5">
        <v>0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0</v>
      </c>
      <c r="N8956" s="19">
        <v>0</v>
      </c>
    </row>
    <row r="8957" spans="1:14" ht="15.75" hidden="1" customHeight="1" x14ac:dyDescent="0.2">
      <c r="A8957" s="14">
        <v>0</v>
      </c>
      <c r="B8957" s="16">
        <v>0</v>
      </c>
      <c r="C8957" s="14">
        <v>0</v>
      </c>
      <c r="D8957" s="17">
        <v>0</v>
      </c>
      <c r="E8957" s="5">
        <v>0</v>
      </c>
      <c r="F8957" s="5">
        <v>0</v>
      </c>
      <c r="G8957" s="5">
        <v>0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0</v>
      </c>
      <c r="N8957" s="19">
        <v>0</v>
      </c>
    </row>
    <row r="8958" spans="1:14" ht="15.75" hidden="1" customHeight="1" x14ac:dyDescent="0.2">
      <c r="A8958" s="14">
        <v>0</v>
      </c>
      <c r="B8958" s="16">
        <v>0</v>
      </c>
      <c r="C8958" s="14">
        <v>0</v>
      </c>
      <c r="D8958" s="17">
        <v>0</v>
      </c>
      <c r="E8958" s="5">
        <v>0</v>
      </c>
      <c r="F8958" s="5">
        <v>0</v>
      </c>
      <c r="G8958" s="5">
        <v>0</v>
      </c>
      <c r="H8958" s="5">
        <v>0</v>
      </c>
      <c r="I8958" s="5">
        <v>0</v>
      </c>
      <c r="J8958" s="5">
        <v>0</v>
      </c>
      <c r="K8958" s="5">
        <v>0</v>
      </c>
      <c r="L8958" s="5">
        <v>0</v>
      </c>
      <c r="M8958" s="5">
        <v>0</v>
      </c>
      <c r="N8958" s="19">
        <v>0</v>
      </c>
    </row>
    <row r="8959" spans="1:14" ht="15.75" hidden="1" customHeight="1" x14ac:dyDescent="0.2">
      <c r="A8959" s="14">
        <v>0</v>
      </c>
      <c r="B8959" s="16">
        <v>0</v>
      </c>
      <c r="C8959" s="14">
        <v>0</v>
      </c>
      <c r="D8959" s="17">
        <v>0</v>
      </c>
      <c r="E8959" s="5">
        <v>0</v>
      </c>
      <c r="F8959" s="5">
        <v>0</v>
      </c>
      <c r="G8959" s="5">
        <v>0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0</v>
      </c>
      <c r="N8959" s="19">
        <v>0</v>
      </c>
    </row>
    <row r="8960" spans="1:14" ht="15.75" hidden="1" customHeight="1" x14ac:dyDescent="0.2">
      <c r="A8960" s="14">
        <v>0</v>
      </c>
      <c r="B8960" s="16">
        <v>0</v>
      </c>
      <c r="C8960" s="14">
        <v>0</v>
      </c>
      <c r="D8960" s="17">
        <v>0</v>
      </c>
      <c r="E8960" s="5">
        <v>0</v>
      </c>
      <c r="F8960" s="5">
        <v>0</v>
      </c>
      <c r="G8960" s="5">
        <v>0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0</v>
      </c>
      <c r="N8960" s="19">
        <v>0</v>
      </c>
    </row>
    <row r="8961" spans="1:14" ht="15.75" hidden="1" customHeight="1" x14ac:dyDescent="0.2">
      <c r="A8961" s="14">
        <v>0</v>
      </c>
      <c r="B8961" s="16">
        <v>0</v>
      </c>
      <c r="C8961" s="14">
        <v>0</v>
      </c>
      <c r="D8961" s="17">
        <v>0</v>
      </c>
      <c r="E8961" s="5">
        <v>0</v>
      </c>
      <c r="F8961" s="5">
        <v>0</v>
      </c>
      <c r="G8961" s="5">
        <v>0</v>
      </c>
      <c r="H8961" s="5">
        <v>0</v>
      </c>
      <c r="I8961" s="5">
        <v>0</v>
      </c>
      <c r="J8961" s="5">
        <v>0</v>
      </c>
      <c r="K8961" s="5">
        <v>0</v>
      </c>
      <c r="L8961" s="5">
        <v>0</v>
      </c>
      <c r="M8961" s="5">
        <v>0</v>
      </c>
      <c r="N8961" s="19">
        <v>0</v>
      </c>
    </row>
    <row r="8962" spans="1:14" ht="15.75" hidden="1" customHeight="1" x14ac:dyDescent="0.2">
      <c r="A8962" s="14">
        <v>0</v>
      </c>
      <c r="B8962" s="16">
        <v>0</v>
      </c>
      <c r="C8962" s="14">
        <v>0</v>
      </c>
      <c r="D8962" s="17">
        <v>0</v>
      </c>
      <c r="E8962" s="5">
        <v>0</v>
      </c>
      <c r="F8962" s="5">
        <v>0</v>
      </c>
      <c r="G8962" s="5">
        <v>0</v>
      </c>
      <c r="H8962" s="5">
        <v>0</v>
      </c>
      <c r="I8962" s="5">
        <v>0</v>
      </c>
      <c r="J8962" s="5">
        <v>0</v>
      </c>
      <c r="K8962" s="5">
        <v>0</v>
      </c>
      <c r="L8962" s="5">
        <v>0</v>
      </c>
      <c r="M8962" s="5">
        <v>0</v>
      </c>
      <c r="N8962" s="19">
        <v>0</v>
      </c>
    </row>
    <row r="8963" spans="1:14" ht="15.75" hidden="1" customHeight="1" x14ac:dyDescent="0.2">
      <c r="A8963" s="14">
        <v>0</v>
      </c>
      <c r="B8963" s="16">
        <v>0</v>
      </c>
      <c r="C8963" s="14">
        <v>0</v>
      </c>
      <c r="D8963" s="17">
        <v>0</v>
      </c>
      <c r="E8963" s="5">
        <v>0</v>
      </c>
      <c r="F8963" s="5">
        <v>0</v>
      </c>
      <c r="G8963" s="5">
        <v>0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0</v>
      </c>
      <c r="N8963" s="19">
        <v>0</v>
      </c>
    </row>
    <row r="8964" spans="1:14" ht="15.75" hidden="1" customHeight="1" x14ac:dyDescent="0.2">
      <c r="A8964" s="14">
        <v>0</v>
      </c>
      <c r="B8964" s="16">
        <v>0</v>
      </c>
      <c r="C8964" s="14">
        <v>0</v>
      </c>
      <c r="D8964" s="17">
        <v>0</v>
      </c>
      <c r="E8964" s="5">
        <v>0</v>
      </c>
      <c r="F8964" s="5">
        <v>0</v>
      </c>
      <c r="G8964" s="5">
        <v>0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0</v>
      </c>
      <c r="N8964" s="19">
        <v>0</v>
      </c>
    </row>
    <row r="8965" spans="1:14" ht="15.75" hidden="1" customHeight="1" x14ac:dyDescent="0.2">
      <c r="A8965" s="14">
        <v>0</v>
      </c>
      <c r="B8965" s="16">
        <v>0</v>
      </c>
      <c r="C8965" s="14">
        <v>0</v>
      </c>
      <c r="D8965" s="17">
        <v>0</v>
      </c>
      <c r="E8965" s="5">
        <v>0</v>
      </c>
      <c r="F8965" s="5">
        <v>0</v>
      </c>
      <c r="G8965" s="5">
        <v>0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0</v>
      </c>
      <c r="N8965" s="19">
        <v>0</v>
      </c>
    </row>
    <row r="8966" spans="1:14" ht="15.75" hidden="1" customHeight="1" x14ac:dyDescent="0.2">
      <c r="A8966" s="14">
        <v>0</v>
      </c>
      <c r="B8966" s="16">
        <v>0</v>
      </c>
      <c r="C8966" s="14">
        <v>0</v>
      </c>
      <c r="D8966" s="17">
        <v>0</v>
      </c>
      <c r="E8966" s="5">
        <v>0</v>
      </c>
      <c r="F8966" s="5">
        <v>0</v>
      </c>
      <c r="G8966" s="5">
        <v>0</v>
      </c>
      <c r="H8966" s="5">
        <v>0</v>
      </c>
      <c r="I8966" s="5">
        <v>0</v>
      </c>
      <c r="J8966" s="5">
        <v>0</v>
      </c>
      <c r="K8966" s="5">
        <v>0</v>
      </c>
      <c r="L8966" s="5">
        <v>0</v>
      </c>
      <c r="M8966" s="5">
        <v>0</v>
      </c>
      <c r="N8966" s="19">
        <v>0</v>
      </c>
    </row>
    <row r="8967" spans="1:14" ht="15.75" hidden="1" customHeight="1" x14ac:dyDescent="0.2">
      <c r="A8967" s="14">
        <v>0</v>
      </c>
      <c r="B8967" s="16">
        <v>0</v>
      </c>
      <c r="C8967" s="14">
        <v>0</v>
      </c>
      <c r="D8967" s="17">
        <v>0</v>
      </c>
      <c r="E8967" s="5">
        <v>0</v>
      </c>
      <c r="F8967" s="5">
        <v>0</v>
      </c>
      <c r="G8967" s="5">
        <v>0</v>
      </c>
      <c r="H8967" s="5">
        <v>0</v>
      </c>
      <c r="I8967" s="5">
        <v>0</v>
      </c>
      <c r="J8967" s="5">
        <v>0</v>
      </c>
      <c r="K8967" s="5">
        <v>0</v>
      </c>
      <c r="L8967" s="5">
        <v>0</v>
      </c>
      <c r="M8967" s="5">
        <v>0</v>
      </c>
      <c r="N8967" s="19">
        <v>0</v>
      </c>
    </row>
    <row r="8968" spans="1:14" ht="15.75" hidden="1" customHeight="1" x14ac:dyDescent="0.2">
      <c r="A8968" s="14">
        <v>0</v>
      </c>
      <c r="B8968" s="16">
        <v>0</v>
      </c>
      <c r="C8968" s="14">
        <v>0</v>
      </c>
      <c r="D8968" s="17">
        <v>0</v>
      </c>
      <c r="E8968" s="5">
        <v>0</v>
      </c>
      <c r="F8968" s="5">
        <v>0</v>
      </c>
      <c r="G8968" s="5">
        <v>0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0</v>
      </c>
      <c r="N8968" s="19">
        <v>0</v>
      </c>
    </row>
    <row r="8969" spans="1:14" ht="15.75" hidden="1" customHeight="1" x14ac:dyDescent="0.2">
      <c r="A8969" s="14">
        <v>0</v>
      </c>
      <c r="B8969" s="16">
        <v>0</v>
      </c>
      <c r="C8969" s="14">
        <v>0</v>
      </c>
      <c r="D8969" s="17">
        <v>0</v>
      </c>
      <c r="E8969" s="5">
        <v>0</v>
      </c>
      <c r="F8969" s="5">
        <v>0</v>
      </c>
      <c r="G8969" s="5">
        <v>0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0</v>
      </c>
      <c r="N8969" s="19">
        <v>0</v>
      </c>
    </row>
    <row r="8970" spans="1:14" ht="15.75" hidden="1" customHeight="1" x14ac:dyDescent="0.2">
      <c r="A8970" s="14">
        <v>0</v>
      </c>
      <c r="B8970" s="16">
        <v>0</v>
      </c>
      <c r="C8970" s="14">
        <v>0</v>
      </c>
      <c r="D8970" s="17">
        <v>0</v>
      </c>
      <c r="E8970" s="5">
        <v>0</v>
      </c>
      <c r="F8970" s="5">
        <v>0</v>
      </c>
      <c r="G8970" s="5">
        <v>0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0</v>
      </c>
      <c r="N8970" s="19">
        <v>0</v>
      </c>
    </row>
    <row r="8971" spans="1:14" ht="15.75" hidden="1" customHeight="1" x14ac:dyDescent="0.2">
      <c r="A8971" s="14">
        <v>0</v>
      </c>
      <c r="B8971" s="16">
        <v>0</v>
      </c>
      <c r="C8971" s="14">
        <v>0</v>
      </c>
      <c r="D8971" s="17">
        <v>0</v>
      </c>
      <c r="E8971" s="5">
        <v>0</v>
      </c>
      <c r="F8971" s="5">
        <v>0</v>
      </c>
      <c r="G8971" s="5">
        <v>0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0</v>
      </c>
      <c r="N8971" s="19">
        <v>0</v>
      </c>
    </row>
    <row r="8972" spans="1:14" ht="15.75" hidden="1" customHeight="1" x14ac:dyDescent="0.2">
      <c r="A8972" s="14">
        <v>0</v>
      </c>
      <c r="B8972" s="16">
        <v>0</v>
      </c>
      <c r="C8972" s="14">
        <v>0</v>
      </c>
      <c r="D8972" s="17">
        <v>0</v>
      </c>
      <c r="E8972" s="5">
        <v>0</v>
      </c>
      <c r="F8972" s="5">
        <v>0</v>
      </c>
      <c r="G8972" s="5">
        <v>0</v>
      </c>
      <c r="H8972" s="5">
        <v>0</v>
      </c>
      <c r="I8972" s="5">
        <v>0</v>
      </c>
      <c r="J8972" s="5">
        <v>0</v>
      </c>
      <c r="K8972" s="5">
        <v>0</v>
      </c>
      <c r="L8972" s="5">
        <v>0</v>
      </c>
      <c r="M8972" s="5">
        <v>0</v>
      </c>
      <c r="N8972" s="19">
        <v>0</v>
      </c>
    </row>
    <row r="8973" spans="1:14" ht="15.75" hidden="1" customHeight="1" x14ac:dyDescent="0.2">
      <c r="A8973" s="14">
        <v>0</v>
      </c>
      <c r="B8973" s="16">
        <v>0</v>
      </c>
      <c r="C8973" s="14">
        <v>0</v>
      </c>
      <c r="D8973" s="17">
        <v>0</v>
      </c>
      <c r="E8973" s="5">
        <v>0</v>
      </c>
      <c r="F8973" s="5">
        <v>0</v>
      </c>
      <c r="G8973" s="5">
        <v>0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0</v>
      </c>
      <c r="N8973" s="19">
        <v>0</v>
      </c>
    </row>
    <row r="8974" spans="1:14" ht="15.75" hidden="1" customHeight="1" x14ac:dyDescent="0.2">
      <c r="A8974" s="14">
        <v>0</v>
      </c>
      <c r="B8974" s="16">
        <v>0</v>
      </c>
      <c r="C8974" s="14">
        <v>0</v>
      </c>
      <c r="D8974" s="17">
        <v>0</v>
      </c>
      <c r="E8974" s="5">
        <v>0</v>
      </c>
      <c r="F8974" s="5">
        <v>0</v>
      </c>
      <c r="G8974" s="5">
        <v>0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0</v>
      </c>
      <c r="N8974" s="19">
        <v>0</v>
      </c>
    </row>
    <row r="8975" spans="1:14" ht="15.75" hidden="1" customHeight="1" x14ac:dyDescent="0.2">
      <c r="A8975" s="14">
        <v>0</v>
      </c>
      <c r="B8975" s="16">
        <v>0</v>
      </c>
      <c r="C8975" s="14">
        <v>0</v>
      </c>
      <c r="D8975" s="17">
        <v>0</v>
      </c>
      <c r="E8975" s="5">
        <v>0</v>
      </c>
      <c r="F8975" s="5">
        <v>0</v>
      </c>
      <c r="G8975" s="5">
        <v>0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0</v>
      </c>
      <c r="N8975" s="19">
        <v>0</v>
      </c>
    </row>
    <row r="8976" spans="1:14" ht="15.75" hidden="1" customHeight="1" x14ac:dyDescent="0.2">
      <c r="A8976" s="14">
        <v>0</v>
      </c>
      <c r="B8976" s="16">
        <v>0</v>
      </c>
      <c r="C8976" s="14">
        <v>0</v>
      </c>
      <c r="D8976" s="17">
        <v>0</v>
      </c>
      <c r="E8976" s="5">
        <v>0</v>
      </c>
      <c r="F8976" s="5">
        <v>0</v>
      </c>
      <c r="G8976" s="5">
        <v>0</v>
      </c>
      <c r="H8976" s="5">
        <v>0</v>
      </c>
      <c r="I8976" s="5">
        <v>0</v>
      </c>
      <c r="J8976" s="5">
        <v>0</v>
      </c>
      <c r="K8976" s="5">
        <v>0</v>
      </c>
      <c r="L8976" s="5">
        <v>0</v>
      </c>
      <c r="M8976" s="5">
        <v>0</v>
      </c>
      <c r="N8976" s="19">
        <v>0</v>
      </c>
    </row>
    <row r="8977" spans="1:14" ht="15.75" hidden="1" customHeight="1" x14ac:dyDescent="0.2">
      <c r="A8977" s="14">
        <v>0</v>
      </c>
      <c r="B8977" s="16">
        <v>0</v>
      </c>
      <c r="C8977" s="14">
        <v>0</v>
      </c>
      <c r="D8977" s="17">
        <v>0</v>
      </c>
      <c r="E8977" s="5">
        <v>0</v>
      </c>
      <c r="F8977" s="5">
        <v>0</v>
      </c>
      <c r="G8977" s="5">
        <v>0</v>
      </c>
      <c r="H8977" s="5">
        <v>0</v>
      </c>
      <c r="I8977" s="5">
        <v>0</v>
      </c>
      <c r="J8977" s="5">
        <v>0</v>
      </c>
      <c r="K8977" s="5">
        <v>0</v>
      </c>
      <c r="L8977" s="5">
        <v>0</v>
      </c>
      <c r="M8977" s="5">
        <v>0</v>
      </c>
      <c r="N8977" s="19">
        <v>0</v>
      </c>
    </row>
    <row r="8978" spans="1:14" ht="15.75" hidden="1" customHeight="1" x14ac:dyDescent="0.2">
      <c r="A8978" s="14">
        <v>0</v>
      </c>
      <c r="B8978" s="16">
        <v>0</v>
      </c>
      <c r="C8978" s="14">
        <v>0</v>
      </c>
      <c r="D8978" s="17">
        <v>0</v>
      </c>
      <c r="E8978" s="5">
        <v>0</v>
      </c>
      <c r="F8978" s="5">
        <v>0</v>
      </c>
      <c r="G8978" s="5">
        <v>0</v>
      </c>
      <c r="H8978" s="5">
        <v>0</v>
      </c>
      <c r="I8978" s="5">
        <v>0</v>
      </c>
      <c r="J8978" s="5">
        <v>0</v>
      </c>
      <c r="K8978" s="5">
        <v>0</v>
      </c>
      <c r="L8978" s="5">
        <v>0</v>
      </c>
      <c r="M8978" s="5">
        <v>0</v>
      </c>
      <c r="N8978" s="19">
        <v>0</v>
      </c>
    </row>
    <row r="8979" spans="1:14" ht="15.75" hidden="1" customHeight="1" x14ac:dyDescent="0.2">
      <c r="A8979" s="14">
        <v>0</v>
      </c>
      <c r="B8979" s="16">
        <v>0</v>
      </c>
      <c r="C8979" s="14">
        <v>0</v>
      </c>
      <c r="D8979" s="17">
        <v>0</v>
      </c>
      <c r="E8979" s="5">
        <v>0</v>
      </c>
      <c r="F8979" s="5">
        <v>0</v>
      </c>
      <c r="G8979" s="5">
        <v>0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0</v>
      </c>
      <c r="N8979" s="19">
        <v>0</v>
      </c>
    </row>
    <row r="8980" spans="1:14" ht="15.75" hidden="1" customHeight="1" x14ac:dyDescent="0.2">
      <c r="A8980" s="14">
        <v>0</v>
      </c>
      <c r="B8980" s="16">
        <v>0</v>
      </c>
      <c r="C8980" s="14">
        <v>0</v>
      </c>
      <c r="D8980" s="17">
        <v>0</v>
      </c>
      <c r="E8980" s="5">
        <v>0</v>
      </c>
      <c r="F8980" s="5">
        <v>0</v>
      </c>
      <c r="G8980" s="5">
        <v>0</v>
      </c>
      <c r="H8980" s="5">
        <v>0</v>
      </c>
      <c r="I8980" s="5">
        <v>0</v>
      </c>
      <c r="J8980" s="5">
        <v>0</v>
      </c>
      <c r="K8980" s="5">
        <v>0</v>
      </c>
      <c r="L8980" s="5">
        <v>0</v>
      </c>
      <c r="M8980" s="5">
        <v>0</v>
      </c>
      <c r="N8980" s="19">
        <v>0</v>
      </c>
    </row>
    <row r="8981" spans="1:14" ht="15.75" hidden="1" customHeight="1" x14ac:dyDescent="0.2">
      <c r="A8981" s="14">
        <v>0</v>
      </c>
      <c r="B8981" s="16">
        <v>0</v>
      </c>
      <c r="C8981" s="14">
        <v>0</v>
      </c>
      <c r="D8981" s="17">
        <v>0</v>
      </c>
      <c r="E8981" s="5">
        <v>0</v>
      </c>
      <c r="F8981" s="5">
        <v>0</v>
      </c>
      <c r="G8981" s="5">
        <v>0</v>
      </c>
      <c r="H8981" s="5">
        <v>0</v>
      </c>
      <c r="I8981" s="5">
        <v>0</v>
      </c>
      <c r="J8981" s="5">
        <v>0</v>
      </c>
      <c r="K8981" s="5">
        <v>0</v>
      </c>
      <c r="L8981" s="5">
        <v>0</v>
      </c>
      <c r="M8981" s="5">
        <v>0</v>
      </c>
      <c r="N8981" s="19">
        <v>0</v>
      </c>
    </row>
    <row r="8982" spans="1:14" ht="15.75" hidden="1" customHeight="1" x14ac:dyDescent="0.2">
      <c r="A8982" s="14">
        <v>0</v>
      </c>
      <c r="B8982" s="16">
        <v>0</v>
      </c>
      <c r="C8982" s="14">
        <v>0</v>
      </c>
      <c r="D8982" s="17">
        <v>0</v>
      </c>
      <c r="E8982" s="5">
        <v>0</v>
      </c>
      <c r="F8982" s="5">
        <v>0</v>
      </c>
      <c r="G8982" s="5">
        <v>0</v>
      </c>
      <c r="H8982" s="5">
        <v>0</v>
      </c>
      <c r="I8982" s="5">
        <v>0</v>
      </c>
      <c r="J8982" s="5">
        <v>0</v>
      </c>
      <c r="K8982" s="5">
        <v>0</v>
      </c>
      <c r="L8982" s="5">
        <v>0</v>
      </c>
      <c r="M8982" s="5">
        <v>0</v>
      </c>
      <c r="N8982" s="19">
        <v>0</v>
      </c>
    </row>
    <row r="8983" spans="1:14" ht="15.75" hidden="1" customHeight="1" x14ac:dyDescent="0.2">
      <c r="A8983" s="14">
        <v>0</v>
      </c>
      <c r="B8983" s="16">
        <v>0</v>
      </c>
      <c r="C8983" s="14">
        <v>0</v>
      </c>
      <c r="D8983" s="17">
        <v>0</v>
      </c>
      <c r="E8983" s="5">
        <v>0</v>
      </c>
      <c r="F8983" s="5">
        <v>0</v>
      </c>
      <c r="G8983" s="5">
        <v>0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0</v>
      </c>
      <c r="N8983" s="19">
        <v>0</v>
      </c>
    </row>
    <row r="8984" spans="1:14" ht="15.75" hidden="1" customHeight="1" x14ac:dyDescent="0.2">
      <c r="A8984" s="14">
        <v>0</v>
      </c>
      <c r="B8984" s="16">
        <v>0</v>
      </c>
      <c r="C8984" s="14">
        <v>0</v>
      </c>
      <c r="D8984" s="17">
        <v>0</v>
      </c>
      <c r="E8984" s="5">
        <v>0</v>
      </c>
      <c r="F8984" s="5">
        <v>0</v>
      </c>
      <c r="G8984" s="5">
        <v>0</v>
      </c>
      <c r="H8984" s="5">
        <v>0</v>
      </c>
      <c r="I8984" s="5">
        <v>0</v>
      </c>
      <c r="J8984" s="5">
        <v>0</v>
      </c>
      <c r="K8984" s="5">
        <v>0</v>
      </c>
      <c r="L8984" s="5">
        <v>0</v>
      </c>
      <c r="M8984" s="5">
        <v>0</v>
      </c>
      <c r="N8984" s="19">
        <v>0</v>
      </c>
    </row>
    <row r="8985" spans="1:14" ht="15.75" hidden="1" customHeight="1" x14ac:dyDescent="0.2">
      <c r="A8985" s="14">
        <v>0</v>
      </c>
      <c r="B8985" s="16">
        <v>0</v>
      </c>
      <c r="C8985" s="14">
        <v>0</v>
      </c>
      <c r="D8985" s="17">
        <v>0</v>
      </c>
      <c r="E8985" s="5">
        <v>0</v>
      </c>
      <c r="F8985" s="5">
        <v>0</v>
      </c>
      <c r="G8985" s="5">
        <v>0</v>
      </c>
      <c r="H8985" s="5">
        <v>0</v>
      </c>
      <c r="I8985" s="5">
        <v>0</v>
      </c>
      <c r="J8985" s="5">
        <v>0</v>
      </c>
      <c r="K8985" s="5">
        <v>0</v>
      </c>
      <c r="L8985" s="5">
        <v>0</v>
      </c>
      <c r="M8985" s="5">
        <v>0</v>
      </c>
      <c r="N8985" s="19">
        <v>0</v>
      </c>
    </row>
    <row r="8986" spans="1:14" ht="15.75" hidden="1" customHeight="1" x14ac:dyDescent="0.2">
      <c r="A8986" s="14">
        <v>0</v>
      </c>
      <c r="B8986" s="16">
        <v>0</v>
      </c>
      <c r="C8986" s="14">
        <v>0</v>
      </c>
      <c r="D8986" s="17">
        <v>0</v>
      </c>
      <c r="E8986" s="5">
        <v>0</v>
      </c>
      <c r="F8986" s="5">
        <v>0</v>
      </c>
      <c r="G8986" s="5">
        <v>0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0</v>
      </c>
      <c r="N8986" s="19">
        <v>0</v>
      </c>
    </row>
    <row r="8987" spans="1:14" ht="15.75" hidden="1" customHeight="1" x14ac:dyDescent="0.2">
      <c r="A8987" s="14">
        <v>0</v>
      </c>
      <c r="B8987" s="16">
        <v>0</v>
      </c>
      <c r="C8987" s="14">
        <v>0</v>
      </c>
      <c r="D8987" s="17">
        <v>0</v>
      </c>
      <c r="E8987" s="5">
        <v>0</v>
      </c>
      <c r="F8987" s="5">
        <v>0</v>
      </c>
      <c r="G8987" s="5">
        <v>0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0</v>
      </c>
      <c r="N8987" s="19">
        <v>0</v>
      </c>
    </row>
    <row r="8988" spans="1:14" ht="15.75" hidden="1" customHeight="1" x14ac:dyDescent="0.2">
      <c r="A8988" s="14">
        <v>0</v>
      </c>
      <c r="B8988" s="16">
        <v>0</v>
      </c>
      <c r="C8988" s="14">
        <v>0</v>
      </c>
      <c r="D8988" s="17">
        <v>0</v>
      </c>
      <c r="E8988" s="5">
        <v>0</v>
      </c>
      <c r="F8988" s="5">
        <v>0</v>
      </c>
      <c r="G8988" s="5">
        <v>0</v>
      </c>
      <c r="H8988" s="5">
        <v>0</v>
      </c>
      <c r="I8988" s="5">
        <v>0</v>
      </c>
      <c r="J8988" s="5">
        <v>0</v>
      </c>
      <c r="K8988" s="5">
        <v>0</v>
      </c>
      <c r="L8988" s="5">
        <v>0</v>
      </c>
      <c r="M8988" s="5">
        <v>0</v>
      </c>
      <c r="N8988" s="19">
        <v>0</v>
      </c>
    </row>
    <row r="8989" spans="1:14" ht="15.75" hidden="1" customHeight="1" x14ac:dyDescent="0.2">
      <c r="A8989" s="14">
        <v>0</v>
      </c>
      <c r="B8989" s="16">
        <v>0</v>
      </c>
      <c r="C8989" s="14">
        <v>0</v>
      </c>
      <c r="D8989" s="17">
        <v>0</v>
      </c>
      <c r="E8989" s="5">
        <v>0</v>
      </c>
      <c r="F8989" s="5">
        <v>0</v>
      </c>
      <c r="G8989" s="5">
        <v>0</v>
      </c>
      <c r="H8989" s="5">
        <v>0</v>
      </c>
      <c r="I8989" s="5">
        <v>0</v>
      </c>
      <c r="J8989" s="5">
        <v>0</v>
      </c>
      <c r="K8989" s="5">
        <v>0</v>
      </c>
      <c r="L8989" s="5">
        <v>0</v>
      </c>
      <c r="M8989" s="5">
        <v>0</v>
      </c>
      <c r="N8989" s="19">
        <v>0</v>
      </c>
    </row>
    <row r="8990" spans="1:14" ht="15.75" hidden="1" customHeight="1" x14ac:dyDescent="0.2">
      <c r="A8990" s="14">
        <v>0</v>
      </c>
      <c r="B8990" s="16">
        <v>0</v>
      </c>
      <c r="C8990" s="14">
        <v>0</v>
      </c>
      <c r="D8990" s="17">
        <v>0</v>
      </c>
      <c r="E8990" s="5">
        <v>0</v>
      </c>
      <c r="F8990" s="5">
        <v>0</v>
      </c>
      <c r="G8990" s="5">
        <v>0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0</v>
      </c>
      <c r="N8990" s="19">
        <v>0</v>
      </c>
    </row>
    <row r="8991" spans="1:14" ht="15.75" hidden="1" customHeight="1" x14ac:dyDescent="0.2">
      <c r="A8991" s="14">
        <v>0</v>
      </c>
      <c r="B8991" s="16">
        <v>0</v>
      </c>
      <c r="C8991" s="14">
        <v>0</v>
      </c>
      <c r="D8991" s="17">
        <v>0</v>
      </c>
      <c r="E8991" s="5">
        <v>0</v>
      </c>
      <c r="F8991" s="5">
        <v>0</v>
      </c>
      <c r="G8991" s="5">
        <v>0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0</v>
      </c>
      <c r="N8991" s="19">
        <v>0</v>
      </c>
    </row>
    <row r="8992" spans="1:14" ht="15.75" hidden="1" customHeight="1" x14ac:dyDescent="0.2">
      <c r="A8992" s="14">
        <v>0</v>
      </c>
      <c r="B8992" s="16">
        <v>0</v>
      </c>
      <c r="C8992" s="14">
        <v>0</v>
      </c>
      <c r="D8992" s="17">
        <v>0</v>
      </c>
      <c r="E8992" s="5">
        <v>0</v>
      </c>
      <c r="F8992" s="5">
        <v>0</v>
      </c>
      <c r="G8992" s="5">
        <v>0</v>
      </c>
      <c r="H8992" s="5">
        <v>0</v>
      </c>
      <c r="I8992" s="5">
        <v>0</v>
      </c>
      <c r="J8992" s="5">
        <v>0</v>
      </c>
      <c r="K8992" s="5">
        <v>0</v>
      </c>
      <c r="L8992" s="5">
        <v>0</v>
      </c>
      <c r="M8992" s="5">
        <v>0</v>
      </c>
      <c r="N8992" s="19">
        <v>0</v>
      </c>
    </row>
    <row r="8993" spans="1:14" ht="15.75" hidden="1" customHeight="1" x14ac:dyDescent="0.2">
      <c r="A8993" s="14">
        <v>0</v>
      </c>
      <c r="B8993" s="16">
        <v>0</v>
      </c>
      <c r="C8993" s="14">
        <v>0</v>
      </c>
      <c r="D8993" s="17">
        <v>0</v>
      </c>
      <c r="E8993" s="5">
        <v>0</v>
      </c>
      <c r="F8993" s="5">
        <v>0</v>
      </c>
      <c r="G8993" s="5">
        <v>0</v>
      </c>
      <c r="H8993" s="5">
        <v>0</v>
      </c>
      <c r="I8993" s="5">
        <v>0</v>
      </c>
      <c r="J8993" s="5">
        <v>0</v>
      </c>
      <c r="K8993" s="5">
        <v>0</v>
      </c>
      <c r="L8993" s="5">
        <v>0</v>
      </c>
      <c r="M8993" s="5">
        <v>0</v>
      </c>
      <c r="N8993" s="19">
        <v>0</v>
      </c>
    </row>
    <row r="8994" spans="1:14" ht="15.75" hidden="1" customHeight="1" x14ac:dyDescent="0.2">
      <c r="A8994" s="14">
        <v>0</v>
      </c>
      <c r="B8994" s="16">
        <v>0</v>
      </c>
      <c r="C8994" s="14">
        <v>0</v>
      </c>
      <c r="D8994" s="17">
        <v>0</v>
      </c>
      <c r="E8994" s="5">
        <v>0</v>
      </c>
      <c r="F8994" s="5">
        <v>0</v>
      </c>
      <c r="G8994" s="5">
        <v>0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0</v>
      </c>
      <c r="N8994" s="19">
        <v>0</v>
      </c>
    </row>
    <row r="8995" spans="1:14" ht="15.75" hidden="1" customHeight="1" x14ac:dyDescent="0.2">
      <c r="A8995" s="14">
        <v>0</v>
      </c>
      <c r="B8995" s="16">
        <v>0</v>
      </c>
      <c r="C8995" s="14">
        <v>0</v>
      </c>
      <c r="D8995" s="17">
        <v>0</v>
      </c>
      <c r="E8995" s="5">
        <v>0</v>
      </c>
      <c r="F8995" s="5">
        <v>0</v>
      </c>
      <c r="G8995" s="5">
        <v>0</v>
      </c>
      <c r="H8995" s="5">
        <v>0</v>
      </c>
      <c r="I8995" s="5">
        <v>0</v>
      </c>
      <c r="J8995" s="5">
        <v>0</v>
      </c>
      <c r="K8995" s="5">
        <v>0</v>
      </c>
      <c r="L8995" s="5">
        <v>0</v>
      </c>
      <c r="M8995" s="5">
        <v>0</v>
      </c>
      <c r="N8995" s="19">
        <v>0</v>
      </c>
    </row>
    <row r="8996" spans="1:14" ht="15.75" hidden="1" customHeight="1" x14ac:dyDescent="0.2">
      <c r="A8996" s="14">
        <v>0</v>
      </c>
      <c r="B8996" s="16">
        <v>0</v>
      </c>
      <c r="C8996" s="14">
        <v>0</v>
      </c>
      <c r="D8996" s="17">
        <v>0</v>
      </c>
      <c r="E8996" s="5">
        <v>0</v>
      </c>
      <c r="F8996" s="5">
        <v>0</v>
      </c>
      <c r="G8996" s="5">
        <v>0</v>
      </c>
      <c r="H8996" s="5">
        <v>0</v>
      </c>
      <c r="I8996" s="5">
        <v>0</v>
      </c>
      <c r="J8996" s="5">
        <v>0</v>
      </c>
      <c r="K8996" s="5">
        <v>0</v>
      </c>
      <c r="L8996" s="5">
        <v>0</v>
      </c>
      <c r="M8996" s="5">
        <v>0</v>
      </c>
      <c r="N8996" s="19">
        <v>0</v>
      </c>
    </row>
    <row r="8997" spans="1:14" ht="15.75" hidden="1" customHeight="1" x14ac:dyDescent="0.2">
      <c r="A8997" s="14">
        <v>0</v>
      </c>
      <c r="B8997" s="16">
        <v>0</v>
      </c>
      <c r="C8997" s="14">
        <v>0</v>
      </c>
      <c r="D8997" s="17">
        <v>0</v>
      </c>
      <c r="E8997" s="5">
        <v>0</v>
      </c>
      <c r="F8997" s="5">
        <v>0</v>
      </c>
      <c r="G8997" s="5">
        <v>0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0</v>
      </c>
      <c r="N8997" s="19">
        <v>0</v>
      </c>
    </row>
    <row r="8998" spans="1:14" ht="15.75" hidden="1" customHeight="1" x14ac:dyDescent="0.2">
      <c r="A8998" s="14">
        <v>0</v>
      </c>
      <c r="B8998" s="16">
        <v>0</v>
      </c>
      <c r="C8998" s="14">
        <v>0</v>
      </c>
      <c r="D8998" s="17">
        <v>0</v>
      </c>
      <c r="E8998" s="5">
        <v>0</v>
      </c>
      <c r="F8998" s="5">
        <v>0</v>
      </c>
      <c r="G8998" s="5">
        <v>0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0</v>
      </c>
      <c r="N8998" s="19">
        <v>0</v>
      </c>
    </row>
    <row r="8999" spans="1:14" ht="15.75" hidden="1" customHeight="1" x14ac:dyDescent="0.2">
      <c r="A8999" s="14">
        <v>0</v>
      </c>
      <c r="B8999" s="16">
        <v>0</v>
      </c>
      <c r="C8999" s="14">
        <v>0</v>
      </c>
      <c r="D8999" s="17">
        <v>0</v>
      </c>
      <c r="E8999" s="5">
        <v>0</v>
      </c>
      <c r="F8999" s="5">
        <v>0</v>
      </c>
      <c r="G8999" s="5">
        <v>0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0</v>
      </c>
      <c r="N8999" s="19">
        <v>0</v>
      </c>
    </row>
    <row r="9000" spans="1:14" ht="15.75" hidden="1" customHeight="1" x14ac:dyDescent="0.2">
      <c r="A9000" s="14">
        <v>0</v>
      </c>
      <c r="B9000" s="16">
        <v>0</v>
      </c>
      <c r="C9000" s="14">
        <v>0</v>
      </c>
      <c r="D9000" s="17">
        <v>0</v>
      </c>
      <c r="E9000" s="5">
        <v>0</v>
      </c>
      <c r="F9000" s="5">
        <v>0</v>
      </c>
      <c r="G9000" s="5">
        <v>0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0</v>
      </c>
      <c r="N9000" s="19">
        <v>0</v>
      </c>
    </row>
    <row r="9001" spans="1:14" ht="15.75" hidden="1" customHeight="1" x14ac:dyDescent="0.2">
      <c r="A9001" s="14">
        <v>0</v>
      </c>
      <c r="B9001" s="16">
        <v>0</v>
      </c>
      <c r="C9001" s="14">
        <v>0</v>
      </c>
      <c r="D9001" s="17">
        <v>0</v>
      </c>
      <c r="E9001" s="5">
        <v>0</v>
      </c>
      <c r="F9001" s="5">
        <v>0</v>
      </c>
      <c r="G9001" s="5">
        <v>0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0</v>
      </c>
      <c r="N9001" s="19">
        <v>0</v>
      </c>
    </row>
    <row r="9002" spans="1:14" ht="15.75" hidden="1" customHeight="1" x14ac:dyDescent="0.2">
      <c r="A9002" s="14">
        <v>0</v>
      </c>
      <c r="B9002" s="16">
        <v>0</v>
      </c>
      <c r="C9002" s="14">
        <v>0</v>
      </c>
      <c r="D9002" s="17">
        <v>0</v>
      </c>
      <c r="E9002" s="5">
        <v>0</v>
      </c>
      <c r="F9002" s="5">
        <v>0</v>
      </c>
      <c r="G9002" s="5">
        <v>0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0</v>
      </c>
      <c r="N9002" s="19">
        <v>0</v>
      </c>
    </row>
    <row r="9003" spans="1:14" ht="15.75" hidden="1" customHeight="1" x14ac:dyDescent="0.2">
      <c r="A9003" s="14">
        <v>0</v>
      </c>
      <c r="B9003" s="16">
        <v>0</v>
      </c>
      <c r="C9003" s="14">
        <v>0</v>
      </c>
      <c r="D9003" s="17">
        <v>0</v>
      </c>
      <c r="E9003" s="5">
        <v>0</v>
      </c>
      <c r="F9003" s="5">
        <v>0</v>
      </c>
      <c r="G9003" s="5">
        <v>0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0</v>
      </c>
      <c r="N9003" s="19">
        <v>0</v>
      </c>
    </row>
    <row r="9004" spans="1:14" ht="15.75" hidden="1" customHeight="1" x14ac:dyDescent="0.2">
      <c r="A9004" s="14">
        <v>0</v>
      </c>
      <c r="B9004" s="16">
        <v>0</v>
      </c>
      <c r="C9004" s="14">
        <v>0</v>
      </c>
      <c r="D9004" s="17">
        <v>0</v>
      </c>
      <c r="E9004" s="5">
        <v>0</v>
      </c>
      <c r="F9004" s="5">
        <v>0</v>
      </c>
      <c r="G9004" s="5">
        <v>0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0</v>
      </c>
      <c r="N9004" s="19">
        <v>0</v>
      </c>
    </row>
    <row r="9005" spans="1:14" ht="15.75" hidden="1" customHeight="1" x14ac:dyDescent="0.2">
      <c r="A9005" s="14">
        <v>0</v>
      </c>
      <c r="B9005" s="16">
        <v>0</v>
      </c>
      <c r="C9005" s="14">
        <v>0</v>
      </c>
      <c r="D9005" s="17">
        <v>0</v>
      </c>
      <c r="E9005" s="5">
        <v>0</v>
      </c>
      <c r="F9005" s="5">
        <v>0</v>
      </c>
      <c r="G9005" s="5">
        <v>0</v>
      </c>
      <c r="H9005" s="5">
        <v>0</v>
      </c>
      <c r="I9005" s="5">
        <v>0</v>
      </c>
      <c r="J9005" s="5">
        <v>0</v>
      </c>
      <c r="K9005" s="5">
        <v>0</v>
      </c>
      <c r="L9005" s="5">
        <v>0</v>
      </c>
      <c r="M9005" s="5">
        <v>0</v>
      </c>
      <c r="N9005" s="19">
        <v>0</v>
      </c>
    </row>
    <row r="9006" spans="1:14" ht="15.75" hidden="1" customHeight="1" x14ac:dyDescent="0.2">
      <c r="A9006" s="14">
        <v>0</v>
      </c>
      <c r="B9006" s="16">
        <v>0</v>
      </c>
      <c r="C9006" s="14">
        <v>0</v>
      </c>
      <c r="D9006" s="17">
        <v>0</v>
      </c>
      <c r="E9006" s="5">
        <v>0</v>
      </c>
      <c r="F9006" s="5">
        <v>0</v>
      </c>
      <c r="G9006" s="5">
        <v>0</v>
      </c>
      <c r="H9006" s="5">
        <v>0</v>
      </c>
      <c r="I9006" s="5">
        <v>0</v>
      </c>
      <c r="J9006" s="5">
        <v>0</v>
      </c>
      <c r="K9006" s="5">
        <v>0</v>
      </c>
      <c r="L9006" s="5">
        <v>0</v>
      </c>
      <c r="M9006" s="5">
        <v>0</v>
      </c>
      <c r="N9006" s="19">
        <v>0</v>
      </c>
    </row>
    <row r="9007" spans="1:14" ht="15.75" hidden="1" customHeight="1" x14ac:dyDescent="0.2">
      <c r="A9007" s="14">
        <v>0</v>
      </c>
      <c r="B9007" s="16">
        <v>0</v>
      </c>
      <c r="C9007" s="14">
        <v>0</v>
      </c>
      <c r="D9007" s="17">
        <v>0</v>
      </c>
      <c r="E9007" s="5">
        <v>0</v>
      </c>
      <c r="F9007" s="5">
        <v>0</v>
      </c>
      <c r="G9007" s="5">
        <v>0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0</v>
      </c>
      <c r="N9007" s="19">
        <v>0</v>
      </c>
    </row>
    <row r="9008" spans="1:14" ht="15.75" hidden="1" customHeight="1" x14ac:dyDescent="0.2">
      <c r="A9008" s="14">
        <v>0</v>
      </c>
      <c r="B9008" s="16">
        <v>0</v>
      </c>
      <c r="C9008" s="14">
        <v>0</v>
      </c>
      <c r="D9008" s="17">
        <v>0</v>
      </c>
      <c r="E9008" s="5">
        <v>0</v>
      </c>
      <c r="F9008" s="5">
        <v>0</v>
      </c>
      <c r="G9008" s="5">
        <v>0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0</v>
      </c>
      <c r="N9008" s="19">
        <v>0</v>
      </c>
    </row>
    <row r="9009" spans="1:14" ht="15.75" hidden="1" customHeight="1" x14ac:dyDescent="0.2">
      <c r="A9009" s="14">
        <v>0</v>
      </c>
      <c r="B9009" s="16">
        <v>0</v>
      </c>
      <c r="C9009" s="14">
        <v>0</v>
      </c>
      <c r="D9009" s="17">
        <v>0</v>
      </c>
      <c r="E9009" s="5">
        <v>0</v>
      </c>
      <c r="F9009" s="5">
        <v>0</v>
      </c>
      <c r="G9009" s="5">
        <v>0</v>
      </c>
      <c r="H9009" s="5">
        <v>0</v>
      </c>
      <c r="I9009" s="5">
        <v>0</v>
      </c>
      <c r="J9009" s="5">
        <v>0</v>
      </c>
      <c r="K9009" s="5">
        <v>0</v>
      </c>
      <c r="L9009" s="5">
        <v>0</v>
      </c>
      <c r="M9009" s="5">
        <v>0</v>
      </c>
      <c r="N9009" s="19">
        <v>0</v>
      </c>
    </row>
    <row r="9010" spans="1:14" ht="15.75" hidden="1" customHeight="1" x14ac:dyDescent="0.2">
      <c r="A9010" s="14">
        <v>0</v>
      </c>
      <c r="B9010" s="16">
        <v>0</v>
      </c>
      <c r="C9010" s="14">
        <v>0</v>
      </c>
      <c r="D9010" s="17">
        <v>0</v>
      </c>
      <c r="E9010" s="5">
        <v>0</v>
      </c>
      <c r="F9010" s="5">
        <v>0</v>
      </c>
      <c r="G9010" s="5">
        <v>0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0</v>
      </c>
      <c r="N9010" s="19">
        <v>0</v>
      </c>
    </row>
    <row r="9011" spans="1:14" ht="15.75" hidden="1" customHeight="1" x14ac:dyDescent="0.2">
      <c r="A9011" s="14">
        <v>0</v>
      </c>
      <c r="B9011" s="16">
        <v>0</v>
      </c>
      <c r="C9011" s="14">
        <v>0</v>
      </c>
      <c r="D9011" s="17">
        <v>0</v>
      </c>
      <c r="E9011" s="5">
        <v>0</v>
      </c>
      <c r="F9011" s="5">
        <v>0</v>
      </c>
      <c r="G9011" s="5">
        <v>0</v>
      </c>
      <c r="H9011" s="5">
        <v>0</v>
      </c>
      <c r="I9011" s="5">
        <v>0</v>
      </c>
      <c r="J9011" s="5">
        <v>0</v>
      </c>
      <c r="K9011" s="5">
        <v>0</v>
      </c>
      <c r="L9011" s="5">
        <v>0</v>
      </c>
      <c r="M9011" s="5">
        <v>0</v>
      </c>
      <c r="N9011" s="19">
        <v>0</v>
      </c>
    </row>
    <row r="9012" spans="1:14" ht="15.75" hidden="1" customHeight="1" x14ac:dyDescent="0.2">
      <c r="A9012" s="14">
        <v>0</v>
      </c>
      <c r="B9012" s="16">
        <v>0</v>
      </c>
      <c r="C9012" s="14">
        <v>0</v>
      </c>
      <c r="D9012" s="17">
        <v>0</v>
      </c>
      <c r="E9012" s="5">
        <v>0</v>
      </c>
      <c r="F9012" s="5">
        <v>0</v>
      </c>
      <c r="G9012" s="5">
        <v>0</v>
      </c>
      <c r="H9012" s="5">
        <v>0</v>
      </c>
      <c r="I9012" s="5">
        <v>0</v>
      </c>
      <c r="J9012" s="5">
        <v>0</v>
      </c>
      <c r="K9012" s="5">
        <v>0</v>
      </c>
      <c r="L9012" s="5">
        <v>0</v>
      </c>
      <c r="M9012" s="5">
        <v>0</v>
      </c>
      <c r="N9012" s="19">
        <v>0</v>
      </c>
    </row>
    <row r="9013" spans="1:14" ht="15.75" hidden="1" customHeight="1" x14ac:dyDescent="0.2">
      <c r="A9013" s="14">
        <v>0</v>
      </c>
      <c r="B9013" s="16">
        <v>0</v>
      </c>
      <c r="C9013" s="14">
        <v>0</v>
      </c>
      <c r="D9013" s="17">
        <v>0</v>
      </c>
      <c r="E9013" s="5">
        <v>0</v>
      </c>
      <c r="F9013" s="5">
        <v>0</v>
      </c>
      <c r="G9013" s="5">
        <v>0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0</v>
      </c>
      <c r="N9013" s="19">
        <v>0</v>
      </c>
    </row>
    <row r="9014" spans="1:14" ht="15.75" hidden="1" customHeight="1" x14ac:dyDescent="0.2">
      <c r="A9014" s="14">
        <v>0</v>
      </c>
      <c r="B9014" s="16">
        <v>0</v>
      </c>
      <c r="C9014" s="14">
        <v>0</v>
      </c>
      <c r="D9014" s="17">
        <v>0</v>
      </c>
      <c r="E9014" s="5">
        <v>0</v>
      </c>
      <c r="F9014" s="5">
        <v>0</v>
      </c>
      <c r="G9014" s="5">
        <v>0</v>
      </c>
      <c r="H9014" s="5">
        <v>0</v>
      </c>
      <c r="I9014" s="5">
        <v>0</v>
      </c>
      <c r="J9014" s="5">
        <v>0</v>
      </c>
      <c r="K9014" s="5">
        <v>0</v>
      </c>
      <c r="L9014" s="5">
        <v>0</v>
      </c>
      <c r="M9014" s="5">
        <v>0</v>
      </c>
      <c r="N9014" s="19">
        <v>0</v>
      </c>
    </row>
    <row r="9015" spans="1:14" ht="15.75" hidden="1" customHeight="1" x14ac:dyDescent="0.2">
      <c r="A9015" s="14">
        <v>0</v>
      </c>
      <c r="B9015" s="16">
        <v>0</v>
      </c>
      <c r="C9015" s="14">
        <v>0</v>
      </c>
      <c r="D9015" s="17">
        <v>0</v>
      </c>
      <c r="E9015" s="5">
        <v>0</v>
      </c>
      <c r="F9015" s="5">
        <v>0</v>
      </c>
      <c r="G9015" s="5">
        <v>0</v>
      </c>
      <c r="H9015" s="5">
        <v>0</v>
      </c>
      <c r="I9015" s="5">
        <v>0</v>
      </c>
      <c r="J9015" s="5">
        <v>0</v>
      </c>
      <c r="K9015" s="5">
        <v>0</v>
      </c>
      <c r="L9015" s="5">
        <v>0</v>
      </c>
      <c r="M9015" s="5">
        <v>0</v>
      </c>
      <c r="N9015" s="19">
        <v>0</v>
      </c>
    </row>
    <row r="9016" spans="1:14" ht="15.75" hidden="1" customHeight="1" x14ac:dyDescent="0.2">
      <c r="A9016" s="14">
        <v>0</v>
      </c>
      <c r="B9016" s="16">
        <v>0</v>
      </c>
      <c r="C9016" s="14">
        <v>0</v>
      </c>
      <c r="D9016" s="17">
        <v>0</v>
      </c>
      <c r="E9016" s="5">
        <v>0</v>
      </c>
      <c r="F9016" s="5">
        <v>0</v>
      </c>
      <c r="G9016" s="5">
        <v>0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0</v>
      </c>
      <c r="N9016" s="19">
        <v>0</v>
      </c>
    </row>
    <row r="9017" spans="1:14" ht="15.75" hidden="1" customHeight="1" x14ac:dyDescent="0.2">
      <c r="A9017" s="14">
        <v>0</v>
      </c>
      <c r="B9017" s="16">
        <v>0</v>
      </c>
      <c r="C9017" s="14">
        <v>0</v>
      </c>
      <c r="D9017" s="17">
        <v>0</v>
      </c>
      <c r="E9017" s="5">
        <v>0</v>
      </c>
      <c r="F9017" s="5">
        <v>0</v>
      </c>
      <c r="G9017" s="5">
        <v>0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0</v>
      </c>
      <c r="N9017" s="19">
        <v>0</v>
      </c>
    </row>
    <row r="9018" spans="1:14" ht="15.75" hidden="1" customHeight="1" x14ac:dyDescent="0.2">
      <c r="A9018" s="14">
        <v>0</v>
      </c>
      <c r="B9018" s="16">
        <v>0</v>
      </c>
      <c r="C9018" s="14">
        <v>0</v>
      </c>
      <c r="D9018" s="17">
        <v>0</v>
      </c>
      <c r="E9018" s="5">
        <v>0</v>
      </c>
      <c r="F9018" s="5">
        <v>0</v>
      </c>
      <c r="G9018" s="5">
        <v>0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0</v>
      </c>
      <c r="N9018" s="19">
        <v>0</v>
      </c>
    </row>
    <row r="9019" spans="1:14" ht="15.75" hidden="1" customHeight="1" x14ac:dyDescent="0.2">
      <c r="A9019" s="14">
        <v>0</v>
      </c>
      <c r="B9019" s="16">
        <v>0</v>
      </c>
      <c r="C9019" s="14">
        <v>0</v>
      </c>
      <c r="D9019" s="17">
        <v>0</v>
      </c>
      <c r="E9019" s="5">
        <v>0</v>
      </c>
      <c r="F9019" s="5">
        <v>0</v>
      </c>
      <c r="G9019" s="5">
        <v>0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0</v>
      </c>
      <c r="N9019" s="19">
        <v>0</v>
      </c>
    </row>
    <row r="9020" spans="1:14" ht="15.75" hidden="1" customHeight="1" x14ac:dyDescent="0.2">
      <c r="A9020" s="14">
        <v>0</v>
      </c>
      <c r="B9020" s="16">
        <v>0</v>
      </c>
      <c r="C9020" s="14">
        <v>0</v>
      </c>
      <c r="D9020" s="17">
        <v>0</v>
      </c>
      <c r="E9020" s="5">
        <v>0</v>
      </c>
      <c r="F9020" s="5">
        <v>0</v>
      </c>
      <c r="G9020" s="5">
        <v>0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0</v>
      </c>
      <c r="N9020" s="19">
        <v>0</v>
      </c>
    </row>
    <row r="9021" spans="1:14" ht="15.75" hidden="1" customHeight="1" x14ac:dyDescent="0.2">
      <c r="A9021" s="14">
        <v>0</v>
      </c>
      <c r="B9021" s="16">
        <v>0</v>
      </c>
      <c r="C9021" s="14">
        <v>0</v>
      </c>
      <c r="D9021" s="17">
        <v>0</v>
      </c>
      <c r="E9021" s="5">
        <v>0</v>
      </c>
      <c r="F9021" s="5">
        <v>0</v>
      </c>
      <c r="G9021" s="5">
        <v>0</v>
      </c>
      <c r="H9021" s="5">
        <v>0</v>
      </c>
      <c r="I9021" s="5">
        <v>0</v>
      </c>
      <c r="J9021" s="5">
        <v>0</v>
      </c>
      <c r="K9021" s="5">
        <v>0</v>
      </c>
      <c r="L9021" s="5">
        <v>0</v>
      </c>
      <c r="M9021" s="5">
        <v>0</v>
      </c>
      <c r="N9021" s="19">
        <v>0</v>
      </c>
    </row>
    <row r="9022" spans="1:14" ht="15.75" hidden="1" customHeight="1" x14ac:dyDescent="0.2">
      <c r="A9022" s="14">
        <v>0</v>
      </c>
      <c r="B9022" s="16">
        <v>0</v>
      </c>
      <c r="C9022" s="14">
        <v>0</v>
      </c>
      <c r="D9022" s="17">
        <v>0</v>
      </c>
      <c r="E9022" s="5">
        <v>0</v>
      </c>
      <c r="F9022" s="5">
        <v>0</v>
      </c>
      <c r="G9022" s="5">
        <v>0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0</v>
      </c>
      <c r="N9022" s="19">
        <v>0</v>
      </c>
    </row>
    <row r="9023" spans="1:14" ht="15.75" hidden="1" customHeight="1" x14ac:dyDescent="0.2">
      <c r="A9023" s="14">
        <v>0</v>
      </c>
      <c r="B9023" s="16">
        <v>0</v>
      </c>
      <c r="C9023" s="14">
        <v>0</v>
      </c>
      <c r="D9023" s="17">
        <v>0</v>
      </c>
      <c r="E9023" s="5">
        <v>0</v>
      </c>
      <c r="F9023" s="5">
        <v>0</v>
      </c>
      <c r="G9023" s="5">
        <v>0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0</v>
      </c>
      <c r="N9023" s="19">
        <v>0</v>
      </c>
    </row>
    <row r="9024" spans="1:14" ht="15.75" hidden="1" customHeight="1" x14ac:dyDescent="0.2">
      <c r="A9024" s="14">
        <v>0</v>
      </c>
      <c r="B9024" s="16">
        <v>0</v>
      </c>
      <c r="C9024" s="14">
        <v>0</v>
      </c>
      <c r="D9024" s="17">
        <v>0</v>
      </c>
      <c r="E9024" s="5">
        <v>0</v>
      </c>
      <c r="F9024" s="5">
        <v>0</v>
      </c>
      <c r="G9024" s="5">
        <v>0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0</v>
      </c>
      <c r="N9024" s="19">
        <v>0</v>
      </c>
    </row>
    <row r="9025" spans="1:14" ht="15.75" hidden="1" customHeight="1" x14ac:dyDescent="0.2">
      <c r="A9025" s="14">
        <v>0</v>
      </c>
      <c r="B9025" s="16">
        <v>0</v>
      </c>
      <c r="C9025" s="14">
        <v>0</v>
      </c>
      <c r="D9025" s="17">
        <v>0</v>
      </c>
      <c r="E9025" s="5">
        <v>0</v>
      </c>
      <c r="F9025" s="5">
        <v>0</v>
      </c>
      <c r="G9025" s="5">
        <v>0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0</v>
      </c>
      <c r="N9025" s="19">
        <v>0</v>
      </c>
    </row>
    <row r="9026" spans="1:14" ht="15.75" hidden="1" customHeight="1" x14ac:dyDescent="0.2">
      <c r="A9026" s="14">
        <v>0</v>
      </c>
      <c r="B9026" s="16">
        <v>0</v>
      </c>
      <c r="C9026" s="14">
        <v>0</v>
      </c>
      <c r="D9026" s="17">
        <v>0</v>
      </c>
      <c r="E9026" s="5">
        <v>0</v>
      </c>
      <c r="F9026" s="5">
        <v>0</v>
      </c>
      <c r="G9026" s="5">
        <v>0</v>
      </c>
      <c r="H9026" s="5">
        <v>0</v>
      </c>
      <c r="I9026" s="5">
        <v>0</v>
      </c>
      <c r="J9026" s="5">
        <v>0</v>
      </c>
      <c r="K9026" s="5">
        <v>0</v>
      </c>
      <c r="L9026" s="5">
        <v>0</v>
      </c>
      <c r="M9026" s="5">
        <v>0</v>
      </c>
      <c r="N9026" s="19">
        <v>0</v>
      </c>
    </row>
    <row r="9027" spans="1:14" ht="15.75" hidden="1" customHeight="1" x14ac:dyDescent="0.2">
      <c r="A9027" s="14">
        <v>0</v>
      </c>
      <c r="B9027" s="16">
        <v>0</v>
      </c>
      <c r="C9027" s="14">
        <v>0</v>
      </c>
      <c r="D9027" s="17">
        <v>0</v>
      </c>
      <c r="E9027" s="5">
        <v>0</v>
      </c>
      <c r="F9027" s="5">
        <v>0</v>
      </c>
      <c r="G9027" s="5">
        <v>0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0</v>
      </c>
      <c r="N9027" s="19">
        <v>0</v>
      </c>
    </row>
    <row r="9028" spans="1:14" ht="15.75" hidden="1" customHeight="1" x14ac:dyDescent="0.2">
      <c r="A9028" s="14">
        <v>0</v>
      </c>
      <c r="B9028" s="16">
        <v>0</v>
      </c>
      <c r="C9028" s="14">
        <v>0</v>
      </c>
      <c r="D9028" s="17">
        <v>0</v>
      </c>
      <c r="E9028" s="5">
        <v>0</v>
      </c>
      <c r="F9028" s="5">
        <v>0</v>
      </c>
      <c r="G9028" s="5">
        <v>0</v>
      </c>
      <c r="H9028" s="5">
        <v>0</v>
      </c>
      <c r="I9028" s="5">
        <v>0</v>
      </c>
      <c r="J9028" s="5">
        <v>0</v>
      </c>
      <c r="K9028" s="5">
        <v>0</v>
      </c>
      <c r="L9028" s="5">
        <v>0</v>
      </c>
      <c r="M9028" s="5">
        <v>0</v>
      </c>
      <c r="N9028" s="19">
        <v>0</v>
      </c>
    </row>
    <row r="9029" spans="1:14" ht="15.75" hidden="1" customHeight="1" x14ac:dyDescent="0.2">
      <c r="A9029" s="14">
        <v>0</v>
      </c>
      <c r="B9029" s="16">
        <v>0</v>
      </c>
      <c r="C9029" s="14">
        <v>0</v>
      </c>
      <c r="D9029" s="17">
        <v>0</v>
      </c>
      <c r="E9029" s="5">
        <v>0</v>
      </c>
      <c r="F9029" s="5">
        <v>0</v>
      </c>
      <c r="G9029" s="5">
        <v>0</v>
      </c>
      <c r="H9029" s="5">
        <v>0</v>
      </c>
      <c r="I9029" s="5">
        <v>0</v>
      </c>
      <c r="J9029" s="5">
        <v>0</v>
      </c>
      <c r="K9029" s="5">
        <v>0</v>
      </c>
      <c r="L9029" s="5">
        <v>0</v>
      </c>
      <c r="M9029" s="5">
        <v>0</v>
      </c>
      <c r="N9029" s="19">
        <v>0</v>
      </c>
    </row>
    <row r="9030" spans="1:14" ht="15.75" hidden="1" customHeight="1" x14ac:dyDescent="0.2">
      <c r="A9030" s="14">
        <v>0</v>
      </c>
      <c r="B9030" s="16">
        <v>0</v>
      </c>
      <c r="C9030" s="14">
        <v>0</v>
      </c>
      <c r="D9030" s="17">
        <v>0</v>
      </c>
      <c r="E9030" s="5">
        <v>0</v>
      </c>
      <c r="F9030" s="5">
        <v>0</v>
      </c>
      <c r="G9030" s="5">
        <v>0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0</v>
      </c>
      <c r="N9030" s="19">
        <v>0</v>
      </c>
    </row>
    <row r="9031" spans="1:14" ht="15.75" hidden="1" customHeight="1" x14ac:dyDescent="0.2">
      <c r="A9031" s="14">
        <v>0</v>
      </c>
      <c r="B9031" s="16">
        <v>0</v>
      </c>
      <c r="C9031" s="14">
        <v>0</v>
      </c>
      <c r="D9031" s="17">
        <v>0</v>
      </c>
      <c r="E9031" s="5">
        <v>0</v>
      </c>
      <c r="F9031" s="5">
        <v>0</v>
      </c>
      <c r="G9031" s="5">
        <v>0</v>
      </c>
      <c r="H9031" s="5">
        <v>0</v>
      </c>
      <c r="I9031" s="5">
        <v>0</v>
      </c>
      <c r="J9031" s="5">
        <v>0</v>
      </c>
      <c r="K9031" s="5">
        <v>0</v>
      </c>
      <c r="L9031" s="5">
        <v>0</v>
      </c>
      <c r="M9031" s="5">
        <v>0</v>
      </c>
      <c r="N9031" s="19">
        <v>0</v>
      </c>
    </row>
    <row r="9032" spans="1:14" ht="15.75" hidden="1" customHeight="1" x14ac:dyDescent="0.2">
      <c r="A9032" s="14">
        <v>0</v>
      </c>
      <c r="B9032" s="16">
        <v>0</v>
      </c>
      <c r="C9032" s="14">
        <v>0</v>
      </c>
      <c r="D9032" s="17">
        <v>0</v>
      </c>
      <c r="E9032" s="5">
        <v>0</v>
      </c>
      <c r="F9032" s="5">
        <v>0</v>
      </c>
      <c r="G9032" s="5">
        <v>0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0</v>
      </c>
      <c r="N9032" s="19">
        <v>0</v>
      </c>
    </row>
    <row r="9033" spans="1:14" ht="15.75" hidden="1" customHeight="1" x14ac:dyDescent="0.2">
      <c r="A9033" s="14">
        <v>0</v>
      </c>
      <c r="B9033" s="16">
        <v>0</v>
      </c>
      <c r="C9033" s="14">
        <v>0</v>
      </c>
      <c r="D9033" s="17">
        <v>0</v>
      </c>
      <c r="E9033" s="5">
        <v>0</v>
      </c>
      <c r="F9033" s="5">
        <v>0</v>
      </c>
      <c r="G9033" s="5">
        <v>0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0</v>
      </c>
      <c r="N9033" s="19">
        <v>0</v>
      </c>
    </row>
    <row r="9034" spans="1:14" ht="15.75" hidden="1" customHeight="1" x14ac:dyDescent="0.2">
      <c r="A9034" s="14">
        <v>0</v>
      </c>
      <c r="B9034" s="16">
        <v>0</v>
      </c>
      <c r="C9034" s="14">
        <v>0</v>
      </c>
      <c r="D9034" s="17">
        <v>0</v>
      </c>
      <c r="E9034" s="5">
        <v>0</v>
      </c>
      <c r="F9034" s="5">
        <v>0</v>
      </c>
      <c r="G9034" s="5">
        <v>0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0</v>
      </c>
      <c r="N9034" s="19">
        <v>0</v>
      </c>
    </row>
    <row r="9035" spans="1:14" ht="15.75" hidden="1" customHeight="1" x14ac:dyDescent="0.2">
      <c r="A9035" s="14">
        <v>0</v>
      </c>
      <c r="B9035" s="16">
        <v>0</v>
      </c>
      <c r="C9035" s="14">
        <v>0</v>
      </c>
      <c r="D9035" s="17">
        <v>0</v>
      </c>
      <c r="E9035" s="5">
        <v>0</v>
      </c>
      <c r="F9035" s="5">
        <v>0</v>
      </c>
      <c r="G9035" s="5">
        <v>0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0</v>
      </c>
      <c r="N9035" s="19">
        <v>0</v>
      </c>
    </row>
    <row r="9036" spans="1:14" ht="15.75" hidden="1" customHeight="1" x14ac:dyDescent="0.2">
      <c r="A9036" s="14">
        <v>0</v>
      </c>
      <c r="B9036" s="16">
        <v>0</v>
      </c>
      <c r="C9036" s="14">
        <v>0</v>
      </c>
      <c r="D9036" s="17">
        <v>0</v>
      </c>
      <c r="E9036" s="5">
        <v>0</v>
      </c>
      <c r="F9036" s="5">
        <v>0</v>
      </c>
      <c r="G9036" s="5">
        <v>0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0</v>
      </c>
      <c r="N9036" s="19">
        <v>0</v>
      </c>
    </row>
    <row r="9037" spans="1:14" ht="15.75" hidden="1" customHeight="1" x14ac:dyDescent="0.2">
      <c r="A9037" s="14">
        <v>0</v>
      </c>
      <c r="B9037" s="16">
        <v>0</v>
      </c>
      <c r="C9037" s="14">
        <v>0</v>
      </c>
      <c r="D9037" s="17">
        <v>0</v>
      </c>
      <c r="E9037" s="5">
        <v>0</v>
      </c>
      <c r="F9037" s="5">
        <v>0</v>
      </c>
      <c r="G9037" s="5">
        <v>0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0</v>
      </c>
      <c r="N9037" s="19">
        <v>0</v>
      </c>
    </row>
    <row r="9038" spans="1:14" ht="15.75" hidden="1" customHeight="1" x14ac:dyDescent="0.2">
      <c r="A9038" s="14">
        <v>0</v>
      </c>
      <c r="B9038" s="16">
        <v>0</v>
      </c>
      <c r="C9038" s="14">
        <v>0</v>
      </c>
      <c r="D9038" s="17">
        <v>0</v>
      </c>
      <c r="E9038" s="5">
        <v>0</v>
      </c>
      <c r="F9038" s="5">
        <v>0</v>
      </c>
      <c r="G9038" s="5">
        <v>0</v>
      </c>
      <c r="H9038" s="5">
        <v>0</v>
      </c>
      <c r="I9038" s="5">
        <v>0</v>
      </c>
      <c r="J9038" s="5">
        <v>0</v>
      </c>
      <c r="K9038" s="5">
        <v>0</v>
      </c>
      <c r="L9038" s="5">
        <v>0</v>
      </c>
      <c r="M9038" s="5">
        <v>0</v>
      </c>
      <c r="N9038" s="19">
        <v>0</v>
      </c>
    </row>
    <row r="9039" spans="1:14" ht="15.75" hidden="1" customHeight="1" x14ac:dyDescent="0.2">
      <c r="A9039" s="14">
        <v>0</v>
      </c>
      <c r="B9039" s="16">
        <v>0</v>
      </c>
      <c r="C9039" s="14">
        <v>0</v>
      </c>
      <c r="D9039" s="17">
        <v>0</v>
      </c>
      <c r="E9039" s="5">
        <v>0</v>
      </c>
      <c r="F9039" s="5">
        <v>0</v>
      </c>
      <c r="G9039" s="5">
        <v>0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0</v>
      </c>
      <c r="N9039" s="19">
        <v>0</v>
      </c>
    </row>
    <row r="9040" spans="1:14" ht="15.75" hidden="1" customHeight="1" x14ac:dyDescent="0.2">
      <c r="A9040" s="14">
        <v>0</v>
      </c>
      <c r="B9040" s="16">
        <v>0</v>
      </c>
      <c r="C9040" s="14">
        <v>0</v>
      </c>
      <c r="D9040" s="17">
        <v>0</v>
      </c>
      <c r="E9040" s="5">
        <v>0</v>
      </c>
      <c r="F9040" s="5">
        <v>0</v>
      </c>
      <c r="G9040" s="5">
        <v>0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0</v>
      </c>
      <c r="N9040" s="19">
        <v>0</v>
      </c>
    </row>
    <row r="9041" spans="1:14" ht="15.75" hidden="1" customHeight="1" x14ac:dyDescent="0.2">
      <c r="A9041" s="14">
        <v>0</v>
      </c>
      <c r="B9041" s="16">
        <v>0</v>
      </c>
      <c r="C9041" s="14">
        <v>0</v>
      </c>
      <c r="D9041" s="17">
        <v>0</v>
      </c>
      <c r="E9041" s="5">
        <v>0</v>
      </c>
      <c r="F9041" s="5">
        <v>0</v>
      </c>
      <c r="G9041" s="5">
        <v>0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0</v>
      </c>
      <c r="N9041" s="19">
        <v>0</v>
      </c>
    </row>
    <row r="9042" spans="1:14" ht="15.75" hidden="1" customHeight="1" x14ac:dyDescent="0.2">
      <c r="A9042" s="14">
        <v>0</v>
      </c>
      <c r="B9042" s="16">
        <v>0</v>
      </c>
      <c r="C9042" s="14">
        <v>0</v>
      </c>
      <c r="D9042" s="17">
        <v>0</v>
      </c>
      <c r="E9042" s="5">
        <v>0</v>
      </c>
      <c r="F9042" s="5">
        <v>0</v>
      </c>
      <c r="G9042" s="5">
        <v>0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0</v>
      </c>
      <c r="N9042" s="19">
        <v>0</v>
      </c>
    </row>
    <row r="9043" spans="1:14" ht="15.75" hidden="1" customHeight="1" x14ac:dyDescent="0.2">
      <c r="A9043" s="14">
        <v>0</v>
      </c>
      <c r="B9043" s="16">
        <v>0</v>
      </c>
      <c r="C9043" s="14">
        <v>0</v>
      </c>
      <c r="D9043" s="17">
        <v>0</v>
      </c>
      <c r="E9043" s="5">
        <v>0</v>
      </c>
      <c r="F9043" s="5">
        <v>0</v>
      </c>
      <c r="G9043" s="5">
        <v>0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0</v>
      </c>
      <c r="N9043" s="19">
        <v>0</v>
      </c>
    </row>
    <row r="9044" spans="1:14" ht="15.75" hidden="1" customHeight="1" x14ac:dyDescent="0.2">
      <c r="A9044" s="14">
        <v>0</v>
      </c>
      <c r="B9044" s="16">
        <v>0</v>
      </c>
      <c r="C9044" s="14">
        <v>0</v>
      </c>
      <c r="D9044" s="17">
        <v>0</v>
      </c>
      <c r="E9044" s="5">
        <v>0</v>
      </c>
      <c r="F9044" s="5">
        <v>0</v>
      </c>
      <c r="G9044" s="5">
        <v>0</v>
      </c>
      <c r="H9044" s="5">
        <v>0</v>
      </c>
      <c r="I9044" s="5">
        <v>0</v>
      </c>
      <c r="J9044" s="5">
        <v>0</v>
      </c>
      <c r="K9044" s="5">
        <v>0</v>
      </c>
      <c r="L9044" s="5">
        <v>0</v>
      </c>
      <c r="M9044" s="5">
        <v>0</v>
      </c>
      <c r="N9044" s="19">
        <v>0</v>
      </c>
    </row>
    <row r="9045" spans="1:14" ht="15.75" hidden="1" customHeight="1" x14ac:dyDescent="0.2">
      <c r="A9045" s="14">
        <v>0</v>
      </c>
      <c r="B9045" s="16">
        <v>0</v>
      </c>
      <c r="C9045" s="14">
        <v>0</v>
      </c>
      <c r="D9045" s="17">
        <v>0</v>
      </c>
      <c r="E9045" s="5">
        <v>0</v>
      </c>
      <c r="F9045" s="5">
        <v>0</v>
      </c>
      <c r="G9045" s="5">
        <v>0</v>
      </c>
      <c r="H9045" s="5">
        <v>0</v>
      </c>
      <c r="I9045" s="5">
        <v>0</v>
      </c>
      <c r="J9045" s="5">
        <v>0</v>
      </c>
      <c r="K9045" s="5">
        <v>0</v>
      </c>
      <c r="L9045" s="5">
        <v>0</v>
      </c>
      <c r="M9045" s="5">
        <v>0</v>
      </c>
      <c r="N9045" s="19">
        <v>0</v>
      </c>
    </row>
    <row r="9046" spans="1:14" ht="15.75" hidden="1" customHeight="1" x14ac:dyDescent="0.2">
      <c r="A9046" s="14">
        <v>0</v>
      </c>
      <c r="B9046" s="16">
        <v>0</v>
      </c>
      <c r="C9046" s="14">
        <v>0</v>
      </c>
      <c r="D9046" s="17">
        <v>0</v>
      </c>
      <c r="E9046" s="5">
        <v>0</v>
      </c>
      <c r="F9046" s="5">
        <v>0</v>
      </c>
      <c r="G9046" s="5">
        <v>0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0</v>
      </c>
      <c r="N9046" s="19">
        <v>0</v>
      </c>
    </row>
    <row r="9047" spans="1:14" ht="15.75" hidden="1" customHeight="1" x14ac:dyDescent="0.2">
      <c r="A9047" s="14">
        <v>0</v>
      </c>
      <c r="B9047" s="16">
        <v>0</v>
      </c>
      <c r="C9047" s="14">
        <v>0</v>
      </c>
      <c r="D9047" s="17">
        <v>0</v>
      </c>
      <c r="E9047" s="5">
        <v>0</v>
      </c>
      <c r="F9047" s="5">
        <v>0</v>
      </c>
      <c r="G9047" s="5">
        <v>0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0</v>
      </c>
      <c r="N9047" s="19">
        <v>0</v>
      </c>
    </row>
    <row r="9048" spans="1:14" ht="15.75" hidden="1" customHeight="1" x14ac:dyDescent="0.2">
      <c r="A9048" s="14">
        <v>0</v>
      </c>
      <c r="B9048" s="16">
        <v>0</v>
      </c>
      <c r="C9048" s="14">
        <v>0</v>
      </c>
      <c r="D9048" s="17">
        <v>0</v>
      </c>
      <c r="E9048" s="5">
        <v>0</v>
      </c>
      <c r="F9048" s="5">
        <v>0</v>
      </c>
      <c r="G9048" s="5">
        <v>0</v>
      </c>
      <c r="H9048" s="5">
        <v>0</v>
      </c>
      <c r="I9048" s="5">
        <v>0</v>
      </c>
      <c r="J9048" s="5">
        <v>0</v>
      </c>
      <c r="K9048" s="5">
        <v>0</v>
      </c>
      <c r="L9048" s="5">
        <v>0</v>
      </c>
      <c r="M9048" s="5">
        <v>0</v>
      </c>
      <c r="N9048" s="19">
        <v>0</v>
      </c>
    </row>
    <row r="9049" spans="1:14" ht="15.75" hidden="1" customHeight="1" x14ac:dyDescent="0.2">
      <c r="A9049" s="14">
        <v>0</v>
      </c>
      <c r="B9049" s="16">
        <v>0</v>
      </c>
      <c r="C9049" s="14">
        <v>0</v>
      </c>
      <c r="D9049" s="17">
        <v>0</v>
      </c>
      <c r="E9049" s="5">
        <v>0</v>
      </c>
      <c r="F9049" s="5">
        <v>0</v>
      </c>
      <c r="G9049" s="5">
        <v>0</v>
      </c>
      <c r="H9049" s="5">
        <v>0</v>
      </c>
      <c r="I9049" s="5">
        <v>0</v>
      </c>
      <c r="J9049" s="5">
        <v>0</v>
      </c>
      <c r="K9049" s="5">
        <v>0</v>
      </c>
      <c r="L9049" s="5">
        <v>0</v>
      </c>
      <c r="M9049" s="5">
        <v>0</v>
      </c>
      <c r="N9049" s="19">
        <v>0</v>
      </c>
    </row>
    <row r="9050" spans="1:14" ht="15.75" hidden="1" customHeight="1" x14ac:dyDescent="0.2">
      <c r="A9050" s="14">
        <v>0</v>
      </c>
      <c r="B9050" s="16">
        <v>0</v>
      </c>
      <c r="C9050" s="14">
        <v>0</v>
      </c>
      <c r="D9050" s="17">
        <v>0</v>
      </c>
      <c r="E9050" s="5">
        <v>0</v>
      </c>
      <c r="F9050" s="5">
        <v>0</v>
      </c>
      <c r="G9050" s="5">
        <v>0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0</v>
      </c>
      <c r="N9050" s="19">
        <v>0</v>
      </c>
    </row>
    <row r="9051" spans="1:14" ht="15.75" hidden="1" customHeight="1" x14ac:dyDescent="0.2">
      <c r="A9051" s="14">
        <v>0</v>
      </c>
      <c r="B9051" s="16">
        <v>0</v>
      </c>
      <c r="C9051" s="14">
        <v>0</v>
      </c>
      <c r="D9051" s="17">
        <v>0</v>
      </c>
      <c r="E9051" s="5">
        <v>0</v>
      </c>
      <c r="F9051" s="5">
        <v>0</v>
      </c>
      <c r="G9051" s="5">
        <v>0</v>
      </c>
      <c r="H9051" s="5">
        <v>0</v>
      </c>
      <c r="I9051" s="5">
        <v>0</v>
      </c>
      <c r="J9051" s="5">
        <v>0</v>
      </c>
      <c r="K9051" s="5">
        <v>0</v>
      </c>
      <c r="L9051" s="5">
        <v>0</v>
      </c>
      <c r="M9051" s="5">
        <v>0</v>
      </c>
      <c r="N9051" s="19">
        <v>0</v>
      </c>
    </row>
    <row r="9052" spans="1:14" ht="15.75" hidden="1" customHeight="1" x14ac:dyDescent="0.2">
      <c r="A9052" s="14">
        <v>0</v>
      </c>
      <c r="B9052" s="16">
        <v>0</v>
      </c>
      <c r="C9052" s="14">
        <v>0</v>
      </c>
      <c r="D9052" s="17">
        <v>0</v>
      </c>
      <c r="E9052" s="5">
        <v>0</v>
      </c>
      <c r="F9052" s="5">
        <v>0</v>
      </c>
      <c r="G9052" s="5">
        <v>0</v>
      </c>
      <c r="H9052" s="5">
        <v>0</v>
      </c>
      <c r="I9052" s="5">
        <v>0</v>
      </c>
      <c r="J9052" s="5">
        <v>0</v>
      </c>
      <c r="K9052" s="5">
        <v>0</v>
      </c>
      <c r="L9052" s="5">
        <v>0</v>
      </c>
      <c r="M9052" s="5">
        <v>0</v>
      </c>
      <c r="N9052" s="19">
        <v>0</v>
      </c>
    </row>
    <row r="9053" spans="1:14" ht="15.75" hidden="1" customHeight="1" x14ac:dyDescent="0.2">
      <c r="A9053" s="14">
        <v>0</v>
      </c>
      <c r="B9053" s="16">
        <v>0</v>
      </c>
      <c r="C9053" s="14">
        <v>0</v>
      </c>
      <c r="D9053" s="17">
        <v>0</v>
      </c>
      <c r="E9053" s="5">
        <v>0</v>
      </c>
      <c r="F9053" s="5">
        <v>0</v>
      </c>
      <c r="G9053" s="5">
        <v>0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0</v>
      </c>
      <c r="N9053" s="19">
        <v>0</v>
      </c>
    </row>
    <row r="9054" spans="1:14" ht="15.75" hidden="1" customHeight="1" x14ac:dyDescent="0.2">
      <c r="A9054" s="14">
        <v>0</v>
      </c>
      <c r="B9054" s="16">
        <v>0</v>
      </c>
      <c r="C9054" s="14">
        <v>0</v>
      </c>
      <c r="D9054" s="17">
        <v>0</v>
      </c>
      <c r="E9054" s="5">
        <v>0</v>
      </c>
      <c r="F9054" s="5">
        <v>0</v>
      </c>
      <c r="G9054" s="5">
        <v>0</v>
      </c>
      <c r="H9054" s="5">
        <v>0</v>
      </c>
      <c r="I9054" s="5">
        <v>0</v>
      </c>
      <c r="J9054" s="5">
        <v>0</v>
      </c>
      <c r="K9054" s="5">
        <v>0</v>
      </c>
      <c r="L9054" s="5">
        <v>0</v>
      </c>
      <c r="M9054" s="5">
        <v>0</v>
      </c>
      <c r="N9054" s="19">
        <v>0</v>
      </c>
    </row>
    <row r="9055" spans="1:14" ht="15.75" hidden="1" customHeight="1" x14ac:dyDescent="0.2">
      <c r="A9055" s="14">
        <v>0</v>
      </c>
      <c r="B9055" s="16">
        <v>0</v>
      </c>
      <c r="C9055" s="14">
        <v>0</v>
      </c>
      <c r="D9055" s="17">
        <v>0</v>
      </c>
      <c r="E9055" s="5">
        <v>0</v>
      </c>
      <c r="F9055" s="5">
        <v>0</v>
      </c>
      <c r="G9055" s="5">
        <v>0</v>
      </c>
      <c r="H9055" s="5">
        <v>0</v>
      </c>
      <c r="I9055" s="5">
        <v>0</v>
      </c>
      <c r="J9055" s="5">
        <v>0</v>
      </c>
      <c r="K9055" s="5">
        <v>0</v>
      </c>
      <c r="L9055" s="5">
        <v>0</v>
      </c>
      <c r="M9055" s="5">
        <v>0</v>
      </c>
      <c r="N9055" s="19">
        <v>0</v>
      </c>
    </row>
    <row r="9056" spans="1:14" ht="15.75" hidden="1" customHeight="1" x14ac:dyDescent="0.2">
      <c r="A9056" s="14">
        <v>0</v>
      </c>
      <c r="B9056" s="16">
        <v>0</v>
      </c>
      <c r="C9056" s="14">
        <v>0</v>
      </c>
      <c r="D9056" s="17">
        <v>0</v>
      </c>
      <c r="E9056" s="5">
        <v>0</v>
      </c>
      <c r="F9056" s="5">
        <v>0</v>
      </c>
      <c r="G9056" s="5">
        <v>0</v>
      </c>
      <c r="H9056" s="5">
        <v>0</v>
      </c>
      <c r="I9056" s="5">
        <v>0</v>
      </c>
      <c r="J9056" s="5">
        <v>0</v>
      </c>
      <c r="K9056" s="5">
        <v>0</v>
      </c>
      <c r="L9056" s="5">
        <v>0</v>
      </c>
      <c r="M9056" s="5">
        <v>0</v>
      </c>
      <c r="N9056" s="19">
        <v>0</v>
      </c>
    </row>
    <row r="9057" spans="1:14" ht="15.75" hidden="1" customHeight="1" x14ac:dyDescent="0.2">
      <c r="A9057" s="14">
        <v>0</v>
      </c>
      <c r="B9057" s="16">
        <v>0</v>
      </c>
      <c r="C9057" s="14">
        <v>0</v>
      </c>
      <c r="D9057" s="17">
        <v>0</v>
      </c>
      <c r="E9057" s="5">
        <v>0</v>
      </c>
      <c r="F9057" s="5">
        <v>0</v>
      </c>
      <c r="G9057" s="5">
        <v>0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0</v>
      </c>
      <c r="N9057" s="19">
        <v>0</v>
      </c>
    </row>
    <row r="9058" spans="1:14" ht="15.75" hidden="1" customHeight="1" x14ac:dyDescent="0.2">
      <c r="A9058" s="14">
        <v>0</v>
      </c>
      <c r="B9058" s="16">
        <v>0</v>
      </c>
      <c r="C9058" s="14">
        <v>0</v>
      </c>
      <c r="D9058" s="17">
        <v>0</v>
      </c>
      <c r="E9058" s="5">
        <v>0</v>
      </c>
      <c r="F9058" s="5">
        <v>0</v>
      </c>
      <c r="G9058" s="5">
        <v>0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0</v>
      </c>
      <c r="N9058" s="19">
        <v>0</v>
      </c>
    </row>
    <row r="9059" spans="1:14" ht="15.75" hidden="1" customHeight="1" x14ac:dyDescent="0.2">
      <c r="A9059" s="14">
        <v>0</v>
      </c>
      <c r="B9059" s="16">
        <v>0</v>
      </c>
      <c r="C9059" s="14">
        <v>0</v>
      </c>
      <c r="D9059" s="17">
        <v>0</v>
      </c>
      <c r="E9059" s="5">
        <v>0</v>
      </c>
      <c r="F9059" s="5">
        <v>0</v>
      </c>
      <c r="G9059" s="5">
        <v>0</v>
      </c>
      <c r="H9059" s="5">
        <v>0</v>
      </c>
      <c r="I9059" s="5">
        <v>0</v>
      </c>
      <c r="J9059" s="5">
        <v>0</v>
      </c>
      <c r="K9059" s="5">
        <v>0</v>
      </c>
      <c r="L9059" s="5">
        <v>0</v>
      </c>
      <c r="M9059" s="5">
        <v>0</v>
      </c>
      <c r="N9059" s="19">
        <v>0</v>
      </c>
    </row>
    <row r="9060" spans="1:14" ht="15.75" hidden="1" customHeight="1" x14ac:dyDescent="0.2">
      <c r="A9060" s="14">
        <v>0</v>
      </c>
      <c r="B9060" s="16">
        <v>0</v>
      </c>
      <c r="C9060" s="14">
        <v>0</v>
      </c>
      <c r="D9060" s="17">
        <v>0</v>
      </c>
      <c r="E9060" s="5">
        <v>0</v>
      </c>
      <c r="F9060" s="5">
        <v>0</v>
      </c>
      <c r="G9060" s="5">
        <v>0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0</v>
      </c>
      <c r="N9060" s="19">
        <v>0</v>
      </c>
    </row>
    <row r="9061" spans="1:14" ht="15.75" hidden="1" customHeight="1" x14ac:dyDescent="0.2">
      <c r="A9061" s="14">
        <v>0</v>
      </c>
      <c r="B9061" s="16">
        <v>0</v>
      </c>
      <c r="C9061" s="14">
        <v>0</v>
      </c>
      <c r="D9061" s="17">
        <v>0</v>
      </c>
      <c r="E9061" s="5">
        <v>0</v>
      </c>
      <c r="F9061" s="5">
        <v>0</v>
      </c>
      <c r="G9061" s="5">
        <v>0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0</v>
      </c>
      <c r="N9061" s="19">
        <v>0</v>
      </c>
    </row>
    <row r="9062" spans="1:14" ht="15.75" hidden="1" customHeight="1" x14ac:dyDescent="0.2">
      <c r="A9062" s="14">
        <v>0</v>
      </c>
      <c r="B9062" s="16">
        <v>0</v>
      </c>
      <c r="C9062" s="14">
        <v>0</v>
      </c>
      <c r="D9062" s="17">
        <v>0</v>
      </c>
      <c r="E9062" s="5">
        <v>0</v>
      </c>
      <c r="F9062" s="5">
        <v>0</v>
      </c>
      <c r="G9062" s="5">
        <v>0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0</v>
      </c>
      <c r="N9062" s="19">
        <v>0</v>
      </c>
    </row>
    <row r="9063" spans="1:14" ht="15.75" hidden="1" customHeight="1" x14ac:dyDescent="0.2">
      <c r="A9063" s="14">
        <v>0</v>
      </c>
      <c r="B9063" s="16">
        <v>0</v>
      </c>
      <c r="C9063" s="14">
        <v>0</v>
      </c>
      <c r="D9063" s="17">
        <v>0</v>
      </c>
      <c r="E9063" s="5">
        <v>0</v>
      </c>
      <c r="F9063" s="5">
        <v>0</v>
      </c>
      <c r="G9063" s="5">
        <v>0</v>
      </c>
      <c r="H9063" s="5">
        <v>0</v>
      </c>
      <c r="I9063" s="5">
        <v>0</v>
      </c>
      <c r="J9063" s="5">
        <v>0</v>
      </c>
      <c r="K9063" s="5">
        <v>0</v>
      </c>
      <c r="L9063" s="5">
        <v>0</v>
      </c>
      <c r="M9063" s="5">
        <v>0</v>
      </c>
      <c r="N9063" s="19">
        <v>0</v>
      </c>
    </row>
    <row r="9064" spans="1:14" ht="15.75" hidden="1" customHeight="1" x14ac:dyDescent="0.2">
      <c r="A9064" s="14">
        <v>0</v>
      </c>
      <c r="B9064" s="16">
        <v>0</v>
      </c>
      <c r="C9064" s="14">
        <v>0</v>
      </c>
      <c r="D9064" s="17">
        <v>0</v>
      </c>
      <c r="E9064" s="5">
        <v>0</v>
      </c>
      <c r="F9064" s="5">
        <v>0</v>
      </c>
      <c r="G9064" s="5">
        <v>0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0</v>
      </c>
      <c r="N9064" s="19">
        <v>0</v>
      </c>
    </row>
    <row r="9065" spans="1:14" ht="15.75" hidden="1" customHeight="1" x14ac:dyDescent="0.2">
      <c r="A9065" s="14">
        <v>0</v>
      </c>
      <c r="B9065" s="16">
        <v>0</v>
      </c>
      <c r="C9065" s="14">
        <v>0</v>
      </c>
      <c r="D9065" s="17">
        <v>0</v>
      </c>
      <c r="E9065" s="5">
        <v>0</v>
      </c>
      <c r="F9065" s="5">
        <v>0</v>
      </c>
      <c r="G9065" s="5">
        <v>0</v>
      </c>
      <c r="H9065" s="5">
        <v>0</v>
      </c>
      <c r="I9065" s="5">
        <v>0</v>
      </c>
      <c r="J9065" s="5">
        <v>0</v>
      </c>
      <c r="K9065" s="5">
        <v>0</v>
      </c>
      <c r="L9065" s="5">
        <v>0</v>
      </c>
      <c r="M9065" s="5">
        <v>0</v>
      </c>
      <c r="N9065" s="19">
        <v>0</v>
      </c>
    </row>
    <row r="9066" spans="1:14" ht="15.75" hidden="1" customHeight="1" x14ac:dyDescent="0.2">
      <c r="A9066" s="14">
        <v>0</v>
      </c>
      <c r="B9066" s="16">
        <v>0</v>
      </c>
      <c r="C9066" s="14">
        <v>0</v>
      </c>
      <c r="D9066" s="17">
        <v>0</v>
      </c>
      <c r="E9066" s="5">
        <v>0</v>
      </c>
      <c r="F9066" s="5">
        <v>0</v>
      </c>
      <c r="G9066" s="5">
        <v>0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0</v>
      </c>
      <c r="N9066" s="19">
        <v>0</v>
      </c>
    </row>
    <row r="9067" spans="1:14" ht="15.75" hidden="1" customHeight="1" x14ac:dyDescent="0.2">
      <c r="A9067" s="14">
        <v>0</v>
      </c>
      <c r="B9067" s="16">
        <v>0</v>
      </c>
      <c r="C9067" s="14">
        <v>0</v>
      </c>
      <c r="D9067" s="17">
        <v>0</v>
      </c>
      <c r="E9067" s="5">
        <v>0</v>
      </c>
      <c r="F9067" s="5">
        <v>0</v>
      </c>
      <c r="G9067" s="5">
        <v>0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0</v>
      </c>
      <c r="N9067" s="19">
        <v>0</v>
      </c>
    </row>
    <row r="9068" spans="1:14" ht="15.75" hidden="1" customHeight="1" x14ac:dyDescent="0.2">
      <c r="A9068" s="14">
        <v>0</v>
      </c>
      <c r="B9068" s="16">
        <v>0</v>
      </c>
      <c r="C9068" s="14">
        <v>0</v>
      </c>
      <c r="D9068" s="17">
        <v>0</v>
      </c>
      <c r="E9068" s="5">
        <v>0</v>
      </c>
      <c r="F9068" s="5">
        <v>0</v>
      </c>
      <c r="G9068" s="5">
        <v>0</v>
      </c>
      <c r="H9068" s="5">
        <v>0</v>
      </c>
      <c r="I9068" s="5">
        <v>0</v>
      </c>
      <c r="J9068" s="5">
        <v>0</v>
      </c>
      <c r="K9068" s="5">
        <v>0</v>
      </c>
      <c r="L9068" s="5">
        <v>0</v>
      </c>
      <c r="M9068" s="5">
        <v>0</v>
      </c>
      <c r="N9068" s="19">
        <v>0</v>
      </c>
    </row>
    <row r="9069" spans="1:14" ht="15.75" hidden="1" customHeight="1" x14ac:dyDescent="0.2">
      <c r="A9069" s="14">
        <v>0</v>
      </c>
      <c r="B9069" s="16">
        <v>0</v>
      </c>
      <c r="C9069" s="14">
        <v>0</v>
      </c>
      <c r="D9069" s="17">
        <v>0</v>
      </c>
      <c r="E9069" s="5">
        <v>0</v>
      </c>
      <c r="F9069" s="5">
        <v>0</v>
      </c>
      <c r="G9069" s="5">
        <v>0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0</v>
      </c>
      <c r="N9069" s="19">
        <v>0</v>
      </c>
    </row>
    <row r="9070" spans="1:14" ht="15.75" hidden="1" customHeight="1" x14ac:dyDescent="0.2">
      <c r="A9070" s="14">
        <v>0</v>
      </c>
      <c r="B9070" s="16">
        <v>0</v>
      </c>
      <c r="C9070" s="14">
        <v>0</v>
      </c>
      <c r="D9070" s="17">
        <v>0</v>
      </c>
      <c r="E9070" s="5">
        <v>0</v>
      </c>
      <c r="F9070" s="5">
        <v>0</v>
      </c>
      <c r="G9070" s="5">
        <v>0</v>
      </c>
      <c r="H9070" s="5">
        <v>0</v>
      </c>
      <c r="I9070" s="5">
        <v>0</v>
      </c>
      <c r="J9070" s="5">
        <v>0</v>
      </c>
      <c r="K9070" s="5">
        <v>0</v>
      </c>
      <c r="L9070" s="5">
        <v>0</v>
      </c>
      <c r="M9070" s="5">
        <v>0</v>
      </c>
      <c r="N9070" s="19">
        <v>0</v>
      </c>
    </row>
    <row r="9071" spans="1:14" ht="15.75" hidden="1" customHeight="1" x14ac:dyDescent="0.2">
      <c r="A9071" s="14">
        <v>0</v>
      </c>
      <c r="B9071" s="16">
        <v>0</v>
      </c>
      <c r="C9071" s="14">
        <v>0</v>
      </c>
      <c r="D9071" s="17">
        <v>0</v>
      </c>
      <c r="E9071" s="5">
        <v>0</v>
      </c>
      <c r="F9071" s="5">
        <v>0</v>
      </c>
      <c r="G9071" s="5">
        <v>0</v>
      </c>
      <c r="H9071" s="5">
        <v>0</v>
      </c>
      <c r="I9071" s="5">
        <v>0</v>
      </c>
      <c r="J9071" s="5">
        <v>0</v>
      </c>
      <c r="K9071" s="5">
        <v>0</v>
      </c>
      <c r="L9071" s="5">
        <v>0</v>
      </c>
      <c r="M9071" s="5">
        <v>0</v>
      </c>
      <c r="N9071" s="19">
        <v>0</v>
      </c>
    </row>
    <row r="9072" spans="1:14" ht="15.75" hidden="1" customHeight="1" x14ac:dyDescent="0.2">
      <c r="A9072" s="14">
        <v>0</v>
      </c>
      <c r="B9072" s="16">
        <v>0</v>
      </c>
      <c r="C9072" s="14">
        <v>0</v>
      </c>
      <c r="D9072" s="17">
        <v>0</v>
      </c>
      <c r="E9072" s="5">
        <v>0</v>
      </c>
      <c r="F9072" s="5">
        <v>0</v>
      </c>
      <c r="G9072" s="5">
        <v>0</v>
      </c>
      <c r="H9072" s="5">
        <v>0</v>
      </c>
      <c r="I9072" s="5">
        <v>0</v>
      </c>
      <c r="J9072" s="5">
        <v>0</v>
      </c>
      <c r="K9072" s="5">
        <v>0</v>
      </c>
      <c r="L9072" s="5">
        <v>0</v>
      </c>
      <c r="M9072" s="5">
        <v>0</v>
      </c>
      <c r="N9072" s="19">
        <v>0</v>
      </c>
    </row>
    <row r="9073" spans="1:14" ht="15.75" hidden="1" customHeight="1" x14ac:dyDescent="0.2">
      <c r="A9073" s="14">
        <v>0</v>
      </c>
      <c r="B9073" s="16">
        <v>0</v>
      </c>
      <c r="C9073" s="14">
        <v>0</v>
      </c>
      <c r="D9073" s="17">
        <v>0</v>
      </c>
      <c r="E9073" s="5">
        <v>0</v>
      </c>
      <c r="F9073" s="5">
        <v>0</v>
      </c>
      <c r="G9073" s="5">
        <v>0</v>
      </c>
      <c r="H9073" s="5">
        <v>0</v>
      </c>
      <c r="I9073" s="5">
        <v>0</v>
      </c>
      <c r="J9073" s="5">
        <v>0</v>
      </c>
      <c r="K9073" s="5">
        <v>0</v>
      </c>
      <c r="L9073" s="5">
        <v>0</v>
      </c>
      <c r="M9073" s="5">
        <v>0</v>
      </c>
      <c r="N9073" s="19">
        <v>0</v>
      </c>
    </row>
    <row r="9074" spans="1:14" ht="15.75" hidden="1" customHeight="1" x14ac:dyDescent="0.2">
      <c r="A9074" s="14">
        <v>0</v>
      </c>
      <c r="B9074" s="16">
        <v>0</v>
      </c>
      <c r="C9074" s="14">
        <v>0</v>
      </c>
      <c r="D9074" s="17">
        <v>0</v>
      </c>
      <c r="E9074" s="5">
        <v>0</v>
      </c>
      <c r="F9074" s="5">
        <v>0</v>
      </c>
      <c r="G9074" s="5">
        <v>0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0</v>
      </c>
      <c r="N9074" s="19">
        <v>0</v>
      </c>
    </row>
    <row r="9075" spans="1:14" ht="15.75" hidden="1" customHeight="1" x14ac:dyDescent="0.2">
      <c r="A9075" s="14">
        <v>0</v>
      </c>
      <c r="B9075" s="16">
        <v>0</v>
      </c>
      <c r="C9075" s="14">
        <v>0</v>
      </c>
      <c r="D9075" s="17">
        <v>0</v>
      </c>
      <c r="E9075" s="5">
        <v>0</v>
      </c>
      <c r="F9075" s="5">
        <v>0</v>
      </c>
      <c r="G9075" s="5">
        <v>0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0</v>
      </c>
      <c r="N9075" s="19">
        <v>0</v>
      </c>
    </row>
    <row r="9076" spans="1:14" ht="15.75" hidden="1" customHeight="1" x14ac:dyDescent="0.2">
      <c r="A9076" s="14">
        <v>0</v>
      </c>
      <c r="B9076" s="16">
        <v>0</v>
      </c>
      <c r="C9076" s="14">
        <v>0</v>
      </c>
      <c r="D9076" s="17">
        <v>0</v>
      </c>
      <c r="E9076" s="5">
        <v>0</v>
      </c>
      <c r="F9076" s="5">
        <v>0</v>
      </c>
      <c r="G9076" s="5">
        <v>0</v>
      </c>
      <c r="H9076" s="5">
        <v>0</v>
      </c>
      <c r="I9076" s="5">
        <v>0</v>
      </c>
      <c r="J9076" s="5">
        <v>0</v>
      </c>
      <c r="K9076" s="5">
        <v>0</v>
      </c>
      <c r="L9076" s="5">
        <v>0</v>
      </c>
      <c r="M9076" s="5">
        <v>0</v>
      </c>
      <c r="N9076" s="19">
        <v>0</v>
      </c>
    </row>
    <row r="9077" spans="1:14" ht="15.75" hidden="1" customHeight="1" x14ac:dyDescent="0.2">
      <c r="A9077" s="14">
        <v>0</v>
      </c>
      <c r="B9077" s="16">
        <v>0</v>
      </c>
      <c r="C9077" s="14">
        <v>0</v>
      </c>
      <c r="D9077" s="17">
        <v>0</v>
      </c>
      <c r="E9077" s="5">
        <v>0</v>
      </c>
      <c r="F9077" s="5">
        <v>0</v>
      </c>
      <c r="G9077" s="5">
        <v>0</v>
      </c>
      <c r="H9077" s="5">
        <v>0</v>
      </c>
      <c r="I9077" s="5">
        <v>0</v>
      </c>
      <c r="J9077" s="5">
        <v>0</v>
      </c>
      <c r="K9077" s="5">
        <v>0</v>
      </c>
      <c r="L9077" s="5">
        <v>0</v>
      </c>
      <c r="M9077" s="5">
        <v>0</v>
      </c>
      <c r="N9077" s="19">
        <v>0</v>
      </c>
    </row>
    <row r="9078" spans="1:14" ht="15.75" hidden="1" customHeight="1" x14ac:dyDescent="0.2">
      <c r="A9078" s="14">
        <v>0</v>
      </c>
      <c r="B9078" s="16">
        <v>0</v>
      </c>
      <c r="C9078" s="14">
        <v>0</v>
      </c>
      <c r="D9078" s="17">
        <v>0</v>
      </c>
      <c r="E9078" s="5">
        <v>0</v>
      </c>
      <c r="F9078" s="5">
        <v>0</v>
      </c>
      <c r="G9078" s="5">
        <v>0</v>
      </c>
      <c r="H9078" s="5">
        <v>0</v>
      </c>
      <c r="I9078" s="5">
        <v>0</v>
      </c>
      <c r="J9078" s="5">
        <v>0</v>
      </c>
      <c r="K9078" s="5">
        <v>0</v>
      </c>
      <c r="L9078" s="5">
        <v>0</v>
      </c>
      <c r="M9078" s="5">
        <v>0</v>
      </c>
      <c r="N9078" s="19">
        <v>0</v>
      </c>
    </row>
    <row r="9079" spans="1:14" ht="15.75" hidden="1" customHeight="1" x14ac:dyDescent="0.2">
      <c r="A9079" s="14">
        <v>0</v>
      </c>
      <c r="B9079" s="16">
        <v>0</v>
      </c>
      <c r="C9079" s="14">
        <v>0</v>
      </c>
      <c r="D9079" s="17">
        <v>0</v>
      </c>
      <c r="E9079" s="5">
        <v>0</v>
      </c>
      <c r="F9079" s="5">
        <v>0</v>
      </c>
      <c r="G9079" s="5">
        <v>0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0</v>
      </c>
      <c r="N9079" s="19">
        <v>0</v>
      </c>
    </row>
    <row r="9080" spans="1:14" ht="15.75" hidden="1" customHeight="1" x14ac:dyDescent="0.2">
      <c r="A9080" s="14">
        <v>0</v>
      </c>
      <c r="B9080" s="16">
        <v>0</v>
      </c>
      <c r="C9080" s="14">
        <v>0</v>
      </c>
      <c r="D9080" s="17">
        <v>0</v>
      </c>
      <c r="E9080" s="5">
        <v>0</v>
      </c>
      <c r="F9080" s="5">
        <v>0</v>
      </c>
      <c r="G9080" s="5">
        <v>0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0</v>
      </c>
      <c r="N9080" s="19">
        <v>0</v>
      </c>
    </row>
    <row r="9081" spans="1:14" ht="15.75" hidden="1" customHeight="1" x14ac:dyDescent="0.2">
      <c r="A9081" s="14">
        <v>0</v>
      </c>
      <c r="B9081" s="16">
        <v>0</v>
      </c>
      <c r="C9081" s="14">
        <v>0</v>
      </c>
      <c r="D9081" s="17">
        <v>0</v>
      </c>
      <c r="E9081" s="5">
        <v>0</v>
      </c>
      <c r="F9081" s="5">
        <v>0</v>
      </c>
      <c r="G9081" s="5">
        <v>0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0</v>
      </c>
      <c r="N9081" s="19">
        <v>0</v>
      </c>
    </row>
    <row r="9082" spans="1:14" ht="15.75" hidden="1" customHeight="1" x14ac:dyDescent="0.2">
      <c r="A9082" s="14">
        <v>0</v>
      </c>
      <c r="B9082" s="16">
        <v>0</v>
      </c>
      <c r="C9082" s="14">
        <v>0</v>
      </c>
      <c r="D9082" s="17">
        <v>0</v>
      </c>
      <c r="E9082" s="5">
        <v>0</v>
      </c>
      <c r="F9082" s="5">
        <v>0</v>
      </c>
      <c r="G9082" s="5">
        <v>0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0</v>
      </c>
      <c r="N9082" s="19">
        <v>0</v>
      </c>
    </row>
    <row r="9083" spans="1:14" ht="15.75" hidden="1" customHeight="1" x14ac:dyDescent="0.2">
      <c r="A9083" s="14">
        <v>0</v>
      </c>
      <c r="B9083" s="16">
        <v>0</v>
      </c>
      <c r="C9083" s="14">
        <v>0</v>
      </c>
      <c r="D9083" s="17">
        <v>0</v>
      </c>
      <c r="E9083" s="5">
        <v>0</v>
      </c>
      <c r="F9083" s="5">
        <v>0</v>
      </c>
      <c r="G9083" s="5">
        <v>0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0</v>
      </c>
      <c r="N9083" s="19">
        <v>0</v>
      </c>
    </row>
    <row r="9084" spans="1:14" ht="15.75" hidden="1" customHeight="1" x14ac:dyDescent="0.2">
      <c r="A9084" s="14">
        <v>0</v>
      </c>
      <c r="B9084" s="16">
        <v>0</v>
      </c>
      <c r="C9084" s="14">
        <v>0</v>
      </c>
      <c r="D9084" s="17">
        <v>0</v>
      </c>
      <c r="E9084" s="5">
        <v>0</v>
      </c>
      <c r="F9084" s="5">
        <v>0</v>
      </c>
      <c r="G9084" s="5">
        <v>0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0</v>
      </c>
      <c r="N9084" s="19">
        <v>0</v>
      </c>
    </row>
    <row r="9085" spans="1:14" ht="15.75" hidden="1" customHeight="1" x14ac:dyDescent="0.2">
      <c r="A9085" s="14">
        <v>0</v>
      </c>
      <c r="B9085" s="16">
        <v>0</v>
      </c>
      <c r="C9085" s="14">
        <v>0</v>
      </c>
      <c r="D9085" s="17">
        <v>0</v>
      </c>
      <c r="E9085" s="5">
        <v>0</v>
      </c>
      <c r="F9085" s="5">
        <v>0</v>
      </c>
      <c r="G9085" s="5">
        <v>0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0</v>
      </c>
      <c r="N9085" s="19">
        <v>0</v>
      </c>
    </row>
    <row r="9086" spans="1:14" ht="15.75" hidden="1" customHeight="1" x14ac:dyDescent="0.2">
      <c r="A9086" s="14">
        <v>0</v>
      </c>
      <c r="B9086" s="16">
        <v>0</v>
      </c>
      <c r="C9086" s="14">
        <v>0</v>
      </c>
      <c r="D9086" s="17">
        <v>0</v>
      </c>
      <c r="E9086" s="5">
        <v>0</v>
      </c>
      <c r="F9086" s="5">
        <v>0</v>
      </c>
      <c r="G9086" s="5">
        <v>0</v>
      </c>
      <c r="H9086" s="5">
        <v>0</v>
      </c>
      <c r="I9086" s="5">
        <v>0</v>
      </c>
      <c r="J9086" s="5">
        <v>0</v>
      </c>
      <c r="K9086" s="5">
        <v>0</v>
      </c>
      <c r="L9086" s="5">
        <v>0</v>
      </c>
      <c r="M9086" s="5">
        <v>0</v>
      </c>
      <c r="N9086" s="19">
        <v>0</v>
      </c>
    </row>
    <row r="9087" spans="1:14" ht="15.75" hidden="1" customHeight="1" x14ac:dyDescent="0.2">
      <c r="A9087" s="14">
        <v>0</v>
      </c>
      <c r="B9087" s="16">
        <v>0</v>
      </c>
      <c r="C9087" s="14">
        <v>0</v>
      </c>
      <c r="D9087" s="17">
        <v>0</v>
      </c>
      <c r="E9087" s="5">
        <v>0</v>
      </c>
      <c r="F9087" s="5">
        <v>0</v>
      </c>
      <c r="G9087" s="5">
        <v>0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0</v>
      </c>
      <c r="N9087" s="19">
        <v>0</v>
      </c>
    </row>
    <row r="9088" spans="1:14" ht="15.75" hidden="1" customHeight="1" x14ac:dyDescent="0.2">
      <c r="A9088" s="14">
        <v>0</v>
      </c>
      <c r="B9088" s="16">
        <v>0</v>
      </c>
      <c r="C9088" s="14">
        <v>0</v>
      </c>
      <c r="D9088" s="17">
        <v>0</v>
      </c>
      <c r="E9088" s="5">
        <v>0</v>
      </c>
      <c r="F9088" s="5">
        <v>0</v>
      </c>
      <c r="G9088" s="5">
        <v>0</v>
      </c>
      <c r="H9088" s="5">
        <v>0</v>
      </c>
      <c r="I9088" s="5">
        <v>0</v>
      </c>
      <c r="J9088" s="5">
        <v>0</v>
      </c>
      <c r="K9088" s="5">
        <v>0</v>
      </c>
      <c r="L9088" s="5">
        <v>0</v>
      </c>
      <c r="M9088" s="5">
        <v>0</v>
      </c>
      <c r="N9088" s="19">
        <v>0</v>
      </c>
    </row>
    <row r="9089" spans="1:14" ht="15.75" hidden="1" customHeight="1" x14ac:dyDescent="0.2">
      <c r="A9089" s="14">
        <v>0</v>
      </c>
      <c r="B9089" s="16">
        <v>0</v>
      </c>
      <c r="C9089" s="14">
        <v>0</v>
      </c>
      <c r="D9089" s="17">
        <v>0</v>
      </c>
      <c r="E9089" s="5">
        <v>0</v>
      </c>
      <c r="F9089" s="5">
        <v>0</v>
      </c>
      <c r="G9089" s="5">
        <v>0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0</v>
      </c>
      <c r="N9089" s="19">
        <v>0</v>
      </c>
    </row>
    <row r="9090" spans="1:14" ht="15.75" hidden="1" customHeight="1" x14ac:dyDescent="0.2">
      <c r="A9090" s="14">
        <v>0</v>
      </c>
      <c r="B9090" s="16">
        <v>0</v>
      </c>
      <c r="C9090" s="14">
        <v>0</v>
      </c>
      <c r="D9090" s="17">
        <v>0</v>
      </c>
      <c r="E9090" s="5">
        <v>0</v>
      </c>
      <c r="F9090" s="5">
        <v>0</v>
      </c>
      <c r="G9090" s="5">
        <v>0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0</v>
      </c>
      <c r="N9090" s="19">
        <v>0</v>
      </c>
    </row>
    <row r="9091" spans="1:14" ht="15.75" hidden="1" customHeight="1" x14ac:dyDescent="0.2">
      <c r="A9091" s="14">
        <v>0</v>
      </c>
      <c r="B9091" s="16">
        <v>0</v>
      </c>
      <c r="C9091" s="14">
        <v>0</v>
      </c>
      <c r="D9091" s="17">
        <v>0</v>
      </c>
      <c r="E9091" s="5">
        <v>0</v>
      </c>
      <c r="F9091" s="5">
        <v>0</v>
      </c>
      <c r="G9091" s="5">
        <v>0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0</v>
      </c>
      <c r="N9091" s="19">
        <v>0</v>
      </c>
    </row>
    <row r="9092" spans="1:14" ht="15.75" hidden="1" customHeight="1" x14ac:dyDescent="0.2">
      <c r="A9092" s="14">
        <v>0</v>
      </c>
      <c r="B9092" s="16">
        <v>0</v>
      </c>
      <c r="C9092" s="14">
        <v>0</v>
      </c>
      <c r="D9092" s="17">
        <v>0</v>
      </c>
      <c r="E9092" s="5">
        <v>0</v>
      </c>
      <c r="F9092" s="5">
        <v>0</v>
      </c>
      <c r="G9092" s="5">
        <v>0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0</v>
      </c>
      <c r="N9092" s="19">
        <v>0</v>
      </c>
    </row>
    <row r="9093" spans="1:14" ht="15.75" hidden="1" customHeight="1" x14ac:dyDescent="0.2">
      <c r="A9093" s="14">
        <v>0</v>
      </c>
      <c r="B9093" s="16">
        <v>0</v>
      </c>
      <c r="C9093" s="14">
        <v>0</v>
      </c>
      <c r="D9093" s="17">
        <v>0</v>
      </c>
      <c r="E9093" s="5">
        <v>0</v>
      </c>
      <c r="F9093" s="5">
        <v>0</v>
      </c>
      <c r="G9093" s="5">
        <v>0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0</v>
      </c>
      <c r="N9093" s="19">
        <v>0</v>
      </c>
    </row>
    <row r="9094" spans="1:14" ht="15.75" hidden="1" customHeight="1" x14ac:dyDescent="0.2">
      <c r="A9094" s="14">
        <v>0</v>
      </c>
      <c r="B9094" s="16">
        <v>0</v>
      </c>
      <c r="C9094" s="14">
        <v>0</v>
      </c>
      <c r="D9094" s="17">
        <v>0</v>
      </c>
      <c r="E9094" s="5">
        <v>0</v>
      </c>
      <c r="F9094" s="5">
        <v>0</v>
      </c>
      <c r="G9094" s="5">
        <v>0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0</v>
      </c>
      <c r="N9094" s="19">
        <v>0</v>
      </c>
    </row>
    <row r="9095" spans="1:14" ht="15.75" hidden="1" customHeight="1" x14ac:dyDescent="0.2">
      <c r="A9095" s="14">
        <v>0</v>
      </c>
      <c r="B9095" s="16">
        <v>0</v>
      </c>
      <c r="C9095" s="14">
        <v>0</v>
      </c>
      <c r="D9095" s="17">
        <v>0</v>
      </c>
      <c r="E9095" s="5">
        <v>0</v>
      </c>
      <c r="F9095" s="5">
        <v>0</v>
      </c>
      <c r="G9095" s="5">
        <v>0</v>
      </c>
      <c r="H9095" s="5">
        <v>0</v>
      </c>
      <c r="I9095" s="5">
        <v>0</v>
      </c>
      <c r="J9095" s="5">
        <v>0</v>
      </c>
      <c r="K9095" s="5">
        <v>0</v>
      </c>
      <c r="L9095" s="5">
        <v>0</v>
      </c>
      <c r="M9095" s="5">
        <v>0</v>
      </c>
      <c r="N9095" s="19">
        <v>0</v>
      </c>
    </row>
    <row r="9096" spans="1:14" ht="15.75" hidden="1" customHeight="1" x14ac:dyDescent="0.2">
      <c r="A9096" s="14">
        <v>0</v>
      </c>
      <c r="B9096" s="16">
        <v>0</v>
      </c>
      <c r="C9096" s="14">
        <v>0</v>
      </c>
      <c r="D9096" s="17">
        <v>0</v>
      </c>
      <c r="E9096" s="5">
        <v>0</v>
      </c>
      <c r="F9096" s="5">
        <v>0</v>
      </c>
      <c r="G9096" s="5">
        <v>0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0</v>
      </c>
      <c r="N9096" s="19">
        <v>0</v>
      </c>
    </row>
    <row r="9097" spans="1:14" ht="15.75" hidden="1" customHeight="1" x14ac:dyDescent="0.2">
      <c r="A9097" s="14">
        <v>0</v>
      </c>
      <c r="B9097" s="16">
        <v>0</v>
      </c>
      <c r="C9097" s="14">
        <v>0</v>
      </c>
      <c r="D9097" s="17">
        <v>0</v>
      </c>
      <c r="E9097" s="5">
        <v>0</v>
      </c>
      <c r="F9097" s="5">
        <v>0</v>
      </c>
      <c r="G9097" s="5">
        <v>0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0</v>
      </c>
      <c r="N9097" s="19">
        <v>0</v>
      </c>
    </row>
    <row r="9098" spans="1:14" ht="15.75" hidden="1" customHeight="1" x14ac:dyDescent="0.2">
      <c r="A9098" s="14">
        <v>0</v>
      </c>
      <c r="B9098" s="16">
        <v>0</v>
      </c>
      <c r="C9098" s="14">
        <v>0</v>
      </c>
      <c r="D9098" s="17">
        <v>0</v>
      </c>
      <c r="E9098" s="5">
        <v>0</v>
      </c>
      <c r="F9098" s="5">
        <v>0</v>
      </c>
      <c r="G9098" s="5">
        <v>0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0</v>
      </c>
      <c r="N9098" s="19">
        <v>0</v>
      </c>
    </row>
    <row r="9099" spans="1:14" ht="15.75" hidden="1" customHeight="1" x14ac:dyDescent="0.2">
      <c r="A9099" s="14">
        <v>0</v>
      </c>
      <c r="B9099" s="16">
        <v>0</v>
      </c>
      <c r="C9099" s="14">
        <v>0</v>
      </c>
      <c r="D9099" s="17">
        <v>0</v>
      </c>
      <c r="E9099" s="5">
        <v>0</v>
      </c>
      <c r="F9099" s="5">
        <v>0</v>
      </c>
      <c r="G9099" s="5">
        <v>0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0</v>
      </c>
      <c r="N9099" s="19">
        <v>0</v>
      </c>
    </row>
    <row r="9100" spans="1:14" ht="15.75" hidden="1" customHeight="1" x14ac:dyDescent="0.2">
      <c r="A9100" s="14">
        <v>0</v>
      </c>
      <c r="B9100" s="16">
        <v>0</v>
      </c>
      <c r="C9100" s="14">
        <v>0</v>
      </c>
      <c r="D9100" s="17">
        <v>0</v>
      </c>
      <c r="E9100" s="5">
        <v>0</v>
      </c>
      <c r="F9100" s="5">
        <v>0</v>
      </c>
      <c r="G9100" s="5">
        <v>0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0</v>
      </c>
      <c r="N9100" s="19">
        <v>0</v>
      </c>
    </row>
    <row r="9101" spans="1:14" ht="15.75" hidden="1" customHeight="1" x14ac:dyDescent="0.2">
      <c r="A9101" s="14">
        <v>0</v>
      </c>
      <c r="B9101" s="16">
        <v>0</v>
      </c>
      <c r="C9101" s="14">
        <v>0</v>
      </c>
      <c r="D9101" s="17">
        <v>0</v>
      </c>
      <c r="E9101" s="5">
        <v>0</v>
      </c>
      <c r="F9101" s="5">
        <v>0</v>
      </c>
      <c r="G9101" s="5">
        <v>0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0</v>
      </c>
      <c r="N9101" s="19">
        <v>0</v>
      </c>
    </row>
    <row r="9102" spans="1:14" ht="15.75" hidden="1" customHeight="1" x14ac:dyDescent="0.2">
      <c r="A9102" s="14">
        <v>0</v>
      </c>
      <c r="B9102" s="16">
        <v>0</v>
      </c>
      <c r="C9102" s="14">
        <v>0</v>
      </c>
      <c r="D9102" s="17">
        <v>0</v>
      </c>
      <c r="E9102" s="5">
        <v>0</v>
      </c>
      <c r="F9102" s="5">
        <v>0</v>
      </c>
      <c r="G9102" s="5">
        <v>0</v>
      </c>
      <c r="H9102" s="5">
        <v>0</v>
      </c>
      <c r="I9102" s="5">
        <v>0</v>
      </c>
      <c r="J9102" s="5">
        <v>0</v>
      </c>
      <c r="K9102" s="5">
        <v>0</v>
      </c>
      <c r="L9102" s="5">
        <v>0</v>
      </c>
      <c r="M9102" s="5">
        <v>0</v>
      </c>
      <c r="N9102" s="19">
        <v>0</v>
      </c>
    </row>
    <row r="9103" spans="1:14" ht="15.75" hidden="1" customHeight="1" x14ac:dyDescent="0.2">
      <c r="A9103" s="14">
        <v>0</v>
      </c>
      <c r="B9103" s="16">
        <v>0</v>
      </c>
      <c r="C9103" s="14">
        <v>0</v>
      </c>
      <c r="D9103" s="17">
        <v>0</v>
      </c>
      <c r="E9103" s="5">
        <v>0</v>
      </c>
      <c r="F9103" s="5">
        <v>0</v>
      </c>
      <c r="G9103" s="5">
        <v>0</v>
      </c>
      <c r="H9103" s="5">
        <v>0</v>
      </c>
      <c r="I9103" s="5">
        <v>0</v>
      </c>
      <c r="J9103" s="5">
        <v>0</v>
      </c>
      <c r="K9103" s="5">
        <v>0</v>
      </c>
      <c r="L9103" s="5">
        <v>0</v>
      </c>
      <c r="M9103" s="5">
        <v>0</v>
      </c>
      <c r="N9103" s="19">
        <v>0</v>
      </c>
    </row>
    <row r="9104" spans="1:14" ht="15.75" hidden="1" customHeight="1" x14ac:dyDescent="0.2">
      <c r="A9104" s="14">
        <v>0</v>
      </c>
      <c r="B9104" s="16">
        <v>0</v>
      </c>
      <c r="C9104" s="14">
        <v>0</v>
      </c>
      <c r="D9104" s="17">
        <v>0</v>
      </c>
      <c r="E9104" s="5">
        <v>0</v>
      </c>
      <c r="F9104" s="5">
        <v>0</v>
      </c>
      <c r="G9104" s="5">
        <v>0</v>
      </c>
      <c r="H9104" s="5">
        <v>0</v>
      </c>
      <c r="I9104" s="5">
        <v>0</v>
      </c>
      <c r="J9104" s="5">
        <v>0</v>
      </c>
      <c r="K9104" s="5">
        <v>0</v>
      </c>
      <c r="L9104" s="5">
        <v>0</v>
      </c>
      <c r="M9104" s="5">
        <v>0</v>
      </c>
      <c r="N9104" s="19">
        <v>0</v>
      </c>
    </row>
    <row r="9105" spans="1:14" ht="15.75" hidden="1" customHeight="1" x14ac:dyDescent="0.2">
      <c r="A9105" s="14">
        <v>0</v>
      </c>
      <c r="B9105" s="16">
        <v>0</v>
      </c>
      <c r="C9105" s="14">
        <v>0</v>
      </c>
      <c r="D9105" s="17">
        <v>0</v>
      </c>
      <c r="E9105" s="5">
        <v>0</v>
      </c>
      <c r="F9105" s="5">
        <v>0</v>
      </c>
      <c r="G9105" s="5">
        <v>0</v>
      </c>
      <c r="H9105" s="5">
        <v>0</v>
      </c>
      <c r="I9105" s="5">
        <v>0</v>
      </c>
      <c r="J9105" s="5">
        <v>0</v>
      </c>
      <c r="K9105" s="5">
        <v>0</v>
      </c>
      <c r="L9105" s="5">
        <v>0</v>
      </c>
      <c r="M9105" s="5">
        <v>0</v>
      </c>
      <c r="N9105" s="19">
        <v>0</v>
      </c>
    </row>
    <row r="9106" spans="1:14" ht="15.75" hidden="1" customHeight="1" x14ac:dyDescent="0.2">
      <c r="A9106" s="14">
        <v>0</v>
      </c>
      <c r="B9106" s="16">
        <v>0</v>
      </c>
      <c r="C9106" s="14">
        <v>0</v>
      </c>
      <c r="D9106" s="17">
        <v>0</v>
      </c>
      <c r="E9106" s="5">
        <v>0</v>
      </c>
      <c r="F9106" s="5">
        <v>0</v>
      </c>
      <c r="G9106" s="5">
        <v>0</v>
      </c>
      <c r="H9106" s="5">
        <v>0</v>
      </c>
      <c r="I9106" s="5">
        <v>0</v>
      </c>
      <c r="J9106" s="5">
        <v>0</v>
      </c>
      <c r="K9106" s="5">
        <v>0</v>
      </c>
      <c r="L9106" s="5">
        <v>0</v>
      </c>
      <c r="M9106" s="5">
        <v>0</v>
      </c>
      <c r="N9106" s="19">
        <v>0</v>
      </c>
    </row>
    <row r="9107" spans="1:14" ht="15.75" hidden="1" customHeight="1" x14ac:dyDescent="0.2">
      <c r="A9107" s="14">
        <v>0</v>
      </c>
      <c r="B9107" s="16">
        <v>0</v>
      </c>
      <c r="C9107" s="14">
        <v>0</v>
      </c>
      <c r="D9107" s="17">
        <v>0</v>
      </c>
      <c r="E9107" s="5">
        <v>0</v>
      </c>
      <c r="F9107" s="5">
        <v>0</v>
      </c>
      <c r="G9107" s="5">
        <v>0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0</v>
      </c>
      <c r="N9107" s="19">
        <v>0</v>
      </c>
    </row>
    <row r="9108" spans="1:14" ht="15.75" hidden="1" customHeight="1" x14ac:dyDescent="0.2">
      <c r="A9108" s="14">
        <v>0</v>
      </c>
      <c r="B9108" s="16">
        <v>0</v>
      </c>
      <c r="C9108" s="14">
        <v>0</v>
      </c>
      <c r="D9108" s="17">
        <v>0</v>
      </c>
      <c r="E9108" s="5">
        <v>0</v>
      </c>
      <c r="F9108" s="5">
        <v>0</v>
      </c>
      <c r="G9108" s="5">
        <v>0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0</v>
      </c>
      <c r="N9108" s="19">
        <v>0</v>
      </c>
    </row>
    <row r="9109" spans="1:14" ht="15.75" hidden="1" customHeight="1" x14ac:dyDescent="0.2">
      <c r="A9109" s="14">
        <v>0</v>
      </c>
      <c r="B9109" s="16">
        <v>0</v>
      </c>
      <c r="C9109" s="14">
        <v>0</v>
      </c>
      <c r="D9109" s="17">
        <v>0</v>
      </c>
      <c r="E9109" s="5">
        <v>0</v>
      </c>
      <c r="F9109" s="5">
        <v>0</v>
      </c>
      <c r="G9109" s="5">
        <v>0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0</v>
      </c>
      <c r="N9109" s="19">
        <v>0</v>
      </c>
    </row>
    <row r="9110" spans="1:14" ht="15.75" hidden="1" customHeight="1" x14ac:dyDescent="0.2">
      <c r="A9110" s="14">
        <v>0</v>
      </c>
      <c r="B9110" s="16">
        <v>0</v>
      </c>
      <c r="C9110" s="14">
        <v>0</v>
      </c>
      <c r="D9110" s="17">
        <v>0</v>
      </c>
      <c r="E9110" s="5">
        <v>0</v>
      </c>
      <c r="F9110" s="5">
        <v>0</v>
      </c>
      <c r="G9110" s="5">
        <v>0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0</v>
      </c>
      <c r="N9110" s="19">
        <v>0</v>
      </c>
    </row>
    <row r="9111" spans="1:14" ht="15.75" hidden="1" customHeight="1" x14ac:dyDescent="0.2">
      <c r="A9111" s="14">
        <v>0</v>
      </c>
      <c r="B9111" s="16">
        <v>0</v>
      </c>
      <c r="C9111" s="14">
        <v>0</v>
      </c>
      <c r="D9111" s="17">
        <v>0</v>
      </c>
      <c r="E9111" s="5">
        <v>0</v>
      </c>
      <c r="F9111" s="5">
        <v>0</v>
      </c>
      <c r="G9111" s="5">
        <v>0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0</v>
      </c>
      <c r="N9111" s="19">
        <v>0</v>
      </c>
    </row>
    <row r="9112" spans="1:14" ht="15.75" hidden="1" customHeight="1" x14ac:dyDescent="0.2">
      <c r="A9112" s="14">
        <v>0</v>
      </c>
      <c r="B9112" s="16">
        <v>0</v>
      </c>
      <c r="C9112" s="14">
        <v>0</v>
      </c>
      <c r="D9112" s="17">
        <v>0</v>
      </c>
      <c r="E9112" s="5">
        <v>0</v>
      </c>
      <c r="F9112" s="5">
        <v>0</v>
      </c>
      <c r="G9112" s="5">
        <v>0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0</v>
      </c>
      <c r="N9112" s="19">
        <v>0</v>
      </c>
    </row>
    <row r="9113" spans="1:14" ht="15.75" hidden="1" customHeight="1" x14ac:dyDescent="0.2">
      <c r="A9113" s="14">
        <v>0</v>
      </c>
      <c r="B9113" s="16">
        <v>0</v>
      </c>
      <c r="C9113" s="14">
        <v>0</v>
      </c>
      <c r="D9113" s="17">
        <v>0</v>
      </c>
      <c r="E9113" s="5">
        <v>0</v>
      </c>
      <c r="F9113" s="5">
        <v>0</v>
      </c>
      <c r="G9113" s="5">
        <v>0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0</v>
      </c>
      <c r="N9113" s="19">
        <v>0</v>
      </c>
    </row>
    <row r="9114" spans="1:14" ht="15.75" hidden="1" customHeight="1" x14ac:dyDescent="0.2">
      <c r="A9114" s="14">
        <v>0</v>
      </c>
      <c r="B9114" s="16">
        <v>0</v>
      </c>
      <c r="C9114" s="14">
        <v>0</v>
      </c>
      <c r="D9114" s="17">
        <v>0</v>
      </c>
      <c r="E9114" s="5">
        <v>0</v>
      </c>
      <c r="F9114" s="5">
        <v>0</v>
      </c>
      <c r="G9114" s="5">
        <v>0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0</v>
      </c>
      <c r="N9114" s="19">
        <v>0</v>
      </c>
    </row>
    <row r="9115" spans="1:14" ht="15.75" hidden="1" customHeight="1" x14ac:dyDescent="0.2">
      <c r="A9115" s="14">
        <v>0</v>
      </c>
      <c r="B9115" s="16">
        <v>0</v>
      </c>
      <c r="C9115" s="14">
        <v>0</v>
      </c>
      <c r="D9115" s="17">
        <v>0</v>
      </c>
      <c r="E9115" s="5">
        <v>0</v>
      </c>
      <c r="F9115" s="5">
        <v>0</v>
      </c>
      <c r="G9115" s="5">
        <v>0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0</v>
      </c>
      <c r="N9115" s="19">
        <v>0</v>
      </c>
    </row>
    <row r="9116" spans="1:14" ht="15.75" hidden="1" customHeight="1" x14ac:dyDescent="0.2">
      <c r="A9116" s="14">
        <v>0</v>
      </c>
      <c r="B9116" s="16">
        <v>0</v>
      </c>
      <c r="C9116" s="14">
        <v>0</v>
      </c>
      <c r="D9116" s="17">
        <v>0</v>
      </c>
      <c r="E9116" s="5">
        <v>0</v>
      </c>
      <c r="F9116" s="5">
        <v>0</v>
      </c>
      <c r="G9116" s="5">
        <v>0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0</v>
      </c>
      <c r="N9116" s="19">
        <v>0</v>
      </c>
    </row>
    <row r="9117" spans="1:14" ht="15.75" hidden="1" customHeight="1" x14ac:dyDescent="0.2">
      <c r="A9117" s="14">
        <v>0</v>
      </c>
      <c r="B9117" s="16">
        <v>0</v>
      </c>
      <c r="C9117" s="14">
        <v>0</v>
      </c>
      <c r="D9117" s="17">
        <v>0</v>
      </c>
      <c r="E9117" s="5">
        <v>0</v>
      </c>
      <c r="F9117" s="5">
        <v>0</v>
      </c>
      <c r="G9117" s="5">
        <v>0</v>
      </c>
      <c r="H9117" s="5">
        <v>0</v>
      </c>
      <c r="I9117" s="5">
        <v>0</v>
      </c>
      <c r="J9117" s="5">
        <v>0</v>
      </c>
      <c r="K9117" s="5">
        <v>0</v>
      </c>
      <c r="L9117" s="5">
        <v>0</v>
      </c>
      <c r="M9117" s="5">
        <v>0</v>
      </c>
      <c r="N9117" s="19">
        <v>0</v>
      </c>
    </row>
    <row r="9118" spans="1:14" ht="15.75" hidden="1" customHeight="1" x14ac:dyDescent="0.2">
      <c r="A9118" s="14">
        <v>0</v>
      </c>
      <c r="B9118" s="16">
        <v>0</v>
      </c>
      <c r="C9118" s="14">
        <v>0</v>
      </c>
      <c r="D9118" s="17">
        <v>0</v>
      </c>
      <c r="E9118" s="5">
        <v>0</v>
      </c>
      <c r="F9118" s="5">
        <v>0</v>
      </c>
      <c r="G9118" s="5">
        <v>0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0</v>
      </c>
      <c r="N9118" s="19">
        <v>0</v>
      </c>
    </row>
    <row r="9119" spans="1:14" ht="15.75" hidden="1" customHeight="1" x14ac:dyDescent="0.2">
      <c r="A9119" s="14">
        <v>0</v>
      </c>
      <c r="B9119" s="16">
        <v>0</v>
      </c>
      <c r="C9119" s="14">
        <v>0</v>
      </c>
      <c r="D9119" s="17">
        <v>0</v>
      </c>
      <c r="E9119" s="5">
        <v>0</v>
      </c>
      <c r="F9119" s="5">
        <v>0</v>
      </c>
      <c r="G9119" s="5">
        <v>0</v>
      </c>
      <c r="H9119" s="5">
        <v>0</v>
      </c>
      <c r="I9119" s="5">
        <v>0</v>
      </c>
      <c r="J9119" s="5">
        <v>0</v>
      </c>
      <c r="K9119" s="5">
        <v>0</v>
      </c>
      <c r="L9119" s="5">
        <v>0</v>
      </c>
      <c r="M9119" s="5">
        <v>0</v>
      </c>
      <c r="N9119" s="19">
        <v>0</v>
      </c>
    </row>
    <row r="9120" spans="1:14" ht="15.75" hidden="1" customHeight="1" x14ac:dyDescent="0.2">
      <c r="A9120" s="14">
        <v>0</v>
      </c>
      <c r="B9120" s="16">
        <v>0</v>
      </c>
      <c r="C9120" s="14">
        <v>0</v>
      </c>
      <c r="D9120" s="17">
        <v>0</v>
      </c>
      <c r="E9120" s="5">
        <v>0</v>
      </c>
      <c r="F9120" s="5">
        <v>0</v>
      </c>
      <c r="G9120" s="5">
        <v>0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0</v>
      </c>
      <c r="N9120" s="19">
        <v>0</v>
      </c>
    </row>
    <row r="9121" spans="1:14" ht="15.75" hidden="1" customHeight="1" x14ac:dyDescent="0.2">
      <c r="A9121" s="14">
        <v>0</v>
      </c>
      <c r="B9121" s="16">
        <v>0</v>
      </c>
      <c r="C9121" s="14">
        <v>0</v>
      </c>
      <c r="D9121" s="17">
        <v>0</v>
      </c>
      <c r="E9121" s="5">
        <v>0</v>
      </c>
      <c r="F9121" s="5">
        <v>0</v>
      </c>
      <c r="G9121" s="5">
        <v>0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0</v>
      </c>
      <c r="N9121" s="19">
        <v>0</v>
      </c>
    </row>
    <row r="9122" spans="1:14" ht="15.75" hidden="1" customHeight="1" x14ac:dyDescent="0.2">
      <c r="A9122" s="14">
        <v>0</v>
      </c>
      <c r="B9122" s="16">
        <v>0</v>
      </c>
      <c r="C9122" s="14">
        <v>0</v>
      </c>
      <c r="D9122" s="17">
        <v>0</v>
      </c>
      <c r="E9122" s="5">
        <v>0</v>
      </c>
      <c r="F9122" s="5">
        <v>0</v>
      </c>
      <c r="G9122" s="5">
        <v>0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0</v>
      </c>
      <c r="N9122" s="19">
        <v>0</v>
      </c>
    </row>
    <row r="9123" spans="1:14" ht="15.75" hidden="1" customHeight="1" x14ac:dyDescent="0.2">
      <c r="A9123" s="14">
        <v>0</v>
      </c>
      <c r="B9123" s="16">
        <v>0</v>
      </c>
      <c r="C9123" s="14">
        <v>0</v>
      </c>
      <c r="D9123" s="17">
        <v>0</v>
      </c>
      <c r="E9123" s="5">
        <v>0</v>
      </c>
      <c r="F9123" s="5">
        <v>0</v>
      </c>
      <c r="G9123" s="5">
        <v>0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0</v>
      </c>
      <c r="N9123" s="19">
        <v>0</v>
      </c>
    </row>
    <row r="9124" spans="1:14" ht="15.75" hidden="1" customHeight="1" x14ac:dyDescent="0.2">
      <c r="A9124" s="14">
        <v>0</v>
      </c>
      <c r="B9124" s="16">
        <v>0</v>
      </c>
      <c r="C9124" s="14">
        <v>0</v>
      </c>
      <c r="D9124" s="17">
        <v>0</v>
      </c>
      <c r="E9124" s="5">
        <v>0</v>
      </c>
      <c r="F9124" s="5">
        <v>0</v>
      </c>
      <c r="G9124" s="5">
        <v>0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0</v>
      </c>
      <c r="N9124" s="19">
        <v>0</v>
      </c>
    </row>
    <row r="9125" spans="1:14" ht="15.75" hidden="1" customHeight="1" x14ac:dyDescent="0.2">
      <c r="A9125" s="14">
        <v>0</v>
      </c>
      <c r="B9125" s="16">
        <v>0</v>
      </c>
      <c r="C9125" s="14">
        <v>0</v>
      </c>
      <c r="D9125" s="17">
        <v>0</v>
      </c>
      <c r="E9125" s="5">
        <v>0</v>
      </c>
      <c r="F9125" s="5">
        <v>0</v>
      </c>
      <c r="G9125" s="5">
        <v>0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0</v>
      </c>
      <c r="N9125" s="19">
        <v>0</v>
      </c>
    </row>
    <row r="9126" spans="1:14" ht="15.75" hidden="1" customHeight="1" x14ac:dyDescent="0.2">
      <c r="A9126" s="14">
        <v>0</v>
      </c>
      <c r="B9126" s="16">
        <v>0</v>
      </c>
      <c r="C9126" s="14">
        <v>0</v>
      </c>
      <c r="D9126" s="17">
        <v>0</v>
      </c>
      <c r="E9126" s="5">
        <v>0</v>
      </c>
      <c r="F9126" s="5">
        <v>0</v>
      </c>
      <c r="G9126" s="5">
        <v>0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0</v>
      </c>
      <c r="N9126" s="19">
        <v>0</v>
      </c>
    </row>
    <row r="9127" spans="1:14" ht="15.75" hidden="1" customHeight="1" x14ac:dyDescent="0.2">
      <c r="A9127" s="14">
        <v>0</v>
      </c>
      <c r="B9127" s="16">
        <v>0</v>
      </c>
      <c r="C9127" s="14">
        <v>0</v>
      </c>
      <c r="D9127" s="17">
        <v>0</v>
      </c>
      <c r="E9127" s="5">
        <v>0</v>
      </c>
      <c r="F9127" s="5">
        <v>0</v>
      </c>
      <c r="G9127" s="5">
        <v>0</v>
      </c>
      <c r="H9127" s="5">
        <v>0</v>
      </c>
      <c r="I9127" s="5">
        <v>0</v>
      </c>
      <c r="J9127" s="5">
        <v>0</v>
      </c>
      <c r="K9127" s="5">
        <v>0</v>
      </c>
      <c r="L9127" s="5">
        <v>0</v>
      </c>
      <c r="M9127" s="5">
        <v>0</v>
      </c>
      <c r="N9127" s="19">
        <v>0</v>
      </c>
    </row>
    <row r="9128" spans="1:14" ht="15.75" hidden="1" customHeight="1" x14ac:dyDescent="0.2">
      <c r="A9128" s="14">
        <v>0</v>
      </c>
      <c r="B9128" s="16">
        <v>0</v>
      </c>
      <c r="C9128" s="14">
        <v>0</v>
      </c>
      <c r="D9128" s="17">
        <v>0</v>
      </c>
      <c r="E9128" s="5">
        <v>0</v>
      </c>
      <c r="F9128" s="5">
        <v>0</v>
      </c>
      <c r="G9128" s="5">
        <v>0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0</v>
      </c>
      <c r="N9128" s="19">
        <v>0</v>
      </c>
    </row>
    <row r="9129" spans="1:14" ht="15.75" hidden="1" customHeight="1" x14ac:dyDescent="0.2">
      <c r="A9129" s="14">
        <v>0</v>
      </c>
      <c r="B9129" s="16">
        <v>0</v>
      </c>
      <c r="C9129" s="14">
        <v>0</v>
      </c>
      <c r="D9129" s="17">
        <v>0</v>
      </c>
      <c r="E9129" s="5">
        <v>0</v>
      </c>
      <c r="F9129" s="5">
        <v>0</v>
      </c>
      <c r="G9129" s="5">
        <v>0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0</v>
      </c>
      <c r="N9129" s="19">
        <v>0</v>
      </c>
    </row>
    <row r="9130" spans="1:14" ht="15.75" hidden="1" customHeight="1" x14ac:dyDescent="0.2">
      <c r="A9130" s="14">
        <v>0</v>
      </c>
      <c r="B9130" s="16">
        <v>0</v>
      </c>
      <c r="C9130" s="14">
        <v>0</v>
      </c>
      <c r="D9130" s="17">
        <v>0</v>
      </c>
      <c r="E9130" s="5">
        <v>0</v>
      </c>
      <c r="F9130" s="5">
        <v>0</v>
      </c>
      <c r="G9130" s="5">
        <v>0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0</v>
      </c>
      <c r="N9130" s="19">
        <v>0</v>
      </c>
    </row>
    <row r="9131" spans="1:14" ht="15.75" hidden="1" customHeight="1" x14ac:dyDescent="0.2">
      <c r="A9131" s="14">
        <v>0</v>
      </c>
      <c r="B9131" s="16">
        <v>0</v>
      </c>
      <c r="C9131" s="14">
        <v>0</v>
      </c>
      <c r="D9131" s="17">
        <v>0</v>
      </c>
      <c r="E9131" s="5">
        <v>0</v>
      </c>
      <c r="F9131" s="5">
        <v>0</v>
      </c>
      <c r="G9131" s="5">
        <v>0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0</v>
      </c>
      <c r="N9131" s="19">
        <v>0</v>
      </c>
    </row>
    <row r="9132" spans="1:14" ht="15.75" hidden="1" customHeight="1" x14ac:dyDescent="0.2">
      <c r="A9132" s="14">
        <v>0</v>
      </c>
      <c r="B9132" s="16">
        <v>0</v>
      </c>
      <c r="C9132" s="14">
        <v>0</v>
      </c>
      <c r="D9132" s="17">
        <v>0</v>
      </c>
      <c r="E9132" s="5">
        <v>0</v>
      </c>
      <c r="F9132" s="5">
        <v>0</v>
      </c>
      <c r="G9132" s="5">
        <v>0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0</v>
      </c>
      <c r="N9132" s="19">
        <v>0</v>
      </c>
    </row>
    <row r="9133" spans="1:14" ht="15.75" hidden="1" customHeight="1" x14ac:dyDescent="0.2">
      <c r="A9133" s="14">
        <v>0</v>
      </c>
      <c r="B9133" s="16">
        <v>0</v>
      </c>
      <c r="C9133" s="14">
        <v>0</v>
      </c>
      <c r="D9133" s="17">
        <v>0</v>
      </c>
      <c r="E9133" s="5">
        <v>0</v>
      </c>
      <c r="F9133" s="5">
        <v>0</v>
      </c>
      <c r="G9133" s="5">
        <v>0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0</v>
      </c>
      <c r="N9133" s="19">
        <v>0</v>
      </c>
    </row>
    <row r="9134" spans="1:14" ht="15.75" hidden="1" customHeight="1" x14ac:dyDescent="0.2">
      <c r="A9134" s="14">
        <v>0</v>
      </c>
      <c r="B9134" s="16">
        <v>0</v>
      </c>
      <c r="C9134" s="14">
        <v>0</v>
      </c>
      <c r="D9134" s="17">
        <v>0</v>
      </c>
      <c r="E9134" s="5">
        <v>0</v>
      </c>
      <c r="F9134" s="5">
        <v>0</v>
      </c>
      <c r="G9134" s="5">
        <v>0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0</v>
      </c>
      <c r="N9134" s="19">
        <v>0</v>
      </c>
    </row>
    <row r="9135" spans="1:14" ht="15.75" hidden="1" customHeight="1" x14ac:dyDescent="0.2">
      <c r="A9135" s="14">
        <v>0</v>
      </c>
      <c r="B9135" s="16">
        <v>0</v>
      </c>
      <c r="C9135" s="14">
        <v>0</v>
      </c>
      <c r="D9135" s="17">
        <v>0</v>
      </c>
      <c r="E9135" s="5">
        <v>0</v>
      </c>
      <c r="F9135" s="5">
        <v>0</v>
      </c>
      <c r="G9135" s="5">
        <v>0</v>
      </c>
      <c r="H9135" s="5">
        <v>0</v>
      </c>
      <c r="I9135" s="5">
        <v>0</v>
      </c>
      <c r="J9135" s="5">
        <v>0</v>
      </c>
      <c r="K9135" s="5">
        <v>0</v>
      </c>
      <c r="L9135" s="5">
        <v>0</v>
      </c>
      <c r="M9135" s="5">
        <v>0</v>
      </c>
      <c r="N9135" s="19">
        <v>0</v>
      </c>
    </row>
    <row r="9136" spans="1:14" ht="15.75" hidden="1" customHeight="1" x14ac:dyDescent="0.2">
      <c r="A9136" s="14">
        <v>0</v>
      </c>
      <c r="B9136" s="16">
        <v>0</v>
      </c>
      <c r="C9136" s="14">
        <v>0</v>
      </c>
      <c r="D9136" s="17">
        <v>0</v>
      </c>
      <c r="E9136" s="5">
        <v>0</v>
      </c>
      <c r="F9136" s="5">
        <v>0</v>
      </c>
      <c r="G9136" s="5">
        <v>0</v>
      </c>
      <c r="H9136" s="5">
        <v>0</v>
      </c>
      <c r="I9136" s="5">
        <v>0</v>
      </c>
      <c r="J9136" s="5">
        <v>0</v>
      </c>
      <c r="K9136" s="5">
        <v>0</v>
      </c>
      <c r="L9136" s="5">
        <v>0</v>
      </c>
      <c r="M9136" s="5">
        <v>0</v>
      </c>
      <c r="N9136" s="19">
        <v>0</v>
      </c>
    </row>
    <row r="9137" spans="1:14" ht="15.75" hidden="1" customHeight="1" x14ac:dyDescent="0.2">
      <c r="A9137" s="14">
        <v>0</v>
      </c>
      <c r="B9137" s="16">
        <v>0</v>
      </c>
      <c r="C9137" s="14">
        <v>0</v>
      </c>
      <c r="D9137" s="17">
        <v>0</v>
      </c>
      <c r="E9137" s="5">
        <v>0</v>
      </c>
      <c r="F9137" s="5">
        <v>0</v>
      </c>
      <c r="G9137" s="5">
        <v>0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0</v>
      </c>
      <c r="N9137" s="19">
        <v>0</v>
      </c>
    </row>
    <row r="9138" spans="1:14" ht="15.75" hidden="1" customHeight="1" x14ac:dyDescent="0.2">
      <c r="A9138" s="14">
        <v>0</v>
      </c>
      <c r="B9138" s="16">
        <v>0</v>
      </c>
      <c r="C9138" s="14">
        <v>0</v>
      </c>
      <c r="D9138" s="17">
        <v>0</v>
      </c>
      <c r="E9138" s="5">
        <v>0</v>
      </c>
      <c r="F9138" s="5">
        <v>0</v>
      </c>
      <c r="G9138" s="5">
        <v>0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0</v>
      </c>
      <c r="N9138" s="19">
        <v>0</v>
      </c>
    </row>
    <row r="9139" spans="1:14" ht="15.75" hidden="1" customHeight="1" x14ac:dyDescent="0.2">
      <c r="A9139" s="14">
        <v>0</v>
      </c>
      <c r="B9139" s="16">
        <v>0</v>
      </c>
      <c r="C9139" s="14">
        <v>0</v>
      </c>
      <c r="D9139" s="17">
        <v>0</v>
      </c>
      <c r="E9139" s="5">
        <v>0</v>
      </c>
      <c r="F9139" s="5">
        <v>0</v>
      </c>
      <c r="G9139" s="5">
        <v>0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0</v>
      </c>
      <c r="N9139" s="19">
        <v>0</v>
      </c>
    </row>
    <row r="9140" spans="1:14" ht="15.75" hidden="1" customHeight="1" x14ac:dyDescent="0.2">
      <c r="A9140" s="14">
        <v>0</v>
      </c>
      <c r="B9140" s="16">
        <v>0</v>
      </c>
      <c r="C9140" s="14">
        <v>0</v>
      </c>
      <c r="D9140" s="17">
        <v>0</v>
      </c>
      <c r="E9140" s="5">
        <v>0</v>
      </c>
      <c r="F9140" s="5">
        <v>0</v>
      </c>
      <c r="G9140" s="5">
        <v>0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0</v>
      </c>
      <c r="N9140" s="19">
        <v>0</v>
      </c>
    </row>
    <row r="9141" spans="1:14" ht="15.75" hidden="1" customHeight="1" x14ac:dyDescent="0.2">
      <c r="A9141" s="14">
        <v>0</v>
      </c>
      <c r="B9141" s="16">
        <v>0</v>
      </c>
      <c r="C9141" s="14">
        <v>0</v>
      </c>
      <c r="D9141" s="17">
        <v>0</v>
      </c>
      <c r="E9141" s="5">
        <v>0</v>
      </c>
      <c r="F9141" s="5">
        <v>0</v>
      </c>
      <c r="G9141" s="5">
        <v>0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0</v>
      </c>
      <c r="N9141" s="19">
        <v>0</v>
      </c>
    </row>
    <row r="9142" spans="1:14" ht="15.75" hidden="1" customHeight="1" x14ac:dyDescent="0.2">
      <c r="A9142" s="14">
        <v>0</v>
      </c>
      <c r="B9142" s="16">
        <v>0</v>
      </c>
      <c r="C9142" s="14">
        <v>0</v>
      </c>
      <c r="D9142" s="17">
        <v>0</v>
      </c>
      <c r="E9142" s="5">
        <v>0</v>
      </c>
      <c r="F9142" s="5">
        <v>0</v>
      </c>
      <c r="G9142" s="5">
        <v>0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0</v>
      </c>
      <c r="N9142" s="19">
        <v>0</v>
      </c>
    </row>
    <row r="9143" spans="1:14" ht="15.75" hidden="1" customHeight="1" x14ac:dyDescent="0.2">
      <c r="A9143" s="14">
        <v>0</v>
      </c>
      <c r="B9143" s="16">
        <v>0</v>
      </c>
      <c r="C9143" s="14">
        <v>0</v>
      </c>
      <c r="D9143" s="17">
        <v>0</v>
      </c>
      <c r="E9143" s="5">
        <v>0</v>
      </c>
      <c r="F9143" s="5">
        <v>0</v>
      </c>
      <c r="G9143" s="5">
        <v>0</v>
      </c>
      <c r="H9143" s="5">
        <v>0</v>
      </c>
      <c r="I9143" s="5">
        <v>0</v>
      </c>
      <c r="J9143" s="5">
        <v>0</v>
      </c>
      <c r="K9143" s="5">
        <v>0</v>
      </c>
      <c r="L9143" s="5">
        <v>0</v>
      </c>
      <c r="M9143" s="5">
        <v>0</v>
      </c>
      <c r="N9143" s="19">
        <v>0</v>
      </c>
    </row>
    <row r="9144" spans="1:14" ht="15.75" hidden="1" customHeight="1" x14ac:dyDescent="0.2">
      <c r="A9144" s="14">
        <v>0</v>
      </c>
      <c r="B9144" s="16">
        <v>0</v>
      </c>
      <c r="C9144" s="14">
        <v>0</v>
      </c>
      <c r="D9144" s="17">
        <v>0</v>
      </c>
      <c r="E9144" s="5">
        <v>0</v>
      </c>
      <c r="F9144" s="5">
        <v>0</v>
      </c>
      <c r="G9144" s="5">
        <v>0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0</v>
      </c>
      <c r="N9144" s="19">
        <v>0</v>
      </c>
    </row>
    <row r="9145" spans="1:14" ht="15.75" hidden="1" customHeight="1" x14ac:dyDescent="0.2">
      <c r="A9145" s="14">
        <v>0</v>
      </c>
      <c r="B9145" s="16">
        <v>0</v>
      </c>
      <c r="C9145" s="14">
        <v>0</v>
      </c>
      <c r="D9145" s="17">
        <v>0</v>
      </c>
      <c r="E9145" s="5">
        <v>0</v>
      </c>
      <c r="F9145" s="5">
        <v>0</v>
      </c>
      <c r="G9145" s="5">
        <v>0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0</v>
      </c>
      <c r="N9145" s="19">
        <v>0</v>
      </c>
    </row>
    <row r="9146" spans="1:14" ht="15.75" hidden="1" customHeight="1" x14ac:dyDescent="0.2">
      <c r="A9146" s="14">
        <v>0</v>
      </c>
      <c r="B9146" s="16">
        <v>0</v>
      </c>
      <c r="C9146" s="14">
        <v>0</v>
      </c>
      <c r="D9146" s="17">
        <v>0</v>
      </c>
      <c r="E9146" s="5">
        <v>0</v>
      </c>
      <c r="F9146" s="5">
        <v>0</v>
      </c>
      <c r="G9146" s="5">
        <v>0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0</v>
      </c>
      <c r="N9146" s="19">
        <v>0</v>
      </c>
    </row>
    <row r="9147" spans="1:14" ht="15.75" hidden="1" customHeight="1" x14ac:dyDescent="0.2">
      <c r="A9147" s="14">
        <v>0</v>
      </c>
      <c r="B9147" s="16">
        <v>0</v>
      </c>
      <c r="C9147" s="14">
        <v>0</v>
      </c>
      <c r="D9147" s="17">
        <v>0</v>
      </c>
      <c r="E9147" s="5">
        <v>0</v>
      </c>
      <c r="F9147" s="5">
        <v>0</v>
      </c>
      <c r="G9147" s="5">
        <v>0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0</v>
      </c>
      <c r="N9147" s="19">
        <v>0</v>
      </c>
    </row>
    <row r="9148" spans="1:14" ht="15.75" hidden="1" customHeight="1" x14ac:dyDescent="0.2">
      <c r="A9148" s="14">
        <v>0</v>
      </c>
      <c r="B9148" s="16">
        <v>0</v>
      </c>
      <c r="C9148" s="14">
        <v>0</v>
      </c>
      <c r="D9148" s="17">
        <v>0</v>
      </c>
      <c r="E9148" s="5">
        <v>0</v>
      </c>
      <c r="F9148" s="5">
        <v>0</v>
      </c>
      <c r="G9148" s="5">
        <v>0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0</v>
      </c>
      <c r="N9148" s="19">
        <v>0</v>
      </c>
    </row>
    <row r="9149" spans="1:14" ht="15.75" hidden="1" customHeight="1" x14ac:dyDescent="0.2">
      <c r="A9149" s="14">
        <v>0</v>
      </c>
      <c r="B9149" s="16">
        <v>0</v>
      </c>
      <c r="C9149" s="14">
        <v>0</v>
      </c>
      <c r="D9149" s="17">
        <v>0</v>
      </c>
      <c r="E9149" s="5">
        <v>0</v>
      </c>
      <c r="F9149" s="5">
        <v>0</v>
      </c>
      <c r="G9149" s="5">
        <v>0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0</v>
      </c>
      <c r="N9149" s="19">
        <v>0</v>
      </c>
    </row>
    <row r="9150" spans="1:14" ht="15.75" hidden="1" customHeight="1" x14ac:dyDescent="0.2">
      <c r="A9150" s="14">
        <v>0</v>
      </c>
      <c r="B9150" s="16">
        <v>0</v>
      </c>
      <c r="C9150" s="14">
        <v>0</v>
      </c>
      <c r="D9150" s="17">
        <v>0</v>
      </c>
      <c r="E9150" s="5">
        <v>0</v>
      </c>
      <c r="F9150" s="5">
        <v>0</v>
      </c>
      <c r="G9150" s="5">
        <v>0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0</v>
      </c>
      <c r="N9150" s="19">
        <v>0</v>
      </c>
    </row>
    <row r="9151" spans="1:14" ht="15.75" hidden="1" customHeight="1" x14ac:dyDescent="0.2">
      <c r="A9151" s="14">
        <v>0</v>
      </c>
      <c r="B9151" s="16">
        <v>0</v>
      </c>
      <c r="C9151" s="14">
        <v>0</v>
      </c>
      <c r="D9151" s="17">
        <v>0</v>
      </c>
      <c r="E9151" s="5">
        <v>0</v>
      </c>
      <c r="F9151" s="5">
        <v>0</v>
      </c>
      <c r="G9151" s="5">
        <v>0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0</v>
      </c>
      <c r="N9151" s="19">
        <v>0</v>
      </c>
    </row>
    <row r="9152" spans="1:14" ht="15.75" hidden="1" customHeight="1" x14ac:dyDescent="0.2">
      <c r="A9152" s="14">
        <v>0</v>
      </c>
      <c r="B9152" s="16">
        <v>0</v>
      </c>
      <c r="C9152" s="14">
        <v>0</v>
      </c>
      <c r="D9152" s="17">
        <v>0</v>
      </c>
      <c r="E9152" s="5">
        <v>0</v>
      </c>
      <c r="F9152" s="5">
        <v>0</v>
      </c>
      <c r="G9152" s="5">
        <v>0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0</v>
      </c>
      <c r="N9152" s="19">
        <v>0</v>
      </c>
    </row>
    <row r="9153" spans="1:14" ht="15.75" hidden="1" customHeight="1" x14ac:dyDescent="0.2">
      <c r="A9153" s="14">
        <v>0</v>
      </c>
      <c r="B9153" s="16">
        <v>0</v>
      </c>
      <c r="C9153" s="14">
        <v>0</v>
      </c>
      <c r="D9153" s="17">
        <v>0</v>
      </c>
      <c r="E9153" s="5">
        <v>0</v>
      </c>
      <c r="F9153" s="5">
        <v>0</v>
      </c>
      <c r="G9153" s="5">
        <v>0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0</v>
      </c>
      <c r="N9153" s="19">
        <v>0</v>
      </c>
    </row>
    <row r="9154" spans="1:14" ht="15.75" hidden="1" customHeight="1" x14ac:dyDescent="0.2">
      <c r="A9154" s="14">
        <v>0</v>
      </c>
      <c r="B9154" s="16">
        <v>0</v>
      </c>
      <c r="C9154" s="14">
        <v>0</v>
      </c>
      <c r="D9154" s="17">
        <v>0</v>
      </c>
      <c r="E9154" s="5">
        <v>0</v>
      </c>
      <c r="F9154" s="5">
        <v>0</v>
      </c>
      <c r="G9154" s="5">
        <v>0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0</v>
      </c>
      <c r="N9154" s="19">
        <v>0</v>
      </c>
    </row>
    <row r="9155" spans="1:14" ht="15.75" hidden="1" customHeight="1" x14ac:dyDescent="0.2">
      <c r="A9155" s="14">
        <v>0</v>
      </c>
      <c r="B9155" s="16">
        <v>0</v>
      </c>
      <c r="C9155" s="14">
        <v>0</v>
      </c>
      <c r="D9155" s="17">
        <v>0</v>
      </c>
      <c r="E9155" s="5">
        <v>0</v>
      </c>
      <c r="F9155" s="5">
        <v>0</v>
      </c>
      <c r="G9155" s="5">
        <v>0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0</v>
      </c>
      <c r="N9155" s="19">
        <v>0</v>
      </c>
    </row>
    <row r="9156" spans="1:14" ht="15.75" hidden="1" customHeight="1" x14ac:dyDescent="0.2">
      <c r="A9156" s="14">
        <v>0</v>
      </c>
      <c r="B9156" s="16">
        <v>0</v>
      </c>
      <c r="C9156" s="14">
        <v>0</v>
      </c>
      <c r="D9156" s="17">
        <v>0</v>
      </c>
      <c r="E9156" s="5">
        <v>0</v>
      </c>
      <c r="F9156" s="5">
        <v>0</v>
      </c>
      <c r="G9156" s="5">
        <v>0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0</v>
      </c>
      <c r="N9156" s="19">
        <v>0</v>
      </c>
    </row>
    <row r="9157" spans="1:14" ht="15.75" hidden="1" customHeight="1" x14ac:dyDescent="0.2">
      <c r="A9157" s="14">
        <v>0</v>
      </c>
      <c r="B9157" s="16">
        <v>0</v>
      </c>
      <c r="C9157" s="14">
        <v>0</v>
      </c>
      <c r="D9157" s="17">
        <v>0</v>
      </c>
      <c r="E9157" s="5">
        <v>0</v>
      </c>
      <c r="F9157" s="5">
        <v>0</v>
      </c>
      <c r="G9157" s="5">
        <v>0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0</v>
      </c>
      <c r="N9157" s="19">
        <v>0</v>
      </c>
    </row>
    <row r="9158" spans="1:14" ht="15.75" hidden="1" customHeight="1" x14ac:dyDescent="0.2">
      <c r="A9158" s="14">
        <v>0</v>
      </c>
      <c r="B9158" s="16">
        <v>0</v>
      </c>
      <c r="C9158" s="14">
        <v>0</v>
      </c>
      <c r="D9158" s="17">
        <v>0</v>
      </c>
      <c r="E9158" s="5">
        <v>0</v>
      </c>
      <c r="F9158" s="5">
        <v>0</v>
      </c>
      <c r="G9158" s="5">
        <v>0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0</v>
      </c>
      <c r="N9158" s="19">
        <v>0</v>
      </c>
    </row>
    <row r="9159" spans="1:14" ht="15.75" hidden="1" customHeight="1" x14ac:dyDescent="0.2">
      <c r="A9159" s="14">
        <v>0</v>
      </c>
      <c r="B9159" s="16">
        <v>0</v>
      </c>
      <c r="C9159" s="14">
        <v>0</v>
      </c>
      <c r="D9159" s="17">
        <v>0</v>
      </c>
      <c r="E9159" s="5">
        <v>0</v>
      </c>
      <c r="F9159" s="5">
        <v>0</v>
      </c>
      <c r="G9159" s="5">
        <v>0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0</v>
      </c>
      <c r="N9159" s="19">
        <v>0</v>
      </c>
    </row>
    <row r="9160" spans="1:14" ht="15.75" hidden="1" customHeight="1" x14ac:dyDescent="0.2">
      <c r="A9160" s="14">
        <v>0</v>
      </c>
      <c r="B9160" s="16">
        <v>0</v>
      </c>
      <c r="C9160" s="14">
        <v>0</v>
      </c>
      <c r="D9160" s="17">
        <v>0</v>
      </c>
      <c r="E9160" s="5">
        <v>0</v>
      </c>
      <c r="F9160" s="5">
        <v>0</v>
      </c>
      <c r="G9160" s="5">
        <v>0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0</v>
      </c>
      <c r="N9160" s="19">
        <v>0</v>
      </c>
    </row>
    <row r="9161" spans="1:14" ht="15.75" hidden="1" customHeight="1" x14ac:dyDescent="0.2">
      <c r="A9161" s="14">
        <v>0</v>
      </c>
      <c r="B9161" s="16">
        <v>0</v>
      </c>
      <c r="C9161" s="14">
        <v>0</v>
      </c>
      <c r="D9161" s="17">
        <v>0</v>
      </c>
      <c r="E9161" s="5">
        <v>0</v>
      </c>
      <c r="F9161" s="5">
        <v>0</v>
      </c>
      <c r="G9161" s="5">
        <v>0</v>
      </c>
      <c r="H9161" s="5">
        <v>0</v>
      </c>
      <c r="I9161" s="5">
        <v>0</v>
      </c>
      <c r="J9161" s="5">
        <v>0</v>
      </c>
      <c r="K9161" s="5">
        <v>0</v>
      </c>
      <c r="L9161" s="5">
        <v>0</v>
      </c>
      <c r="M9161" s="5">
        <v>0</v>
      </c>
      <c r="N9161" s="19">
        <v>0</v>
      </c>
    </row>
    <row r="9162" spans="1:14" ht="15.75" hidden="1" customHeight="1" x14ac:dyDescent="0.2">
      <c r="A9162" s="14">
        <v>0</v>
      </c>
      <c r="B9162" s="16">
        <v>0</v>
      </c>
      <c r="C9162" s="14">
        <v>0</v>
      </c>
      <c r="D9162" s="17">
        <v>0</v>
      </c>
      <c r="E9162" s="5">
        <v>0</v>
      </c>
      <c r="F9162" s="5">
        <v>0</v>
      </c>
      <c r="G9162" s="5">
        <v>0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0</v>
      </c>
      <c r="N9162" s="19">
        <v>0</v>
      </c>
    </row>
    <row r="9163" spans="1:14" ht="15.75" hidden="1" customHeight="1" x14ac:dyDescent="0.2">
      <c r="A9163" s="14">
        <v>0</v>
      </c>
      <c r="B9163" s="16">
        <v>0</v>
      </c>
      <c r="C9163" s="14">
        <v>0</v>
      </c>
      <c r="D9163" s="17">
        <v>0</v>
      </c>
      <c r="E9163" s="5">
        <v>0</v>
      </c>
      <c r="F9163" s="5">
        <v>0</v>
      </c>
      <c r="G9163" s="5">
        <v>0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0</v>
      </c>
      <c r="N9163" s="19">
        <v>0</v>
      </c>
    </row>
    <row r="9164" spans="1:14" ht="15.75" hidden="1" customHeight="1" x14ac:dyDescent="0.2">
      <c r="A9164" s="14">
        <v>0</v>
      </c>
      <c r="B9164" s="16">
        <v>0</v>
      </c>
      <c r="C9164" s="14">
        <v>0</v>
      </c>
      <c r="D9164" s="17">
        <v>0</v>
      </c>
      <c r="E9164" s="5">
        <v>0</v>
      </c>
      <c r="F9164" s="5">
        <v>0</v>
      </c>
      <c r="G9164" s="5">
        <v>0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0</v>
      </c>
      <c r="N9164" s="19">
        <v>0</v>
      </c>
    </row>
    <row r="9165" spans="1:14" ht="15.75" hidden="1" customHeight="1" x14ac:dyDescent="0.2">
      <c r="A9165" s="14">
        <v>0</v>
      </c>
      <c r="B9165" s="16">
        <v>0</v>
      </c>
      <c r="C9165" s="14">
        <v>0</v>
      </c>
      <c r="D9165" s="17">
        <v>0</v>
      </c>
      <c r="E9165" s="5">
        <v>0</v>
      </c>
      <c r="F9165" s="5">
        <v>0</v>
      </c>
      <c r="G9165" s="5">
        <v>0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0</v>
      </c>
      <c r="N9165" s="19">
        <v>0</v>
      </c>
    </row>
    <row r="9166" spans="1:14" ht="15.75" hidden="1" customHeight="1" x14ac:dyDescent="0.2">
      <c r="A9166" s="14">
        <v>0</v>
      </c>
      <c r="B9166" s="16">
        <v>0</v>
      </c>
      <c r="C9166" s="14">
        <v>0</v>
      </c>
      <c r="D9166" s="17">
        <v>0</v>
      </c>
      <c r="E9166" s="5">
        <v>0</v>
      </c>
      <c r="F9166" s="5">
        <v>0</v>
      </c>
      <c r="G9166" s="5">
        <v>0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0</v>
      </c>
      <c r="N9166" s="19">
        <v>0</v>
      </c>
    </row>
    <row r="9167" spans="1:14" ht="15.75" hidden="1" customHeight="1" x14ac:dyDescent="0.2">
      <c r="A9167" s="14">
        <v>0</v>
      </c>
      <c r="B9167" s="16">
        <v>0</v>
      </c>
      <c r="C9167" s="14">
        <v>0</v>
      </c>
      <c r="D9167" s="17">
        <v>0</v>
      </c>
      <c r="E9167" s="5">
        <v>0</v>
      </c>
      <c r="F9167" s="5">
        <v>0</v>
      </c>
      <c r="G9167" s="5">
        <v>0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0</v>
      </c>
      <c r="N9167" s="19">
        <v>0</v>
      </c>
    </row>
    <row r="9168" spans="1:14" ht="15.75" hidden="1" customHeight="1" x14ac:dyDescent="0.2">
      <c r="A9168" s="14">
        <v>0</v>
      </c>
      <c r="B9168" s="16">
        <v>0</v>
      </c>
      <c r="C9168" s="14">
        <v>0</v>
      </c>
      <c r="D9168" s="17">
        <v>0</v>
      </c>
      <c r="E9168" s="5">
        <v>0</v>
      </c>
      <c r="F9168" s="5">
        <v>0</v>
      </c>
      <c r="G9168" s="5">
        <v>0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0</v>
      </c>
      <c r="N9168" s="19">
        <v>0</v>
      </c>
    </row>
    <row r="9169" spans="1:14" ht="15.75" hidden="1" customHeight="1" x14ac:dyDescent="0.2">
      <c r="A9169" s="14">
        <v>0</v>
      </c>
      <c r="B9169" s="16">
        <v>0</v>
      </c>
      <c r="C9169" s="14">
        <v>0</v>
      </c>
      <c r="D9169" s="17">
        <v>0</v>
      </c>
      <c r="E9169" s="5">
        <v>0</v>
      </c>
      <c r="F9169" s="5">
        <v>0</v>
      </c>
      <c r="G9169" s="5">
        <v>0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0</v>
      </c>
      <c r="N9169" s="19">
        <v>0</v>
      </c>
    </row>
    <row r="9170" spans="1:14" ht="15.75" hidden="1" customHeight="1" x14ac:dyDescent="0.2">
      <c r="A9170" s="14">
        <v>0</v>
      </c>
      <c r="B9170" s="16">
        <v>0</v>
      </c>
      <c r="C9170" s="14">
        <v>0</v>
      </c>
      <c r="D9170" s="17">
        <v>0</v>
      </c>
      <c r="E9170" s="5">
        <v>0</v>
      </c>
      <c r="F9170" s="5">
        <v>0</v>
      </c>
      <c r="G9170" s="5">
        <v>0</v>
      </c>
      <c r="H9170" s="5">
        <v>0</v>
      </c>
      <c r="I9170" s="5">
        <v>0</v>
      </c>
      <c r="J9170" s="5">
        <v>0</v>
      </c>
      <c r="K9170" s="5">
        <v>0</v>
      </c>
      <c r="L9170" s="5">
        <v>0</v>
      </c>
      <c r="M9170" s="5">
        <v>0</v>
      </c>
      <c r="N9170" s="19">
        <v>0</v>
      </c>
    </row>
    <row r="9171" spans="1:14" ht="15.75" hidden="1" customHeight="1" x14ac:dyDescent="0.2">
      <c r="A9171" s="14">
        <v>0</v>
      </c>
      <c r="B9171" s="16">
        <v>0</v>
      </c>
      <c r="C9171" s="14">
        <v>0</v>
      </c>
      <c r="D9171" s="17">
        <v>0</v>
      </c>
      <c r="E9171" s="5">
        <v>0</v>
      </c>
      <c r="F9171" s="5">
        <v>0</v>
      </c>
      <c r="G9171" s="5">
        <v>0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0</v>
      </c>
      <c r="N9171" s="19">
        <v>0</v>
      </c>
    </row>
    <row r="9172" spans="1:14" ht="15.75" hidden="1" customHeight="1" x14ac:dyDescent="0.2">
      <c r="A9172" s="14">
        <v>0</v>
      </c>
      <c r="B9172" s="16">
        <v>0</v>
      </c>
      <c r="C9172" s="14">
        <v>0</v>
      </c>
      <c r="D9172" s="17">
        <v>0</v>
      </c>
      <c r="E9172" s="5">
        <v>0</v>
      </c>
      <c r="F9172" s="5">
        <v>0</v>
      </c>
      <c r="G9172" s="5">
        <v>0</v>
      </c>
      <c r="H9172" s="5">
        <v>0</v>
      </c>
      <c r="I9172" s="5">
        <v>0</v>
      </c>
      <c r="J9172" s="5">
        <v>0</v>
      </c>
      <c r="K9172" s="5">
        <v>0</v>
      </c>
      <c r="L9172" s="5">
        <v>0</v>
      </c>
      <c r="M9172" s="5">
        <v>0</v>
      </c>
      <c r="N9172" s="19">
        <v>0</v>
      </c>
    </row>
    <row r="9173" spans="1:14" ht="15.75" hidden="1" customHeight="1" x14ac:dyDescent="0.2">
      <c r="A9173" s="14">
        <v>0</v>
      </c>
      <c r="B9173" s="16">
        <v>0</v>
      </c>
      <c r="C9173" s="14">
        <v>0</v>
      </c>
      <c r="D9173" s="17">
        <v>0</v>
      </c>
      <c r="E9173" s="5">
        <v>0</v>
      </c>
      <c r="F9173" s="5">
        <v>0</v>
      </c>
      <c r="G9173" s="5">
        <v>0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0</v>
      </c>
      <c r="N9173" s="19">
        <v>0</v>
      </c>
    </row>
    <row r="9174" spans="1:14" ht="15.75" hidden="1" customHeight="1" x14ac:dyDescent="0.2">
      <c r="A9174" s="14">
        <v>0</v>
      </c>
      <c r="B9174" s="16">
        <v>0</v>
      </c>
      <c r="C9174" s="14">
        <v>0</v>
      </c>
      <c r="D9174" s="17">
        <v>0</v>
      </c>
      <c r="E9174" s="5">
        <v>0</v>
      </c>
      <c r="F9174" s="5">
        <v>0</v>
      </c>
      <c r="G9174" s="5">
        <v>0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0</v>
      </c>
      <c r="N9174" s="19">
        <v>0</v>
      </c>
    </row>
    <row r="9175" spans="1:14" ht="15.75" hidden="1" customHeight="1" x14ac:dyDescent="0.2">
      <c r="A9175" s="14">
        <v>0</v>
      </c>
      <c r="B9175" s="16">
        <v>0</v>
      </c>
      <c r="C9175" s="14">
        <v>0</v>
      </c>
      <c r="D9175" s="17">
        <v>0</v>
      </c>
      <c r="E9175" s="5">
        <v>0</v>
      </c>
      <c r="F9175" s="5">
        <v>0</v>
      </c>
      <c r="G9175" s="5">
        <v>0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0</v>
      </c>
      <c r="N9175" s="19">
        <v>0</v>
      </c>
    </row>
    <row r="9176" spans="1:14" ht="15.75" hidden="1" customHeight="1" x14ac:dyDescent="0.2">
      <c r="A9176" s="14">
        <v>0</v>
      </c>
      <c r="B9176" s="16">
        <v>0</v>
      </c>
      <c r="C9176" s="14">
        <v>0</v>
      </c>
      <c r="D9176" s="17">
        <v>0</v>
      </c>
      <c r="E9176" s="5">
        <v>0</v>
      </c>
      <c r="F9176" s="5">
        <v>0</v>
      </c>
      <c r="G9176" s="5">
        <v>0</v>
      </c>
      <c r="H9176" s="5">
        <v>0</v>
      </c>
      <c r="I9176" s="5">
        <v>0</v>
      </c>
      <c r="J9176" s="5">
        <v>0</v>
      </c>
      <c r="K9176" s="5">
        <v>0</v>
      </c>
      <c r="L9176" s="5">
        <v>0</v>
      </c>
      <c r="M9176" s="5">
        <v>0</v>
      </c>
      <c r="N9176" s="19">
        <v>0</v>
      </c>
    </row>
    <row r="9177" spans="1:14" ht="15.75" hidden="1" customHeight="1" x14ac:dyDescent="0.2">
      <c r="A9177" s="14">
        <v>0</v>
      </c>
      <c r="B9177" s="16">
        <v>0</v>
      </c>
      <c r="C9177" s="14">
        <v>0</v>
      </c>
      <c r="D9177" s="17">
        <v>0</v>
      </c>
      <c r="E9177" s="5">
        <v>0</v>
      </c>
      <c r="F9177" s="5">
        <v>0</v>
      </c>
      <c r="G9177" s="5">
        <v>0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0</v>
      </c>
      <c r="N9177" s="19">
        <v>0</v>
      </c>
    </row>
    <row r="9178" spans="1:14" ht="15.75" hidden="1" customHeight="1" x14ac:dyDescent="0.2">
      <c r="A9178" s="14">
        <v>0</v>
      </c>
      <c r="B9178" s="16">
        <v>0</v>
      </c>
      <c r="C9178" s="14">
        <v>0</v>
      </c>
      <c r="D9178" s="17">
        <v>0</v>
      </c>
      <c r="E9178" s="5">
        <v>0</v>
      </c>
      <c r="F9178" s="5">
        <v>0</v>
      </c>
      <c r="G9178" s="5">
        <v>0</v>
      </c>
      <c r="H9178" s="5">
        <v>0</v>
      </c>
      <c r="I9178" s="5">
        <v>0</v>
      </c>
      <c r="J9178" s="5">
        <v>0</v>
      </c>
      <c r="K9178" s="5">
        <v>0</v>
      </c>
      <c r="L9178" s="5">
        <v>0</v>
      </c>
      <c r="M9178" s="5">
        <v>0</v>
      </c>
      <c r="N9178" s="19">
        <v>0</v>
      </c>
    </row>
    <row r="9179" spans="1:14" ht="15.75" hidden="1" customHeight="1" x14ac:dyDescent="0.2">
      <c r="A9179" s="14">
        <v>0</v>
      </c>
      <c r="B9179" s="16">
        <v>0</v>
      </c>
      <c r="C9179" s="14">
        <v>0</v>
      </c>
      <c r="D9179" s="17">
        <v>0</v>
      </c>
      <c r="E9179" s="5">
        <v>0</v>
      </c>
      <c r="F9179" s="5">
        <v>0</v>
      </c>
      <c r="G9179" s="5">
        <v>0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0</v>
      </c>
      <c r="N9179" s="19">
        <v>0</v>
      </c>
    </row>
    <row r="9180" spans="1:14" ht="15.75" hidden="1" customHeight="1" x14ac:dyDescent="0.2">
      <c r="A9180" s="14">
        <v>0</v>
      </c>
      <c r="B9180" s="16">
        <v>0</v>
      </c>
      <c r="C9180" s="14">
        <v>0</v>
      </c>
      <c r="D9180" s="17">
        <v>0</v>
      </c>
      <c r="E9180" s="5">
        <v>0</v>
      </c>
      <c r="F9180" s="5">
        <v>0</v>
      </c>
      <c r="G9180" s="5">
        <v>0</v>
      </c>
      <c r="H9180" s="5">
        <v>0</v>
      </c>
      <c r="I9180" s="5">
        <v>0</v>
      </c>
      <c r="J9180" s="5">
        <v>0</v>
      </c>
      <c r="K9180" s="5">
        <v>0</v>
      </c>
      <c r="L9180" s="5">
        <v>0</v>
      </c>
      <c r="M9180" s="5">
        <v>0</v>
      </c>
      <c r="N9180" s="19">
        <v>0</v>
      </c>
    </row>
    <row r="9181" spans="1:14" ht="15.75" hidden="1" customHeight="1" x14ac:dyDescent="0.2">
      <c r="A9181" s="14">
        <v>0</v>
      </c>
      <c r="B9181" s="16">
        <v>0</v>
      </c>
      <c r="C9181" s="14">
        <v>0</v>
      </c>
      <c r="D9181" s="17">
        <v>0</v>
      </c>
      <c r="E9181" s="5">
        <v>0</v>
      </c>
      <c r="F9181" s="5">
        <v>0</v>
      </c>
      <c r="G9181" s="5">
        <v>0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0</v>
      </c>
      <c r="N9181" s="19">
        <v>0</v>
      </c>
    </row>
    <row r="9182" spans="1:14" ht="15.75" hidden="1" customHeight="1" x14ac:dyDescent="0.2">
      <c r="A9182" s="14">
        <v>0</v>
      </c>
      <c r="B9182" s="16">
        <v>0</v>
      </c>
      <c r="C9182" s="14">
        <v>0</v>
      </c>
      <c r="D9182" s="17">
        <v>0</v>
      </c>
      <c r="E9182" s="5">
        <v>0</v>
      </c>
      <c r="F9182" s="5">
        <v>0</v>
      </c>
      <c r="G9182" s="5">
        <v>0</v>
      </c>
      <c r="H9182" s="5">
        <v>0</v>
      </c>
      <c r="I9182" s="5">
        <v>0</v>
      </c>
      <c r="J9182" s="5">
        <v>0</v>
      </c>
      <c r="K9182" s="5">
        <v>0</v>
      </c>
      <c r="L9182" s="5">
        <v>0</v>
      </c>
      <c r="M9182" s="5">
        <v>0</v>
      </c>
      <c r="N9182" s="19">
        <v>0</v>
      </c>
    </row>
    <row r="9183" spans="1:14" ht="15.75" hidden="1" customHeight="1" x14ac:dyDescent="0.2">
      <c r="A9183" s="14">
        <v>0</v>
      </c>
      <c r="B9183" s="16">
        <v>0</v>
      </c>
      <c r="C9183" s="14">
        <v>0</v>
      </c>
      <c r="D9183" s="17">
        <v>0</v>
      </c>
      <c r="E9183" s="5">
        <v>0</v>
      </c>
      <c r="F9183" s="5">
        <v>0</v>
      </c>
      <c r="G9183" s="5">
        <v>0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0</v>
      </c>
      <c r="N9183" s="19">
        <v>0</v>
      </c>
    </row>
    <row r="9184" spans="1:14" ht="15.75" hidden="1" customHeight="1" x14ac:dyDescent="0.2">
      <c r="A9184" s="14">
        <v>0</v>
      </c>
      <c r="B9184" s="16">
        <v>0</v>
      </c>
      <c r="C9184" s="14">
        <v>0</v>
      </c>
      <c r="D9184" s="17">
        <v>0</v>
      </c>
      <c r="E9184" s="5">
        <v>0</v>
      </c>
      <c r="F9184" s="5">
        <v>0</v>
      </c>
      <c r="G9184" s="5">
        <v>0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0</v>
      </c>
      <c r="N9184" s="19">
        <v>0</v>
      </c>
    </row>
    <row r="9185" spans="1:14" ht="15.75" hidden="1" customHeight="1" x14ac:dyDescent="0.2">
      <c r="A9185" s="14">
        <v>0</v>
      </c>
      <c r="B9185" s="16">
        <v>0</v>
      </c>
      <c r="C9185" s="14">
        <v>0</v>
      </c>
      <c r="D9185" s="17">
        <v>0</v>
      </c>
      <c r="E9185" s="5">
        <v>0</v>
      </c>
      <c r="F9185" s="5">
        <v>0</v>
      </c>
      <c r="G9185" s="5">
        <v>0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0</v>
      </c>
      <c r="N9185" s="19">
        <v>0</v>
      </c>
    </row>
    <row r="9186" spans="1:14" ht="15.75" hidden="1" customHeight="1" x14ac:dyDescent="0.2">
      <c r="A9186" s="14">
        <v>0</v>
      </c>
      <c r="B9186" s="16">
        <v>0</v>
      </c>
      <c r="C9186" s="14">
        <v>0</v>
      </c>
      <c r="D9186" s="17">
        <v>0</v>
      </c>
      <c r="E9186" s="5">
        <v>0</v>
      </c>
      <c r="F9186" s="5">
        <v>0</v>
      </c>
      <c r="G9186" s="5">
        <v>0</v>
      </c>
      <c r="H9186" s="5">
        <v>0</v>
      </c>
      <c r="I9186" s="5">
        <v>0</v>
      </c>
      <c r="J9186" s="5">
        <v>0</v>
      </c>
      <c r="K9186" s="5">
        <v>0</v>
      </c>
      <c r="L9186" s="5">
        <v>0</v>
      </c>
      <c r="M9186" s="5">
        <v>0</v>
      </c>
      <c r="N9186" s="19">
        <v>0</v>
      </c>
    </row>
    <row r="9187" spans="1:14" ht="15.75" hidden="1" customHeight="1" x14ac:dyDescent="0.2">
      <c r="A9187" s="14">
        <v>0</v>
      </c>
      <c r="B9187" s="16">
        <v>0</v>
      </c>
      <c r="C9187" s="14">
        <v>0</v>
      </c>
      <c r="D9187" s="17">
        <v>0</v>
      </c>
      <c r="E9187" s="5">
        <v>0</v>
      </c>
      <c r="F9187" s="5">
        <v>0</v>
      </c>
      <c r="G9187" s="5">
        <v>0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0</v>
      </c>
      <c r="N9187" s="19">
        <v>0</v>
      </c>
    </row>
    <row r="9188" spans="1:14" ht="15.75" hidden="1" customHeight="1" x14ac:dyDescent="0.2">
      <c r="A9188" s="14">
        <v>0</v>
      </c>
      <c r="B9188" s="16">
        <v>0</v>
      </c>
      <c r="C9188" s="14">
        <v>0</v>
      </c>
      <c r="D9188" s="17">
        <v>0</v>
      </c>
      <c r="E9188" s="5">
        <v>0</v>
      </c>
      <c r="F9188" s="5">
        <v>0</v>
      </c>
      <c r="G9188" s="5">
        <v>0</v>
      </c>
      <c r="H9188" s="5">
        <v>0</v>
      </c>
      <c r="I9188" s="5">
        <v>0</v>
      </c>
      <c r="J9188" s="5">
        <v>0</v>
      </c>
      <c r="K9188" s="5">
        <v>0</v>
      </c>
      <c r="L9188" s="5">
        <v>0</v>
      </c>
      <c r="M9188" s="5">
        <v>0</v>
      </c>
      <c r="N9188" s="19">
        <v>0</v>
      </c>
    </row>
    <row r="9189" spans="1:14" ht="15.75" hidden="1" customHeight="1" x14ac:dyDescent="0.2">
      <c r="A9189" s="14">
        <v>0</v>
      </c>
      <c r="B9189" s="16">
        <v>0</v>
      </c>
      <c r="C9189" s="14">
        <v>0</v>
      </c>
      <c r="D9189" s="17">
        <v>0</v>
      </c>
      <c r="E9189" s="5">
        <v>0</v>
      </c>
      <c r="F9189" s="5">
        <v>0</v>
      </c>
      <c r="G9189" s="5">
        <v>0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0</v>
      </c>
      <c r="N9189" s="19">
        <v>0</v>
      </c>
    </row>
    <row r="9190" spans="1:14" ht="15.75" hidden="1" customHeight="1" x14ac:dyDescent="0.2">
      <c r="A9190" s="14">
        <v>0</v>
      </c>
      <c r="B9190" s="16">
        <v>0</v>
      </c>
      <c r="C9190" s="14">
        <v>0</v>
      </c>
      <c r="D9190" s="17">
        <v>0</v>
      </c>
      <c r="E9190" s="5">
        <v>0</v>
      </c>
      <c r="F9190" s="5">
        <v>0</v>
      </c>
      <c r="G9190" s="5">
        <v>0</v>
      </c>
      <c r="H9190" s="5">
        <v>0</v>
      </c>
      <c r="I9190" s="5">
        <v>0</v>
      </c>
      <c r="J9190" s="5">
        <v>0</v>
      </c>
      <c r="K9190" s="5">
        <v>0</v>
      </c>
      <c r="L9190" s="5">
        <v>0</v>
      </c>
      <c r="M9190" s="5">
        <v>0</v>
      </c>
      <c r="N9190" s="19">
        <v>0</v>
      </c>
    </row>
    <row r="9191" spans="1:14" ht="15.75" hidden="1" customHeight="1" x14ac:dyDescent="0.2">
      <c r="A9191" s="14">
        <v>0</v>
      </c>
      <c r="B9191" s="16">
        <v>0</v>
      </c>
      <c r="C9191" s="14">
        <v>0</v>
      </c>
      <c r="D9191" s="17">
        <v>0</v>
      </c>
      <c r="E9191" s="5">
        <v>0</v>
      </c>
      <c r="F9191" s="5">
        <v>0</v>
      </c>
      <c r="G9191" s="5">
        <v>0</v>
      </c>
      <c r="H9191" s="5">
        <v>0</v>
      </c>
      <c r="I9191" s="5">
        <v>0</v>
      </c>
      <c r="J9191" s="5">
        <v>0</v>
      </c>
      <c r="K9191" s="5">
        <v>0</v>
      </c>
      <c r="L9191" s="5">
        <v>0</v>
      </c>
      <c r="M9191" s="5">
        <v>0</v>
      </c>
      <c r="N9191" s="19">
        <v>0</v>
      </c>
    </row>
    <row r="9192" spans="1:14" ht="15.75" hidden="1" customHeight="1" x14ac:dyDescent="0.2">
      <c r="A9192" s="14">
        <v>0</v>
      </c>
      <c r="B9192" s="16">
        <v>0</v>
      </c>
      <c r="C9192" s="14">
        <v>0</v>
      </c>
      <c r="D9192" s="17">
        <v>0</v>
      </c>
      <c r="E9192" s="5">
        <v>0</v>
      </c>
      <c r="F9192" s="5">
        <v>0</v>
      </c>
      <c r="G9192" s="5">
        <v>0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0</v>
      </c>
      <c r="N9192" s="19">
        <v>0</v>
      </c>
    </row>
    <row r="9193" spans="1:14" ht="15.75" hidden="1" customHeight="1" x14ac:dyDescent="0.2">
      <c r="A9193" s="14">
        <v>0</v>
      </c>
      <c r="B9193" s="16">
        <v>0</v>
      </c>
      <c r="C9193" s="14">
        <v>0</v>
      </c>
      <c r="D9193" s="17">
        <v>0</v>
      </c>
      <c r="E9193" s="5">
        <v>0</v>
      </c>
      <c r="F9193" s="5">
        <v>0</v>
      </c>
      <c r="G9193" s="5">
        <v>0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0</v>
      </c>
      <c r="N9193" s="19">
        <v>0</v>
      </c>
    </row>
    <row r="9194" spans="1:14" ht="15.75" hidden="1" customHeight="1" x14ac:dyDescent="0.2">
      <c r="A9194" s="14">
        <v>0</v>
      </c>
      <c r="B9194" s="16">
        <v>0</v>
      </c>
      <c r="C9194" s="14">
        <v>0</v>
      </c>
      <c r="D9194" s="17">
        <v>0</v>
      </c>
      <c r="E9194" s="5">
        <v>0</v>
      </c>
      <c r="F9194" s="5">
        <v>0</v>
      </c>
      <c r="G9194" s="5">
        <v>0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0</v>
      </c>
      <c r="N9194" s="19">
        <v>0</v>
      </c>
    </row>
    <row r="9195" spans="1:14" ht="15.75" hidden="1" customHeight="1" x14ac:dyDescent="0.2">
      <c r="A9195" s="14">
        <v>0</v>
      </c>
      <c r="B9195" s="16">
        <v>0</v>
      </c>
      <c r="C9195" s="14">
        <v>0</v>
      </c>
      <c r="D9195" s="17">
        <v>0</v>
      </c>
      <c r="E9195" s="5">
        <v>0</v>
      </c>
      <c r="F9195" s="5">
        <v>0</v>
      </c>
      <c r="G9195" s="5">
        <v>0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0</v>
      </c>
      <c r="N9195" s="19">
        <v>0</v>
      </c>
    </row>
    <row r="9196" spans="1:14" ht="15.75" hidden="1" customHeight="1" x14ac:dyDescent="0.2">
      <c r="A9196" s="14">
        <v>0</v>
      </c>
      <c r="B9196" s="16">
        <v>0</v>
      </c>
      <c r="C9196" s="14">
        <v>0</v>
      </c>
      <c r="D9196" s="17">
        <v>0</v>
      </c>
      <c r="E9196" s="5">
        <v>0</v>
      </c>
      <c r="F9196" s="5">
        <v>0</v>
      </c>
      <c r="G9196" s="5">
        <v>0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0</v>
      </c>
      <c r="N9196" s="19">
        <v>0</v>
      </c>
    </row>
    <row r="9197" spans="1:14" ht="15.75" hidden="1" customHeight="1" x14ac:dyDescent="0.2">
      <c r="A9197" s="14">
        <v>0</v>
      </c>
      <c r="B9197" s="16">
        <v>0</v>
      </c>
      <c r="C9197" s="14">
        <v>0</v>
      </c>
      <c r="D9197" s="17">
        <v>0</v>
      </c>
      <c r="E9197" s="5">
        <v>0</v>
      </c>
      <c r="F9197" s="5">
        <v>0</v>
      </c>
      <c r="G9197" s="5">
        <v>0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0</v>
      </c>
      <c r="N9197" s="19">
        <v>0</v>
      </c>
    </row>
    <row r="9198" spans="1:14" ht="15.75" hidden="1" customHeight="1" x14ac:dyDescent="0.2">
      <c r="A9198" s="14">
        <v>0</v>
      </c>
      <c r="B9198" s="16">
        <v>0</v>
      </c>
      <c r="C9198" s="14">
        <v>0</v>
      </c>
      <c r="D9198" s="17">
        <v>0</v>
      </c>
      <c r="E9198" s="5">
        <v>0</v>
      </c>
      <c r="F9198" s="5">
        <v>0</v>
      </c>
      <c r="G9198" s="5">
        <v>0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0</v>
      </c>
      <c r="N9198" s="19">
        <v>0</v>
      </c>
    </row>
    <row r="9199" spans="1:14" ht="15.75" hidden="1" customHeight="1" x14ac:dyDescent="0.2">
      <c r="A9199" s="14">
        <v>0</v>
      </c>
      <c r="B9199" s="16">
        <v>0</v>
      </c>
      <c r="C9199" s="14">
        <v>0</v>
      </c>
      <c r="D9199" s="17">
        <v>0</v>
      </c>
      <c r="E9199" s="5">
        <v>0</v>
      </c>
      <c r="F9199" s="5">
        <v>0</v>
      </c>
      <c r="G9199" s="5">
        <v>0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0</v>
      </c>
      <c r="N9199" s="19">
        <v>0</v>
      </c>
    </row>
    <row r="9200" spans="1:14" ht="15.75" hidden="1" customHeight="1" x14ac:dyDescent="0.2">
      <c r="A9200" s="14">
        <v>0</v>
      </c>
      <c r="B9200" s="16">
        <v>0</v>
      </c>
      <c r="C9200" s="14">
        <v>0</v>
      </c>
      <c r="D9200" s="17">
        <v>0</v>
      </c>
      <c r="E9200" s="5">
        <v>0</v>
      </c>
      <c r="F9200" s="5">
        <v>0</v>
      </c>
      <c r="G9200" s="5">
        <v>0</v>
      </c>
      <c r="H9200" s="5">
        <v>0</v>
      </c>
      <c r="I9200" s="5">
        <v>0</v>
      </c>
      <c r="J9200" s="5">
        <v>0</v>
      </c>
      <c r="K9200" s="5">
        <v>0</v>
      </c>
      <c r="L9200" s="5">
        <v>0</v>
      </c>
      <c r="M9200" s="5">
        <v>0</v>
      </c>
      <c r="N9200" s="19">
        <v>0</v>
      </c>
    </row>
    <row r="9201" spans="1:14" ht="15.75" hidden="1" customHeight="1" x14ac:dyDescent="0.2">
      <c r="A9201" s="14">
        <v>0</v>
      </c>
      <c r="B9201" s="16">
        <v>0</v>
      </c>
      <c r="C9201" s="14">
        <v>0</v>
      </c>
      <c r="D9201" s="17">
        <v>0</v>
      </c>
      <c r="E9201" s="5">
        <v>0</v>
      </c>
      <c r="F9201" s="5">
        <v>0</v>
      </c>
      <c r="G9201" s="5">
        <v>0</v>
      </c>
      <c r="H9201" s="5">
        <v>0</v>
      </c>
      <c r="I9201" s="5">
        <v>0</v>
      </c>
      <c r="J9201" s="5">
        <v>0</v>
      </c>
      <c r="K9201" s="5">
        <v>0</v>
      </c>
      <c r="L9201" s="5">
        <v>0</v>
      </c>
      <c r="M9201" s="5">
        <v>0</v>
      </c>
      <c r="N9201" s="19">
        <v>0</v>
      </c>
    </row>
    <row r="9202" spans="1:14" ht="15.75" hidden="1" customHeight="1" x14ac:dyDescent="0.2">
      <c r="A9202" s="14">
        <v>0</v>
      </c>
      <c r="B9202" s="16">
        <v>0</v>
      </c>
      <c r="C9202" s="14">
        <v>0</v>
      </c>
      <c r="D9202" s="17">
        <v>0</v>
      </c>
      <c r="E9202" s="5">
        <v>0</v>
      </c>
      <c r="F9202" s="5">
        <v>0</v>
      </c>
      <c r="G9202" s="5">
        <v>0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0</v>
      </c>
      <c r="N9202" s="19">
        <v>0</v>
      </c>
    </row>
    <row r="9203" spans="1:14" ht="15.75" hidden="1" customHeight="1" x14ac:dyDescent="0.2">
      <c r="A9203" s="14">
        <v>0</v>
      </c>
      <c r="B9203" s="16">
        <v>0</v>
      </c>
      <c r="C9203" s="14">
        <v>0</v>
      </c>
      <c r="D9203" s="17">
        <v>0</v>
      </c>
      <c r="E9203" s="5">
        <v>0</v>
      </c>
      <c r="F9203" s="5">
        <v>0</v>
      </c>
      <c r="G9203" s="5">
        <v>0</v>
      </c>
      <c r="H9203" s="5">
        <v>0</v>
      </c>
      <c r="I9203" s="5">
        <v>0</v>
      </c>
      <c r="J9203" s="5">
        <v>0</v>
      </c>
      <c r="K9203" s="5">
        <v>0</v>
      </c>
      <c r="L9203" s="5">
        <v>0</v>
      </c>
      <c r="M9203" s="5">
        <v>0</v>
      </c>
      <c r="N9203" s="19">
        <v>0</v>
      </c>
    </row>
    <row r="9204" spans="1:14" ht="15.75" hidden="1" customHeight="1" x14ac:dyDescent="0.2">
      <c r="A9204" s="14">
        <v>0</v>
      </c>
      <c r="B9204" s="16">
        <v>0</v>
      </c>
      <c r="C9204" s="14">
        <v>0</v>
      </c>
      <c r="D9204" s="17">
        <v>0</v>
      </c>
      <c r="E9204" s="5">
        <v>0</v>
      </c>
      <c r="F9204" s="5">
        <v>0</v>
      </c>
      <c r="G9204" s="5">
        <v>0</v>
      </c>
      <c r="H9204" s="5">
        <v>0</v>
      </c>
      <c r="I9204" s="5">
        <v>0</v>
      </c>
      <c r="J9204" s="5">
        <v>0</v>
      </c>
      <c r="K9204" s="5">
        <v>0</v>
      </c>
      <c r="L9204" s="5">
        <v>0</v>
      </c>
      <c r="M9204" s="5">
        <v>0</v>
      </c>
      <c r="N9204" s="19">
        <v>0</v>
      </c>
    </row>
    <row r="9205" spans="1:14" ht="15.75" hidden="1" customHeight="1" x14ac:dyDescent="0.2">
      <c r="A9205" s="14">
        <v>0</v>
      </c>
      <c r="B9205" s="16">
        <v>0</v>
      </c>
      <c r="C9205" s="14">
        <v>0</v>
      </c>
      <c r="D9205" s="17">
        <v>0</v>
      </c>
      <c r="E9205" s="5">
        <v>0</v>
      </c>
      <c r="F9205" s="5">
        <v>0</v>
      </c>
      <c r="G9205" s="5">
        <v>0</v>
      </c>
      <c r="H9205" s="5">
        <v>0</v>
      </c>
      <c r="I9205" s="5">
        <v>0</v>
      </c>
      <c r="J9205" s="5">
        <v>0</v>
      </c>
      <c r="K9205" s="5">
        <v>0</v>
      </c>
      <c r="L9205" s="5">
        <v>0</v>
      </c>
      <c r="M9205" s="5">
        <v>0</v>
      </c>
      <c r="N9205" s="19">
        <v>0</v>
      </c>
    </row>
    <row r="9206" spans="1:14" ht="15.75" hidden="1" customHeight="1" x14ac:dyDescent="0.2">
      <c r="A9206" s="14">
        <v>0</v>
      </c>
      <c r="B9206" s="16">
        <v>0</v>
      </c>
      <c r="C9206" s="14">
        <v>0</v>
      </c>
      <c r="D9206" s="17">
        <v>0</v>
      </c>
      <c r="E9206" s="5">
        <v>0</v>
      </c>
      <c r="F9206" s="5">
        <v>0</v>
      </c>
      <c r="G9206" s="5">
        <v>0</v>
      </c>
      <c r="H9206" s="5">
        <v>0</v>
      </c>
      <c r="I9206" s="5">
        <v>0</v>
      </c>
      <c r="J9206" s="5">
        <v>0</v>
      </c>
      <c r="K9206" s="5">
        <v>0</v>
      </c>
      <c r="L9206" s="5">
        <v>0</v>
      </c>
      <c r="M9206" s="5">
        <v>0</v>
      </c>
      <c r="N9206" s="19">
        <v>0</v>
      </c>
    </row>
    <row r="9207" spans="1:14" ht="15.75" hidden="1" customHeight="1" x14ac:dyDescent="0.2">
      <c r="A9207" s="14">
        <v>0</v>
      </c>
      <c r="B9207" s="16">
        <v>0</v>
      </c>
      <c r="C9207" s="14">
        <v>0</v>
      </c>
      <c r="D9207" s="17">
        <v>0</v>
      </c>
      <c r="E9207" s="5">
        <v>0</v>
      </c>
      <c r="F9207" s="5">
        <v>0</v>
      </c>
      <c r="G9207" s="5">
        <v>0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0</v>
      </c>
      <c r="N9207" s="19">
        <v>0</v>
      </c>
    </row>
    <row r="9208" spans="1:14" ht="15.75" hidden="1" customHeight="1" x14ac:dyDescent="0.2">
      <c r="A9208" s="14">
        <v>0</v>
      </c>
      <c r="B9208" s="16">
        <v>0</v>
      </c>
      <c r="C9208" s="14">
        <v>0</v>
      </c>
      <c r="D9208" s="17">
        <v>0</v>
      </c>
      <c r="E9208" s="5">
        <v>0</v>
      </c>
      <c r="F9208" s="5">
        <v>0</v>
      </c>
      <c r="G9208" s="5">
        <v>0</v>
      </c>
      <c r="H9208" s="5">
        <v>0</v>
      </c>
      <c r="I9208" s="5">
        <v>0</v>
      </c>
      <c r="J9208" s="5">
        <v>0</v>
      </c>
      <c r="K9208" s="5">
        <v>0</v>
      </c>
      <c r="L9208" s="5">
        <v>0</v>
      </c>
      <c r="M9208" s="5">
        <v>0</v>
      </c>
      <c r="N9208" s="19">
        <v>0</v>
      </c>
    </row>
    <row r="9209" spans="1:14" ht="15.75" hidden="1" customHeight="1" x14ac:dyDescent="0.2">
      <c r="A9209" s="14">
        <v>0</v>
      </c>
      <c r="B9209" s="16">
        <v>0</v>
      </c>
      <c r="C9209" s="14">
        <v>0</v>
      </c>
      <c r="D9209" s="17">
        <v>0</v>
      </c>
      <c r="E9209" s="5">
        <v>0</v>
      </c>
      <c r="F9209" s="5">
        <v>0</v>
      </c>
      <c r="G9209" s="5">
        <v>0</v>
      </c>
      <c r="H9209" s="5">
        <v>0</v>
      </c>
      <c r="I9209" s="5">
        <v>0</v>
      </c>
      <c r="J9209" s="5">
        <v>0</v>
      </c>
      <c r="K9209" s="5">
        <v>0</v>
      </c>
      <c r="L9209" s="5">
        <v>0</v>
      </c>
      <c r="M9209" s="5">
        <v>0</v>
      </c>
      <c r="N9209" s="19">
        <v>0</v>
      </c>
    </row>
    <row r="9210" spans="1:14" ht="15.75" hidden="1" customHeight="1" x14ac:dyDescent="0.2">
      <c r="A9210" s="14">
        <v>0</v>
      </c>
      <c r="B9210" s="16">
        <v>0</v>
      </c>
      <c r="C9210" s="14">
        <v>0</v>
      </c>
      <c r="D9210" s="17">
        <v>0</v>
      </c>
      <c r="E9210" s="5">
        <v>0</v>
      </c>
      <c r="F9210" s="5">
        <v>0</v>
      </c>
      <c r="G9210" s="5">
        <v>0</v>
      </c>
      <c r="H9210" s="5">
        <v>0</v>
      </c>
      <c r="I9210" s="5">
        <v>0</v>
      </c>
      <c r="J9210" s="5">
        <v>0</v>
      </c>
      <c r="K9210" s="5">
        <v>0</v>
      </c>
      <c r="L9210" s="5">
        <v>0</v>
      </c>
      <c r="M9210" s="5">
        <v>0</v>
      </c>
      <c r="N9210" s="19">
        <v>0</v>
      </c>
    </row>
    <row r="9211" spans="1:14" ht="15.75" hidden="1" customHeight="1" x14ac:dyDescent="0.2">
      <c r="A9211" s="14">
        <v>0</v>
      </c>
      <c r="B9211" s="16">
        <v>0</v>
      </c>
      <c r="C9211" s="14">
        <v>0</v>
      </c>
      <c r="D9211" s="17">
        <v>0</v>
      </c>
      <c r="E9211" s="5">
        <v>0</v>
      </c>
      <c r="F9211" s="5">
        <v>0</v>
      </c>
      <c r="G9211" s="5">
        <v>0</v>
      </c>
      <c r="H9211" s="5">
        <v>0</v>
      </c>
      <c r="I9211" s="5">
        <v>0</v>
      </c>
      <c r="J9211" s="5">
        <v>0</v>
      </c>
      <c r="K9211" s="5">
        <v>0</v>
      </c>
      <c r="L9211" s="5">
        <v>0</v>
      </c>
      <c r="M9211" s="5">
        <v>0</v>
      </c>
      <c r="N9211" s="19">
        <v>0</v>
      </c>
    </row>
    <row r="9212" spans="1:14" ht="15.75" hidden="1" customHeight="1" x14ac:dyDescent="0.2">
      <c r="A9212" s="14">
        <v>0</v>
      </c>
      <c r="B9212" s="16">
        <v>0</v>
      </c>
      <c r="C9212" s="14">
        <v>0</v>
      </c>
      <c r="D9212" s="17">
        <v>0</v>
      </c>
      <c r="E9212" s="5">
        <v>0</v>
      </c>
      <c r="F9212" s="5">
        <v>0</v>
      </c>
      <c r="G9212" s="5">
        <v>0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0</v>
      </c>
      <c r="N9212" s="19">
        <v>0</v>
      </c>
    </row>
    <row r="9213" spans="1:14" ht="15.75" hidden="1" customHeight="1" x14ac:dyDescent="0.2">
      <c r="A9213" s="14">
        <v>0</v>
      </c>
      <c r="B9213" s="16">
        <v>0</v>
      </c>
      <c r="C9213" s="14">
        <v>0</v>
      </c>
      <c r="D9213" s="17">
        <v>0</v>
      </c>
      <c r="E9213" s="5">
        <v>0</v>
      </c>
      <c r="F9213" s="5">
        <v>0</v>
      </c>
      <c r="G9213" s="5">
        <v>0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0</v>
      </c>
      <c r="N9213" s="19">
        <v>0</v>
      </c>
    </row>
    <row r="9214" spans="1:14" ht="15.75" hidden="1" customHeight="1" x14ac:dyDescent="0.2">
      <c r="A9214" s="14">
        <v>0</v>
      </c>
      <c r="B9214" s="16">
        <v>0</v>
      </c>
      <c r="C9214" s="14">
        <v>0</v>
      </c>
      <c r="D9214" s="17">
        <v>0</v>
      </c>
      <c r="E9214" s="5">
        <v>0</v>
      </c>
      <c r="F9214" s="5">
        <v>0</v>
      </c>
      <c r="G9214" s="5">
        <v>0</v>
      </c>
      <c r="H9214" s="5">
        <v>0</v>
      </c>
      <c r="I9214" s="5">
        <v>0</v>
      </c>
      <c r="J9214" s="5">
        <v>0</v>
      </c>
      <c r="K9214" s="5">
        <v>0</v>
      </c>
      <c r="L9214" s="5">
        <v>0</v>
      </c>
      <c r="M9214" s="5">
        <v>0</v>
      </c>
      <c r="N9214" s="19">
        <v>0</v>
      </c>
    </row>
    <row r="9215" spans="1:14" ht="15.75" hidden="1" customHeight="1" x14ac:dyDescent="0.2">
      <c r="A9215" s="14">
        <v>0</v>
      </c>
      <c r="B9215" s="16">
        <v>0</v>
      </c>
      <c r="C9215" s="14">
        <v>0</v>
      </c>
      <c r="D9215" s="17">
        <v>0</v>
      </c>
      <c r="E9215" s="5">
        <v>0</v>
      </c>
      <c r="F9215" s="5">
        <v>0</v>
      </c>
      <c r="G9215" s="5">
        <v>0</v>
      </c>
      <c r="H9215" s="5">
        <v>0</v>
      </c>
      <c r="I9215" s="5">
        <v>0</v>
      </c>
      <c r="J9215" s="5">
        <v>0</v>
      </c>
      <c r="K9215" s="5">
        <v>0</v>
      </c>
      <c r="L9215" s="5">
        <v>0</v>
      </c>
      <c r="M9215" s="5">
        <v>0</v>
      </c>
      <c r="N9215" s="19">
        <v>0</v>
      </c>
    </row>
    <row r="9216" spans="1:14" ht="15.75" hidden="1" customHeight="1" x14ac:dyDescent="0.2">
      <c r="A9216" s="14">
        <v>0</v>
      </c>
      <c r="B9216" s="16">
        <v>0</v>
      </c>
      <c r="C9216" s="14">
        <v>0</v>
      </c>
      <c r="D9216" s="17">
        <v>0</v>
      </c>
      <c r="E9216" s="5">
        <v>0</v>
      </c>
      <c r="F9216" s="5">
        <v>0</v>
      </c>
      <c r="G9216" s="5">
        <v>0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0</v>
      </c>
      <c r="N9216" s="19">
        <v>0</v>
      </c>
    </row>
    <row r="9217" spans="1:14" ht="15.75" hidden="1" customHeight="1" x14ac:dyDescent="0.2">
      <c r="A9217" s="14">
        <v>0</v>
      </c>
      <c r="B9217" s="16">
        <v>0</v>
      </c>
      <c r="C9217" s="14">
        <v>0</v>
      </c>
      <c r="D9217" s="17">
        <v>0</v>
      </c>
      <c r="E9217" s="5">
        <v>0</v>
      </c>
      <c r="F9217" s="5">
        <v>0</v>
      </c>
      <c r="G9217" s="5">
        <v>0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0</v>
      </c>
      <c r="N9217" s="19">
        <v>0</v>
      </c>
    </row>
    <row r="9218" spans="1:14" ht="15.75" hidden="1" customHeight="1" x14ac:dyDescent="0.2">
      <c r="A9218" s="14">
        <v>0</v>
      </c>
      <c r="B9218" s="16">
        <v>0</v>
      </c>
      <c r="C9218" s="14">
        <v>0</v>
      </c>
      <c r="D9218" s="17">
        <v>0</v>
      </c>
      <c r="E9218" s="5">
        <v>0</v>
      </c>
      <c r="F9218" s="5">
        <v>0</v>
      </c>
      <c r="G9218" s="5">
        <v>0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0</v>
      </c>
      <c r="N9218" s="19">
        <v>0</v>
      </c>
    </row>
    <row r="9219" spans="1:14" ht="15.75" hidden="1" customHeight="1" x14ac:dyDescent="0.2">
      <c r="A9219" s="14">
        <v>0</v>
      </c>
      <c r="B9219" s="16">
        <v>0</v>
      </c>
      <c r="C9219" s="14">
        <v>0</v>
      </c>
      <c r="D9219" s="17">
        <v>0</v>
      </c>
      <c r="E9219" s="5">
        <v>0</v>
      </c>
      <c r="F9219" s="5">
        <v>0</v>
      </c>
      <c r="G9219" s="5">
        <v>0</v>
      </c>
      <c r="H9219" s="5">
        <v>0</v>
      </c>
      <c r="I9219" s="5">
        <v>0</v>
      </c>
      <c r="J9219" s="5">
        <v>0</v>
      </c>
      <c r="K9219" s="5">
        <v>0</v>
      </c>
      <c r="L9219" s="5">
        <v>0</v>
      </c>
      <c r="M9219" s="5">
        <v>0</v>
      </c>
      <c r="N9219" s="19">
        <v>0</v>
      </c>
    </row>
    <row r="9220" spans="1:14" ht="15.75" hidden="1" customHeight="1" x14ac:dyDescent="0.2">
      <c r="A9220" s="14">
        <v>0</v>
      </c>
      <c r="B9220" s="16">
        <v>0</v>
      </c>
      <c r="C9220" s="14">
        <v>0</v>
      </c>
      <c r="D9220" s="17">
        <v>0</v>
      </c>
      <c r="E9220" s="5">
        <v>0</v>
      </c>
      <c r="F9220" s="5">
        <v>0</v>
      </c>
      <c r="G9220" s="5">
        <v>0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0</v>
      </c>
      <c r="N9220" s="19">
        <v>0</v>
      </c>
    </row>
    <row r="9221" spans="1:14" ht="15.75" hidden="1" customHeight="1" x14ac:dyDescent="0.2">
      <c r="A9221" s="14">
        <v>0</v>
      </c>
      <c r="B9221" s="16">
        <v>0</v>
      </c>
      <c r="C9221" s="14">
        <v>0</v>
      </c>
      <c r="D9221" s="17">
        <v>0</v>
      </c>
      <c r="E9221" s="5">
        <v>0</v>
      </c>
      <c r="F9221" s="5">
        <v>0</v>
      </c>
      <c r="G9221" s="5">
        <v>0</v>
      </c>
      <c r="H9221" s="5">
        <v>0</v>
      </c>
      <c r="I9221" s="5">
        <v>0</v>
      </c>
      <c r="J9221" s="5">
        <v>0</v>
      </c>
      <c r="K9221" s="5">
        <v>0</v>
      </c>
      <c r="L9221" s="5">
        <v>0</v>
      </c>
      <c r="M9221" s="5">
        <v>0</v>
      </c>
      <c r="N9221" s="19">
        <v>0</v>
      </c>
    </row>
    <row r="9222" spans="1:14" ht="15.75" hidden="1" customHeight="1" x14ac:dyDescent="0.2">
      <c r="A9222" s="14">
        <v>0</v>
      </c>
      <c r="B9222" s="16">
        <v>0</v>
      </c>
      <c r="C9222" s="14">
        <v>0</v>
      </c>
      <c r="D9222" s="17">
        <v>0</v>
      </c>
      <c r="E9222" s="5">
        <v>0</v>
      </c>
      <c r="F9222" s="5">
        <v>0</v>
      </c>
      <c r="G9222" s="5">
        <v>0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0</v>
      </c>
      <c r="N9222" s="19">
        <v>0</v>
      </c>
    </row>
    <row r="9223" spans="1:14" ht="15.75" hidden="1" customHeight="1" x14ac:dyDescent="0.2">
      <c r="A9223" s="14">
        <v>0</v>
      </c>
      <c r="B9223" s="16">
        <v>0</v>
      </c>
      <c r="C9223" s="14">
        <v>0</v>
      </c>
      <c r="D9223" s="17">
        <v>0</v>
      </c>
      <c r="E9223" s="5">
        <v>0</v>
      </c>
      <c r="F9223" s="5">
        <v>0</v>
      </c>
      <c r="G9223" s="5">
        <v>0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0</v>
      </c>
      <c r="N9223" s="19">
        <v>0</v>
      </c>
    </row>
    <row r="9224" spans="1:14" ht="15.75" hidden="1" customHeight="1" x14ac:dyDescent="0.2">
      <c r="A9224" s="14">
        <v>0</v>
      </c>
      <c r="B9224" s="16">
        <v>0</v>
      </c>
      <c r="C9224" s="14">
        <v>0</v>
      </c>
      <c r="D9224" s="17">
        <v>0</v>
      </c>
      <c r="E9224" s="5">
        <v>0</v>
      </c>
      <c r="F9224" s="5">
        <v>0</v>
      </c>
      <c r="G9224" s="5">
        <v>0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0</v>
      </c>
      <c r="N9224" s="19">
        <v>0</v>
      </c>
    </row>
    <row r="9225" spans="1:14" ht="15.75" hidden="1" customHeight="1" x14ac:dyDescent="0.2">
      <c r="A9225" s="14">
        <v>0</v>
      </c>
      <c r="B9225" s="16">
        <v>0</v>
      </c>
      <c r="C9225" s="14">
        <v>0</v>
      </c>
      <c r="D9225" s="17">
        <v>0</v>
      </c>
      <c r="E9225" s="5">
        <v>0</v>
      </c>
      <c r="F9225" s="5">
        <v>0</v>
      </c>
      <c r="G9225" s="5">
        <v>0</v>
      </c>
      <c r="H9225" s="5">
        <v>0</v>
      </c>
      <c r="I9225" s="5">
        <v>0</v>
      </c>
      <c r="J9225" s="5">
        <v>0</v>
      </c>
      <c r="K9225" s="5">
        <v>0</v>
      </c>
      <c r="L9225" s="5">
        <v>0</v>
      </c>
      <c r="M9225" s="5">
        <v>0</v>
      </c>
      <c r="N9225" s="19">
        <v>0</v>
      </c>
    </row>
    <row r="9226" spans="1:14" ht="15.75" hidden="1" customHeight="1" x14ac:dyDescent="0.2">
      <c r="A9226" s="14">
        <v>0</v>
      </c>
      <c r="B9226" s="16">
        <v>0</v>
      </c>
      <c r="C9226" s="14">
        <v>0</v>
      </c>
      <c r="D9226" s="17">
        <v>0</v>
      </c>
      <c r="E9226" s="5">
        <v>0</v>
      </c>
      <c r="F9226" s="5">
        <v>0</v>
      </c>
      <c r="G9226" s="5">
        <v>0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0</v>
      </c>
      <c r="N9226" s="19">
        <v>0</v>
      </c>
    </row>
    <row r="9227" spans="1:14" ht="15.75" hidden="1" customHeight="1" x14ac:dyDescent="0.2">
      <c r="A9227" s="14">
        <v>0</v>
      </c>
      <c r="B9227" s="16">
        <v>0</v>
      </c>
      <c r="C9227" s="14">
        <v>0</v>
      </c>
      <c r="D9227" s="17">
        <v>0</v>
      </c>
      <c r="E9227" s="5">
        <v>0</v>
      </c>
      <c r="F9227" s="5">
        <v>0</v>
      </c>
      <c r="G9227" s="5">
        <v>0</v>
      </c>
      <c r="H9227" s="5">
        <v>0</v>
      </c>
      <c r="I9227" s="5">
        <v>0</v>
      </c>
      <c r="J9227" s="5">
        <v>0</v>
      </c>
      <c r="K9227" s="5">
        <v>0</v>
      </c>
      <c r="L9227" s="5">
        <v>0</v>
      </c>
      <c r="M9227" s="5">
        <v>0</v>
      </c>
      <c r="N9227" s="19">
        <v>0</v>
      </c>
    </row>
    <row r="9228" spans="1:14" ht="15.75" hidden="1" customHeight="1" x14ac:dyDescent="0.2">
      <c r="A9228" s="14">
        <v>0</v>
      </c>
      <c r="B9228" s="16">
        <v>0</v>
      </c>
      <c r="C9228" s="14">
        <v>0</v>
      </c>
      <c r="D9228" s="17">
        <v>0</v>
      </c>
      <c r="E9228" s="5">
        <v>0</v>
      </c>
      <c r="F9228" s="5">
        <v>0</v>
      </c>
      <c r="G9228" s="5">
        <v>0</v>
      </c>
      <c r="H9228" s="5">
        <v>0</v>
      </c>
      <c r="I9228" s="5">
        <v>0</v>
      </c>
      <c r="J9228" s="5">
        <v>0</v>
      </c>
      <c r="K9228" s="5">
        <v>0</v>
      </c>
      <c r="L9228" s="5">
        <v>0</v>
      </c>
      <c r="M9228" s="5">
        <v>0</v>
      </c>
      <c r="N9228" s="19">
        <v>0</v>
      </c>
    </row>
    <row r="9229" spans="1:14" ht="15.75" hidden="1" customHeight="1" x14ac:dyDescent="0.2">
      <c r="A9229" s="14">
        <v>0</v>
      </c>
      <c r="B9229" s="16">
        <v>0</v>
      </c>
      <c r="C9229" s="14">
        <v>0</v>
      </c>
      <c r="D9229" s="17">
        <v>0</v>
      </c>
      <c r="E9229" s="5">
        <v>0</v>
      </c>
      <c r="F9229" s="5">
        <v>0</v>
      </c>
      <c r="G9229" s="5">
        <v>0</v>
      </c>
      <c r="H9229" s="5">
        <v>0</v>
      </c>
      <c r="I9229" s="5">
        <v>0</v>
      </c>
      <c r="J9229" s="5">
        <v>0</v>
      </c>
      <c r="K9229" s="5">
        <v>0</v>
      </c>
      <c r="L9229" s="5">
        <v>0</v>
      </c>
      <c r="M9229" s="5">
        <v>0</v>
      </c>
      <c r="N9229" s="19">
        <v>0</v>
      </c>
    </row>
    <row r="9230" spans="1:14" ht="15.75" hidden="1" customHeight="1" x14ac:dyDescent="0.2">
      <c r="A9230" s="14">
        <v>0</v>
      </c>
      <c r="B9230" s="16">
        <v>0</v>
      </c>
      <c r="C9230" s="14">
        <v>0</v>
      </c>
      <c r="D9230" s="17">
        <v>0</v>
      </c>
      <c r="E9230" s="5">
        <v>0</v>
      </c>
      <c r="F9230" s="5">
        <v>0</v>
      </c>
      <c r="G9230" s="5">
        <v>0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0</v>
      </c>
      <c r="N9230" s="19">
        <v>0</v>
      </c>
    </row>
    <row r="9231" spans="1:14" ht="15.75" hidden="1" customHeight="1" x14ac:dyDescent="0.2">
      <c r="A9231" s="14">
        <v>0</v>
      </c>
      <c r="B9231" s="16">
        <v>0</v>
      </c>
      <c r="C9231" s="14">
        <v>0</v>
      </c>
      <c r="D9231" s="17">
        <v>0</v>
      </c>
      <c r="E9231" s="5">
        <v>0</v>
      </c>
      <c r="F9231" s="5">
        <v>0</v>
      </c>
      <c r="G9231" s="5">
        <v>0</v>
      </c>
      <c r="H9231" s="5">
        <v>0</v>
      </c>
      <c r="I9231" s="5">
        <v>0</v>
      </c>
      <c r="J9231" s="5">
        <v>0</v>
      </c>
      <c r="K9231" s="5">
        <v>0</v>
      </c>
      <c r="L9231" s="5">
        <v>0</v>
      </c>
      <c r="M9231" s="5">
        <v>0</v>
      </c>
      <c r="N9231" s="19">
        <v>0</v>
      </c>
    </row>
    <row r="9232" spans="1:14" ht="15.75" hidden="1" customHeight="1" x14ac:dyDescent="0.2">
      <c r="A9232" s="14">
        <v>0</v>
      </c>
      <c r="B9232" s="16">
        <v>0</v>
      </c>
      <c r="C9232" s="14">
        <v>0</v>
      </c>
      <c r="D9232" s="17">
        <v>0</v>
      </c>
      <c r="E9232" s="5">
        <v>0</v>
      </c>
      <c r="F9232" s="5">
        <v>0</v>
      </c>
      <c r="G9232" s="5">
        <v>0</v>
      </c>
      <c r="H9232" s="5">
        <v>0</v>
      </c>
      <c r="I9232" s="5">
        <v>0</v>
      </c>
      <c r="J9232" s="5">
        <v>0</v>
      </c>
      <c r="K9232" s="5">
        <v>0</v>
      </c>
      <c r="L9232" s="5">
        <v>0</v>
      </c>
      <c r="M9232" s="5">
        <v>0</v>
      </c>
      <c r="N9232" s="19">
        <v>0</v>
      </c>
    </row>
    <row r="9233" spans="1:14" ht="15.75" hidden="1" customHeight="1" x14ac:dyDescent="0.2">
      <c r="A9233" s="14">
        <v>0</v>
      </c>
      <c r="B9233" s="16">
        <v>0</v>
      </c>
      <c r="C9233" s="14">
        <v>0</v>
      </c>
      <c r="D9233" s="17">
        <v>0</v>
      </c>
      <c r="E9233" s="5">
        <v>0</v>
      </c>
      <c r="F9233" s="5">
        <v>0</v>
      </c>
      <c r="G9233" s="5">
        <v>0</v>
      </c>
      <c r="H9233" s="5">
        <v>0</v>
      </c>
      <c r="I9233" s="5">
        <v>0</v>
      </c>
      <c r="J9233" s="5">
        <v>0</v>
      </c>
      <c r="K9233" s="5">
        <v>0</v>
      </c>
      <c r="L9233" s="5">
        <v>0</v>
      </c>
      <c r="M9233" s="5">
        <v>0</v>
      </c>
      <c r="N9233" s="19">
        <v>0</v>
      </c>
    </row>
    <row r="9234" spans="1:14" ht="15.75" hidden="1" customHeight="1" x14ac:dyDescent="0.2">
      <c r="A9234" s="14">
        <v>0</v>
      </c>
      <c r="B9234" s="16">
        <v>0</v>
      </c>
      <c r="C9234" s="14">
        <v>0</v>
      </c>
      <c r="D9234" s="17">
        <v>0</v>
      </c>
      <c r="E9234" s="5">
        <v>0</v>
      </c>
      <c r="F9234" s="5">
        <v>0</v>
      </c>
      <c r="G9234" s="5">
        <v>0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0</v>
      </c>
      <c r="N9234" s="19">
        <v>0</v>
      </c>
    </row>
    <row r="9235" spans="1:14" ht="15.75" hidden="1" customHeight="1" x14ac:dyDescent="0.2">
      <c r="A9235" s="14">
        <v>0</v>
      </c>
      <c r="B9235" s="16">
        <v>0</v>
      </c>
      <c r="C9235" s="14">
        <v>0</v>
      </c>
      <c r="D9235" s="17">
        <v>0</v>
      </c>
      <c r="E9235" s="5">
        <v>0</v>
      </c>
      <c r="F9235" s="5">
        <v>0</v>
      </c>
      <c r="G9235" s="5">
        <v>0</v>
      </c>
      <c r="H9235" s="5">
        <v>0</v>
      </c>
      <c r="I9235" s="5">
        <v>0</v>
      </c>
      <c r="J9235" s="5">
        <v>0</v>
      </c>
      <c r="K9235" s="5">
        <v>0</v>
      </c>
      <c r="L9235" s="5">
        <v>0</v>
      </c>
      <c r="M9235" s="5">
        <v>0</v>
      </c>
      <c r="N9235" s="19">
        <v>0</v>
      </c>
    </row>
    <row r="9236" spans="1:14" ht="15.75" hidden="1" customHeight="1" x14ac:dyDescent="0.2">
      <c r="A9236" s="14">
        <v>0</v>
      </c>
      <c r="B9236" s="16">
        <v>0</v>
      </c>
      <c r="C9236" s="14">
        <v>0</v>
      </c>
      <c r="D9236" s="17">
        <v>0</v>
      </c>
      <c r="E9236" s="5">
        <v>0</v>
      </c>
      <c r="F9236" s="5">
        <v>0</v>
      </c>
      <c r="G9236" s="5">
        <v>0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0</v>
      </c>
      <c r="N9236" s="19">
        <v>0</v>
      </c>
    </row>
    <row r="9237" spans="1:14" ht="15.75" hidden="1" customHeight="1" x14ac:dyDescent="0.2">
      <c r="A9237" s="14">
        <v>0</v>
      </c>
      <c r="B9237" s="16">
        <v>0</v>
      </c>
      <c r="C9237" s="14">
        <v>0</v>
      </c>
      <c r="D9237" s="17">
        <v>0</v>
      </c>
      <c r="E9237" s="5">
        <v>0</v>
      </c>
      <c r="F9237" s="5">
        <v>0</v>
      </c>
      <c r="G9237" s="5">
        <v>0</v>
      </c>
      <c r="H9237" s="5">
        <v>0</v>
      </c>
      <c r="I9237" s="5">
        <v>0</v>
      </c>
      <c r="J9237" s="5">
        <v>0</v>
      </c>
      <c r="K9237" s="5">
        <v>0</v>
      </c>
      <c r="L9237" s="5">
        <v>0</v>
      </c>
      <c r="M9237" s="5">
        <v>0</v>
      </c>
      <c r="N9237" s="19">
        <v>0</v>
      </c>
    </row>
    <row r="9238" spans="1:14" ht="15.75" hidden="1" customHeight="1" x14ac:dyDescent="0.2">
      <c r="A9238" s="14">
        <v>0</v>
      </c>
      <c r="B9238" s="16">
        <v>0</v>
      </c>
      <c r="C9238" s="14">
        <v>0</v>
      </c>
      <c r="D9238" s="17">
        <v>0</v>
      </c>
      <c r="E9238" s="5">
        <v>0</v>
      </c>
      <c r="F9238" s="5">
        <v>0</v>
      </c>
      <c r="G9238" s="5">
        <v>0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0</v>
      </c>
      <c r="N9238" s="19">
        <v>0</v>
      </c>
    </row>
    <row r="9239" spans="1:14" ht="15.75" hidden="1" customHeight="1" x14ac:dyDescent="0.2">
      <c r="A9239" s="14">
        <v>0</v>
      </c>
      <c r="B9239" s="16">
        <v>0</v>
      </c>
      <c r="C9239" s="14">
        <v>0</v>
      </c>
      <c r="D9239" s="17">
        <v>0</v>
      </c>
      <c r="E9239" s="5">
        <v>0</v>
      </c>
      <c r="F9239" s="5">
        <v>0</v>
      </c>
      <c r="G9239" s="5">
        <v>0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0</v>
      </c>
      <c r="N9239" s="19">
        <v>0</v>
      </c>
    </row>
    <row r="9240" spans="1:14" ht="15.75" hidden="1" customHeight="1" x14ac:dyDescent="0.2">
      <c r="A9240" s="14">
        <v>0</v>
      </c>
      <c r="B9240" s="16">
        <v>0</v>
      </c>
      <c r="C9240" s="14">
        <v>0</v>
      </c>
      <c r="D9240" s="17">
        <v>0</v>
      </c>
      <c r="E9240" s="5">
        <v>0</v>
      </c>
      <c r="F9240" s="5">
        <v>0</v>
      </c>
      <c r="G9240" s="5">
        <v>0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0</v>
      </c>
      <c r="N9240" s="19">
        <v>0</v>
      </c>
    </row>
    <row r="9241" spans="1:14" ht="15.75" hidden="1" customHeight="1" x14ac:dyDescent="0.2">
      <c r="A9241" s="14">
        <v>0</v>
      </c>
      <c r="B9241" s="16">
        <v>0</v>
      </c>
      <c r="C9241" s="14">
        <v>0</v>
      </c>
      <c r="D9241" s="17">
        <v>0</v>
      </c>
      <c r="E9241" s="5">
        <v>0</v>
      </c>
      <c r="F9241" s="5">
        <v>0</v>
      </c>
      <c r="G9241" s="5">
        <v>0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0</v>
      </c>
      <c r="N9241" s="19">
        <v>0</v>
      </c>
    </row>
    <row r="9242" spans="1:14" ht="15.75" hidden="1" customHeight="1" x14ac:dyDescent="0.2">
      <c r="A9242" s="14">
        <v>0</v>
      </c>
      <c r="B9242" s="16">
        <v>0</v>
      </c>
      <c r="C9242" s="14">
        <v>0</v>
      </c>
      <c r="D9242" s="17">
        <v>0</v>
      </c>
      <c r="E9242" s="5">
        <v>0</v>
      </c>
      <c r="F9242" s="5">
        <v>0</v>
      </c>
      <c r="G9242" s="5">
        <v>0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0</v>
      </c>
      <c r="N9242" s="19">
        <v>0</v>
      </c>
    </row>
    <row r="9243" spans="1:14" ht="15.75" hidden="1" customHeight="1" x14ac:dyDescent="0.2">
      <c r="A9243" s="14">
        <v>0</v>
      </c>
      <c r="B9243" s="16">
        <v>0</v>
      </c>
      <c r="C9243" s="14">
        <v>0</v>
      </c>
      <c r="D9243" s="17">
        <v>0</v>
      </c>
      <c r="E9243" s="5">
        <v>0</v>
      </c>
      <c r="F9243" s="5">
        <v>0</v>
      </c>
      <c r="G9243" s="5">
        <v>0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0</v>
      </c>
      <c r="N9243" s="19">
        <v>0</v>
      </c>
    </row>
    <row r="9244" spans="1:14" ht="15.75" hidden="1" customHeight="1" x14ac:dyDescent="0.2">
      <c r="A9244" s="14">
        <v>0</v>
      </c>
      <c r="B9244" s="16">
        <v>0</v>
      </c>
      <c r="C9244" s="14">
        <v>0</v>
      </c>
      <c r="D9244" s="17">
        <v>0</v>
      </c>
      <c r="E9244" s="5">
        <v>0</v>
      </c>
      <c r="F9244" s="5">
        <v>0</v>
      </c>
      <c r="G9244" s="5">
        <v>0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0</v>
      </c>
      <c r="N9244" s="19">
        <v>0</v>
      </c>
    </row>
    <row r="9245" spans="1:14" ht="15.75" hidden="1" customHeight="1" x14ac:dyDescent="0.2">
      <c r="A9245" s="14">
        <v>0</v>
      </c>
      <c r="B9245" s="16">
        <v>0</v>
      </c>
      <c r="C9245" s="14">
        <v>0</v>
      </c>
      <c r="D9245" s="17">
        <v>0</v>
      </c>
      <c r="E9245" s="5">
        <v>0</v>
      </c>
      <c r="F9245" s="5">
        <v>0</v>
      </c>
      <c r="G9245" s="5">
        <v>0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0</v>
      </c>
      <c r="N9245" s="19">
        <v>0</v>
      </c>
    </row>
    <row r="9246" spans="1:14" ht="15.75" hidden="1" customHeight="1" x14ac:dyDescent="0.2">
      <c r="A9246" s="14">
        <v>0</v>
      </c>
      <c r="B9246" s="16">
        <v>0</v>
      </c>
      <c r="C9246" s="14">
        <v>0</v>
      </c>
      <c r="D9246" s="17">
        <v>0</v>
      </c>
      <c r="E9246" s="5">
        <v>0</v>
      </c>
      <c r="F9246" s="5">
        <v>0</v>
      </c>
      <c r="G9246" s="5">
        <v>0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0</v>
      </c>
      <c r="N9246" s="19">
        <v>0</v>
      </c>
    </row>
    <row r="9247" spans="1:14" ht="15.75" hidden="1" customHeight="1" x14ac:dyDescent="0.2">
      <c r="A9247" s="14">
        <v>0</v>
      </c>
      <c r="B9247" s="16">
        <v>0</v>
      </c>
      <c r="C9247" s="14">
        <v>0</v>
      </c>
      <c r="D9247" s="17">
        <v>0</v>
      </c>
      <c r="E9247" s="5">
        <v>0</v>
      </c>
      <c r="F9247" s="5">
        <v>0</v>
      </c>
      <c r="G9247" s="5">
        <v>0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0</v>
      </c>
      <c r="N9247" s="19">
        <v>0</v>
      </c>
    </row>
    <row r="9248" spans="1:14" ht="15.75" hidden="1" customHeight="1" x14ac:dyDescent="0.2">
      <c r="A9248" s="14">
        <v>0</v>
      </c>
      <c r="B9248" s="16">
        <v>0</v>
      </c>
      <c r="C9248" s="14">
        <v>0</v>
      </c>
      <c r="D9248" s="17">
        <v>0</v>
      </c>
      <c r="E9248" s="5">
        <v>0</v>
      </c>
      <c r="F9248" s="5">
        <v>0</v>
      </c>
      <c r="G9248" s="5">
        <v>0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0</v>
      </c>
      <c r="N9248" s="19">
        <v>0</v>
      </c>
    </row>
    <row r="9249" spans="1:14" ht="15.75" hidden="1" customHeight="1" x14ac:dyDescent="0.2">
      <c r="A9249" s="14">
        <v>0</v>
      </c>
      <c r="B9249" s="16">
        <v>0</v>
      </c>
      <c r="C9249" s="14">
        <v>0</v>
      </c>
      <c r="D9249" s="17">
        <v>0</v>
      </c>
      <c r="E9249" s="5">
        <v>0</v>
      </c>
      <c r="F9249" s="5">
        <v>0</v>
      </c>
      <c r="G9249" s="5">
        <v>0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0</v>
      </c>
      <c r="N9249" s="19">
        <v>0</v>
      </c>
    </row>
    <row r="9250" spans="1:14" ht="15.75" hidden="1" customHeight="1" x14ac:dyDescent="0.2">
      <c r="A9250" s="14">
        <v>0</v>
      </c>
      <c r="B9250" s="16">
        <v>0</v>
      </c>
      <c r="C9250" s="14">
        <v>0</v>
      </c>
      <c r="D9250" s="17">
        <v>0</v>
      </c>
      <c r="E9250" s="5">
        <v>0</v>
      </c>
      <c r="F9250" s="5">
        <v>0</v>
      </c>
      <c r="G9250" s="5">
        <v>0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0</v>
      </c>
      <c r="N9250" s="19">
        <v>0</v>
      </c>
    </row>
    <row r="9251" spans="1:14" ht="15.75" hidden="1" customHeight="1" x14ac:dyDescent="0.2">
      <c r="A9251" s="14">
        <v>0</v>
      </c>
      <c r="B9251" s="16">
        <v>0</v>
      </c>
      <c r="C9251" s="14">
        <v>0</v>
      </c>
      <c r="D9251" s="17">
        <v>0</v>
      </c>
      <c r="E9251" s="5">
        <v>0</v>
      </c>
      <c r="F9251" s="5">
        <v>0</v>
      </c>
      <c r="G9251" s="5">
        <v>0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0</v>
      </c>
      <c r="N9251" s="19">
        <v>0</v>
      </c>
    </row>
    <row r="9252" spans="1:14" ht="15.75" hidden="1" customHeight="1" x14ac:dyDescent="0.2">
      <c r="A9252" s="14">
        <v>0</v>
      </c>
      <c r="B9252" s="16">
        <v>0</v>
      </c>
      <c r="C9252" s="14">
        <v>0</v>
      </c>
      <c r="D9252" s="17">
        <v>0</v>
      </c>
      <c r="E9252" s="5">
        <v>0</v>
      </c>
      <c r="F9252" s="5">
        <v>0</v>
      </c>
      <c r="G9252" s="5">
        <v>0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0</v>
      </c>
      <c r="N9252" s="19">
        <v>0</v>
      </c>
    </row>
    <row r="9253" spans="1:14" ht="15.75" hidden="1" customHeight="1" x14ac:dyDescent="0.2">
      <c r="A9253" s="14">
        <v>0</v>
      </c>
      <c r="B9253" s="16">
        <v>0</v>
      </c>
      <c r="C9253" s="14">
        <v>0</v>
      </c>
      <c r="D9253" s="17">
        <v>0</v>
      </c>
      <c r="E9253" s="5">
        <v>0</v>
      </c>
      <c r="F9253" s="5">
        <v>0</v>
      </c>
      <c r="G9253" s="5">
        <v>0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0</v>
      </c>
      <c r="N9253" s="19">
        <v>0</v>
      </c>
    </row>
    <row r="9254" spans="1:14" ht="15.75" hidden="1" customHeight="1" x14ac:dyDescent="0.2">
      <c r="A9254" s="14">
        <v>0</v>
      </c>
      <c r="B9254" s="16">
        <v>0</v>
      </c>
      <c r="C9254" s="14">
        <v>0</v>
      </c>
      <c r="D9254" s="17">
        <v>0</v>
      </c>
      <c r="E9254" s="5">
        <v>0</v>
      </c>
      <c r="F9254" s="5">
        <v>0</v>
      </c>
      <c r="G9254" s="5">
        <v>0</v>
      </c>
      <c r="H9254" s="5">
        <v>0</v>
      </c>
      <c r="I9254" s="5">
        <v>0</v>
      </c>
      <c r="J9254" s="5">
        <v>0</v>
      </c>
      <c r="K9254" s="5">
        <v>0</v>
      </c>
      <c r="L9254" s="5">
        <v>0</v>
      </c>
      <c r="M9254" s="5">
        <v>0</v>
      </c>
      <c r="N9254" s="19">
        <v>0</v>
      </c>
    </row>
    <row r="9255" spans="1:14" ht="15.75" hidden="1" customHeight="1" x14ac:dyDescent="0.2">
      <c r="A9255" s="14">
        <v>0</v>
      </c>
      <c r="B9255" s="16">
        <v>0</v>
      </c>
      <c r="C9255" s="14">
        <v>0</v>
      </c>
      <c r="D9255" s="17">
        <v>0</v>
      </c>
      <c r="E9255" s="5">
        <v>0</v>
      </c>
      <c r="F9255" s="5">
        <v>0</v>
      </c>
      <c r="G9255" s="5">
        <v>0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0</v>
      </c>
      <c r="N9255" s="19">
        <v>0</v>
      </c>
    </row>
    <row r="9256" spans="1:14" ht="15.75" hidden="1" customHeight="1" x14ac:dyDescent="0.2">
      <c r="A9256" s="14">
        <v>0</v>
      </c>
      <c r="B9256" s="16">
        <v>0</v>
      </c>
      <c r="C9256" s="14">
        <v>0</v>
      </c>
      <c r="D9256" s="17">
        <v>0</v>
      </c>
      <c r="E9256" s="5">
        <v>0</v>
      </c>
      <c r="F9256" s="5">
        <v>0</v>
      </c>
      <c r="G9256" s="5">
        <v>0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0</v>
      </c>
      <c r="N9256" s="19">
        <v>0</v>
      </c>
    </row>
    <row r="9257" spans="1:14" ht="15.75" hidden="1" customHeight="1" x14ac:dyDescent="0.2">
      <c r="A9257" s="14">
        <v>0</v>
      </c>
      <c r="B9257" s="16">
        <v>0</v>
      </c>
      <c r="C9257" s="14">
        <v>0</v>
      </c>
      <c r="D9257" s="17">
        <v>0</v>
      </c>
      <c r="E9257" s="5">
        <v>0</v>
      </c>
      <c r="F9257" s="5">
        <v>0</v>
      </c>
      <c r="G9257" s="5">
        <v>0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0</v>
      </c>
      <c r="N9257" s="19">
        <v>0</v>
      </c>
    </row>
    <row r="9258" spans="1:14" ht="15.75" hidden="1" customHeight="1" x14ac:dyDescent="0.2">
      <c r="A9258" s="14">
        <v>0</v>
      </c>
      <c r="B9258" s="16">
        <v>0</v>
      </c>
      <c r="C9258" s="14">
        <v>0</v>
      </c>
      <c r="D9258" s="17">
        <v>0</v>
      </c>
      <c r="E9258" s="5">
        <v>0</v>
      </c>
      <c r="F9258" s="5">
        <v>0</v>
      </c>
      <c r="G9258" s="5">
        <v>0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0</v>
      </c>
      <c r="N9258" s="19">
        <v>0</v>
      </c>
    </row>
    <row r="9259" spans="1:14" ht="15.75" hidden="1" customHeight="1" x14ac:dyDescent="0.2">
      <c r="A9259" s="14">
        <v>0</v>
      </c>
      <c r="B9259" s="16">
        <v>0</v>
      </c>
      <c r="C9259" s="14">
        <v>0</v>
      </c>
      <c r="D9259" s="17">
        <v>0</v>
      </c>
      <c r="E9259" s="5">
        <v>0</v>
      </c>
      <c r="F9259" s="5">
        <v>0</v>
      </c>
      <c r="G9259" s="5">
        <v>0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0</v>
      </c>
      <c r="N9259" s="19">
        <v>0</v>
      </c>
    </row>
    <row r="9260" spans="1:14" ht="15.75" hidden="1" customHeight="1" x14ac:dyDescent="0.2">
      <c r="A9260" s="14">
        <v>0</v>
      </c>
      <c r="B9260" s="16">
        <v>0</v>
      </c>
      <c r="C9260" s="14">
        <v>0</v>
      </c>
      <c r="D9260" s="17">
        <v>0</v>
      </c>
      <c r="E9260" s="5">
        <v>0</v>
      </c>
      <c r="F9260" s="5">
        <v>0</v>
      </c>
      <c r="G9260" s="5">
        <v>0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0</v>
      </c>
      <c r="N9260" s="19">
        <v>0</v>
      </c>
    </row>
    <row r="9261" spans="1:14" ht="15.75" hidden="1" customHeight="1" x14ac:dyDescent="0.2">
      <c r="A9261" s="14">
        <v>0</v>
      </c>
      <c r="B9261" s="16">
        <v>0</v>
      </c>
      <c r="C9261" s="14">
        <v>0</v>
      </c>
      <c r="D9261" s="17">
        <v>0</v>
      </c>
      <c r="E9261" s="5">
        <v>0</v>
      </c>
      <c r="F9261" s="5">
        <v>0</v>
      </c>
      <c r="G9261" s="5">
        <v>0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0</v>
      </c>
      <c r="N9261" s="19">
        <v>0</v>
      </c>
    </row>
    <row r="9262" spans="1:14" ht="15.75" hidden="1" customHeight="1" x14ac:dyDescent="0.2">
      <c r="A9262" s="14">
        <v>0</v>
      </c>
      <c r="B9262" s="16">
        <v>0</v>
      </c>
      <c r="C9262" s="14">
        <v>0</v>
      </c>
      <c r="D9262" s="17">
        <v>0</v>
      </c>
      <c r="E9262" s="5">
        <v>0</v>
      </c>
      <c r="F9262" s="5">
        <v>0</v>
      </c>
      <c r="G9262" s="5">
        <v>0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0</v>
      </c>
      <c r="N9262" s="19">
        <v>0</v>
      </c>
    </row>
    <row r="9263" spans="1:14" ht="15.75" hidden="1" customHeight="1" x14ac:dyDescent="0.2">
      <c r="A9263" s="14">
        <v>0</v>
      </c>
      <c r="B9263" s="16">
        <v>0</v>
      </c>
      <c r="C9263" s="14">
        <v>0</v>
      </c>
      <c r="D9263" s="17">
        <v>0</v>
      </c>
      <c r="E9263" s="5">
        <v>0</v>
      </c>
      <c r="F9263" s="5">
        <v>0</v>
      </c>
      <c r="G9263" s="5">
        <v>0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0</v>
      </c>
      <c r="N9263" s="19">
        <v>0</v>
      </c>
    </row>
    <row r="9264" spans="1:14" ht="15.75" hidden="1" customHeight="1" x14ac:dyDescent="0.2">
      <c r="A9264" s="14">
        <v>0</v>
      </c>
      <c r="B9264" s="16">
        <v>0</v>
      </c>
      <c r="C9264" s="14">
        <v>0</v>
      </c>
      <c r="D9264" s="17">
        <v>0</v>
      </c>
      <c r="E9264" s="5">
        <v>0</v>
      </c>
      <c r="F9264" s="5">
        <v>0</v>
      </c>
      <c r="G9264" s="5">
        <v>0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0</v>
      </c>
      <c r="N9264" s="19">
        <v>0</v>
      </c>
    </row>
    <row r="9265" spans="1:14" ht="15.75" hidden="1" customHeight="1" x14ac:dyDescent="0.2">
      <c r="A9265" s="14">
        <v>0</v>
      </c>
      <c r="B9265" s="16">
        <v>0</v>
      </c>
      <c r="C9265" s="14">
        <v>0</v>
      </c>
      <c r="D9265" s="17">
        <v>0</v>
      </c>
      <c r="E9265" s="5">
        <v>0</v>
      </c>
      <c r="F9265" s="5">
        <v>0</v>
      </c>
      <c r="G9265" s="5">
        <v>0</v>
      </c>
      <c r="H9265" s="5">
        <v>0</v>
      </c>
      <c r="I9265" s="5">
        <v>0</v>
      </c>
      <c r="J9265" s="5">
        <v>0</v>
      </c>
      <c r="K9265" s="5">
        <v>0</v>
      </c>
      <c r="L9265" s="5">
        <v>0</v>
      </c>
      <c r="M9265" s="5">
        <v>0</v>
      </c>
      <c r="N9265" s="19">
        <v>0</v>
      </c>
    </row>
    <row r="9266" spans="1:14" ht="15.75" hidden="1" customHeight="1" x14ac:dyDescent="0.2">
      <c r="A9266" s="14">
        <v>0</v>
      </c>
      <c r="B9266" s="16">
        <v>0</v>
      </c>
      <c r="C9266" s="14">
        <v>0</v>
      </c>
      <c r="D9266" s="17">
        <v>0</v>
      </c>
      <c r="E9266" s="5">
        <v>0</v>
      </c>
      <c r="F9266" s="5">
        <v>0</v>
      </c>
      <c r="G9266" s="5">
        <v>0</v>
      </c>
      <c r="H9266" s="5">
        <v>0</v>
      </c>
      <c r="I9266" s="5">
        <v>0</v>
      </c>
      <c r="J9266" s="5">
        <v>0</v>
      </c>
      <c r="K9266" s="5">
        <v>0</v>
      </c>
      <c r="L9266" s="5">
        <v>0</v>
      </c>
      <c r="M9266" s="5">
        <v>0</v>
      </c>
      <c r="N9266" s="19">
        <v>0</v>
      </c>
    </row>
    <row r="9267" spans="1:14" ht="15.75" hidden="1" customHeight="1" x14ac:dyDescent="0.2">
      <c r="A9267" s="14">
        <v>0</v>
      </c>
      <c r="B9267" s="16">
        <v>0</v>
      </c>
      <c r="C9267" s="14">
        <v>0</v>
      </c>
      <c r="D9267" s="17">
        <v>0</v>
      </c>
      <c r="E9267" s="5">
        <v>0</v>
      </c>
      <c r="F9267" s="5">
        <v>0</v>
      </c>
      <c r="G9267" s="5">
        <v>0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0</v>
      </c>
      <c r="N9267" s="19">
        <v>0</v>
      </c>
    </row>
    <row r="9268" spans="1:14" ht="15.75" hidden="1" customHeight="1" x14ac:dyDescent="0.2">
      <c r="A9268" s="14">
        <v>0</v>
      </c>
      <c r="B9268" s="16">
        <v>0</v>
      </c>
      <c r="C9268" s="14">
        <v>0</v>
      </c>
      <c r="D9268" s="17">
        <v>0</v>
      </c>
      <c r="E9268" s="5">
        <v>0</v>
      </c>
      <c r="F9268" s="5">
        <v>0</v>
      </c>
      <c r="G9268" s="5">
        <v>0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0</v>
      </c>
      <c r="N9268" s="19">
        <v>0</v>
      </c>
    </row>
    <row r="9269" spans="1:14" ht="15.75" hidden="1" customHeight="1" x14ac:dyDescent="0.2">
      <c r="A9269" s="14">
        <v>0</v>
      </c>
      <c r="B9269" s="16">
        <v>0</v>
      </c>
      <c r="C9269" s="14">
        <v>0</v>
      </c>
      <c r="D9269" s="17">
        <v>0</v>
      </c>
      <c r="E9269" s="5">
        <v>0</v>
      </c>
      <c r="F9269" s="5">
        <v>0</v>
      </c>
      <c r="G9269" s="5">
        <v>0</v>
      </c>
      <c r="H9269" s="5">
        <v>0</v>
      </c>
      <c r="I9269" s="5">
        <v>0</v>
      </c>
      <c r="J9269" s="5">
        <v>0</v>
      </c>
      <c r="K9269" s="5">
        <v>0</v>
      </c>
      <c r="L9269" s="5">
        <v>0</v>
      </c>
      <c r="M9269" s="5">
        <v>0</v>
      </c>
      <c r="N9269" s="19">
        <v>0</v>
      </c>
    </row>
    <row r="9270" spans="1:14" ht="15.75" hidden="1" customHeight="1" x14ac:dyDescent="0.2">
      <c r="A9270" s="14">
        <v>0</v>
      </c>
      <c r="B9270" s="16">
        <v>0</v>
      </c>
      <c r="C9270" s="14">
        <v>0</v>
      </c>
      <c r="D9270" s="17">
        <v>0</v>
      </c>
      <c r="E9270" s="5">
        <v>0</v>
      </c>
      <c r="F9270" s="5">
        <v>0</v>
      </c>
      <c r="G9270" s="5">
        <v>0</v>
      </c>
      <c r="H9270" s="5">
        <v>0</v>
      </c>
      <c r="I9270" s="5">
        <v>0</v>
      </c>
      <c r="J9270" s="5">
        <v>0</v>
      </c>
      <c r="K9270" s="5">
        <v>0</v>
      </c>
      <c r="L9270" s="5">
        <v>0</v>
      </c>
      <c r="M9270" s="5">
        <v>0</v>
      </c>
      <c r="N9270" s="19">
        <v>0</v>
      </c>
    </row>
    <row r="9271" spans="1:14" ht="15.75" hidden="1" customHeight="1" x14ac:dyDescent="0.2">
      <c r="A9271" s="14">
        <v>0</v>
      </c>
      <c r="B9271" s="16">
        <v>0</v>
      </c>
      <c r="C9271" s="14">
        <v>0</v>
      </c>
      <c r="D9271" s="17">
        <v>0</v>
      </c>
      <c r="E9271" s="5">
        <v>0</v>
      </c>
      <c r="F9271" s="5">
        <v>0</v>
      </c>
      <c r="G9271" s="5">
        <v>0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0</v>
      </c>
      <c r="N9271" s="19">
        <v>0</v>
      </c>
    </row>
    <row r="9272" spans="1:14" ht="15.75" hidden="1" customHeight="1" x14ac:dyDescent="0.2">
      <c r="A9272" s="14">
        <v>0</v>
      </c>
      <c r="B9272" s="16">
        <v>0</v>
      </c>
      <c r="C9272" s="14">
        <v>0</v>
      </c>
      <c r="D9272" s="17">
        <v>0</v>
      </c>
      <c r="E9272" s="5">
        <v>0</v>
      </c>
      <c r="F9272" s="5">
        <v>0</v>
      </c>
      <c r="G9272" s="5">
        <v>0</v>
      </c>
      <c r="H9272" s="5">
        <v>0</v>
      </c>
      <c r="I9272" s="5">
        <v>0</v>
      </c>
      <c r="J9272" s="5">
        <v>0</v>
      </c>
      <c r="K9272" s="5">
        <v>0</v>
      </c>
      <c r="L9272" s="5">
        <v>0</v>
      </c>
      <c r="M9272" s="5">
        <v>0</v>
      </c>
      <c r="N9272" s="19">
        <v>0</v>
      </c>
    </row>
    <row r="9273" spans="1:14" ht="15.75" hidden="1" customHeight="1" x14ac:dyDescent="0.2">
      <c r="A9273" s="14">
        <v>0</v>
      </c>
      <c r="B9273" s="16">
        <v>0</v>
      </c>
      <c r="C9273" s="14">
        <v>0</v>
      </c>
      <c r="D9273" s="17">
        <v>0</v>
      </c>
      <c r="E9273" s="5">
        <v>0</v>
      </c>
      <c r="F9273" s="5">
        <v>0</v>
      </c>
      <c r="G9273" s="5">
        <v>0</v>
      </c>
      <c r="H9273" s="5">
        <v>0</v>
      </c>
      <c r="I9273" s="5">
        <v>0</v>
      </c>
      <c r="J9273" s="5">
        <v>0</v>
      </c>
      <c r="K9273" s="5">
        <v>0</v>
      </c>
      <c r="L9273" s="5">
        <v>0</v>
      </c>
      <c r="M9273" s="5">
        <v>0</v>
      </c>
      <c r="N9273" s="19">
        <v>0</v>
      </c>
    </row>
    <row r="9274" spans="1:14" ht="15.75" hidden="1" customHeight="1" x14ac:dyDescent="0.2">
      <c r="A9274" s="14">
        <v>0</v>
      </c>
      <c r="B9274" s="16">
        <v>0</v>
      </c>
      <c r="C9274" s="14">
        <v>0</v>
      </c>
      <c r="D9274" s="17">
        <v>0</v>
      </c>
      <c r="E9274" s="5">
        <v>0</v>
      </c>
      <c r="F9274" s="5">
        <v>0</v>
      </c>
      <c r="G9274" s="5">
        <v>0</v>
      </c>
      <c r="H9274" s="5">
        <v>0</v>
      </c>
      <c r="I9274" s="5">
        <v>0</v>
      </c>
      <c r="J9274" s="5">
        <v>0</v>
      </c>
      <c r="K9274" s="5">
        <v>0</v>
      </c>
      <c r="L9274" s="5">
        <v>0</v>
      </c>
      <c r="M9274" s="5">
        <v>0</v>
      </c>
      <c r="N9274" s="19">
        <v>0</v>
      </c>
    </row>
    <row r="9275" spans="1:14" ht="15.75" hidden="1" customHeight="1" x14ac:dyDescent="0.2">
      <c r="A9275" s="14">
        <v>0</v>
      </c>
      <c r="B9275" s="16">
        <v>0</v>
      </c>
      <c r="C9275" s="14">
        <v>0</v>
      </c>
      <c r="D9275" s="17">
        <v>0</v>
      </c>
      <c r="E9275" s="5">
        <v>0</v>
      </c>
      <c r="F9275" s="5">
        <v>0</v>
      </c>
      <c r="G9275" s="5">
        <v>0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0</v>
      </c>
      <c r="N9275" s="19">
        <v>0</v>
      </c>
    </row>
    <row r="9276" spans="1:14" ht="15.75" hidden="1" customHeight="1" x14ac:dyDescent="0.2">
      <c r="A9276" s="14">
        <v>0</v>
      </c>
      <c r="B9276" s="16">
        <v>0</v>
      </c>
      <c r="C9276" s="14">
        <v>0</v>
      </c>
      <c r="D9276" s="17">
        <v>0</v>
      </c>
      <c r="E9276" s="5">
        <v>0</v>
      </c>
      <c r="F9276" s="5">
        <v>0</v>
      </c>
      <c r="G9276" s="5">
        <v>0</v>
      </c>
      <c r="H9276" s="5">
        <v>0</v>
      </c>
      <c r="I9276" s="5">
        <v>0</v>
      </c>
      <c r="J9276" s="5">
        <v>0</v>
      </c>
      <c r="K9276" s="5">
        <v>0</v>
      </c>
      <c r="L9276" s="5">
        <v>0</v>
      </c>
      <c r="M9276" s="5">
        <v>0</v>
      </c>
      <c r="N9276" s="19">
        <v>0</v>
      </c>
    </row>
    <row r="9277" spans="1:14" ht="15.75" hidden="1" customHeight="1" x14ac:dyDescent="0.2">
      <c r="A9277" s="14">
        <v>0</v>
      </c>
      <c r="B9277" s="16">
        <v>0</v>
      </c>
      <c r="C9277" s="14">
        <v>0</v>
      </c>
      <c r="D9277" s="17">
        <v>0</v>
      </c>
      <c r="E9277" s="5">
        <v>0</v>
      </c>
      <c r="F9277" s="5">
        <v>0</v>
      </c>
      <c r="G9277" s="5">
        <v>0</v>
      </c>
      <c r="H9277" s="5">
        <v>0</v>
      </c>
      <c r="I9277" s="5">
        <v>0</v>
      </c>
      <c r="J9277" s="5">
        <v>0</v>
      </c>
      <c r="K9277" s="5">
        <v>0</v>
      </c>
      <c r="L9277" s="5">
        <v>0</v>
      </c>
      <c r="M9277" s="5">
        <v>0</v>
      </c>
      <c r="N9277" s="19">
        <v>0</v>
      </c>
    </row>
    <row r="9278" spans="1:14" ht="15.75" hidden="1" customHeight="1" x14ac:dyDescent="0.2">
      <c r="A9278" s="14">
        <v>0</v>
      </c>
      <c r="B9278" s="16">
        <v>0</v>
      </c>
      <c r="C9278" s="14">
        <v>0</v>
      </c>
      <c r="D9278" s="17">
        <v>0</v>
      </c>
      <c r="E9278" s="5">
        <v>0</v>
      </c>
      <c r="F9278" s="5">
        <v>0</v>
      </c>
      <c r="G9278" s="5">
        <v>0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0</v>
      </c>
      <c r="N9278" s="19">
        <v>0</v>
      </c>
    </row>
    <row r="9279" spans="1:14" ht="15.75" hidden="1" customHeight="1" x14ac:dyDescent="0.2">
      <c r="A9279" s="14">
        <v>0</v>
      </c>
      <c r="B9279" s="16">
        <v>0</v>
      </c>
      <c r="C9279" s="14">
        <v>0</v>
      </c>
      <c r="D9279" s="17">
        <v>0</v>
      </c>
      <c r="E9279" s="5">
        <v>0</v>
      </c>
      <c r="F9279" s="5">
        <v>0</v>
      </c>
      <c r="G9279" s="5">
        <v>0</v>
      </c>
      <c r="H9279" s="5">
        <v>0</v>
      </c>
      <c r="I9279" s="5">
        <v>0</v>
      </c>
      <c r="J9279" s="5">
        <v>0</v>
      </c>
      <c r="K9279" s="5">
        <v>0</v>
      </c>
      <c r="L9279" s="5">
        <v>0</v>
      </c>
      <c r="M9279" s="5">
        <v>0</v>
      </c>
      <c r="N9279" s="19">
        <v>0</v>
      </c>
    </row>
    <row r="9280" spans="1:14" ht="15.75" hidden="1" customHeight="1" x14ac:dyDescent="0.2">
      <c r="A9280" s="14">
        <v>0</v>
      </c>
      <c r="B9280" s="16">
        <v>0</v>
      </c>
      <c r="C9280" s="14">
        <v>0</v>
      </c>
      <c r="D9280" s="17">
        <v>0</v>
      </c>
      <c r="E9280" s="5">
        <v>0</v>
      </c>
      <c r="F9280" s="5">
        <v>0</v>
      </c>
      <c r="G9280" s="5">
        <v>0</v>
      </c>
      <c r="H9280" s="5">
        <v>0</v>
      </c>
      <c r="I9280" s="5">
        <v>0</v>
      </c>
      <c r="J9280" s="5">
        <v>0</v>
      </c>
      <c r="K9280" s="5">
        <v>0</v>
      </c>
      <c r="L9280" s="5">
        <v>0</v>
      </c>
      <c r="M9280" s="5">
        <v>0</v>
      </c>
      <c r="N9280" s="19">
        <v>0</v>
      </c>
    </row>
    <row r="9281" spans="1:14" ht="15.75" hidden="1" customHeight="1" x14ac:dyDescent="0.2">
      <c r="A9281" s="14">
        <v>0</v>
      </c>
      <c r="B9281" s="16">
        <v>0</v>
      </c>
      <c r="C9281" s="14">
        <v>0</v>
      </c>
      <c r="D9281" s="17">
        <v>0</v>
      </c>
      <c r="E9281" s="5">
        <v>0</v>
      </c>
      <c r="F9281" s="5">
        <v>0</v>
      </c>
      <c r="G9281" s="5">
        <v>0</v>
      </c>
      <c r="H9281" s="5">
        <v>0</v>
      </c>
      <c r="I9281" s="5">
        <v>0</v>
      </c>
      <c r="J9281" s="5">
        <v>0</v>
      </c>
      <c r="K9281" s="5">
        <v>0</v>
      </c>
      <c r="L9281" s="5">
        <v>0</v>
      </c>
      <c r="M9281" s="5">
        <v>0</v>
      </c>
      <c r="N9281" s="19">
        <v>0</v>
      </c>
    </row>
    <row r="9282" spans="1:14" ht="15.75" hidden="1" customHeight="1" x14ac:dyDescent="0.2">
      <c r="A9282" s="14">
        <v>0</v>
      </c>
      <c r="B9282" s="16">
        <v>0</v>
      </c>
      <c r="C9282" s="14">
        <v>0</v>
      </c>
      <c r="D9282" s="17">
        <v>0</v>
      </c>
      <c r="E9282" s="5">
        <v>0</v>
      </c>
      <c r="F9282" s="5">
        <v>0</v>
      </c>
      <c r="G9282" s="5">
        <v>0</v>
      </c>
      <c r="H9282" s="5">
        <v>0</v>
      </c>
      <c r="I9282" s="5">
        <v>0</v>
      </c>
      <c r="J9282" s="5">
        <v>0</v>
      </c>
      <c r="K9282" s="5">
        <v>0</v>
      </c>
      <c r="L9282" s="5">
        <v>0</v>
      </c>
      <c r="M9282" s="5">
        <v>0</v>
      </c>
      <c r="N9282" s="19">
        <v>0</v>
      </c>
    </row>
    <row r="9283" spans="1:14" ht="15.75" hidden="1" customHeight="1" x14ac:dyDescent="0.2">
      <c r="A9283" s="14">
        <v>0</v>
      </c>
      <c r="B9283" s="16">
        <v>0</v>
      </c>
      <c r="C9283" s="14">
        <v>0</v>
      </c>
      <c r="D9283" s="17">
        <v>0</v>
      </c>
      <c r="E9283" s="5">
        <v>0</v>
      </c>
      <c r="F9283" s="5">
        <v>0</v>
      </c>
      <c r="G9283" s="5">
        <v>0</v>
      </c>
      <c r="H9283" s="5">
        <v>0</v>
      </c>
      <c r="I9283" s="5">
        <v>0</v>
      </c>
      <c r="J9283" s="5">
        <v>0</v>
      </c>
      <c r="K9283" s="5">
        <v>0</v>
      </c>
      <c r="L9283" s="5">
        <v>0</v>
      </c>
      <c r="M9283" s="5">
        <v>0</v>
      </c>
      <c r="N9283" s="19">
        <v>0</v>
      </c>
    </row>
    <row r="9284" spans="1:14" ht="15.75" hidden="1" customHeight="1" x14ac:dyDescent="0.2">
      <c r="A9284" s="14">
        <v>0</v>
      </c>
      <c r="B9284" s="16">
        <v>0</v>
      </c>
      <c r="C9284" s="14">
        <v>0</v>
      </c>
      <c r="D9284" s="17">
        <v>0</v>
      </c>
      <c r="E9284" s="5">
        <v>0</v>
      </c>
      <c r="F9284" s="5">
        <v>0</v>
      </c>
      <c r="G9284" s="5">
        <v>0</v>
      </c>
      <c r="H9284" s="5">
        <v>0</v>
      </c>
      <c r="I9284" s="5">
        <v>0</v>
      </c>
      <c r="J9284" s="5">
        <v>0</v>
      </c>
      <c r="K9284" s="5">
        <v>0</v>
      </c>
      <c r="L9284" s="5">
        <v>0</v>
      </c>
      <c r="M9284" s="5">
        <v>0</v>
      </c>
      <c r="N9284" s="19">
        <v>0</v>
      </c>
    </row>
    <row r="9285" spans="1:14" ht="15.75" hidden="1" customHeight="1" x14ac:dyDescent="0.2">
      <c r="A9285" s="14">
        <v>0</v>
      </c>
      <c r="B9285" s="16">
        <v>0</v>
      </c>
      <c r="C9285" s="14">
        <v>0</v>
      </c>
      <c r="D9285" s="17">
        <v>0</v>
      </c>
      <c r="E9285" s="5">
        <v>0</v>
      </c>
      <c r="F9285" s="5">
        <v>0</v>
      </c>
      <c r="G9285" s="5">
        <v>0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0</v>
      </c>
      <c r="N9285" s="19">
        <v>0</v>
      </c>
    </row>
    <row r="9286" spans="1:14" ht="15.75" hidden="1" customHeight="1" x14ac:dyDescent="0.2">
      <c r="A9286" s="14">
        <v>0</v>
      </c>
      <c r="B9286" s="16">
        <v>0</v>
      </c>
      <c r="C9286" s="14">
        <v>0</v>
      </c>
      <c r="D9286" s="17">
        <v>0</v>
      </c>
      <c r="E9286" s="5">
        <v>0</v>
      </c>
      <c r="F9286" s="5">
        <v>0</v>
      </c>
      <c r="G9286" s="5">
        <v>0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  <c r="M9286" s="5">
        <v>0</v>
      </c>
      <c r="N9286" s="19">
        <v>0</v>
      </c>
    </row>
    <row r="9287" spans="1:14" ht="15.75" hidden="1" customHeight="1" x14ac:dyDescent="0.2">
      <c r="A9287" s="14">
        <v>0</v>
      </c>
      <c r="B9287" s="16">
        <v>0</v>
      </c>
      <c r="C9287" s="14">
        <v>0</v>
      </c>
      <c r="D9287" s="17">
        <v>0</v>
      </c>
      <c r="E9287" s="5">
        <v>0</v>
      </c>
      <c r="F9287" s="5">
        <v>0</v>
      </c>
      <c r="G9287" s="5">
        <v>0</v>
      </c>
      <c r="H9287" s="5">
        <v>0</v>
      </c>
      <c r="I9287" s="5">
        <v>0</v>
      </c>
      <c r="J9287" s="5">
        <v>0</v>
      </c>
      <c r="K9287" s="5">
        <v>0</v>
      </c>
      <c r="L9287" s="5">
        <v>0</v>
      </c>
      <c r="M9287" s="5">
        <v>0</v>
      </c>
      <c r="N9287" s="19">
        <v>0</v>
      </c>
    </row>
    <row r="9288" spans="1:14" ht="15.75" hidden="1" customHeight="1" x14ac:dyDescent="0.2">
      <c r="A9288" s="14">
        <v>0</v>
      </c>
      <c r="B9288" s="16">
        <v>0</v>
      </c>
      <c r="C9288" s="14">
        <v>0</v>
      </c>
      <c r="D9288" s="17">
        <v>0</v>
      </c>
      <c r="E9288" s="5">
        <v>0</v>
      </c>
      <c r="F9288" s="5">
        <v>0</v>
      </c>
      <c r="G9288" s="5">
        <v>0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0</v>
      </c>
      <c r="N9288" s="19">
        <v>0</v>
      </c>
    </row>
    <row r="9289" spans="1:14" ht="15.75" hidden="1" customHeight="1" x14ac:dyDescent="0.2">
      <c r="A9289" s="14">
        <v>0</v>
      </c>
      <c r="B9289" s="16">
        <v>0</v>
      </c>
      <c r="C9289" s="14">
        <v>0</v>
      </c>
      <c r="D9289" s="17">
        <v>0</v>
      </c>
      <c r="E9289" s="5">
        <v>0</v>
      </c>
      <c r="F9289" s="5">
        <v>0</v>
      </c>
      <c r="G9289" s="5">
        <v>0</v>
      </c>
      <c r="H9289" s="5">
        <v>0</v>
      </c>
      <c r="I9289" s="5">
        <v>0</v>
      </c>
      <c r="J9289" s="5">
        <v>0</v>
      </c>
      <c r="K9289" s="5">
        <v>0</v>
      </c>
      <c r="L9289" s="5">
        <v>0</v>
      </c>
      <c r="M9289" s="5">
        <v>0</v>
      </c>
      <c r="N9289" s="19">
        <v>0</v>
      </c>
    </row>
    <row r="9290" spans="1:14" ht="15.75" hidden="1" customHeight="1" x14ac:dyDescent="0.2">
      <c r="A9290" s="14">
        <v>0</v>
      </c>
      <c r="B9290" s="16">
        <v>0</v>
      </c>
      <c r="C9290" s="14">
        <v>0</v>
      </c>
      <c r="D9290" s="17">
        <v>0</v>
      </c>
      <c r="E9290" s="5">
        <v>0</v>
      </c>
      <c r="F9290" s="5">
        <v>0</v>
      </c>
      <c r="G9290" s="5">
        <v>0</v>
      </c>
      <c r="H9290" s="5">
        <v>0</v>
      </c>
      <c r="I9290" s="5">
        <v>0</v>
      </c>
      <c r="J9290" s="5">
        <v>0</v>
      </c>
      <c r="K9290" s="5">
        <v>0</v>
      </c>
      <c r="L9290" s="5">
        <v>0</v>
      </c>
      <c r="M9290" s="5">
        <v>0</v>
      </c>
      <c r="N9290" s="19">
        <v>0</v>
      </c>
    </row>
    <row r="9291" spans="1:14" ht="15.75" hidden="1" customHeight="1" x14ac:dyDescent="0.2">
      <c r="A9291" s="14">
        <v>0</v>
      </c>
      <c r="B9291" s="16">
        <v>0</v>
      </c>
      <c r="C9291" s="14">
        <v>0</v>
      </c>
      <c r="D9291" s="17">
        <v>0</v>
      </c>
      <c r="E9291" s="5">
        <v>0</v>
      </c>
      <c r="F9291" s="5">
        <v>0</v>
      </c>
      <c r="G9291" s="5">
        <v>0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0</v>
      </c>
      <c r="N9291" s="19">
        <v>0</v>
      </c>
    </row>
    <row r="9292" spans="1:14" ht="15.75" hidden="1" customHeight="1" x14ac:dyDescent="0.2">
      <c r="A9292" s="14">
        <v>0</v>
      </c>
      <c r="B9292" s="16">
        <v>0</v>
      </c>
      <c r="C9292" s="14">
        <v>0</v>
      </c>
      <c r="D9292" s="17">
        <v>0</v>
      </c>
      <c r="E9292" s="5">
        <v>0</v>
      </c>
      <c r="F9292" s="5">
        <v>0</v>
      </c>
      <c r="G9292" s="5">
        <v>0</v>
      </c>
      <c r="H9292" s="5">
        <v>0</v>
      </c>
      <c r="I9292" s="5">
        <v>0</v>
      </c>
      <c r="J9292" s="5">
        <v>0</v>
      </c>
      <c r="K9292" s="5">
        <v>0</v>
      </c>
      <c r="L9292" s="5">
        <v>0</v>
      </c>
      <c r="M9292" s="5">
        <v>0</v>
      </c>
      <c r="N9292" s="19">
        <v>0</v>
      </c>
    </row>
    <row r="9293" spans="1:14" ht="15.75" hidden="1" customHeight="1" x14ac:dyDescent="0.2">
      <c r="A9293" s="14">
        <v>0</v>
      </c>
      <c r="B9293" s="16">
        <v>0</v>
      </c>
      <c r="C9293" s="14">
        <v>0</v>
      </c>
      <c r="D9293" s="17">
        <v>0</v>
      </c>
      <c r="E9293" s="5">
        <v>0</v>
      </c>
      <c r="F9293" s="5">
        <v>0</v>
      </c>
      <c r="G9293" s="5">
        <v>0</v>
      </c>
      <c r="H9293" s="5">
        <v>0</v>
      </c>
      <c r="I9293" s="5">
        <v>0</v>
      </c>
      <c r="J9293" s="5">
        <v>0</v>
      </c>
      <c r="K9293" s="5">
        <v>0</v>
      </c>
      <c r="L9293" s="5">
        <v>0</v>
      </c>
      <c r="M9293" s="5">
        <v>0</v>
      </c>
      <c r="N9293" s="19">
        <v>0</v>
      </c>
    </row>
    <row r="9294" spans="1:14" ht="15.75" hidden="1" customHeight="1" x14ac:dyDescent="0.2">
      <c r="A9294" s="14">
        <v>0</v>
      </c>
      <c r="B9294" s="16">
        <v>0</v>
      </c>
      <c r="C9294" s="14">
        <v>0</v>
      </c>
      <c r="D9294" s="17">
        <v>0</v>
      </c>
      <c r="E9294" s="5">
        <v>0</v>
      </c>
      <c r="F9294" s="5">
        <v>0</v>
      </c>
      <c r="G9294" s="5">
        <v>0</v>
      </c>
      <c r="H9294" s="5">
        <v>0</v>
      </c>
      <c r="I9294" s="5">
        <v>0</v>
      </c>
      <c r="J9294" s="5">
        <v>0</v>
      </c>
      <c r="K9294" s="5">
        <v>0</v>
      </c>
      <c r="L9294" s="5">
        <v>0</v>
      </c>
      <c r="M9294" s="5">
        <v>0</v>
      </c>
      <c r="N9294" s="19">
        <v>0</v>
      </c>
    </row>
    <row r="9295" spans="1:14" ht="15.75" hidden="1" customHeight="1" x14ac:dyDescent="0.2">
      <c r="A9295" s="14">
        <v>0</v>
      </c>
      <c r="B9295" s="16">
        <v>0</v>
      </c>
      <c r="C9295" s="14">
        <v>0</v>
      </c>
      <c r="D9295" s="17">
        <v>0</v>
      </c>
      <c r="E9295" s="5">
        <v>0</v>
      </c>
      <c r="F9295" s="5">
        <v>0</v>
      </c>
      <c r="G9295" s="5">
        <v>0</v>
      </c>
      <c r="H9295" s="5">
        <v>0</v>
      </c>
      <c r="I9295" s="5">
        <v>0</v>
      </c>
      <c r="J9295" s="5">
        <v>0</v>
      </c>
      <c r="K9295" s="5">
        <v>0</v>
      </c>
      <c r="L9295" s="5">
        <v>0</v>
      </c>
      <c r="M9295" s="5">
        <v>0</v>
      </c>
      <c r="N9295" s="19">
        <v>0</v>
      </c>
    </row>
    <row r="9296" spans="1:14" ht="15.75" hidden="1" customHeight="1" x14ac:dyDescent="0.2">
      <c r="A9296" s="14">
        <v>0</v>
      </c>
      <c r="B9296" s="16">
        <v>0</v>
      </c>
      <c r="C9296" s="14">
        <v>0</v>
      </c>
      <c r="D9296" s="17">
        <v>0</v>
      </c>
      <c r="E9296" s="5">
        <v>0</v>
      </c>
      <c r="F9296" s="5">
        <v>0</v>
      </c>
      <c r="G9296" s="5">
        <v>0</v>
      </c>
      <c r="H9296" s="5">
        <v>0</v>
      </c>
      <c r="I9296" s="5">
        <v>0</v>
      </c>
      <c r="J9296" s="5">
        <v>0</v>
      </c>
      <c r="K9296" s="5">
        <v>0</v>
      </c>
      <c r="L9296" s="5">
        <v>0</v>
      </c>
      <c r="M9296" s="5">
        <v>0</v>
      </c>
      <c r="N9296" s="19">
        <v>0</v>
      </c>
    </row>
    <row r="9297" spans="1:14" ht="15.75" hidden="1" customHeight="1" x14ac:dyDescent="0.2">
      <c r="A9297" s="14">
        <v>0</v>
      </c>
      <c r="B9297" s="16">
        <v>0</v>
      </c>
      <c r="C9297" s="14">
        <v>0</v>
      </c>
      <c r="D9297" s="17">
        <v>0</v>
      </c>
      <c r="E9297" s="5">
        <v>0</v>
      </c>
      <c r="F9297" s="5">
        <v>0</v>
      </c>
      <c r="G9297" s="5">
        <v>0</v>
      </c>
      <c r="H9297" s="5">
        <v>0</v>
      </c>
      <c r="I9297" s="5">
        <v>0</v>
      </c>
      <c r="J9297" s="5">
        <v>0</v>
      </c>
      <c r="K9297" s="5">
        <v>0</v>
      </c>
      <c r="L9297" s="5">
        <v>0</v>
      </c>
      <c r="M9297" s="5">
        <v>0</v>
      </c>
      <c r="N9297" s="19">
        <v>0</v>
      </c>
    </row>
    <row r="9298" spans="1:14" ht="15.75" hidden="1" customHeight="1" x14ac:dyDescent="0.2">
      <c r="A9298" s="14">
        <v>0</v>
      </c>
      <c r="B9298" s="16">
        <v>0</v>
      </c>
      <c r="C9298" s="14">
        <v>0</v>
      </c>
      <c r="D9298" s="17">
        <v>0</v>
      </c>
      <c r="E9298" s="5">
        <v>0</v>
      </c>
      <c r="F9298" s="5">
        <v>0</v>
      </c>
      <c r="G9298" s="5">
        <v>0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  <c r="M9298" s="5">
        <v>0</v>
      </c>
      <c r="N9298" s="19">
        <v>0</v>
      </c>
    </row>
    <row r="9299" spans="1:14" ht="15.75" hidden="1" customHeight="1" x14ac:dyDescent="0.2">
      <c r="A9299" s="14">
        <v>0</v>
      </c>
      <c r="B9299" s="16">
        <v>0</v>
      </c>
      <c r="C9299" s="14">
        <v>0</v>
      </c>
      <c r="D9299" s="17">
        <v>0</v>
      </c>
      <c r="E9299" s="5">
        <v>0</v>
      </c>
      <c r="F9299" s="5">
        <v>0</v>
      </c>
      <c r="G9299" s="5">
        <v>0</v>
      </c>
      <c r="H9299" s="5">
        <v>0</v>
      </c>
      <c r="I9299" s="5">
        <v>0</v>
      </c>
      <c r="J9299" s="5">
        <v>0</v>
      </c>
      <c r="K9299" s="5">
        <v>0</v>
      </c>
      <c r="L9299" s="5">
        <v>0</v>
      </c>
      <c r="M9299" s="5">
        <v>0</v>
      </c>
      <c r="N9299" s="19">
        <v>0</v>
      </c>
    </row>
    <row r="9300" spans="1:14" ht="15.75" hidden="1" customHeight="1" x14ac:dyDescent="0.2">
      <c r="A9300" s="14">
        <v>0</v>
      </c>
      <c r="B9300" s="16">
        <v>0</v>
      </c>
      <c r="C9300" s="14">
        <v>0</v>
      </c>
      <c r="D9300" s="17">
        <v>0</v>
      </c>
      <c r="E9300" s="5">
        <v>0</v>
      </c>
      <c r="F9300" s="5">
        <v>0</v>
      </c>
      <c r="G9300" s="5">
        <v>0</v>
      </c>
      <c r="H9300" s="5">
        <v>0</v>
      </c>
      <c r="I9300" s="5">
        <v>0</v>
      </c>
      <c r="J9300" s="5">
        <v>0</v>
      </c>
      <c r="K9300" s="5">
        <v>0</v>
      </c>
      <c r="L9300" s="5">
        <v>0</v>
      </c>
      <c r="M9300" s="5">
        <v>0</v>
      </c>
      <c r="N9300" s="19">
        <v>0</v>
      </c>
    </row>
    <row r="9301" spans="1:14" ht="15.75" customHeight="1" x14ac:dyDescent="0.2">
      <c r="A9301" s="15">
        <v>0</v>
      </c>
      <c r="B9301" s="16">
        <v>0</v>
      </c>
      <c r="C9301" s="15">
        <v>0</v>
      </c>
      <c r="D9301" s="18">
        <v>0</v>
      </c>
      <c r="E9301" s="5">
        <v>0</v>
      </c>
      <c r="F9301" s="5">
        <v>0</v>
      </c>
      <c r="G9301" s="5">
        <v>0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0</v>
      </c>
      <c r="N9301" s="19">
        <v>0</v>
      </c>
    </row>
    <row r="9302" spans="1:14" ht="15.75" customHeight="1" x14ac:dyDescent="0.2">
      <c r="A9302" s="22">
        <v>0</v>
      </c>
      <c r="B9302" s="22">
        <v>0</v>
      </c>
      <c r="C9302" s="22">
        <v>0</v>
      </c>
      <c r="D9302" s="22">
        <v>0</v>
      </c>
      <c r="E9302" s="5">
        <v>0</v>
      </c>
      <c r="F9302" s="22">
        <v>0</v>
      </c>
      <c r="G9302" s="22">
        <v>0</v>
      </c>
      <c r="H9302" s="22">
        <v>0</v>
      </c>
      <c r="I9302" s="22">
        <v>0</v>
      </c>
      <c r="J9302" s="22">
        <v>0</v>
      </c>
      <c r="K9302" s="22">
        <v>0</v>
      </c>
      <c r="L9302" s="22">
        <v>0</v>
      </c>
      <c r="M9302" s="22">
        <v>0</v>
      </c>
      <c r="N9302" s="23">
        <v>0</v>
      </c>
    </row>
  </sheetData>
  <sheetProtection algorithmName="SHA-512" hashValue="6UuGqOsONBp3FxFxoG1qDPOAkdE2knVY2oxWYYAJos4M2+xdjCUvXPLrXRp2/pZjGmtXisG1Ax2toGcDVJILAw==" saltValue="Pri6tHghp7VMqzYK6nxydQ==" spinCount="100000" sheet="1" formatCells="0" formatColumns="0" formatRows="0" insertColumns="0" insertRows="0" insertHyperlinks="0" deleteColumns="0" deleteRows="0"/>
  <autoFilter ref="B4:N9300">
    <filterColumn colId="3">
      <filters>
        <filter val="#REF!"/>
        <filter val="（英文版）トーキョー・ルック・ブック　The Tokyo Look Book"/>
        <filter val="[アニメむかしむかし絵本] うらしまたろう"/>
        <filter val="[アニメむかしむかし絵本] きんたろう"/>
        <filter val="[あべすすむの教育えほん] あかずきん"/>
        <filter val="[あべすすむの教育えほん] とうきょう"/>
        <filter val="[じぶんで読む日本むかし話] したきりすずめ"/>
        <filter val="[じぶんで読む日本むかし話] はなさかじい"/>
        <filter val="[じぶんで読む日本むかし話]さるかにむかししっぽのつり"/>
        <filter val="[よい子とママのアニメ絵本]そんごうく"/>
        <filter val="[世界名作アニメ絵本] オズのまほうつかい"/>
        <filter val="[世界名作アニメ絵本] おもちゃのへいたい"/>
        <filter val="[世界名作アニメ絵本] はくちょうのみずうみ"/>
        <filter val="[世界名作アニメ絵本] 赤いくつ"/>
        <filter val="[日本昔ばなしアニメ絵本] きんたろう"/>
        <filter val="[日本昔ばなしアニメ絵本] ももたろう"/>
        <filter val="〈ベトナムで学ぶ学生のための　日本語教科書（初級）準拠〉_x000a_文型テスト問題"/>
        <filter val="〈ベトナムで学ぶ学生のための　日本語教科書（初級）準拠〉_x000a_語彙リストと文法説明"/>
        <filter val="〈主婦〉の誕生"/>
        <filter val="〈日本の昔話〉かさじぞう"/>
        <filter val="〈日本の昔話〉くわずにょうぼう"/>
        <filter val="〈日本の昔話〉こぶじいさま"/>
        <filter val="〈日本の昔話〉だいくとおにろく"/>
        <filter val="〈日本の昔話〉にぎりめしごろごろ"/>
        <filter val="〈日本の昔話〉まのいいりょうし"/>
        <filter val="「51歳の左遷」からすべては始まった　大逆転のリーダーシップ論"/>
        <filter val="「JF日本語教育スタンダード」準拠コース事例集2015−JF講座における実践"/>
        <filter val="「ガード下」の誕生"/>
        <filter val="「かわいい」論"/>
        <filter val="「できる日本語」準拠　漢字たまご　初中級"/>
        <filter val="「できる日本語」準拠　漢字たまご　初級　CD付き"/>
        <filter val="「どうやって教える？」にお答えします　日本語の教え方ABC"/>
        <filter val="「なぜ？」から始める現代アート"/>
        <filter val="「なぜ？」がわかる　激動の世界現代史㊤革命と大戦"/>
        <filter val="「なぜ？」がわかる　激動の世界現代史㊦民族と宗教の衝突"/>
        <filter val="「まつり」の食文化"/>
        <filter val="「伝わる文章」が書ける 作文の技術 名文記者が教える65のコツ"/>
        <filter val="「大学生」になるための日本語２"/>
        <filter val="「大東亜」戦争を知っていますか"/>
        <filter val="「婚活」現象の社会学"/>
        <filter val="「安南王国」の夢　ベトナム独立を支援した日本人"/>
        <filter val="「平成」論"/>
        <filter val="「性愛」格着論"/>
        <filter val="「悪」と戦う"/>
        <filter val="「日本人」という病"/>
        <filter val="「日本人論」再考"/>
        <filter val="「日本文化論」の変容"/>
        <filter val="「日本語能力試験｣対策　にほんごチャレンジ　N4　ことば"/>
        <filter val="「日本語能力試験｣対策　にほんごチャレンジ　N4　文法と読む練習"/>
        <filter val="「日本語能力試験｣対策　にほんごチャレンジ　N4-5　かんじ"/>
        <filter val="「日本語能力試験」対策 日本語総まとめ N1 聴解"/>
        <filter val="「日本語能力試験」対策 日本語総まとめ N2 聴解"/>
        <filter val="「日本語能力試験」新傾向対応　聞いて　書いて　覚える_x000a_カタカナ語　スピードマスター"/>
        <filter val="「日本語能力試験対策」日本語総まとめＮ１・文法"/>
        <filter val="「日本語能力試験対策」日本語総まとめＮ１・漢字"/>
        <filter val="「日本語能力試験対策」日本語総まとめＮ１・語彙"/>
        <filter val="「日本語能力試験対策」日本語総まとめＮ１・読解"/>
        <filter val="「日本語能力試験対策」日本語総まとめＮ2・文法"/>
        <filter val="「日本語能力試験対策」日本語総まとめＮ2・漢字"/>
        <filter val="「日本語能力試験対策」日本語総まとめＮ2・語彙"/>
        <filter val="「日本語能力試験対策」日本語総まとめＮ2・読解"/>
        <filter val="「日本語能力試験対策」日本語総まとめＮ3・文法"/>
        <filter val="「日本語能力試験対策」日本語総まとめＮ3・漢字"/>
        <filter val="「日本語能力試験対策」日本語総まとめＮ3・聴解"/>
        <filter val="「日本語能力試験対策」日本語総まとめＮ3・語彙"/>
        <filter val="「日本語能力試験対策」日本語総まとめＮ3・読解"/>
        <filter val="「昔むかし」お伽話のこころ"/>
        <filter val="「朦朧」の時代"/>
        <filter val="「東京五山禅の文化」展"/>
        <filter val="「民都」大阪対「帝都」東京"/>
        <filter val="「法華経」を読む"/>
        <filter val="「爆心地」の芸術"/>
        <filter val="「甘え」の構造"/>
        <filter val="「空気」の研究"/>
        <filter val="「脱亜」の明治維新　岩倉使節団を追う旅から"/>
        <filter val="「自分の木」の下で"/>
        <filter val="「達人」の英語学習法　データが語る効果的な外国語習得法とは"/>
        <filter val="『 歩くひと PLUS 』 THE DIRECTOR’S CUT"/>
        <filter val="『鉄腕アトム』の時代―映像産業の攻防"/>
        <filter val="【改訂版】どんなときどう使う　日本語表現文型500"/>
        <filter val="【改訂版】どんなときどう使う　日本語表現文型500 短文完成練習帳"/>
        <filter val="1 日15 分の漢字練習　上"/>
        <filter val="1 日15 分の漢字練習　下"/>
        <filter val="1.2.3でおしょうがつ"/>
        <filter val="100 Vietnamese painters and sculptors of the 20th century"/>
        <filter val="100万回の言い訳"/>
        <filter val="100万回生きたねこ"/>
        <filter val="11 時間　お腹の赤ちゃんは「人」ではないのですか"/>
        <filter val="11人いる"/>
        <filter val="13th Japan Media Arts Festival"/>
        <filter val="14th Japan Media Arts Festival"/>
        <filter val="14歳（フォーティーン）満州開拓村からの帰還"/>
        <filter val="15th Japan Media Art Festival Adwards-winning Book"/>
        <filter val="16th Domani：The art of Tomorrow exhibition"/>
        <filter val="16th Japan Media Arts Festival Award-winning Works"/>
        <filter val="17th Domani：The art of Tomorrow exhibition"/>
        <filter val="17th Japan Media Arts festival"/>
        <filter val="1800 câu đàm thoại tiếng Nhật thông dụng"/>
        <filter val="18th DOMANI: The Art of Tomorrow"/>
        <filter val="18th Japan Media Arts Festival Award-winning Works"/>
        <filter val="1968〈上〉若者たちの叛乱とその背景"/>
        <filter val="1968〈下〉叛乱の終焉とその遺産"/>
        <filter val="19th DOMANI: Reconsidering Japan"/>
        <filter val="19th Japan Media Arts Festival Award-winning Works"/>
        <filter val="1Q84 tập 1"/>
        <filter val="1Q84 tập 2"/>
        <filter val="1Q84 tập 3"/>
        <filter val="1Q84（文庫本）"/>
        <filter val="1Q84-1"/>
        <filter val="1Q84-2"/>
        <filter val="1Q84-3"/>
        <filter val="1R1分34秒"/>
        <filter val="1リットルの涙"/>
        <filter val="1日10分の発音練習"/>
        <filter val="1日１５分の漢字練習　中級　上"/>
        <filter val="1日１５分の漢字練習　中級　下"/>
        <filter val="2001 KANJI"/>
        <filter val="2004年日本語教育国際研究大会"/>
        <filter val="2007～2009年度・日本語教育能力検定試験合格するための問題集"/>
        <filter val="2009 ACCU_LRC Model Literacy Project for Women SMILE Asia joint monitoring Mission in Cambodia 24-26 June 2009"/>
        <filter val="2011日本語学校前調査"/>
        <filter val="2018年　日本語教育機関総覧　（ビザが取得できる日本語教育機関）"/>
        <filter val="20世紀の女性美術家と視覚表象の調査研究"/>
        <filter val="21st-Century Japanese Management New Systerms, Lasting Values"/>
        <filter val="21世紀こども百科 第2版 増補版"/>
        <filter val="21世紀を信じてみる戯曲集"/>
        <filter val="21世紀型スキル　学びと評価の新たなかたち"/>
        <filter val="21世紀型スキルとは何か－コンピテンシーに基づく教育改革の国際比較"/>
        <filter val="21世紀型スキルと諸外国の教育実践－求められる新しい能力育成"/>
        <filter val="21世紀日本の大戦略―島国から海洋国家へ"/>
        <filter val="21世紀高齢社会の基礎知識"/>
        <filter val="3 đêm trước giao thừa"/>
        <filter val="36フォトグラファーズ木村伊浜衛写真賞"/>
        <filter val="39℃ショック"/>
        <filter val="3年生からできる！モジュールを取り入れた外国語活動ＳＴＡＲＴ ＢＯＯＫ"/>
        <filter val="3ーThree"/>
        <filter val="45日間で基礎からわかる　日本語能力試験対策　2級　文法"/>
        <filter val="45日間で基礎からわかる　日本語能力試験対策　N2　文法　総まとめ"/>
        <filter val="45日間で完全マスター　日本語能力試験対策　N1　文法　総まとめ"/>
        <filter val="45日間で確かな実力!　日本語能力試験対　N1　漢字・語彙"/>
        <filter val="5 cm/s"/>
        <filter val="5 Mordern Japansese Novelists"/>
        <filter val="55歳からのハローライフ"/>
        <filter val="5愛のル-ル"/>
        <filter val="60年安保"/>
        <filter val="62 Sonnets and Definitions"/>
        <filter val="69"/>
        <filter val="９・１１の標的をつくった男"/>
        <filter val="9月のポピィ"/>
        <filter val="A Cappella"/>
        <filter val="A critical handbook of Japanese film directors from the Silent Era to the Present Day"/>
        <filter val="A Day in the Life"/>
        <filter val="A dictionary of advanced Japanese grammar"/>
        <filter val="A dictionary of intermediate Japanese grammar"/>
        <filter val="A Discourse by Three drunkards on government"/>
        <filter val="A Drunken Dream and Other Stories"/>
        <filter val="A Geisha’journey"/>
        <filter val="A Japanese Touch for your garden"/>
        <filter val="A Japanese Touch for your Home"/>
        <filter val="A kaieidoscope on strings 375 years of Edo Narionette Theatre youkiza"/>
        <filter val="A modern history of Japan from Tokugawa times to the present"/>
        <filter val="A personal matter"/>
        <filter val="A Room Where The Star-spangled Banner Cannot be Heard"/>
        <filter val="A Thousand Strands of Black Hair"/>
        <filter val="A True Novel I"/>
        <filter val="A True Novel II"/>
        <filter val="A Wild Haruki Chase"/>
        <filter val="A wild Haruki chase reading Murakami around the world"/>
        <filter val="A-A'"/>
        <filter val="abさんご"/>
        <filter val="Ác nhân"/>
        <filter val="Ác Ý"/>
        <filter val="ACCU Asia-Pacific ESD Photo message &quot;Celebration of Our Living Culture"/>
        <filter val="ACTFL-OPI入門-日本語学習者の「話す力」を各館敵に測る"/>
        <filter val="AELE言語教育評価研究　第３号　2013"/>
        <filter val="Aikido Weapons Techniques"/>
        <filter val="AKIRA KUROSAWA Master of Cinema"/>
        <filter val="Alice 19"/>
        <filter val="Alternatives 2005 - contemperary art space in Asia"/>
        <filter val="Âm Mưu Của Suzumiya Haruhi"/>
        <filter val="Amakusa"/>
        <filter val="American Pop Art: From the John and Kimiko Powers Collection"/>
        <filter val="Amrita"/>
        <filter val="An"/>
        <filter val="An Intellectual Dialogue between Japan and the Middle East: In Search of Shared Experiences"/>
        <filter val="An introduction to Japanese Society"/>
        <filter val="An introduction to Yokai culture: Monsters, Ghosts, and Outsiders in Japanese History"/>
        <filter val="And Then"/>
        <filter val="Anh chàng xe điện"/>
        <filter val="Ánh trăng"/>
        <filter val="Anima 10+"/>
        <filter val="Anime - From Akira to Howl's Moving Castle"/>
        <filter val="Annual Report of FY 2007"/>
        <filter val="Another"/>
        <filter val="Another 1"/>
        <filter val="Another 2"/>
        <filter val="Another S/0"/>
        <filter val="Ảo ảnh của thanh xuân"/>
        <filter val="Ảo dạ"/>
        <filter val="Arcade　Mania"/>
        <filter val="Archives of Studio Ghibli vol 1"/>
        <filter val="Archives of Studio Ghibli vol 2"/>
        <filter val="Archives of Studio Ghibli vol 3"/>
        <filter val="Archives of Studio Ghibli vol 4"/>
        <filter val="Archives of Studio Ghibli vol 5"/>
        <filter val="Artist File 2009"/>
        <filter val="Artist File 2013"/>
        <filter val="Artist File 2015 – Next Doors: Contemporary Art in Japan and Korea"/>
        <filter val="Artist Files 2010: The NACT Annual Show of Contemporary Art - Aernout MIK"/>
        <filter val="Artist Files 2010: The NACT Annual Show of Contemporary Art - Documents"/>
        <filter val="Artist Files 2010: The NACT Annual Show of Contemporary Art - FUKUDA Naoyo"/>
        <filter val="Artist Files 2010: The NACT Annual Show of Contemporary Art - ISHIDA Takashi"/>
        <filter val="Artist Files 2010: The NACT Annual Show of Contemporary Art - KUWAKUBO Toru"/>
        <filter val="Artist Files 2010: The NACT Annual Show of Contemporary Art - MINAMINO Kaoru"/>
        <filter val="Artist Files 2010: The NACT Annual Show of Contemporary Art - O Jun"/>
        <filter val="Artist Files 2010: The NACT Annual Show of Contemporary Art - SAITO Chisato"/>
        <filter val="Asiage・アジアージュ"/>
        <filter val="Asleep"/>
        <filter val="Assassination Classroom"/>
        <filter val="Asura Girl"/>
        <filter val="Autumn colors of Tokyo"/>
        <filter val="Ba nghìn thế giới thơm"/>
        <filter val="Bắc Cầu"/>
        <filter val="Bạch dạ hành"/>
        <filter val="Bài giảng chuyên đề nghiên cứu Nhật Bản - Giới và Luật"/>
        <filter val="Bài giảng Chuyên đề Nghiên cứu Nhật Bản - Lịch sử văn hóa - Xã hội"/>
        <filter val="Bài giảng Chuyên đề Nghiên cứu Nhật Bản - Nhật Bản và Châu Á"/>
        <filter val="Bài giảng chuyên đề nghiên cứu Nhật Bản - Pháp chế và Xã hội"/>
        <filter val="Bài giảng chuyên đề nghiên cứu Nhật Bản - Thảm họa và phục hưng"/>
        <filter val="Bài Hát Tuổi 17"/>
        <filter val="BAKUMAN"/>
        <filter val="Ballets Russes: The Art of Costume"/>
        <filter val="Bạn khác giới"/>
        <filter val="Bạn là duy nhất nhưng không bao giờ đơn độc"/>
        <filter val="Bản năng"/>
        <filter val="Bàn Tay Cho Em"/>
        <filter val="Bạn voi"/>
        <filter val="Basara"/>
        <filter val="BASHO - The Complete Haiku"/>
        <filter val="Basic Japanese - English Dictionary"/>
        <filter val="Basic Japanese-English Dictionary"/>
        <filter val="BASIC KANJI BOOK VO1 基本漢字400　第4版"/>
        <filter val="BASIC KANJI WORKBOOK"/>
        <filter val="BATTLE ROYALE"/>
        <filter val="Bầu Trời Tình Yêu - tập I"/>
        <filter val="Bầu Trời Tình Yêu - tập II"/>
        <filter val="Belka, Why Don't You Bark?"/>
        <filter val="Bên cầu giặt lụa"/>
        <filter val="Bên dòng sông Hằng"/>
        <filter val="Bên trong - tuyển tập truyện ngắn các nhà văn nữ Nhật Bản"/>
        <filter val="Between action and the unknown the art of Kazuo Shigara and Sadamasa Motonaga"/>
        <filter val="Beyond the Blossoming Fields"/>
        <filter val="Bí mật của Naoko"/>
        <filter val="Bí mật của nước"/>
        <filter val="Bí Quyết học chữ Hán trong tiếng Nhật"/>
        <filter val="Biên niên ký chim vặn dây cót"/>
        <filter val="Bleach"/>
        <filter val="Bốn chàng trai cùng nhau đi du lịch"/>
        <filter val="Bonds of civility Aesthetic networks and the political origins of Japanese culture"/>
        <filter val="Bóng ma ở Lexington"/>
        <filter val="Botchan - Cuộc nổi loạn ngoạn mục"/>
        <filter val="Bức Ảnh Dài Nhất Thế Giới"/>
        <filter val="Building Waves"/>
        <filter val="Bước chạy thanh xuân"/>
        <filter val="Bushido - The Soul of Japan - A classic essay on Samurai Ethics"/>
        <filter val="Bushido and the Art of Living: An Inquiry into Samurai Values"/>
        <filter val="Byebye Kitty!!! Between heaven &amp; hell in contemporary Japanese Art"/>
        <filter val="Ca tụng bóng tối"/>
        <filter val="Cageta Dường đua"/>
        <filter val="Cải cách giáo dục Nhật Bản"/>
        <filter val="Cái lưng muốn đá"/>
        <filter val="Cairo Conference on Japanese Studies - International symposium in Egypt 2006"/>
        <filter val="Calligraphy at your fingertips"/>
        <filter val="Calling You"/>
        <filter val="Cẩm Đình thi tuyển tập"/>
        <filter val="Căn hộ số 203"/>
        <filter val="Cánh bướm kimono"/>
        <filter val="Cánh cửa mặt trăng"/>
        <filter val="Cánh trăng Haiku"/>
        <filter val="Cáp Treo Tình Yêu"/>
        <filter val="Card Captor Sakura"/>
        <filter val="Cat Street"/>
        <filter val="Câu Trả Lời Chỉ Một"/>
        <filter val="Cezanne　Paris-Provence"/>
        <filter val="Challenges for Japan"/>
        <filter val="Chào mừng đến với NHK"/>
        <filter val="Chiếc nơ kỳ ảo của Hime"/>
        <filter val="Chiến lược, chính sách của các quốc gia và vùng lãnh thổ ở Đông Bắc Á về một số vấn đề nổi bật của khu vực giai đoạn 2011-2020"/>
        <filter val="Chihiro Art museum collection"/>
        <filter val="Chiko Bible"/>
        <filter val="Chopperman"/>
        <filter val="Chronicles of My Life - an American in the heart of Japan"/>
        <filter val="Chú chó gác Sao"/>
        <filter val="Chữ vạn"/>
        <filter val="Chúng Ta Sẽ Còn Gặp Lại"/>
        <filter val="Chuột giã bánh giầy - Những truyện cổ tích Nhật Bản hay nhất"/>
        <filter val="Chuyện đồng thoại Nhật Bản"/>
        <filter val="Chuyến hành trình của những con hạc giấy"/>
        <filter val="Chuyên luận Nhật Bản học"/>
        <filter val="Chuyến Tàu Đêm Trên Dải Ngân Hà"/>
        <filter val="CIAと戦後日本"/>
        <filter val="Climate Change Mesure in Asia: A review of Daily Life and Social/Economic Structure"/>
        <filter val="Cô dâu pháp sư"/>
        <filter val="Cô gái trong nắng"/>
        <filter val="Cô gái văn chương và gã khờ bị trói buộc tập 3"/>
        <filter val="Cô gái văn chương và hồn ma đói khát tập 2"/>
        <filter val="Cô gái văn chương và người hành hương than khóc tập 5"/>
        <filter val="Cô gái văn chương và nhà văn hướng về chúa trời (phần 1) tập 7"/>
        <filter val="Cô gái văn chương và nhà văn hướng về chúa trời (phần 2) tập 8"/>
        <filter val="Cô gái văn chương và tên hề thích chết 1"/>
        <filter val="Cô gái văn chương và thiên thần sa ngã tập 4"/>
        <filter val="Cô gái văn chương và tinh linh nước mang hoa mặt trăng tập 6"/>
        <filter val="Cô gái văn chương và Tuyển tập tình yêu - Tập 1"/>
        <filter val="Cô gái văn chương và Tuyển tập tình yêu - Tập 2"/>
        <filter val="Cô gái văn chương và Tuyển tập tình yêu - Tập 3"/>
        <filter val="Cô gái văn chương và Tuyển tập tình yêu - Tập 4"/>
        <filter val="Cô gái vượt thời gian"/>
        <filter val="Cô nàng quản trị"/>
        <filter val="Collins English - Japanese Dictionary"/>
        <filter val="Colorful"/>
        <filter val="Common Japanese Collaocations"/>
        <filter val="Compact Japanese Dictionary"/>
        <filter val="Comprehensive Piecebuilding initiatives of Young leaders in Asia ans Oceania: The Potentials of Culture and Education　March 2-15 2010"/>
        <filter val="Cơn Cáu Giận Của Suzumiya Haruhi"/>
        <filter val="Con đường này tiếp đến cửa miệng của một ai đó"/>
        <filter val="Con gái của ba"/>
        <filter val="Cơn lốc"/>
        <filter val="Cơn Phẫn Nộ Của Suzumiya Haruhi"/>
        <filter val="Conan"/>
        <filter val="Conan bộ đặc biệt"/>
        <filter val="Cổng thiền quét mây"/>
        <filter val="Công ty cung cấp yêu tinh"/>
        <filter val="COOL JAPAN GUIDE"/>
        <filter val="Cool tools"/>
        <filter val="Corporate Capitalism in Japan"/>
        <filter val="Cửa tiệm của những lá thư"/>
        <filter val="Cultural exchange between Brazil and Japan"/>
        <filter val="Cùng chơi với bé! Chúc bé ngủ ngon!!!"/>
        <filter val="Cùng chơi với bé! Đi tắm thật thích!!!"/>
        <filter val="Cùng chơi với bé! Nào, đánh răng nhé!!!"/>
        <filter val="Cùng chơi với bé! Ú òa!!!"/>
        <filter val="Cùng chơi với bé! Xin Chào!!!"/>
        <filter val="Cuộc Đời Một Kẻ Ngốc"/>
        <filter val="Cuộc gặp gỡ mùa hè"/>
        <filter val="Cuộc hẹn bình minh"/>
        <filter val="Cuộc Hẹn Từ Tương Lai"/>
        <filter val="Cuộc phiêu lưu của Crocket"/>
        <filter val="Cuộc săn cừu hoang"/>
        <filter val="Cuộc sống hoang dã"/>
        <filter val="Cuốn sách của sự kết thúc - I"/>
        <filter val="Cuốn sách của sự kết thúc - II"/>
        <filter val="Cuốn sách của sự kết thúc - III"/>
        <filter val="Cuốn sách của sự kết thúc - IV"/>
        <filter val="Curator meeting"/>
        <filter val="Cuurent state of Japanese Studies in Korea"/>
        <filter val="Dạ Khúc - Năm câu chuyện về âm nhạc và đêm buông"/>
        <filter val="Đại chiến Titan"/>
        <filter val="Đàm thoại Nhật Anh Việt"/>
        <filter val="Dangerous women, deadly words"/>
        <filter val="Dâu đêm đoạt mệnh"/>
        <filter val="Đầu tư nước ngoài của Nhật Bản và sự phụ thuộc kinh tế lẫn nhau ở châu Á"/>
        <filter val="Dawn - Four artists from Vietnam"/>
        <filter val="Để trở thành Samurai tiếng Nhật"/>
        <filter val="Death by Choice"/>
        <filter val="Death Note"/>
        <filter val="Đèn không hắt bóng"/>
        <filter val="Đến Nhật Bản học về cuộc đời"/>
        <filter val="Densho Origami_ Traditional Japanese Figures for everyone"/>
        <filter val="Đẹp và Buồn"/>
        <filter val="Đi cùng ánh sáng"/>
        <filter val="Diary of a mad old man"/>
        <filter val="Dịch vụ giao hàng của phù thủy Kiki tập 2"/>
        <filter val="Dịch vụ giao hàng của phù thủy Kiki tập 3"/>
        <filter val="Điềm tĩnh và nồng nhiệt - Đỏ"/>
        <filter val="Điềm tĩnh và nồng nhiệt - Lam"/>
        <filter val="Diệt slime suốt 300 năm, tôi level MAX lúc nào chẳng hay"/>
        <filter val="Diệt slime suốt 300 năm, tôi level MAX lúc nào chẳng hay - 2"/>
        <filter val="Diệt slime suốt 300 năm, tôi level MAX lúc nào chẳng hay - 3"/>
        <filter val="Diệt slime suốt 300 năm, tôi level MAX lúc nào chẳng hay - 4"/>
        <filter val="Diệt slime suốt 300 năm, tôi level MAX lúc nào chẳng hay - 5"/>
        <filter val="Điều kỳ diệu của tiệm tạp hóa Namiya"/>
        <filter val="Điệu Nhảy Của Shokupan"/>
        <filter val="Disaster Prevention and People: Working Towards the Creation of a Strong Society  From 20 to 31 January, 2011"/>
        <filter val="Discovering Japan - A new Regional Geography"/>
        <filter val="Distant Thunder"/>
        <filter val="Divisionism from Van Gogh and Seurat to Mondrian"/>
        <filter val="Đời du nữ"/>
        <filter val="Đôi mắt ấy vẫn ở trên giường"/>
        <filter val="Đối sách của các quốc gia và vùng lãnh thổ Đông Bắc Á về biến đổi khí hậu và các vấn đề môi trường giai đoạn 2001-2020"/>
        <filter val="Đối sách của các quốc gia và vùng lãnh thổ Đông Bắc Á về chuyển đổi mô hình tăng trưởng và thúc đẩy hội nhập kinh tế giai đoạn 2011-2020"/>
        <filter val="Đời Yakuza"/>
        <filter val="Đom đóm"/>
        <filter val="Domani：The art of Tomorrow 2009 exhibition&quot;"/>
        <filter val="Domani：The art of Tomorrow 2010 exhibition"/>
        <filter val="Domani：The art of Tomorrow 2013 exhibition"/>
        <filter val="Đơn Phương"/>
        <filter val="Đồng thoại đen"/>
        <filter val="Doraemon Plus"/>
        <filter val="Doraemon. Gadget Cat from the Future"/>
        <filter val="Đôrêmon"/>
        <filter val="Đoremon truyện dài"/>
        <filter val="Double Joker"/>
        <filter val="ＤＯＵＢＴ！"/>
        <filter val="Dr.Hideyo Noguchi"/>
        <filter val="Dragonball"/>
        <filter val="Du học Nhật Bản"/>
        <filter val="Duy tân thập kiệt"/>
        <filter val="Eat sleep sit"/>
        <filter val="Edo Cultrue - Daily life and Diversions in Urban Japan 1600-1868"/>
        <filter val="Edo Japan Encounters the World: Conversations Between Donald Keene and Shiba Ryoutarou"/>
        <filter val="Effective Environmental Management in Developing Countries"/>
        <filter val="Em sẽ đến cùng cơn mưa"/>
        <filter val="Encyclopedia 8(Corot to Desdemona)"/>
        <filter val="Encyclopedia 9(Desert to Egret)"/>
        <filter val="Encyclopedia America 15(Indian to Jeffer)"/>
        <filter val="Encyclopedia Americana 1 (A to Anjou)"/>
        <filter val="Encyclopedia Americana 10(Egypt to Falsetto)"/>
        <filter val="Encyclopedia Americana 11(Falstaff to Francke)"/>
        <filter val="Encyclopedia Americana 12(Franco to Goethal)"/>
        <filter val="Encyclopedia Americana 13(Goetheto Hearst)"/>
        <filter val="Encyclopedia Americana 14(Heart to India)"/>
        <filter val="Encyclopedia Americana 16 (Jefferson to Latin)"/>
        <filter val="Encyclopedia Americana 17(Latin America to Lytton)"/>
        <filter val="Encyclopedia Americana 18(M to Mexico City)"/>
        <filter val="Encyclopedia Americana 19 (Meyer to Nauvoo)"/>
        <filter val="Encyclopedia Americana 2 (Ankara to Azusa)"/>
        <filter val="Encyclopedia Americana 20 (Navajo to Opium)"/>
        <filter val="Encyclopedia Americana 21 (Oporto to Photoengraving )"/>
        <filter val="Encyclopedia Americana 22 (Photography to Pumpkin)"/>
        <filter val="Encyclopedia Americana 23 (Pumps to Russell)"/>
        <filter val="Encyclopedia Americana 24 (Russia to Skimmer)"/>
        <filter val="Encyclopedia Americana 25(Skin to Sumac)"/>
        <filter val="Encyclopedia Americana 26 (Sumatra to Trampoline)"/>
        <filter val="Encyclopedia Americana 27(Trance to Venial Sin)"/>
        <filter val="Encyclopedia Americana 28(Venice to Wilmot, John)"/>
        <filter val="Encyclopedia Americana 29 (Wilmot Proviso to Zygote)"/>
        <filter val="Encyclopedia Americana 3 (B to Birling)"/>
        <filter val="Encyclopedia Americana 30 (Index)"/>
        <filter val="Encyclopedia Americana 5 (Burma to Cathay)"/>
        <filter val="Encyclopedia Americana 6(Cathedrals to Civil war)"/>
        <filter val="Encyclopedia Americana 7(Civilization to Coronium)"/>
        <filter val="Erin học tiếng Nhật"/>
        <filter val="Erotic Grotesque Nonsense: The Mass Culture of Japanese Modern Times"/>
        <filter val="ESD Journey of Hope"/>
        <filter val="ESD Journey of hope Final report of the Asia-Pacific forum for ESD educators and Facilitators Tokyo, Japan, 22-24 August 2009"/>
        <filter val="Essays on the History of Scientific Thought in Modern Japan"/>
        <filter val="etude for everyday life"/>
        <filter val="Ever After"/>
        <filter val="Every Day a Good Day - Fifteen Lessons I learned about  happiness from Japanese tea culture"/>
        <filter val="Exploring Museums in Kyoto"/>
        <filter val="Facts and Fundamentals of Japanese swords A collector`s guide"/>
        <filter val="Family and social policy in Japan"/>
        <filter val="Fate/Zero 1 - Cuộc chiến chén thánh lần IV"/>
        <filter val="Fifteen lectures on Showa Japan: Road to the Pacific War in Recent Historiography"/>
        <filter val="Financial Policy and central banking in Japan"/>
        <filter val="Fiscal 2011-2012 The Japan Foudation Program Guidelines"/>
        <filter val="Flower Petals Fall, but the Flower Endures"/>
        <filter val="Flowers of Grass"/>
        <filter val="Friendship across the Seas: The US Navy and the Japan Maritime Self-Defense Force"/>
        <filter val="From The Fatherland, with Love"/>
        <filter val="Frontline scientific research projects advanced in Japan"/>
        <filter val="Frozen Dreams"/>
        <filter val="FUKAMI　Immersion in the Art and Aesthetics of Japan"/>
        <filter val="FUKUSA japanese gift covers"/>
        <filter val="Fukuzawa Yukichi và Nguyễn Trường Tộ - Tư tưởng cải cách giáo dục"/>
        <filter val="Gadget"/>
        <filter val="Gender and Development - The Japanese Experience in comparative perspective"/>
        <filter val="Get　Backers〜奪還屋〜"/>
        <filter val="Getting closer to japan. 日本語を知る"/>
        <filter val="Giai điệu bầu trời"/>
        <filter val="Giải phẫu cái tự ngã: Cá nhân chọi với xã hội"/>
        <filter val="Giải phẫu sự phụ thuộc"/>
        <filter val="Giáo sư và công thức toán"/>
        <filter val="Gift Wrapping With Textiles"/>
        <filter val="Gift wrapping-Creative ideas from Japan"/>
        <filter val="Given forms"/>
        <filter val="Global class Japanese SMEs"/>
        <filter val="Globalisationa regionalisation and national policy Systems"/>
        <filter val="Globalization and Asian Values"/>
        <filter val="Globalization, Localization, and Japanese Studies in the Asia-Pacific Region  Vol 1 International symposium Sydney 2003"/>
        <filter val="Globalization, Localization, and Japanese Studies in the Asia-Pacific Region  Vol 2 International symposium Singapore 2004"/>
        <filter val="Globalization, Localization, and Japanese Studies in the Asia-Pacific Region  Vol 3 International symposium Hong Kong 2005"/>
        <filter val="God's Boat"/>
        <filter val="Gối đầu lên cỏ"/>
        <filter val="Goth - Những Kẻ Hắc Ám"/>
        <filter val="Governing Japan"/>
        <filter val="Graduate schools, universities,professional training colleges and Japanese language schools in Japan Guide2009-2010"/>
        <filter val="Grass on the Wayside"/>
        <filter val="Ground Zero, Nagasaki"/>
        <filter val="Guide to Filming in Japan"/>
        <filter val="Gush"/>
        <filter val="Gutai - The spirit of an Era"/>
        <filter val="H2"/>
        <filter val="Hachikai Mimi - Văn học đương đại Nhật Bản - Nhìn từ thơ"/>
        <filter val="Hachiko - Chú Chó Đợi Chờ"/>
        <filter val="Hai cuốn nhật ký"/>
        <filter val="Haiku Việt Số 1-2011"/>
        <filter val="Haiku Việt Số 2-2012"/>
        <filter val="Haiku Việt Số 3-2013"/>
        <filter val="Haiku Việt Số 4-2014"/>
        <filter val="Haiku Việt Số 5-2015"/>
        <filter val="Haiku Việt Số 6-2016"/>
        <filter val="Half a century of Japanese theater - 1970s"/>
        <filter val="Half a century of Japanese theater - 1980s Part 1"/>
        <filter val="Half a century of Japanese theater - 1980s Part 2"/>
        <filter val="Half a century of Japanese theater - 1990s Part 1"/>
        <filter val="Half a century of Japanese theater - 1990s Part 2"/>
        <filter val="Hamlet survey report Duong Lam Village"/>
        <filter val="Hana, Alice và lời nguyền của linh hồn Judas"/>
        <filter val="Hành trình u linh giới"/>
        <filter val="Hard-boiled Wonderland and the end of the world"/>
        <filter val="Hạt da trời"/>
        <filter val="Hẹn Mùa Hoa Cúc"/>
        <filter val="Heritage Culture and Business, Kyoto Style - Craftsmanship in the Creative Economy"/>
        <filter val="Hermitage 400years of European Masterpieces from the State Hermitage Museum"/>
        <filter val="Hiệu Ảnh Nishiura Ở Enoshima"/>
        <filter val="Hikaru - Kỳ thủ cờ vây"/>
        <filter val="Hip-hop Japan: Rap And the Paths of Cultural Globalization"/>
        <filter val="Hishidaa Shunso - A Retrospective"/>
        <filter val="Hồ"/>
        <filter val="Hồ sơ One Piece"/>
        <filter val="Hoa bốn mùa - Tuyển tập thơ Haiku"/>
        <filter val="Hoa cúc và gươm"/>
        <filter val="Hoa hồng tóc ngắn"/>
        <filter val="Hoa mộng ảo"/>
        <filter val="Hoàng hôn rơi xuống"/>
        <filter val="Hokkaido Mê Trận Án"/>
        <filter val="HOKKAIDO UNIVERSITY A BRIEF SKETCH"/>
        <filter val="homestyle Japanese cooking"/>
        <filter val="Honda Soichiro - Biến giấc mơ thành sức mạnh đi tới"/>
        <filter val="House of the Sleeping beauties and other stories"/>
        <filter val="How to make Haiku"/>
        <filter val="How to speak Osaka Dialect"/>
        <filter val="How to tell the difference between Japanese particles  (比べてわかる日本語の助詞)"/>
        <filter val="Human resource development in twentieth-century Japan"/>
        <filter val="Hương cỏ mật - Thơ Haiku song ngữ Việt - Anh"/>
        <filter val="Hyperart: Thomasson"/>
        <filter val="Ifrit - Người Lửa"/>
        <filter val="Imperial politics and symbolics in ancient Japan - The Tenmu Dynasty, 650 - 800"/>
        <filter val="In praise of shadows"/>
        <filter val="In Pursuit of Lavender"/>
        <filter val="In the Realm of a Dying Emperor"/>
        <filter val="Infinite Spaces - The art and wisdom of the Garden"/>
        <filter val="Inspired Shapes"/>
        <filter val="International house of Japan bulletin vo.33, no.2, 2013"/>
        <filter val="International relations　Volume:130 －May,2002"/>
        <filter val="International symposium on area informatics and historical studies in Thang Long - Ha Noi"/>
        <filter val="Interpretations of Japanese Culture View from Russia and Japan"/>
        <filter val="Intimacy"/>
        <filter val="IP/NN 阿部和重傑作集"/>
        <filter val="Isle of Dreams"/>
        <filter val="Itto Cơn lốc sân cỏ"/>
        <filter val="Izakaya"/>
        <filter val="J.Bridge for Beginners Vol.1"/>
        <filter val="J.Bridge for Beginners Vol.2"/>
        <filter val="J.TEST実用日本語検定 練習問題集(ADレベル)"/>
        <filter val="J.TEST実用日本語検定 練習問題集(EFレベル)"/>
        <filter val="Japan - How we breath and how our hearts beat"/>
        <filter val="Japan - Mini encyclopedia of Japan"/>
        <filter val="Japan - profile of a Nation"/>
        <filter val="Japan - the intellectual foundations of modern Japanese politics"/>
        <filter val="JAPAN : a pictorial portrait"/>
        <filter val="Japan almanac 1995"/>
        <filter val="Japan almanac 1998"/>
        <filter val="Japan Almanac 2004"/>
        <filter val="Japan as it is"/>
        <filter val="Japan as No.1 lessons for American"/>
        <filter val="Japan Culture Diplomacy"/>
        <filter val="Japan foundation 2007"/>
        <filter val="Japan from prehistory to modern times"/>
        <filter val="JAPAN How we breathe &amp; How our Hearts beat"/>
        <filter val="Japan in Asia: Post-Cold-War Diplomacy"/>
        <filter val="Japan in the 21st Century"/>
        <filter val="Japan Phoenix The Long Road to Economic Revival"/>
        <filter val="Japan profile of a nation"/>
        <filter val="Japan Remodeled"/>
        <filter val="Japan Rising"/>
        <filter val="Japan Scapes-Three cameras, three journeys"/>
        <filter val="JAPAN Spirit &amp; Form"/>
        <filter val="Japan Style"/>
        <filter val="Japan The Cycle of life"/>
        <filter val="Japan`s Cultural History"/>
        <filter val="Japan`s Goals in the 21st CenturyーThe Frontier within"/>
        <filter val="Japan`s international agenda"/>
        <filter val="JapanAmerica - How Japanese Pop culture has invaded the U.S."/>
        <filter val="Japanese Army operations in the South Pacific Area"/>
        <filter val="Japanese Dolls: The Fascinating World of Ningyou"/>
        <filter val="Japanese Family Style Recipes"/>
        <filter val="Japanese FDI/MNCs into South Asia and Bangladesh"/>
        <filter val="Japanese Film 2006"/>
        <filter val="Japanese Film 2007"/>
        <filter val="Japanese film 2009"/>
        <filter val="Japanese film 2010"/>
        <filter val="Japanese Film 2011"/>
        <filter val="Japanese Film 2013"/>
        <filter val="Japanese Foods That Heal"/>
        <filter val="Japanese for young people I (Kana Workbook)"/>
        <filter val="Japanese for young people I (Student book)"/>
        <filter val="Japanese for young people II (Kanji workbook)"/>
        <filter val="Japanese for young people II (Student book)"/>
        <filter val="Japanese for young people III (Kanji workbook)"/>
        <filter val="Japanese for young people III(Student book)"/>
        <filter val="Japanese Garden design"/>
        <filter val="Japanese Governance"/>
        <filter val="Japanese Graphics Now!"/>
        <filter val="Japanese home cooking"/>
        <filter val="Japanese Imperialism 1894-1945"/>
        <filter val="Japanese in Mangaland - Learning the basics"/>
        <filter val="Japanese in Mangaland 2 - Basic to Intermediate Level"/>
        <filter val="Japanese in Mangaland 3 - Intermediate Level"/>
        <filter val="Japanese Languge institutes in Japan 2006"/>
        <filter val="Japanese Languge institutes in Japan 2008"/>
        <filter val="Japanese Languge institutes in Japan 2010"/>
        <filter val="Japanese Multinationals in Asia"/>
        <filter val="Japanese popular prints"/>
        <filter val="Japanese postage stamp 2002"/>
        <filter val="Japanese Prose Poetry"/>
        <filter val="Japanese Relation with ASEAN Since the Fukuda Doctrine"/>
        <filter val="Japanese Society"/>
        <filter val="Japanese studies around the world 2002 Korea under Japanese rule"/>
        <filter val="Japanese Studies around the world 2002ーKorea under Japanese Rule"/>
        <filter val="Japanese Studies in south and southeast Asia"/>
        <filter val="Japanese Verbs at a Glance"/>
        <filter val="Japanese Visual Culture"/>
        <filter val="Japanese wooden heritage: A Journey Through a Thousand Years of Architecture"/>
        <filter val="Japanese：A Comprehensive Grammar"/>
        <filter val="Japan's changing generations"/>
        <filter val="Japan's Economic Dilemma: The Institutional Origins of Prosperity and Stagnation"/>
        <filter val="Japan's international relations Politics, economics and security"/>
        <filter val="Japan's Lost Decade"/>
        <filter val="Jasmin"/>
        <filter val="jbridge - to intermediate japanese"/>
        <filter val="jenesys east asia future leaders programme 2009 Envirnment: Symbiosis with nature and a sustainable society"/>
        <filter val="Jenesys East Asia Future Leaders Programme 2010/ Education for subtainable Development"/>
        <filter val="Jenesys east asia future leaders programme 2011/2012"/>
        <filter val="JF 日本語教育スタンダート「試行版」"/>
        <filter val="Jin"/>
        <filter val="JMM (Japan Mail Media)"/>
        <filter val="Joint proceedings：international Symposium on Area Informatics and historical studies in Thang Long - Hanoi (mất)"/>
        <filter val="Joker Game"/>
        <filter val="Just enough - lessons in living green from traditional Japan"/>
        <filter val="Jブンガク・英語で出会い、日本語を味わう名作50"/>
        <filter val="Ｋ"/>
        <filter val="Kabuki"/>
        <filter val="Kabuki - A mirror of Japan: Ten Plays That Offer a Glimpse Into Evolving Sensibilities"/>
        <filter val="Kabuki Heroes on the Osaka stage 1780-1830"/>
        <filter val="kaetemiru - Time For A Change"/>
        <filter val="Kafka bên bờ biển"/>
        <filter val="Kaiseki"/>
        <filter val="Kaizen Teian 1 - Thiết lập hệ thống đề xuất cải tiến liên tục thông qua thực hiện đề xuất của người lao động"/>
        <filter val="Kaizen Teian 2 - Thiết lập hệ thống đề xuất cải tiến liên tục thông qua thực hiện đề xuất của người lao động"/>
        <filter val="KANA DE MANGA（カナでマンガ）_x000a_A Fun,Easy Way to Learn the ABCs of Japanese!"/>
        <filter val="Kanji look and learn　テキスト ― イメ－ジで覚える「げんき」な漢字５１２　Ｇｅｎｋｉ"/>
        <filter val="KANJI 止 PICT・O・GRAPHIX"/>
        <filter val="Kanon"/>
        <filter val="Kasha"/>
        <filter val="Katachi - Japan Sacred Geometry"/>
        <filter val="Kayama Matazo retrospective 1927-2004"/>
        <filter val="Kẻ móc túi"/>
        <filter val="Kẻ Trộm Giấc Mơ"/>
        <filter val="Kem đá"/>
        <filter val="Kết giới sư"/>
        <filter val="Khám phá Nhật Bản"/>
        <filter val="Khi Hikaru Còn Trên Thế Gian Này - Tập 1"/>
        <filter val="Khi Hikaru Còn Trên Thế Gian Này - Tập 2"/>
        <filter val="Khi Hikaru Còn Trên Thế Gian Này - Tập 3"/>
        <filter val="Khi Hikaru Còn Trên Thế Gian Này - Tập 4"/>
        <filter val="Khi Hikaru Còn Trên Thế Gian Này - Tập 5"/>
        <filter val="Khi Hikaru Còn Trên Thế Gian Này - Tập 6"/>
        <filter val="Không chiến Zero"/>
        <filter val="Khu nhà kỳ lạ"/>
        <filter val="Khu vui chơi của anh N"/>
        <filter val="Khu vườn mùa hạ"/>
        <filter val="Khu vườn ngôn từ"/>
        <filter val="Khúc vô thanh"/>
        <filter val="Khuyến học"/>
        <filter val="Kiếm khách Kenshin"/>
        <filter val="Kiến trúc phố cổ Hội An Việt Nam"/>
        <filter val="Kim tích vật ngữ tập (tập thượng)"/>
        <filter val="Kimono as Art: The Landscapes of Itchiku Kubota"/>
        <filter val="Kinh tế Nhật Bản - Những bước thăng trầm trong lịch sử"/>
        <filter val="Kitchen"/>
        <filter val="Kobayashi 3+1"/>
        <filter val="Kobe Biennale 2007"/>
        <filter val="Kodansha's Effective Japanese Usage Dictionary: A Concise Explanation of Frequently Confused Words and Phrases"/>
        <filter val="Kodansha's Hiragana Workbook: A Step-by-Step Approach to Basic Japanese Writing"/>
        <filter val="Kodansha's Katakana Workbook: A Step-by-Step Approach to Basic Japanese Writing"/>
        <filter val="Kokoro"/>
        <filter val="Koudan: Miyamoto Musashi"/>
        <filter val="KUMON　はじめてのひらがな　1集"/>
        <filter val="KUMON　はじめてのひらがな　2集"/>
        <filter val="Kutze, Stepp'n on Wheat"/>
        <filter val="Kỷ yếu Tọa đàm Haiku Việt lần thứ II"/>
        <filter val="Ｋ体掌説"/>
        <filter val="Là người Nhật: Lịch sử, thơ ca và kịch bản học quá trình hình thành chế độ toàn trị"/>
        <filter val="Landscapes for Small spaces"/>
        <filter val="Lăng của hoàng đế Minh Mạng"/>
        <filter val="Lãng du trong văn hóa xứ sở hoa anh đào"/>
        <filter val="Lắng Nghe Gió Hát"/>
        <filter val="Lấp lánh"/>
        <filter val="Laughing Wolf"/>
        <filter val="Lê Hoàng Bích Phượng Thay đổi hình dạng"/>
        <filter val="Lễ tốt nghiệp của Cô gái văn chương Tập sự"/>
        <filter val="Learner`s Progressive English-Japanese Dictionary"/>
        <filter val="Lịch sử Nhật Bản"/>
        <filter val="Lịch sử tôn giáo Nhật Bản"/>
        <filter val="Lịch sử trang viên Nhật Bản(thế kỷ VIII-XVI)"/>
        <filter val="Lịch sử, văn hóa và ngoại giao văn hóa: sức sống của quan hệ Việt Nam - Nhật Bản trong bối cảnh mới của quốc tế và khu vực"/>
        <filter val="Little Forest"/>
        <filter val="Live from Tokyo"/>
        <filter val="Living in a Modern Way: California Design 1930 – 1965"/>
        <filter val="Living in Japan"/>
        <filter val="Living Japan"/>
        <filter val="Lối lên miền Oku"/>
        <filter val="Lời nguyện cầu chín năm trước"/>
        <filter val="Lời nói dối tháng Tư"/>
        <filter val="Lớp Vui học thơ Haiku của thầy T"/>
        <filter val="Lost Souls, Sacred Creatures"/>
        <filter val="Lourve: Musee de Lourve. Peinture de genre. Scenes de la vie quotidienne"/>
        <filter val="Loving the machine：The art and science of Japanese robotｓ"/>
        <filter val="Lũ ngốc, bài thi và linh thú triệu hồi - tập 1"/>
        <filter val="Lũ ngốc, bài thi và linh thú triệu hồi - tập 2"/>
        <filter val="Lũ ngốc, bài thi và linh thú triệu hồi - tập 3"/>
        <filter val="Lũ ngốc, bài thi và linh thú triệu hồi - tập 3.5"/>
        <filter val="Lũ ngốc, bài thi và linh thú triệu hồi - tập 4"/>
        <filter val="Lũ ngốc, bài thi và linh thú triệu hồi - tập 5"/>
        <filter val="Lũ ngốc, bài thi và linh thú triệu hồi - tập 6"/>
        <filter val="Lũ ngốc, bài thi và linh thú triệu hồi - tập 6.5"/>
        <filter val="Lũ ngốc, bài thi và linh thú triệu hồi - tập 7"/>
        <filter val="Lũ ngốc, bài thi và linh thú triệu hồi - tập 7.5"/>
        <filter val="Lucie Rie: A Retrospective"/>
        <filter val="Luxury masterpieces of  Kyoto"/>
        <filter val="Ma Nữ Của Laplace"/>
        <filter val="Made in Japan"/>
        <filter val="Made in Japan - Akio Morita &amp; Sony: Đột phá chất lượng - Kiến tạo tương lai"/>
        <filter val="Mái ấm của Chi"/>
        <filter val="Mãi đừng xa tôi"/>
        <filter val="Maji！！　本気"/>
        <filter val="Making Japanese citizens Civil society and the mythology of Shimin in postwar Japan"/>
        <filter val="MAN MAN CHAN AN"/>
        <filter val="Man Ray - Unconcerned But Not Indifferent"/>
        <filter val="Managing an Alliance"/>
        <filter val="Manazuru"/>
        <filter val="Mandala Road"/>
        <filter val="Manga – Anime – Games from Japan"/>
        <filter val="Manga - Sixty years of Japanese comics"/>
        <filter val="Manga Kyoto University"/>
        <filter val="Masato"/>
        <filter val="Masterpieces from the Kunsthaus Zurich"/>
        <filter val="Masterworks from the Collections of the　Prince of Liechtenstein"/>
        <filter val="Mắt trần"/>
        <filter val="Matasaburo - Từ Phương Của Gió"/>
        <filter val="Matsuo Basho - Bậc đại sư thơ haiku"/>
        <filter val="Màu xanh trong suốt"/>
        <filter val="Maximum Embodiment - Yoga, the western painting of Japan, 1912-1955"/>
        <filter val="Mê cung đỏ"/>
        <filter val="Mê lộ quán"/>
        <filter val="Mẹ vắng nhà"/>
        <filter val="Meeting of experts on NFE policy and Programme for the promotion of EFA final report Tokyo 11-12 December 2009"/>
        <filter val="Meeting of Exxperts on NFE Policy and Progamme for the Promotion of EFA ( Education for All) - Final Report - Tokyo,11-12 December 2009"/>
        <filter val="Megumi: Documentary Manga on Abductions by North Korea"/>
        <filter val="Miền bí ẩn"/>
        <filter val="Migration in Asia and Oceania: Towards a Win-Win and WIN scheme for the Origin -Destination Countries and for the Migrants themselves July17-27,2008"/>
        <filter val="Mimizuku và vua bóng đêm"/>
        <filter val="Minh Trị duy tân và Việt Nam"/>
        <filter val="MISHIMA!"/>
        <filter val="MISHIMA-A Biography"/>
        <filter val="Mixing Work with Pleasure: My Life at Studio Ghibli"/>
        <filter val="Modanizumu"/>
        <filter val="Modern Japanese Style Architecture"/>
        <filter val="Mon"/>
        <filter val="Monumenta Nipponica Volume 64-Number 1-Spring 2009"/>
        <filter val="Monumenta Nipponica Volume 64-number 2-Autumn 2009"/>
        <filter val="Một đêm giông bão - tập 1"/>
        <filter val="Một đêm giông bão - tập 2"/>
        <filter val="Một đêm giông bão - tập 3"/>
        <filter val="Một lít nước mắt"/>
        <filter val="Một mùa thơ dại"/>
        <filter val="Một ngày đẹp trời để cô đơn"/>
        <filter val="Một số từ vựng kỹ thuật cơ bản dành cho LHS"/>
        <filter val="Một Vòng quanh các nước - Nhật Bản"/>
        <filter val="Mùa Hè Đã Qua Mà Chúng Ta Chưa Thể Nói Lời Tạm Biệt"/>
        <filter val="Mùa thu của cây dương"/>
        <filter val="MURAKAMI"/>
        <filter val="MURAKAMI VERSAILLES"/>
        <filter val="Museums in Japan"/>
        <filter val="Mush"/>
        <filter val="Mutsu Munemitsu and His Time"/>
        <filter val="Myth and deity in Japan: The Interplay of Kami and Buddhas"/>
        <filter val="n.p"/>
        <filter val="N1　読解問題55+"/>
        <filter val="N2　読解問題55+"/>
        <filter val="N3　読解問題55+"/>
        <filter val="NACT review (Bulletin of the National Art Center, Tokyo) No. 2"/>
        <filter val="NACT review (Bulletin of the National Art Center, Tokyo) No. 3"/>
        <filter val="NACT review No.1"/>
        <filter val="Naissance de l’Impresssionisme: La liberte de peindre – Collections du musee d’Orsay"/>
        <filter val="Nakamura Kazumi 2014"/>
        <filter val="Naked"/>
        <filter val="Nắm Dây Cương Đừng Để Đời Đi Lạc"/>
        <filter val="Năm người đàn bà si tình"/>
        <filter val="Nana du ký"/>
        <filter val="Nàng Tuyết"/>
        <filter val="Nàng và con mèo của nàng"/>
        <filter val="Nắp biển"/>
        <filter val="NARA 48 GIRLS"/>
        <filter val="Nationalisms of Japan - managing and mystifying identity"/>
        <filter val="NEJ:A New Approach to Elementary Japanese &lt;vol.1&gt;　テーマで学ぶ基礎日本語 ベトナム語版"/>
        <filter val="Nếu gặp người ấy cho tôi gửi lời chào"/>
        <filter val="Nếu ngày mai không bao giờ đến"/>
        <filter val="Nếu Thời Gian Dừng Lại Ở Ngày Hôm Nay"/>
        <filter val="New Voices vol.1"/>
        <filter val="New Voices Vol.2"/>
        <filter val="Next Creator Book アートを書く！クリティカル文章術"/>
        <filter val="Ngầm"/>
        <filter val="Ngày đẹp trời để xem Kangaroo"/>
        <filter val="Nghệ thuật kiến trúc Nhật Bản"/>
        <filter val="Nghệ thuật xếp giấy Nhật Bản Origami"/>
        <filter val="Ngõ phố Hà Nội - Những khám phá"/>
        <filter val="Ngoại giao Nhật Bản (Từ Minh Trị duy tân đến hiện tại)"/>
        <filter val="Ngoại giao Nhật Bản sự lựa chọn của Nhật Bản trong thời đại toàn cầu hóa"/>
        <filter val="Ngôi nhà của người cá say ngủ"/>
        <filter val="Ngọn lửa Recca"/>
        <filter val="Ngôn ngữ học Nhật Bản nghiên cứu và giảng dạy"/>
        <filter val="Ngũ luân thư"/>
        <filter val="Ngủ ngon, hẹn mai nhé"/>
        <filter val="Ngữ pháp Tiếng Nhật &quot; Có gì khó?&quot;"/>
        <filter val="Ngực và trứng"/>
        <filter val="Người đàn bà trong cồn cát"/>
        <filter val="Người đan chữ xếp thuyền"/>
        <filter val="Người đẹp ngủ mê"/>
        <filter val="Người dơi Perman"/>
        <filter val="Người đón tàu"/>
        <filter val="Người khổng lồ ngủ quên"/>
        <filter val="Người mẹ lang thang"/>
        <filter val="Người Sửa Đàn Dương Cầm"/>
        <filter val="Người tình Sputnik"/>
        <filter val="Người Ti-vi"/>
        <filter val="NGダンディー・OKレディ"/>
        <filter val="Nhà có mèo dữ Yon &amp; Mu"/>
        <filter val="Nhà đen"/>
        <filter val="Nhà hát lớn Hà Nội - Vẻ đẹp tròn thế kỷ"/>
        <filter val="Nhà Văn Mới Nổi Và Biên Tập Viên Cô Gái Văn Chương"/>
        <filter val="Nhạn"/>
        <filter val="Nhan đề/_x000a_Title"/>
        <filter val="Nhân hình quán"/>
        <filter val="Nhật Bản - Đất nước và con người"/>
        <filter val="Nhật Bản - Những bài học từ lịch sử"/>
        <filter val="Nhật Bản cận đại"/>
        <filter val="Nhật Bản duy tân 30 năm"/>
        <filter val="Nhật Bản hành trình và cảm nhận"/>
        <filter val="Nhật Bản trong thời đại châu Á"/>
        <filter val="Nhật hoàng Hirohito và công cuộc kiến thiết nước Nhật hiện đại"/>
        <filter val="Nhật ký bị lãng quên"/>
        <filter val="Nhật Ký Già Si"/>
        <filter val="Nhật ký mang thai"/>
        <filter val="Nhật ký Vùng tâm chấn"/>
        <filter val="Nhảy nhảy nhảy"/>
        <filter val="Nhiệm vụ đặc biệt"/>
        <filter val="NHK 週刊こどもニュースで学ぼう1　わたしたちのニッポン"/>
        <filter val="NHK 週刊こどもニュースで学ぼう2　ぼくたちの身のまわりのお金"/>
        <filter val="Những cây bút kiệt xuất trong văn học Nhật Bản hiện đại"/>
        <filter val="Những điều cần biết về du học Nhật Bản tại các trường đại học, cao đẳng, đào tạo nghề chuyên nghiệp, trường tiếng Nhật 2012 - 2013"/>
        <filter val="Những đứa con của sói"/>
        <filter val="Những đứa trẻ bị bỏ rơi trong tủ gửi đồ"/>
        <filter val="Những giấc mơ ở hiệu sách Morisaki"/>
        <filter val="Những mùa Wagashi"/>
        <filter val="Những người bạn trên cơ thể"/>
        <filter val="Những người đàn ông không có đàn bà"/>
        <filter val="Những người Nhật bị lãng quên"/>
        <filter val="Những Người Nhật Vị Tha"/>
        <filter val="Những phương thức phục hồi sức khỏe theo tự nhiên"/>
        <filter val="Nichibunken Japan review-Journal of the international research center for Japanese studies No.20 2008"/>
        <filter val="Nichibunken Japan review-Journal of the international research center for Japanese studies No.21 2009"/>
        <filter val="Nichibunken Japan review-Journal of the international research center for Japanese studies No.27 2014"/>
        <filter val="Nichibunken Japan review-Journal of the international research center for Japanese studies No.29 2016"/>
        <filter val="Nihon kenkyu No37 March, 2008"/>
        <filter val="Nihon kenkyu No38 September, 2008"/>
        <filter val="Nihon kenkyu No39 March, 2009"/>
        <filter val="Nihon kenkyu No40 November, 2009"/>
        <filter val="Nihon kenkyu No49 March, 2014"/>
        <filter val="Nihon kenkyu No50 September, 2014"/>
        <filter val="NIHONGO Breakthrough"/>
        <filter val="Niki de Saint Phalle"/>
        <filter val="Ninagawa woman"/>
        <filter val="Ninja Attack!: True Tales of Assassins, Samurai, and Outlaws"/>
        <filter val="Ninja Hattori"/>
        <filter val="NIPPON3.0の処方箋"/>
        <filter val="Nishimura Masanari　Người bạn của Khảo cổ học Việt Nam"/>
        <filter val="No.6 - Tập 1"/>
        <filter val="No.6 - Tập 2"/>
        <filter val="No.6 - Tập 3"/>
        <filter val="No.6 - Tập 4"/>
        <filter val="Nỗi Buồn Của Suzumiya Haruhi"/>
        <filter val="Nơi em quay về có tôi đứng đợi"/>
        <filter val="Nỗi lòng"/>
        <filter val="Nỗi Sửng Sốt Của Suzumiya Haruhi - Tập 10A"/>
        <filter val="Nỗi Sửng Sốt Của Suzumiya Haruhi - Tập 10B"/>
        <filter val="Nomura Hitoshi - perceptions- changes in time and field"/>
        <filter val="Nữ sinh"/>
        <filter val="Ở một góc nhân gian"/>
        <filter val="Okei"/>
        <filter val="Oku no Hosomichi - Con đường hẹp vào chiều sâu tâm thức"/>
        <filter val="Onchi Koshiro"/>
        <filter val="One Piece"/>
        <filter val="One Piece Strong Words"/>
        <filter val="One Punch Man"/>
        <filter val="Ong đưa thư"/>
        <filter val="Ong mật"/>
        <filter val="Ông trời nói dối"/>
        <filter val="OPIの教え方に基づいた日本語教授法"/>
        <filter val="Orange"/>
        <filter val="Organ mùa xuân"/>
        <filter val="Origami Nghệ Thuật Xếp Giấy Nhật Bản"/>
        <filter val="Origins"/>
        <filter val="Origins of Modern Japanese Literature"/>
        <filter val="Otaku Japan's database Animals"/>
        <filter val="Overcoming Poverty through a Social Inclusion Approach: The Status quo of Asia and Ocieania in a Globalized Economy　December 9-December 19, 2008"/>
        <filter val="Paramodel"/>
        <filter val="Passion Complex: Selected works from the Albright-Knox Art Gallery"/>
        <filter val="Patriots &amp; redeemers in Japan  Motives in the Meiji restoration"/>
        <filter val="Perspectives on Sino-Japanese diplomatic relations"/>
        <filter val="Phá án ư cứ để sau bữa tối 1"/>
        <filter val="Phá án ư cứ để sau bữa tối 2"/>
        <filter val="Phép màu tuyệt diệu với mọi người - tập 1"/>
        <filter val="Phép màu tuyệt diệu với mọi người - tập 2"/>
        <filter val="Phép màu tuyệt diệu với mọi người - tập 3"/>
        <filter val="Phép màu tuyệt diệu với mọi người - tập 4"/>
        <filter val="Phép màu tuyệt diệu với mọi người - tập 5"/>
        <filter val="Phía bên kia bờ biển xa xôi"/>
        <filter val="Phía Nam biên giới, phía Tây mặt trời"/>
        <filter val="Phía sau nghi can X"/>
        <filter val="Phố chiều lặng gió Mênh mang anh đào"/>
        <filter val="Phong cách M&amp;A Nhật Bản (mất)"/>
        <filter val="Phong vị tuyệt vời"/>
        <filter val="Phúc ông tự truyện"/>
        <filter val="Phương thức Toyota"/>
        <filter val="Phương Trình Hạ Chí"/>
        <filter val="Pilgrimages in the Secular Age: From El Camino to Anime"/>
        <filter val="PK"/>
        <filter val="Plainsong"/>
        <filter val="Plastic Culture"/>
        <filter val="Pocket`95"/>
        <filter val="Pokemon đặc biệt"/>
        <filter val="Pop bonsai"/>
        <filter val="Postmodernism and Japan"/>
        <filter val="Postwar Japan as History"/>
        <filter val="Practical Guide to Publishing in Japan　2009"/>
        <filter val="Practical Guide to Publishing in Japan　2010"/>
        <filter val="Practical Guide to Publishing in Japanー2008"/>
        <filter val="Program catalog 2008-2009: animation/documentary/variety"/>
        <filter val="Program catalog 2008-2009: Drama/ Movie"/>
        <filter val="Psyren"/>
        <filter val="Punk Samurai Slash Down"/>
        <filter val="Q.E.D."/>
        <filter val="Quả Táo Thần Kỳ Của Kimura"/>
        <filter val="QUÁI ĐÀM - Chuyện Yêu Quái Và Dị Trùng Nhật Bản"/>
        <filter val="Quan hệ Việt Nam - Nhật Bản 40 năm nhìn lại và định hướng tương lai"/>
        <filter val="Quan hệ Việt Nam-Nhật Bản Quá khứ, hiện tại và tương lai"/>
        <filter val="Quản Trị Kinh Doanh Học và Quản Trị Doanh Nghiệp tại Nhật Bản"/>
        <filter val="Quán trọ hoa Diên Vỹ"/>
        <filter val="quick &amp; easy japanese recipes"/>
        <filter val="Quicksand"/>
        <filter val="Quilt artistry(Inspired design from the East)"/>
        <filter val="Radicals and Realists in the Japanese Nonverbal Arts"/>
        <filter val="Rắn và khuyên lưỡi"/>
        <filter val="Re:Zero - Bắt Đầu Lại Ở Thế Giới Khác"/>
        <filter val="Re:Zero - Bắt Đầu Lại Ở Thế Giới Khác - tập 1"/>
        <filter val="Re:Zero - Bắt Đầu Lại Ở Thế Giới Khác - tập 2"/>
        <filter val="Re:Zero - Bắt Đầu Lại Ở Thế Giới Khác - tập 3"/>
        <filter val="Re-acknowledging Cultural Diversity: Roles and Possibilities in the Asia and Oceania Region April 1-13 2010"/>
        <filter val="Read Real Japanese (Essays)"/>
        <filter val="Read Real Japanese (Fiction)"/>
        <filter val="Recreating Japanese Men (Asia: Local Studies/Global Themes)"/>
        <filter val="Reimagining Japan The quest for a future that works"/>
        <filter val="Reinventing Japan Time space nation"/>
        <filter val="Remote Control"/>
        <filter val="Rene Magritte"/>
        <filter val="Renoir - Tradition and Innovation"/>
        <filter val="RING Vòng tròn ác nghiệt"/>
        <filter val="Rivalry　A Geisha's Tale"/>
        <filter val="Rock Hà Nội &amp; Rumba Cửu Long Câu chuyện âm nhạc Việt Nam"/>
        <filter val="Rockman - Chiến binh thế giới ảo"/>
        <filter val="Routledge Contemporary Japan Series: Japan's Quest for Stability in Southeast Asia"/>
        <filter val="Ruins of Identity"/>
        <filter val="Rừng Nauy"/>
        <filter val="Sắc lá Momiji"/>
        <filter val="Sắc lệnh ánh trăng"/>
        <filter val="Sách tự học Hiragana Katakana Học thông qua nghe và viết"/>
        <filter val="SACRED TREES: THE ROOT OF IKEBANA"/>
        <filter val="Sailormoon"/>
        <filter val="Sakamoto Ryouma and the Meiji restoration"/>
        <filter val="Same-Z - Cá mập thảnh thơi ngoài biển khơi"/>
        <filter val="Same-Z - Sự tích quái quỷ những ngày nghỉ"/>
        <filter val="Samurai - An Illustrated History"/>
        <filter val="Sanshirou"/>
        <filter val="Sau cơn động đất"/>
        <filter val="Saving the Mill　The amazing recovery of one of Japan's largest paper mills following the 2011 earthquake and tsunami"/>
        <filter val="Say ngủ"/>
        <filter val="Scholars of Buddhism in Japan: Buddhist studies in the 21st century"/>
        <filter val="Seeing Japan"/>
        <filter val="Self-respect and independence of mind: The challenge of Fukuzawa Yukichi"/>
        <filter val="Shadows: Works from the National Museums of Art"/>
        <filter val="Shaman King"/>
        <filter val="Shame in the Blood"/>
        <filter val="Shin - Cậu bé bút chì"/>
        <filter val="Shinkansen - The half century"/>
        <filter val="Siêu nhân Mami"/>
        <filter val="Silence"/>
        <filter val="Sindikat Campurasari: The Mashup Syndicate"/>
        <filter val="Singa-Planet"/>
        <filter val="SLA研究入門　第2言語の処理・習得研究のすすめ方"/>
        <filter val="Small houses Contemporary Japanese dwellings"/>
        <filter val="Small Planet"/>
        <filter val="Smile Asia project 24-26 june 2009 Phnom Penh Cambodia"/>
        <filter val="Socrates in love"/>
        <filter val="Soetsu Yanagi: Selected essays on Japanese folk crafts"/>
        <filter val="Soft power supperpowers - Cultural and national assets of Japan and the United States"/>
        <filter val="Sống lưng của Jesse"/>
        <filter val="SOSの猿"/>
        <filter val="Southeast asian studies vo1. 1 no. 1 2012"/>
        <filter val="Southeast asian studies vo1. 2 no. 1 2013"/>
        <filter val="Southeast asian studies vo1. 2 no. 2 2013"/>
        <filter val="Southeast asian studies vo1. 2 no.3 2013"/>
        <filter val="Southeast asian studies vo1. 3 no. 1 2014"/>
        <filter val="Southeast asian studies vo1. 3 no. 2 2014"/>
        <filter val="Southeast asian studies vo1. 3 no. 3 2014"/>
        <filter val="Southeast asian studies vo1. 3 supplementary issue 2015"/>
        <filter val="Southeast asian studies vo1. 4 No. 1 2015"/>
        <filter val="Southeast asian studies vo1. 4 No. 2 2015"/>
        <filter val="Southeast asian studies vo1. 4 No. 3 2015"/>
        <filter val="Southeast asian studies vo1. 5 No. 2 2016"/>
        <filter val="Southeast asian studies vo1. 5 No. 3 2016"/>
        <filter val="Southeast asian studies vo1. 6 No. 1 2017"/>
        <filter val="Southeast asian studies vo1. 6 No. 2 2017"/>
        <filter val="Statiscal Handbook of Japan 2010"/>
        <filter val="Statistical handbook of Japan 2009"/>
        <filter val="Story teller Units of Recognition AIR 2012/ Autumn"/>
        <filter val="Strong in the Rain　Selected Poems"/>
        <filter val="Sự Biến Mất Của Suzumiya Haruhi"/>
        <filter val="Sự Bối Rối Của Suzumiya Haruhi"/>
        <filter val="Sự Chán Chường Của Suzumiya Haruhi"/>
        <filter val="Sự Cứu Rỗi Của Thánh Nữ"/>
        <filter val="Sự Phân Chia Của Suzumiya Haruhi"/>
        <filter val="Sự tổn thương của Cô gái văn chương Tập sự"/>
        <filter val="Sư Tử Tháng 3"/>
        <filter val="Sugar and Spice"/>
        <filter val="SUNSHOWER - Contemporary Art from Southeast Asia 1980s to Now"/>
        <filter val="ＳＵＮ－山田浅右衛門"/>
        <filter val="Supermarket　A Novel"/>
        <filter val="sushi"/>
        <filter val="Suy thoái kéo dài cải cách nửa vời tương lai nào cho nền kinh tế Nhật Bản"/>
        <filter val="Sword art online 001"/>
        <filter val="Sword art online 002"/>
        <filter val="Sword art online 003"/>
        <filter val="Sword art online 004"/>
        <filter val="Sword art online 005"/>
        <filter val="Sword art online 006"/>
        <filter val="Sword art online 007"/>
        <filter val="Sword art online 008"/>
        <filter val="Tà dương"/>
        <filter val="Tales of the Ghost Sword"/>
        <filter val="Tấm Ảnh Tình Yêu Và Một Câu Chuyện Khác"/>
        <filter val="Tạm biệt xe đạp"/>
        <filter val="Tàn uế"/>
        <filter val="Tazaki Tsukuru không màu và những năm tháng hành hương"/>
        <filter val="TEACH JAPANESE 第2 版　日本語を教えよう"/>
        <filter val="Tên Của Trò Chơi Là Bắt Cóc"/>
        <filter val="Ten Nights of Dream"/>
        <filter val="Tetsuo Furuichi _ Critical inconsistencies"/>
        <filter val="Thả lòng theo bút"/>
        <filter val="Thám tử Kindaichi"/>
        <filter val="Thằn lằn"/>
        <filter val="Thằng khờ"/>
        <filter val="Thánh giá rỗng"/>
        <filter val="Thập giác quán"/>
        <filter val="Tháp Tokyo"/>
        <filter val="Thất lạc cõi người"/>
        <filter val="The  japan foundation 2010/2011"/>
        <filter val="The 17th Nippon International Performance Art Festival [NIPAF'10]"/>
        <filter val="The 18th Nippon International Performance Art Festival [NIPAF'11]"/>
        <filter val="The 36 Secret Strategies of The martial Arts"/>
        <filter val="The 500 Wonder™　Storybook - Discovering the Undiscovered"/>
        <filter val="The anatomy of dependence"/>
        <filter val="The Apprenticeship of Big toe P"/>
        <filter val="The Art of Emptiness"/>
        <filter val="The Art of Japanese Architecture"/>
        <filter val="THE B.B.B."/>
        <filter val="The Book of Five rings"/>
        <filter val="The book of Sake"/>
        <filter val="The Books of Urushi: Japanese Lacquerware from a Master"/>
        <filter val="The Budding Tree　Six Stories of Love in Edo"/>
        <filter val="The Building of Horyuji: The Technique and Wood that Made it Possible"/>
        <filter val="The Cambridge History of Japan　Volume 1-Ancient Japan"/>
        <filter val="The Cambridge History of Japan Volume 5-nineteenth Century"/>
        <filter val="The Cambridge History of Japan Volume 6-The Twentieth Century"/>
        <filter val="The Cambridge History of Japan Volume2-Heian Japan"/>
        <filter val="The cape - and other stories from the Japanese ghetto"/>
        <filter val="The Case of The Sharaku Murders"/>
        <filter val="The cinema of Naruse Mikio"/>
        <filter val="The Columbia authology of Modern Japanese Literature Vol 2 from 1945 to the Present"/>
        <filter val="The Contemporary Tea House"/>
        <filter val="The Demon`s Sermon On The Martial Arts"/>
        <filter val="The Devil's Whisper"/>
        <filter val="The economic, cultural and social life of Bahnar People sustainable development"/>
        <filter val="The Eighth day"/>
        <filter val="The enigma of Japanese Power"/>
        <filter val="The entrepreneur who built modern Japan Shibusawa Eiichi"/>
        <filter val="The Essence of Shinto"/>
        <filter val="The evolution of a manufacturing system at Toyota"/>
        <filter val="the first 55 years of the International house of Japan - Genesis, evolution, challenges, renewal"/>
        <filter val="The First Book Of Origami"/>
        <filter val="The Flowering Spirit"/>
        <filter val="Thế gian này nếu chẳng còn mèo"/>
        <filter val="Thế Giới Kết Thúc Dịu Dàng Đến Thế"/>
        <filter val="Thế giới thực"/>
        <filter val="The Glass Slipper and Other Stories"/>
        <filter val="The guide to Japanese Film industry and Co-production"/>
        <filter val="The Haiku Handbook"/>
        <filter val="The handbook of Japanese Linguistics"/>
        <filter val="The happy youth of a desperate country: The Disconnect between Japan's Malaise and Its Millennials"/>
        <filter val="The History of US - Japan Relations　From Perry to the Present"/>
        <filter val="The introduction to Japanese Linguistics"/>
        <filter val="The Isle of South Kamui and Other Stories"/>
        <filter val="The Iwakura Embassy 1871-73　I　The United States of America"/>
        <filter val="The Iwakura Embassy 1871-73　II　Britain"/>
        <filter val="The Iwakura Embassy 1871-73　III　Continental Europe, 1"/>
        <filter val="The Iwakura Embassy 1871-73　IV　Continental Europe, 2"/>
        <filter val="The Iwakura Embassy 1871-73　V　Continental Europe, 3; and the Voyage Home"/>
        <filter val="The Japan Book"/>
        <filter val="The Japan foundation 2004 annual report"/>
        <filter val="The Japan foundation 2005: Annual report"/>
        <filter val="The Japan foundation 2009/2010"/>
        <filter val="The Japan Foundation 2011/2012 Annual Report"/>
        <filter val="The Japan Foundation Exhibition Report 1972-2012"/>
        <filter val="The Japanese Economic System and its Historical Origins"/>
        <filter val="The Japanese Sense of Beauty"/>
        <filter val="The Japanfoundation 2006 Anual report"/>
        <filter val="The Key"/>
        <filter val="The Lake"/>
        <filter val="The Learner`s Kanji Dictionary"/>
        <filter val="THE LIFE OF ANIMALS IN JAPANESE ART"/>
        <filter val="The Life-Giving Sword"/>
        <filter val="The light: Noguchi Rika/光：野口里佳"/>
        <filter val="The light：Matsumoto Yoko/光：松本陽子"/>
        <filter val="The Lost Two Decades and the Future of Japanese Studies * The Lost Two Decades and the Tranformation of"/>
        <filter val="The Lure of Pokémon: Video Games and the Savage Mind"/>
        <filter val="The making of modern Japan"/>
        <filter val="The Makioka sisters"/>
        <filter val="The Midnight Eye Guide To New Japanese Film"/>
        <filter val="The Moon over the Mountain"/>
        <filter val="The Music of Color"/>
        <filter val="The Narrow Road to the Deep North and other Travel sketches"/>
        <filter val="The National Art Center, Tokyo report April 2009 - march2009"/>
        <filter val="The Navidad Incident　The Downfall of Matías Guili"/>
        <filter val="The Otaku Encyclopedia"/>
        <filter val="The outsider within - ten essays on modern Japanese women writers"/>
        <filter val="The Paradise Bird Tatoo (or, attempted double-suicide)"/>
        <filter val="The People and Culture of Japan: Conversation between Donald Keene and Shiba Ryotaro"/>
        <filter val="The Pleasures of Japanese Literature"/>
        <filter val="The Political History of Modern Japan: Foreign Relations and Domestic Politics"/>
        <filter val="The Postwar Japanese Economy"/>
        <filter val="The power of images"/>
        <filter val="The Power of Japanese Contemporary Art"/>
        <filter val="The Remarkable History of Japan-US Relations"/>
        <filter val="The Roles of Cultural Activities in Peacebuilding"/>
        <filter val="the roof tile of tempyou"/>
        <filter val="The self-defense forces and postwar politics in Japan"/>
        <filter val="The Setting Sun"/>
        <filter val="The Shadow of a Blue Cat"/>
        <filter val="The Showa Anthology"/>
        <filter val="The Sleeping Dragon"/>
        <filter val="The sound of the wind"/>
        <filter val="The state of civil society in Japan"/>
        <filter val="The Structure of Iki"/>
        <filter val="The Tale of Genji"/>
        <filter val="The Tale of Heike"/>
        <filter val="The Temple of the Wild Geese and Bamboo Dolls of Echizen"/>
        <filter val="The Territory of Japan: Its History and Legal Basis"/>
        <filter val="The ultimate Japanese Phrasebook"/>
        <filter val="The Unfettered Mind"/>
        <filter val="The View from Your World and My World"/>
        <filter val="The Work Book"/>
        <filter val="Theater in Japan"/>
        <filter val="theatre year book 2012 theatre abroad"/>
        <filter val="theatre year book 2012 theatre in japan"/>
        <filter val="Theatre year-book 2011 Theatre abroad"/>
        <filter val="Theatre year-book 2011 Theatre in Japan"/>
        <filter val="Thích gì làm nấy"/>
        <filter val="Thiên thần Tokyo"/>
        <filter val="Thiên thần và ác quỷ"/>
        <filter val="Thirst for love"/>
        <filter val="Thợ bánh Samurai"/>
        <filter val="Thơ cho bốn mùa"/>
        <filter val="Thơ Haiku Nhật Bản"/>
        <filter val="Thơ Haiku Nhật Bản: Lịch sử phát triển và đặc điểm thể loại"/>
        <filter val="Thơ haiku Việt"/>
        <filter val="Thơ Haiku Việt - Nhật 2015"/>
        <filter val="Thọ Mệnh Thế Giới Và Bảy Ngày Đầu Tiên"/>
        <filter val="Thỏi son thần kỳ"/>
        <filter val="Thông điệp của nước"/>
        <filter val="Thought and Behavior in Modern Japanese Politics"/>
        <filter val="Three play by Kobo Abe"/>
        <filter val="Thư"/>
        <filter val="Thư tình"/>
        <filter val="Thú tội"/>
        <filter val="Thử vai"/>
        <filter val="Thủy xa quán"/>
        <filter val="Thuyết trình về văn học đương đại Nhật Bản 02/2011_ Masatsugu Ono"/>
        <filter val="Tia lửa"/>
        <filter val="Tiệm Sách Cũ Biblia - Tập 1"/>
        <filter val="Tiệm Sách Cũ Biblia - Tập 2 - Shioriko Và Đời Thường Bí Ẩn"/>
        <filter val="Tiệm Sách Cũ Biblia - Tập 3 - Shioriko Và Những Lời Chưa Ngỏ"/>
        <filter val="Tiệm Sách Cũ Biblia - Tập 4 - Shioriko Và Dung Nhan Hai Mặt"/>
        <filter val="Tiệm Sách Cũ Biblia - Tập 5 - Shioriko Và Cuộc Hội Ngộ Trong Câu Đố"/>
        <filter val="Tiếng gọi từ vì sao xa"/>
        <filter val="Tiếng hát người cá"/>
        <filter val="Tiếng Nhật 10 - Quyển 1"/>
        <filter val="Tiếng Nhật 10- Quyển 2"/>
        <filter val="Tiếng Nhật 11 Quyển 1"/>
        <filter val="Tiếng Nhật 11 Quyển 2"/>
        <filter val="Tiếng Nhật 12 Quyển 2"/>
        <filter val="Tiếng Nhật 6"/>
        <filter val="Tiếng Nhật 7"/>
        <filter val="Tiếng Nhật 8"/>
        <filter val="Tiếng Nhật 9"/>
        <filter val="Tiếng Nhật cho mọi người"/>
        <filter val="Tiếng Nhật cho mọi người I ( Bản tiếng Nhật)"/>
        <filter val="Tiếng Nhật cho mọi người I _ Bản dịch và giải thích ngữ pháp"/>
        <filter val="Tiếng Nhật cho mọi người II ( bản tiếng Nhật)"/>
        <filter val="Tiếng Nhật cho mọi người II_ Bản dịch và giải thích ngữ pháp)"/>
        <filter val="Tiếng Nhật thực hành - Tập1"/>
        <filter val="Tiếng Nhật thực hành - Tập2"/>
        <filter val="Tiếng Thở Dài Của Suzumiya Haruhi"/>
        <filter val="Tiểu đầu bếp cung đình"/>
        <filter val="Tiểu thư hoàn hảo"/>
        <filter val="Time vocabulary builder 4000"/>
        <filter val="Tình đầu của Cô gái văn chương Tập sự"/>
        <filter val="Tình khờ"/>
        <filter val="Tớ muốn ăn tụy của cậu"/>
        <filter val="To see as artists see: The Phillips collection"/>
        <filter val="Tôi &quot;bị&quot; bố bắt cóc"/>
        <filter val="Tôi Không Thể Viết Tiểu Thuyết"/>
        <filter val="Tôi là Chokkaku"/>
        <filter val="Tôi là con mèo"/>
        <filter val="Tôi Là Sakamoto"/>
        <filter val="Tôi nói gì khi tôi nói về chạy bộ"/>
        <filter val="Tôi rất thích văn học Nhật Bản"/>
        <filter val="Tôi vẫn nghe tiếng em thầm gọi"/>
        <filter val="Tokugawa Yoshinobu: Shogun cuối cùng"/>
        <filter val="Tokujin Yoshioka"/>
        <filter val="Tokyo hoàng đạo án"/>
        <filter val="Tokyo Megacity"/>
        <filter val="Tokyo Seven Roses　Volumn 1"/>
        <filter val="Tokyo Seven Roses　Volumn 2"/>
        <filter val="Tổng quan lịch sử văn học Nhật Bản"/>
        <filter val="Totto-chan - A little girl at the window"/>
        <filter val="Totto-chan bên cửa sổ"/>
        <filter val="Touch"/>
        <filter val="Toward Creation of a New World History"/>
        <filter val="Toward the Abe Statement on the 70th Anniversary of the End of World War II: Lessons from the 20th Century and a Vision for the 21st Century for Japan"/>
        <filter val="Toward the Meiji Revolution: The Search for &quot;Civilization&quot; in the Nineteenth-Century Japan"/>
        <filter val="Towards an East-Asia Community"/>
        <filter val="Trà đạo"/>
        <filter val="Trà thư"/>
        <filter val="Traditional Japanese Literature -An Anthology, Beginnings to 1600"/>
        <filter val="Traditional Japanese packaging"/>
        <filter val="Trạm Dừng Chân Nơi Nhà Ga Tuổi Trẻ"/>
        <filter val="Trăng bùa"/>
        <filter val="Tranh in khắc Nhật Bản thời Minh Trị"/>
        <filter val="Travel Guide to Aid Japan"/>
        <filter val="Trẻ em trong ngọn lửa chiến tranh"/>
        <filter val="Tree-Ring Management　Take the Long View and Grow Your Business Slowly"/>
        <filter val="Triangle　A Novel"/>
        <filter val="Triết lý kinh doanh thực tiễn"/>
        <filter val="Trò đùa của những ngón tay"/>
        <filter val="Trứng chim cúc cu này thuộc về ai"/>
        <filter val="Trúng độc yêu"/>
        <filter val="Trước khi nhắm mắt"/>
        <filter val="Truyện cổ Nhật Bản"/>
        <filter val="Truyện ký tòan tập cho thiếu nhi - Noguchi Hideyo"/>
        <filter val="TRY! 日本語能力試験N1 文法から伸ばす日本語"/>
        <filter val="TRY! 日本語能力試験N1 文法から伸ばす日本語 改訂版　"/>
        <filter val="TRY! 日本語能力試験N2 文法から伸ばす日本語"/>
        <filter val="TRY! 日本語能力試験N2 文法から伸ばす日本語 改訂版　"/>
        <filter val="TRY! 日本語能力試験N3 文法から伸ばす日本語[改訂版]　"/>
        <filter val="TRY! 日本語能力試験N4 文法から伸ばす日本語 [ベトナム語版]　"/>
        <filter val="TRY! 日本語能力試験N5 文法から伸ばす日本語 [ベトナム語版]　"/>
        <filter val="TRY！日本語能力試験　N2　文法から伸ばす日本語　ベトナム語版"/>
        <filter val="TRY！日本語能力試験　N5　文法から伸ばす日本語　ベトナム語版"/>
        <filter val="Tsubasa Reservoir Chronicle"/>
        <filter val="Tsukiji"/>
        <filter val="Từ điển Nhật - Việt"/>
        <filter val="Từ điển Nhật-Viêt/Việt-Nhật"/>
        <filter val="Từ điển quản trị doanh nghiệp song ngữ Nhật - Việt"/>
        <filter val="Từ điển thuật ngữ khoa học Nhật Việt"/>
        <filter val="Tùng Vĩ Ba Tiêu - 983 bài cú"/>
        <filter val="Tun-huang"/>
        <filter val="Turn"/>
        <filter val="Tuyển tập truyện ngắn Tanizaki"/>
        <filter val="Twitter 社会論　新たリアルタイム・ウェブの潮流"/>
        <filter val="Ubiquitous Views"/>
        <filter val="U-CANの　日本語能力試験　N1　予想問題集"/>
        <filter val="U-CANの　日本語能力試験　N2　予想問題集"/>
        <filter val="U-CANの　日本語能力試験　N3　予想問題集"/>
        <filter val="Underground"/>
        <filter val="Understanding History in Asia: What Diplomatic Documents Reveal"/>
        <filter val="Ứng dụng tâm lý học tại Nhật Bản"/>
        <filter val="Unity in diversity"/>
        <filter val="Unsung heroes of old Japan"/>
        <filter val="Ước mơ của bạn nhất định thành hiện thực"/>
        <filter val="Urban Community Development Inspired by Culture: The Potential of Creative Cities July 29-August 7,2008"/>
        <filter val="Van Gogh: The Adventure of Becoming an Artist"/>
        <filter val="Văn hào lưu lạc"/>
        <filter val="Văn hóa du lịch Châu Á - Nhật Bản"/>
        <filter val="Văn hóa kinh doanh ở Việt Nam hiện nay"/>
        <filter val="Văn hóa Nhật - Những điều không thể biết"/>
        <filter val="Văn hóa Nhật - những điều không thể không biết"/>
        <filter val="Văn hóa Nhật Bản (Triển lãm &quot;Văn hóa Nhật Bản&quot; tại Bảo tàng Lịch sử Quốc gia Việt Nam)"/>
        <filter val="Văn hóa Nhật Bản từ vựng, phong tục, quan niệm"/>
        <filter val="Văn học cận đại Đông Á từ góc nhìn so sánh"/>
        <filter val="Văn học Nhật Bản ở Viêt Nam"/>
        <filter val="Văn học Nhật Bản: Từ khởi thủy đến 1868"/>
        <filter val="Văn học Việt Nam và Nhật Bản trong bối cảnh Đông Á"/>
        <filter val="Văn học Việt Nam và Nhật Bản trong bối cảnh toàn cầu hóa"/>
        <filter val="Vẽ truyện tranh phong cách Nhật Bản - Biểu cảm"/>
        <filter val="Vẽ truyện tranh phong cách Nhật Bản - Động tác cơ thể"/>
        <filter val="Vẽ truyện tranh phong cách Nhật Bản - Kiến thức cơ bản"/>
        <filter val="Vẽ truyện tranh phong cách Nhật Bản - Nhân vật và dụng cụ"/>
        <filter val="Vẽ truyện tranh phong cách Nhật Bản - Tạo hình"/>
        <filter val="Vẽ truyện tranh phong cách Nhật Bản - Thể hiện kỹ thuật"/>
        <filter val="Vẽ truyện tranh phong cách Nhật Bản - Vẽ miêu nữ"/>
        <filter val="Vẽ truyện tranh phong cách Nhật Bản - Vẽ nhân vật đặc biệt"/>
        <filter val="Vẽ truyện tranh phong cách Nhật Bản - Vẽ nhân vật đẹp"/>
        <filter val="Vẽ truyện tranh phong cách Nhật Bản - Vẽ nhân vật hành động"/>
        <filter val="Vẽ truyện tranh phong cách Nhật Bản - Vẽ nhân vật hoạt động"/>
        <filter val="Vẽ truyện tranh phong cách Nhật Bản - Vẽ thiếu nữ"/>
        <filter val="Viện hàn lâm khoa học xã hội Việt Nam 60 năm xây dựng và phát triển"/>
        <filter val="Viet Nam Annual Economic Report 2017: Accelerating Reforms towards a Faciliating State"/>
        <filter val="Viet Nam Annual Economic Report 2018: Understanding the Labor Market for Productivity Enhancements"/>
        <filter val="Vietnam - exotic beaches &amp; island"/>
        <filter val="Vietnam - Indochina - Japan Relations during the Second World War: Documents and Interpretations"/>
        <filter val="Viewed Sideways  writings on culture and style in comtemporary Japan"/>
        <filter val="Vĩnh biệt các Gang-ster"/>
        <filter val="Vĩnh biệt Tugumi"/>
        <filter val="Vintage '07"/>
        <filter val="Vintage Murakami"/>
        <filter val="Võ sĩ đạo - linh hồn Nhật Bản"/>
        <filter val="Voices from Japan ～ありのままの日本を知る・語る～　"/>
        <filter val="Vòng xoáy chết"/>
        <filter val="Vua bánh mỳ"/>
        <filter val="Vua bánh ngọt"/>
        <filter val="Vùng nước hắc ám"/>
        <filter val="Vườn cúc mùa thu"/>
        <filter val="Vườn thơ trăm hương sắc"/>
        <filter val="Vương quốc điện ảnh"/>
        <filter val="Wa: The spirit of harmony and japanese design today"/>
        <filter val="WANTED!"/>
        <filter val="Wasabi for Breakfast"/>
        <filter val="Western-Style Painting in Japan"/>
        <filter val="What's What in Japanese restaurants"/>
        <filter val="White-haired Melody"/>
        <filter val="wind and waves"/>
        <filter val="Winter garden: The exploration of the Micropop imagination in Contemporary Japanese Art"/>
        <filter val="Women In-Between: Asia Women Artists 1984-2012"/>
        <filter val="Words to Live by: Japanese Classics for Our Time"/>
        <filter val="World Haiku No11. 2015"/>
        <filter val="World heritage Vietnam's treasures"/>
        <filter val="Writing Ground Zero: Japanese Literature and the Atomic Bomb"/>
        <filter val="Ｗ文学の世紀へ"/>
        <filter val="Xanh một màu xanh khác"/>
        <filter val="Xấu"/>
        <filter val="Xứ sở diệu kỳ tàn bạo và chốn tận cùng thế giới"/>
        <filter val="Xứ tuyết"/>
        <filter val="Xuyên thấu"/>
        <filter val="XXXHolic"/>
        <filter val="Yakuza Moon"/>
        <filter val="Yêu trong bóng tối"/>
        <filter val="YOJOKUN"/>
        <filter val="Yokohama Triennale 2008　Time Creavase　-　Guide book"/>
        <filter val="Yokohama Triennale 2008 Time crevasse"/>
        <filter val="Yokohama Triennale 2011 OUR MAGIC HOUR"/>
        <filter val="Yosakoi　ソーラン日本海10周年記念写真集"/>
        <filter val="Your name"/>
        <filter val="Your name."/>
        <filter val="Your name: Another Side - Earthbound"/>
        <filter val="Yu-Gi-Oh!"/>
        <filter val="Yukichi Fukuzawa - Nhà khai sáng, người thầy vĩ đại của nước Nhật hiện đại - và tinh thần doanh nghiệp của nước Nhật hiện đại"/>
        <filter val="Yの木"/>
        <filter val="zen and Japanese Culture"/>
        <filter val="ZIPANGU（ジパング）"/>
        <filter val="ZOO"/>
        <filter val="アーキテクチャの生態系ー情報環境はいかに設計されてきたか"/>
        <filter val="アーサー・ウェイリー　「源氏物語」の翻訳者"/>
        <filter val="アートの起源"/>
        <filter val="アートを生きる"/>
        <filter val="あいうえおにごっこ"/>
        <filter val="あいうえおの本"/>
        <filter val="あいうえおみせ"/>
        <filter val="アイヌの歴史"/>
        <filter val="あいまいな日本の私"/>
        <filter val="あおいとり"/>
        <filter val="アオザイ美人の仮説-おもしろまじめベトナム考"/>
        <filter val="あかいくつ"/>
        <filter val="あかいふうせん"/>
        <filter val="あかずきん"/>
        <filter val="あかちゃん"/>
        <filter val="あかちゃんのうた"/>
        <filter val="あかちゃんのくるひ"/>
        <filter val="アカデミック・ジャパニーズの挑戦"/>
        <filter val="アカデミック・ジャパニーズ重点攻略　新・日本語留学試験　実戦問題集 記述"/>
        <filter val="アカデミック・ジャパニーズ重点攻略　新・日本語留学試験　実戦問題集 読解"/>
        <filter val="アカデミック・スキルズ　大学生のための知的技法入門"/>
        <filter val="アカデミック・スキルを身につける_x000a_聴解・発表ワークブック"/>
        <filter val="アクティブ・ラーニング　小学校"/>
        <filter val="あこがれ"/>
        <filter val="あさえとちいさいいもうと"/>
        <filter val="あさきゆめみし　星の章　源氏物語"/>
        <filter val="あさきゆめみし　花の章　源氏物語"/>
        <filter val="アジア。コミュニティの多様性の展望"/>
        <filter val="アジア・太平洋戦争―シリーズ日本近現代史〈6〉"/>
        <filter val="アジアと考えるアジア"/>
        <filter val="アジアの人びとを知る本②"/>
        <filter val="アジアの国民国家構想"/>
        <filter val="アジアの経営戦略と日系企業"/>
        <filter val="アジアの選択"/>
        <filter val="アジアはこう変わる"/>
        <filter val="アジアはどう変わるか"/>
        <filter val="アジア史概説"/>
        <filter val="アジア映画"/>
        <filter val="アジア英雄伝"/>
        <filter val="アセアンとベトナム"/>
        <filter val="あっかんべー"/>
        <filter val="アトミック・ボックス"/>
        <filter val="あな"/>
        <filter val="あなた"/>
        <filter val="あなたの弱点がわかる! 日本語能力試験 N1模試×2　"/>
        <filter val="あなたの弱点がわかる! 日本語能力試験 N2模試×2"/>
        <filter val="アニメーションの色職人"/>
        <filter val="あの日、広島と長崎で"/>
        <filter val="あの日からの建築"/>
        <filter val="アフターダーク"/>
        <filter val="あめのひのおるすばん"/>
        <filter val="アラビアン花ちゃん"/>
        <filter val="アルプスの少女ハイジ"/>
        <filter val="ある一日"/>
        <filter val="ある文人学者の肖像"/>
        <filter val="アンコールが3回"/>
        <filter val="アンジェリク"/>
        <filter val="いい名"/>
        <filter val="いくさの底"/>
        <filter val="イサム・ノグチとモエレ沼公園"/>
        <filter val="イスタンブール・ボアジチ大学の日本語講座"/>
        <filter val="イスラーム世界の女性たち"/>
        <filter val="イスラーム文明と日本文明"/>
        <filter val="ｲｿｯﾌﾟどうわ"/>
        <filter val="いちご戦争"/>
        <filter val="いつか、この世界で起こっていたこと"/>
        <filter val="いつか深い穴に落ちるまで"/>
        <filter val="いっすんぼうし"/>
        <filter val="いってらっしゃーいいってきまーす"/>
        <filter val="イティハーサ"/>
        <filter val="いないいないばあ"/>
        <filter val="いなばのしろうさぎ"/>
        <filter val="いのちのハードル「１リトルの涙」母の手記"/>
        <filter val="いのちのバトン・97さいのぼくから君たちへ"/>
        <filter val="いのちのパレット"/>
        <filter val="いま、会いにゆきます"/>
        <filter val="イメージでわかる言葉の意味と使い方　日本語多義語学習辞典　動詞編"/>
        <filter val="イメージフォーラム・フェスティバル2013"/>
        <filter val="いもうとのにゅういん"/>
        <filter val="イラストでわかる日本語表現 中級　"/>
        <filter val="イラスト日本まるごと事典"/>
        <filter val="イラスト満載！日本語教師のための活動アイディアブック"/>
        <filter val="イラスト版ロジカル・コミュニケーション―子どもとマスターする50の考える技術・話す技術"/>
        <filter val="いわさきちひろ:しられさる愛の生涯"/>
        <filter val="いわさきちひろの絵と心"/>
        <filter val="インザ・ミソスープ"/>
        <filter val="インストラクショナルデザインの原理"/>
        <filter val="インストラクショナルデザイン―教師のためのルールブック"/>
        <filter val="ヴァルダ 迷宮の貴婦人"/>
        <filter val="ウィーン展"/>
        <filter val="ヴェトナム"/>
        <filter val="ヴェトナム少数民族の神話"/>
        <filter val="ヴェトナム新時代―「豊かさ」への模索"/>
        <filter val="ヴェトナム独立運動家ファンボイチャウ"/>
        <filter val="ウェブで政治を動かす！"/>
        <filter val="ヴェルボトナル法实践シリーズ 第1 巻_x000a_ヴェルボトナル法入門　ことばへのアプローチ"/>
        <filter val="ヴェルボトナル法实践シリーズ 第2 巻_x000a_話しことば指導の技法　リズムと身体の発見"/>
        <filter val="うきわねこ"/>
        <filter val="ウサギ"/>
        <filter val="うそつきな唇　"/>
        <filter val="うたたね"/>
        <filter val="うつほ草紙"/>
        <filter val="ウナギ地球環境を語る魚"/>
        <filter val="ウは宇宙船のウ"/>
        <filter val="うまかたやまんば"/>
        <filter val="うみのいきものずかん"/>
        <filter val="うみべのまち"/>
        <filter val="うめめ - Today's Happening -"/>
        <filter val="うらしまたろう"/>
        <filter val="うるまちゅら島・琉球"/>
        <filter val="ｴｸｽﾄﾗﾃﾘﾄﾘｱﾙ"/>
        <filter val="エヌ・イー・ジェイ　テーマで学ぶ基礎日本語　Vol.1"/>
        <filter val="エヌイージェー  テーマで学ぶ基礎日本語　vol.2"/>
        <filter val="エヌイージェー テーマで学ぶ基礎日本語指導参考書"/>
        <filter val="えほん百科　ぎょうじのゆらい"/>
        <filter val="エメリアンとたいこ"/>
        <filter val="エリア88"/>
        <filter val="エンジェリック・ゲーム"/>
        <filter val="えんじ色のカーテン"/>
        <filter val="おいしい男の作り方"/>
        <filter val="オー！ファーザー"/>
        <filter val="おおかみこどもの雨と雪"/>
        <filter val="おかあさん"/>
        <filter val="おくにことばで憲法を"/>
        <filter val="おさけのたき"/>
        <filter val="おしゃべりなたまごやき"/>
        <filter val="おしゃれの絵本　中原淳一ファッションブック"/>
        <filter val="おすもうさん"/>
        <filter val="おせん　真っ当を受け継ぎ繋ぐ"/>
        <filter val="おそろし"/>
        <filter val="オタジャパ!　オタクな例文で覚える上級表現&amp;文型"/>
        <filter val="おたすけタスク・初級日本語クラスのための文型別タスク集"/>
        <filter val="おたんこナース"/>
        <filter val="おでかけのまえに"/>
        <filter val="おなら"/>
        <filter val="おにたのぼうし"/>
        <filter val="オノマトペラペラ　マンガで日本語の擬音語・擬態語"/>
        <filter val="おはなしアンデルセン"/>
        <filter val="オブ・ザ・ベース・ボール"/>
        <filter val="おふろだいすき"/>
        <filter val="おふろでちゃんぷちゃんぷ"/>
        <filter val="おべんとう500選"/>
        <filter val="おまえが若者を語るな"/>
        <filter val="おみやげと鉄道"/>
        <filter val="おもしろ日本語"/>
        <filter val="おやすみまえの本：あおむしだれのこ"/>
        <filter val="おやすみまえの本：おなかのかわ"/>
        <filter val="おやすみまえの本：おばあさんとこぶたのぶうぶう"/>
        <filter val="おやすみまえの本：ひよこのともだちだれとだれ"/>
        <filter val="おやゆびひめ"/>
        <filter val="おらおらでひとりいぐも"/>
        <filter val="オレたち花のバブル組"/>
        <filter val="オレンジ色のステッキ"/>
        <filter val="お客さま!そういう理屈は通りません。"/>
        <filter val="お葬式"/>
        <filter val="ガール"/>
        <filter val="かがくあそびずかん"/>
        <filter val="かがみの孤城"/>
        <filter val="か－かん、はあい ― 子どもと本と私"/>
        <filter val="かぐやひめ"/>
        <filter val="かけら"/>
        <filter val="かさもっておむかえ"/>
        <filter val="かずと　あそぼう"/>
        <filter val="かぜのうた"/>
        <filter val="かたづの!"/>
        <filter val="かちかちやま"/>
        <filter val="かなマスター"/>
        <filter val="かなマスター　ひらがな・カタカナ練習帳"/>
        <filter val="カブールの園"/>
        <filter val="かもとりごんべ"/>
        <filter val="ガリレオの苦悩"/>
        <filter val="かわ"/>
        <filter val="かわいそうだね？"/>
        <filter val="がんこちゃん～峰岸家の伝説～ クイーンズＣ"/>
        <filter val="かんじ だいすき(一) _x000a_～日本語をまなぶ世界の子どものために～"/>
        <filter val="かんじ だいすき(三) _x000a_～日本語をまなぶ世界の子どものために～"/>
        <filter val="かんじ だいすき(二) _x000a_～日本語をまなぶ世界の子どものために～"/>
        <filter val="かんじ だいすき(四) _x000a_～日本語をまなぶ世界の子どものために～"/>
        <filter val="きことわ"/>
        <filter val="きずな"/>
        <filter val="きたかぜとたいよう"/>
        <filter val="キッチン"/>
        <filter val="きつねのみちは天のみち"/>
        <filter val="きのうの世界"/>
        <filter val="ぎぶそん"/>
        <filter val="きもち"/>
        <filter val="キャパにならなかったカメラマン㊦"/>
        <filter val="キャパになれなかったカメラマン(上) ベトナム戦争の語り部たち"/>
        <filter val="キャパになれなかったカメラマン(下) ベトナム戦争の語り部たち"/>
        <filter val="キュレーターになる！アートを世に出す表現者"/>
        <filter val="きょうのおべんとうなんだろな"/>
        <filter val="きょうはなんのひ?"/>
        <filter val="きらきらひかる"/>
        <filter val="くだもの・きのみずかん"/>
        <filter val="くもんの学習　国語辞典"/>
        <filter val="くらしの折り紙"/>
        <filter val="クラスがなごんでいい感じ　スキマ時間の小ワザ100連発"/>
        <filter val="クラスがまとまる！男女が仲良くなれる！小学校英語コミュニケーションゲーム100"/>
        <filter val="クラス全員がひとつになる学級ゲーム&amp;アクティビティ100"/>
        <filter val="クラス活動集101"/>
        <filter val="くらべて　みよう"/>
        <filter val="くらべてわかる　中級　日本語表現文型ドリル"/>
        <filter val="くらべてわかる　日本語表現文型辞典　表現文型765収録"/>
        <filter val="クリスタル☆ドラゴン"/>
        <filter val="ぐりとぐら"/>
        <filter val="ぐりとぐらとくるりくら"/>
        <filter val="ぐりとぐらとすみれちゃん"/>
        <filter val="ぐりとぐらのえんそく"/>
        <filter val="ぐりとぐらのおおそうじ"/>
        <filter val="ぐりとぐらのおきゃくさま"/>
        <filter val="ぐりとぐらのかいすいよく"/>
        <filter val="クルマの渋滞アリの行列"/>
        <filter val="グローバル化社会の日本語教育と日本文化―日本語教育スタンダードと多文化共生リテラシー"/>
        <filter val="グローバル社会と柔の心"/>
        <filter val="グローバル社会における異文化間コミュニケション"/>
        <filter val="ケーススタディ日本文法"/>
        <filter val="ケーススタディ日本語教育"/>
        <filter val="ケーダイ小説的　”再ヤンキー化”　時代の少女たち"/>
        <filter val="ゲームセンター文化論"/>
        <filter val="げんきになったひ"/>
        <filter val="ゲンロン0　観光客の哲学"/>
        <filter val="ゴイタツ日本語教師をめざせ！_x000a_文型だけじゃない。語彙だって大切！"/>
        <filter val="ゴールデンすらんバー"/>
        <filter val="ゴールデンライラック"/>
        <filter val="コオロギ少年大ぼうけん"/>
        <filter val="コクーン荘1ｘ1"/>
        <filter val="こくご・一年（下）－ともだち"/>
        <filter val="こころ"/>
        <filter val="ココロとカラだを癒す180レシピアロマテラピーを楽しむ生活"/>
        <filter val="こころにパシャツ"/>
        <filter val="コスプレする社会ーサブカルチャーの身体文化"/>
        <filter val="ことばあそびうた"/>
        <filter val="ことばあそびうた・また"/>
        <filter val="ことばであそぼう"/>
        <filter val="ことばの意味を教える 教師のためのヒント集 _x000a_気持ちを表すことば編"/>
        <filter val="ことばの教育を実践する・探究する－活動型日本語教育の広がり－"/>
        <filter val="ことばの習得　母語獲得と第二言語習得"/>
        <filter val="ことばの説明・文例集 この言葉、外国人にどう説明する？"/>
        <filter val="ことばの豆辞典"/>
        <filter val="ことば漬けのススメ"/>
        <filter val="こども　にほんご宝島"/>
        <filter val="こどもに伝える日本国憲法"/>
        <filter val="こどものしあわせ"/>
        <filter val="こどものにほんご1"/>
        <filter val="こどものにほんご1　絵カード"/>
        <filter val="こどものにほんご2　絵カード"/>
        <filter val="こどもはわかってあげない　上"/>
        <filter val="こどもはわかってあげない　下"/>
        <filter val="ことり"/>
        <filter val="ことりのくるひ"/>
        <filter val="ことわざ辞典"/>
        <filter val="このとりになったおうさま"/>
        <filter val="この世は落語"/>
        <filter val="この娘（こ）うります"/>
        <filter val="コバルトブルーのパンフレット"/>
        <filter val="こぶたほいくえん"/>
        <filter val="コミュニケーションのための日本語教育文法"/>
        <filter val="コミュニケーションのための日本語発音レッスン"/>
        <filter val="コミュニケーション重視の学習活動 1　プロジェクトワーク"/>
        <filter val="これだけは知っておきたい日本語教育のための_x000a_基礎表現50 とその教え方"/>
        <filter val="これだけは知っておきたい日本語教育のための_x000a_教授法マニュアル70 例　上"/>
        <filter val="これだけは知っておきたい日本語教育のための_x000a_教授法マニュアル70 例　下"/>
        <filter val="これだけは知っておきたい日本語教育のための_x000a_文法の基礎知識とその教え方"/>
        <filter val="これだけは知っておきたい日本語教育のための_x000a_続・基礎表現50 とその教え方"/>
        <filter val="ころばぬ魔法の杖"/>
        <filter val="こんちゅうずかん"/>
        <filter val="コンテンツとマルチメディアで学ぶ日本語 _x000a_上級へのとびら"/>
        <filter val="コンテンツとマルチメディアで学ぶ日本語 _x000a_上級へのとびら　中級日本語を教える教師の手引き"/>
        <filter val="コンテンツの思想―マンガ・アニメ・ライトノベル"/>
        <filter val="コンテンツの秘密―ぼくがジブリで考えたこと"/>
        <filter val="こんとあき"/>
        <filter val="コンとアンジ (単行本)"/>
        <filter val="こんな夜更けにバナナかよ"/>
        <filter val="こんにちは、にほんご"/>
        <filter val="こんにちは、にほんご ベトナム語版　"/>
        <filter val="コンニャク屋漂流記"/>
        <filter val="コンビニ人間"/>
        <filter val="コンプエース"/>
        <filter val="サービス日本語－介護スタッフ編－_x000a_介護スタッフのための声かけ表現集　"/>
        <filter val="サイゴンから来た妻と娘(文春文庫こ8-1)"/>
        <filter val="サイゴンのいちばん長い日(文春文庫(269‐3))"/>
        <filter val="サイゴンの火焔樹 : もうひとつのベトナム戦争"/>
        <filter val="サイゴン日本語学校始末紀"/>
        <filter val="サクリファイス"/>
        <filter val="サバイバル！　人はズルなしで生きられるのか"/>
        <filter val="サボテン"/>
        <filter val="さようなら、オレンジ (単行本)"/>
        <filter val="さようならギャングたち"/>
        <filter val="さよならクリストファー・ロビン"/>
        <filter val="さよならもいわずに"/>
        <filter val="さよなら三角"/>
        <filter val="サラダ記念日"/>
        <filter val="さらに進んだスピ－チ・プレゼンのための日本語発音練習帳"/>
        <filter val="サラバ! 上"/>
        <filter val="サラバ! 下"/>
        <filter val="サラリーマン誕生物語"/>
        <filter val="さるとかに"/>
        <filter val="ざんえ"/>
        <filter val="しあわせのおうじ"/>
        <filter val="ジェシーの背骨"/>
        <filter val="しごとの日本語 IT 業務編"/>
        <filter val="しごとの日本語　ビジネスマナー編"/>
        <filter val="しごとの日本語　電話応対 基礎編"/>
        <filter val="しごとの日本語・メールの書き方"/>
        <filter val="したきりすずめ"/>
        <filter val="ジニのパズル"/>
        <filter val="シバメ飛ぶ"/>
        <filter val="シャドーイングで学ぶ　介護の日本語　場面別声かけ表現集"/>
        <filter val="シャドーイング日本語を話そう中～上級編［インドネシア語・タイ語・ベトナム語版］"/>
        <filter val="シャドーイング日本語を話そう初～中級編［インドネシア語・タイ語・ベトナム語版］"/>
        <filter val="ジャパン・ハンドラーズ"/>
        <filter val="ジュージュー"/>
        <filter val="しょうがない人"/>
        <filter val="ジョーカー！ゲーム"/>
        <filter val="しょくばのにほんご"/>
        <filter val="しょくばのにほんご　指導マニュアル"/>
        <filter val="しらゆきひめ"/>
        <filter val="シリア砂漠の少年 井上靖詩集"/>
        <filter val="シルクロードゾマの祭り"/>
        <filter val="シルクロードヘディンの手帳"/>
        <filter val="シルクロード巻毛のカムシン"/>
        <filter val="シルクロード永遠を見る娘"/>
        <filter val="シルクロード砂漠幻想"/>
        <filter val="シルクロード雪の朝―ホワイトカングリー"/>
        <filter val="しろいろの町の、その骨の体温の"/>
        <filter val="しんせかい"/>
        <filter val="シンデレラ"/>
        <filter val="シンパシー―失われたささやき"/>
        <filter val="すき・やき"/>
        <filter val="すぐに使える実践日本語シリーズ1_x000a_音とイメージでたのしくおぼえる　擬声語・擬態語（初・中級）"/>
        <filter val="すぐに使える実践日本語シリーズ13_x000a_語や文のつなぎ役 接続詞 (初・中・上級)"/>
        <filter val="すぐに使える実践日本語シリーズ14_x000a_話し手の判断・意識を伝える　助動詞（初・中級）"/>
        <filter val="すぐに使える実践日本語シリーズ15_x000a_複雑・微妙な意味を言い分ける 助動詞 (上級)"/>
        <filter val="すぐに使える実践日本語シリーズ16_x000a_日本の心を伝える　形容詞（初・中級）"/>
        <filter val="すぐに使える実践日本語シリーズ17_x000a_日本語の感覚を磨く　形容詞（上級）"/>
        <filter val="すぐに使える実践日本語シリーズ18_x000a_あなたの日本語に磨きをかける　敬語（初・中・上級）"/>
        <filter val="すぐに使える実践日本語シリーズ3_x000a_くらべておぼえる　副詞（初・中級）"/>
        <filter val="すぐに使える実践日本語シリーズ4_x000a_広がる深まる　副詞（上級）"/>
        <filter val="すぐに使える実践日本語シリーズ7_x000a_おぼえて便利な　慣用句（初・中級）"/>
        <filter val="すぐに使える実践日本語シリーズ9_x000a_ことばをつなぐ　助詞（初・中級）"/>
        <filter val="スクラップ・アンド・ビルド"/>
        <filter val="スター・レッド"/>
        <filter val="スタジアムは燃えている"/>
        <filter val="すっぽん心中"/>
        <filter val="スティル・ライフ"/>
        <filter val="ステキカタカナ"/>
        <filter val="すてきひらがな"/>
        <filter val="ストーリーで覚える漢字300_x000a_英語・インドネシア語・タイ語・ベトナム語版"/>
        <filter val="ストーリーで覚える漢字300_x000a_英語・韓国語・ポルトガル語・スペイン語版"/>
        <filter val="ストーリーで覚える漢字II 301-500 英語・インドネシア語・タイ語・ベトナム語版"/>
        <filter val="ストーリーと活動で自然に学ぶ日本語  いつかどこかで"/>
        <filter val="すばらしい新世界"/>
        <filter val="すべての日本語能力試験受験者必携_x000a_改訂版　日本語能力試験　漢字ハンドブック"/>
        <filter val="すべて真夜中の恋人たち"/>
        <filter val="スロベニア・リュブリャーナの筑波大学・日本語・日本文化学類の出張講義ー世界の中の筑波大学II"/>
        <filter val="せかいのこっき"/>
        <filter val="セカイ系とは何か　ポスト・えヴァのオタク史"/>
        <filter val="セキララ結婚生活"/>
        <filter val="セックス嫌いな若者たち"/>
        <filter val="ゼロ年代の想像力"/>
        <filter val="ゼロ年代の論点　ウェブ・郊外・カルチャー"/>
        <filter val="センネン画報"/>
        <filter val="そうだ京都、行こう"/>
        <filter val="ぞうのたまごのたまごやき"/>
        <filter val="そこに日本人がいた！"/>
        <filter val="そして父になる"/>
        <filter val="その姿の消し方"/>
        <filter val="その日のまえに"/>
        <filter val="その時までサヨナラ"/>
        <filter val="その時歴史が働いた・風雲戦国編"/>
        <filter val="その時歴史が働いた女たちの決断編"/>
        <filter val="その時歴史が働いた戦国編"/>
        <filter val="そらいろのたね"/>
        <filter val="それから"/>
        <filter val="ソロモンの偽証"/>
        <filter val="ダーク・ワンダー"/>
        <filter val="だいこんだんめんれんこんざんねん"/>
        <filter val="ダイヤモンド・パラダイス"/>
        <filter val="タイ国日本語教育研究会第19回年次セミナー・予稿集"/>
        <filter val="ダ-クサイド・ブル-ス"/>
        <filter val="たけくらべ"/>
        <filter val="タケコさんの恋人"/>
        <filter val="たけしの20世紀日本史"/>
        <filter val="タスクで伸ばす学習力　学習ストラテジーを活かした学びの設計"/>
        <filter val="タスクで学ぶ日本語ビジネスメール・ビジネス文書"/>
        <filter val="たすけて、おとうさん"/>
        <filter val="タテ社会の人間関係"/>
        <filter val="ﾀﾞﾅｴ"/>
        <filter val="たのしい　みずあそび"/>
        <filter val="たのしい!かんたん!パーツでおぼえる　しょきゅうの漢字　非漢字系学習者用"/>
        <filter val="たのしく読める日本のくらし12ヵ月―Moons,Months and Seasons"/>
        <filter val="ダブル・ジョーカー"/>
        <filter val="たまとり"/>
        <filter val="たまもの"/>
        <filter val="だるまちゃんとうさぎちゃん"/>
        <filter val="だるまちゃんとかみなりちゃん"/>
        <filter val="だるまちゃんとてんぐちゃん"/>
        <filter val="だれかのいとしいひと"/>
        <filter val="たろのえりまき"/>
        <filter val="タンゴ・イン・ザ・ダーク"/>
        <filter val="だんめんず"/>
        <filter val="ちのはなし"/>
        <filter val="ちはやふる"/>
        <filter val="ちひろ・平和へ願い"/>
        <filter val="ちひろ・紫のメッセージ"/>
        <filter val="ちひろBox2・世界の絵本画家たち"/>
        <filter val="ちひろいわさき子供の心をつめた画家"/>
        <filter val="ちひろからあなた・あおい空に"/>
        <filter val="ちひろからあなた・あかまんまとうげ"/>
        <filter val="ちひろからあなた・こどもたちよ"/>
        <filter val="ちひろからあなた・ちひろの詩"/>
        <filter val="ちひろからあなた・愛について"/>
        <filter val="ちひろこどもの情景"/>
        <filter val="ちひろとわたし"/>
        <filter val="ちひろのアトリア"/>
        <filter val="ちひろのアンデルセン"/>
        <filter val="ちひろのことば"/>
        <filter val="ちひろのパレット"/>
        <filter val="ちひろのひきだし"/>
        <filter val="ちひろの世界"/>
        <filter val="ちひろの信州"/>
        <filter val="ちひろの思い出：　二人で歩んだ日々"/>
        <filter val="ちひろの手鏡"/>
        <filter val="ちひろの絵のひみつ"/>
        <filter val="ちひろ絵に秘められたもの"/>
        <filter val="ちひろ美術館が選んだ親子で楽しむえほん100冊"/>
        <filter val="ちひろ美術館のものがたり"/>
        <filter val="ちひろ美術館物語"/>
        <filter val="チャップリン暗殺 5.15事件で誰よりも狙われた男"/>
        <filter val="チュウ太の虎の巻 日本語教育のためのインターネット活用術"/>
        <filter val="ちょうちんそで"/>
        <filter val="ちょっとヨロシク!"/>
        <filter val="ちょっと気のきいた短い手紙"/>
        <filter val="ツ、イ、ラ、ク"/>
        <filter val="つかこうへい正伝 1968-1982"/>
        <filter val="ツナグ"/>
        <filter val="つぶらな瞳"/>
        <filter val="つまをめとらば"/>
        <filter val="つみきのいえ"/>
        <filter val="ツリーハウス"/>
        <filter val="つるにょうぼう"/>
        <filter val="つるのおんがえし"/>
        <filter val="ティータイム"/>
        <filter val="ディーボー"/>
        <filter val="ていうか、やっぱり日本語だよね。_x000a_会話に潜む日本人の気持ち"/>
        <filter val="ディエンビエンフー"/>
        <filter val="テーマ別 上級で学ぶ日本語　（改訂版）"/>
        <filter val="テーマ別 中級から学ぶ日本語（改訂版）"/>
        <filter val="テーマ別 中級から学ぶ日本語教え方の手引き（三訂版）"/>
        <filter val="テーマ別 中級までに学ぶ日本語 初中級ブリッジ教材"/>
        <filter val="テーマ別 中級までに学ぶ日本語 初中級ブリッジ教材　教師用マニュアル"/>
        <filter val="テキヤ稼業のフォークロア"/>
        <filter val="できる日本語 わたしのことばノート 初中級"/>
        <filter val="できる日本語 わたしの文法ノート 初中級"/>
        <filter val="できる日本語 わたしの文法ノート 初級"/>
        <filter val="できる日本語 中級 本冊"/>
        <filter val="できる日本語 初中級 教え方ガイド&amp;イラストデータCD-ROM"/>
        <filter val="できる日本語　初中級　本冊"/>
        <filter val="できる日本語　初級　わたしのことばノート"/>
        <filter val="できる日本語 初級 教え方ガイド&amp;イラストデータCD-ROM"/>
        <filter val="できる日本語 初級 本冊"/>
        <filter val="できる日本語準拠 たのしい読みもの55 初級&amp;初中級"/>
        <filter val="テズカ　イズ　デッド　ひらかれたマンガ表現論へ"/>
        <filter val="テニスの王子様"/>
        <filter val="デモクラティア　1"/>
        <filter val="デモクラティア　2"/>
        <filter val="デモクラティア　3"/>
        <filter val="デモクラティア　4"/>
        <filter val="デモクラティア　5"/>
        <filter val="テルマエ・ロマエ　I"/>
        <filter val="テルマエ・ロマエ　II"/>
        <filter val="テルマエ・ロマエ　III"/>
        <filter val="テルマエ・ロマエ　IV"/>
        <filter val="テルマエ・ロマエ　V"/>
        <filter val="テルマエ・ロマエ　VI"/>
        <filter val="てんぐのかくれみの"/>
        <filter val="テンペスト㊤"/>
        <filter val="テンペスト㊦"/>
        <filter val="ドイモイ誕生　ベトナムにおける改革路線の形成過程"/>
        <filter val="トゥイ・キォウの物語"/>
        <filter val="トゥイの日記"/>
        <filter val="どうぐ"/>
        <filter val="ドー・ホアン・ジュウ短編集"/>
        <filter val="トーキョ！プリズン"/>
        <filter val="とかげ"/>
        <filter val="どくとるﾏﾝﾎﾞｳ回想記"/>
        <filter val="とこちゃんはどこ"/>
        <filter val="どこでおひるねしようかな"/>
        <filter val="トップ1割の教師が知っている「できるクラスの育て方」"/>
        <filter val="となりにきたこ"/>
        <filter val="となりのクレーマー"/>
        <filter val="トピックによる日本語総合　演習 上級_x000a_テーマ探しから発表へ"/>
        <filter val="どぶどろ"/>
        <filter val="ドミノ"/>
        <filter val="ともしびマーケット"/>
        <filter val="トヨタの世界"/>
        <filter val="ドラえもんのどこでも日本語"/>
        <filter val="ドラマチック　日本語コミュニケーション　「演劇で学ぶ日本語」リソースブック"/>
        <filter val="ドラマチック日本語コミュニケーション「演劇で学ぶ日本語」リソースブック"/>
        <filter val="ドラマで創る中学校劇2年―英語劇脚本付(学年別・中学校劇脚本集)"/>
        <filter val="ドラマで楽しむ中学校劇1年―英語劇脚本付(学年別・中学校劇脚本集)"/>
        <filter val="ドラマで生きる中学校劇3年―英語劇脚本付(学年別・中学校劇脚本集)"/>
        <filter val="ドリル&amp;ドリル 日本語能力試験 N3 文字・語彙　"/>
        <filter val="ドリル&amp;ドリル 日本語能力試験 N3 文法"/>
        <filter val="ドリル&amp;ドリル 日本語能力試験 N3 聴解・読解　"/>
        <filter val="ドリル&amp;ドリル 日本語能力試験N1　文字・語彙"/>
        <filter val="ドリル&amp;ドリル 日本語能力試験N2　文字・語彙"/>
        <filter val="ドリル&amp;ドリル 日本語能力試験N2　文法"/>
        <filter val="ドリル&amp;ドリル 日本語能力試験N2　聴解･読解"/>
        <filter val="どろどろにゃーん"/>
        <filter val="どんぐり姉妹"/>
        <filter val="とんことり"/>
        <filter val="とんでも騎士"/>
        <filter val="どんどんつながる漢字練習帳 イラスト&amp;漢字データ集"/>
        <filter val="どんどんつながる漢字練習帳　初級"/>
        <filter val="どんどん使える!日本語文型トレーニング　中級"/>
        <filter val="どんどん使える!日本語文型トレーニング　初級"/>
        <filter val="どんなときどう使う　日本語表現文型200"/>
        <filter val="どんなときどう使う　日本語表現文型500"/>
        <filter val="どんなときどう使う　日本語表現文型500 短文完成練習帳"/>
        <filter val="どんなときどう使う 日本語語彙学習辞典　N1-N3"/>
        <filter val="どんなときどう使う日本語表現文型辞典　N1-N5"/>
        <filter val="どんな時どう使う日本語表現文型500-中・上級"/>
        <filter val="どんな時どう使う日本語表現文型事典"/>
        <filter val="ナイルパーチの女子会"/>
        <filter val="ながぐつをはいたねこ"/>
        <filter val="ナショナリズムの由来"/>
        <filter val="なずな"/>
        <filter val="なでしこ御用帖"/>
        <filter val="ななつのこ"/>
        <filter val="なのはな"/>
        <filter val="なめらかで熱くて甘苦しくて"/>
        <filter val="なめらか日本語会話"/>
        <filter val="なんと王子さま!?"/>
        <filter val="ニート」って言うな"/>
        <filter val="にぎやかな湾に背負われた船"/>
        <filter val="にじのみずうみ"/>
        <filter val="ニシノユキヒコの恋と冒険"/>
        <filter val="にしむく士"/>
        <filter val="ニッチを探して"/>
        <filter val="ニッポンの思想"/>
        <filter val="ニッポンの海外旅行"/>
        <filter val="にほんご45じかん"/>
        <filter val="にほんご45じかん　れんしゅうちょう"/>
        <filter val="にほんごこれだけ！(英)(韓)(中)(日)(ポ)"/>
        <filter val="にほんごこれだけ！２"/>
        <filter val="にほんごチャレンジ 3級 [ことばと漢字] (日本語能力試験対策)"/>
        <filter val="にほんごチャレンジ 3級 [文法と読む練習] (日本語能力試験対策)"/>
        <filter val="にほんごつぎの45じかん"/>
        <filter val="にほんごつぎの45じかん・れんしゅうちょう"/>
        <filter val="にほんごではたらこう　指導マニュアル"/>
        <filter val="にほんごではたらこう1"/>
        <filter val="にほんごではたらこう2"/>
        <filter val="にほんごで働く！ビジネス日本語30時間"/>
        <filter val="にほんご会話トレーニング"/>
        <filter val="にほんご会話上手! 聞き上手・話し上手になれるコミュニケーションのコツ15"/>
        <filter val="にほんご宝船　いっしょに作る活動集"/>
        <filter val="にほんご宝船　教える人のための知恵袋"/>
        <filter val="にほんご発音かんたん"/>
        <filter val="ニムロッド"/>
        <filter val="ニューアプローチ中上級日本語　［完成編］_x000a_New Approach Japanese Pre-Advanced Course"/>
        <filter val="ニューアプローチ中級日本語　［基礎編］改訂版_x000a_New Approach Japanese Intermediate Course"/>
        <filter val="ニュースで増やす上級への語彙・表現"/>
        <filter val="ニューヨークコロンビア大学の日本研究2000年秋"/>
        <filter val="ニュ－スの日本語聴解５０ ― 中級後半～上級レベル"/>
        <filter val="にんぎょうひめ"/>
        <filter val="にんぎょひめ"/>
        <filter val="ぬるい眠り"/>
        <filter val="ねこどけい"/>
        <filter val="ねことらくん"/>
        <filter val="ねじまき鳥クロニクル　第1部泥棒かささぎ編　探素の年代記"/>
        <filter val="ねじまき鳥クロニクル　第2部予言する鳥編　謎の迷宮への旅"/>
        <filter val="ねじまき鳥クロニクル　第3部鳥刺し男編　圧倒的完結編"/>
        <filter val="ねずみのおいしゃさま"/>
        <filter val="のだめカンタービレ"/>
        <filter val="のぼうの城"/>
        <filter val="ノボさん　　小説　正岡子規と夏目漱石"/>
        <filter val="ノルウェイの森㊤"/>
        <filter val="ノルウェイの森㊦"/>
        <filter val="ノルゲ"/>
        <filter val="のろい男―俳優・亀岡拓次"/>
        <filter val="パーク・ライフ"/>
        <filter val="はいどうぞ"/>
        <filter val="ハイヒールCOP"/>
        <filter val="パイロットフィッシュ"/>
        <filter val="ばかもの"/>
        <filter val="はかりとものさしのベトナム史 植民統治と伝統文化の共存"/>
        <filter val="はかりとものさしのべとなむ史　植民統治と伝統文化の共存"/>
        <filter val="はくちょうのみずうみ"/>
        <filter val="ﾊｼﾑﾗ東郷"/>
        <filter val="はじめてであうすうがくの絵本1"/>
        <filter val="はじめてであうすうがくの絵本2"/>
        <filter val="はじめてであうすうがくの絵本3"/>
        <filter val="はじめてのおつかい"/>
        <filter val="はじめての文学・よしもとばなな"/>
        <filter val="はじめての文学・宮本輝"/>
        <filter val="はじめての文学・宮部みゆき"/>
        <filter val="はじめての文学・小川洋子"/>
        <filter val="はじめての文学・山田詠美"/>
        <filter val="はじめての文学・川上弘美"/>
        <filter val="はじめての文学・村上春樹"/>
        <filter val="はじめての文学・村上龍"/>
        <filter val="はじめての文学・林真理子"/>
        <filter val="はじめての文学・桐野夏生"/>
        <filter val="はじめての文学・浅田次郎"/>
        <filter val="はじめての文学・重松清"/>
        <filter val="はじめての論文 --語用論的な視点で調査・研究する"/>
        <filter val="はじめて出会う囲碁の世界"/>
        <filter val="はじめて日本語を教える人のためのなっとく知っとく初級文型50"/>
        <filter val="はしるってなに"/>
        <filter val="パズル式日本語　にほんごであそぼう―改訂版―_x000a_ぶんけいれんしゅうちょう"/>
        <filter val="パターン別　徹底ドリル　日本語能力試験　N1"/>
        <filter val="パターン別　徹底ドリル　日本語能力試験　N2"/>
        <filter val="パターン別　徹底ドリル　日本語能力試験　N3"/>
        <filter val="パターン別　徹底ドリル　日本語能力試験　N4"/>
        <filter val="はだしのゲン"/>
        <filter val="はったりアクトレス"/>
        <filter val="はっぱのおうち"/>
        <filter val="ハッピーベトナム"/>
        <filter val="はなさかじじい"/>
        <filter val="ハノイの香り"/>
        <filter val="ハノイ在住者が選んだ私の好きな、ハノイ"/>
        <filter val="ハノイ式生活"/>
        <filter val="ハノイ路地のエスのグラフィ"/>
        <filter val="はははのはなし"/>
        <filter val="バビロンに行きて歌え"/>
        <filter val="パラダイス・ロスト"/>
        <filter val="はるか遠い日"/>
        <filter val="ハレルヤ"/>
        <filter val="ハローベトナム2011"/>
        <filter val="ハローベトナム2015"/>
        <filter val="はんぷくするもの"/>
        <filter val="パンプルムース"/>
        <filter val="ビ"/>
        <filter val="ピア・ラーニング入門創造的な学びのデザインのために"/>
        <filter val="ピアで学ぶ大学生・留学生の日本語コミュニケーション　プレゼンテーションとライティング"/>
        <filter val="ピアで学ぶ大学生の日本語表現　プロセス重視のレポート作成"/>
        <filter val="ピーナッツ戦線"/>
        <filter val="ぴかくんめをまわす"/>
        <filter val="ビギナー教師の英語授業づくり入門 4_x000a_新卒１年目 授業崩壊に至らない必須ワザ13"/>
        <filter val="ひさの星"/>
        <filter val="ビジネスコミュニケーションのためのケース学習　職場のダイバーシティで学び合う"/>
        <filter val="ビジネスマナーの基本"/>
        <filter val="ビタミンF"/>
        <filter val="ひとりで読むことからピア・リーディングへ_x000a_日本語学習者の読解過程と対話的協働学習"/>
        <filter val="ひとり日和"/>
        <filter val="ひとり暮らし"/>
        <filter val="ひとり立ちの外交"/>
        <filter val="ひまわりのかっちゃん"/>
        <filter val="ヒミズ"/>
        <filter val="ひみつの王国　評伝　石井桃子"/>
        <filter val="ヒロシマを世界に"/>
        <filter val="ヒロシマ戦後史"/>
        <filter val="ファーストラヴ"/>
        <filter val="ファシスト的公共性――総力戦体制のメディア学"/>
        <filter val="ファスト風土化する日本―郊外化とその病理"/>
        <filter val="フイチン再見　1"/>
        <filter val="フイチン再見　2"/>
        <filter val="フイチン再見　3"/>
        <filter val="フイチン再見　4"/>
        <filter val="フイチン再見　5"/>
        <filter val="フイチン再見　6"/>
        <filter val="フイチン再見　7"/>
        <filter val="プーチンと柔道の心"/>
        <filter val="フェネラ"/>
        <filter val="フエベトナム都城と建築"/>
        <filter val="フォーティーン"/>
        <filter val="ふがいない僕は空を見た"/>
        <filter val="ふくわらい"/>
        <filter val="ふしぎなえ"/>
        <filter val="ふしぎ遊戯"/>
        <filter val="ふたりのぶどうかい"/>
        <filter val="プチ日本語で！！今すぐいっしょに話すための本_x000a_Petit“Nihongo-de!!”Japanese Conversation in the Classroom"/>
        <filter val="ブラックアンドホワイト"/>
        <filter val="フラヌール17・ベトナム"/>
        <filter val="フラミンゴの村"/>
        <filter val="フラワー・フェスティバル"/>
        <filter val="フラワープロジェクト"/>
        <filter val="プリンセス・トヨトミ"/>
        <filter val="ふるさと玩具図鑑"/>
        <filter val="ブレーメンのおんがくたい"/>
        <filter val="プレゼント　つくろう"/>
        <filter val="ふろしきに親しむ"/>
        <filter val="ふろしきの包みかた"/>
        <filter val="ふろしきの贈り物"/>
        <filter val="プロセスで学ぶ　レポートライティング―アイデアから完成まで―"/>
        <filter val="プロフィシェンシーと日本語教育"/>
        <filter val="プロフィシェンシーを育てる―真の日本語能力をめざして―"/>
        <filter val="ぶんぶくちゃがま"/>
        <filter val="ふんわり狩人(ハンター)"/>
        <filter val="ペアで覚えるいろいろなことば_x000a_―初・中級学習者のための連語整理―"/>
        <filter val="ペイ・デイ！！！"/>
        <filter val="ペインレスジャパニーズ・形容詞100"/>
        <filter val="ヘヴン"/>
        <filter val="ベーシックコーパス言語学"/>
        <filter val="ペコロスの母に会いに行く"/>
        <filter val="ベスト・オブ・天音人語"/>
        <filter val="ベストオブ宮沢賢治短編集"/>
        <filter val="ベッドタイムアイズ"/>
        <filter val="ベトナム:勝利の裏側"/>
        <filter val="ベトナム＠世代・ITで変わる意識と文化"/>
        <filter val="ベトナムで学ぶ　日本語初中級（学内試用版）"/>
        <filter val="ベトナムで学ぶ学生のための　日本語教科書（初級）"/>
        <filter val="ベトナムで見つけた"/>
        <filter val="ベトナムと日本"/>
        <filter val="ベトナムにおける初等教育の普遍化政策"/>
        <filter val="ベトナムにおける日系企業の社会貢献活動に関する調査報告書"/>
        <filter val="ベトナムのこころしなやかさとしたたかさの秘密"/>
        <filter val="ベトナムの世界史 中華世界から東南アジア世界へ"/>
        <filter val="ベトナムの人権・多元的民主化の可能性"/>
        <filter val="ベトナムの会計・税務・法務Q&amp;A"/>
        <filter val="ベトナムの労働法と労働組合"/>
        <filter val="ベトナムの国家機構"/>
        <filter val="ベトナムの基礎知識(アジアの基礎知識)"/>
        <filter val="ベトナムの対外関係・21世紀の挑戦"/>
        <filter val="ベトナムの投資・会社法・会計税務・労務"/>
        <filter val="ベトナムの教育改革"/>
        <filter val="ベトナムの歴史(世界の教科書シリーズ)"/>
        <filter val="ベトナムの考古・古代学"/>
        <filter val="ベトナムの風に吹かれて(角川文庫)"/>
        <filter val="ベトナム人のための楽しい日本語辞書"/>
        <filter val="ベトナム人のための楽しい漢字辞書"/>
        <filter val="ベトナム人学生のための日本語文法"/>
        <filter val="ベトナム友好と連帯の旅"/>
        <filter val="ベトナム報道"/>
        <filter val="ベトナム女性史―フランス植民地時代からベトナム戦争まで"/>
        <filter val="ベトナム恋情・愛は海を越えて"/>
        <filter val="ベトナム戦争(コレクション戦争×文学)"/>
        <filter val="ベトナム戦争の「戦後」"/>
        <filter val="ベトナム戦争―誤算と誤解の戦場 (中公新書)"/>
        <filter val="ベトナム戦記"/>
        <filter val="ベトナム現代短編集2"/>
        <filter val="ベトナム産業分析"/>
        <filter val="ベトナム絵画紀行―その芸術と歴史"/>
        <filter val="ベトナム縦断文化研修旅行報告書2012年"/>
        <filter val="ベトナム語"/>
        <filter val="ベトナム語圏日本語学習者の発音に関わる誤用についてI"/>
        <filter val="ベトナム語圏日本語学習者の発音に関わる誤用についてII"/>
        <filter val="ベトナム語圏日本語学習者の発音に関わる誤用についてIII"/>
        <filter val="ベトナム近代絵画展"/>
        <filter val="ベトナム革命の素顔"/>
        <filter val="ベビーシッター・ギン!"/>
        <filter val="ベビーブーマーリタイアメント"/>
        <filter val="ヘンな日本美術史"/>
        <filter val="ホーチミン・ルート従軍記―ある医師のベトナム戦争1965‐1973"/>
        <filter val="ホームレス歌人のいた冬"/>
        <filter val="ぼおるぺん古事記 1 (天の巻)"/>
        <filter val="ぼおるぺん古事記 2 (地の巻)"/>
        <filter val="ぼおるぺん古事記 3 (海の巻)"/>
        <filter val="ほかならぬ人へ"/>
        <filter val="ぼく、オタリーマン"/>
        <filter val="ボクがゴミを捨てた理由"/>
        <filter val="ぼくが安曇野ちひろ美術館をつくったわけ"/>
        <filter val="ぼくのぱんわたしのぱん"/>
        <filter val="ぼくのものがたり"/>
        <filter val="ぼくの文章教室"/>
        <filter val="ぼくはお金を使わずことにした"/>
        <filter val="ぼくはこうやって詩を書いてきた　谷川俊太郎、詩と人生を語る"/>
        <filter val="ボクは坊さん"/>
        <filter val="ポケットの中のレワニワ㊤"/>
        <filter val="ポケットの中のレワニワ㊦"/>
        <filter val="ポケットモンスター　"/>
        <filter val="ほしのこ"/>
        <filter val="ポスト戦後社会―シリーズ日本近現代史〈9〉"/>
        <filter val="ぽちのきたうみ"/>
        <filter val="ボッコちゃん"/>
        <filter val="ホテルローヤル"/>
        <filter val="ほね"/>
        <filter val="ほほえみの四季日本の名景ベスト50"/>
        <filter val="ほんえり装飾文様デザイン集成"/>
        <filter val="ホンダット洞窟の夜明け・ベトナム戦争を支えた女性たち"/>
        <filter val="マークスの山（上）"/>
        <filter val="マークスの山（下）"/>
        <filter val="マーリァンとまほうのふで"/>
        <filter val="マイ ギャング"/>
        <filter val="マイクロバス"/>
        <filter val="マザーズ"/>
        <filter val="マチネの終わりに"/>
        <filter val="マッチ売りの少女"/>
        <filter val="まねして上達!にほんご音読トレーニング　"/>
        <filter val="まはろ駅前番外地"/>
        <filter val="まみあな四重奏団"/>
        <filter val="マリア・フォン・トラップ　愛と歌声で世界を感動させた家族合唱団の母"/>
        <filter val="マリアビートル"/>
        <filter val="まるごと中級1B1"/>
        <filter val="まるごと中級A2/B1"/>
        <filter val="まるごと入門A1かつどう"/>
        <filter val="まるごと入門A1りかい"/>
        <filter val="まるごと初級1A2かつどう"/>
        <filter val="まるごと初級1A2りかい"/>
        <filter val="まるごと初級2A2かつどう"/>
        <filter val="まるごと初級2A2りかい"/>
        <filter val="マルチメディアで学ぶ 日本語能力試験 N1 文法 CD-ROM付"/>
        <filter val="マルチメディアで学ぶ 日本語能力試験 N4 漢字 CD-ROM付"/>
        <filter val="まるまるの毬"/>
        <filter val="まるわかり！大学論入"/>
        <filter val="マンガでわかる実用敬語 初級編"/>
        <filter val="マンガで学ぶ日本語 文化編　"/>
        <filter val="マンガで学ぶ日本語上級表現使い分け100　N1~N3レベル"/>
        <filter val="マンガで学ぶ日本語会話術　"/>
        <filter val="マンガで学ぶ日本語表現と日本文化・食辺田家が行く"/>
        <filter val="マンガの深読み、大人読み"/>
        <filter val="マンガの論点"/>
        <filter val="マンガは変わる"/>
        <filter val="マンガは越鏡する"/>
        <filter val="マンガ学の挑戦"/>
        <filter val="マンガ学入門"/>
        <filter val="まんが日本昔ばなし"/>
        <filter val="まんが日本昔ばなし愉快なお話"/>
        <filter val="まんが日本昔話妖しお話"/>
        <filter val="マンガ産業論"/>
        <filter val="みがけ!コミュニケーションスキル　中上級学習者のためのブラッシュアップ日本語会話"/>
        <filter val="ミッキーの書式"/>
        <filter val="みつけたよ"/>
        <filter val="ミッチーのことばあそび_x000a_ひらひらきらり　擬音語・擬態語　１・２・３"/>
        <filter val="みつめあえたら素敵"/>
        <filter val="みにくいあひるのこ"/>
        <filter val="みみなしほういち"/>
        <filter val="ミヤザワケンジ・グレーテストヒッツ"/>
        <filter val="みる　きく　しらべる　かく　かんがえる　－対話としての質的研究"/>
        <filter val="みんなと学ぶ「こくご」・一年（上）"/>
        <filter val="みんなと学ぶ「こくご」・一年（下）"/>
        <filter val="みんなと学ぶ「こくご」・三年（上）"/>
        <filter val="みんなと学ぶ「こくご」・三年（下）"/>
        <filter val="みんなと学ぶ「こくご」・二年（上）"/>
        <filter val="みんなと学ぶ「こくご」・二年（下）"/>
        <filter val="みんなと学ぶ「こくご」・四年（上）"/>
        <filter val="みんなと学ぶ「こくご」四年（下）"/>
        <filter val="みんなの日本語中級Ⅰ　本冊"/>
        <filter val="みんなの日本語中級Ⅰ　標準問題集"/>
        <filter val="みんなの日本語中級Ⅰ教え方の手引き"/>
        <filter val="みんなの日本語中級Ⅱ本冊　CD２枚付き"/>
        <filter val="みんなの日本語中級Ｉ　翻訳・文法解説 英語版"/>
        <filter val="みんなの日本語中級II 翻訳・文法解説 英語版"/>
        <filter val="みんなの日本語初級・やさしい作文"/>
        <filter val="みんなの日本語初級I・初級で読めるトピック25"/>
        <filter val="みんなの日本語初級I・導入・練習イラスト集"/>
        <filter val="みんなの日本語初級I・教え方の手引き"/>
        <filter val="みんなの日本語初級I・文型練習帳"/>
        <filter val="みんなの日本語初級I・書いて覚える文型練習帳"/>
        <filter val="みんなの日本語初級I・本冊（ CD付き)"/>
        <filter val="みんなの日本語初級I・標準問題集"/>
        <filter val="みんなの日本語初級I・漢字I"/>
        <filter val="みんなの日本語初級I・漢字カードブーク"/>
        <filter val="みんなの日本語初級I・第2版 絵教材CD-ROMブック"/>
        <filter val="みんなの日本語初級I・練習C・会話イラストシート"/>
        <filter val="みんなの日本語初級I・翻訳・文法解説英語版"/>
        <filter val="みんなの日本語初級II・初級で読めるトピック25"/>
        <filter val="みんなの日本語初級II・導入・練習イラスト集"/>
        <filter val="みんなの日本語初級II・文型練習帳"/>
        <filter val="みんなの日本語初級II・書いて覚える文型練習帳"/>
        <filter val="みんなの日本語初級II・本冊（CD付き）"/>
        <filter val="みんなの日本語初級II・標準問題集"/>
        <filter val="みんなの日本語初級II・漢字II・英語版"/>
        <filter val="みんなの日本語初級II・第2版　教え方の手引き"/>
        <filter val="みんなの日本語初級II・第2版 絵教材CD-ROMブック"/>
        <filter val="みんなの日本語初級II・練習C・会話イラストシート"/>
        <filter val="みんなの日本語初級II・翻訳・文法解説英語版"/>
        <filter val="みんなの日本語初級II・聴解タスク25"/>
        <filter val="みんなみーつけた"/>
        <filter val="みんな彗星を見ていた"/>
        <filter val="メッシュ"/>
        <filter val="メデューサ・リリー"/>
        <filter val="もうひとつのの楽園"/>
        <filter val="もうひとつの日本への旅"/>
        <filter val="モーロク俳句ますます盛ん　俳句１００年の遊び"/>
        <filter val="モザイク・ラセン"/>
        <filter val="もしもしおでんわ"/>
        <filter val="もし高校野球の女子マネージャーがドラッカーの「マネジメント」を読んだら"/>
        <filter val="モダンガールと植民地的近代"/>
        <filter val="もっと 中級日本語で挑戦! スピーチ&amp;ディスカッション"/>
        <filter val="もののけ姫"/>
        <filter val="もの言い方西東"/>
        <filter val="もみじ君花修行"/>
        <filter val="ももたろう"/>
        <filter val="もやしもん"/>
        <filter val="もりのえほん"/>
        <filter val="やきとりと日本人"/>
        <filter val="やさしいため息"/>
        <filter val="やさしい日本語の聴解トレーニング　CD２枚付き"/>
        <filter val="やさしい日本語指導1　社会/文化/地域"/>
        <filter val="やさしい日本語指導10　日本語教授法"/>
        <filter val="やさしい日本語指導11　日本語教育と評価"/>
        <filter val="やさしい日本語指導12　 心理学"/>
        <filter val="やさしい日本語指導13　言語とコミュニケーション"/>
        <filter val="やさしい日本語指導2　東アジアの歴史"/>
        <filter val="やさしい日本語指導3　日本語教育の歴史と現状"/>
        <filter val="やさしい日本語指導4 　文法/文体"/>
        <filter val="やさしい日本語指導5 　音韻/音声"/>
        <filter val="やさしい日本語指導6 　語彙/意味"/>
        <filter val="やさしい日本語指導7 　文字/表記"/>
        <filter val="やさしい日本語指導8 　教室活動"/>
        <filter val="やさしい日本語指導9 　言語学"/>
        <filter val="やさしさのたね"/>
        <filter val="やせっぽちの梨乃"/>
        <filter val="ヤマネコ・ドーム"/>
        <filter val="ヤモリ、カエル、シジミチョウ"/>
        <filter val="ゆうじょこう"/>
        <filter val="ユートピア"/>
        <filter val="ゆきおんな"/>
        <filter val="ゆきごんのおくりもの"/>
        <filter val="ゆきのひのたんじょうび"/>
        <filter val="ゆれるベトナム"/>
        <filter val="ヨーロッパ日本語教育　2012第一回ヨーロッパ日本語教育ワークショップ"/>
        <filter val="ヨーロッパ日本語教育19第18回ヨーロッパ日本語教育シンポジウム"/>
        <filter val="ヨーロッパ日本語教育2009"/>
        <filter val="ヨーロッパ日本語教育第１７回ヨーロッパ日本語教育シンポジウム報告・発表論文集"/>
        <filter val="よだか野星"/>
        <filter val="より良い外国語学習法を求めて"/>
        <filter val="よるのようちえん"/>
        <filter val="らくらく覚えて　どんどん使おう　_x000a_絵で学ぶ　擬音語・擬態語カード"/>
        <filter val="らせん"/>
        <filter val="ラノベのなかの現代日本"/>
        <filter val="ラブ・ストーリー19XX"/>
        <filter val="ラブレター"/>
        <filter val="リーチ先生"/>
        <filter val="りこうなおきさき"/>
        <filter val="リトアリア"/>
        <filter val="リトルガールズ"/>
        <filter val="リトルボーイ"/>
        <filter val="リビングジャパニーズ  _x000a_Living Japanese － A Practical Course book2"/>
        <filter val="リビングジャパニーズ_x000a_Living Japanese － A Practical Course book1"/>
        <filter val="リフレクティブな英語教育をめざして―教師の語りが拓く授業研究"/>
        <filter val="リボン"/>
        <filter val="りゅうのめのなみだ"/>
        <filter val="リング"/>
        <filter val="レイ二ー・アイズ"/>
        <filter val="レールの向こう"/>
        <filter val="レディ・ギネヴィア"/>
        <filter val="レベル7"/>
        <filter val="レベル別日本語多読ライブラリー レベル0 vol.1"/>
        <filter val="レベル別日本語多読ライブラリー レベル0 vol.2"/>
        <filter val="レベル別日本語多読ライブラリー レベル0 vol.3"/>
        <filter val="レベル別日本語多読ライブラリー レベル1 vol.1"/>
        <filter val="レベル別日本語多読ライブラリー レベル1 vol.2"/>
        <filter val="レベル別日本語多読ライブラリー レベル1 vol.3"/>
        <filter val="レベル別日本語多読ライブラリー レベル2 vol.1"/>
        <filter val="レベル別日本語多読ライブラリー レベル2 vol.2"/>
        <filter val="レベル別日本語多読ライブラリー レベル2 vol.3"/>
        <filter val="レベル別日本語多読ライブラリー レベル3 vol.1"/>
        <filter val="レベル別日本語多読ライブラリー レベル3 vol.2"/>
        <filter val="レベル別日本語多読ライブラリー レベル3 vol.3"/>
        <filter val="レベル別日本語多読ライブラリー レベル4 vol.1"/>
        <filter val="レベル別日本語多読ライブラリー レベル4 vol.2"/>
        <filter val="れんか"/>
        <filter val="ローマへの道"/>
        <filter val="ロールプレイで学ぶ中級から上級への日本語会話"/>
        <filter val="ロボットとは何か"/>
        <filter val="ロボット演劇"/>
        <filter val="ロマンチックください"/>
        <filter val="ロ－ルプレイ玉手箱"/>
        <filter val="ロンドン日本人村を作った男"/>
        <filter val="わかって使える日本語"/>
        <filter val="わかりあえないことから コミュニケーション能力とは何か"/>
        <filter val="わかる歴史面白い歴史役に立つ歴史"/>
        <filter val="わくわく文法リスニング９９指導の手引 ― 耳で学ぶ日本語"/>
        <filter val="わたし"/>
        <filter val="わたしが嫌いなお姐様"/>
        <filter val="わたしたちに許された特別な時間の終わり"/>
        <filter val="わたしたちはいまどこにいるのか"/>
        <filter val="わたしってどんなヒトですか?"/>
        <filter val="わたしのえほん"/>
        <filter val="わたしのにほんご　初級から話せるわたしの気持ち・わたしの考え"/>
        <filter val="わたしのﾜﾝﾋﾟｰｽ"/>
        <filter val="わたしの宇宙 第1巻"/>
        <filter val="わたしの宇宙 第2巻"/>
        <filter val="わたしの少女マンガ史"/>
        <filter val="わたしはちさかったときに"/>
        <filter val="わりなき恋"/>
        <filter val="一〇一年目の孤独"/>
        <filter val="一つの太陽オールウエイズ"/>
        <filter val="一発合格！日本語能力試験N1　完全攻略テキスト＆実践問題集"/>
        <filter val="万葉のうた"/>
        <filter val="万葉集"/>
        <filter val="三の隣は五号室"/>
        <filter val="三びきのこぶた"/>
        <filter val="三四郎"/>
        <filter val="三省堂名歌名句辞典"/>
        <filter val="三省堂国語辞典"/>
        <filter val="三酔人経綸問答"/>
        <filter val="三面記事小説"/>
        <filter val="上の記（上）"/>
        <filter val="上の記（下）"/>
        <filter val="上級の力をつける_x000a_聴解ストラテジー［第2版］　上"/>
        <filter val="上級の力をつける_x000a_聴解ストラテジー［第2版］　下"/>
        <filter val="上級へのとびら これで身につく文法力"/>
        <filter val="上級レベル　ロールプレイで学ぶビジネス日本語"/>
        <filter val="上級学習者のための日本語読解ワークブック"/>
        <filter val="上野駅13番線ホーム"/>
        <filter val="上野駅殺人事件"/>
        <filter val="下流社会新たな階層集団の出現"/>
        <filter val="下町ロケット"/>
        <filter val="不倫と南米"/>
        <filter val="不可能性の時代"/>
        <filter val="世界が読む日本の近代文学"/>
        <filter val="世界の中心で、愛をさけぶ"/>
        <filter val="世界の国ぐに－17・ベトナム"/>
        <filter val="世界の外国語教育政策―日本の外国語教育の再構築にむけて"/>
        <filter val="世界の市場・ベトナム・カンボジア（アジア編5）"/>
        <filter val="世界の日本語教室から"/>
        <filter val="世界の果ての子どもたち"/>
        <filter val="世界の読者に伝えるということ"/>
        <filter val="世界は村上春樹をどう読むか"/>
        <filter val="世界俳句 第1号(2005)"/>
        <filter val="世界大百科事典・世界地図"/>
        <filter val="世界大百科事典・日本地図"/>
        <filter val="世界大百科事典・百科年鑑’96"/>
        <filter val="世界大百科事典・百科年鑑’97"/>
        <filter val="世界大百科事典1"/>
        <filter val="世界大百科事典10"/>
        <filter val="世界大百科事典11"/>
        <filter val="世界大百科事典12"/>
        <filter val="世界大百科事典13"/>
        <filter val="世界大百科事典14"/>
        <filter val="世界大百科事典15"/>
        <filter val="世界大百科事典16"/>
        <filter val="世界大百科事典17"/>
        <filter val="世界大百科事典18"/>
        <filter val="世界大百科事典19"/>
        <filter val="世界大百科事典2"/>
        <filter val="世界大百科事典20"/>
        <filter val="世界大百科事典21"/>
        <filter val="世界大百科事典22"/>
        <filter val="世界大百科事典23"/>
        <filter val="世界大百科事典24"/>
        <filter val="世界大百科事典25"/>
        <filter val="世界大百科事典26"/>
        <filter val="世界大百科事典27"/>
        <filter val="世界大百科事典28"/>
        <filter val="世界大百科事典29"/>
        <filter val="世界大百科事典3"/>
        <filter val="世界大百科事典30"/>
        <filter val="世界大百科事典31"/>
        <filter val="世界大百科事典4"/>
        <filter val="世界大百科事典5"/>
        <filter val="世界大百科事典6"/>
        <filter val="世界大百科事典7"/>
        <filter val="世界大百科事典8"/>
        <filter val="世界大百科事典9"/>
        <filter val="世界正義論"/>
        <filter val="世界百科事典・百科使鑑"/>
        <filter val="世論の曲解"/>
        <filter val="丘の四季彩　雲海・雲"/>
        <filter val="中・上級日本語教科書　日本への招待 第2 版_x000a_［予習シート・語彙・文型］"/>
        <filter val="中・上級日本語教科書　日本への招待 第2 版［CD3 枚付セット］"/>
        <filter val="中・上級日本語教科書　日本への招待 第2 版［テキスト］"/>
        <filter val="中・上級者のための速読の日本語"/>
        <filter val="中上級レベル日本語教材　語彙力ぐんぐん　1日10分"/>
        <filter val="中上級を教える人のための日本語文法ハンドブック"/>
        <filter val="中上級学習者のための　日本語読解ワークブック"/>
        <filter val="中上級学習者向け日本語教材 日本文化を読む"/>
        <filter val="中世大越国家の成立と変容"/>
        <filter val="中原淳一あこがれの美意識"/>
        <filter val="中国・大連と日本研究"/>
        <filter val="中国・大連の筑波大学ー日本語・日本文化学類の出張講義ー世界の中の筑波大学1"/>
        <filter val="中国化する日本　日中「文明の突」一千年史"/>
        <filter val="中東との対話"/>
        <filter val="中級からの日本語プロフィシェンシー ライティング"/>
        <filter val="中級へ行こう　日本語の文型と表現59"/>
        <filter val="中級を学ぼう　日本語の文型と表現56 中級前期"/>
        <filter val="中級を学ぼう 日本語の文型と表現82 中級中期"/>
        <filter val="中級日本語　上"/>
        <filter val="中級日本語　下"/>
        <filter val="中級日本語で挑戦!スピーチ&amp;ディスカッション"/>
        <filter val="中級日本語教科書　わたしの見つけた日本"/>
        <filter val="中級日本語文法と教え方のポイント"/>
        <filter val="中級日本語文法要点整理ポイント20"/>
        <filter val="中間言語語用論概論_x000a_第二言語学習者の語用論的能力の使用・習得・教育"/>
        <filter val="丸山真男　セレクション"/>
        <filter val="乙嫁語り"/>
        <filter val="九大アジア叢書 - グロ－バル経営の新潮流とアジア"/>
        <filter val="九大アジア叢書13・アジアと向き合う"/>
        <filter val="九州国立博物館・京都妙心寺・神の室宝と九州・琉球"/>
        <filter val="九年前の祈り"/>
        <filter val="九月十日"/>
        <filter val="乱反射"/>
        <filter val="乳と卵"/>
        <filter val="乳房"/>
        <filter val="事業報告　－2004"/>
        <filter val="二十世紀のアニメーション"/>
        <filter val="五節供の楽しみ"/>
        <filter val="京の和菓子"/>
        <filter val="京の町家丁寧な暮らし"/>
        <filter val="京城のダダ、東京のダダ"/>
        <filter val="京都&lt;千年の都&gt;歴史"/>
        <filter val="京都の近代と天皇"/>
        <filter val="京都夢幻記"/>
        <filter val="人々とのアジア"/>
        <filter val="人と人とをつなぐ日本語クラスアクティビティ50"/>
        <filter val="人に好かれてうまくいく「愛嬌力」 はずむ人間関係をつくる仕事のしかた"/>
        <filter val="人はひとりで死ぬ"/>
        <filter val="人を動かす！　実践ビジネス日本語会話　中級1"/>
        <filter val="人口から読む日本の歴史"/>
        <filter val="人口減少と総合国力"/>
        <filter val="人民の戦争・人民の軍隊"/>
        <filter val="人生の乞食"/>
        <filter val="人見絹枝・一輪のなでしこ"/>
        <filter val="人質の朗読会"/>
        <filter val="人間、やっぱり情でんなあ"/>
        <filter val="人間の集団について―ベトナムから考える"/>
        <filter val="人魚の眠る家"/>
        <filter val="今和次郎採集講義"/>
        <filter val="今求められる学力と学びとは　－コンピテンシー・ベースのカリキュラムの光と影－"/>
        <filter val="介護スタッフのための声かけ表現集 ― サ－ビス日本語介護スタッフ編"/>
        <filter val="介護民俗学へようこそ！"/>
        <filter val="仏像のみかた"/>
        <filter val="仏果を得ず"/>
        <filter val="仏野教え・ビーイング・ピース"/>
        <filter val="仕事をつくる"/>
        <filter val="仕事漂流"/>
        <filter val="会話に挑戦！中級前期からの日本語ロールプレイ"/>
        <filter val="会話の授業を楽しくする　コミュニケーションのためのクラス活動40"/>
        <filter val="会話授業の作り方編"/>
        <filter val="伝承の宇宙"/>
        <filter val="伯爵夫人"/>
        <filter val="伸ばす!　就活能力・ビジネス日本語力　日本で働くための「4つの能力」養成ワークブック"/>
        <filter val="住本財団年次報告書2008"/>
        <filter val="何もかも憂鬱な夜に"/>
        <filter val="何者"/>
        <filter val="作家は移動する"/>
        <filter val="作文授業の作り方編"/>
        <filter val="使う順と連想マップで学ぶ漢字&amp;語彙 日本語能力試験N1　"/>
        <filter val="例文で学ぶ漢字と言葉3　級編"/>
        <filter val="例文で学ぶ漢字と言葉N2　改訂版"/>
        <filter val="例解新漢和辞典"/>
        <filter val="俳句の動物たち"/>
        <filter val="俳句の宇宙"/>
        <filter val="俺俺"/>
        <filter val="倫敦塔・幻影の盾　他五篇"/>
        <filter val="僕たちの好きだった革命"/>
        <filter val="光ってみえるもの、あれは"/>
        <filter val="光の山"/>
        <filter val="光点"/>
        <filter val="光線"/>
        <filter val="兎とかたちの日本文化"/>
        <filter val="全マンガ論"/>
        <filter val="全国大学留学生特別入試問題集第一分冊日本語ー小論文"/>
        <filter val="全国大学留学生特別入試問題集第二分冊英語ー数学ー社会ー理科"/>
        <filter val="全国方言辞典 ― 都道府県別"/>
        <filter val="全日本ゆるキャラ公式ガイドブック"/>
        <filter val="全養協日本語教師検定準拠問題集 日本語教師の実践力"/>
        <filter val="八つ墓村"/>
        <filter val="八百万の物語ー強く生きる　繰り返すー"/>
        <filter val="六角形あるいは八角のポストに入っていた枯れ葉について"/>
        <filter val="共に歩けば"/>
        <filter val="共喰い"/>
        <filter val="共生の思想・世界の秩序"/>
        <filter val="再考現学"/>
        <filter val="冠・婚・葬・祭"/>
        <filter val="冠婚葬祭"/>
        <filter val="冥土めぐり"/>
        <filter val="冥途あり"/>
        <filter val="冬のアゼリア"/>
        <filter val="冬のはなし：ふたりのゆきだるま"/>
        <filter val="冬の旅"/>
        <filter val="出発点1979－1996"/>
        <filter val="初めての花のいけ方"/>
        <filter val="初中級学習者向け日本語教材 日本文化を読む"/>
        <filter val="初心者向き　すぐに役立つ日本語の教え方"/>
        <filter val="初春弁才船"/>
        <filter val="初級からの日本語スピーチ"/>
        <filter val="初級からはじまる「活動型クラス」ことばの学びは学習者がつくる"/>
        <filter val="初級から中級への　日本語ドリル　文法"/>
        <filter val="初級から中級への　日本語ドリル　語彙"/>
        <filter val="初級から中級への日本語ドリル 文法 チャレンジ編"/>
        <filter val="初級から中級への橋渡しシリーズ②　文法が弱いあなたへ"/>
        <filter val="初級から中級への橋渡しシリーズ④　読解をはじめるあなたへ"/>
        <filter val="初級から中級への橋渡しシリ－ズ③　聴解が弱いあなたへ"/>
        <filter val="初級を教える人のための日本語文法ハンドブック"/>
        <filter val="初級日本語"/>
        <filter val="初級日本語 げんき げんきな絵カードI イラストデータ版"/>
        <filter val="初級日本語 げんき げんきな絵カードII イラストデータ版"/>
        <filter val="初級日本語　げんき(第２版)　教師用指導書"/>
        <filter val="初級日本語 げんきI"/>
        <filter val="初級日本語　上"/>
        <filter val="初級日本語　下"/>
        <filter val="初級日本語　文法練習帳"/>
        <filter val="初級日本語げんきⅡ"/>
        <filter val="初級日本語ドリルとしてのゲーム教材　50"/>
        <filter val="初級日本語のためのぶんけい練習"/>
        <filter val="初級日本語文法と教え方のポイント"/>
        <filter val="初級読解問題55　日本語能力試験3級用"/>
        <filter val="初音ミクはなぜ世界を変えたのか？"/>
        <filter val="創られた「日本の心」神話"/>
        <filter val="創立20周年記念国際シンポジウム日本文化研究の過去・現在・未来"/>
        <filter val="加藤周一を読む"/>
        <filter val="加藤泉作品集　絵と彫刻"/>
        <filter val="助詞・助動詞の辞典"/>
        <filter val="効果10倍の“教える”技術―授業から企業研修まで"/>
        <filter val="動乱と演劇"/>
        <filter val="動物化するポストモダン　オタクから見た日本社会"/>
        <filter val="動詞・形容詞・副詞の事典"/>
        <filter val="包むーにほんの統パッケージ"/>
        <filter val="包んで楽しむふろしき"/>
        <filter val="包帯クラブ"/>
        <filter val="北方領土問題"/>
        <filter val="十字架"/>
        <filter val="千と千尋の神隠し 1"/>
        <filter val="千の風になって・ちひろの空"/>
        <filter val="千代紙人形入門"/>
        <filter val="半神"/>
        <filter val="卒業"/>
        <filter val="卒業式の歴史学"/>
        <filter val="協働で学ぶクリティカル・リーディング"/>
        <filter val="南洋学院"/>
        <filter val="南無ロックンロール二十一部経"/>
        <filter val="南紀オーシャンアロー号の謎"/>
        <filter val="単一民族神話の起源―「日本人」の自画像の系譜"/>
        <filter val="占領と改革―シリーズ日本近現代史〈7〉"/>
        <filter val="原初的な未来の建築"/>
        <filter val="原水禁署名運動の誕生"/>
        <filter val="原爆と検閲"/>
        <filter val="原爆投下"/>
        <filter val="原理主義とは何か"/>
        <filter val="去年の冬、きみと別れ"/>
        <filter val="去年ルノアールで"/>
        <filter val="参加型ワークショップ入門"/>
        <filter val="双子は驢馬に跨がって"/>
        <filter val="反転・闇社会の守護神と呼ばれて"/>
        <filter val="叙情と闘争　辻井喬＋堤清二 回顧録"/>
        <filter val="叛乱の六〇年代"/>
        <filter val="古事記"/>
        <filter val="古代の女性官僚"/>
        <filter val="古池や・詩歌のこころ"/>
        <filter val="可愛い世の中"/>
        <filter val="史論の復権"/>
        <filter val="合格できる　1級　日本語能力試験"/>
        <filter val="合格できる　2級　日本語能力試験(新装版)"/>
        <filter val="合格できる日本語能力試験N1"/>
        <filter val="合格できる日本語能力試験N2"/>
        <filter val="合格できる日本語能力試験N3"/>
        <filter val="合格できる日本語能力試験N4・N5"/>
        <filter val="吉ちょむとんちばなし"/>
        <filter val="吉里吉里人 (上巻)"/>
        <filter val="吉里吉里人 (下巻)"/>
        <filter val="吉里吉里人 (中巻)"/>
        <filter val="名づけの民俗学"/>
        <filter val="名もなき日々を"/>
        <filter val="名作から創るフランス料理"/>
        <filter val="名品揃物浮世絵1・春信"/>
        <filter val="名品揃物浮世絵10・広重Ｉ"/>
        <filter val="名品揃物浮世絵11・広重ＩＩ"/>
        <filter val="名品揃物浮世絵12・広重ＩＩＩ"/>
        <filter val="名品揃物浮世絵2・清長"/>
        <filter val="名品揃物浮世絵3・歌麿Ｉ"/>
        <filter val="名品揃物浮世絵4・歌麿ＩＩ"/>
        <filter val="名品揃物浮世絵5・写楽"/>
        <filter val="名品揃物浮世絵6・豊国・国貞"/>
        <filter val="名品揃物浮世絵7・国芳・英泉"/>
        <filter val="名品揃物浮世絵8・北斎Ｉ"/>
        <filter val="名品揃物浮世絵9・北斎ＩＩ"/>
        <filter val="名探偵コナン"/>
        <filter val="名誉と恍惚"/>
        <filter val="吾ナンバーファイブ"/>
        <filter val="吾輩ハ猫ニナル"/>
        <filter val="告白"/>
        <filter val="呑めば、都"/>
        <filter val="周縁の文化交歩学シリーズ1東アジアの茶飲文化と茶業"/>
        <filter val="周縁の文化交涉学シリーズ1　東アジアの茶飲文化と茶業"/>
        <filter val="周縁の文化交涉学シリーズ7　フエ地域の歴史と文化 : 周辺集落と外からの視点"/>
        <filter val="呪文"/>
        <filter val="味一問目につぽん食紀行「北陸編」"/>
        <filter val="和歌とは何か"/>
        <filter val="和製英語辞典"/>
        <filter val="和魂洋才の系譜 内と外からの明治日本 上"/>
        <filter val="和魂洋才の系譜 内と外からの明治日本 下"/>
        <filter val="唐物の文化史"/>
        <filter val="唱歌と国語"/>
        <filter val="啄木"/>
        <filter val="問題な日本語"/>
        <filter val="嗤う日本の「ナショナリズム」"/>
        <filter val="四万十川(1)"/>
        <filter val="四万十川(2)"/>
        <filter val="四万十川(3)"/>
        <filter val="四万十川(4)"/>
        <filter val="四万十川(5)"/>
        <filter val="四万十川(6)"/>
        <filter val="四季つづり"/>
        <filter val="困ってるひと"/>
        <filter val="図書館戦争"/>
        <filter val="国公私立　首都圏の専門学校全調査〈2011〉"/>
        <filter val="国公私立首都圏専門学校全調査2011"/>
        <filter val="国宝・天神さま"/>
        <filter val="国宝大神社展"/>
        <filter val="国宝大絵巻展・京都国立博物館所蔵・寄託の名宝一挙大公開"/>
        <filter val="国宝阿修羅展"/>
        <filter val="国家・宗教・日本人"/>
        <filter val="国家の危機"/>
        <filter val="国家の品格"/>
        <filter val="国家神道と日本人"/>
        <filter val="国文学入門・日本文学の流れ"/>
        <filter val="国民的俳句百選"/>
        <filter val="国立新美術館活動報告2008年"/>
        <filter val="国立新美術館活動報告2011年"/>
        <filter val="国立新美術館開館10周年　草間彌生　わが永遠の魂"/>
        <filter val="国語・四年（上）　－かがやき"/>
        <filter val="国語・四年（下）－はばたき"/>
        <filter val="国際シンポジウム　第35集　東アジア近代における概念の再編成"/>
        <filter val="国際シンポジウム　第36集　いま構築されるアジアのジェンダー：人間再生産のグローバルな再編成"/>
        <filter val="国際シンポジウム2005「アジアのキュビスム」報告書"/>
        <filter val="国際シンポジウム452013怪異・妖怪文化の伝統と創造ウチとソトの視点から"/>
        <filter val="国際交流基金 2005年度年報"/>
        <filter val="国際交流基金・日本語教育紀要第10号"/>
        <filter val="国際交流基金・日本語教育紀要第11号"/>
        <filter val="国際交流基金・日本語教育紀要第13号"/>
        <filter val="国際交流基金・日本語教育紀要第1号2005"/>
        <filter val="国際交流基金・日本語教育紀要第2号 2006"/>
        <filter val="国際交流基金・日本語教育紀要第3号"/>
        <filter val="国際交流基金・日本語教育紀要第4号"/>
        <filter val="国際交流基金・日本語教育紀要第5号"/>
        <filter val="国際交流基金・日本語教育紀要第6号"/>
        <filter val="国際交流基金・日本語教育紀要第7号"/>
        <filter val="国際交流基金・日本語教育紀要第8号"/>
        <filter val="国際交流基金・日本語教育紀要第9号"/>
        <filter val="国際交流基金2006年度年報"/>
        <filter val="国際交流基金バンコック日本語センター・事業評価報告書（1991～2001年）"/>
        <filter val="国際交流基金展覧会記録 1972-2012"/>
        <filter val="国際交流基金日本語教授法シリーズ 1"/>
        <filter val="国際交流基金日本語教授法シリーズ 10"/>
        <filter val="国際交流基金日本語教授法シリーズ 11"/>
        <filter val="国際交流基金日本語教授法シリーズ 12"/>
        <filter val="国際交流基金日本語教授法シリーズ 13"/>
        <filter val="国際交流基金日本語教授法シリーズ 14"/>
        <filter val="国際交流基金日本語教授法シリーズ 2"/>
        <filter val="国際交流基金日本語教授法シリーズ 3"/>
        <filter val="国際交流基金日本語教授法シリーズ 4"/>
        <filter val="国際交流基金日本語教授法シリーズ 5"/>
        <filter val="国際交流基金日本語教授法シリーズ 6"/>
        <filter val="国際交流基金日本語教授法シリーズ 7"/>
        <filter val="国際交流基金日本語教授法シリーズ 8"/>
        <filter val="国際交流基金日本語教授法シリーズ 9"/>
        <filter val="国際協力ってなんだろう"/>
        <filter val="国際文化交流と日本語教育きのう・きょう・あす"/>
        <filter val="国際文化交流の政治経済学"/>
        <filter val="国際文化会館会報 vo 24 no 2 2014"/>
        <filter val="国際文化会館会報 vo 33 no 2 2013"/>
        <filter val="国際文化会館会報 vo.24, no.2, 2013"/>
        <filter val="国際文化論"/>
        <filter val="国際日本学研究叢書11異文化としての日本"/>
        <filter val="国際日本学研究叢書14・転換期日係論の最前線"/>
        <filter val="国際日本学研究叢書14転換期日中関係論の最前線"/>
        <filter val="国際日本学研究第2号"/>
        <filter val="国際日本文化研究センター要覧２００９"/>
        <filter val="国際関係のおける文化交流"/>
        <filter val="土方巽の舞踏　肉体のシュルレアリスム　身体のオントロジー"/>
        <filter val="在日一世の記憶"/>
        <filter val="地下へ/サイゴンの老人ベトナム全短篇集(講談社文芸文庫)"/>
        <filter val="地下鉄のできるまで"/>
        <filter val="地図から読む江戸時代"/>
        <filter val="地図のない街"/>
        <filter val="地域発展のための日本研究"/>
        <filter val="地方消滅"/>
        <filter val="地方競馬の戦後史"/>
        <filter val="坂東玉三朗の宇宙"/>
        <filter val="基礎からわかる日本文学史"/>
        <filter val="基礎から応用までこれ1冊!　日本語能力試験対策　N3　文法・語彙・漢字　"/>
        <filter val="基礎も実践もこれ1冊でパーフェクト　日本語能力試験対策　N1　文法　問題集"/>
        <filter val="基礎日本語文法 －改訂版－"/>
        <filter val="基礎日本語辞典"/>
        <filter val="堂々たる人生　谷崎淳一郎伝"/>
        <filter val="報道写真全記録　2011．3.11-4.11　東日本大震災"/>
        <filter val="場所"/>
        <filter val="変容する文学の中で㊤"/>
        <filter val="変容する文学の中で㊦"/>
        <filter val="変愛小説集 日本作家編"/>
        <filter val="夏のはなし：はじめてのなつやすみ"/>
        <filter val="夏の庭 The Friends"/>
        <filter val="夏の迷宮"/>
        <filter val="夏の闇"/>
        <filter val="夏子の酒"/>
        <filter val="外交の力"/>
        <filter val="外交入門 ―国際社会の作法と思考―"/>
        <filter val="外交的思考"/>
        <filter val="外国人と対話しよう！にほんごボランティア手帖"/>
        <filter val="外国人のこどものための日本語・絵でわかるかんたんかんじ160"/>
        <filter val="外国人のこどものための日本語・絵でわかるかんたんかんじ200"/>
        <filter val="外国人のこどものための日本語・絵でわかるかんたんかんじ80"/>
        <filter val="外国人のための看護・介護用語集　日本語でケアナビ 英語版"/>
        <filter val="外国人の子どものための日本語・児童・生徒のための日本語生活集"/>
        <filter val="外国人児童の｢教科と日本語」シリーズ_x000a_小学校　「ＪＳＬ国語科」の授業作り｣"/>
        <filter val="外国人児童の｢教科と日本語」シリーズ_x000a_小学校　ＪＳＬカリキュラム｢解説｣"/>
        <filter val="外国人児童生徒のための日本語指導 (第1分冊)"/>
        <filter val="外国語における日本文学研究論文1＋2"/>
        <filter val="外国語教育〈3〉幼稚園・小学校篇"/>
        <filter val="外国語活動をもっと楽しく知的にする！英語ゲーム＆教材アイデア60"/>
        <filter val="多文化主義・多言語主義の現在―カナダ・オーストラリア・そして日本"/>
        <filter val="多言語やりとり素材集　コミュニティでコミュニケーション"/>
        <filter val="多言語社会の言語文化教育_x000a_英語を第二言語とする子どもへのアメリカ人教師たちの取り組み"/>
        <filter val="夜"/>
        <filter val="夜よりも大きい"/>
        <filter val="夜光虫"/>
        <filter val="夜叉御前 自選作品集"/>
        <filter val="夢からの手紙"/>
        <filter val="夢の歌"/>
        <filter val="夢をかなえるゾウ"/>
        <filter val="夢を与える"/>
        <filter val="夢を見るために毎朝僕は目覚めるのです"/>
        <filter val="大きな鳥にさらわれないように"/>
        <filter val="大人にわからない日本文学史"/>
        <filter val="大使閣下の料理人"/>
        <filter val="大修館　最新国語表記ハンドブック"/>
        <filter val="大地の芸術祭　越後妻有アートトリェンナーレ2009"/>
        <filter val="大塚久雄　人と学問"/>
        <filter val="大学・大学院留学生の日本語①読解編"/>
        <filter val="大学・大学院留学生の日本語②作文編"/>
        <filter val="大学・大学院留学生の日本語③論文読解編"/>
        <filter val="大学・大学院留学生の日本語④論文作成編"/>
        <filter val="大学・大学院留学生の日本語⑤漢字・語彙編"/>
        <filter val="大学で学ぶための日本語ライティング　短文からレポート作成まで"/>
        <filter val="大学新入生に薦める101冊の本"/>
        <filter val="大学生からのスタディ・スキルズ　知へのステップ"/>
        <filter val="大学生と留学生のための論文ワークブック"/>
        <filter val="大学生のための　日本語表現実践ノート 改訂版"/>
        <filter val="大学生のための 論文・レポートの論理的な書き方"/>
        <filter val="大正しトロ・昭和モダン広告スターの世界"/>
        <filter val="大正デモクラシー―シリーズ日本近現代史〈4〉"/>
        <filter val="大正天皇"/>
        <filter val="大越・チャンパの都城・城郭遺跡の基礎的研究"/>
        <filter val="大辞林"/>
        <filter val="大雪物語"/>
        <filter val="天の神話　地の神話"/>
        <filter val="天使の分け前"/>
        <filter val="天使を抱きしめて"/>
        <filter val="天地明祭"/>
        <filter val="天平の生活辞書・よみがえる平成京"/>
        <filter val="天才と異才の日本科学史"/>
        <filter val="天才バカボン"/>
        <filter val="天皇陛下の本心"/>
        <filter val="天皇陛下全仕事"/>
        <filter val="天頂より少し下って"/>
        <filter val="夫婦のバランス学"/>
        <filter val="失われた町"/>
        <filter val="失楽園㊤"/>
        <filter val="失楽園㊦"/>
        <filter val="夺取"/>
        <filter val="奄美諸島の民俗文化誌"/>
        <filter val="奇貨"/>
        <filter val="奈良ガイド・こだわりの歩き方"/>
        <filter val="女ことばと日本語"/>
        <filter val="女たち"/>
        <filter val="女のいない男たち"/>
        <filter val="女人蛇体"/>
        <filter val="女性詩人の愛の詩"/>
        <filter val="女神記"/>
        <filter val="妖怪学新考―妖怪からみる日本人の心"/>
        <filter val="姫君"/>
        <filter val="姫神町リンク"/>
        <filter val="子どもといっしょに！_x000a_日本語授業おもしろネタ集"/>
        <filter val="子どもといっしょに！_x000a_日本語授業おもしろネタ集2"/>
        <filter val="子どものこころをひらく"/>
        <filter val="子どものことを子どもにきく"/>
        <filter val="子どものための5か国語絵単語帳　これって，なあに"/>
        <filter val="子どものための6カ国語絵単語帳：どこいくの？"/>
        <filter val="子どもの創造力スイッチ！　遊びと学びのひみつ基地　CANVASの実践"/>
        <filter val="子供たちへ 冠婚葬祭ってな～に?"/>
        <filter val="子供を喰う教師たち"/>
        <filter val="孔雀の羽の目がみてる"/>
        <filter val="存在しない小説"/>
        <filter val="季節の記憶"/>
        <filter val="孤独のグルメ"/>
        <filter val="孤舟"/>
        <filter val="学力と階層"/>
        <filter val="学問"/>
        <filter val="学問のすゝめ"/>
        <filter val="学校制服の文化史"/>
        <filter val="学歴格差の経済学"/>
        <filter val="学習まんが少年少女　日本の歴史"/>
        <filter val="学習指導要領準拠　漢字指導の手引き "/>
        <filter val="学習者の発想による日本語表現文型例文集 ― 初級後半から中級にかけて"/>
        <filter val="学習者主体の日本語教育－オーストラリアの実践研究"/>
        <filter val="安曇野ふわりふわり"/>
        <filter val="完全マスター　1・2級　日本語能力試験　語彙"/>
        <filter val="完全マスター　3級　日本語能力試験　文法問題対策"/>
        <filter val="完全犯罪フェアリー"/>
        <filter val="官僚とメディア"/>
        <filter val="官僚制としての日本陸軍"/>
        <filter val="宝塚ファンの社会学"/>
        <filter val="宝島"/>
        <filter val="実力アップ!日本語能力試験2級　漢字単語ドリル"/>
        <filter val="実力アップ!日本語能力試験2級　聴解問題"/>
        <filter val="実力アップ!日本語能力試験2級　読解編"/>
        <filter val="実力アップ!日本語能力試験3級　文法編初級総仕上げ"/>
        <filter val="実力アップ!日本語能力試験3級　聴解問題"/>
        <filter val="実力アップ!日本語能力試験N1 「読む」(文章の文法・読解)"/>
        <filter val="実力アップ!日本語能力試験N1「聞く」(聴解)"/>
        <filter val="実力アップ!日本語能力試験N2「文のルール」(文字・語彙・文法)"/>
        <filter val="実力アップ!日本語能力試験N2「聞く」(聴解)"/>
        <filter val="実力アップ!日本語能力試験N2「読む」(文章の文法・読解)"/>
        <filter val="実力アップ!日本語能力試験N3「文のルール」_x000a_(文字・語彙・文の文法)"/>
        <filter val="実力アップ!日本語能力試験N3「聞く」(聴解)"/>
        <filter val="実力アップ!日本語能力試験N3「読む」(文章の文法・読解)"/>
        <filter val="実力アップ!日本語能力試験N4 「読む」(文字・語彙・文法・読解)　"/>
        <filter val="実力アップ!日本語能力試験N5「読む」(文字・語彙・文法)"/>
        <filter val="実力で見た日本の大学最新格付け文系’08"/>
        <filter val="実力で見た日本の大学最新格付け理系08"/>
        <filter val="実用　ことわざ慣用句辞典"/>
        <filter val="実践 研究計画作成法_x000a_情報収集からプレゼンテーションまで"/>
        <filter val="実践にほんご指導見なおし本 [語彙と文法指導編]"/>
        <filter val="実践日本語教育スタンダード"/>
        <filter val="実践日本語教育を学ぶ人のために"/>
        <filter val="室町の王権"/>
        <filter val="室町時代人物群像"/>
        <filter val="宮沢賢治の真実:修羅を生きた詩人"/>
        <filter val="家庭用教材シリーズ　ことばのテーブル　100 枚プリント第3集 _x000a_ひらがな読解ワーク"/>
        <filter val="家庭用教材シリーズ　ことばのテーブル　100枚プリント 第13集「自分のことを考えよう」"/>
        <filter val="家庭用教材シリーズ　ことばのテーブル　100枚プリント 第14集「続おはなし読解ワーク:初級編」"/>
        <filter val="家庭用教材シリーズ　ことばのテーブル　100枚プリント 第15集「おしゃべり練習ワーク」"/>
        <filter val="家庭用教材シリーズ　ことばのテーブル　100枚プリント　第１集　_x000a_あんごうをとこう"/>
        <filter val="家日和"/>
        <filter val="家栽の人"/>
        <filter val="容疑者Xの献身"/>
        <filter val="寂しい丘で狩をする"/>
        <filter val="富士山百画"/>
        <filter val="富士百景"/>
        <filter val="寺山修司全歌集"/>
        <filter val="寺山修同名言集　身捨つるほどの祖国はありや"/>
        <filter val="対人関係構築のためのコミュニケーション入門・日本語教師のために"/>
        <filter val="対岸"/>
        <filter val="対欧米外交の追憶　上"/>
        <filter val="対欧米外交の追憶　下"/>
        <filter val="対話とプロフィシェンシー　プロフィエンシーを育てる"/>
        <filter val="専門日本語入門 場面から学ぶ介護の日本語 【教師用手引き】"/>
        <filter val="専門日本語入門 場面から学ぶ介護の日本語 【本冊】"/>
        <filter val="専門日本語入門 場面から学ぶ看護の日本語 【教師用手引き】"/>
        <filter val="専門日本語入門 場面から学ぶ看護の日本語 【本冊】"/>
        <filter val="小さいおうち"/>
        <filter val="小さな男静かな声"/>
        <filter val="小人たちが騒ぐので"/>
        <filter val="小国主義・日本の近代を読みなおす"/>
        <filter val="小学生のための漢字をおぼえる辞典"/>
        <filter val="小暮写真館"/>
        <filter val="小説 琉球処分(1)"/>
        <filter val="小説 琉球処分(2)"/>
        <filter val="小説の読み方、書き方，訳し方"/>
        <filter val="小説家　大岡昌平"/>
        <filter val="小論文への１２のステップ ― 中級日本語学習者対象"/>
        <filter val="少女マンガジェンダー表象論-男装の少女の造形とアイデンティティ"/>
        <filter val="少年ジャンプ"/>
        <filter val="少年少女日本文学館1・たけくらべ・山椒大末"/>
        <filter val="少年少女日本文学館10・走れメロス・山椒魚"/>
        <filter val="少年少女日本文学館11・二十四の瞳"/>
        <filter val="少年少女日本文学館12・赤いろうそくと人魚"/>
        <filter val="少年少女日本文学館13・ごんぎつね・夕鶴"/>
        <filter val="少年少女日本文学館14・ビルマの竪琴"/>
        <filter val="少年少女日本文学館15・ちいさこべ・山月紀"/>
        <filter val="少年少女日本文学館16・しろばんば"/>
        <filter val="少年少女日本文学館17・母六夜・おじさんの話"/>
        <filter val="少年少女日本文学館18・サアカスの馬・童謡"/>
        <filter val="少年少女日本文学館19・雪三景・裸の王様"/>
        <filter val="少年少女日本文学館2・坊ちゃん"/>
        <filter val="少年少女日本文学館20・汚点・春は夜汽車の窓から"/>
        <filter val="少年少女日本文学館3・ふるさと・野菊の墓"/>
        <filter val="少年少女日本文学館4・小さな王国・海神丸"/>
        <filter val="少年少女日本文学館5・小僧の神様・一房の葡萄"/>
        <filter val="少年少女日本文学館6・トロッコ・鼻"/>
        <filter val="少年少女日本文学館7・幼年時代・風立ちぬ"/>
        <filter val="少年少女日本文学館8・伊豆の踊り子・泣き虫小僧"/>
        <filter val="少年少女日本文学館9・銀河鉄道の夜"/>
        <filter val="就活・仕事のにほんご会話"/>
        <filter val="屋上のウインドノーツ"/>
        <filter val="屋根屋"/>
        <filter val="山口晃作品集"/>
        <filter val="山口晃大画面作品集"/>
        <filter val="山川　小説日本史図録 第2版"/>
        <filter val="山川詳説日本史図録第7版:日B309準拠"/>
        <filter val="岡崎京子論"/>
        <filter val="岸辺の旅"/>
        <filter val="島はぼくらと"/>
        <filter val="島津の国宝と篤姫の時代"/>
        <filter val="巡礼"/>
        <filter val="工芸のいま伝統と創造"/>
        <filter val="巴がゆく!"/>
        <filter val="希望学１希望を語る"/>
        <filter val="希望学２希望の再生"/>
        <filter val="希望学３希望をつなぐ"/>
        <filter val="希望学４希望の始まり"/>
        <filter val="希望学明日の向こうに"/>
        <filter val="帝国の残影　兵士－小津安二郎の昭和史"/>
        <filter val="帰郷"/>
        <filter val="常用漢字・送り仮名・現代仮名遣い・筆順　例解辞典[改訂新版]"/>
        <filter val="幕末・維新―シリーズ日本近現代史〈1〉"/>
        <filter val="平和と和解の思想をたずねて"/>
        <filter val="平成16～18年度1級日本語能力試験・試験問題と正解"/>
        <filter val="平成16～18年度2級日本語能力試験・試験問題と正解"/>
        <filter val="平成16～18年度3級日本語能力試験・試験問題と正解"/>
        <filter val="平成16～18年度4級日本語能力試験・試験問題と正解"/>
        <filter val="平成17(2005）日本語教育スタンダードの構築をめざす国際ラウンドテーブル・会議録"/>
        <filter val="平成18年度　日本語能力試験1・2級試験問題と正解"/>
        <filter val="平成18年度　日本語能力試験3・4級試験問題と正解"/>
        <filter val="平成19年度1・2級日本語能力試験・試験問題と正解"/>
        <filter val="平成19年度3・4級日本語能力試験・試験問題ト正解"/>
        <filter val="平成20年度1・2級日本語能力試験・試験問題と正解"/>
        <filter val="平成20年度3・4級日本語能力試験・試験問題と正解"/>
        <filter val="平成20年度日本留学試験（第1回）－試験問題（EJU）"/>
        <filter val="平成20年度日本留学試験（第2回）ー試験問題（EJU）"/>
        <filter val="平成21年度日本語教育能力検定試験合格するための本"/>
        <filter val="平成21年度第1回日本語能力試験・試験問題と正解1・2級"/>
        <filter val="平成21年度第2回日本語能力試験・試験問題と正解1・2級"/>
        <filter val="平成21年度第2回日本語能力試験・試験問題と正解3・4級"/>
        <filter val="平成25年度日本留学試（第1回）験試験問題"/>
        <filter val="平成29年度日本留学試験（第1回）ー試験問題（EJU）"/>
        <filter val="平成29年度日本留学試験（第2回）ー試験問題（EJU）"/>
        <filter val="平成30年度日本留学試験（第1回）ー試験問題（EJU）"/>
        <filter val="平成デモクラシー"/>
        <filter val="平成史"/>
        <filter val="平成経済20年史"/>
        <filter val="平蔵狩り"/>
        <filter val="幸福な食卓"/>
        <filter val="幸運を引きよせるｽﾋﾟﾘﾁｭｱﾙﾌﾞｯｸ"/>
        <filter val="幻獣の国物語"/>
        <filter val="幼児教育を考える"/>
        <filter val="広告チラチを利用して作るひねもす手芸親子で楽しめる工作・ペーパークラフト"/>
        <filter val="広辞苑　第六版"/>
        <filter val="庭を森のようにしたいつれづれノート⑬"/>
        <filter val="庭を読み解く"/>
        <filter val="廃墟建築士"/>
        <filter val="建築史の思想力"/>
        <filter val="引っこしはつらいよ"/>
        <filter val="引揚者の戦後"/>
        <filter val="弟"/>
        <filter val="弟の夫"/>
        <filter val="強いられる死・自殺者三万人超の実相"/>
        <filter val="影裏"/>
        <filter val="彼らが写真を手にした切実さを"/>
        <filter val="彼岸過迄"/>
        <filter val="往古来今"/>
        <filter val="復興文化論"/>
        <filter val="徳川美術館展尾張徳川家の至宝"/>
        <filter val="心では重すぎる"/>
        <filter val="忘れられたワルツ"/>
        <filter val="忘れられた詩人の伝記"/>
        <filter val="忘れられた詩人の伝記　父・大木惇夫の軌跡"/>
        <filter val="忘れられない年月"/>
        <filter val="応用言語学事典"/>
        <filter val="快楽"/>
        <filter val="怒り　上"/>
        <filter val="怒り　下"/>
        <filter val="怒るべき子どもたち"/>
        <filter val="思想の不良たち"/>
        <filter val="思想地図　１"/>
        <filter val="思想地図　２"/>
        <filter val="思想地図　３"/>
        <filter val="思想地図　４"/>
        <filter val="思想地図　５"/>
        <filter val="怨霊とは何か"/>
        <filter val="怪異の風景学"/>
        <filter val="恋する宝石物語"/>
        <filter val="想像ラジオ"/>
        <filter val="愛かぎりなく"/>
        <filter val="愛する原発"/>
        <filter val="愛っていうのはね"/>
        <filter val="愛と青春の発熱"/>
        <filter val="愛なんて嘘"/>
        <filter val="愛に乱暴"/>
        <filter val="愛の夢とか"/>
        <filter val="愛は時間（とき）を超えて ベトナムに架ける橋"/>
        <filter val="愛国・革命・民主"/>
        <filter val="感覚の幽い風景"/>
        <filter val="感謝知らずの男"/>
        <filter val="憂国者たち"/>
        <filter val="憧れのハワイ"/>
        <filter val="成長する教師のための日本語教育ガイドブック㊤"/>
        <filter val="成長する教師のための日本語教育ガイドブック㊦"/>
        <filter val="戦争のかたち"/>
        <filter val="戦争の悲しみ"/>
        <filter val="戦争の日本中世史"/>
        <filter val="戦争の日本近現代史　東大式レッスン！　征韓論から太平洋戦争まで"/>
        <filter val="戦場のﾆｰﾅなかにし礼"/>
        <filter val="戦場の宗教、軍人の信仰"/>
        <filter val="戦後SF事件史"/>
        <filter val="戦後日本の国際文化交流"/>
        <filter val="戦後日本の宗教史"/>
        <filter val="戦後沖縄と米軍基地"/>
        <filter val="戦火のなかのこどもたち"/>
        <filter val="戦火のなかの子どもたち"/>
        <filter val="戦略思考トレーニング―考える力が飛躍的にアップする!"/>
        <filter val="戦闘美少女の精神分析"/>
        <filter val="戯れ言の自由"/>
        <filter val="戸越銀座でつかまえて"/>
        <filter val="手にとるようにアジアのことがわかる本―アジア経済の全貌が見えてくる"/>
        <filter val="手紙"/>
        <filter val="折り返し点1997－2008"/>
        <filter val="抱く女"/>
        <filter val="抱擁、あるいはライスには塩を(1)"/>
        <filter val="抱擁、あるいはライスには塩を(2)"/>
        <filter val="持ち重りする薔薇の花"/>
        <filter val="指の戯れ"/>
        <filter val="指の骨"/>
        <filter val="授業が変わる！英語教師のためのアクでィブ・ラーニング　ガイドブック"/>
        <filter val="授業の作り方Q&amp;A 78編"/>
        <filter val="授業の基礎としてのインストラクショナルデザイン"/>
        <filter val="授業を変えるコトバとワザ --小学校教師のコミュニケーション実践"/>
        <filter val="探偵はバーにいる"/>
        <filter val="探偵倶楽部"/>
        <filter val="改訂版 トピックによる日本語総合　演習 中級前期_x000a_テーマ探しから発表へ"/>
        <filter val="改訂版 トピックによる日本語総合　演習 中級後期_x000a_テーマ探しから発表へ"/>
        <filter val="改訂版　実践　危機管理広報"/>
        <filter val="改訂版 日本語要説"/>
        <filter val="改訂第2版　ジュニア版　イラスト日本まるごと事典"/>
        <filter val="政がゆく"/>
        <filter val="政治と秋刀魚"/>
        <filter val="教会領長崎"/>
        <filter val="教師とコーディネーターのための日本語プログラム運営の手引き"/>
        <filter val="教師と学習者のための　日本語文型辞典"/>
        <filter val="教師用日本語教育ハンドブック　シリーズ1 文章表現"/>
        <filter val="教師用日本語教育ハンドブック　シリーズ4 文法Ⅱ_x000a_助動詞を中心にして 改訂版"/>
        <filter val="教師用日本語教育ハンドブック　シリーズ7 教授法入門"/>
        <filter val="教材設計マニュアル―独学を支援するために"/>
        <filter val="教科書を作ろう"/>
        <filter val="教育と国家"/>
        <filter val="敬語のお辞典"/>
        <filter val="数学する身体"/>
        <filter val="文化、ことば、教育　日本語／日本の教育の「標準」を越えて"/>
        <filter val="文化が創る国際平和"/>
        <filter val="文化と外交"/>
        <filter val="文化中級日本語I CD付(第2版)"/>
        <filter val="文化中級日本語II CD付"/>
        <filter val="文化初級日本語 〈１　テキスト〉 （改訂版）"/>
        <filter val="文化初級日本語 〈２　テキスト〉 （改訂版）"/>
        <filter val="文化初級日本語１・２改訂版教師用指導例集"/>
        <filter val="文化間移動をする子どもたちの学び_x000a_―教育コミュニティの創造に向けて―"/>
        <filter val="文字渦"/>
        <filter val="文学の風景"/>
        <filter val="文学史のおさらい"/>
        <filter val="文明の生態史観"/>
        <filter val="文明の衝突と21世記の日本"/>
        <filter val="文明論の概略"/>
        <filter val="文明間の対話に向けて"/>
        <filter val="文章チュータリングの理念と実践"/>
        <filter val="文章を理解するとは_x000a_認知の仕組みから読解教育への応用まで"/>
        <filter val="文章表現の技術I"/>
        <filter val="文章表現の技術II"/>
        <filter val="文章表現の技術III"/>
        <filter val="文章表現の技術IV"/>
        <filter val="文章表現の技術V"/>
        <filter val="文芸にあらわれた日本の近代ー社会料学と文学のあいだ"/>
        <filter val="文豪の食卓"/>
        <filter val="新・にほんご敬語トレーニング　"/>
        <filter val="新・はじめての日本語教育・基本用語辞典"/>
        <filter val="新・はじめての日本語教育1・日本語教育の基礎知識"/>
        <filter val="新・はじめての日本語教育2・日本語教授法入門"/>
        <filter val="新・日本文壇史"/>
        <filter val="新・毎日の聞きとり50日㊤（中級日本語音声教材）"/>
        <filter val="新・毎日の聞きとり50日㊦（中級日本語音声教材）"/>
        <filter val="新しい｢日本語能力試験｣ガイドブック"/>
        <filter val="新しい「日本語能力試験」ガイドブック概要版と問題例集N1, N2, N3"/>
        <filter val="新しい「日本語能力試験」ガイドブック概要版と問題例集N4, N5"/>
        <filter val="新しい｢日本語能力試験｣問題例集"/>
        <filter val="新しい世界秩序とアジア"/>
        <filter val="新しい日本語学入門  ことばのしくみを考える"/>
        <filter val="新しい日本語教育のために"/>
        <filter val="新たなグランドセオリーを求めて：平和・安全・共生"/>
        <filter val="新にほんご〈あいうえお〉"/>
        <filter val="新もういちど読む山川日本史"/>
        <filter val="新世界より㊤"/>
        <filter val="新世界より㊦"/>
        <filter val="新人日本語教師のためのお助け便利帖"/>
        <filter val="新完全マスター　文法　日本語能力試験N1"/>
        <filter val="新完全マスター　文法　日本語能力試験N2"/>
        <filter val="新完全マスター　文法　日本語能力試験N3　ベトナム語版"/>
        <filter val="新完全マスター　文法　日本語能力試験N4　ベトナム語版"/>
        <filter val="新完全マスター　漢字　日本語能力試験N1"/>
        <filter val="新完全マスター　漢字　日本語能力試験N2"/>
        <filter val="新完全マスター　漢字　日本語能力試験N3　"/>
        <filter val="新完全マスター　聴解　日本語能力試験N1"/>
        <filter val="新完全マスター　聴解　日本語能力試験N2"/>
        <filter val="新完全マスター　聴解　日本語能力試験N3　ベトナム語版"/>
        <filter val="新完全マスター　語彙　日本語能力試験N1"/>
        <filter val="新完全マスター　語彙　日本語能力試験N2"/>
        <filter val="新完全マスター　読解　日本語能力試験N2"/>
        <filter val="新完全マスター　読解　日本語能力試験N3　ベトナム語版"/>
        <filter val="新宿二丁目の文化人類学: ゲイ・コミュニティから都市をまなざす"/>
        <filter val="新左翼の遺産"/>
        <filter val="新文化初級日本語I CD付"/>
        <filter val="新文化初級日本語I 練習問題集"/>
        <filter val="新文化初級日本語II CD付"/>
        <filter val="新文化初級日本語II 練習問題集"/>
        <filter val="新日本語の中級　教師用指導書"/>
        <filter val="新日本語の中級　文法解説書　ベトナム語版"/>
        <filter val="新日本語の中級　本冊"/>
        <filter val="新日本語能力試験・高得点Ｐａｓｓシリーズ_x000a_超級表現＋使える名句"/>
        <filter val="新日本語能力試験完全攻略ガイド"/>
        <filter val="新明解国語辞典"/>
        <filter val="新明解日本語アクセント辞典"/>
        <filter val="新時代の日本語教育をめざして"/>
        <filter val="新書道学典"/>
        <filter val="新次元マンガ表現の現存　"/>
        <filter val="新版　基礎から学ぶ日本語表現法"/>
        <filter val="新版日本語教育事典"/>
        <filter val="新約太宰治"/>
        <filter val="新緑色のスクールバス"/>
        <filter val="新聞・テレビ　ニュース日本語"/>
        <filter val="新装版 はじめのいっぽ　英語版"/>
        <filter val="新装版　入門日本語　FIRST LESSONS IN JAPANESE"/>
        <filter val="新装版 基礎日本語文法教本"/>
        <filter val="新訂福翁自伝 岩波文庫"/>
        <filter val="新選組紀行"/>
        <filter val="新釈古事記"/>
        <filter val="旅と観光の年表"/>
        <filter val="旅の指さし会話帳⑪ベトナム[第二版]"/>
        <filter val="旅行く孫悟空"/>
        <filter val="日々の光"/>
        <filter val="日々の出会い"/>
        <filter val="日・英・中 ビジネスレター・E メール　ハンドブック"/>
        <filter val="日・英・中ビジネスレター・Eメールハンドブック"/>
        <filter val="日はまた熱血ポンちゃん"/>
        <filter val="日文研no.41"/>
        <filter val="日文研no.42"/>
        <filter val="日曜日の人々/サンデー・ピーブル"/>
        <filter val="日曜日は一緒に"/>
        <filter val="日本/権力構造の謎㊤"/>
        <filter val="日本/権力構造の謎㊦"/>
        <filter val="日本・ベトナム関係を学ぶ人のために"/>
        <filter val="日本キリスト教史"/>
        <filter val="日本ジャーナリズム研究"/>
        <filter val="日本で学ぶ留学生のための中級日本語教科書　出会い　本冊　テーマ別・タスク活動編"/>
        <filter val="日本とはなにか"/>
        <filter val="日本の「戦略的パートナーシップ」外交－全体像の俯瞰"/>
        <filter val="日本のアイデンティティー西洋でも東洋でもない日本"/>
        <filter val="日本のシルクロード"/>
        <filter val="日本のやきもの"/>
        <filter val="日本の刺青と英国王室"/>
        <filter val="日本の博統色"/>
        <filter val="日本の名詩、英語でおどる"/>
        <filter val="日本の国際政治学　第1巻　学としての国際政治"/>
        <filter val="日本の国際政治学　第2巻　国境なき国際政治"/>
        <filter val="日本の国際政治学　第3巻　地域から見た国際政治"/>
        <filter val="日本の国際政治学　第4巻　歴史の中の国際政治"/>
        <filter val="日本の小説"/>
        <filter val="日本の思想"/>
        <filter val="日本の旅と観光・中国・四国編"/>
        <filter val="日本の昔話1・はなさかじい"/>
        <filter val="日本の昔話2・したきりすずめ"/>
        <filter val="日本の昔話3・ももたろう"/>
        <filter val="日本の昔話4・さるかにかっせん"/>
        <filter val="日本の昔話5・ねずみのもちつき"/>
        <filter val="日本の朝鮮・台湾支配と植民地官僚"/>
        <filter val="日本の武道"/>
        <filter val="日本の歳時伝承"/>
        <filter val="日本の歴史と文化・国立歴史民俗博物館展示案内"/>
        <filter val="日本の民話事典"/>
        <filter val="日本の現代アートを見る"/>
        <filter val="日本の現代詩101"/>
        <filter val="日本の生活案内"/>
        <filter val="日本の経典芸能"/>
        <filter val="日本の統治構造―官僚内閣制から議院内閣制へ"/>
        <filter val="日本の近現代史をどう見るか〈シリーズ 日本近現代史〈10〉"/>
        <filter val="日本の難点"/>
        <filter val="日本の香り"/>
        <filter val="日本まんが　１"/>
        <filter val="日本まんが　２"/>
        <filter val="日本まんが　３"/>
        <filter val="日本ミステリー小史"/>
        <filter val="日本を、信じる"/>
        <filter val="日本をたどりなおす29の方法　国際日本研究入門"/>
        <filter val="日本をどう変えていくのか"/>
        <filter val="日本をめざしたベトナムの英雄と皇子ーファン・ボイ・チャウとクオン・デ"/>
        <filter val="日本を伝える！英語で折り紙"/>
        <filter val="日本事情ハンドブック"/>
        <filter val="日本人が忘れてしまった「日本文明」真価"/>
        <filter val="日本人として之だけは知っておきたいこと"/>
        <filter val="日本人とは何か"/>
        <filter val="日本人と英語"/>
        <filter val="日本人にとって美しさとは何か"/>
        <filter val="日本人のしきたり"/>
        <filter val="日本人の可能性と限界"/>
        <filter val="日本人の平均値"/>
        <filter val="日本人の知らない日本語"/>
        <filter val="日本人の知らない日本語 2"/>
        <filter val="日本人の知らない日本語 3"/>
        <filter val="日本人はなぜ存在するか"/>
        <filter val="日本人改造論あなたと俺と日本人"/>
        <filter val="日本児童文学名作集㊤"/>
        <filter val="日本児童文学名作集㊦"/>
        <filter val="日本写真史　上"/>
        <filter val="日本写真史　下"/>
        <filter val="日本冷戦史"/>
        <filter val="日本分舞踊・西川流史"/>
        <filter val="日本史B用語集　改訂版"/>
        <filter val="日本史の中の世界一"/>
        <filter val="日本名詩集成"/>
        <filter val="日本国語大辞典　Ｉ"/>
        <filter val="日本国語大辞典　ＩＩ"/>
        <filter val="日本国語大辞典　ＩＩＩ"/>
        <filter val="日本学刊第16号"/>
        <filter val="日本学刊第17号"/>
        <filter val="日本宗教史"/>
        <filter val="日本思想という病"/>
        <filter val="日本政治史ー外交と権力"/>
        <filter val="日本政治思想史"/>
        <filter val="日本文化における時間と空間"/>
        <filter val="日本文化研究の過去・現在・未来ー新たな地平を開くために"/>
        <filter val="日本文学の読み方"/>
        <filter val="日本文学史"/>
        <filter val="日本文学史序脱㊤"/>
        <filter val="日本文学史序脱㊦"/>
        <filter val="日本文学盛？史"/>
        <filter val="日本文様図集　小花　㊤"/>
        <filter val="日本文様図集　小花　㊦"/>
        <filter val="日本料理のこころ"/>
        <filter val="日本映画は生きている"/>
        <filter val="日本映画は生きている：アニメ越境する"/>
        <filter val="日本映画は生きている：スクリーンの中の他者"/>
        <filter val="日本映画は生きている：日本映画はどこまで行くか"/>
        <filter val="日本映画は生きている：映画史を読み直す"/>
        <filter val="日本映画は生きている：監督と俳優の美学"/>
        <filter val="日本映画は生きている：観る人、作る人、掛ける人"/>
        <filter val="日本映画は生きている：踏み越えるドキュメンタリー"/>
        <filter val="日本映画史の100年"/>
        <filter val="日本東アジアの潮流"/>
        <filter val="日本海物語"/>
        <filter val="日本現代小説大事典"/>
        <filter val="日本現代美術"/>
        <filter val="日本産業社会の「神話」"/>
        <filter val="日本留学試験対策問題集　ハイレベル　読解100"/>
        <filter val="日本的想像力の未来～クール・ジャパノロジーの可能性"/>
        <filter val="日本研究再考北欧の実践から"/>
        <filter val="日本社会探検"/>
        <filter val="日本舞踊の基礎"/>
        <filter val="日本芸能史・台1港　原始・古代"/>
        <filter val="日本芸能史・台2港　原始・古代"/>
        <filter val="日本芸能史・台3港　中世"/>
        <filter val="日本芸能史・台4港　中世-近世"/>
        <filter val="日本芸能史・台5港　近世"/>
        <filter val="日本芸能史・台6港　近世－近代"/>
        <filter val="日本芸能史・台7港　近代-現代"/>
        <filter val="日本言語文化研究会論集 ー　第6号"/>
        <filter val="日本言語文化研究会論集 ー　第7号"/>
        <filter val="日本言語文化研究会論集 ー　第8号"/>
        <filter val="日本語・日本語教育の研究 --その今、その歴史"/>
        <filter val="日本語5つのとびら　サバイバル編"/>
        <filter val="日本語5つのとびら　中上級編"/>
        <filter val="日本語5つのとびら　中上級編　漢字・語彙練習"/>
        <filter val="日本語5つのとびら　中級編"/>
        <filter val="日本語5つのとびら　中級編　漢字・語彙練習"/>
        <filter val="日本語5つのとびら 初級編1"/>
        <filter val="日本語5つのとびら 初級編2"/>
        <filter val="日本語Total Communication　絵カードブック"/>
        <filter val="日本語アクセント入門"/>
        <filter val="日本語おしゃべりのたね （第２版）"/>
        <filter val="日本語がいっぱい"/>
        <filter val="日本語が亡びるとき英語の世紀の中で"/>
        <filter val="日本語コミュニケーションゲーム80"/>
        <filter val="日本語で！！今すぐいっしょに話す日本語会話_x000a_“Nihongo de!!”Japanese Conversation in the Classroom"/>
        <filter val="日本語できます　Vol1"/>
        <filter val="日本語できます　Vol2"/>
        <filter val="日本語できます　Vol3"/>
        <filter val="日本語という外国語"/>
        <filter val="日本語ドキドキ体験交流活動集"/>
        <filter val="日本語と日本語教育のための日本語学入門"/>
        <filter val="日本語のしくみ"/>
        <filter val="日本語のために"/>
        <filter val="日本語の教え方の秘訣上　『新日本語の基礎Ⅰ』のくわしい教案と教授法"/>
        <filter val="日本語の教え方の秘訣下　『新日本語の基礎Ⅰ』のくわしい教案と教授法"/>
        <filter val="日本語の教え方を一から学び直したい人へ_x000a_入門 書き方の指導法"/>
        <filter val="日本語の教え方実践マニュアル　ドリルの鉄人_x000a_コミュニカティブなドリルからロールプレイへ"/>
        <filter val="日本語の教科書"/>
        <filter val="日本語の文構造　文の樹形図"/>
        <filter val="日本語の歌でうたおう！"/>
        <filter val="日本語の発音教室 ― 理論と練習"/>
        <filter val="日本語の美"/>
        <filter val="日本語を学ぶ人たちのための：日本語を楽しく読む本"/>
        <filter val="日本語を学ぶ人たちのための：日本語を楽しく読む本・中級"/>
        <filter val="日本語を学ぶ人たちのための：日本語を楽しく読む本・初中級"/>
        <filter val="日本語を書くトレーニング"/>
        <filter val="日本語を楽しく読む本・中級"/>
        <filter val="日本語を話すトレーニング"/>
        <filter val="日本語㊤"/>
        <filter val="日本語㊦"/>
        <filter val="日本語上級話者への道"/>
        <filter val="日本語中級 J501 中級から上級へ　英語版"/>
        <filter val="日本語中級J301 〈英語版〉 ― 基礎から中級へ"/>
        <filter val="日本語中級からのスキルバランス・ワークブック"/>
        <filter val="日本語中級表現 アカデミック・ジャパニーズ表現の基礎"/>
        <filter val="日本語中級読解 新版"/>
        <filter val="日本語会話力トレーニングブック"/>
        <filter val="日本語動詞ハンドブック  The Handbook of Japanese Verbs"/>
        <filter val="日本語基本動詞用法辞典"/>
        <filter val="日本語多義語学習辞典形容詞・副詞編"/>
        <filter val="日本語多義語学習辞典形容詞・名詞編"/>
        <filter val="日本語学校全調査"/>
        <filter val="日本語学級 〈１〉 ― 小・中学生水準 初期必修の語彙と文字"/>
        <filter val="日本語学級 〈２〉 ― 小・中学生水準 基本文型の徹底整理"/>
        <filter val="日本語学習のためのよく使う訓漢字2100"/>
        <filter val="日本語学習のためのよく使う順漢字2100_x000a_付録CD-ROM:漢字語彙3 万6 千語---学習指標値付き"/>
        <filter val="日本語学習者のための読解厳選テーマ10　〔中上級〕"/>
        <filter val="日本語学習者の文法習得"/>
        <filter val="日本語形容詞・副詞ハンドブック - The Handbook of Japanese"/>
        <filter val="日本語授業おもしろネタ集"/>
        <filter val="日本語授業法シリーズ2・音声を教える"/>
        <filter val="日本語教師のための　Excelでできるテスト分析入門"/>
        <filter val="日本語教師のための　実践・漢字指導"/>
        <filter val="日本語教師のための「授業力」を磨く30 のテーマ"/>
        <filter val="日本語教師のための「活動型」授業の手引き ― 内容中心・コミュニケ－ション活動のすすめ"/>
        <filter val="日本語教師のためのQ&amp;A"/>
        <filter val="日本語教師のためのTIPS77　クラスルーム運営　"/>
        <filter val="日本語教師のためのTIPS77 第2巻 ICTの活用"/>
        <filter val="日本語教師のためのアクション・リサーチ"/>
        <filter val="日本語教師のためのテスト作成マニュアル"/>
        <filter val="日本語教師のための実践・作文指導"/>
        <filter val="日本語教師のための新しい言語習得概論"/>
        <filter val="日本語教師のための楽しく教える活動集22"/>
        <filter val="日本語教師のための異文化理解とコミュニケーションスキル"/>
        <filter val="日本語教師のための知識本シリーズ1 　日本語教育における_x000a_学習の分析とデザイン －言語習得過程の視点から見た日本語教育－"/>
        <filter val="日本語教師のための知識本シリーズ12_x000a_ことばと文化を結ぶ日本語教育"/>
        <filter val="日本語教師のための知識本シリーズ5　日本語教師の成長と自己研修_x000a_－新たな教師研修ストラテジーの可能性をめざして－"/>
        <filter val="日本語教師のための音声教育を考える本"/>
        <filter val="日本語教師の専門能力開発 アメリカの現状と日本への提言"/>
        <filter val="日本語教師の方法論　教室談話分析と教授ストラテジー"/>
        <filter val="日本語教師必携　ハート＆テクニック"/>
        <filter val="日本語教師必携すぐに使える「レアリア・生教材」アイデア帖"/>
        <filter val="日本語教師養成シリーズ第1 巻_x000a_文化・社会・地域"/>
        <filter val="日本語教師養成シリーズ第2 巻_x000a_言語一般"/>
        <filter val="日本語教師養成シリーズ第3 巻_x000a_音声，文字・表記"/>
        <filter val="日本語教師養成シリーズ第4 巻_x000a_文法，語彙，日本語史"/>
        <filter val="日本語教師養成シリーズ第5 巻_x000a_日本語教授法"/>
        <filter val="日本語教師養成シリーズ第6 巻_x000a_異文化理解と情報"/>
        <filter val="日本語教授法ワークショップ"/>
        <filter val="日本語教材リスト No37 (2007~2008)"/>
        <filter val="日本語教材リスト38（2008-2009）"/>
        <filter val="日本語教科書の落とし穴"/>
        <filter val="日本語教育"/>
        <filter val="日本語教育ー124号"/>
        <filter val="日本語教育ー128号"/>
        <filter val="日本語教育ー129"/>
        <filter val="日本語教育ー130"/>
        <filter val="日本語教育ー145"/>
        <filter val="日本語教育141-2009"/>
        <filter val="日本語教育142-2009"/>
        <filter val="日本語教育143-2009"/>
        <filter val="日本語教育と日本語学習　学習ストラテジー論にむけて"/>
        <filter val="日本語教育における　コミュニカティブ・アプローチ"/>
        <filter val="日本語教育に生かす第二言語習得研究"/>
        <filter val="日本語教育のためのコミュニケーション研究"/>
        <filter val="日本語教育のためのタスク別書き言葉コーパス"/>
        <filter val="日本語教育のための心理学"/>
        <filter val="日本語教育のための文法コロケーションハンドブック"/>
        <filter val="日本語教育の新たな文脈_x000a_学習環境，接触場面，コミュニケーションの多様性"/>
        <filter val="日本語教育の方法―コース・デザインの実際"/>
        <filter val="日本語教育の語彙"/>
        <filter val="日本語教育の過去・現在・未来 第1巻 社会"/>
        <filter val="日本語教育の過去・現在・未来 第2巻 教師"/>
        <filter val="日本語教育の過去・現在・未来 第3巻 教室"/>
        <filter val="日本語教育の過去・現在・未来 第4巻 音声"/>
        <filter val="日本語教育の過去・現在・未来 第5巻 文法"/>
        <filter val="日本語教育ハンドブック"/>
        <filter val="日本語教育は何をめざすか 言語文化活動の理論と実践"/>
        <filter val="日本語教育をめぐる研究と実践"/>
        <filter val="日本語教育叢書　つくる　テストを作る"/>
        <filter val="日本語教育叢書　つくる　会話教材を作る"/>
        <filter val="日本語教育叢書　つくる　作文教材を作る"/>
        <filter val="日本語教育叢書　つくる　教科書を作る"/>
        <filter val="日本語教育叢書　つくる　漢字教材を作る"/>
        <filter val="日本語教育叢書　つくる　読解教材を作る"/>
        <filter val="日本語教育学としてのライフストーリー　－語りを聞き、書くということ"/>
        <filter val="日本語教育学の歩き方　初学者のための研究ガイド"/>
        <filter val="日本語教育学入門"/>
        <filter val="日本語教育学研究への展望―柏崎雅世教授退職記念論集"/>
        <filter val="日本語教育學入門"/>
        <filter val="日本語教育機関要覧2008"/>
        <filter val="日本語教育機関要覧2010"/>
        <filter val="日本語教育演習シリーズ①_x000a_教えるためのことばの整理1"/>
        <filter val="日本語教育演習シリーズ③_x000a_さまざまな表現　Vol.1"/>
        <filter val="日本語教育演習シリーズ④_x000a_さまざまな表現　Vol.2"/>
        <filter val="日本語教育演習シリーズ⑤_x000a_教え方の基本"/>
        <filter val="日本語教育演習シリーズ⑥_x000a_授業の組み立て"/>
        <filter val="日本語教育研究への招待"/>
        <filter val="日本語教育能力検定試験・聴解・音声・特順プログラム"/>
        <filter val="日本語教育能力検定試験に合格するための世界と日本16"/>
        <filter val="日本語教育能力検定試験に合格するための基礎知識50"/>
        <filter val="日本語教育能力検定試験に合格するための教授法37"/>
        <filter val="日本語教育能力検定試験に合格するための日本語の歴史30"/>
        <filter val="日本語教育能力検定試験に合格するための異文化理解13"/>
        <filter val="日本語教育能力検定試験に合格するための社会言語学10"/>
        <filter val="日本語教育能力検定試験に合格するための聴解問題10"/>
        <filter val="日本語教育能力検定試験に合格するための記述式問題50"/>
        <filter val="日本語教育能力検定試験に合格するための語彙12"/>
        <filter val="日本語文型辞典　ベトナム語版"/>
        <filter val="日本語文法　学習者によくわかる教え方　－10 の基本－"/>
        <filter val="日本語文法がわかる事典"/>
        <filter val="日本語文法セルフマスターシリーズ1.はとが"/>
        <filter val="日本語文法セルフマスターシリーズ2.する・した・している"/>
        <filter val="日本語文法セルフマスターシリーズ3.格助詞"/>
        <filter val="日本語文法セルフマスターシリーズ4.指示詞"/>
        <filter val="日本語文法セルフマスターシリーズ5.「も」「だけ」「さえ」など"/>
        <filter val="日本語文法セルフマスターシリーズ6.文の述べ方"/>
        <filter val="日本語文法セルフマスターシリーズ7.条件表現"/>
        <filter val="日本語文法演習 　敬語を中心とした対人関係の表現 　－待遇表現－"/>
        <filter val="日本語文法演習 ことがらの関係を表す表現－複文－"/>
        <filter val="日本語文法演習　まとまりを作る表現－指示詞、接続詞、のだ・わけだ・からだ－"/>
        <filter val="日本語文法演習 時間を表す表現 　－テンス・アスペクト―"/>
        <filter val="日本語文法演習 自動詞・他動詞，使役，受身 _x000a_－ボイス－"/>
        <filter val="日本語文法演習 話し手の気持ちを表す表現 －モダリティ・終助詞－"/>
        <filter val="日本語文法演習助詞　_x000a_―「は」と「が」、複合格助詞、とりたて助詞など―"/>
        <filter val="日本語発音アクセント辞典"/>
        <filter val="日本語科学 〈２２〉"/>
        <filter val="日本語科学 〈２３〉"/>
        <filter val="日本語科学 〈２４〉"/>
        <filter val="日本語科学 〈２５〉"/>
        <filter val="日本語能力試験　1級・2級　試験に出る　聴解（28日完成）"/>
        <filter val="日本語能力試験　20日で合格　文字・語彙　2級"/>
        <filter val="日本語能力試験　N1　文法　スターターズブック"/>
        <filter val="日本語能力試験 N1「読解・言語知識」対策問題＆要点整理"/>
        <filter val="日本語能力試験　N2　文法　スターターズブック"/>
        <filter val="日本語能力試験 N2「読解・言語知識」対策問題＆要点整理"/>
        <filter val="日本語能力試験　N2に出る　日本語単語スピードマスター　Intermediate 2500"/>
        <filter val="日本語能力試験 N3「読解・言語知識」対策問題＆要点整理"/>
        <filter val="日本語能力試験　N4・N5に出る　日本語単語スピードマスター　Basic 1800"/>
        <filter val="日本語能力試験　スーパー模試　N1"/>
        <filter val="日本語能力試験　スーパー模試　N2"/>
        <filter val="日本語能力試験　スーパー模試　N4・N5"/>
        <filter val="日本語能力試験　レベルアップトレーニング　文法　_x000a_本試験と同形式の問題を解きながら文法力レベルアップ　N1"/>
        <filter val="日本語能力試験　レベルアップトレーニング　文法　_x000a_本試験と同形式の問題を解きながら文法力レベルアップ　N2"/>
        <filter val="日本語能力試験　レベルアップトレーニング　聴解 N1"/>
        <filter val="日本語能力試験　レベルアップトレーニング　聴解 N2"/>
        <filter val="日本語能力試験　予想問題集　N1"/>
        <filter val="日本語能力試験　予想問題集　N2"/>
        <filter val="日本語能力試験　予想問題集　N3"/>
        <filter val="日本語能力試験　予想問題集　N4"/>
        <filter val="日本語能力試験　予想問題集　N5"/>
        <filter val="日本語能力試験　合格への道　2級　対策模擬テスト"/>
        <filter val="日本語能力試験　模試と対策　N1　模擬試験2回分"/>
        <filter val="日本語能力試験　模試と対策　N2　模擬試験2回分"/>
        <filter val="日本語能力試験　直前対策　N1　文字・語彙・文法"/>
        <filter val="日本語能力試験　直前対策　N3　文字・語彙・文法"/>
        <filter val="日本語能力試験(JLPT)N3～N2受験レベル　KANJI　初級が終わったら始めよう　にほんご漢字トレーニング"/>
        <filter val="日本語能力試験1級対策　合格問題集+予想模擬試験"/>
        <filter val="日本語能力試験ＪＬＰＴ公式問題集Ｎ１"/>
        <filter val="日本語能力試験ＪＬＰＴ公式問題集Ｎ２"/>
        <filter val="日本語能力試験ＪＬＰＴ公式問題集Ｎ３"/>
        <filter val="日本語能力試験ＪＬＰＴ公式問題集Ｎ４"/>
        <filter val="日本語能力試験ＪＬＰＴ公式問題集Ｎ５"/>
        <filter val="日本語能力試験N1　模擬テスト　&lt;3&gt;"/>
        <filter val="日本語能力試験N1　模擬テスト（１）"/>
        <filter val="日本語能力試験Ｎ１・Ｎ2・試験に出る文法と表現（42日完成）"/>
        <filter val="日本語能力試験Ｎ１・Ｎ2・試験に出る漢字と語彙（50日完成）"/>
        <filter val="日本語能力試験Ｎ１・Ｎ2・試験に出る聴解"/>
        <filter val="日本語能力試験Ｎ１・Ｎ2・試験に出る読解（40日完成）"/>
        <filter val="日本語能力試験N1・N2対策に役立つ！コロケーションが身につく 日本語表現練習帳"/>
        <filter val="日本語能力試験N1・文法対策標準テキスト"/>
        <filter val="日本語能力試験N1に出る重要単語集"/>
        <filter val="日本語能力試験N2　模擬テスト　&lt;3&gt;"/>
        <filter val="日本語能力試験N2　模擬テスト（１）"/>
        <filter val="日本語能力試験Vol.2　模試と対策　N1"/>
        <filter val="日本語能力試験Vol.2　模試と対策　N2"/>
        <filter val="日本語能力試験Vol.2　模試と対策　N3"/>
        <filter val="日本語能力試験の概要　2002年版（2001年度試験結果の分析）"/>
        <filter val="日本語能力試験の概要　2003年版（2002年度試験結果の分析）"/>
        <filter val="日本語能力試験出題基準(改訂版)"/>
        <filter val="日本語能力試験問題集　N2　聴解　スピードマスター"/>
        <filter val="日本語能力試験問題集　N2　読解　スピードマスター"/>
        <filter val="日本語能力試験問題集　N3　文法　スピードマスター"/>
        <filter val="日本語能力試験問題集　N3　聴解　スピードマスター"/>
        <filter val="日本語能力試験問題集　N3　語彙　スピードマスター"/>
        <filter val="日本語能力試験問題集　N3　読解　スピードマスター"/>
        <filter val="日本語能力試験完全模試シリーズ - ゼッタイ合格！日本語能力試験完全模試N1"/>
        <filter val="日本語能力試験完全模試シリーズ - ゼッタイ合格！日本語能力試験完全模試N2"/>
        <filter val="日本語能力試験完全模試シリーズ - ゼッタイ合格！日本語能力試験完全模試N3"/>
        <filter val="日本語能力試験完全模試シリーズ - ゼッタイ合格！日本語能力試験完全模試N4"/>
        <filter val="日本語能力試験対応 きらり☆日本語 N4 語彙"/>
        <filter val="日本語能力試験対応 きらり☆日本語 N5 語彙"/>
        <filter val="日本語能力試験対応　短期マスター聴解ドリル1 [N2・N3レベル]"/>
        <filter val="日本語能力試験対応　短期マスター聴解ドリル2 [N1・N2レベル]"/>
        <filter val="日本語能力試験対策　日本語パワードリル　N1　文法"/>
        <filter val="日本語能力試験対策　日本語パワードリル　N2　文法"/>
        <filter val="日本語能力試験対策　日本語パワードリル　N3　文字・語彙"/>
        <filter val="日本語能力試験対策　日本語パワードリル　N3　文法"/>
        <filter val="日本語能力試験対策・1級問題集"/>
        <filter val="日本語能力試験対策教本シリーズ - ゼッタイ合格！日本語能力試験総合テキストN1"/>
        <filter val="日本語能力試験対策教本シリーズ - ゼッタイ合格！日本語能力試験総合テキストN2"/>
        <filter val="日本語能力試験対策教本シリーズ - ゼッタイ合格！日本語能力試験総合テキストN3"/>
        <filter val="日本語表現能力を育む授業のアイデア―大学の授業をデザインする"/>
        <filter val="日本語語感の辞典"/>
        <filter val="日本語誤用辞典 ― 外国人学習者の誤用から学ぶ日本語の意味用法と指導のポイント"/>
        <filter val="日本語超級話者へのかけはし"/>
        <filter val="日本語類義表現の文法　（上）卖文編"/>
        <filter val="日本語類義表現の文法　（下）複文・連文編"/>
        <filter val="日本近代思想批判"/>
        <filter val="日本近代洋画大展"/>
        <filter val="日本遊戯史"/>
        <filter val="日本鉄道歌謡史　１"/>
        <filter val="日本鉄道歌謡史　２"/>
        <filter val="日清・日露戦争―シリーズ日本近現代史〈3〉"/>
        <filter val="日蝕"/>
        <filter val="日越ことばの旅　ハノイ編"/>
        <filter val="日越工学用語辞典"/>
        <filter val="早わかりベトナムビジネス"/>
        <filter val="早稲田日本語教育実践研究"/>
        <filter val="明るい夜に出かけて"/>
        <filter val="明日香村"/>
        <filter val="明星"/>
        <filter val="明暗"/>
        <filter val="明治演劇史"/>
        <filter val="明治神宮"/>
        <filter val="明鏡　国語辞典　第二版"/>
        <filter val="星に惹かれた男たち"/>
        <filter val="星の子"/>
        <filter val="映画でベトナム"/>
        <filter val="映画監督ベスト101"/>
        <filter val="春のはなし：たんぽぽのサラダ（ほか4話）"/>
        <filter val="春の庭"/>
        <filter val="春風亭一之輔のおもしろ落語入門"/>
        <filter val="昭和の犬"/>
        <filter val="昭和の結婚"/>
        <filter val="昭和天皇"/>
        <filter val="昭和文学史一"/>
        <filter val="昭和文学史三"/>
        <filter val="昭和文学史二"/>
        <filter val="昭和文学史五"/>
        <filter val="昭和文学史六"/>
        <filter val="昭和文学史四"/>
        <filter val="晩年様式集"/>
        <filter val="暮らしの実用小物折り紙"/>
        <filter val="書を捨てよ、町へ出よう"/>
        <filter val="書写・四年"/>
        <filter val="最後のトリック"/>
        <filter val="最愛の子ども"/>
        <filter val="月と蟹"/>
        <filter val="月に叢雲花に風"/>
        <filter val="月に吠えろ"/>
        <filter val="月の満ち欠け"/>
        <filter val="月光樹"/>
        <filter val="月日の残像"/>
        <filter val="月虹"/>
        <filter val="月蝕書簡"/>
        <filter val="月読"/>
        <filter val="有閑倶楽部"/>
        <filter val="木の葉の夢"/>
        <filter val="木簡"/>
        <filter val="未完のファシズム　「持たざる国」日本の運命"/>
        <filter val="未完の平成文学史"/>
        <filter val="未明の戦争"/>
        <filter val="本の本"/>
        <filter val="本日のお言葉"/>
        <filter val="本物の読書家"/>
        <filter val="本田宗一郎・夢を力に"/>
        <filter val="本願寺展"/>
        <filter val="村上さんのところ"/>
        <filter val="村上春樹のなかの中国"/>
        <filter val="村上春樹はごう誤訳されているか"/>
        <filter val="村上海賊の娘 上巻"/>
        <filter val="村上海賊の娘 下巻"/>
        <filter val="村田良平回想録上巻"/>
        <filter val="村田良平回想録下巻"/>
        <filter val="東アジアの今昔物語集　翻訳・変成・予言"/>
        <filter val="東京から考える"/>
        <filter val="東京セブンローズ㊤"/>
        <filter val="東京セブンローズ㊦"/>
        <filter val="東京プリズン"/>
        <filter val="東京右半分"/>
        <filter val="東京歳時記 4　- 冬"/>
        <filter val="東京歳時記1　春"/>
        <filter val="東京歳時記2－夏"/>
        <filter val="東京歳時記3－秋"/>
        <filter val="東京窓景"/>
        <filter val="東京自叙伝"/>
        <filter val="東京零年"/>
        <filter val="東京駅殺人事件"/>
        <filter val="東北"/>
        <filter val="東北学 / 忘れられた東北"/>
        <filter val="東北学/もうひとつの東北"/>
        <filter val="東北学／忘れられた東北"/>
        <filter val="東南アジアにおける日本研究－過去・現在・将来"/>
        <filter val="東南アジアの伝統と発展"/>
        <filter val="東南アジアの政治と文化"/>
        <filter val="東南アジアを考える"/>
        <filter val="東南アジア研究 Vol 50 No.2"/>
        <filter val="東南アジア研究 Vol 51 No.1"/>
        <filter val="東南アジア研究 Vol 51 No.2"/>
        <filter val="東南アジア研究 Vol 52 No.1"/>
        <filter val="東南アジア研究 Vol 52 No.2"/>
        <filter val="東南アジア研究 Vol 53 No.1"/>
        <filter val="東南アジア研究 Vol 53 No.2"/>
        <filter val="東南アジア研究 Vol 54 No.1"/>
        <filter val="東南アジア研究 Vol 54 No.2"/>
        <filter val="東南アジア研究 Vol 55 No.1"/>
        <filter val="東大教養囲碁講座ゼロからわかりやすく"/>
        <filter val="板谷バカ三代"/>
        <filter val="果てなく美しい日本"/>
        <filter val="枯れ葉剤に遭った子どもたち　私のベトナム日誌15年"/>
        <filter val="柿色のベビーベッド"/>
        <filter val="核エネルギー言説の戦後史　1945-1960"/>
        <filter val="格差社会―何が問題なのか"/>
        <filter val="桐嶋、部活やめるってよ"/>
        <filter val="桜は本当に美しいのか"/>
        <filter val="梅干し博士の日本再発見講座①　日本人は優秀である"/>
        <filter val="梅干し博士の日本再発見講座②　日本人と水の発想"/>
        <filter val="梅干し博士の日本再発見講座③　日本人と才覚"/>
        <filter val="梅干し博士の日本再発見講座④　日本人のお家芸　逆発想法"/>
        <filter val="梅干し博士の日本再発見講座⑥　衣･食・住に見る日本人の精神構造"/>
        <filter val="梅干し博士の日本再発見講座⑦　女の知恵が歴史を変えた"/>
        <filter val="梅干し博士の日本再発見講座⑧     日本史隠された真相"/>
        <filter val="梟の城"/>
        <filter val="森に眠る魚"/>
        <filter val="森の戦士ボノロン2007－12"/>
        <filter val="森の戦士ボノロン2007－8"/>
        <filter val="椰子のモチの女戦士"/>
        <filter val="楢山節考"/>
        <filter val="極夜行"/>
        <filter val="楽しく覚えるにほんご語彙・表現"/>
        <filter val="楽しく話そう文化初級日本語会話教材"/>
        <filter val="楽しく読もう　Ⅰ"/>
        <filter val="楽しく読もう　Ⅱ"/>
        <filter val="概説 社会言語学"/>
        <filter val="構成・特徴・分野から学ぶ　新聞の読解"/>
        <filter val="模倣される日本・映画、アニメから料理、ファッションまで"/>
        <filter val="模範郷"/>
        <filter val="権力移行"/>
        <filter val="樹魔・伝説"/>
        <filter val="機会不平等"/>
        <filter val="櫛挽道守"/>
        <filter val="欄"/>
        <filter val="欲情の作法"/>
        <filter val="歌うクジラ　上"/>
        <filter val="歌から学ぶ日本語"/>
        <filter val="歌って上手　日本語会話"/>
        <filter val="歌舞伎の解剖図鑑(イラストで小粋に読み解く歌舞伎ことはじめ)"/>
        <filter val="歌集えぴすとれー"/>
        <filter val="正しくきれいな字を書くための漢字筆順ハンドブック"/>
        <filter val="正確に伝わる! わかりやすい文書の書き方"/>
        <filter val="正義と正体"/>
        <filter val="武士はなぜ歌を詠むか"/>
        <filter val="武士道"/>
        <filter val="武士道エイティーン"/>
        <filter val="武士道とともに生きる"/>
        <filter val="歩くひとPLUS"/>
        <filter val="歩兵の本領"/>
        <filter val="歴史と外交"/>
        <filter val="歴史世界として東南アジア"/>
        <filter val="歴史認識とは何か　日露戦争からアジア太平洋戦争まで"/>
        <filter val="死にたくなったら電話して"/>
        <filter val="死の民俗学"/>
        <filter val="死んでいない者"/>
        <filter val="残酷な神が支配する"/>
        <filter val="母さんはおるす"/>
        <filter val="母ちひろのねくもり"/>
        <filter val="母と子"/>
        <filter val="母の遺産−新聞小説(1)"/>
        <filter val="母の遺産−新聞小説(2)"/>
        <filter val="毎日の聞きとり50日㊤"/>
        <filter val="毎日の聞きとり50日㊦"/>
        <filter val="毎日の聞きとりPlus40㊤"/>
        <filter val="毎日の聞きとりPlus40㊦"/>
        <filter val="毎日使えてしっかり身につく_x000a_はじめよう日本語初級1　CD・スクリプト"/>
        <filter val="毎日使えてしっかり身につく_x000a_はじめよう日本語初級1　ドリルと文法"/>
        <filter val="毎日使えてしっかり身につく_x000a_はじめよう日本語初級1　メインテキスト"/>
        <filter val="毎日使えてしっかり身につく_x000a_はじめよう日本語初級2　CD・スクリプト"/>
        <filter val="毎日使えてしっかり身につく_x000a_はじめよう日本語初級2　ドリルと文法"/>
        <filter val="毎日使えてしっかり身につく_x000a_はじめよう日本語初級2　メインテキスト"/>
        <filter val="毎日練習！リズムで身につく日本語の発音"/>
        <filter val="民俗芸能探訪ガイドブック"/>
        <filter val="民権と憲法―シリーズ日本近現代史〈2〉"/>
        <filter val="水の中のふたつの月"/>
        <filter val="水色の犬"/>
        <filter val="氷山の南"/>
        <filter val="永い言い訳"/>
        <filter val="永遠の都（１）"/>
        <filter val="永遠の都（２）"/>
        <filter val="永遠の都（３）"/>
        <filter val="永遠の都（４）"/>
        <filter val="永遠の都（５）"/>
        <filter val="永遠の都（６）"/>
        <filter val="永遠の都（７）"/>
        <filter val="江戸・東京の都市史"/>
        <filter val="江戸の化物"/>
        <filter val="江戸の想像力"/>
        <filter val="江戸の捨て子たち"/>
        <filter val="江戸の知識から明治の政治へ"/>
        <filter val="江戸の読書会"/>
        <filter val="江戸の食文化"/>
        <filter val="江戸日本の転換点"/>
        <filter val="江戸東京物語"/>
        <filter val="江戸看板図聚"/>
        <filter val="江戸衣装図鑑"/>
        <filter val="江藤淳と大江健三郎"/>
        <filter val="決壊(1)"/>
        <filter val="決壊(2)"/>
        <filter val="沈むフランシス"/>
        <filter val="沖縄の記憶"/>
        <filter val="没後50年・横山大観・新たなる伝説へ"/>
        <filter val="泉鏡花伝"/>
        <filter val="法整備支援論　制度孔褠築の国際協力人門"/>
        <filter val="津波のまちに生きて"/>
        <filter val="流"/>
        <filter val="浄瑠璃を読もう"/>
        <filter val="浅田家"/>
        <filter val="浦からマグノリアの庭へ"/>
        <filter val="浪曲論"/>
        <filter val="浮世女房酒落日記"/>
        <filter val="浮世絵出版論"/>
        <filter val="浮遊霊ブラジル"/>
        <filter val="海うそ"/>
        <filter val="海と月の迷路"/>
        <filter val="海のアリア"/>
        <filter val="海のむこうのずっとむこう"/>
        <filter val="海の見える理髪店"/>
        <filter val="海外シンポジウム2014新領域・次世代の日本研究"/>
        <filter val="海外における上代文学"/>
        <filter val="海外の日本語教育の現状　2006"/>
        <filter val="海外の日本語教育の現状・2012年度日本語教育機関調査より"/>
        <filter val="海炭市叙景"/>
        <filter val="海獣の子供"/>
        <filter val="海賊と呼ばれた男㊤"/>
        <filter val="海賊と呼ばれた男㊦"/>
        <filter val="海辺のカフカ 〈上巻〉"/>
        <filter val="海辺のカフカ 〈下巻〉"/>
        <filter val="消えた言葉"/>
        <filter val="消された日本国王"/>
        <filter val="消滅"/>
        <filter val="涙の詩学"/>
        <filter val="深夜食堂"/>
        <filter val="渡良瀬"/>
        <filter val="満州事変から日中戦争へ―シリーズ日本近現代史〈5〉"/>
        <filter val="満映とわたし"/>
        <filter val="満願"/>
        <filter val="源氏"/>
        <filter val="源氏物語"/>
        <filter val="源氏物語国際ﾌｫｰﾗﾑ集成"/>
        <filter val="演じられた近代"/>
        <filter val="演劇入門"/>
        <filter val="演技と演出"/>
        <filter val="漢字がつくった東アジア"/>
        <filter val="漢字だいじょうぶ! 生活の中で学ぶ漢字のツボ"/>
        <filter val="漢字のコツが分かる本build up your kanji sense"/>
        <filter val="漢字マスターN1"/>
        <filter val="漢字マスターN2"/>
        <filter val="漢字マスターN3"/>
        <filter val="漢字マスターN4"/>
        <filter val="漢字マスターN5"/>
        <filter val="漢字マスターVol.1　4級漢字100"/>
        <filter val="漢字世界の地平"/>
        <filter val="漢字授業の作り方編"/>
        <filter val="漫画貧乏"/>
        <filter val="漱石の長"/>
        <filter val="潮騒"/>
        <filter val="火の鳥"/>
        <filter val="火焔鉄"/>
        <filter val="点滴ポール　生き抜くという旗印"/>
        <filter val="焔"/>
        <filter val="無口なテレパシー"/>
        <filter val="無銭優雅"/>
        <filter val="無限の玄/風下の朱"/>
        <filter val="無駄学"/>
        <filter val="焼跡からのデモクラシー　上"/>
        <filter val="焼跡からのデモクラシー　下"/>
        <filter val="焼身"/>
        <filter val="煎茶入門"/>
        <filter val="熊になった少年"/>
        <filter val="爆心"/>
        <filter val="爆笑問題の日本史原論"/>
        <filter val="爪と目"/>
        <filter val="父、断章"/>
        <filter val="物数寄考"/>
        <filter val="物語ヴェトナムの歴史"/>
        <filter val="物語京都の歴史"/>
        <filter val="物語論で読む村上春樹と宮崎駿"/>
        <filter val="特集陳列・博物館と文化財修理"/>
        <filter val="犬たちの明治維新"/>
        <filter val="犬とハモニカ"/>
        <filter val="犬夜叉"/>
        <filter val="犬身(1)"/>
        <filter val="犬身(2)"/>
        <filter val="狂うひと—「死の棘」の妻・島尾ミホ"/>
        <filter val="狂言　鑑賞のために"/>
        <filter val="猛スピードで母は"/>
        <filter val="猫除け・古道具屋　皆塵堂"/>
        <filter val="献灯使"/>
        <filter val="獅子たちの夏"/>
        <filter val="獅子渡り鼻"/>
        <filter val="獣たちの夜"/>
        <filter val="獣王星"/>
        <filter val="王都妖奇譚"/>
        <filter val="珠玉の短編"/>
        <filter val="現代ベトナムの国家と社会―人々と国の関係性が生み出す〈ドイモイ〉のダイナミズム"/>
        <filter val="現代ベトナムの政治と外交"/>
        <filter val="現代ベトナムを知るための60章"/>
        <filter val="現代俳句の鑑賞101"/>
        <filter val="現代副詞用法辞典"/>
        <filter val="現代日本人の中国像"/>
        <filter val="現代日本語における名詞文の時間表現"/>
        <filter val="現代書道講座"/>
        <filter val="現代短歌の鑑賞事典"/>
        <filter val="現代美術への視点6　エモーショナル・ドローイング１"/>
        <filter val="現代美術への視点6・エモーショナル・ドローイング"/>
        <filter val="現代詩の鑑賞101"/>
        <filter val="現在ベトナムを知るための60章"/>
        <filter val="環　いま、日本外交はどうあるべきか"/>
        <filter val="甘露梅"/>
        <filter val="生きた素材で学ぶ　中級から上級への日本語　ＣＤ2枚組"/>
        <filter val="生きた素材で学ぶ　中級から上級への日本語　ワークブック"/>
        <filter val="生きた素材で学ぶ　中級から上級への日本語　本冊"/>
        <filter val="生きて帰ってきた男"/>
        <filter val="生きる"/>
        <filter val="生き方の不平等"/>
        <filter val="生協の白石さん"/>
        <filter val="生徒の心に火をつける　英語教師　田尻悟郎の挑戦"/>
        <filter val="生活文化学の愉しみ"/>
        <filter val="生類供養と日本人"/>
        <filter val="田尻悟郎の英語教科書本文活用術！－知的で楽しい活動＆トレーニング集－"/>
        <filter val="田村はまだか"/>
        <filter val="由煕 ナビ・タリョン"/>
        <filter val="男子"/>
        <filter val="留学生・日本人学生のための一般教養書　国境を越えて[本文編]"/>
        <filter val="留学生と日本人学生のためのレポート・論文表現ハンドブック"/>
        <filter val="留学生と日本人学生のためのレポ－ト・論文表現ハンドブック"/>
        <filter val="留学生の12 か月"/>
        <filter val="留学生のための ここが大切　文章表現のルール"/>
        <filter val="留学生のためのアカデミック・ジャパニーズ　聴解　上級"/>
        <filter val="留学生のための読解トレーニング　_x000a_読む力がアップする15のポイント"/>
        <filter val="異文化コミュニケーション事典"/>
        <filter val="異文化としての日本"/>
        <filter val="異文化としての日本ー内外の視点ー国際日本学研究叢書１１"/>
        <filter val="異文化理解入門"/>
        <filter val="異類婚姻譚"/>
        <filter val="白木蓮抄"/>
        <filter val="白樫の樹の下で"/>
        <filter val="白鳥麗子でございます!"/>
        <filter val="百年前の日本語"/>
        <filter val="百年泥"/>
        <filter val="盆踊り　乱交の民俗学"/>
        <filter val="盗聴二・二六事件"/>
        <filter val="目指せ、日本語教師力アップ！OPI でいきいき授業"/>
        <filter val="直島 瀬戸内アートの楽園"/>
        <filter val="直接法で教える日本語"/>
        <filter val="真夏の方程式"/>
        <filter val="真綿荘の住人たち"/>
        <filter val="知っておきたい 日本語コロケーション辞典"/>
        <filter val="知っておきたい日本の名字と家紋"/>
        <filter val="知っておきたい日本語コロケ－ション辞典 ― 結びついたことば"/>
        <filter val="知の巨人"/>
        <filter val="知られず愚山人"/>
        <filter val="短期マスター　日本語能力試験ドリル　N1"/>
        <filter val="短期マスター　日本語能力試験ドリル　N2"/>
        <filter val="短期マスター　日本語能力試験ドリル　N3"/>
        <filter val="短期集中"/>
        <filter val="短期集中初級日本語文法総まとめ ポイント20"/>
        <filter val="短歌のこころ"/>
        <filter val="石の花"/>
        <filter val="砂の女"/>
        <filter val="研究発表の方法　留学生と日本人学生のための_x000a_レポート作成・口頭発表の準備の手引き"/>
        <filter val="研究社 日本語コロケーション辞典"/>
        <filter val="研究社 日本語教育事典"/>
        <filter val="研究計画書デザイン　大学院入試から修士論文完成まで"/>
        <filter val="破門"/>
        <filter val="硝子戸の中"/>
        <filter val="社会を変えるには"/>
        <filter val="社会学入門"/>
        <filter val="祈りの幕が下りる時"/>
        <filter val="神々の山戴嶺 ㊤"/>
        <filter val="神々の山戴嶺 ㊦"/>
        <filter val="神々の時代"/>
        <filter val="神かくし"/>
        <filter val="神様の住所"/>
        <filter val="神話が考える　ネットワーク社会の文化論"/>
        <filter val="神話の森"/>
        <filter val="神話の里殺人事件"/>
        <filter val="神道とは何か"/>
        <filter val="票砂のうたり"/>
        <filter val="祭りの季節"/>
        <filter val="禅と日本の文化"/>
        <filter val="私たちの日本語"/>
        <filter val="私たちはこうして「原発大国」を選んだー増補版「核」論"/>
        <filter val="私とネコたちの物語1・呪文をわすれたネコ"/>
        <filter val="私とネコたちの物語2・山口さんちのトラえもん"/>
        <filter val="私のこころの物語1・すずちゃんの桃の日"/>
        <filter val="私のなかの彼女"/>
        <filter val="私の恋人"/>
        <filter val="私の消滅"/>
        <filter val="私費外国人留学生のための大学入学案内　2008"/>
        <filter val="秋のはなし：あきかぜのおくりもの（ほか４話）"/>
        <filter val="秋の牢獄"/>
        <filter val="科学・技術と現代社会　上"/>
        <filter val="科学・技術と現代社会　下"/>
        <filter val="秘事"/>
        <filter val="秘剣花車"/>
        <filter val="秘密"/>
        <filter val="稲の大東亜共栄圏"/>
        <filter val="穴"/>
        <filter val="空にみずうみ"/>
        <filter val="空の食欲魔人"/>
        <filter val="空中庭園"/>
        <filter val="空港にて"/>
        <filter val="空白を満たしなさい"/>
        <filter val="空飛ぶペンギン"/>
        <filter val="窓ぎわのﾄｯﾄちゃん"/>
        <filter val="竹取物語"/>
        <filter val="第16回～第18回・日本語教育能力検定試験"/>
        <filter val="第4回恵比寿映像祭　映像のフィジカル"/>
        <filter val="第二言語学習と個別性　ことばを学ぶ一人ひとりを理解する"/>
        <filter val="第二言語習得・教育の研究最前線_x000a_－あすの日本語教育への道しるべ－　2004年版"/>
        <filter val="第二言語習得・教育の研究最前線_x000a_－あすの日本語教育への道しるべ－　2005年版"/>
        <filter val="第二言語習得・教育の研究最前線_x000a_－あすの日本語教育への道しるべ－　2008年版"/>
        <filter val="第二言語習得研究の現在　これからの外国語教育への視点"/>
        <filter val="等伯㊤"/>
        <filter val="等伯㊦"/>
        <filter val="箱庭図書館"/>
        <filter val="築地"/>
        <filter val="築地魚河岸三代目"/>
        <filter val="米国における日系企業社会貢献活動に関する調査報告書"/>
        <filter val="精選折々のうた㊤"/>
        <filter val="精選折々のうた㊥"/>
        <filter val="精選折々のうた㊦"/>
        <filter val="精選日本文学史改訂版"/>
        <filter val="紅い糸の恋人 マーガレットＣ"/>
        <filter val="紅水晶"/>
        <filter val="紋切型社会—言葉で固まる現代を解きほぐす"/>
        <filter val="紙の本が亡びるとき?"/>
        <filter val="紛争地域から生まれた演劇5　アラブ・イスラム世界の現代戯曲"/>
        <filter val="素敵な漢字"/>
        <filter val="紫のアリス"/>
        <filter val="終わらざる夏　（上）"/>
        <filter val="終わらざる夏　（下）"/>
        <filter val="結婚"/>
        <filter val="結婚しなくていいですか。"/>
        <filter val="結婚よそうよ"/>
        <filter val="絵でマスター・にほんご基本文型85"/>
        <filter val="絵でわかる日本語場面別表現205 ― 英・中・韓・日四カ国語対応"/>
        <filter val="絵でわかる英語で紹介する日本文化"/>
        <filter val="絵で分かる簡単漢字２００"/>
        <filter val="絵で導入・絵で練習"/>
        <filter val="絵で見てわかる 日本語表現文型 初・中級　"/>
        <filter val="絵で見る日本語"/>
        <filter val="絵のない絵本"/>
        <filter val="絵はがきの別府"/>
        <filter val="絵を描いて教える日本語"/>
        <filter val="絵筆のナショナリズム"/>
        <filter val="絵草紙屋　江戸の浮世絵ショップ"/>
        <filter val="絶対合格　日本語能力試験　徹底トレーニング　N1　文法"/>
        <filter val="絶対合格　日本語能力試験　徹底トレーニング　N1　聴解"/>
        <filter val="絶対成功する！アクティブ・ラーニングの授業づくりアイデアブック"/>
        <filter val="絶望の国の幸福な若者たち"/>
        <filter val="続・クラス活動集131"/>
        <filter val="続・日本の宗教と芸能ー戦国時代から安土桃山時代へ"/>
        <filter val="続・日本語の教え方の秘訣上　『新日本語の基礎Ⅰ』の詳しい教案と教授法"/>
        <filter val="続・日本語の教え方の秘訣下　『新日本語の基礎Ⅰ』の詳しい教案と教授法"/>
        <filter val="線路と川と母のまじわるところ"/>
        <filter val="罪の終わり"/>
        <filter val="羊と鋼の森"/>
        <filter val="羊の目"/>
        <filter val="美しい日本の私"/>
        <filter val="美しい日本語表現 敬語も磨く"/>
        <filter val="美の国日本"/>
        <filter val="美味しんぼ"/>
        <filter val="美術のたのしみー私の美の美"/>
        <filter val="美術フォーラマ２１"/>
        <filter val="翻訳と日本の近代"/>
        <filter val="老いてゆくアジア"/>
        <filter val="考えるための日本語　_x000a_問題を発見・解決する 総合活動型日本語教育のすすめ"/>
        <filter val="考えるための日本語［実践編］_x000a_総合活動型コミュニケーション能力育成のために"/>
        <filter val="考古学つれづれ草"/>
        <filter val="耳から覚える　日本語能力試験　聴解トレーニング　N1"/>
        <filter val="耳から覚える　日本語能力試験　聴解トレーニング　N2"/>
        <filter val="耳から覚える　日本語能力試験　聴解トレーニング　N3"/>
        <filter val="耳から覚える　日本語能力試験　聴解トレーニング　N4"/>
        <filter val="耳から覚える・日本語能力試験文法トレーニングN1"/>
        <filter val="耳から覚える・日本語能力試験文法トレーニングN2"/>
        <filter val="耳から覚える・日本語能力試験文法トレーニングN3"/>
        <filter val="耳から覚える・日本語能力試験文法トレーニングN4"/>
        <filter val="耳で学ぶ日本語・わくわく文法リスニング99・ワークシート"/>
        <filter val="耳で学ぶ日本語・わくわく文法リスニング99・指導の手引"/>
        <filter val="聖痕"/>
        <filter val="聞いて覚える話し方・日本語生中継・中～上級編・教師用マニュアル"/>
        <filter val="聞いて覚える話し方・日本語生中継・初中級編1"/>
        <filter val="聞いて覚える話し方・日本語生中継・初中級編2"/>
        <filter val="聞いて覚える話し方日本語生中継・中~上級編"/>
        <filter val="聞いて覚える話し方日本語生中継・初中級編1・教室活動のヒント＆タスク"/>
        <filter val="聞いて覚える話し方日本語生中継・初中級編2・授業活動のヒント＆タスク"/>
        <filter val="聴くトレ－ニング〈聴解・聴読解〉 〈基礎編〉 ― 日本留学試験対応"/>
        <filter val="聴くトレ－ニング〈聴解・聴読解〉 〈応用編〉 ― 日本留学試験対応"/>
        <filter val="聴解発表ワークブック"/>
        <filter val="職業としての小説家"/>
        <filter val="肌理と気配"/>
        <filter val="肌色のポートレート"/>
        <filter val="股間若衆"/>
        <filter val="肩車"/>
        <filter val="能・文楽・歌舞伎"/>
        <filter val="能の物語再発見"/>
        <filter val="能面の世界"/>
        <filter val="脊梁山脈"/>
        <filter val="臨床瑣談"/>
        <filter val="臨時特急「京都号」殺人事件"/>
        <filter val="自分を好きになる方法"/>
        <filter val="自民党政治の変容"/>
        <filter val="自治体再建"/>
        <filter val="自然な日本語を教えるために　―認知言語学をふまえて―"/>
        <filter val="自然な日本語を身に付けよう!もっと話せる!もっと使える!にほんご単語ドリル_x000a_副詞"/>
        <filter val="舞姫･うたかたの記　他三篇"/>
        <filter val="船を編む"/>
        <filter val="色彩を持たない多崎つくると、彼の巡礼の年"/>
        <filter val="芥川賞はなぜ村上春樹に与えられなかったか"/>
        <filter val="花とこども"/>
        <filter val="花の童話集"/>
        <filter val="花の鳴る道"/>
        <filter val="花を担いで"/>
        <filter val="花井沢町公民館便り　１"/>
        <filter val="花井沢町公民館便り　２"/>
        <filter val="花人中川幸夫の写真・ガラス・書ーいのちのかたち"/>
        <filter val="花図鑑"/>
        <filter val="花火"/>
        <filter val="芸術立国論"/>
        <filter val="苔のむすまで"/>
        <filter val="若きちひろへの旅　（上）"/>
        <filter val="若きちひろへの旅　（下）"/>
        <filter val="若き日の日記"/>
        <filter val="若冲"/>
        <filter val="若冲と江戸絵画 : プライスコレクション"/>
        <filter val="苦役列車"/>
        <filter val="英国一家、ますます日本を食べる"/>
        <filter val="英国一家、日本を食べる"/>
        <filter val="英文　日本絵とき事典２"/>
        <filter val="英文　日本絵とき事典３"/>
        <filter val="英文　日本絵とき事典５"/>
        <filter val="英文　日本絵とき事典７"/>
        <filter val="英文学者　夏目漱石"/>
        <filter val="英文脈と近代日本"/>
        <filter val="英語ではなす日本史"/>
        <filter val="英語で話す仏教Q&amp;A"/>
        <filter val="英語で話す宮沢賢治短編集"/>
        <filter val="英語で話す日本の心・和英辞典では引けないキーワード197"/>
        <filter val="英語で話す日本の文化"/>
        <filter val="英語で話す武士道"/>
        <filter val="英語で読む万葉集"/>
        <filter val="英語で読む日本史"/>
        <filter val="英語で読む百人一首(文春文庫)"/>
        <filter val="英語教育のアクション・リサーチ"/>
        <filter val="茗荷谷の猫"/>
        <filter val="茜色のプロムナード"/>
        <filter val="茶のこころを世界へ"/>
        <filter val="茶の本"/>
        <filter val="茶柱俱乐部"/>
        <filter val="茶道入門"/>
        <filter val="草原に黄色い花を見つける"/>
        <filter val="草枕"/>
        <filter val="草薙の剣"/>
        <filter val="草間弥生ー永遠の永遠の永遠"/>
        <filter val="草食系男子の恋愛学"/>
        <filter val="荒地の恋"/>
        <filter val="荻原守衛忘れえぬ芸術家"/>
        <filter val="菊と刀"/>
        <filter val="華のなまえ"/>
        <filter val="菱田春草展"/>
        <filter val="落語論"/>
        <filter val="葵学園スノータイム"/>
        <filter val="葵学園プレイタイム"/>
        <filter val="蒙古襲来　"/>
        <filter val="蒼のマハラジャ"/>
        <filter val="蕎麦ときしめん"/>
        <filter val="薄情"/>
        <filter val="薔薇子爵"/>
        <filter val="藤十郎の恋・恩讐の彼方に"/>
        <filter val="虚人の星"/>
        <filter val="虚構の楽園"/>
        <filter val="虞美人草"/>
        <filter val="虫樹音楽集"/>
        <filter val="虹"/>
        <filter val="虹とクロエの物語"/>
        <filter val="蛇衆"/>
        <filter val="蜜蜂と遠雷"/>
        <filter val="蟹と彼と私"/>
        <filter val="行ってはいけないベトナム"/>
        <filter val="行人"/>
        <filter val="表現テーマ別　にほんご作文の方法"/>
        <filter val="裁かれた命"/>
        <filter val="西の魔女が死んだ"/>
        <filter val="親鸞㊤"/>
        <filter val="親鸞㊦"/>
        <filter val="解けば解くほど実践力がアップする日本語能力試験対策2級文法ドリル"/>
        <filter val="言葉の躾百科"/>
        <filter val="言語・脳・認知の科学と外国語習得"/>
        <filter val="言語と文化"/>
        <filter val="言語学習ストラテジー　外国語教師が知っておかなければならないこと"/>
        <filter val="言語政策として「日本語の普及」はどうあったか"/>
        <filter val="言語教師認知の研究"/>
        <filter val="言語文化と日本語教育第27号"/>
        <filter val="言語文化と日本語教育第39号"/>
        <filter val="言語文化と日本語教育第３９号"/>
        <filter val="言語研究のための統計入門"/>
        <filter val="言語研究の方法_x000a_言語学・日本語学・日本語教育学に携わる人のために"/>
        <filter val="記憶の渚にて"/>
        <filter val="記者ハンドブック・新聞用字用語集"/>
        <filter val="訪問者"/>
        <filter val="評伝　石牟礼道子—渚に立つひと"/>
        <filter val="話し言葉の談話分析"/>
        <filter val="話す写真"/>
        <filter val="話そう考えよう初級日本事情"/>
        <filter val="詳解　ベトナム語辞典"/>
        <filter val="詳解 柔道のルールと審判法"/>
        <filter val="詳説 第二言語習得研究　―理論から研究法まで"/>
        <filter val="詳説日本史B　改訂版"/>
        <filter val="認知言語学キーワード辞典"/>
        <filter val="語彙マップで覚える漢字と語彙　初級1400"/>
        <filter val="語彙授業の作り方編"/>
        <filter val="読むトレーニング 基礎編　日本留学試験対応"/>
        <filter val="読むトレーニング 応用編　日本留学試験対応"/>
        <filter val="読む力 中級"/>
        <filter val="誰でも成功する板書のしかた・ノート指導"/>
        <filter val="課題達成のプロセスで学ぶビジネスコミュニケーション"/>
        <filter val="談話の文法"/>
        <filter val="論文を書くためのWord 利用法　〜文書も頭も構造化する〜"/>
        <filter val="論文作成デザイン　テーマの発見から研究の構築へ"/>
        <filter val="論文作成のための文章力向上プログラム --アカデミック・ライティングの核心をつかむ"/>
        <filter val="諸外国の教育動向　2014年度版"/>
        <filter val="謎の毒親"/>
        <filter val="謎解きはダイナーのあとで"/>
        <filter val="講座・日本語教育学・第1巻・文化の理解と言語の教育"/>
        <filter val="講座・日本語教育学・第2巻・言語行動と社会・文化"/>
        <filter val="講座・日本語教育学・第3巻・言語学習の心理"/>
        <filter val="講座・日本語教育学・第4巻・言語学習との支授"/>
        <filter val="講座・日本語教育学・第5巻・多文化間の教育と近接領域"/>
        <filter val="講座・日本語教育学・第6巻・言語の休系と構造"/>
        <filter val="謝肉祭 句集（本阿弥現代俳句シリ-ズ）"/>
        <filter val="谷崎潤－郎－資料と動向"/>
        <filter val="谷川俊太郎・詩選集"/>
        <filter val="谷川俊太郎・詩選集1"/>
        <filter val="谷川俊太郎・詩選集2"/>
        <filter val="負け犬の遠吠え"/>
        <filter val="賢者の愛"/>
        <filter val="贈りもののラッピング"/>
        <filter val="贈り方のマナーとコツ"/>
        <filter val="赤いろうそくと人魚"/>
        <filter val="赤い星"/>
        <filter val="赤の他人の瓜二つ"/>
        <filter val="赤へ"/>
        <filter val="赤朽葉家の伝説"/>
        <filter val="走れ,タカハシ!"/>
        <filter val="超える文化、交錯する境界"/>
        <filter val="超越と実存「無常」をめぐる仏教史"/>
        <filter val="越境する書物"/>
        <filter val="越後のBaちゃんベトナムへいく"/>
        <filter val="越日日越合本辞典"/>
        <filter val="趣都の誕生 萌える都市アキハバラ"/>
        <filter val="足抜"/>
        <filter val="跋扈する怨霊"/>
        <filter val="蹴りたい背中"/>
        <filter val="身もフタもない日本文学氏"/>
        <filter val="身体感覚を取り戻す"/>
        <filter val="車輪の下"/>
        <filter val="輝く闇"/>
        <filter val="輝ける闇"/>
        <filter val="辛さに耐える心理学"/>
        <filter val="辞書になった男 ケンボー先生と山田先生"/>
        <filter val="辞書を知る"/>
        <filter val="近代日本と国際文化交流―国際文化振興会の創設と展開"/>
        <filter val="近代日本のナショナリズム"/>
        <filter val="近代日本の右翼思想"/>
        <filter val="近代演劇のファイルドワーク"/>
        <filter val="近代短歌の鑑賞77"/>
        <filter val="近現代の皇室と皇族"/>
        <filter val="近藤聡乃エッセイ集　不思議というには地味な話"/>
        <filter val="送り火"/>
        <filter val="逆説のｱｼﾞｱ史紀行"/>
        <filter val="透明な迷宮"/>
        <filter val="通天閣"/>
        <filter val="逝きし世の面影"/>
        <filter val="造花の蜜"/>
        <filter val="進学する人のための日本語初級"/>
        <filter val="進学する人のための日本語初級・練習帳1（コピー版）"/>
        <filter val="進学する人のための日本語初級・語彙リスト"/>
        <filter val="遊ぶ日本・神あそぶゆえ人あそぶ"/>
        <filter val="運命の恋人"/>
        <filter val="遍路みち"/>
        <filter val="道具なしで始められる かわいい和菓子"/>
        <filter val="道德の時間"/>
        <filter val="道草"/>
        <filter val="遠きにありてつくるもの―日系ブラジル人の思い・ことば・芸能"/>
        <filter val="遠くの声に耳を澄ませて"/>
        <filter val="遣唐使全航海"/>
        <filter val="那由他"/>
        <filter val="重力との対話"/>
        <filter val="野裕示　絵画のかたち　1981－2011"/>
        <filter val="金井家の人々"/>
        <filter val="鉄腕アトム"/>
        <filter val="銀の匙"/>
        <filter val="銀座四百年"/>
        <filter val="銀晶水"/>
        <filter val="銀河鉄道の夜"/>
        <filter val="銀河鉄道の彼方に"/>
        <filter val="銀河鉄道の父"/>
        <filter val="録色の野帖"/>
        <filter val="鍵のない夢を見る"/>
        <filter val="鎌倉時代の人物群像"/>
        <filter val="鎮魂と再生"/>
        <filter val="鏡の中の闇"/>
        <filter val="長崎くんの指"/>
        <filter val="門"/>
        <filter val="開発主義の構造と心性"/>
        <filter val="関東大震災の社会史"/>
        <filter val="闘う日本"/>
        <filter val="闘魂の柔道新装版　必勝の技と心"/>
        <filter val="阿弥陀堂だより"/>
        <filter val="限界集落"/>
        <filter val="陰翳礼讃"/>
        <filter val="陶磁器、海をゆく ― 「物」が語る海の交流史"/>
        <filter val="陽だまりの彼女"/>
        <filter val="陽の末裔"/>
        <filter val="陽気なギャングが地球を回す"/>
        <filter val="雁"/>
        <filter val="雅亮会百年史"/>
        <filter val="離れ折紙"/>
        <filter val="雪の階"/>
        <filter val="電子書籍の衝撃 (ディスカヴァー携書)"/>
        <filter val="電車男"/>
        <filter val="震度0"/>
        <filter val="青い月のバラード"/>
        <filter val="青嵐の譜"/>
        <filter val="青春デンデケデケデケ"/>
        <filter val="靖国史観"/>
        <filter val="非常時のことば　震災の後で"/>
        <filter val="音楽が降りてくる"/>
        <filter val="音読詩集かけっこ３"/>
        <filter val="音読詩集出発６"/>
        <filter val="音読詩集希望５"/>
        <filter val="頭の中で、ことばのネットワークがどんどん広がる!_x000a_語彙マップで覚える漢字と語彙　中級1500"/>
        <filter val="類語大辞典"/>
        <filter val="風が強く吹いている"/>
        <filter val="風になる"/>
        <filter val="風に舞いあがるビニールシート"/>
        <filter val="風の呪歌 射千玉の髪の姫君"/>
        <filter val="風の谷のナウシカ"/>
        <filter val="風味絶佳"/>
        <filter val="風景の裂け目"/>
        <filter val="飛騨古川の町意匠・祝祭と「雲」"/>
        <filter val="食は東南アジアの屋台にあり　Mr.ナガサキのエスニック料理食べある記"/>
        <filter val="馬たちよ、それでも光は無垢で"/>
        <filter val="騎士団長殺し〈第１部〉顕れるイデア編"/>
        <filter val="騎士団長殺し〈第２部〉遷ろうメタファ－編"/>
        <filter val="骸骨ビルの庭(1)"/>
        <filter val="骸骨ビルの庭(2)"/>
        <filter val="高度成長―シリーズ日本近現代史〈8〉"/>
        <filter val="高校生の日本語12 か月 練習帳"/>
        <filter val="鬼神の如く 黒田叛臣伝"/>
        <filter val="魔の風が吹く"/>
        <filter val="魔女にされた女性たち　近世初期ドイツにおける魔女裁判"/>
        <filter val="鯉のいる村"/>
        <filter val="鯉浄土"/>
        <filter val="鴎外と漱石のあいだで日本語の文学が生まれる場所"/>
        <filter val="鴨川ホルモー"/>
        <filter val="鹿の王 (上) ‐‐生き残った者‐‐"/>
        <filter val="鹿の王 (下) ‐‐還って行く者‐‐"/>
        <filter val="鹿男あをによし"/>
        <filter val="麗羅からの手紙"/>
        <filter val="麻耶の葬列"/>
        <filter val="黎明期におけるベトナム中等日本語教育"/>
        <filter val="龍神の雨"/>
      </filters>
    </filterColumn>
  </autoFilter>
  <hyperlinks>
    <hyperlink ref="G1995" r:id="rId1" display="http://www.amazon.co.jp/s/ref=dp_byline_sr_book_1?ie=UTF8&amp;text=%E5%B7%9D%E4%B8%8A+%E9%87%8F%E7%94%9F&amp;search-alias=books-jp&amp;field-author=%E5%B7%9D%E4%B8%8A+%E9%87%8F%E7%94%9F&amp;sort=relevancerank"/>
    <hyperlink ref="G2323" r:id="rId2" display="http://www.amazon.co.jp/s/ref=dp_byline_sr_book_1?ie=UTF8&amp;field-author=%E3%83%A6%E3%82%A4%E3%83%9F%E3%82%B3&amp;search-alias=books-jp&amp;text=%E3%83%A6%E3%82%A4%E3%83%9F%E3%82%B3&amp;sort=relevancerank"/>
    <hyperlink ref="L2551" r:id="rId3" display="http://www.jpic.or.jp/"/>
    <hyperlink ref="L2552" r:id="rId4" display="http://www.jpic.or.jp/"/>
    <hyperlink ref="L2553" r:id="rId5" display="http://www.jpic.or.jp/"/>
    <hyperlink ref="G2677" r:id="rId6" display="http://www.amazon.co.jp/s/ref=dp_byline_sr_book_1?ie=UTF8&amp;text=%E7%A0%82%E5%B7%9D+%E7%A7%80%E6%A8%B9&amp;search-alias=books-jp&amp;field-author=%E7%A0%82%E5%B7%9D+%E7%A7%80%E6%A8%B9&amp;sort=relevancerank"/>
    <hyperlink ref="L2757" r:id="rId7" display="http://www.jpic.or.jp/"/>
    <hyperlink ref="L2758" r:id="rId8" display="http://www.jpic.or.jp/"/>
    <hyperlink ref="L2759" r:id="rId9" display="http://www.jpic.or.jp/"/>
    <hyperlink ref="L2760" r:id="rId10" display="http://www.jpic.or.jp/"/>
    <hyperlink ref="L2761" r:id="rId11" display="http://www.jpic.or.jp/"/>
    <hyperlink ref="L2869" r:id="rId12" display="http://www.kinokuniya.com/sg/index.php/fbs003?bookdetail_action=setPublisher&amp;common_param=%E5%B2%A9%E6%B3%A2%E6%9B%B8%E5%BA%97"/>
    <hyperlink ref="L2870" r:id="rId13" display="http://www.kinokuniya.com/sg/index.php/fbs003?bookdetail_action=setPublisher&amp;common_param=%E5%B2%A9%E6%B3%A2%E6%9B%B8%E5%BA%97"/>
    <hyperlink ref="L2925" r:id="rId14" display="http://www.jpic.or.jp/"/>
    <hyperlink ref="L2926" r:id="rId15" display="http://www.jpic.or.jp/"/>
    <hyperlink ref="L2985" r:id="rId16" display="http://www.jpic.or.jp/"/>
    <hyperlink ref="L2986" r:id="rId17" display="http://www.jpic.or.jp/"/>
    <hyperlink ref="L2987" r:id="rId18" display="http://www.jpic.or.jp/"/>
    <hyperlink ref="L2988" r:id="rId19" display="http://www.jpic.or.jp/"/>
    <hyperlink ref="L3020" r:id="rId20"/>
    <hyperlink ref="G3063" r:id="rId21"/>
    <hyperlink ref="L3683" r:id="rId22"/>
    <hyperlink ref="G3684" r:id="rId23"/>
    <hyperlink ref="G3685" r:id="rId24"/>
    <hyperlink ref="G3686" r:id="rId25"/>
    <hyperlink ref="L3686" r:id="rId26"/>
    <hyperlink ref="G3687" r:id="rId27"/>
    <hyperlink ref="L3687" r:id="rId28"/>
    <hyperlink ref="G3830" r:id="rId29"/>
    <hyperlink ref="G3831" r:id="rId30"/>
    <hyperlink ref="G3832" r:id="rId31"/>
    <hyperlink ref="G3833" r:id="rId32"/>
    <hyperlink ref="G3834" r:id="rId33"/>
    <hyperlink ref="G3835" r:id="rId34"/>
    <hyperlink ref="G3836" r:id="rId35"/>
    <hyperlink ref="G3837" r:id="rId36"/>
    <hyperlink ref="G3838" r:id="rId37"/>
    <hyperlink ref="G3839" r:id="rId38"/>
    <hyperlink ref="G3840" r:id="rId39"/>
    <hyperlink ref="G3842" r:id="rId40"/>
    <hyperlink ref="G3843" r:id="rId41"/>
    <hyperlink ref="G3845" r:id="rId42"/>
    <hyperlink ref="G3846" r:id="rId43"/>
    <hyperlink ref="G3847" r:id="rId44"/>
    <hyperlink ref="L4489" r:id="rId45"/>
    <hyperlink ref="L4490" r:id="rId46"/>
    <hyperlink ref="G4491" r:id="rId47"/>
    <hyperlink ref="L4491" r:id="rId48"/>
    <hyperlink ref="G4493" r:id="rId49"/>
    <hyperlink ref="L4493" r:id="rId50"/>
    <hyperlink ref="G4494" r:id="rId51"/>
    <hyperlink ref="L4494" r:id="rId52"/>
    <hyperlink ref="G4595" r:id="rId53"/>
    <hyperlink ref="L4595" r:id="rId54"/>
    <hyperlink ref="G4596" r:id="rId55"/>
    <hyperlink ref="L4596" r:id="rId56"/>
    <hyperlink ref="L4597" r:id="rId57"/>
    <hyperlink ref="L4598" r:id="rId58"/>
    <hyperlink ref="L4599" r:id="rId59"/>
    <hyperlink ref="L4600" r:id="rId60"/>
    <hyperlink ref="L4601" r:id="rId61"/>
    <hyperlink ref="L4602" r:id="rId62"/>
    <hyperlink ref="L4603" r:id="rId63"/>
    <hyperlink ref="L4604" r:id="rId64"/>
    <hyperlink ref="G4605" r:id="rId65"/>
    <hyperlink ref="L4605" r:id="rId66"/>
    <hyperlink ref="L4607" r:id="rId67"/>
    <hyperlink ref="L4608" r:id="rId68"/>
    <hyperlink ref="L4609" r:id="rId69"/>
    <hyperlink ref="L4611" r:id="rId70"/>
    <hyperlink ref="L4614" r:id="rId71"/>
    <hyperlink ref="G4617" r:id="rId72"/>
    <hyperlink ref="L4617" r:id="rId73"/>
    <hyperlink ref="G4618" r:id="rId74"/>
    <hyperlink ref="L4618" r:id="rId75"/>
    <hyperlink ref="G4619" r:id="rId76"/>
    <hyperlink ref="L4619" r:id="rId77"/>
    <hyperlink ref="L4620" r:id="rId78"/>
    <hyperlink ref="L4621" r:id="rId79"/>
    <hyperlink ref="G4629" r:id="rId80"/>
    <hyperlink ref="L4629" r:id="rId81"/>
    <hyperlink ref="G4630" r:id="rId82"/>
    <hyperlink ref="L4630" r:id="rId83"/>
    <hyperlink ref="L4670" r:id="rId84"/>
    <hyperlink ref="G4671" r:id="rId85"/>
    <hyperlink ref="L4671" r:id="rId86"/>
    <hyperlink ref="G4673" r:id="rId87"/>
    <hyperlink ref="L4673" r:id="rId88"/>
    <hyperlink ref="L4674" r:id="rId89" display="http://www.kinokuniya.com/sg/index.php/fbs003?bookdetail_action=setPublisher&amp;common_param=%E3%82%B9%E3%83%AA%EF%BC%8D%E3%82%A8%EF%BC%8D%E3%83%8D%E3%83%83%E3%83%88%E3%83%AF%EF%BC%8D%E3%82%AF"/>
    <hyperlink ref="G4675" r:id="rId90"/>
    <hyperlink ref="L4675" r:id="rId91"/>
    <hyperlink ref="L4676" r:id="rId92" display="http://www.kinokuniya.com/sg/index.php/fbs003?bookdetail_action=setPublisher&amp;common_param=%E3%82%B9%E3%83%AA%EF%BC%8D%E3%82%A8%EF%BC%8D%E3%83%8D%E3%83%83%E3%83%88%E3%83%AF%EF%BC%8D%E3%82%AF"/>
    <hyperlink ref="L4677" r:id="rId93"/>
    <hyperlink ref="L4678" r:id="rId94"/>
    <hyperlink ref="L4679" r:id="rId95"/>
    <hyperlink ref="L4680" r:id="rId96"/>
    <hyperlink ref="L4681" r:id="rId97"/>
    <hyperlink ref="L4689" r:id="rId98"/>
    <hyperlink ref="G4733" r:id="rId99" display="http://www.amazon.co.jp/s/ref=dp_byline_sr_book_1?ie=UTF8&amp;text=%E6%B8%A1%E9%82%8A+%E6%B7%B3%E5%AD%90&amp;search-alias=books-jp&amp;field-author=%E6%B8%A1%E9%82%8A+%E6%B7%B3%E5%AD%90&amp;sort=relevancerank"/>
    <hyperlink ref="G4806" r:id="rId100" display="http://www.kinokuniya.com/sg/index.php/fbs003?bookdetail_action=setAuthor&amp;common_param=5bCP5p6X5YW45a2Q"/>
    <hyperlink ref="L4806" r:id="rId101" display="http://www.kinokuniya.com/sg/index.php/fbs003?bookdetail_action=setPublisher&amp;common_param=%E5%87%A1%E4%BA%BA%E7%A4%BE"/>
    <hyperlink ref="L4807" r:id="rId102" display="http://www.kinokuniya.com/sg/index.php/fbs003?bookdetail_action=setPublisher&amp;common_param=%E3%82%B9%E3%83%AA%EF%BC%8D%E3%82%A8%EF%BC%8D%E3%83%8D%E3%83%83%E3%83%88%E3%83%AF%EF%BC%8D%E3%82%AF"/>
    <hyperlink ref="G4808" r:id="rId103" display="http://www.kinokuniya.com/sg/index.php/fbs003?bookdetail_action=setAuthor&amp;common_param=5Zu956uL5Zu96Kqe56CU56m25omA"/>
    <hyperlink ref="G4811" r:id="rId104" display="http://www.kinokuniya.com/sg/index.php/fbs003?bookdetail_action=setAuthor&amp;common_param=5Zu956uL5Zu96Kqe56CU56m25omA"/>
    <hyperlink ref="L4811" r:id="rId105" display="http://www.kinokuniya.com/sg/index.php/fbs003?bookdetail_action=setPublisher&amp;common_param=%E5%9B%BD%E6%9B%B8%E5%88%8A%E8%A1%8C%E4%BC%9A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E598"/>
  </sheetPr>
  <dimension ref="A1:T9302"/>
  <sheetViews>
    <sheetView workbookViewId="0">
      <selection activeCell="P11" sqref="P11"/>
    </sheetView>
  </sheetViews>
  <sheetFormatPr defaultColWidth="12.625" defaultRowHeight="15" customHeight="1" x14ac:dyDescent="0.2"/>
  <cols>
    <col min="1" max="1" width="6.125" customWidth="1"/>
    <col min="2" max="2" width="14.375" customWidth="1"/>
    <col min="3" max="3" width="10.125" customWidth="1"/>
    <col min="4" max="4" width="9.125" customWidth="1"/>
    <col min="5" max="5" width="52.625" customWidth="1"/>
    <col min="6" max="6" width="24.625" customWidth="1"/>
    <col min="7" max="7" width="14.25" customWidth="1"/>
    <col min="8" max="8" width="14.125" customWidth="1"/>
    <col min="9" max="9" width="9.875" customWidth="1"/>
    <col min="10" max="10" width="12.5" customWidth="1"/>
    <col min="11" max="11" width="9.875" customWidth="1"/>
    <col min="12" max="12" width="14.375" customWidth="1"/>
    <col min="13" max="13" width="9.875" customWidth="1"/>
    <col min="14" max="14" width="13.875" customWidth="1"/>
  </cols>
  <sheetData>
    <row r="1" spans="1:14" x14ac:dyDescent="0.25">
      <c r="A1" s="2" t="s">
        <v>1</v>
      </c>
      <c r="E1" s="3"/>
      <c r="N1" s="4"/>
    </row>
    <row r="2" spans="1:14" ht="30.75" customHeight="1" x14ac:dyDescent="0.25">
      <c r="C2" s="26" t="s">
        <v>13345</v>
      </c>
      <c r="E2" s="25">
        <f>SUBTOTAL(103,A5:A10000)</f>
        <v>4423</v>
      </c>
      <c r="N2" s="4"/>
    </row>
    <row r="3" spans="1:14" x14ac:dyDescent="0.25">
      <c r="E3" s="3"/>
      <c r="N3" s="4"/>
    </row>
    <row r="4" spans="1:14" ht="14.25" x14ac:dyDescent="0.2">
      <c r="A4" s="6" t="s">
        <v>2</v>
      </c>
      <c r="B4" s="8" t="s">
        <v>4</v>
      </c>
      <c r="C4" s="10" t="s">
        <v>6</v>
      </c>
      <c r="D4" s="10" t="s">
        <v>8</v>
      </c>
      <c r="E4" s="10" t="s">
        <v>9</v>
      </c>
      <c r="F4" s="10" t="s">
        <v>10</v>
      </c>
      <c r="G4" s="10" t="s">
        <v>11</v>
      </c>
      <c r="H4" s="10" t="s">
        <v>12</v>
      </c>
      <c r="I4" s="10" t="s">
        <v>13</v>
      </c>
      <c r="J4" s="10" t="s">
        <v>14</v>
      </c>
      <c r="K4" s="10" t="s">
        <v>15</v>
      </c>
      <c r="L4" s="10" t="s">
        <v>16</v>
      </c>
      <c r="M4" s="10" t="s">
        <v>17</v>
      </c>
      <c r="N4" s="12" t="s">
        <v>18</v>
      </c>
    </row>
    <row r="5" spans="1:14" ht="14.25" x14ac:dyDescent="0.2">
      <c r="A5" s="14">
        <v>1</v>
      </c>
      <c r="B5" s="16">
        <v>10</v>
      </c>
      <c r="C5" s="14" t="s">
        <v>30</v>
      </c>
      <c r="D5" s="17">
        <v>1</v>
      </c>
      <c r="E5" s="5" t="s">
        <v>31</v>
      </c>
      <c r="F5" s="5" t="s">
        <v>32</v>
      </c>
      <c r="G5" s="5" t="s">
        <v>33</v>
      </c>
      <c r="H5" s="20" t="str">
        <f ca="1">IFERROR(__xludf.DUMMYFUNCTION("GOOGLETRANSLATE(VIET!K5,""vi"",""en"")"),"Encyclopedia")</f>
        <v>Encyclopedia</v>
      </c>
      <c r="I5" s="5">
        <v>0</v>
      </c>
      <c r="J5" s="5">
        <v>1996</v>
      </c>
      <c r="K5" s="5">
        <v>0</v>
      </c>
      <c r="L5" s="5" t="s">
        <v>33</v>
      </c>
      <c r="M5" s="5" t="s">
        <v>35</v>
      </c>
      <c r="N5" s="19" t="s">
        <v>32</v>
      </c>
    </row>
    <row r="6" spans="1:14" ht="14.25" x14ac:dyDescent="0.2">
      <c r="A6" s="14">
        <v>2</v>
      </c>
      <c r="B6" s="16">
        <v>10</v>
      </c>
      <c r="C6" s="14" t="s">
        <v>36</v>
      </c>
      <c r="D6" s="17">
        <v>1</v>
      </c>
      <c r="E6" s="5" t="s">
        <v>37</v>
      </c>
      <c r="F6" s="5" t="s">
        <v>32</v>
      </c>
      <c r="G6" s="5" t="s">
        <v>33</v>
      </c>
      <c r="H6" s="20" t="str">
        <f ca="1">IFERROR(__xludf.DUMMYFUNCTION("GOOGLETRANSLATE(VIET!K6,""vi"",""en"")"),"Encyclopedia")</f>
        <v>Encyclopedia</v>
      </c>
      <c r="I6" s="5">
        <v>0</v>
      </c>
      <c r="J6" s="5">
        <v>1996</v>
      </c>
      <c r="K6" s="5">
        <v>0</v>
      </c>
      <c r="L6" s="5" t="s">
        <v>33</v>
      </c>
      <c r="M6" s="5" t="s">
        <v>35</v>
      </c>
      <c r="N6" s="19" t="s">
        <v>32</v>
      </c>
    </row>
    <row r="7" spans="1:14" ht="14.25" x14ac:dyDescent="0.2">
      <c r="A7" s="14">
        <v>3</v>
      </c>
      <c r="B7" s="16">
        <v>10</v>
      </c>
      <c r="C7" s="14" t="s">
        <v>38</v>
      </c>
      <c r="D7" s="17">
        <v>1</v>
      </c>
      <c r="E7" s="5" t="s">
        <v>39</v>
      </c>
      <c r="F7" s="5" t="s">
        <v>32</v>
      </c>
      <c r="G7" s="5" t="s">
        <v>33</v>
      </c>
      <c r="H7" s="20" t="str">
        <f ca="1">IFERROR(__xludf.DUMMYFUNCTION("GOOGLETRANSLATE(VIET!K7,""vi"",""en"")"),"Encyclopedia")</f>
        <v>Encyclopedia</v>
      </c>
      <c r="I7" s="5">
        <v>0</v>
      </c>
      <c r="J7" s="5">
        <v>1996</v>
      </c>
      <c r="K7" s="5">
        <v>0</v>
      </c>
      <c r="L7" s="5" t="s">
        <v>33</v>
      </c>
      <c r="M7" s="5" t="s">
        <v>35</v>
      </c>
      <c r="N7" s="19" t="s">
        <v>32</v>
      </c>
    </row>
    <row r="8" spans="1:14" ht="14.25" x14ac:dyDescent="0.2">
      <c r="A8" s="14">
        <v>4</v>
      </c>
      <c r="B8" s="16">
        <v>10</v>
      </c>
      <c r="C8" s="14" t="s">
        <v>40</v>
      </c>
      <c r="D8" s="17">
        <v>1</v>
      </c>
      <c r="E8" s="5" t="s">
        <v>41</v>
      </c>
      <c r="F8" s="5" t="s">
        <v>32</v>
      </c>
      <c r="G8" s="5" t="s">
        <v>33</v>
      </c>
      <c r="H8" s="20" t="str">
        <f ca="1">IFERROR(__xludf.DUMMYFUNCTION("GOOGLETRANSLATE(VIET!K8,""vi"",""en"")"),"Encyclopedia")</f>
        <v>Encyclopedia</v>
      </c>
      <c r="I8" s="5">
        <v>0</v>
      </c>
      <c r="J8" s="5">
        <v>1996</v>
      </c>
      <c r="K8" s="5">
        <v>0</v>
      </c>
      <c r="L8" s="5" t="s">
        <v>33</v>
      </c>
      <c r="M8" s="5" t="s">
        <v>35</v>
      </c>
      <c r="N8" s="19" t="s">
        <v>32</v>
      </c>
    </row>
    <row r="9" spans="1:14" ht="14.25" x14ac:dyDescent="0.2">
      <c r="A9" s="14">
        <v>5</v>
      </c>
      <c r="B9" s="16">
        <v>10</v>
      </c>
      <c r="C9" s="14" t="s">
        <v>42</v>
      </c>
      <c r="D9" s="17">
        <v>1</v>
      </c>
      <c r="E9" s="5" t="s">
        <v>43</v>
      </c>
      <c r="F9" s="5" t="s">
        <v>32</v>
      </c>
      <c r="G9" s="5" t="s">
        <v>33</v>
      </c>
      <c r="H9" s="20" t="str">
        <f ca="1">IFERROR(__xludf.DUMMYFUNCTION("GOOGLETRANSLATE(VIET!K9,""vi"",""en"")"),"Encyclopedia")</f>
        <v>Encyclopedia</v>
      </c>
      <c r="I9" s="5">
        <v>0</v>
      </c>
      <c r="J9" s="5">
        <v>1996</v>
      </c>
      <c r="K9" s="5">
        <v>0</v>
      </c>
      <c r="L9" s="5" t="s">
        <v>33</v>
      </c>
      <c r="M9" s="5" t="s">
        <v>35</v>
      </c>
      <c r="N9" s="19" t="s">
        <v>32</v>
      </c>
    </row>
    <row r="10" spans="1:14" ht="14.25" x14ac:dyDescent="0.2">
      <c r="A10" s="14">
        <v>6</v>
      </c>
      <c r="B10" s="16">
        <v>10</v>
      </c>
      <c r="C10" s="14" t="s">
        <v>44</v>
      </c>
      <c r="D10" s="17">
        <v>1</v>
      </c>
      <c r="E10" s="5" t="s">
        <v>45</v>
      </c>
      <c r="F10" s="5" t="s">
        <v>32</v>
      </c>
      <c r="G10" s="5" t="s">
        <v>33</v>
      </c>
      <c r="H10" s="20" t="str">
        <f ca="1">IFERROR(__xludf.DUMMYFUNCTION("GOOGLETRANSLATE(VIET!K10,""vi"",""en"")"),"Encyclopedia")</f>
        <v>Encyclopedia</v>
      </c>
      <c r="I10" s="5">
        <v>0</v>
      </c>
      <c r="J10" s="5">
        <v>1996</v>
      </c>
      <c r="K10" s="5">
        <v>0</v>
      </c>
      <c r="L10" s="5" t="s">
        <v>33</v>
      </c>
      <c r="M10" s="5" t="s">
        <v>35</v>
      </c>
      <c r="N10" s="19" t="s">
        <v>32</v>
      </c>
    </row>
    <row r="11" spans="1:14" ht="14.25" x14ac:dyDescent="0.2">
      <c r="A11" s="14">
        <v>7</v>
      </c>
      <c r="B11" s="16">
        <v>10</v>
      </c>
      <c r="C11" s="14" t="s">
        <v>46</v>
      </c>
      <c r="D11" s="17">
        <v>1</v>
      </c>
      <c r="E11" s="5" t="s">
        <v>47</v>
      </c>
      <c r="F11" s="5" t="s">
        <v>32</v>
      </c>
      <c r="G11" s="5" t="s">
        <v>33</v>
      </c>
      <c r="H11" s="20" t="str">
        <f ca="1">IFERROR(__xludf.DUMMYFUNCTION("GOOGLETRANSLATE(VIET!K11,""vi"",""en"")"),"Encyclopedia")</f>
        <v>Encyclopedia</v>
      </c>
      <c r="I11" s="5">
        <v>0</v>
      </c>
      <c r="J11" s="5">
        <v>1996</v>
      </c>
      <c r="K11" s="5">
        <v>0</v>
      </c>
      <c r="L11" s="5" t="s">
        <v>33</v>
      </c>
      <c r="M11" s="5" t="s">
        <v>35</v>
      </c>
      <c r="N11" s="19" t="s">
        <v>32</v>
      </c>
    </row>
    <row r="12" spans="1:14" ht="14.25" x14ac:dyDescent="0.2">
      <c r="A12" s="14">
        <v>8</v>
      </c>
      <c r="B12" s="16">
        <v>10</v>
      </c>
      <c r="C12" s="14" t="s">
        <v>48</v>
      </c>
      <c r="D12" s="17">
        <v>1</v>
      </c>
      <c r="E12" s="5" t="s">
        <v>49</v>
      </c>
      <c r="F12" s="5" t="s">
        <v>32</v>
      </c>
      <c r="G12" s="5" t="s">
        <v>33</v>
      </c>
      <c r="H12" s="20" t="str">
        <f ca="1">IFERROR(__xludf.DUMMYFUNCTION("GOOGLETRANSLATE(VIET!K12,""vi"",""en"")"),"Encyclopedia")</f>
        <v>Encyclopedia</v>
      </c>
      <c r="I12" s="5">
        <v>0</v>
      </c>
      <c r="J12" s="5">
        <v>1996</v>
      </c>
      <c r="K12" s="5">
        <v>0</v>
      </c>
      <c r="L12" s="5" t="s">
        <v>33</v>
      </c>
      <c r="M12" s="5" t="s">
        <v>35</v>
      </c>
      <c r="N12" s="19" t="s">
        <v>32</v>
      </c>
    </row>
    <row r="13" spans="1:14" ht="14.25" x14ac:dyDescent="0.2">
      <c r="A13" s="14">
        <v>9</v>
      </c>
      <c r="B13" s="16">
        <v>10</v>
      </c>
      <c r="C13" s="14" t="s">
        <v>50</v>
      </c>
      <c r="D13" s="17">
        <v>1</v>
      </c>
      <c r="E13" s="5" t="s">
        <v>51</v>
      </c>
      <c r="F13" s="5" t="s">
        <v>32</v>
      </c>
      <c r="G13" s="5" t="s">
        <v>33</v>
      </c>
      <c r="H13" s="20" t="str">
        <f ca="1">IFERROR(__xludf.DUMMYFUNCTION("GOOGLETRANSLATE(VIET!K13,""vi"",""en"")"),"Encyclopedia")</f>
        <v>Encyclopedia</v>
      </c>
      <c r="I13" s="5">
        <v>0</v>
      </c>
      <c r="J13" s="5">
        <v>1996</v>
      </c>
      <c r="K13" s="5">
        <v>0</v>
      </c>
      <c r="L13" s="5" t="s">
        <v>33</v>
      </c>
      <c r="M13" s="5" t="s">
        <v>35</v>
      </c>
      <c r="N13" s="19" t="s">
        <v>32</v>
      </c>
    </row>
    <row r="14" spans="1:14" ht="14.25" x14ac:dyDescent="0.2">
      <c r="A14" s="14">
        <v>10</v>
      </c>
      <c r="B14" s="16">
        <v>10</v>
      </c>
      <c r="C14" s="14" t="s">
        <v>52</v>
      </c>
      <c r="D14" s="17">
        <v>1</v>
      </c>
      <c r="E14" s="5" t="s">
        <v>53</v>
      </c>
      <c r="F14" s="5" t="s">
        <v>32</v>
      </c>
      <c r="G14" s="5" t="s">
        <v>33</v>
      </c>
      <c r="H14" s="20" t="str">
        <f ca="1">IFERROR(__xludf.DUMMYFUNCTION("GOOGLETRANSLATE(VIET!K14,""vi"",""en"")"),"Encyclopedia")</f>
        <v>Encyclopedia</v>
      </c>
      <c r="I14" s="5">
        <v>0</v>
      </c>
      <c r="J14" s="5">
        <v>1996</v>
      </c>
      <c r="K14" s="5">
        <v>0</v>
      </c>
      <c r="L14" s="5" t="s">
        <v>33</v>
      </c>
      <c r="M14" s="5" t="s">
        <v>35</v>
      </c>
      <c r="N14" s="19" t="s">
        <v>32</v>
      </c>
    </row>
    <row r="15" spans="1:14" ht="14.25" x14ac:dyDescent="0.2">
      <c r="A15" s="14">
        <v>11</v>
      </c>
      <c r="B15" s="16">
        <v>10</v>
      </c>
      <c r="C15" s="14" t="s">
        <v>54</v>
      </c>
      <c r="D15" s="17">
        <v>1</v>
      </c>
      <c r="E15" s="5" t="s">
        <v>55</v>
      </c>
      <c r="F15" s="5" t="s">
        <v>32</v>
      </c>
      <c r="G15" s="5" t="s">
        <v>33</v>
      </c>
      <c r="H15" s="20" t="str">
        <f ca="1">IFERROR(__xludf.DUMMYFUNCTION("GOOGLETRANSLATE(VIET!K15,""vi"",""en"")"),"Encyclopedia")</f>
        <v>Encyclopedia</v>
      </c>
      <c r="I15" s="5">
        <v>0</v>
      </c>
      <c r="J15" s="5">
        <v>1996</v>
      </c>
      <c r="K15" s="5">
        <v>0</v>
      </c>
      <c r="L15" s="5" t="s">
        <v>33</v>
      </c>
      <c r="M15" s="5" t="s">
        <v>35</v>
      </c>
      <c r="N15" s="19" t="s">
        <v>32</v>
      </c>
    </row>
    <row r="16" spans="1:14" ht="14.25" x14ac:dyDescent="0.2">
      <c r="A16" s="14">
        <v>12</v>
      </c>
      <c r="B16" s="16">
        <v>10</v>
      </c>
      <c r="C16" s="14" t="s">
        <v>56</v>
      </c>
      <c r="D16" s="17">
        <v>1</v>
      </c>
      <c r="E16" s="5" t="s">
        <v>57</v>
      </c>
      <c r="F16" s="5" t="s">
        <v>32</v>
      </c>
      <c r="G16" s="5" t="s">
        <v>33</v>
      </c>
      <c r="H16" s="20" t="str">
        <f ca="1">IFERROR(__xludf.DUMMYFUNCTION("GOOGLETRANSLATE(VIET!K16,""vi"",""en"")"),"Encyclopedia")</f>
        <v>Encyclopedia</v>
      </c>
      <c r="I16" s="5">
        <v>0</v>
      </c>
      <c r="J16" s="5">
        <v>1996</v>
      </c>
      <c r="K16" s="5">
        <v>0</v>
      </c>
      <c r="L16" s="5" t="s">
        <v>33</v>
      </c>
      <c r="M16" s="5" t="s">
        <v>35</v>
      </c>
      <c r="N16" s="19" t="s">
        <v>32</v>
      </c>
    </row>
    <row r="17" spans="1:14" ht="14.25" x14ac:dyDescent="0.2">
      <c r="A17" s="14">
        <v>13</v>
      </c>
      <c r="B17" s="16">
        <v>10</v>
      </c>
      <c r="C17" s="14" t="s">
        <v>58</v>
      </c>
      <c r="D17" s="17">
        <v>1</v>
      </c>
      <c r="E17" s="5" t="s">
        <v>59</v>
      </c>
      <c r="F17" s="5" t="s">
        <v>32</v>
      </c>
      <c r="G17" s="5" t="s">
        <v>33</v>
      </c>
      <c r="H17" s="20" t="str">
        <f ca="1">IFERROR(__xludf.DUMMYFUNCTION("GOOGLETRANSLATE(VIET!K17,""vi"",""en"")"),"Encyclopedia")</f>
        <v>Encyclopedia</v>
      </c>
      <c r="I17" s="5">
        <v>0</v>
      </c>
      <c r="J17" s="5">
        <v>1996</v>
      </c>
      <c r="K17" s="5">
        <v>0</v>
      </c>
      <c r="L17" s="5" t="s">
        <v>33</v>
      </c>
      <c r="M17" s="5" t="s">
        <v>35</v>
      </c>
      <c r="N17" s="19" t="s">
        <v>32</v>
      </c>
    </row>
    <row r="18" spans="1:14" ht="14.25" x14ac:dyDescent="0.2">
      <c r="A18" s="14">
        <v>14</v>
      </c>
      <c r="B18" s="16">
        <v>10</v>
      </c>
      <c r="C18" s="14" t="s">
        <v>60</v>
      </c>
      <c r="D18" s="17">
        <v>1</v>
      </c>
      <c r="E18" s="5" t="s">
        <v>61</v>
      </c>
      <c r="F18" s="5" t="s">
        <v>32</v>
      </c>
      <c r="G18" s="5" t="s">
        <v>33</v>
      </c>
      <c r="H18" s="20" t="str">
        <f ca="1">IFERROR(__xludf.DUMMYFUNCTION("GOOGLETRANSLATE(VIET!K18,""vi"",""en"")"),"Encyclopedia")</f>
        <v>Encyclopedia</v>
      </c>
      <c r="I18" s="5">
        <v>0</v>
      </c>
      <c r="J18" s="5">
        <v>1996</v>
      </c>
      <c r="K18" s="5">
        <v>0</v>
      </c>
      <c r="L18" s="5" t="s">
        <v>33</v>
      </c>
      <c r="M18" s="5" t="s">
        <v>35</v>
      </c>
      <c r="N18" s="19" t="s">
        <v>32</v>
      </c>
    </row>
    <row r="19" spans="1:14" ht="14.25" x14ac:dyDescent="0.2">
      <c r="A19" s="14">
        <v>15</v>
      </c>
      <c r="B19" s="16">
        <v>10</v>
      </c>
      <c r="C19" s="14" t="s">
        <v>62</v>
      </c>
      <c r="D19" s="17">
        <v>1</v>
      </c>
      <c r="E19" s="5" t="s">
        <v>63</v>
      </c>
      <c r="F19" s="5" t="s">
        <v>32</v>
      </c>
      <c r="G19" s="5" t="s">
        <v>33</v>
      </c>
      <c r="H19" s="20" t="str">
        <f ca="1">IFERROR(__xludf.DUMMYFUNCTION("GOOGLETRANSLATE(VIET!K19,""vi"",""en"")"),"Encyclopedia")</f>
        <v>Encyclopedia</v>
      </c>
      <c r="I19" s="5">
        <v>0</v>
      </c>
      <c r="J19" s="5">
        <v>1996</v>
      </c>
      <c r="K19" s="5">
        <v>0</v>
      </c>
      <c r="L19" s="5" t="s">
        <v>33</v>
      </c>
      <c r="M19" s="5" t="s">
        <v>35</v>
      </c>
      <c r="N19" s="19" t="s">
        <v>32</v>
      </c>
    </row>
    <row r="20" spans="1:14" ht="14.25" x14ac:dyDescent="0.2">
      <c r="A20" s="14">
        <v>16</v>
      </c>
      <c r="B20" s="16">
        <v>10</v>
      </c>
      <c r="C20" s="14" t="s">
        <v>64</v>
      </c>
      <c r="D20" s="17">
        <v>1</v>
      </c>
      <c r="E20" s="5" t="s">
        <v>65</v>
      </c>
      <c r="F20" s="5" t="s">
        <v>32</v>
      </c>
      <c r="G20" s="5" t="s">
        <v>33</v>
      </c>
      <c r="H20" s="20" t="str">
        <f ca="1">IFERROR(__xludf.DUMMYFUNCTION("GOOGLETRANSLATE(VIET!K20,""vi"",""en"")"),"Encyclopedia")</f>
        <v>Encyclopedia</v>
      </c>
      <c r="I20" s="5">
        <v>0</v>
      </c>
      <c r="J20" s="5">
        <v>1996</v>
      </c>
      <c r="K20" s="5">
        <v>0</v>
      </c>
      <c r="L20" s="5" t="s">
        <v>33</v>
      </c>
      <c r="M20" s="5" t="s">
        <v>35</v>
      </c>
      <c r="N20" s="19" t="s">
        <v>32</v>
      </c>
    </row>
    <row r="21" spans="1:14" ht="15.75" customHeight="1" x14ac:dyDescent="0.2">
      <c r="A21" s="14">
        <v>17</v>
      </c>
      <c r="B21" s="16">
        <v>10</v>
      </c>
      <c r="C21" s="14" t="s">
        <v>66</v>
      </c>
      <c r="D21" s="17">
        <v>1</v>
      </c>
      <c r="E21" s="5" t="s">
        <v>67</v>
      </c>
      <c r="F21" s="5" t="s">
        <v>32</v>
      </c>
      <c r="G21" s="5" t="s">
        <v>33</v>
      </c>
      <c r="H21" s="20" t="str">
        <f ca="1">IFERROR(__xludf.DUMMYFUNCTION("GOOGLETRANSLATE(VIET!K21,""vi"",""en"")"),"Encyclopedia")</f>
        <v>Encyclopedia</v>
      </c>
      <c r="I21" s="5">
        <v>0</v>
      </c>
      <c r="J21" s="5">
        <v>1996</v>
      </c>
      <c r="K21" s="5">
        <v>0</v>
      </c>
      <c r="L21" s="5" t="s">
        <v>33</v>
      </c>
      <c r="M21" s="5" t="s">
        <v>35</v>
      </c>
      <c r="N21" s="19" t="s">
        <v>32</v>
      </c>
    </row>
    <row r="22" spans="1:14" ht="15.75" customHeight="1" x14ac:dyDescent="0.2">
      <c r="A22" s="14">
        <v>18</v>
      </c>
      <c r="B22" s="16">
        <v>10</v>
      </c>
      <c r="C22" s="14" t="s">
        <v>68</v>
      </c>
      <c r="D22" s="17">
        <v>1</v>
      </c>
      <c r="E22" s="5" t="s">
        <v>69</v>
      </c>
      <c r="F22" s="5" t="s">
        <v>32</v>
      </c>
      <c r="G22" s="5" t="s">
        <v>33</v>
      </c>
      <c r="H22" s="20" t="str">
        <f ca="1">IFERROR(__xludf.DUMMYFUNCTION("GOOGLETRANSLATE(VIET!K22,""vi"",""en"")"),"Encyclopedia")</f>
        <v>Encyclopedia</v>
      </c>
      <c r="I22" s="5">
        <v>0</v>
      </c>
      <c r="J22" s="5">
        <v>1996</v>
      </c>
      <c r="K22" s="5">
        <v>0</v>
      </c>
      <c r="L22" s="5" t="s">
        <v>33</v>
      </c>
      <c r="M22" s="5" t="s">
        <v>35</v>
      </c>
      <c r="N22" s="19" t="s">
        <v>32</v>
      </c>
    </row>
    <row r="23" spans="1:14" ht="15.75" customHeight="1" x14ac:dyDescent="0.2">
      <c r="A23" s="14">
        <v>19</v>
      </c>
      <c r="B23" s="16">
        <v>10</v>
      </c>
      <c r="C23" s="14" t="s">
        <v>70</v>
      </c>
      <c r="D23" s="17">
        <v>1</v>
      </c>
      <c r="E23" s="5" t="s">
        <v>71</v>
      </c>
      <c r="F23" s="5" t="s">
        <v>32</v>
      </c>
      <c r="G23" s="5" t="s">
        <v>33</v>
      </c>
      <c r="H23" s="20" t="str">
        <f ca="1">IFERROR(__xludf.DUMMYFUNCTION("GOOGLETRANSLATE(VIET!K23,""vi"",""en"")"),"Encyclopedia")</f>
        <v>Encyclopedia</v>
      </c>
      <c r="I23" s="5">
        <v>0</v>
      </c>
      <c r="J23" s="5">
        <v>1996</v>
      </c>
      <c r="K23" s="5">
        <v>0</v>
      </c>
      <c r="L23" s="5" t="s">
        <v>33</v>
      </c>
      <c r="M23" s="5" t="s">
        <v>35</v>
      </c>
      <c r="N23" s="19" t="s">
        <v>32</v>
      </c>
    </row>
    <row r="24" spans="1:14" ht="15.75" customHeight="1" x14ac:dyDescent="0.2">
      <c r="A24" s="14">
        <v>20</v>
      </c>
      <c r="B24" s="16">
        <v>10</v>
      </c>
      <c r="C24" s="14" t="s">
        <v>72</v>
      </c>
      <c r="D24" s="17">
        <v>1</v>
      </c>
      <c r="E24" s="5" t="s">
        <v>73</v>
      </c>
      <c r="F24" s="5" t="s">
        <v>32</v>
      </c>
      <c r="G24" s="5" t="s">
        <v>33</v>
      </c>
      <c r="H24" s="20" t="str">
        <f ca="1">IFERROR(__xludf.DUMMYFUNCTION("GOOGLETRANSLATE(VIET!K24,""vi"",""en"")"),"Encyclopedia")</f>
        <v>Encyclopedia</v>
      </c>
      <c r="I24" s="5">
        <v>0</v>
      </c>
      <c r="J24" s="5">
        <v>1996</v>
      </c>
      <c r="K24" s="5">
        <v>0</v>
      </c>
      <c r="L24" s="5" t="s">
        <v>33</v>
      </c>
      <c r="M24" s="5" t="s">
        <v>35</v>
      </c>
      <c r="N24" s="19" t="s">
        <v>32</v>
      </c>
    </row>
    <row r="25" spans="1:14" ht="15.75" customHeight="1" x14ac:dyDescent="0.2">
      <c r="A25" s="14">
        <v>21</v>
      </c>
      <c r="B25" s="16">
        <v>10</v>
      </c>
      <c r="C25" s="14" t="s">
        <v>74</v>
      </c>
      <c r="D25" s="17">
        <v>1</v>
      </c>
      <c r="E25" s="5" t="s">
        <v>75</v>
      </c>
      <c r="F25" s="5" t="s">
        <v>32</v>
      </c>
      <c r="G25" s="5" t="s">
        <v>33</v>
      </c>
      <c r="H25" s="20" t="str">
        <f ca="1">IFERROR(__xludf.DUMMYFUNCTION("GOOGLETRANSLATE(VIET!K25,""vi"",""en"")"),"Encyclopedia")</f>
        <v>Encyclopedia</v>
      </c>
      <c r="I25" s="5">
        <v>0</v>
      </c>
      <c r="J25" s="5">
        <v>1996</v>
      </c>
      <c r="K25" s="5">
        <v>0</v>
      </c>
      <c r="L25" s="5" t="s">
        <v>33</v>
      </c>
      <c r="M25" s="5" t="s">
        <v>35</v>
      </c>
      <c r="N25" s="19" t="s">
        <v>32</v>
      </c>
    </row>
    <row r="26" spans="1:14" ht="15.75" customHeight="1" x14ac:dyDescent="0.2">
      <c r="A26" s="14">
        <v>22</v>
      </c>
      <c r="B26" s="16">
        <v>10</v>
      </c>
      <c r="C26" s="14" t="s">
        <v>76</v>
      </c>
      <c r="D26" s="17">
        <v>1</v>
      </c>
      <c r="E26" s="5" t="s">
        <v>77</v>
      </c>
      <c r="F26" s="5" t="s">
        <v>32</v>
      </c>
      <c r="G26" s="5" t="s">
        <v>33</v>
      </c>
      <c r="H26" s="20" t="str">
        <f ca="1">IFERROR(__xludf.DUMMYFUNCTION("GOOGLETRANSLATE(VIET!K26,""vi"",""en"")"),"Encyclopedia")</f>
        <v>Encyclopedia</v>
      </c>
      <c r="I26" s="5">
        <v>0</v>
      </c>
      <c r="J26" s="5">
        <v>1996</v>
      </c>
      <c r="K26" s="5">
        <v>0</v>
      </c>
      <c r="L26" s="5" t="s">
        <v>33</v>
      </c>
      <c r="M26" s="5" t="s">
        <v>35</v>
      </c>
      <c r="N26" s="19" t="s">
        <v>32</v>
      </c>
    </row>
    <row r="27" spans="1:14" ht="15.75" customHeight="1" x14ac:dyDescent="0.2">
      <c r="A27" s="14">
        <v>23</v>
      </c>
      <c r="B27" s="16">
        <v>10</v>
      </c>
      <c r="C27" s="14" t="s">
        <v>78</v>
      </c>
      <c r="D27" s="17">
        <v>1</v>
      </c>
      <c r="E27" s="5" t="s">
        <v>79</v>
      </c>
      <c r="F27" s="5" t="s">
        <v>32</v>
      </c>
      <c r="G27" s="5" t="s">
        <v>33</v>
      </c>
      <c r="H27" s="20" t="str">
        <f ca="1">IFERROR(__xludf.DUMMYFUNCTION("GOOGLETRANSLATE(VIET!K27,""vi"",""en"")"),"Encyclopedia")</f>
        <v>Encyclopedia</v>
      </c>
      <c r="I27" s="5">
        <v>0</v>
      </c>
      <c r="J27" s="5">
        <v>1996</v>
      </c>
      <c r="K27" s="5">
        <v>0</v>
      </c>
      <c r="L27" s="5" t="s">
        <v>33</v>
      </c>
      <c r="M27" s="5" t="s">
        <v>35</v>
      </c>
      <c r="N27" s="19" t="s">
        <v>32</v>
      </c>
    </row>
    <row r="28" spans="1:14" ht="15.75" customHeight="1" x14ac:dyDescent="0.2">
      <c r="A28" s="14">
        <v>24</v>
      </c>
      <c r="B28" s="16">
        <v>10</v>
      </c>
      <c r="C28" s="14" t="s">
        <v>80</v>
      </c>
      <c r="D28" s="17">
        <v>1</v>
      </c>
      <c r="E28" s="5" t="s">
        <v>81</v>
      </c>
      <c r="F28" s="5" t="s">
        <v>32</v>
      </c>
      <c r="G28" s="5" t="s">
        <v>33</v>
      </c>
      <c r="H28" s="20" t="str">
        <f ca="1">IFERROR(__xludf.DUMMYFUNCTION("GOOGLETRANSLATE(VIET!K28,""vi"",""en"")"),"Encyclopedia")</f>
        <v>Encyclopedia</v>
      </c>
      <c r="I28" s="5">
        <v>0</v>
      </c>
      <c r="J28" s="5">
        <v>1996</v>
      </c>
      <c r="K28" s="5">
        <v>0</v>
      </c>
      <c r="L28" s="5" t="s">
        <v>33</v>
      </c>
      <c r="M28" s="5" t="s">
        <v>35</v>
      </c>
      <c r="N28" s="19" t="s">
        <v>32</v>
      </c>
    </row>
    <row r="29" spans="1:14" ht="15.75" customHeight="1" x14ac:dyDescent="0.2">
      <c r="A29" s="14">
        <v>25</v>
      </c>
      <c r="B29" s="16">
        <v>10</v>
      </c>
      <c r="C29" s="14" t="s">
        <v>82</v>
      </c>
      <c r="D29" s="17">
        <v>1</v>
      </c>
      <c r="E29" s="5" t="s">
        <v>83</v>
      </c>
      <c r="F29" s="5" t="s">
        <v>32</v>
      </c>
      <c r="G29" s="5" t="s">
        <v>33</v>
      </c>
      <c r="H29" s="20" t="str">
        <f ca="1">IFERROR(__xludf.DUMMYFUNCTION("GOOGLETRANSLATE(VIET!K29,""vi"",""en"")"),"Encyclopedia")</f>
        <v>Encyclopedia</v>
      </c>
      <c r="I29" s="5">
        <v>0</v>
      </c>
      <c r="J29" s="5">
        <v>1996</v>
      </c>
      <c r="K29" s="5">
        <v>0</v>
      </c>
      <c r="L29" s="5" t="s">
        <v>33</v>
      </c>
      <c r="M29" s="5" t="s">
        <v>35</v>
      </c>
      <c r="N29" s="19" t="s">
        <v>32</v>
      </c>
    </row>
    <row r="30" spans="1:14" ht="15.75" customHeight="1" x14ac:dyDescent="0.2">
      <c r="A30" s="14">
        <v>26</v>
      </c>
      <c r="B30" s="16">
        <v>10</v>
      </c>
      <c r="C30" s="14" t="s">
        <v>84</v>
      </c>
      <c r="D30" s="17">
        <v>1</v>
      </c>
      <c r="E30" s="5" t="s">
        <v>85</v>
      </c>
      <c r="F30" s="5" t="s">
        <v>32</v>
      </c>
      <c r="G30" s="5" t="s">
        <v>33</v>
      </c>
      <c r="H30" s="20" t="str">
        <f ca="1">IFERROR(__xludf.DUMMYFUNCTION("GOOGLETRANSLATE(VIET!K30,""vi"",""en"")"),"Encyclopedia")</f>
        <v>Encyclopedia</v>
      </c>
      <c r="I30" s="5">
        <v>0</v>
      </c>
      <c r="J30" s="5">
        <v>1996</v>
      </c>
      <c r="K30" s="5">
        <v>0</v>
      </c>
      <c r="L30" s="5" t="s">
        <v>33</v>
      </c>
      <c r="M30" s="5" t="s">
        <v>35</v>
      </c>
      <c r="N30" s="19" t="s">
        <v>32</v>
      </c>
    </row>
    <row r="31" spans="1:14" ht="15.75" customHeight="1" x14ac:dyDescent="0.2">
      <c r="A31" s="14">
        <v>27</v>
      </c>
      <c r="B31" s="16">
        <v>10</v>
      </c>
      <c r="C31" s="14" t="s">
        <v>86</v>
      </c>
      <c r="D31" s="17">
        <v>1</v>
      </c>
      <c r="E31" s="5" t="s">
        <v>87</v>
      </c>
      <c r="F31" s="5" t="s">
        <v>32</v>
      </c>
      <c r="G31" s="5" t="s">
        <v>33</v>
      </c>
      <c r="H31" s="20" t="str">
        <f ca="1">IFERROR(__xludf.DUMMYFUNCTION("GOOGLETRANSLATE(VIET!K31,""vi"",""en"")"),"Encyclopedia")</f>
        <v>Encyclopedia</v>
      </c>
      <c r="I31" s="5">
        <v>0</v>
      </c>
      <c r="J31" s="5">
        <v>1996</v>
      </c>
      <c r="K31" s="5">
        <v>0</v>
      </c>
      <c r="L31" s="5" t="s">
        <v>33</v>
      </c>
      <c r="M31" s="5" t="s">
        <v>35</v>
      </c>
      <c r="N31" s="19" t="s">
        <v>32</v>
      </c>
    </row>
    <row r="32" spans="1:14" ht="15.75" customHeight="1" x14ac:dyDescent="0.2">
      <c r="A32" s="14">
        <v>28</v>
      </c>
      <c r="B32" s="16">
        <v>10</v>
      </c>
      <c r="C32" s="14" t="s">
        <v>88</v>
      </c>
      <c r="D32" s="17">
        <v>1</v>
      </c>
      <c r="E32" s="5" t="s">
        <v>89</v>
      </c>
      <c r="F32" s="5" t="s">
        <v>32</v>
      </c>
      <c r="G32" s="5" t="s">
        <v>33</v>
      </c>
      <c r="H32" s="20" t="str">
        <f ca="1">IFERROR(__xludf.DUMMYFUNCTION("GOOGLETRANSLATE(VIET!K32,""vi"",""en"")"),"Encyclopedia")</f>
        <v>Encyclopedia</v>
      </c>
      <c r="I32" s="5">
        <v>0</v>
      </c>
      <c r="J32" s="5">
        <v>1996</v>
      </c>
      <c r="K32" s="5">
        <v>0</v>
      </c>
      <c r="L32" s="5" t="s">
        <v>33</v>
      </c>
      <c r="M32" s="5" t="s">
        <v>35</v>
      </c>
      <c r="N32" s="19" t="s">
        <v>32</v>
      </c>
    </row>
    <row r="33" spans="1:14" ht="15.75" customHeight="1" x14ac:dyDescent="0.2">
      <c r="A33" s="14">
        <v>29</v>
      </c>
      <c r="B33" s="16">
        <v>10</v>
      </c>
      <c r="C33" s="14" t="s">
        <v>90</v>
      </c>
      <c r="D33" s="17">
        <v>1</v>
      </c>
      <c r="E33" s="5" t="s">
        <v>91</v>
      </c>
      <c r="F33" s="5" t="s">
        <v>32</v>
      </c>
      <c r="G33" s="5" t="s">
        <v>33</v>
      </c>
      <c r="H33" s="20" t="str">
        <f ca="1">IFERROR(__xludf.DUMMYFUNCTION("GOOGLETRANSLATE(VIET!K33,""vi"",""en"")"),"Encyclopedia")</f>
        <v>Encyclopedia</v>
      </c>
      <c r="I33" s="5">
        <v>0</v>
      </c>
      <c r="J33" s="5">
        <v>1996</v>
      </c>
      <c r="K33" s="5">
        <v>0</v>
      </c>
      <c r="L33" s="5" t="s">
        <v>33</v>
      </c>
      <c r="M33" s="5" t="s">
        <v>35</v>
      </c>
      <c r="N33" s="19" t="s">
        <v>32</v>
      </c>
    </row>
    <row r="34" spans="1:14" ht="15.75" customHeight="1" x14ac:dyDescent="0.2">
      <c r="A34" s="14">
        <v>30</v>
      </c>
      <c r="B34" s="16">
        <v>10</v>
      </c>
      <c r="C34" s="14" t="s">
        <v>92</v>
      </c>
      <c r="D34" s="17">
        <v>1</v>
      </c>
      <c r="E34" s="5" t="s">
        <v>93</v>
      </c>
      <c r="F34" s="5" t="s">
        <v>94</v>
      </c>
      <c r="G34" s="5" t="s">
        <v>95</v>
      </c>
      <c r="H34" s="20" t="str">
        <f ca="1">IFERROR(__xludf.DUMMYFUNCTION("GOOGLETRANSLATE(VIET!K34,""vi"",""en"")"),"Encyclopedia")</f>
        <v>Encyclopedia</v>
      </c>
      <c r="I34" s="5">
        <v>0</v>
      </c>
      <c r="J34" s="5">
        <v>1988</v>
      </c>
      <c r="K34" s="5">
        <v>0</v>
      </c>
      <c r="L34" s="5" t="s">
        <v>95</v>
      </c>
      <c r="M34" s="5" t="s">
        <v>96</v>
      </c>
      <c r="N34" s="19" t="s">
        <v>97</v>
      </c>
    </row>
    <row r="35" spans="1:14" ht="15.75" customHeight="1" x14ac:dyDescent="0.2">
      <c r="A35" s="14">
        <v>31</v>
      </c>
      <c r="B35" s="16">
        <v>10</v>
      </c>
      <c r="C35" s="14" t="s">
        <v>98</v>
      </c>
      <c r="D35" s="17">
        <v>1</v>
      </c>
      <c r="E35" s="5" t="s">
        <v>99</v>
      </c>
      <c r="F35" s="5" t="s">
        <v>94</v>
      </c>
      <c r="G35" s="5" t="s">
        <v>95</v>
      </c>
      <c r="H35" s="20" t="str">
        <f ca="1">IFERROR(__xludf.DUMMYFUNCTION("GOOGLETRANSLATE(VIET!K35,""vi"",""en"")"),"Encyclopedia")</f>
        <v>Encyclopedia</v>
      </c>
      <c r="I35" s="5">
        <v>0</v>
      </c>
      <c r="J35" s="5">
        <v>0</v>
      </c>
      <c r="K35" s="5">
        <v>0</v>
      </c>
      <c r="L35" s="5" t="s">
        <v>95</v>
      </c>
      <c r="M35" s="5" t="s">
        <v>96</v>
      </c>
      <c r="N35" s="19" t="s">
        <v>32</v>
      </c>
    </row>
    <row r="36" spans="1:14" ht="15.75" customHeight="1" x14ac:dyDescent="0.2">
      <c r="A36" s="14">
        <v>32</v>
      </c>
      <c r="B36" s="16">
        <v>10</v>
      </c>
      <c r="C36" s="14" t="s">
        <v>100</v>
      </c>
      <c r="D36" s="17">
        <v>1</v>
      </c>
      <c r="E36" s="5" t="s">
        <v>101</v>
      </c>
      <c r="F36" s="5" t="s">
        <v>94</v>
      </c>
      <c r="G36" s="5" t="s">
        <v>95</v>
      </c>
      <c r="H36" s="20" t="str">
        <f ca="1">IFERROR(__xludf.DUMMYFUNCTION("GOOGLETRANSLATE(VIET!K36,""vi"",""en"")"),"Encyclopedia")</f>
        <v>Encyclopedia</v>
      </c>
      <c r="I36" s="5">
        <v>0</v>
      </c>
      <c r="J36" s="5">
        <v>1988</v>
      </c>
      <c r="K36" s="5">
        <v>0</v>
      </c>
      <c r="L36" s="5" t="s">
        <v>95</v>
      </c>
      <c r="M36" s="5" t="s">
        <v>96</v>
      </c>
      <c r="N36" s="19" t="s">
        <v>32</v>
      </c>
    </row>
    <row r="37" spans="1:14" ht="15.75" customHeight="1" x14ac:dyDescent="0.2">
      <c r="A37" s="14">
        <v>33</v>
      </c>
      <c r="B37" s="16">
        <v>10</v>
      </c>
      <c r="C37" s="14" t="s">
        <v>102</v>
      </c>
      <c r="D37" s="17">
        <v>1</v>
      </c>
      <c r="E37" s="5" t="s">
        <v>103</v>
      </c>
      <c r="F37" s="5" t="s">
        <v>94</v>
      </c>
      <c r="G37" s="5" t="s">
        <v>95</v>
      </c>
      <c r="H37" s="20" t="str">
        <f ca="1">IFERROR(__xludf.DUMMYFUNCTION("GOOGLETRANSLATE(VIET!K37,""vi"",""en"")"),"Encyclopedia")</f>
        <v>Encyclopedia</v>
      </c>
      <c r="I37" s="5">
        <v>0</v>
      </c>
      <c r="J37" s="5">
        <v>1988</v>
      </c>
      <c r="K37" s="5">
        <v>0</v>
      </c>
      <c r="L37" s="5" t="s">
        <v>95</v>
      </c>
      <c r="M37" s="5" t="s">
        <v>96</v>
      </c>
      <c r="N37" s="19" t="s">
        <v>32</v>
      </c>
    </row>
    <row r="38" spans="1:14" ht="15.75" customHeight="1" x14ac:dyDescent="0.2">
      <c r="A38" s="14">
        <v>34</v>
      </c>
      <c r="B38" s="16">
        <v>10</v>
      </c>
      <c r="C38" s="14" t="s">
        <v>104</v>
      </c>
      <c r="D38" s="17">
        <v>1</v>
      </c>
      <c r="E38" s="5" t="s">
        <v>105</v>
      </c>
      <c r="F38" s="5" t="s">
        <v>106</v>
      </c>
      <c r="G38" s="5" t="s">
        <v>95</v>
      </c>
      <c r="H38" s="20" t="str">
        <f ca="1">IFERROR(__xludf.DUMMYFUNCTION("GOOGLETRANSLATE(VIET!K38,""vi"",""en"")"),"Encyclopedia")</f>
        <v>Encyclopedia</v>
      </c>
      <c r="I38" s="5">
        <v>0</v>
      </c>
      <c r="J38" s="5">
        <v>1988</v>
      </c>
      <c r="K38" s="5">
        <v>0</v>
      </c>
      <c r="L38" s="5" t="s">
        <v>95</v>
      </c>
      <c r="M38" s="5" t="s">
        <v>96</v>
      </c>
      <c r="N38" s="19" t="s">
        <v>32</v>
      </c>
    </row>
    <row r="39" spans="1:14" ht="15.75" customHeight="1" x14ac:dyDescent="0.2">
      <c r="A39" s="14">
        <v>35</v>
      </c>
      <c r="B39" s="16">
        <v>10</v>
      </c>
      <c r="C39" s="14" t="s">
        <v>107</v>
      </c>
      <c r="D39" s="17">
        <v>1</v>
      </c>
      <c r="E39" s="5" t="s">
        <v>108</v>
      </c>
      <c r="F39" s="5" t="s">
        <v>109</v>
      </c>
      <c r="G39" s="5" t="s">
        <v>95</v>
      </c>
      <c r="H39" s="20" t="str">
        <f ca="1">IFERROR(__xludf.DUMMYFUNCTION("GOOGLETRANSLATE(VIET!K39,""vi"",""en"")"),"Encyclopedia")</f>
        <v>Encyclopedia</v>
      </c>
      <c r="I39" s="5">
        <v>0</v>
      </c>
      <c r="J39" s="5">
        <v>1998</v>
      </c>
      <c r="K39" s="5">
        <v>0</v>
      </c>
      <c r="L39" s="5" t="s">
        <v>95</v>
      </c>
      <c r="M39" s="5" t="s">
        <v>96</v>
      </c>
      <c r="N39" s="19" t="s">
        <v>32</v>
      </c>
    </row>
    <row r="40" spans="1:14" ht="15.75" customHeight="1" x14ac:dyDescent="0.2">
      <c r="A40" s="14">
        <v>36</v>
      </c>
      <c r="B40" s="16">
        <v>10</v>
      </c>
      <c r="C40" s="14" t="s">
        <v>110</v>
      </c>
      <c r="D40" s="17">
        <v>1</v>
      </c>
      <c r="E40" s="5" t="s">
        <v>111</v>
      </c>
      <c r="F40" s="5" t="s">
        <v>112</v>
      </c>
      <c r="G40" s="5" t="s">
        <v>95</v>
      </c>
      <c r="H40" s="20" t="str">
        <f ca="1">IFERROR(__xludf.DUMMYFUNCTION("GOOGLETRANSLATE(VIET!K40,""vi"",""en"")"),"Encyclopedia")</f>
        <v>Encyclopedia</v>
      </c>
      <c r="I40" s="5">
        <v>0</v>
      </c>
      <c r="J40" s="5">
        <v>1988</v>
      </c>
      <c r="K40" s="5">
        <v>0</v>
      </c>
      <c r="L40" s="5" t="s">
        <v>95</v>
      </c>
      <c r="M40" s="5" t="s">
        <v>96</v>
      </c>
      <c r="N40" s="19" t="s">
        <v>32</v>
      </c>
    </row>
    <row r="41" spans="1:14" ht="15.75" customHeight="1" x14ac:dyDescent="0.2">
      <c r="A41" s="14">
        <v>37</v>
      </c>
      <c r="B41" s="16">
        <v>10</v>
      </c>
      <c r="C41" s="14" t="s">
        <v>113</v>
      </c>
      <c r="D41" s="17">
        <v>1</v>
      </c>
      <c r="E41" s="5" t="s">
        <v>114</v>
      </c>
      <c r="F41" s="5" t="s">
        <v>115</v>
      </c>
      <c r="G41" s="5" t="s">
        <v>95</v>
      </c>
      <c r="H41" s="20" t="str">
        <f ca="1">IFERROR(__xludf.DUMMYFUNCTION("GOOGLETRANSLATE(VIET!K41,""vi"",""en"")"),"Encyclopedia")</f>
        <v>Encyclopedia</v>
      </c>
      <c r="I41" s="5">
        <v>0</v>
      </c>
      <c r="J41" s="5">
        <v>1988</v>
      </c>
      <c r="K41" s="5">
        <v>0</v>
      </c>
      <c r="L41" s="5" t="s">
        <v>95</v>
      </c>
      <c r="M41" s="5" t="s">
        <v>96</v>
      </c>
      <c r="N41" s="19" t="s">
        <v>32</v>
      </c>
    </row>
    <row r="42" spans="1:14" ht="15.75" customHeight="1" x14ac:dyDescent="0.2">
      <c r="A42" s="14">
        <v>38</v>
      </c>
      <c r="B42" s="16">
        <v>10</v>
      </c>
      <c r="C42" s="14" t="s">
        <v>116</v>
      </c>
      <c r="D42" s="17">
        <v>1</v>
      </c>
      <c r="E42" s="5" t="s">
        <v>117</v>
      </c>
      <c r="F42" s="5" t="s">
        <v>94</v>
      </c>
      <c r="G42" s="5" t="s">
        <v>95</v>
      </c>
      <c r="H42" s="20" t="str">
        <f ca="1">IFERROR(__xludf.DUMMYFUNCTION("GOOGLETRANSLATE(VIET!K42,""vi"",""en"")"),"Encyclopedia")</f>
        <v>Encyclopedia</v>
      </c>
      <c r="I42" s="5">
        <v>0</v>
      </c>
      <c r="J42" s="5">
        <v>1988</v>
      </c>
      <c r="K42" s="5">
        <v>0</v>
      </c>
      <c r="L42" s="5" t="s">
        <v>95</v>
      </c>
      <c r="M42" s="5" t="s">
        <v>96</v>
      </c>
      <c r="N42" s="19" t="s">
        <v>32</v>
      </c>
    </row>
    <row r="43" spans="1:14" ht="15.75" customHeight="1" x14ac:dyDescent="0.2">
      <c r="A43" s="14">
        <v>39</v>
      </c>
      <c r="B43" s="16">
        <v>10</v>
      </c>
      <c r="C43" s="14" t="s">
        <v>118</v>
      </c>
      <c r="D43" s="17">
        <v>1</v>
      </c>
      <c r="E43" s="5" t="s">
        <v>119</v>
      </c>
      <c r="F43" s="5" t="s">
        <v>120</v>
      </c>
      <c r="G43" s="5" t="s">
        <v>95</v>
      </c>
      <c r="H43" s="20" t="str">
        <f ca="1">IFERROR(__xludf.DUMMYFUNCTION("GOOGLETRANSLATE(VIET!K43,""vi"",""en"")"),"Encyclopedia")</f>
        <v>Encyclopedia</v>
      </c>
      <c r="I43" s="5">
        <v>0</v>
      </c>
      <c r="J43" s="5">
        <v>1988</v>
      </c>
      <c r="K43" s="5">
        <v>0</v>
      </c>
      <c r="L43" s="5" t="s">
        <v>95</v>
      </c>
      <c r="M43" s="5" t="s">
        <v>96</v>
      </c>
      <c r="N43" s="19" t="s">
        <v>32</v>
      </c>
    </row>
    <row r="44" spans="1:14" ht="15.75" customHeight="1" x14ac:dyDescent="0.2">
      <c r="A44" s="14">
        <v>40</v>
      </c>
      <c r="B44" s="16">
        <v>10</v>
      </c>
      <c r="C44" s="14" t="s">
        <v>121</v>
      </c>
      <c r="D44" s="17">
        <v>1</v>
      </c>
      <c r="E44" s="5" t="s">
        <v>122</v>
      </c>
      <c r="F44" s="5" t="s">
        <v>123</v>
      </c>
      <c r="G44" s="5" t="s">
        <v>95</v>
      </c>
      <c r="H44" s="20" t="str">
        <f ca="1">IFERROR(__xludf.DUMMYFUNCTION("GOOGLETRANSLATE(VIET!K44,""vi"",""en"")"),"Encyclopedia")</f>
        <v>Encyclopedia</v>
      </c>
      <c r="I44" s="5">
        <v>0</v>
      </c>
      <c r="J44" s="5">
        <v>1988</v>
      </c>
      <c r="K44" s="5">
        <v>0</v>
      </c>
      <c r="L44" s="5" t="s">
        <v>95</v>
      </c>
      <c r="M44" s="5" t="s">
        <v>96</v>
      </c>
      <c r="N44" s="19" t="s">
        <v>32</v>
      </c>
    </row>
    <row r="45" spans="1:14" ht="15.75" customHeight="1" x14ac:dyDescent="0.2">
      <c r="A45" s="14">
        <v>41</v>
      </c>
      <c r="B45" s="16">
        <v>10</v>
      </c>
      <c r="C45" s="14" t="s">
        <v>124</v>
      </c>
      <c r="D45" s="17">
        <v>1</v>
      </c>
      <c r="E45" s="5" t="s">
        <v>125</v>
      </c>
      <c r="F45" s="5" t="s">
        <v>126</v>
      </c>
      <c r="G45" s="5" t="s">
        <v>95</v>
      </c>
      <c r="H45" s="20" t="str">
        <f ca="1">IFERROR(__xludf.DUMMYFUNCTION("GOOGLETRANSLATE(VIET!K45,""vi"",""en"")"),"Encyclopedia")</f>
        <v>Encyclopedia</v>
      </c>
      <c r="I45" s="5">
        <v>0</v>
      </c>
      <c r="J45" s="5">
        <v>1988</v>
      </c>
      <c r="K45" s="5">
        <v>0</v>
      </c>
      <c r="L45" s="5" t="s">
        <v>95</v>
      </c>
      <c r="M45" s="5" t="s">
        <v>96</v>
      </c>
      <c r="N45" s="19" t="s">
        <v>32</v>
      </c>
    </row>
    <row r="46" spans="1:14" ht="15.75" customHeight="1" x14ac:dyDescent="0.2">
      <c r="A46" s="14">
        <v>42</v>
      </c>
      <c r="B46" s="16">
        <v>10</v>
      </c>
      <c r="C46" s="14" t="s">
        <v>127</v>
      </c>
      <c r="D46" s="17">
        <v>1</v>
      </c>
      <c r="E46" s="5" t="s">
        <v>128</v>
      </c>
      <c r="F46" s="5" t="s">
        <v>129</v>
      </c>
      <c r="G46" s="5" t="s">
        <v>95</v>
      </c>
      <c r="H46" s="20" t="str">
        <f ca="1">IFERROR(__xludf.DUMMYFUNCTION("GOOGLETRANSLATE(VIET!K46,""vi"",""en"")"),"Encyclopedia")</f>
        <v>Encyclopedia</v>
      </c>
      <c r="I46" s="5">
        <v>0</v>
      </c>
      <c r="J46" s="5">
        <v>1988</v>
      </c>
      <c r="K46" s="5">
        <v>0</v>
      </c>
      <c r="L46" s="5" t="s">
        <v>95</v>
      </c>
      <c r="M46" s="5" t="s">
        <v>96</v>
      </c>
      <c r="N46" s="19" t="s">
        <v>32</v>
      </c>
    </row>
    <row r="47" spans="1:14" ht="15.75" customHeight="1" x14ac:dyDescent="0.2">
      <c r="A47" s="14">
        <v>43</v>
      </c>
      <c r="B47" s="16">
        <v>10</v>
      </c>
      <c r="C47" s="14" t="s">
        <v>130</v>
      </c>
      <c r="D47" s="17">
        <v>1</v>
      </c>
      <c r="E47" s="5" t="s">
        <v>131</v>
      </c>
      <c r="F47" s="5" t="s">
        <v>94</v>
      </c>
      <c r="G47" s="5" t="s">
        <v>95</v>
      </c>
      <c r="H47" s="20" t="str">
        <f ca="1">IFERROR(__xludf.DUMMYFUNCTION("GOOGLETRANSLATE(VIET!K47,""vi"",""en"")"),"Encyclopedia")</f>
        <v>Encyclopedia</v>
      </c>
      <c r="I47" s="5">
        <v>0</v>
      </c>
      <c r="J47" s="5">
        <v>1988</v>
      </c>
      <c r="K47" s="5">
        <v>0</v>
      </c>
      <c r="L47" s="5" t="s">
        <v>95</v>
      </c>
      <c r="M47" s="5" t="s">
        <v>96</v>
      </c>
      <c r="N47" s="19" t="s">
        <v>32</v>
      </c>
    </row>
    <row r="48" spans="1:14" ht="15.75" customHeight="1" x14ac:dyDescent="0.2">
      <c r="A48" s="14">
        <v>44</v>
      </c>
      <c r="B48" s="16">
        <v>10</v>
      </c>
      <c r="C48" s="14" t="s">
        <v>132</v>
      </c>
      <c r="D48" s="17">
        <v>1</v>
      </c>
      <c r="E48" s="5" t="s">
        <v>133</v>
      </c>
      <c r="F48" s="5" t="s">
        <v>134</v>
      </c>
      <c r="G48" s="5" t="s">
        <v>95</v>
      </c>
      <c r="H48" s="20" t="str">
        <f ca="1">IFERROR(__xludf.DUMMYFUNCTION("GOOGLETRANSLATE(VIET!K48,""vi"",""en"")"),"Encyclopedia")</f>
        <v>Encyclopedia</v>
      </c>
      <c r="I48" s="5">
        <v>0</v>
      </c>
      <c r="J48" s="5">
        <v>1988</v>
      </c>
      <c r="K48" s="5">
        <v>0</v>
      </c>
      <c r="L48" s="5" t="s">
        <v>95</v>
      </c>
      <c r="M48" s="5" t="s">
        <v>96</v>
      </c>
      <c r="N48" s="19" t="s">
        <v>32</v>
      </c>
    </row>
    <row r="49" spans="1:14" ht="15.75" customHeight="1" x14ac:dyDescent="0.2">
      <c r="A49" s="14">
        <v>45</v>
      </c>
      <c r="B49" s="16">
        <v>10</v>
      </c>
      <c r="C49" s="14" t="s">
        <v>135</v>
      </c>
      <c r="D49" s="17">
        <v>1</v>
      </c>
      <c r="E49" s="5" t="s">
        <v>136</v>
      </c>
      <c r="F49" s="5" t="s">
        <v>137</v>
      </c>
      <c r="G49" s="5" t="s">
        <v>95</v>
      </c>
      <c r="H49" s="20" t="str">
        <f ca="1">IFERROR(__xludf.DUMMYFUNCTION("GOOGLETRANSLATE(VIET!K49,""vi"",""en"")"),"Encyclopedia")</f>
        <v>Encyclopedia</v>
      </c>
      <c r="I49" s="5">
        <v>0</v>
      </c>
      <c r="J49" s="5">
        <v>1988</v>
      </c>
      <c r="K49" s="5">
        <v>0</v>
      </c>
      <c r="L49" s="5" t="s">
        <v>95</v>
      </c>
      <c r="M49" s="5" t="s">
        <v>96</v>
      </c>
      <c r="N49" s="19" t="s">
        <v>32</v>
      </c>
    </row>
    <row r="50" spans="1:14" ht="15.75" customHeight="1" x14ac:dyDescent="0.2">
      <c r="A50" s="14">
        <v>46</v>
      </c>
      <c r="B50" s="16">
        <v>10</v>
      </c>
      <c r="C50" s="14" t="s">
        <v>138</v>
      </c>
      <c r="D50" s="17">
        <v>1</v>
      </c>
      <c r="E50" s="5" t="s">
        <v>139</v>
      </c>
      <c r="F50" s="5" t="s">
        <v>140</v>
      </c>
      <c r="G50" s="5" t="s">
        <v>95</v>
      </c>
      <c r="H50" s="20" t="str">
        <f ca="1">IFERROR(__xludf.DUMMYFUNCTION("GOOGLETRANSLATE(VIET!K50,""vi"",""en"")"),"Encyclopedia")</f>
        <v>Encyclopedia</v>
      </c>
      <c r="I50" s="5">
        <v>0</v>
      </c>
      <c r="J50" s="5">
        <v>1988</v>
      </c>
      <c r="K50" s="5">
        <v>0</v>
      </c>
      <c r="L50" s="5" t="s">
        <v>95</v>
      </c>
      <c r="M50" s="5" t="s">
        <v>96</v>
      </c>
      <c r="N50" s="19" t="s">
        <v>32</v>
      </c>
    </row>
    <row r="51" spans="1:14" ht="15.75" customHeight="1" x14ac:dyDescent="0.2">
      <c r="A51" s="14">
        <v>47</v>
      </c>
      <c r="B51" s="16">
        <v>10</v>
      </c>
      <c r="C51" s="14" t="s">
        <v>141</v>
      </c>
      <c r="D51" s="17">
        <v>1</v>
      </c>
      <c r="E51" s="5" t="s">
        <v>142</v>
      </c>
      <c r="F51" s="5" t="s">
        <v>143</v>
      </c>
      <c r="G51" s="5" t="s">
        <v>95</v>
      </c>
      <c r="H51" s="20" t="str">
        <f ca="1">IFERROR(__xludf.DUMMYFUNCTION("GOOGLETRANSLATE(VIET!K51,""vi"",""en"")"),"Encyclopedia")</f>
        <v>Encyclopedia</v>
      </c>
      <c r="I51" s="5">
        <v>0</v>
      </c>
      <c r="J51" s="5">
        <v>1988</v>
      </c>
      <c r="K51" s="5">
        <v>0</v>
      </c>
      <c r="L51" s="5" t="s">
        <v>95</v>
      </c>
      <c r="M51" s="5" t="s">
        <v>96</v>
      </c>
      <c r="N51" s="19" t="s">
        <v>32</v>
      </c>
    </row>
    <row r="52" spans="1:14" ht="15.75" customHeight="1" x14ac:dyDescent="0.2">
      <c r="A52" s="14">
        <v>48</v>
      </c>
      <c r="B52" s="16">
        <v>10</v>
      </c>
      <c r="C52" s="14" t="s">
        <v>144</v>
      </c>
      <c r="D52" s="17">
        <v>1</v>
      </c>
      <c r="E52" s="5" t="s">
        <v>145</v>
      </c>
      <c r="F52" s="5" t="s">
        <v>146</v>
      </c>
      <c r="G52" s="5" t="s">
        <v>95</v>
      </c>
      <c r="H52" s="20" t="str">
        <f ca="1">IFERROR(__xludf.DUMMYFUNCTION("GOOGLETRANSLATE(VIET!K52,""vi"",""en"")"),"Encyclopedia")</f>
        <v>Encyclopedia</v>
      </c>
      <c r="I52" s="5">
        <v>0</v>
      </c>
      <c r="J52" s="5">
        <v>1988</v>
      </c>
      <c r="K52" s="5">
        <v>0</v>
      </c>
      <c r="L52" s="5" t="s">
        <v>95</v>
      </c>
      <c r="M52" s="5" t="s">
        <v>96</v>
      </c>
      <c r="N52" s="19" t="s">
        <v>32</v>
      </c>
    </row>
    <row r="53" spans="1:14" ht="15.75" customHeight="1" x14ac:dyDescent="0.2">
      <c r="A53" s="14">
        <v>49</v>
      </c>
      <c r="B53" s="16">
        <v>10</v>
      </c>
      <c r="C53" s="14" t="s">
        <v>147</v>
      </c>
      <c r="D53" s="17">
        <v>1</v>
      </c>
      <c r="E53" s="5" t="s">
        <v>148</v>
      </c>
      <c r="F53" s="5" t="s">
        <v>149</v>
      </c>
      <c r="G53" s="5" t="s">
        <v>95</v>
      </c>
      <c r="H53" s="20" t="str">
        <f ca="1">IFERROR(__xludf.DUMMYFUNCTION("GOOGLETRANSLATE(VIET!K53,""vi"",""en"")"),"Encyclopedia")</f>
        <v>Encyclopedia</v>
      </c>
      <c r="I53" s="5">
        <v>0</v>
      </c>
      <c r="J53" s="5">
        <v>1988</v>
      </c>
      <c r="K53" s="5">
        <v>0</v>
      </c>
      <c r="L53" s="5" t="s">
        <v>95</v>
      </c>
      <c r="M53" s="5" t="s">
        <v>96</v>
      </c>
      <c r="N53" s="19" t="s">
        <v>32</v>
      </c>
    </row>
    <row r="54" spans="1:14" ht="15.75" customHeight="1" x14ac:dyDescent="0.2">
      <c r="A54" s="14">
        <v>50</v>
      </c>
      <c r="B54" s="16">
        <v>10</v>
      </c>
      <c r="C54" s="14" t="s">
        <v>150</v>
      </c>
      <c r="D54" s="17">
        <v>1</v>
      </c>
      <c r="E54" s="5" t="s">
        <v>151</v>
      </c>
      <c r="F54" s="5" t="s">
        <v>152</v>
      </c>
      <c r="G54" s="5" t="s">
        <v>95</v>
      </c>
      <c r="H54" s="20" t="str">
        <f ca="1">IFERROR(__xludf.DUMMYFUNCTION("GOOGLETRANSLATE(VIET!K54,""vi"",""en"")"),"Encyclopedia")</f>
        <v>Encyclopedia</v>
      </c>
      <c r="I54" s="5">
        <v>0</v>
      </c>
      <c r="J54" s="5">
        <v>1988</v>
      </c>
      <c r="K54" s="5">
        <v>0</v>
      </c>
      <c r="L54" s="5" t="s">
        <v>95</v>
      </c>
      <c r="M54" s="5" t="s">
        <v>96</v>
      </c>
      <c r="N54" s="19" t="s">
        <v>32</v>
      </c>
    </row>
    <row r="55" spans="1:14" ht="15.75" customHeight="1" x14ac:dyDescent="0.2">
      <c r="A55" s="14">
        <v>51</v>
      </c>
      <c r="B55" s="16">
        <v>10</v>
      </c>
      <c r="C55" s="14" t="s">
        <v>153</v>
      </c>
      <c r="D55" s="17">
        <v>1</v>
      </c>
      <c r="E55" s="5" t="s">
        <v>154</v>
      </c>
      <c r="F55" s="5" t="s">
        <v>155</v>
      </c>
      <c r="G55" s="5" t="s">
        <v>95</v>
      </c>
      <c r="H55" s="20" t="str">
        <f ca="1">IFERROR(__xludf.DUMMYFUNCTION("GOOGLETRANSLATE(VIET!K55,""vi"",""en"")"),"Encyclopedia")</f>
        <v>Encyclopedia</v>
      </c>
      <c r="I55" s="5">
        <v>0</v>
      </c>
      <c r="J55" s="5">
        <v>1988</v>
      </c>
      <c r="K55" s="5">
        <v>0</v>
      </c>
      <c r="L55" s="5" t="s">
        <v>95</v>
      </c>
      <c r="M55" s="5" t="s">
        <v>96</v>
      </c>
      <c r="N55" s="19" t="s">
        <v>32</v>
      </c>
    </row>
    <row r="56" spans="1:14" ht="15.75" customHeight="1" x14ac:dyDescent="0.2">
      <c r="A56" s="14">
        <v>52</v>
      </c>
      <c r="B56" s="16">
        <v>10</v>
      </c>
      <c r="C56" s="14" t="s">
        <v>156</v>
      </c>
      <c r="D56" s="17">
        <v>1</v>
      </c>
      <c r="E56" s="5" t="s">
        <v>157</v>
      </c>
      <c r="F56" s="5" t="s">
        <v>158</v>
      </c>
      <c r="G56" s="5" t="s">
        <v>95</v>
      </c>
      <c r="H56" s="20" t="str">
        <f ca="1">IFERROR(__xludf.DUMMYFUNCTION("GOOGLETRANSLATE(VIET!K56,""vi"",""en"")"),"Encyclopedia")</f>
        <v>Encyclopedia</v>
      </c>
      <c r="I56" s="5">
        <v>0</v>
      </c>
      <c r="J56" s="5">
        <v>1988</v>
      </c>
      <c r="K56" s="5">
        <v>0</v>
      </c>
      <c r="L56" s="5" t="s">
        <v>95</v>
      </c>
      <c r="M56" s="5" t="s">
        <v>96</v>
      </c>
      <c r="N56" s="19" t="s">
        <v>32</v>
      </c>
    </row>
    <row r="57" spans="1:14" ht="15.75" customHeight="1" x14ac:dyDescent="0.2">
      <c r="A57" s="14">
        <v>53</v>
      </c>
      <c r="B57" s="16">
        <v>10</v>
      </c>
      <c r="C57" s="14" t="s">
        <v>159</v>
      </c>
      <c r="D57" s="17">
        <v>1</v>
      </c>
      <c r="E57" s="5" t="s">
        <v>160</v>
      </c>
      <c r="F57" s="5" t="s">
        <v>161</v>
      </c>
      <c r="G57" s="5" t="s">
        <v>95</v>
      </c>
      <c r="H57" s="20" t="str">
        <f ca="1">IFERROR(__xludf.DUMMYFUNCTION("GOOGLETRANSLATE(VIET!K57,""vi"",""en"")"),"Encyclopedia")</f>
        <v>Encyclopedia</v>
      </c>
      <c r="I57" s="5">
        <v>0</v>
      </c>
      <c r="J57" s="5">
        <v>1988</v>
      </c>
      <c r="K57" s="5">
        <v>0</v>
      </c>
      <c r="L57" s="5" t="s">
        <v>95</v>
      </c>
      <c r="M57" s="5" t="s">
        <v>96</v>
      </c>
      <c r="N57" s="19" t="s">
        <v>32</v>
      </c>
    </row>
    <row r="58" spans="1:14" ht="15.75" customHeight="1" x14ac:dyDescent="0.2">
      <c r="A58" s="14">
        <v>54</v>
      </c>
      <c r="B58" s="16">
        <v>10</v>
      </c>
      <c r="C58" s="14" t="s">
        <v>162</v>
      </c>
      <c r="D58" s="17">
        <v>1</v>
      </c>
      <c r="E58" s="5" t="s">
        <v>163</v>
      </c>
      <c r="F58" s="5" t="s">
        <v>164</v>
      </c>
      <c r="G58" s="5" t="s">
        <v>95</v>
      </c>
      <c r="H58" s="20" t="str">
        <f ca="1">IFERROR(__xludf.DUMMYFUNCTION("GOOGLETRANSLATE(VIET!K58,""vi"",""en"")"),"Encyclopedia")</f>
        <v>Encyclopedia</v>
      </c>
      <c r="I58" s="5">
        <v>0</v>
      </c>
      <c r="J58" s="5">
        <v>1988</v>
      </c>
      <c r="K58" s="5">
        <v>0</v>
      </c>
      <c r="L58" s="5" t="s">
        <v>95</v>
      </c>
      <c r="M58" s="5" t="s">
        <v>96</v>
      </c>
      <c r="N58" s="19" t="s">
        <v>32</v>
      </c>
    </row>
    <row r="59" spans="1:14" ht="15.75" customHeight="1" x14ac:dyDescent="0.2">
      <c r="A59" s="14">
        <v>55</v>
      </c>
      <c r="B59" s="16">
        <v>10</v>
      </c>
      <c r="C59" s="14" t="s">
        <v>165</v>
      </c>
      <c r="D59" s="17">
        <v>1</v>
      </c>
      <c r="E59" s="5" t="s">
        <v>166</v>
      </c>
      <c r="F59" s="5" t="s">
        <v>167</v>
      </c>
      <c r="G59" s="5" t="s">
        <v>95</v>
      </c>
      <c r="H59" s="20" t="str">
        <f ca="1">IFERROR(__xludf.DUMMYFUNCTION("GOOGLETRANSLATE(VIET!K59,""vi"",""en"")"),"Encyclopedia")</f>
        <v>Encyclopedia</v>
      </c>
      <c r="I59" s="5">
        <v>0</v>
      </c>
      <c r="J59" s="5">
        <v>1988</v>
      </c>
      <c r="K59" s="5">
        <v>0</v>
      </c>
      <c r="L59" s="5" t="s">
        <v>95</v>
      </c>
      <c r="M59" s="5" t="s">
        <v>96</v>
      </c>
      <c r="N59" s="19" t="s">
        <v>32</v>
      </c>
    </row>
    <row r="60" spans="1:14" ht="15.75" customHeight="1" x14ac:dyDescent="0.2">
      <c r="A60" s="14">
        <v>56</v>
      </c>
      <c r="B60" s="16">
        <v>10</v>
      </c>
      <c r="C60" s="14" t="s">
        <v>168</v>
      </c>
      <c r="D60" s="17">
        <v>1</v>
      </c>
      <c r="E60" s="5" t="s">
        <v>169</v>
      </c>
      <c r="F60" s="5" t="s">
        <v>170</v>
      </c>
      <c r="G60" s="5" t="s">
        <v>95</v>
      </c>
      <c r="H60" s="20" t="str">
        <f ca="1">IFERROR(__xludf.DUMMYFUNCTION("GOOGLETRANSLATE(VIET!K60,""vi"",""en"")"),"Encyclopedia")</f>
        <v>Encyclopedia</v>
      </c>
      <c r="I60" s="5">
        <v>0</v>
      </c>
      <c r="J60" s="5">
        <v>1988</v>
      </c>
      <c r="K60" s="5">
        <v>0</v>
      </c>
      <c r="L60" s="5" t="s">
        <v>95</v>
      </c>
      <c r="M60" s="5" t="s">
        <v>96</v>
      </c>
      <c r="N60" s="19" t="s">
        <v>32</v>
      </c>
    </row>
    <row r="61" spans="1:14" ht="15.75" customHeight="1" x14ac:dyDescent="0.2">
      <c r="A61" s="14">
        <v>57</v>
      </c>
      <c r="B61" s="16">
        <v>10</v>
      </c>
      <c r="C61" s="14" t="s">
        <v>171</v>
      </c>
      <c r="D61" s="17">
        <v>1</v>
      </c>
      <c r="E61" s="5" t="s">
        <v>172</v>
      </c>
      <c r="F61" s="5" t="s">
        <v>173</v>
      </c>
      <c r="G61" s="5" t="s">
        <v>95</v>
      </c>
      <c r="H61" s="20" t="str">
        <f ca="1">IFERROR(__xludf.DUMMYFUNCTION("GOOGLETRANSLATE(VIET!K61,""vi"",""en"")"),"Encyclopedia")</f>
        <v>Encyclopedia</v>
      </c>
      <c r="I61" s="5">
        <v>0</v>
      </c>
      <c r="J61" s="5">
        <v>1988</v>
      </c>
      <c r="K61" s="5">
        <v>0</v>
      </c>
      <c r="L61" s="5" t="s">
        <v>95</v>
      </c>
      <c r="M61" s="5" t="s">
        <v>96</v>
      </c>
      <c r="N61" s="19" t="s">
        <v>32</v>
      </c>
    </row>
    <row r="62" spans="1:14" ht="15.75" customHeight="1" x14ac:dyDescent="0.2">
      <c r="A62" s="14">
        <v>58</v>
      </c>
      <c r="B62" s="16">
        <v>10</v>
      </c>
      <c r="C62" s="14" t="s">
        <v>174</v>
      </c>
      <c r="D62" s="17">
        <v>1</v>
      </c>
      <c r="E62" s="5" t="s">
        <v>175</v>
      </c>
      <c r="F62" s="5" t="s">
        <v>94</v>
      </c>
      <c r="G62" s="5" t="s">
        <v>95</v>
      </c>
      <c r="H62" s="20" t="str">
        <f ca="1">IFERROR(__xludf.DUMMYFUNCTION("GOOGLETRANSLATE(VIET!K62,""vi"",""en"")"),"Encyclopedia")</f>
        <v>Encyclopedia</v>
      </c>
      <c r="I62" s="5">
        <v>0</v>
      </c>
      <c r="J62" s="5">
        <v>1988</v>
      </c>
      <c r="K62" s="5">
        <v>0</v>
      </c>
      <c r="L62" s="5" t="s">
        <v>95</v>
      </c>
      <c r="M62" s="5" t="s">
        <v>96</v>
      </c>
      <c r="N62" s="19" t="s">
        <v>32</v>
      </c>
    </row>
    <row r="63" spans="1:14" ht="15.75" customHeight="1" x14ac:dyDescent="0.2">
      <c r="A63" s="14">
        <v>59</v>
      </c>
      <c r="B63" s="16">
        <v>10</v>
      </c>
      <c r="C63" s="14" t="s">
        <v>176</v>
      </c>
      <c r="D63" s="17">
        <v>1</v>
      </c>
      <c r="E63" s="5" t="s">
        <v>177</v>
      </c>
      <c r="F63" s="5" t="s">
        <v>94</v>
      </c>
      <c r="G63" s="5" t="s">
        <v>95</v>
      </c>
      <c r="H63" s="20" t="str">
        <f ca="1">IFERROR(__xludf.DUMMYFUNCTION("GOOGLETRANSLATE(VIET!K63,""vi"",""en"")"),"Encyclopedia")</f>
        <v>Encyclopedia</v>
      </c>
      <c r="I63" s="5">
        <v>0</v>
      </c>
      <c r="J63" s="5">
        <v>1988</v>
      </c>
      <c r="K63" s="5">
        <v>0</v>
      </c>
      <c r="L63" s="5" t="s">
        <v>95</v>
      </c>
      <c r="M63" s="5" t="s">
        <v>96</v>
      </c>
      <c r="N63" s="19" t="s">
        <v>32</v>
      </c>
    </row>
    <row r="64" spans="1:14" ht="15.75" customHeight="1" x14ac:dyDescent="0.2">
      <c r="A64" s="14">
        <v>60</v>
      </c>
      <c r="B64" s="16">
        <v>10</v>
      </c>
      <c r="C64" s="14" t="s">
        <v>178</v>
      </c>
      <c r="D64" s="17">
        <v>1</v>
      </c>
      <c r="E64" s="5" t="s">
        <v>179</v>
      </c>
      <c r="F64" s="5" t="s">
        <v>94</v>
      </c>
      <c r="G64" s="5" t="s">
        <v>95</v>
      </c>
      <c r="H64" s="20" t="str">
        <f ca="1">IFERROR(__xludf.DUMMYFUNCTION("GOOGLETRANSLATE(VIET!K64,""vi"",""en"")"),"Encyclopedia")</f>
        <v>Encyclopedia</v>
      </c>
      <c r="I64" s="5">
        <v>0</v>
      </c>
      <c r="J64" s="5">
        <v>1988</v>
      </c>
      <c r="K64" s="5">
        <v>0</v>
      </c>
      <c r="L64" s="5" t="s">
        <v>95</v>
      </c>
      <c r="M64" s="5" t="s">
        <v>96</v>
      </c>
      <c r="N64" s="19" t="s">
        <v>32</v>
      </c>
    </row>
    <row r="65" spans="1:14" ht="15.75" customHeight="1" x14ac:dyDescent="0.2">
      <c r="A65" s="14">
        <v>61</v>
      </c>
      <c r="B65" s="16">
        <v>10</v>
      </c>
      <c r="C65" s="14" t="s">
        <v>180</v>
      </c>
      <c r="D65" s="17">
        <v>1</v>
      </c>
      <c r="E65" s="5" t="s">
        <v>181</v>
      </c>
      <c r="F65" s="5" t="s">
        <v>32</v>
      </c>
      <c r="G65" s="5" t="s">
        <v>95</v>
      </c>
      <c r="H65" s="20" t="str">
        <f ca="1">IFERROR(__xludf.DUMMYFUNCTION("GOOGLETRANSLATE(VIET!K65,""vi"",""en"")"),"Encyclopedia")</f>
        <v>Encyclopedia</v>
      </c>
      <c r="I65" s="5">
        <v>0</v>
      </c>
      <c r="J65" s="5">
        <v>1996</v>
      </c>
      <c r="K65" s="5">
        <v>0</v>
      </c>
      <c r="L65" s="5" t="s">
        <v>95</v>
      </c>
      <c r="M65" s="5" t="s">
        <v>96</v>
      </c>
      <c r="N65" s="19" t="s">
        <v>32</v>
      </c>
    </row>
    <row r="66" spans="1:14" ht="15.75" customHeight="1" x14ac:dyDescent="0.2">
      <c r="A66" s="14">
        <v>62</v>
      </c>
      <c r="B66" s="16">
        <v>10</v>
      </c>
      <c r="C66" s="14" t="s">
        <v>182</v>
      </c>
      <c r="D66" s="17">
        <v>1</v>
      </c>
      <c r="E66" s="5" t="s">
        <v>183</v>
      </c>
      <c r="F66" s="5" t="s">
        <v>32</v>
      </c>
      <c r="G66" s="5" t="s">
        <v>95</v>
      </c>
      <c r="H66" s="20" t="str">
        <f ca="1">IFERROR(__xludf.DUMMYFUNCTION("GOOGLETRANSLATE(VIET!K66,""vi"",""en"")"),"Encyclopedia")</f>
        <v>Encyclopedia</v>
      </c>
      <c r="I66" s="5">
        <v>0</v>
      </c>
      <c r="J66" s="5">
        <v>1997</v>
      </c>
      <c r="K66" s="5">
        <v>0</v>
      </c>
      <c r="L66" s="5" t="s">
        <v>95</v>
      </c>
      <c r="M66" s="5" t="s">
        <v>96</v>
      </c>
      <c r="N66" s="19" t="s">
        <v>32</v>
      </c>
    </row>
    <row r="67" spans="1:14" ht="15.75" customHeight="1" x14ac:dyDescent="0.2">
      <c r="A67" s="14">
        <v>63</v>
      </c>
      <c r="B67" s="16">
        <v>10</v>
      </c>
      <c r="C67" s="14" t="s">
        <v>184</v>
      </c>
      <c r="D67" s="17">
        <v>1</v>
      </c>
      <c r="E67" s="5" t="s">
        <v>185</v>
      </c>
      <c r="F67" s="5" t="s">
        <v>32</v>
      </c>
      <c r="G67" s="5" t="s">
        <v>95</v>
      </c>
      <c r="H67" s="20" t="str">
        <f ca="1">IFERROR(__xludf.DUMMYFUNCTION("GOOGLETRANSLATE(VIET!K67,""vi"",""en"")"),"Encyclopedia")</f>
        <v>Encyclopedia</v>
      </c>
      <c r="I67" s="5">
        <v>0</v>
      </c>
      <c r="J67" s="5">
        <v>1991</v>
      </c>
      <c r="K67" s="5">
        <v>0</v>
      </c>
      <c r="L67" s="5" t="s">
        <v>95</v>
      </c>
      <c r="M67" s="5" t="s">
        <v>96</v>
      </c>
      <c r="N67" s="19" t="s">
        <v>32</v>
      </c>
    </row>
    <row r="68" spans="1:14" ht="15.75" customHeight="1" x14ac:dyDescent="0.2">
      <c r="A68" s="14">
        <v>64</v>
      </c>
      <c r="B68" s="16">
        <v>10</v>
      </c>
      <c r="C68" s="14" t="s">
        <v>186</v>
      </c>
      <c r="D68" s="17">
        <v>1</v>
      </c>
      <c r="E68" s="5" t="s">
        <v>187</v>
      </c>
      <c r="F68" s="5" t="s">
        <v>32</v>
      </c>
      <c r="G68" s="5" t="s">
        <v>95</v>
      </c>
      <c r="H68" s="20" t="str">
        <f ca="1">IFERROR(__xludf.DUMMYFUNCTION("GOOGLETRANSLATE(VIET!K68,""vi"",""en"")"),"Encyclopedia")</f>
        <v>Encyclopedia</v>
      </c>
      <c r="I68" s="5">
        <v>0</v>
      </c>
      <c r="J68" s="5">
        <v>1991</v>
      </c>
      <c r="K68" s="5">
        <v>0</v>
      </c>
      <c r="L68" s="5" t="s">
        <v>95</v>
      </c>
      <c r="M68" s="5" t="s">
        <v>96</v>
      </c>
      <c r="N68" s="19" t="s">
        <v>32</v>
      </c>
    </row>
    <row r="69" spans="1:14" ht="15.75" customHeight="1" x14ac:dyDescent="0.2">
      <c r="A69" s="14">
        <v>65</v>
      </c>
      <c r="B69" s="16">
        <v>10</v>
      </c>
      <c r="C69" s="14" t="s">
        <v>188</v>
      </c>
      <c r="D69" s="17">
        <v>1</v>
      </c>
      <c r="E69" s="5" t="s">
        <v>189</v>
      </c>
      <c r="F69" s="5" t="s">
        <v>32</v>
      </c>
      <c r="G69" s="5" t="s">
        <v>95</v>
      </c>
      <c r="H69" s="20" t="str">
        <f ca="1">IFERROR(__xludf.DUMMYFUNCTION("GOOGLETRANSLATE(VIET!K69,""vi"",""en"")"),"Encyclopedia")</f>
        <v>Encyclopedia</v>
      </c>
      <c r="I69" s="5">
        <v>0</v>
      </c>
      <c r="J69" s="5">
        <v>1991</v>
      </c>
      <c r="K69" s="5">
        <v>0</v>
      </c>
      <c r="L69" s="5" t="s">
        <v>95</v>
      </c>
      <c r="M69" s="5" t="s">
        <v>96</v>
      </c>
      <c r="N69" s="19" t="s">
        <v>32</v>
      </c>
    </row>
    <row r="70" spans="1:14" ht="15.75" customHeight="1" x14ac:dyDescent="0.2">
      <c r="A70" s="14">
        <v>1</v>
      </c>
      <c r="B70" s="16">
        <v>20</v>
      </c>
      <c r="C70" s="14" t="s">
        <v>190</v>
      </c>
      <c r="D70" s="17">
        <v>1</v>
      </c>
      <c r="E70" s="5" t="s">
        <v>191</v>
      </c>
      <c r="F70" s="5" t="s">
        <v>192</v>
      </c>
      <c r="G70" s="5" t="s">
        <v>193</v>
      </c>
      <c r="H70" s="20" t="str">
        <f ca="1">IFERROR(__xludf.DUMMYFUNCTION("GOOGLETRANSLATE(VIET!K70,""vi"",""en"")"),"General synthesis")</f>
        <v>General synthesis</v>
      </c>
      <c r="I70" s="5">
        <v>0</v>
      </c>
      <c r="J70" s="5">
        <v>2013</v>
      </c>
      <c r="K70" s="5">
        <v>1</v>
      </c>
      <c r="L70" s="5" t="s">
        <v>195</v>
      </c>
      <c r="M70" s="5" t="s">
        <v>96</v>
      </c>
      <c r="N70" s="19">
        <v>5638682</v>
      </c>
    </row>
    <row r="71" spans="1:14" ht="15.75" customHeight="1" x14ac:dyDescent="0.2">
      <c r="A71" s="14">
        <v>2</v>
      </c>
      <c r="B71" s="16">
        <v>20</v>
      </c>
      <c r="C71" s="14" t="s">
        <v>196</v>
      </c>
      <c r="D71" s="17">
        <v>1</v>
      </c>
      <c r="E71" s="5" t="s">
        <v>197</v>
      </c>
      <c r="F71" s="5" t="s">
        <v>192</v>
      </c>
      <c r="G71" s="5" t="s">
        <v>193</v>
      </c>
      <c r="H71" s="20" t="str">
        <f ca="1">IFERROR(__xludf.DUMMYFUNCTION("GOOGLETRANSLATE(VIET!K71,""vi"",""en"")"),"General synthesis")</f>
        <v>General synthesis</v>
      </c>
      <c r="I71" s="5">
        <v>0</v>
      </c>
      <c r="J71" s="5">
        <v>2013</v>
      </c>
      <c r="K71" s="5">
        <v>1</v>
      </c>
      <c r="L71" s="5" t="s">
        <v>195</v>
      </c>
      <c r="M71" s="5" t="s">
        <v>96</v>
      </c>
      <c r="N71" s="19">
        <v>5638682</v>
      </c>
    </row>
    <row r="72" spans="1:14" ht="15.75" customHeight="1" x14ac:dyDescent="0.2">
      <c r="A72" s="14">
        <v>3</v>
      </c>
      <c r="B72" s="16">
        <v>20</v>
      </c>
      <c r="C72" s="14" t="s">
        <v>198</v>
      </c>
      <c r="D72" s="17">
        <v>1</v>
      </c>
      <c r="E72" s="5" t="s">
        <v>199</v>
      </c>
      <c r="F72" s="5" t="s">
        <v>192</v>
      </c>
      <c r="G72" s="5" t="s">
        <v>193</v>
      </c>
      <c r="H72" s="20" t="str">
        <f ca="1">IFERROR(__xludf.DUMMYFUNCTION("GOOGLETRANSLATE(VIET!K72,""vi"",""en"")"),"General synthesis")</f>
        <v>General synthesis</v>
      </c>
      <c r="I72" s="5">
        <v>0</v>
      </c>
      <c r="J72" s="5">
        <v>2014</v>
      </c>
      <c r="K72" s="5">
        <v>1</v>
      </c>
      <c r="L72" s="5" t="s">
        <v>195</v>
      </c>
      <c r="M72" s="5" t="s">
        <v>96</v>
      </c>
      <c r="N72" s="19" t="s">
        <v>200</v>
      </c>
    </row>
    <row r="73" spans="1:14" ht="15.75" customHeight="1" x14ac:dyDescent="0.2">
      <c r="A73" s="14">
        <v>4</v>
      </c>
      <c r="B73" s="16">
        <v>20</v>
      </c>
      <c r="C73" s="14" t="s">
        <v>201</v>
      </c>
      <c r="D73" s="17">
        <v>1</v>
      </c>
      <c r="E73" s="5" t="s">
        <v>202</v>
      </c>
      <c r="F73" s="5" t="s">
        <v>192</v>
      </c>
      <c r="G73" s="5" t="s">
        <v>193</v>
      </c>
      <c r="H73" s="20" t="str">
        <f ca="1">IFERROR(__xludf.DUMMYFUNCTION("GOOGLETRANSLATE(VIET!K73,""vi"",""en"")"),"General synthesis")</f>
        <v>General synthesis</v>
      </c>
      <c r="I73" s="5">
        <v>0</v>
      </c>
      <c r="J73" s="5">
        <v>0</v>
      </c>
      <c r="K73" s="5">
        <v>0</v>
      </c>
      <c r="L73" s="5" t="s">
        <v>195</v>
      </c>
      <c r="M73" s="5" t="s">
        <v>96</v>
      </c>
      <c r="N73" s="19" t="s">
        <v>200</v>
      </c>
    </row>
    <row r="74" spans="1:14" ht="15.75" customHeight="1" x14ac:dyDescent="0.2">
      <c r="A74" s="14">
        <v>5</v>
      </c>
      <c r="B74" s="16">
        <v>20</v>
      </c>
      <c r="C74" s="14" t="s">
        <v>203</v>
      </c>
      <c r="D74" s="17">
        <v>1</v>
      </c>
      <c r="E74" s="5" t="s">
        <v>204</v>
      </c>
      <c r="F74" s="5" t="s">
        <v>192</v>
      </c>
      <c r="G74" s="5" t="s">
        <v>193</v>
      </c>
      <c r="H74" s="20" t="str">
        <f ca="1">IFERROR(__xludf.DUMMYFUNCTION("GOOGLETRANSLATE(VIET!K74,""vi"",""en"")"),"General synthesis")</f>
        <v>General synthesis</v>
      </c>
      <c r="I74" s="5">
        <v>0</v>
      </c>
      <c r="J74" s="5">
        <v>2015</v>
      </c>
      <c r="K74" s="5">
        <v>1</v>
      </c>
      <c r="L74" s="5" t="s">
        <v>195</v>
      </c>
      <c r="M74" s="5" t="s">
        <v>96</v>
      </c>
      <c r="N74" s="19" t="s">
        <v>200</v>
      </c>
    </row>
    <row r="75" spans="1:14" ht="15.75" customHeight="1" x14ac:dyDescent="0.2">
      <c r="A75" s="14">
        <v>6</v>
      </c>
      <c r="B75" s="16">
        <v>20</v>
      </c>
      <c r="C75" s="14" t="s">
        <v>205</v>
      </c>
      <c r="D75" s="17">
        <v>1</v>
      </c>
      <c r="E75" s="5" t="s">
        <v>206</v>
      </c>
      <c r="F75" s="5" t="s">
        <v>192</v>
      </c>
      <c r="G75" s="5" t="s">
        <v>193</v>
      </c>
      <c r="H75" s="20" t="str">
        <f ca="1">IFERROR(__xludf.DUMMYFUNCTION("GOOGLETRANSLATE(VIET!K75,""vi"",""en"")"),"General synthesis")</f>
        <v>General synthesis</v>
      </c>
      <c r="I75" s="5">
        <v>0</v>
      </c>
      <c r="J75" s="5">
        <v>2015</v>
      </c>
      <c r="K75" s="5">
        <v>1</v>
      </c>
      <c r="L75" s="5" t="s">
        <v>195</v>
      </c>
      <c r="M75" s="5" t="s">
        <v>96</v>
      </c>
      <c r="N75" s="19" t="s">
        <v>200</v>
      </c>
    </row>
    <row r="76" spans="1:14" ht="15.75" customHeight="1" x14ac:dyDescent="0.2">
      <c r="A76" s="14">
        <v>7</v>
      </c>
      <c r="B76" s="16">
        <v>20</v>
      </c>
      <c r="C76" s="14" t="s">
        <v>207</v>
      </c>
      <c r="D76" s="17">
        <v>1</v>
      </c>
      <c r="E76" s="5" t="s">
        <v>208</v>
      </c>
      <c r="F76" s="5" t="s">
        <v>192</v>
      </c>
      <c r="G76" s="5" t="s">
        <v>193</v>
      </c>
      <c r="H76" s="20" t="str">
        <f ca="1">IFERROR(__xludf.DUMMYFUNCTION("GOOGLETRANSLATE(VIET!K76,""vi"",""en"")"),"General synthesis")</f>
        <v>General synthesis</v>
      </c>
      <c r="I76" s="5">
        <v>0</v>
      </c>
      <c r="J76" s="5">
        <v>2016</v>
      </c>
      <c r="K76" s="5">
        <v>1</v>
      </c>
      <c r="L76" s="5" t="s">
        <v>195</v>
      </c>
      <c r="M76" s="5" t="s">
        <v>96</v>
      </c>
      <c r="N76" s="19" t="s">
        <v>200</v>
      </c>
    </row>
    <row r="77" spans="1:14" ht="15.75" customHeight="1" x14ac:dyDescent="0.2">
      <c r="A77" s="14">
        <v>8</v>
      </c>
      <c r="B77" s="16">
        <v>20</v>
      </c>
      <c r="C77" s="14" t="s">
        <v>209</v>
      </c>
      <c r="D77" s="17">
        <v>1</v>
      </c>
      <c r="E77" s="5" t="s">
        <v>210</v>
      </c>
      <c r="F77" s="5" t="s">
        <v>192</v>
      </c>
      <c r="G77" s="5" t="s">
        <v>193</v>
      </c>
      <c r="H77" s="20" t="str">
        <f ca="1">IFERROR(__xludf.DUMMYFUNCTION("GOOGLETRANSLATE(VIET!K77,""vi"",""en"")"),"General synthesis")</f>
        <v>General synthesis</v>
      </c>
      <c r="I77" s="5">
        <v>0</v>
      </c>
      <c r="J77" s="5">
        <v>2016</v>
      </c>
      <c r="K77" s="5">
        <v>1</v>
      </c>
      <c r="L77" s="5" t="s">
        <v>195</v>
      </c>
      <c r="M77" s="5" t="s">
        <v>96</v>
      </c>
      <c r="N77" s="19" t="s">
        <v>200</v>
      </c>
    </row>
    <row r="78" spans="1:14" ht="15.75" customHeight="1" x14ac:dyDescent="0.2">
      <c r="A78" s="14">
        <v>9</v>
      </c>
      <c r="B78" s="16">
        <v>20</v>
      </c>
      <c r="C78" s="14" t="s">
        <v>211</v>
      </c>
      <c r="D78" s="17">
        <v>1</v>
      </c>
      <c r="E78" s="5" t="s">
        <v>212</v>
      </c>
      <c r="F78" s="5" t="s">
        <v>192</v>
      </c>
      <c r="G78" s="5" t="s">
        <v>193</v>
      </c>
      <c r="H78" s="20" t="str">
        <f ca="1">IFERROR(__xludf.DUMMYFUNCTION("GOOGLETRANSLATE(VIET!K78,""vi"",""en"")"),"General synthesis")</f>
        <v>General synthesis</v>
      </c>
      <c r="I78" s="5">
        <v>0</v>
      </c>
      <c r="J78" s="5">
        <v>2017</v>
      </c>
      <c r="K78" s="5">
        <v>1</v>
      </c>
      <c r="L78" s="5" t="s">
        <v>195</v>
      </c>
      <c r="M78" s="5" t="s">
        <v>96</v>
      </c>
      <c r="N78" s="19" t="s">
        <v>200</v>
      </c>
    </row>
    <row r="79" spans="1:14" ht="15.75" customHeight="1" x14ac:dyDescent="0.2">
      <c r="A79" s="14">
        <v>10</v>
      </c>
      <c r="B79" s="16">
        <v>20</v>
      </c>
      <c r="C79" s="14" t="s">
        <v>213</v>
      </c>
      <c r="D79" s="17">
        <v>1</v>
      </c>
      <c r="E79" s="5" t="s">
        <v>214</v>
      </c>
      <c r="F79" s="5" t="s">
        <v>192</v>
      </c>
      <c r="G79" s="5" t="s">
        <v>193</v>
      </c>
      <c r="H79" s="20" t="str">
        <f ca="1">IFERROR(__xludf.DUMMYFUNCTION("GOOGLETRANSLATE(VIET!K79,""vi"",""en"")"),"General synthesis")</f>
        <v>General synthesis</v>
      </c>
      <c r="I79" s="5">
        <v>0</v>
      </c>
      <c r="J79" s="5">
        <v>2017</v>
      </c>
      <c r="K79" s="5">
        <v>1</v>
      </c>
      <c r="L79" s="5" t="s">
        <v>195</v>
      </c>
      <c r="M79" s="5" t="s">
        <v>96</v>
      </c>
      <c r="N79" s="19" t="s">
        <v>200</v>
      </c>
    </row>
    <row r="80" spans="1:14" ht="15.75" customHeight="1" x14ac:dyDescent="0.2">
      <c r="A80" s="14">
        <v>11</v>
      </c>
      <c r="B80" s="16">
        <v>20</v>
      </c>
      <c r="C80" s="14" t="s">
        <v>215</v>
      </c>
      <c r="D80" s="17">
        <v>1</v>
      </c>
      <c r="E80" s="5" t="s">
        <v>216</v>
      </c>
      <c r="F80" s="5" t="s">
        <v>217</v>
      </c>
      <c r="G80" s="5" t="s">
        <v>218</v>
      </c>
      <c r="H80" s="20" t="str">
        <f ca="1">IFERROR(__xludf.DUMMYFUNCTION("GOOGLETRANSLATE(VIET!K80,""vi"",""en"")"),"General synthesis")</f>
        <v>General synthesis</v>
      </c>
      <c r="I80" s="5">
        <v>0</v>
      </c>
      <c r="J80" s="5">
        <v>2012</v>
      </c>
      <c r="K80" s="5">
        <v>1</v>
      </c>
      <c r="L80" s="5" t="s">
        <v>217</v>
      </c>
      <c r="M80" s="5" t="s">
        <v>35</v>
      </c>
      <c r="N80" s="19">
        <v>21867275</v>
      </c>
    </row>
    <row r="81" spans="1:14" ht="15.75" customHeight="1" x14ac:dyDescent="0.2">
      <c r="A81" s="14">
        <v>12</v>
      </c>
      <c r="B81" s="16">
        <v>20</v>
      </c>
      <c r="C81" s="14" t="s">
        <v>219</v>
      </c>
      <c r="D81" s="17">
        <v>1</v>
      </c>
      <c r="E81" s="5" t="s">
        <v>220</v>
      </c>
      <c r="F81" s="5" t="s">
        <v>217</v>
      </c>
      <c r="G81" s="5" t="s">
        <v>218</v>
      </c>
      <c r="H81" s="20" t="str">
        <f ca="1">IFERROR(__xludf.DUMMYFUNCTION("GOOGLETRANSLATE(VIET!K81,""vi"",""en"")"),"General synthesis")</f>
        <v>General synthesis</v>
      </c>
      <c r="I81" s="5">
        <v>0</v>
      </c>
      <c r="J81" s="5">
        <v>2013</v>
      </c>
      <c r="K81" s="5">
        <v>1</v>
      </c>
      <c r="L81" s="5" t="s">
        <v>217</v>
      </c>
      <c r="M81" s="5" t="s">
        <v>35</v>
      </c>
      <c r="N81" s="19">
        <v>21867275</v>
      </c>
    </row>
    <row r="82" spans="1:14" ht="15.75" customHeight="1" x14ac:dyDescent="0.2">
      <c r="A82" s="14">
        <v>13</v>
      </c>
      <c r="B82" s="16">
        <v>20</v>
      </c>
      <c r="C82" s="14" t="s">
        <v>221</v>
      </c>
      <c r="D82" s="17">
        <v>1</v>
      </c>
      <c r="E82" s="5" t="s">
        <v>222</v>
      </c>
      <c r="F82" s="5" t="s">
        <v>217</v>
      </c>
      <c r="G82" s="5" t="s">
        <v>218</v>
      </c>
      <c r="H82" s="20" t="str">
        <f ca="1">IFERROR(__xludf.DUMMYFUNCTION("GOOGLETRANSLATE(VIET!K82,""vi"",""en"")"),"General synthesis")</f>
        <v>General synthesis</v>
      </c>
      <c r="I82" s="5">
        <v>0</v>
      </c>
      <c r="J82" s="5">
        <v>2013</v>
      </c>
      <c r="K82" s="5">
        <v>1</v>
      </c>
      <c r="L82" s="5" t="s">
        <v>217</v>
      </c>
      <c r="M82" s="5" t="s">
        <v>35</v>
      </c>
      <c r="N82" s="19">
        <v>21867275</v>
      </c>
    </row>
    <row r="83" spans="1:14" ht="15.75" customHeight="1" x14ac:dyDescent="0.2">
      <c r="A83" s="14">
        <v>14</v>
      </c>
      <c r="B83" s="16">
        <v>20</v>
      </c>
      <c r="C83" s="14" t="s">
        <v>223</v>
      </c>
      <c r="D83" s="17">
        <v>1</v>
      </c>
      <c r="E83" s="5" t="s">
        <v>224</v>
      </c>
      <c r="F83" s="5" t="s">
        <v>217</v>
      </c>
      <c r="G83" s="5" t="s">
        <v>218</v>
      </c>
      <c r="H83" s="20" t="str">
        <f ca="1">IFERROR(__xludf.DUMMYFUNCTION("GOOGLETRANSLATE(VIET!K83,""vi"",""en"")"),"General synthesis")</f>
        <v>General synthesis</v>
      </c>
      <c r="I83" s="5">
        <v>0</v>
      </c>
      <c r="J83" s="5">
        <v>2013</v>
      </c>
      <c r="K83" s="5">
        <v>1</v>
      </c>
      <c r="L83" s="5" t="s">
        <v>217</v>
      </c>
      <c r="M83" s="5" t="s">
        <v>35</v>
      </c>
      <c r="N83" s="19">
        <v>21867275</v>
      </c>
    </row>
    <row r="84" spans="1:14" ht="15.75" customHeight="1" x14ac:dyDescent="0.2">
      <c r="A84" s="14">
        <v>15</v>
      </c>
      <c r="B84" s="16">
        <v>20</v>
      </c>
      <c r="C84" s="14" t="s">
        <v>225</v>
      </c>
      <c r="D84" s="17">
        <v>1</v>
      </c>
      <c r="E84" s="5" t="s">
        <v>226</v>
      </c>
      <c r="F84" s="5" t="s">
        <v>217</v>
      </c>
      <c r="G84" s="5" t="s">
        <v>218</v>
      </c>
      <c r="H84" s="20" t="str">
        <f ca="1">IFERROR(__xludf.DUMMYFUNCTION("GOOGLETRANSLATE(VIET!K84,""vi"",""en"")"),"General synthesis")</f>
        <v>General synthesis</v>
      </c>
      <c r="I84" s="5">
        <v>0</v>
      </c>
      <c r="J84" s="5">
        <v>2014</v>
      </c>
      <c r="K84" s="5">
        <v>1</v>
      </c>
      <c r="L84" s="5" t="s">
        <v>217</v>
      </c>
      <c r="M84" s="5" t="s">
        <v>35</v>
      </c>
      <c r="N84" s="19">
        <v>21867275</v>
      </c>
    </row>
    <row r="85" spans="1:14" ht="15.75" customHeight="1" x14ac:dyDescent="0.2">
      <c r="A85" s="14">
        <v>16</v>
      </c>
      <c r="B85" s="16">
        <v>20</v>
      </c>
      <c r="C85" s="14" t="s">
        <v>227</v>
      </c>
      <c r="D85" s="17">
        <v>1</v>
      </c>
      <c r="E85" s="5" t="s">
        <v>228</v>
      </c>
      <c r="F85" s="5" t="s">
        <v>217</v>
      </c>
      <c r="G85" s="5" t="s">
        <v>218</v>
      </c>
      <c r="H85" s="20" t="str">
        <f ca="1">IFERROR(__xludf.DUMMYFUNCTION("GOOGLETRANSLATE(VIET!K85,""vi"",""en"")"),"General synthesis")</f>
        <v>General synthesis</v>
      </c>
      <c r="I85" s="5">
        <v>0</v>
      </c>
      <c r="J85" s="5">
        <v>2014</v>
      </c>
      <c r="K85" s="5">
        <v>0</v>
      </c>
      <c r="L85" s="5" t="s">
        <v>217</v>
      </c>
      <c r="M85" s="5" t="s">
        <v>35</v>
      </c>
      <c r="N85" s="19">
        <v>21867275</v>
      </c>
    </row>
    <row r="86" spans="1:14" ht="15.75" customHeight="1" x14ac:dyDescent="0.2">
      <c r="A86" s="14">
        <v>17</v>
      </c>
      <c r="B86" s="16">
        <v>20</v>
      </c>
      <c r="C86" s="14" t="s">
        <v>229</v>
      </c>
      <c r="D86" s="17">
        <v>1</v>
      </c>
      <c r="E86" s="5" t="s">
        <v>230</v>
      </c>
      <c r="F86" s="5" t="s">
        <v>217</v>
      </c>
      <c r="G86" s="5" t="s">
        <v>218</v>
      </c>
      <c r="H86" s="20" t="str">
        <f ca="1">IFERROR(__xludf.DUMMYFUNCTION("GOOGLETRANSLATE(VIET!K86,""vi"",""en"")"),"General synthesis")</f>
        <v>General synthesis</v>
      </c>
      <c r="I86" s="5">
        <v>0</v>
      </c>
      <c r="J86" s="5">
        <v>2014</v>
      </c>
      <c r="K86" s="5">
        <v>0</v>
      </c>
      <c r="L86" s="5" t="s">
        <v>217</v>
      </c>
      <c r="M86" s="5" t="s">
        <v>35</v>
      </c>
      <c r="N86" s="19">
        <v>21867275</v>
      </c>
    </row>
    <row r="87" spans="1:14" ht="15.75" customHeight="1" x14ac:dyDescent="0.2">
      <c r="A87" s="14">
        <v>18</v>
      </c>
      <c r="B87" s="16">
        <v>20</v>
      </c>
      <c r="C87" s="14" t="s">
        <v>231</v>
      </c>
      <c r="D87" s="17">
        <v>1</v>
      </c>
      <c r="E87" s="5" t="s">
        <v>232</v>
      </c>
      <c r="F87" s="5" t="s">
        <v>217</v>
      </c>
      <c r="G87" s="5" t="s">
        <v>218</v>
      </c>
      <c r="H87" s="20" t="str">
        <f ca="1">IFERROR(__xludf.DUMMYFUNCTION("GOOGLETRANSLATE(VIET!K87,""vi"",""en"")"),"General synthesis")</f>
        <v>General synthesis</v>
      </c>
      <c r="I87" s="5">
        <v>0</v>
      </c>
      <c r="J87" s="5">
        <v>2015</v>
      </c>
      <c r="K87" s="5">
        <v>1</v>
      </c>
      <c r="L87" s="5" t="s">
        <v>217</v>
      </c>
      <c r="M87" s="5" t="s">
        <v>35</v>
      </c>
      <c r="N87" s="19">
        <v>21867275</v>
      </c>
    </row>
    <row r="88" spans="1:14" ht="15.75" customHeight="1" x14ac:dyDescent="0.2">
      <c r="A88" s="14">
        <v>19</v>
      </c>
      <c r="B88" s="16">
        <v>20</v>
      </c>
      <c r="C88" s="14" t="s">
        <v>233</v>
      </c>
      <c r="D88" s="17">
        <v>1</v>
      </c>
      <c r="E88" s="5" t="s">
        <v>234</v>
      </c>
      <c r="F88" s="5" t="s">
        <v>217</v>
      </c>
      <c r="G88" s="5" t="s">
        <v>218</v>
      </c>
      <c r="H88" s="20" t="str">
        <f ca="1">IFERROR(__xludf.DUMMYFUNCTION("GOOGLETRANSLATE(VIET!K88,""vi"",""en"")"),"General synthesis")</f>
        <v>General synthesis</v>
      </c>
      <c r="I88" s="5">
        <v>0</v>
      </c>
      <c r="J88" s="5">
        <v>2015</v>
      </c>
      <c r="K88" s="5">
        <v>1</v>
      </c>
      <c r="L88" s="5" t="s">
        <v>217</v>
      </c>
      <c r="M88" s="5" t="s">
        <v>35</v>
      </c>
      <c r="N88" s="19">
        <v>21867275</v>
      </c>
    </row>
    <row r="89" spans="1:14" ht="15.75" customHeight="1" x14ac:dyDescent="0.2">
      <c r="A89" s="14">
        <v>20</v>
      </c>
      <c r="B89" s="16">
        <v>20</v>
      </c>
      <c r="C89" s="14" t="s">
        <v>235</v>
      </c>
      <c r="D89" s="17">
        <v>1</v>
      </c>
      <c r="E89" s="5" t="s">
        <v>236</v>
      </c>
      <c r="F89" s="5" t="s">
        <v>217</v>
      </c>
      <c r="G89" s="5" t="s">
        <v>218</v>
      </c>
      <c r="H89" s="20" t="str">
        <f ca="1">IFERROR(__xludf.DUMMYFUNCTION("GOOGLETRANSLATE(VIET!K89,""vi"",""en"")"),"General synthesis")</f>
        <v>General synthesis</v>
      </c>
      <c r="I89" s="5">
        <v>0</v>
      </c>
      <c r="J89" s="5">
        <v>2015</v>
      </c>
      <c r="K89" s="5">
        <v>1</v>
      </c>
      <c r="L89" s="5" t="s">
        <v>217</v>
      </c>
      <c r="M89" s="5" t="s">
        <v>35</v>
      </c>
      <c r="N89" s="19">
        <v>21867275</v>
      </c>
    </row>
    <row r="90" spans="1:14" ht="15.75" customHeight="1" x14ac:dyDescent="0.2">
      <c r="A90" s="14">
        <v>21</v>
      </c>
      <c r="B90" s="16">
        <v>20</v>
      </c>
      <c r="C90" s="14" t="s">
        <v>237</v>
      </c>
      <c r="D90" s="17">
        <v>1</v>
      </c>
      <c r="E90" s="5" t="s">
        <v>238</v>
      </c>
      <c r="F90" s="5" t="s">
        <v>217</v>
      </c>
      <c r="G90" s="5" t="s">
        <v>218</v>
      </c>
      <c r="H90" s="20" t="str">
        <f ca="1">IFERROR(__xludf.DUMMYFUNCTION("GOOGLETRANSLATE(VIET!K90,""vi"",""en"")"),"General synthesis")</f>
        <v>General synthesis</v>
      </c>
      <c r="I90" s="5">
        <v>0</v>
      </c>
      <c r="J90" s="5">
        <v>2015</v>
      </c>
      <c r="K90" s="5">
        <v>1</v>
      </c>
      <c r="L90" s="5" t="s">
        <v>217</v>
      </c>
      <c r="M90" s="5" t="s">
        <v>35</v>
      </c>
      <c r="N90" s="19">
        <v>21867275</v>
      </c>
    </row>
    <row r="91" spans="1:14" ht="15.75" customHeight="1" x14ac:dyDescent="0.2">
      <c r="A91" s="14">
        <v>22</v>
      </c>
      <c r="B91" s="16">
        <v>20</v>
      </c>
      <c r="C91" s="14" t="s">
        <v>239</v>
      </c>
      <c r="D91" s="17">
        <v>1</v>
      </c>
      <c r="E91" s="5" t="s">
        <v>240</v>
      </c>
      <c r="F91" s="5" t="s">
        <v>217</v>
      </c>
      <c r="G91" s="5" t="s">
        <v>218</v>
      </c>
      <c r="H91" s="20" t="str">
        <f ca="1">IFERROR(__xludf.DUMMYFUNCTION("GOOGLETRANSLATE(VIET!K91,""vi"",""en"")"),"General synthesis")</f>
        <v>General synthesis</v>
      </c>
      <c r="I91" s="5">
        <v>0</v>
      </c>
      <c r="J91" s="5">
        <v>2016</v>
      </c>
      <c r="K91" s="5">
        <v>1</v>
      </c>
      <c r="L91" s="5" t="s">
        <v>217</v>
      </c>
      <c r="M91" s="5" t="s">
        <v>35</v>
      </c>
      <c r="N91" s="19">
        <v>21867275</v>
      </c>
    </row>
    <row r="92" spans="1:14" ht="15.75" customHeight="1" x14ac:dyDescent="0.2">
      <c r="A92" s="14">
        <v>23</v>
      </c>
      <c r="B92" s="16">
        <v>20</v>
      </c>
      <c r="C92" s="14" t="s">
        <v>241</v>
      </c>
      <c r="D92" s="17">
        <v>1</v>
      </c>
      <c r="E92" s="5" t="s">
        <v>242</v>
      </c>
      <c r="F92" s="5" t="s">
        <v>217</v>
      </c>
      <c r="G92" s="5" t="s">
        <v>218</v>
      </c>
      <c r="H92" s="20" t="str">
        <f ca="1">IFERROR(__xludf.DUMMYFUNCTION("GOOGLETRANSLATE(VIET!K92,""vi"",""en"")"),"General synthesis")</f>
        <v>General synthesis</v>
      </c>
      <c r="I92" s="5">
        <v>0</v>
      </c>
      <c r="J92" s="5">
        <v>2016</v>
      </c>
      <c r="K92" s="5">
        <v>1</v>
      </c>
      <c r="L92" s="5" t="s">
        <v>217</v>
      </c>
      <c r="M92" s="5" t="s">
        <v>35</v>
      </c>
      <c r="N92" s="19">
        <v>21867275</v>
      </c>
    </row>
    <row r="93" spans="1:14" ht="15.75" customHeight="1" x14ac:dyDescent="0.2">
      <c r="A93" s="14">
        <v>24</v>
      </c>
      <c r="B93" s="16">
        <v>20</v>
      </c>
      <c r="C93" s="14" t="s">
        <v>243</v>
      </c>
      <c r="D93" s="17">
        <v>1</v>
      </c>
      <c r="E93" s="5" t="s">
        <v>244</v>
      </c>
      <c r="F93" s="5" t="s">
        <v>217</v>
      </c>
      <c r="G93" s="5" t="s">
        <v>218</v>
      </c>
      <c r="H93" s="20" t="str">
        <f ca="1">IFERROR(__xludf.DUMMYFUNCTION("GOOGLETRANSLATE(VIET!K93,""vi"",""en"")"),"General synthesis")</f>
        <v>General synthesis</v>
      </c>
      <c r="I93" s="5">
        <v>0</v>
      </c>
      <c r="J93" s="5">
        <v>2017</v>
      </c>
      <c r="K93" s="5">
        <v>1</v>
      </c>
      <c r="L93" s="5" t="s">
        <v>217</v>
      </c>
      <c r="M93" s="5" t="s">
        <v>35</v>
      </c>
      <c r="N93" s="19">
        <v>21867275</v>
      </c>
    </row>
    <row r="94" spans="1:14" ht="15.75" customHeight="1" x14ac:dyDescent="0.2">
      <c r="A94" s="14">
        <v>25</v>
      </c>
      <c r="B94" s="16">
        <v>20</v>
      </c>
      <c r="C94" s="14" t="s">
        <v>245</v>
      </c>
      <c r="D94" s="17">
        <v>1</v>
      </c>
      <c r="E94" s="5" t="s">
        <v>246</v>
      </c>
      <c r="F94" s="5" t="s">
        <v>217</v>
      </c>
      <c r="G94" s="5" t="s">
        <v>218</v>
      </c>
      <c r="H94" s="20" t="str">
        <f ca="1">IFERROR(__xludf.DUMMYFUNCTION("GOOGLETRANSLATE(VIET!K94,""vi"",""en"")"),"General synthesis")</f>
        <v>General synthesis</v>
      </c>
      <c r="I94" s="5">
        <v>0</v>
      </c>
      <c r="J94" s="5">
        <v>2017</v>
      </c>
      <c r="K94" s="5">
        <v>1</v>
      </c>
      <c r="L94" s="5" t="s">
        <v>217</v>
      </c>
      <c r="M94" s="5" t="s">
        <v>35</v>
      </c>
      <c r="N94" s="19">
        <v>21867275</v>
      </c>
    </row>
    <row r="95" spans="1:14" ht="15.75" customHeight="1" x14ac:dyDescent="0.2">
      <c r="A95" s="14">
        <v>26</v>
      </c>
      <c r="B95" s="16">
        <v>20</v>
      </c>
      <c r="C95" s="14" t="s">
        <v>247</v>
      </c>
      <c r="D95" s="17">
        <v>1</v>
      </c>
      <c r="E95" s="5" t="s">
        <v>248</v>
      </c>
      <c r="F95" s="5" t="s">
        <v>32</v>
      </c>
      <c r="G95" s="5" t="s">
        <v>249</v>
      </c>
      <c r="H95" s="20" t="str">
        <f ca="1">IFERROR(__xludf.DUMMYFUNCTION("GOOGLETRANSLATE(VIET!K95,""vi"",""en"")"),"General synthesis")</f>
        <v>General synthesis</v>
      </c>
      <c r="I95" s="5">
        <v>0</v>
      </c>
      <c r="J95" s="5">
        <v>2001</v>
      </c>
      <c r="K95" s="5">
        <v>1</v>
      </c>
      <c r="L95" s="5" t="s">
        <v>250</v>
      </c>
      <c r="M95" s="5" t="s">
        <v>96</v>
      </c>
      <c r="N95" s="19" t="s">
        <v>32</v>
      </c>
    </row>
    <row r="96" spans="1:14" ht="15.75" customHeight="1" x14ac:dyDescent="0.2">
      <c r="A96" s="14">
        <v>27</v>
      </c>
      <c r="B96" s="16">
        <v>20</v>
      </c>
      <c r="C96" s="14" t="s">
        <v>251</v>
      </c>
      <c r="D96" s="17">
        <v>1</v>
      </c>
      <c r="E96" s="5" t="s">
        <v>252</v>
      </c>
      <c r="F96" s="5" t="s">
        <v>32</v>
      </c>
      <c r="G96" s="5" t="s">
        <v>249</v>
      </c>
      <c r="H96" s="20" t="str">
        <f ca="1">IFERROR(__xludf.DUMMYFUNCTION("GOOGLETRANSLATE(VIET!K96,""vi"",""en"")"),"General synthesis")</f>
        <v>General synthesis</v>
      </c>
      <c r="I96" s="5">
        <v>0</v>
      </c>
      <c r="J96" s="5">
        <v>2004</v>
      </c>
      <c r="K96" s="5">
        <v>1</v>
      </c>
      <c r="L96" s="5" t="s">
        <v>250</v>
      </c>
      <c r="M96" s="5" t="s">
        <v>96</v>
      </c>
      <c r="N96" s="19" t="s">
        <v>32</v>
      </c>
    </row>
    <row r="97" spans="1:14" ht="15.75" customHeight="1" x14ac:dyDescent="0.2">
      <c r="A97" s="14">
        <v>28</v>
      </c>
      <c r="B97" s="16">
        <v>20</v>
      </c>
      <c r="C97" s="14" t="s">
        <v>253</v>
      </c>
      <c r="D97" s="17">
        <v>1</v>
      </c>
      <c r="E97" s="5" t="s">
        <v>254</v>
      </c>
      <c r="F97" s="5" t="s">
        <v>32</v>
      </c>
      <c r="G97" s="5" t="s">
        <v>249</v>
      </c>
      <c r="H97" s="20" t="str">
        <f ca="1">IFERROR(__xludf.DUMMYFUNCTION("GOOGLETRANSLATE(VIET!K97,""vi"",""en"")"),"General synthesis")</f>
        <v>General synthesis</v>
      </c>
      <c r="I97" s="5">
        <v>0</v>
      </c>
      <c r="J97" s="5">
        <v>2005</v>
      </c>
      <c r="K97" s="5">
        <v>1</v>
      </c>
      <c r="L97" s="5" t="s">
        <v>250</v>
      </c>
      <c r="M97" s="5" t="s">
        <v>96</v>
      </c>
      <c r="N97" s="19" t="s">
        <v>32</v>
      </c>
    </row>
    <row r="98" spans="1:14" ht="15.75" customHeight="1" x14ac:dyDescent="0.2">
      <c r="A98" s="14">
        <v>29</v>
      </c>
      <c r="B98" s="16">
        <v>20</v>
      </c>
      <c r="C98" s="14" t="s">
        <v>255</v>
      </c>
      <c r="D98" s="17">
        <v>1</v>
      </c>
      <c r="E98" s="5" t="s">
        <v>256</v>
      </c>
      <c r="F98" s="5" t="s">
        <v>32</v>
      </c>
      <c r="G98" s="5" t="s">
        <v>249</v>
      </c>
      <c r="H98" s="20" t="str">
        <f ca="1">IFERROR(__xludf.DUMMYFUNCTION("GOOGLETRANSLATE(VIET!K98,""vi"",""en"")"),"General synthesis")</f>
        <v>General synthesis</v>
      </c>
      <c r="I98" s="5">
        <v>0</v>
      </c>
      <c r="J98" s="5">
        <v>2005</v>
      </c>
      <c r="K98" s="5">
        <v>1</v>
      </c>
      <c r="L98" s="5" t="s">
        <v>250</v>
      </c>
      <c r="M98" s="5" t="s">
        <v>96</v>
      </c>
      <c r="N98" s="19" t="s">
        <v>32</v>
      </c>
    </row>
    <row r="99" spans="1:14" ht="15.75" customHeight="1" x14ac:dyDescent="0.2">
      <c r="A99" s="14">
        <v>30</v>
      </c>
      <c r="B99" s="16">
        <v>20</v>
      </c>
      <c r="C99" s="14" t="s">
        <v>257</v>
      </c>
      <c r="D99" s="17">
        <v>1</v>
      </c>
      <c r="E99" s="5" t="s">
        <v>258</v>
      </c>
      <c r="F99" s="5" t="s">
        <v>32</v>
      </c>
      <c r="G99" s="5" t="s">
        <v>249</v>
      </c>
      <c r="H99" s="20" t="str">
        <f ca="1">IFERROR(__xludf.DUMMYFUNCTION("GOOGLETRANSLATE(VIET!K99,""vi"",""en"")"),"General synthesis")</f>
        <v>General synthesis</v>
      </c>
      <c r="I99" s="5">
        <v>0</v>
      </c>
      <c r="J99" s="5">
        <v>2004</v>
      </c>
      <c r="K99" s="5">
        <v>1</v>
      </c>
      <c r="L99" s="5" t="s">
        <v>250</v>
      </c>
      <c r="M99" s="5" t="s">
        <v>96</v>
      </c>
      <c r="N99" s="19" t="s">
        <v>32</v>
      </c>
    </row>
    <row r="100" spans="1:14" ht="15.75" customHeight="1" x14ac:dyDescent="0.2">
      <c r="A100" s="14">
        <v>31</v>
      </c>
      <c r="B100" s="16">
        <v>20</v>
      </c>
      <c r="C100" s="14" t="s">
        <v>259</v>
      </c>
      <c r="D100" s="17">
        <v>1</v>
      </c>
      <c r="E100" s="5" t="s">
        <v>260</v>
      </c>
      <c r="F100" s="5" t="s">
        <v>32</v>
      </c>
      <c r="G100" s="5" t="s">
        <v>249</v>
      </c>
      <c r="H100" s="20" t="str">
        <f ca="1">IFERROR(__xludf.DUMMYFUNCTION("GOOGLETRANSLATE(VIET!K100,""vi"",""en"")"),"General synthesis")</f>
        <v>General synthesis</v>
      </c>
      <c r="I100" s="5">
        <v>0</v>
      </c>
      <c r="J100" s="5">
        <v>2003</v>
      </c>
      <c r="K100" s="5">
        <v>1</v>
      </c>
      <c r="L100" s="5" t="s">
        <v>250</v>
      </c>
      <c r="M100" s="5" t="s">
        <v>96</v>
      </c>
      <c r="N100" s="19" t="s">
        <v>32</v>
      </c>
    </row>
    <row r="101" spans="1:14" ht="15.75" customHeight="1" x14ac:dyDescent="0.2">
      <c r="A101" s="14">
        <v>32</v>
      </c>
      <c r="B101" s="16">
        <v>20</v>
      </c>
      <c r="C101" s="14" t="s">
        <v>261</v>
      </c>
      <c r="D101" s="17">
        <v>1</v>
      </c>
      <c r="E101" s="5" t="s">
        <v>262</v>
      </c>
      <c r="F101" s="5" t="s">
        <v>32</v>
      </c>
      <c r="G101" s="5" t="s">
        <v>249</v>
      </c>
      <c r="H101" s="20" t="str">
        <f ca="1">IFERROR(__xludf.DUMMYFUNCTION("GOOGLETRANSLATE(VIET!K101,""vi"",""en"")"),"General synthesis")</f>
        <v>General synthesis</v>
      </c>
      <c r="I101" s="5">
        <v>0</v>
      </c>
      <c r="J101" s="5">
        <v>2002</v>
      </c>
      <c r="K101" s="5">
        <v>1</v>
      </c>
      <c r="L101" s="5" t="s">
        <v>250</v>
      </c>
      <c r="M101" s="5" t="s">
        <v>96</v>
      </c>
      <c r="N101" s="19" t="s">
        <v>32</v>
      </c>
    </row>
    <row r="102" spans="1:14" ht="15.75" customHeight="1" x14ac:dyDescent="0.2">
      <c r="A102" s="14">
        <v>33</v>
      </c>
      <c r="B102" s="16">
        <v>20</v>
      </c>
      <c r="C102" s="14" t="s">
        <v>263</v>
      </c>
      <c r="D102" s="17">
        <v>2</v>
      </c>
      <c r="E102" s="5" t="s">
        <v>264</v>
      </c>
      <c r="F102" s="5" t="s">
        <v>32</v>
      </c>
      <c r="G102" s="5" t="s">
        <v>249</v>
      </c>
      <c r="H102" s="20" t="str">
        <f ca="1">IFERROR(__xludf.DUMMYFUNCTION("GOOGLETRANSLATE(VIET!K102,""vi"",""en"")"),"General synthesis")</f>
        <v>General synthesis</v>
      </c>
      <c r="I102" s="5">
        <v>0</v>
      </c>
      <c r="J102" s="5">
        <v>2006</v>
      </c>
      <c r="K102" s="5">
        <v>0</v>
      </c>
      <c r="L102" s="5" t="s">
        <v>250</v>
      </c>
      <c r="M102" s="5" t="s">
        <v>96</v>
      </c>
      <c r="N102" s="19" t="s">
        <v>32</v>
      </c>
    </row>
    <row r="103" spans="1:14" ht="15.75" customHeight="1" x14ac:dyDescent="0.2">
      <c r="A103" s="14">
        <v>34</v>
      </c>
      <c r="B103" s="16">
        <v>20</v>
      </c>
      <c r="C103" s="14" t="s">
        <v>265</v>
      </c>
      <c r="D103" s="17">
        <v>1</v>
      </c>
      <c r="E103" s="5" t="s">
        <v>266</v>
      </c>
      <c r="F103" s="5" t="s">
        <v>267</v>
      </c>
      <c r="G103" s="5" t="s">
        <v>268</v>
      </c>
      <c r="H103" s="20" t="str">
        <f ca="1">IFERROR(__xludf.DUMMYFUNCTION("GOOGLETRANSLATE(VIET!K103,""vi"",""en"")"),"General synthesis")</f>
        <v>General synthesis</v>
      </c>
      <c r="I103" s="5">
        <v>0</v>
      </c>
      <c r="J103" s="5">
        <v>2009</v>
      </c>
      <c r="K103" s="5">
        <v>0</v>
      </c>
      <c r="L103" s="5" t="s">
        <v>269</v>
      </c>
      <c r="M103" s="5" t="s">
        <v>96</v>
      </c>
      <c r="N103" s="19" t="s">
        <v>270</v>
      </c>
    </row>
    <row r="104" spans="1:14" ht="15.75" customHeight="1" x14ac:dyDescent="0.2">
      <c r="A104" s="14">
        <v>35</v>
      </c>
      <c r="B104" s="16">
        <v>20</v>
      </c>
      <c r="C104" s="14" t="s">
        <v>271</v>
      </c>
      <c r="D104" s="17">
        <v>1</v>
      </c>
      <c r="E104" s="5" t="s">
        <v>272</v>
      </c>
      <c r="F104" s="5" t="s">
        <v>273</v>
      </c>
      <c r="G104" s="5" t="s">
        <v>268</v>
      </c>
      <c r="H104" s="20" t="str">
        <f ca="1">IFERROR(__xludf.DUMMYFUNCTION("GOOGLETRANSLATE(VIET!K104,""vi"",""en"")"),"General synthesis")</f>
        <v>General synthesis</v>
      </c>
      <c r="I104" s="5">
        <v>0</v>
      </c>
      <c r="J104" s="5">
        <v>2008</v>
      </c>
      <c r="K104" s="5">
        <v>1</v>
      </c>
      <c r="L104" s="5" t="s">
        <v>269</v>
      </c>
      <c r="M104" s="5" t="s">
        <v>96</v>
      </c>
      <c r="N104" s="19" t="s">
        <v>270</v>
      </c>
    </row>
    <row r="105" spans="1:14" ht="15.75" customHeight="1" x14ac:dyDescent="0.2">
      <c r="A105" s="14">
        <v>36</v>
      </c>
      <c r="B105" s="16">
        <v>20</v>
      </c>
      <c r="C105" s="14" t="s">
        <v>274</v>
      </c>
      <c r="D105" s="17">
        <v>1</v>
      </c>
      <c r="E105" s="5" t="s">
        <v>275</v>
      </c>
      <c r="F105" s="5" t="s">
        <v>276</v>
      </c>
      <c r="G105" s="5" t="s">
        <v>268</v>
      </c>
      <c r="H105" s="20" t="str">
        <f ca="1">IFERROR(__xludf.DUMMYFUNCTION("GOOGLETRANSLATE(VIET!K105,""vi"",""en"")"),"General synthesis")</f>
        <v>General synthesis</v>
      </c>
      <c r="I105" s="5">
        <v>0</v>
      </c>
      <c r="J105" s="5">
        <v>2009</v>
      </c>
      <c r="K105" s="5">
        <v>0</v>
      </c>
      <c r="L105" s="5" t="s">
        <v>269</v>
      </c>
      <c r="M105" s="5" t="s">
        <v>96</v>
      </c>
      <c r="N105" s="19" t="s">
        <v>270</v>
      </c>
    </row>
    <row r="106" spans="1:14" ht="15.75" customHeight="1" x14ac:dyDescent="0.2">
      <c r="A106" s="14">
        <v>37</v>
      </c>
      <c r="B106" s="16">
        <v>20</v>
      </c>
      <c r="C106" s="14" t="s">
        <v>277</v>
      </c>
      <c r="D106" s="17">
        <v>1</v>
      </c>
      <c r="E106" s="5" t="s">
        <v>278</v>
      </c>
      <c r="F106" s="5" t="s">
        <v>279</v>
      </c>
      <c r="G106" s="5" t="s">
        <v>268</v>
      </c>
      <c r="H106" s="20" t="str">
        <f ca="1">IFERROR(__xludf.DUMMYFUNCTION("GOOGLETRANSLATE(VIET!K106,""vi"",""en"")"),"General synthesis")</f>
        <v>General synthesis</v>
      </c>
      <c r="I106" s="5">
        <v>0</v>
      </c>
      <c r="J106" s="5">
        <v>2009</v>
      </c>
      <c r="K106" s="5">
        <v>1</v>
      </c>
      <c r="L106" s="5" t="s">
        <v>269</v>
      </c>
      <c r="M106" s="5" t="s">
        <v>96</v>
      </c>
      <c r="N106" s="19" t="s">
        <v>270</v>
      </c>
    </row>
    <row r="107" spans="1:14" ht="15.75" customHeight="1" x14ac:dyDescent="0.2">
      <c r="A107" s="14">
        <v>38</v>
      </c>
      <c r="B107" s="16">
        <v>20</v>
      </c>
      <c r="C107" s="14" t="s">
        <v>280</v>
      </c>
      <c r="D107" s="17">
        <v>1</v>
      </c>
      <c r="E107" s="5" t="s">
        <v>281</v>
      </c>
      <c r="F107" s="5">
        <v>0</v>
      </c>
      <c r="G107" s="5" t="s">
        <v>268</v>
      </c>
      <c r="H107" s="20" t="str">
        <f ca="1">IFERROR(__xludf.DUMMYFUNCTION("GOOGLETRANSLATE(VIET!K107,""vi"",""en"")"),"General synthesis")</f>
        <v>General synthesis</v>
      </c>
      <c r="I107" s="5">
        <v>0</v>
      </c>
      <c r="J107" s="5">
        <v>2014</v>
      </c>
      <c r="K107" s="5">
        <v>1</v>
      </c>
      <c r="L107" s="5" t="s">
        <v>269</v>
      </c>
      <c r="M107" s="5" t="s">
        <v>96</v>
      </c>
      <c r="N107" s="19" t="s">
        <v>270</v>
      </c>
    </row>
    <row r="108" spans="1:14" ht="15.75" customHeight="1" x14ac:dyDescent="0.2">
      <c r="A108" s="14">
        <v>39</v>
      </c>
      <c r="B108" s="16">
        <v>20</v>
      </c>
      <c r="C108" s="14" t="s">
        <v>282</v>
      </c>
      <c r="D108" s="17">
        <v>1</v>
      </c>
      <c r="E108" s="5" t="s">
        <v>283</v>
      </c>
      <c r="F108" s="5" t="s">
        <v>284</v>
      </c>
      <c r="G108" s="5" t="s">
        <v>268</v>
      </c>
      <c r="H108" s="20" t="str">
        <f ca="1">IFERROR(__xludf.DUMMYFUNCTION("GOOGLETRANSLATE(VIET!K108,""vi"",""en"")"),"General synthesis")</f>
        <v>General synthesis</v>
      </c>
      <c r="I108" s="5">
        <v>0</v>
      </c>
      <c r="J108" s="5">
        <v>2014</v>
      </c>
      <c r="K108" s="5">
        <v>1</v>
      </c>
      <c r="L108" s="5" t="s">
        <v>269</v>
      </c>
      <c r="M108" s="5" t="s">
        <v>96</v>
      </c>
      <c r="N108" s="19" t="s">
        <v>270</v>
      </c>
    </row>
    <row r="109" spans="1:14" ht="15.75" customHeight="1" x14ac:dyDescent="0.2">
      <c r="A109" s="14">
        <v>43</v>
      </c>
      <c r="B109" s="16">
        <v>20</v>
      </c>
      <c r="C109" s="14" t="s">
        <v>285</v>
      </c>
      <c r="D109" s="17">
        <v>1</v>
      </c>
      <c r="E109" s="5" t="s">
        <v>286</v>
      </c>
      <c r="F109" s="5" t="s">
        <v>32</v>
      </c>
      <c r="G109" s="5" t="s">
        <v>193</v>
      </c>
      <c r="H109" s="20" t="str">
        <f ca="1">IFERROR(__xludf.DUMMYFUNCTION("GOOGLETRANSLATE(VIET!K109,""vi"",""en"")"),"General synthesis")</f>
        <v>General synthesis</v>
      </c>
      <c r="I109" s="5">
        <v>0</v>
      </c>
      <c r="J109" s="5">
        <v>2009</v>
      </c>
      <c r="K109" s="5">
        <v>1</v>
      </c>
      <c r="L109" s="5" t="s">
        <v>287</v>
      </c>
      <c r="M109" s="5" t="s">
        <v>35</v>
      </c>
      <c r="N109" s="19">
        <v>270741</v>
      </c>
    </row>
    <row r="110" spans="1:14" ht="15.75" customHeight="1" x14ac:dyDescent="0.2">
      <c r="A110" s="14">
        <v>44</v>
      </c>
      <c r="B110" s="16">
        <v>20</v>
      </c>
      <c r="C110" s="14" t="s">
        <v>288</v>
      </c>
      <c r="D110" s="17">
        <v>1</v>
      </c>
      <c r="E110" s="5" t="s">
        <v>289</v>
      </c>
      <c r="F110" s="5" t="s">
        <v>32</v>
      </c>
      <c r="G110" s="5">
        <v>0</v>
      </c>
      <c r="H110" s="20" t="str">
        <f ca="1">IFERROR(__xludf.DUMMYFUNCTION("GOOGLETRANSLATE(VIET!K110,""vi"",""en"")"),"General synthesis")</f>
        <v>General synthesis</v>
      </c>
      <c r="I110" s="5">
        <v>0</v>
      </c>
      <c r="J110" s="5">
        <v>2009</v>
      </c>
      <c r="K110" s="5">
        <v>1</v>
      </c>
      <c r="L110" s="5" t="s">
        <v>287</v>
      </c>
      <c r="M110" s="5" t="s">
        <v>96</v>
      </c>
      <c r="N110" s="19" t="s">
        <v>290</v>
      </c>
    </row>
    <row r="111" spans="1:14" ht="15.75" customHeight="1" x14ac:dyDescent="0.2">
      <c r="A111" s="14">
        <v>45</v>
      </c>
      <c r="B111" s="16">
        <v>20</v>
      </c>
      <c r="C111" s="14" t="s">
        <v>291</v>
      </c>
      <c r="D111" s="17">
        <v>1</v>
      </c>
      <c r="E111" s="5" t="s">
        <v>292</v>
      </c>
      <c r="F111" s="5">
        <v>0</v>
      </c>
      <c r="G111" s="5" t="s">
        <v>293</v>
      </c>
      <c r="H111" s="20" t="str">
        <f ca="1">IFERROR(__xludf.DUMMYFUNCTION("GOOGLETRANSLATE(VIET!K111,""vi"",""en"")"),"General synthesis")</f>
        <v>General synthesis</v>
      </c>
      <c r="I111" s="5">
        <v>0</v>
      </c>
      <c r="J111" s="5">
        <v>2008</v>
      </c>
      <c r="K111" s="5">
        <v>1</v>
      </c>
      <c r="L111" s="5" t="s">
        <v>294</v>
      </c>
      <c r="M111" s="5" t="s">
        <v>35</v>
      </c>
      <c r="N111" s="19" t="s">
        <v>295</v>
      </c>
    </row>
    <row r="112" spans="1:14" ht="15.75" customHeight="1" x14ac:dyDescent="0.2">
      <c r="A112" s="14">
        <v>46</v>
      </c>
      <c r="B112" s="16">
        <v>20</v>
      </c>
      <c r="C112" s="14" t="s">
        <v>296</v>
      </c>
      <c r="D112" s="17">
        <v>1</v>
      </c>
      <c r="E112" s="5" t="s">
        <v>297</v>
      </c>
      <c r="F112" s="5">
        <v>0</v>
      </c>
      <c r="G112" s="5" t="s">
        <v>293</v>
      </c>
      <c r="H112" s="20" t="str">
        <f ca="1">IFERROR(__xludf.DUMMYFUNCTION("GOOGLETRANSLATE(VIET!K112,""vi"",""en"")"),"General synthesis")</f>
        <v>General synthesis</v>
      </c>
      <c r="I112" s="5">
        <v>0</v>
      </c>
      <c r="J112" s="5">
        <v>2009</v>
      </c>
      <c r="K112" s="5">
        <v>1</v>
      </c>
      <c r="L112" s="5" t="s">
        <v>294</v>
      </c>
      <c r="M112" s="5" t="s">
        <v>35</v>
      </c>
      <c r="N112" s="19">
        <v>0</v>
      </c>
    </row>
    <row r="113" spans="1:14" ht="15.75" customHeight="1" x14ac:dyDescent="0.2">
      <c r="A113" s="14">
        <v>47</v>
      </c>
      <c r="B113" s="16">
        <v>20</v>
      </c>
      <c r="C113" s="14" t="s">
        <v>298</v>
      </c>
      <c r="D113" s="17">
        <v>1</v>
      </c>
      <c r="E113" s="5" t="s">
        <v>299</v>
      </c>
      <c r="F113" s="5">
        <v>0</v>
      </c>
      <c r="G113" s="5" t="s">
        <v>293</v>
      </c>
      <c r="H113" s="20" t="str">
        <f ca="1">IFERROR(__xludf.DUMMYFUNCTION("GOOGLETRANSLATE(VIET!K113,""vi"",""en"")"),"General synthesis")</f>
        <v>General synthesis</v>
      </c>
      <c r="I113" s="5">
        <v>0</v>
      </c>
      <c r="J113" s="5">
        <v>2014</v>
      </c>
      <c r="K113" s="5">
        <v>1</v>
      </c>
      <c r="L113" s="5" t="s">
        <v>294</v>
      </c>
      <c r="M113" s="5" t="s">
        <v>35</v>
      </c>
      <c r="N113" s="19" t="s">
        <v>295</v>
      </c>
    </row>
    <row r="114" spans="1:14" ht="15.75" customHeight="1" x14ac:dyDescent="0.2">
      <c r="A114" s="14">
        <v>51</v>
      </c>
      <c r="B114" s="16">
        <v>20</v>
      </c>
      <c r="C114" s="14" t="s">
        <v>300</v>
      </c>
      <c r="D114" s="17">
        <v>1</v>
      </c>
      <c r="E114" s="5" t="s">
        <v>301</v>
      </c>
      <c r="F114" s="5" t="s">
        <v>302</v>
      </c>
      <c r="G114" s="5" t="s">
        <v>32</v>
      </c>
      <c r="H114" s="20" t="str">
        <f ca="1">IFERROR(__xludf.DUMMYFUNCTION("GOOGLETRANSLATE(VIET!K114,""vi"",""en"")"),"General synthesis")</f>
        <v>General synthesis</v>
      </c>
      <c r="I114" s="5">
        <v>0</v>
      </c>
      <c r="J114" s="5">
        <v>2006</v>
      </c>
      <c r="K114" s="5">
        <v>1</v>
      </c>
      <c r="L114" s="5" t="s">
        <v>303</v>
      </c>
      <c r="M114" s="5" t="s">
        <v>35</v>
      </c>
      <c r="N114" s="19" t="s">
        <v>32</v>
      </c>
    </row>
    <row r="115" spans="1:14" ht="15.75" customHeight="1" x14ac:dyDescent="0.2">
      <c r="A115" s="14">
        <v>52</v>
      </c>
      <c r="B115" s="16">
        <v>20</v>
      </c>
      <c r="C115" s="14" t="s">
        <v>304</v>
      </c>
      <c r="D115" s="17">
        <v>1</v>
      </c>
      <c r="E115" s="5" t="s">
        <v>305</v>
      </c>
      <c r="F115" s="5">
        <v>0</v>
      </c>
      <c r="G115" s="5" t="s">
        <v>293</v>
      </c>
      <c r="H115" s="20" t="str">
        <f ca="1">IFERROR(__xludf.DUMMYFUNCTION("GOOGLETRANSLATE(VIET!K115,""vi"",""en"")"),"General synthesis")</f>
        <v>General synthesis</v>
      </c>
      <c r="I115" s="5">
        <v>0</v>
      </c>
      <c r="J115" s="5">
        <v>2006</v>
      </c>
      <c r="K115" s="5">
        <v>1</v>
      </c>
      <c r="L115" s="5" t="s">
        <v>306</v>
      </c>
      <c r="M115" s="5" t="s">
        <v>307</v>
      </c>
      <c r="N115" s="19">
        <v>9152822</v>
      </c>
    </row>
    <row r="116" spans="1:14" ht="15.75" customHeight="1" x14ac:dyDescent="0.2">
      <c r="A116" s="14">
        <v>53</v>
      </c>
      <c r="B116" s="16">
        <v>20</v>
      </c>
      <c r="C116" s="14" t="s">
        <v>308</v>
      </c>
      <c r="D116" s="17">
        <v>1</v>
      </c>
      <c r="E116" s="5" t="s">
        <v>309</v>
      </c>
      <c r="F116" s="5" t="s">
        <v>310</v>
      </c>
      <c r="G116" s="5" t="s">
        <v>311</v>
      </c>
      <c r="H116" s="20" t="str">
        <f ca="1">IFERROR(__xludf.DUMMYFUNCTION("GOOGLETRANSLATE(VIET!K116,""vi"",""en"")"),"General synthesis")</f>
        <v>General synthesis</v>
      </c>
      <c r="I116" s="5">
        <v>0</v>
      </c>
      <c r="J116" s="5">
        <v>2007</v>
      </c>
      <c r="K116" s="5">
        <v>1</v>
      </c>
      <c r="L116" s="5" t="s">
        <v>306</v>
      </c>
      <c r="M116" s="5" t="s">
        <v>307</v>
      </c>
      <c r="N116" s="19" t="s">
        <v>312</v>
      </c>
    </row>
    <row r="117" spans="1:14" ht="15.75" customHeight="1" x14ac:dyDescent="0.2">
      <c r="A117" s="14">
        <v>54</v>
      </c>
      <c r="B117" s="16">
        <v>20</v>
      </c>
      <c r="C117" s="14" t="s">
        <v>313</v>
      </c>
      <c r="D117" s="17">
        <v>1</v>
      </c>
      <c r="E117" s="5" t="s">
        <v>314</v>
      </c>
      <c r="F117" s="5" t="s">
        <v>32</v>
      </c>
      <c r="G117" s="5" t="s">
        <v>315</v>
      </c>
      <c r="H117" s="20" t="str">
        <f ca="1">IFERROR(__xludf.DUMMYFUNCTION("GOOGLETRANSLATE(VIET!K117,""vi"",""en"")"),"General synthesis")</f>
        <v>General synthesis</v>
      </c>
      <c r="I117" s="5">
        <v>0</v>
      </c>
      <c r="J117" s="5">
        <v>2007</v>
      </c>
      <c r="K117" s="5">
        <v>1</v>
      </c>
      <c r="L117" s="5" t="s">
        <v>306</v>
      </c>
      <c r="M117" s="5" t="s">
        <v>35</v>
      </c>
      <c r="N117" s="19" t="s">
        <v>312</v>
      </c>
    </row>
    <row r="118" spans="1:14" ht="15.75" customHeight="1" x14ac:dyDescent="0.2">
      <c r="A118" s="14">
        <v>55</v>
      </c>
      <c r="B118" s="16">
        <v>20</v>
      </c>
      <c r="C118" s="14" t="s">
        <v>316</v>
      </c>
      <c r="D118" s="17">
        <v>1</v>
      </c>
      <c r="E118" s="5" t="s">
        <v>317</v>
      </c>
      <c r="F118" s="5" t="s">
        <v>32</v>
      </c>
      <c r="G118" s="5" t="s">
        <v>318</v>
      </c>
      <c r="H118" s="20" t="str">
        <f ca="1">IFERROR(__xludf.DUMMYFUNCTION("GOOGLETRANSLATE(VIET!K118,""vi"",""en"")"),"General synthesis")</f>
        <v>General synthesis</v>
      </c>
      <c r="I118" s="5">
        <v>0</v>
      </c>
      <c r="J118" s="5">
        <v>2008</v>
      </c>
      <c r="K118" s="5">
        <v>1</v>
      </c>
      <c r="L118" s="5" t="s">
        <v>306</v>
      </c>
      <c r="M118" s="5" t="s">
        <v>307</v>
      </c>
      <c r="N118" s="19" t="s">
        <v>312</v>
      </c>
    </row>
    <row r="119" spans="1:14" ht="15.75" customHeight="1" x14ac:dyDescent="0.2">
      <c r="A119" s="14">
        <v>56</v>
      </c>
      <c r="B119" s="16">
        <v>20</v>
      </c>
      <c r="C119" s="14" t="s">
        <v>319</v>
      </c>
      <c r="D119" s="17">
        <v>1</v>
      </c>
      <c r="E119" s="5" t="s">
        <v>320</v>
      </c>
      <c r="F119" s="5">
        <v>0</v>
      </c>
      <c r="G119" s="5" t="s">
        <v>321</v>
      </c>
      <c r="H119" s="20" t="str">
        <f ca="1">IFERROR(__xludf.DUMMYFUNCTION("GOOGLETRANSLATE(VIET!K119,""vi"",""en"")"),"General synthesis")</f>
        <v>General synthesis</v>
      </c>
      <c r="I119" s="5">
        <v>0</v>
      </c>
      <c r="J119" s="5">
        <v>2007</v>
      </c>
      <c r="K119" s="5">
        <v>1</v>
      </c>
      <c r="L119" s="5" t="s">
        <v>306</v>
      </c>
      <c r="M119" s="5" t="s">
        <v>96</v>
      </c>
      <c r="N119" s="19" t="s">
        <v>322</v>
      </c>
    </row>
    <row r="120" spans="1:14" ht="15.75" customHeight="1" x14ac:dyDescent="0.2">
      <c r="A120" s="14">
        <v>57</v>
      </c>
      <c r="B120" s="16">
        <v>20</v>
      </c>
      <c r="C120" s="14" t="s">
        <v>323</v>
      </c>
      <c r="D120" s="17">
        <v>1</v>
      </c>
      <c r="E120" s="5" t="s">
        <v>324</v>
      </c>
      <c r="F120" s="5">
        <v>0</v>
      </c>
      <c r="G120" s="5" t="s">
        <v>325</v>
      </c>
      <c r="H120" s="20" t="str">
        <f ca="1">IFERROR(__xludf.DUMMYFUNCTION("GOOGLETRANSLATE(VIET!K120,""vi"",""en"")"),"General synthesis")</f>
        <v>General synthesis</v>
      </c>
      <c r="I120" s="5">
        <v>0</v>
      </c>
      <c r="J120" s="5">
        <v>2012</v>
      </c>
      <c r="K120" s="5">
        <v>1</v>
      </c>
      <c r="L120" s="5" t="s">
        <v>306</v>
      </c>
      <c r="M120" s="5" t="s">
        <v>307</v>
      </c>
      <c r="N120" s="19">
        <v>9152822</v>
      </c>
    </row>
    <row r="121" spans="1:14" ht="15.75" customHeight="1" x14ac:dyDescent="0.2">
      <c r="A121" s="14">
        <v>58</v>
      </c>
      <c r="B121" s="16">
        <v>20</v>
      </c>
      <c r="C121" s="14" t="s">
        <v>326</v>
      </c>
      <c r="D121" s="17">
        <v>1</v>
      </c>
      <c r="E121" s="5" t="s">
        <v>327</v>
      </c>
      <c r="F121" s="5" t="s">
        <v>328</v>
      </c>
      <c r="G121" s="5">
        <v>0</v>
      </c>
      <c r="H121" s="20" t="str">
        <f ca="1">IFERROR(__xludf.DUMMYFUNCTION("GOOGLETRANSLATE(VIET!K121,""vi"",""en"")"),"General synthesis")</f>
        <v>General synthesis</v>
      </c>
      <c r="I121" s="5">
        <v>0</v>
      </c>
      <c r="J121" s="5">
        <v>2010</v>
      </c>
      <c r="K121" s="5">
        <v>1</v>
      </c>
      <c r="L121" s="5" t="s">
        <v>269</v>
      </c>
      <c r="M121" s="5" t="s">
        <v>307</v>
      </c>
      <c r="N121" s="19">
        <v>9152822</v>
      </c>
    </row>
    <row r="122" spans="1:14" ht="15.75" customHeight="1" x14ac:dyDescent="0.2">
      <c r="A122" s="14">
        <v>59</v>
      </c>
      <c r="B122" s="16">
        <v>20</v>
      </c>
      <c r="C122" s="14" t="s">
        <v>329</v>
      </c>
      <c r="D122" s="17">
        <v>1</v>
      </c>
      <c r="E122" s="5" t="s">
        <v>330</v>
      </c>
      <c r="F122" s="5" t="s">
        <v>331</v>
      </c>
      <c r="G122" s="5">
        <v>0</v>
      </c>
      <c r="H122" s="20" t="str">
        <f ca="1">IFERROR(__xludf.DUMMYFUNCTION("GOOGLETRANSLATE(VIET!K122,""vi"",""en"")"),"General synthesis")</f>
        <v>General synthesis</v>
      </c>
      <c r="I122" s="5">
        <v>0</v>
      </c>
      <c r="J122" s="5">
        <v>2010</v>
      </c>
      <c r="K122" s="5">
        <v>1</v>
      </c>
      <c r="L122" s="5" t="s">
        <v>269</v>
      </c>
      <c r="M122" s="5" t="s">
        <v>307</v>
      </c>
      <c r="N122" s="19">
        <v>9152822</v>
      </c>
    </row>
    <row r="123" spans="1:14" ht="15.75" customHeight="1" x14ac:dyDescent="0.2">
      <c r="A123" s="14">
        <v>60</v>
      </c>
      <c r="B123" s="16">
        <v>20</v>
      </c>
      <c r="C123" s="14" t="s">
        <v>332</v>
      </c>
      <c r="D123" s="17">
        <v>1</v>
      </c>
      <c r="E123" s="5" t="s">
        <v>333</v>
      </c>
      <c r="F123" s="5" t="s">
        <v>334</v>
      </c>
      <c r="G123" s="5">
        <v>0</v>
      </c>
      <c r="H123" s="20" t="str">
        <f ca="1">IFERROR(__xludf.DUMMYFUNCTION("GOOGLETRANSLATE(VIET!K123,""vi"",""en"")"),"General synthesis")</f>
        <v>General synthesis</v>
      </c>
      <c r="I123" s="5">
        <v>0</v>
      </c>
      <c r="J123" s="5">
        <v>2010</v>
      </c>
      <c r="K123" s="5">
        <v>1</v>
      </c>
      <c r="L123" s="5" t="s">
        <v>269</v>
      </c>
      <c r="M123" s="5" t="s">
        <v>307</v>
      </c>
      <c r="N123" s="19">
        <v>9152822</v>
      </c>
    </row>
    <row r="124" spans="1:14" ht="15.75" customHeight="1" x14ac:dyDescent="0.2">
      <c r="A124" s="14">
        <v>61</v>
      </c>
      <c r="B124" s="16">
        <v>20</v>
      </c>
      <c r="C124" s="14" t="s">
        <v>335</v>
      </c>
      <c r="D124" s="17">
        <v>2</v>
      </c>
      <c r="E124" s="5" t="s">
        <v>336</v>
      </c>
      <c r="F124" s="5" t="s">
        <v>337</v>
      </c>
      <c r="G124" s="5" t="s">
        <v>338</v>
      </c>
      <c r="H124" s="20" t="str">
        <f ca="1">IFERROR(__xludf.DUMMYFUNCTION("GOOGLETRANSLATE(VIET!K124,""vi"",""en"")"),"General synthesis")</f>
        <v>General synthesis</v>
      </c>
      <c r="I124" s="5">
        <v>0</v>
      </c>
      <c r="J124" s="5">
        <v>2010</v>
      </c>
      <c r="K124" s="5">
        <v>1</v>
      </c>
      <c r="L124" s="5" t="s">
        <v>269</v>
      </c>
      <c r="M124" s="5" t="s">
        <v>307</v>
      </c>
      <c r="N124" s="19">
        <v>9152822</v>
      </c>
    </row>
    <row r="125" spans="1:14" ht="15.75" customHeight="1" x14ac:dyDescent="0.2">
      <c r="A125" s="14">
        <v>62</v>
      </c>
      <c r="B125" s="16">
        <v>20</v>
      </c>
      <c r="C125" s="14" t="s">
        <v>339</v>
      </c>
      <c r="D125" s="17">
        <v>1</v>
      </c>
      <c r="E125" s="5" t="s">
        <v>340</v>
      </c>
      <c r="F125" s="5" t="s">
        <v>341</v>
      </c>
      <c r="G125" s="5" t="s">
        <v>342</v>
      </c>
      <c r="H125" s="20" t="str">
        <f ca="1">IFERROR(__xludf.DUMMYFUNCTION("GOOGLETRANSLATE(VIET!K125,""vi"",""en"")"),"General synthesis")</f>
        <v>General synthesis</v>
      </c>
      <c r="I125" s="5">
        <v>0</v>
      </c>
      <c r="J125" s="5">
        <v>2010</v>
      </c>
      <c r="K125" s="5">
        <v>1</v>
      </c>
      <c r="L125" s="5" t="s">
        <v>269</v>
      </c>
      <c r="M125" s="5" t="s">
        <v>307</v>
      </c>
      <c r="N125" s="19">
        <v>9152822</v>
      </c>
    </row>
    <row r="126" spans="1:14" ht="15.75" customHeight="1" x14ac:dyDescent="0.2">
      <c r="A126" s="14">
        <v>63</v>
      </c>
      <c r="B126" s="16">
        <v>20</v>
      </c>
      <c r="C126" s="14" t="s">
        <v>343</v>
      </c>
      <c r="D126" s="17">
        <v>1</v>
      </c>
      <c r="E126" s="5" t="s">
        <v>344</v>
      </c>
      <c r="F126" s="5">
        <v>0</v>
      </c>
      <c r="G126" s="5" t="s">
        <v>345</v>
      </c>
      <c r="H126" s="20" t="str">
        <f ca="1">IFERROR(__xludf.DUMMYFUNCTION("GOOGLETRANSLATE(VIET!K126,""vi"",""en"")"),"General synthesis")</f>
        <v>General synthesis</v>
      </c>
      <c r="I126" s="5">
        <v>0</v>
      </c>
      <c r="J126" s="5">
        <v>2015</v>
      </c>
      <c r="K126" s="5">
        <v>1</v>
      </c>
      <c r="L126" s="5" t="s">
        <v>269</v>
      </c>
      <c r="M126" s="5" t="s">
        <v>96</v>
      </c>
      <c r="N126" s="19" t="s">
        <v>312</v>
      </c>
    </row>
    <row r="127" spans="1:14" ht="15.75" customHeight="1" x14ac:dyDescent="0.2">
      <c r="A127" s="14">
        <v>64</v>
      </c>
      <c r="B127" s="16">
        <v>20</v>
      </c>
      <c r="C127" s="14" t="s">
        <v>346</v>
      </c>
      <c r="D127" s="17">
        <v>1</v>
      </c>
      <c r="E127" s="5" t="s">
        <v>347</v>
      </c>
      <c r="F127" s="5">
        <v>0</v>
      </c>
      <c r="G127" s="5" t="s">
        <v>348</v>
      </c>
      <c r="H127" s="20" t="str">
        <f ca="1">IFERROR(__xludf.DUMMYFUNCTION("GOOGLETRANSLATE(VIET!K127,""vi"",""en"")"),"General synthesis")</f>
        <v>General synthesis</v>
      </c>
      <c r="I127" s="5">
        <v>0</v>
      </c>
      <c r="J127" s="5">
        <v>2016</v>
      </c>
      <c r="K127" s="5">
        <v>1</v>
      </c>
      <c r="L127" s="5" t="s">
        <v>269</v>
      </c>
      <c r="M127" s="5" t="s">
        <v>96</v>
      </c>
      <c r="N127" s="19" t="s">
        <v>349</v>
      </c>
    </row>
    <row r="128" spans="1:14" ht="15.75" customHeight="1" x14ac:dyDescent="0.2">
      <c r="A128" s="14">
        <v>67</v>
      </c>
      <c r="B128" s="16">
        <v>20</v>
      </c>
      <c r="C128" s="14" t="s">
        <v>350</v>
      </c>
      <c r="D128" s="17">
        <v>1</v>
      </c>
      <c r="E128" s="5" t="s">
        <v>351</v>
      </c>
      <c r="F128" s="5">
        <v>0</v>
      </c>
      <c r="G128" s="5">
        <v>0</v>
      </c>
      <c r="H128" s="20" t="str">
        <f ca="1">IFERROR(__xludf.DUMMYFUNCTION("GOOGLETRANSLATE(VIET!K128,""vi"",""en"")"),"General synthesis")</f>
        <v>General synthesis</v>
      </c>
      <c r="I128" s="5">
        <v>0</v>
      </c>
      <c r="J128" s="5">
        <v>0</v>
      </c>
      <c r="K128" s="5">
        <v>0</v>
      </c>
      <c r="L128" s="5" t="s">
        <v>352</v>
      </c>
      <c r="M128" s="5" t="s">
        <v>96</v>
      </c>
      <c r="N128" s="19">
        <v>0</v>
      </c>
    </row>
    <row r="129" spans="1:14" ht="15.75" customHeight="1" x14ac:dyDescent="0.2">
      <c r="A129" s="14">
        <v>68</v>
      </c>
      <c r="B129" s="16">
        <v>20</v>
      </c>
      <c r="C129" s="14" t="s">
        <v>353</v>
      </c>
      <c r="D129" s="17">
        <v>1</v>
      </c>
      <c r="E129" s="5" t="s">
        <v>354</v>
      </c>
      <c r="F129" s="5">
        <v>0</v>
      </c>
      <c r="G129" s="5" t="s">
        <v>355</v>
      </c>
      <c r="H129" s="20" t="str">
        <f ca="1">IFERROR(__xludf.DUMMYFUNCTION("GOOGLETRANSLATE(VIET!K129,""vi"",""en"")"),"General synthesis")</f>
        <v>General synthesis</v>
      </c>
      <c r="I129" s="5">
        <v>0</v>
      </c>
      <c r="J129" s="5">
        <v>2010</v>
      </c>
      <c r="K129" s="5">
        <v>1</v>
      </c>
      <c r="L129" s="5">
        <v>0</v>
      </c>
      <c r="M129" s="5" t="s">
        <v>96</v>
      </c>
      <c r="N129" s="19">
        <v>18838618</v>
      </c>
    </row>
    <row r="130" spans="1:14" ht="15.75" customHeight="1" x14ac:dyDescent="0.2">
      <c r="A130" s="14">
        <v>69</v>
      </c>
      <c r="B130" s="16">
        <v>20</v>
      </c>
      <c r="C130" s="14" t="s">
        <v>356</v>
      </c>
      <c r="D130" s="17">
        <v>1</v>
      </c>
      <c r="E130" s="5" t="s">
        <v>357</v>
      </c>
      <c r="F130" s="5">
        <v>0</v>
      </c>
      <c r="G130" s="5" t="s">
        <v>355</v>
      </c>
      <c r="H130" s="20" t="str">
        <f ca="1">IFERROR(__xludf.DUMMYFUNCTION("GOOGLETRANSLATE(VIET!K130,""vi"",""en"")"),"General synthesis")</f>
        <v>General synthesis</v>
      </c>
      <c r="I130" s="5">
        <v>0</v>
      </c>
      <c r="J130" s="5">
        <v>2010</v>
      </c>
      <c r="K130" s="5">
        <v>1</v>
      </c>
      <c r="L130" s="5">
        <v>0</v>
      </c>
      <c r="M130" s="5" t="s">
        <v>96</v>
      </c>
      <c r="N130" s="19">
        <v>18838618</v>
      </c>
    </row>
    <row r="131" spans="1:14" ht="15.75" customHeight="1" x14ac:dyDescent="0.2">
      <c r="A131" s="14">
        <v>70</v>
      </c>
      <c r="B131" s="16">
        <v>20</v>
      </c>
      <c r="C131" s="14" t="s">
        <v>358</v>
      </c>
      <c r="D131" s="17">
        <v>1</v>
      </c>
      <c r="E131" s="5" t="s">
        <v>359</v>
      </c>
      <c r="F131" s="5">
        <v>0</v>
      </c>
      <c r="G131" s="5" t="s">
        <v>269</v>
      </c>
      <c r="H131" s="20" t="str">
        <f ca="1">IFERROR(__xludf.DUMMYFUNCTION("GOOGLETRANSLATE(VIET!K131,""vi"",""en"")"),"General synthesis")</f>
        <v>General synthesis</v>
      </c>
      <c r="I131" s="5">
        <v>0</v>
      </c>
      <c r="J131" s="5">
        <v>2008</v>
      </c>
      <c r="K131" s="5">
        <v>1</v>
      </c>
      <c r="L131" s="5" t="s">
        <v>269</v>
      </c>
      <c r="M131" s="5" t="s">
        <v>96</v>
      </c>
      <c r="N131" s="19">
        <v>9150889</v>
      </c>
    </row>
    <row r="132" spans="1:14" ht="15.75" customHeight="1" x14ac:dyDescent="0.2">
      <c r="A132" s="14">
        <v>71</v>
      </c>
      <c r="B132" s="16">
        <v>20</v>
      </c>
      <c r="C132" s="14" t="s">
        <v>360</v>
      </c>
      <c r="D132" s="17">
        <v>1</v>
      </c>
      <c r="E132" s="5" t="s">
        <v>361</v>
      </c>
      <c r="F132" s="5">
        <v>0</v>
      </c>
      <c r="G132" s="5" t="s">
        <v>269</v>
      </c>
      <c r="H132" s="20" t="str">
        <f ca="1">IFERROR(__xludf.DUMMYFUNCTION("GOOGLETRANSLATE(VIET!K132,""vi"",""en"")"),"General synthesis")</f>
        <v>General synthesis</v>
      </c>
      <c r="I132" s="5">
        <v>0</v>
      </c>
      <c r="J132" s="5">
        <v>2009</v>
      </c>
      <c r="K132" s="5">
        <v>1</v>
      </c>
      <c r="L132" s="5" t="s">
        <v>269</v>
      </c>
      <c r="M132" s="5" t="s">
        <v>96</v>
      </c>
      <c r="N132" s="19">
        <v>9150889</v>
      </c>
    </row>
    <row r="133" spans="1:14" ht="15.75" customHeight="1" x14ac:dyDescent="0.2">
      <c r="A133" s="14">
        <v>72</v>
      </c>
      <c r="B133" s="16">
        <v>20</v>
      </c>
      <c r="C133" s="14" t="s">
        <v>362</v>
      </c>
      <c r="D133" s="17">
        <v>1</v>
      </c>
      <c r="E133" s="5" t="s">
        <v>363</v>
      </c>
      <c r="F133" s="5">
        <v>0</v>
      </c>
      <c r="G133" s="5" t="s">
        <v>311</v>
      </c>
      <c r="H133" s="20" t="str">
        <f ca="1">IFERROR(__xludf.DUMMYFUNCTION("GOOGLETRANSLATE(VIET!K133,""vi"",""en"")"),"General synthesis")</f>
        <v>General synthesis</v>
      </c>
      <c r="I133" s="5">
        <v>0</v>
      </c>
      <c r="J133" s="5">
        <v>2009</v>
      </c>
      <c r="K133" s="5">
        <v>1</v>
      </c>
      <c r="L133" s="5" t="s">
        <v>306</v>
      </c>
      <c r="M133" s="5" t="s">
        <v>35</v>
      </c>
      <c r="N133" s="19">
        <v>0</v>
      </c>
    </row>
    <row r="134" spans="1:14" ht="15.75" customHeight="1" x14ac:dyDescent="0.2">
      <c r="A134" s="14">
        <v>73</v>
      </c>
      <c r="B134" s="16">
        <v>20</v>
      </c>
      <c r="C134" s="14" t="s">
        <v>364</v>
      </c>
      <c r="D134" s="17">
        <v>1</v>
      </c>
      <c r="E134" s="5" t="s">
        <v>365</v>
      </c>
      <c r="F134" s="5" t="s">
        <v>366</v>
      </c>
      <c r="G134" s="5" t="s">
        <v>367</v>
      </c>
      <c r="H134" s="20" t="str">
        <f ca="1">IFERROR(__xludf.DUMMYFUNCTION("GOOGLETRANSLATE(VIET!K134,""vi"",""en"")"),"General synthesis")</f>
        <v>General synthesis</v>
      </c>
      <c r="I134" s="5">
        <v>0</v>
      </c>
      <c r="J134" s="5">
        <v>2009</v>
      </c>
      <c r="K134" s="5">
        <v>1</v>
      </c>
      <c r="L134" s="5" t="s">
        <v>306</v>
      </c>
      <c r="M134" s="5" t="s">
        <v>307</v>
      </c>
      <c r="N134" s="19">
        <v>0</v>
      </c>
    </row>
    <row r="135" spans="1:14" ht="15.75" customHeight="1" x14ac:dyDescent="0.2">
      <c r="A135" s="14">
        <v>74</v>
      </c>
      <c r="B135" s="16">
        <v>20</v>
      </c>
      <c r="C135" s="14" t="s">
        <v>368</v>
      </c>
      <c r="D135" s="17">
        <v>1</v>
      </c>
      <c r="E135" s="5" t="s">
        <v>369</v>
      </c>
      <c r="F135" s="5">
        <v>0</v>
      </c>
      <c r="G135" s="5" t="s">
        <v>370</v>
      </c>
      <c r="H135" s="20" t="str">
        <f ca="1">IFERROR(__xludf.DUMMYFUNCTION("GOOGLETRANSLATE(VIET!K135,""vi"",""en"")"),"General synthesis")</f>
        <v>General synthesis</v>
      </c>
      <c r="I135" s="5">
        <v>0</v>
      </c>
      <c r="J135" s="5">
        <v>2007</v>
      </c>
      <c r="K135" s="5">
        <v>1</v>
      </c>
      <c r="L135" s="5" t="s">
        <v>371</v>
      </c>
      <c r="M135" s="5" t="s">
        <v>35</v>
      </c>
      <c r="N135" s="19">
        <v>0</v>
      </c>
    </row>
    <row r="136" spans="1:14" ht="15.75" customHeight="1" x14ac:dyDescent="0.2">
      <c r="A136" s="14">
        <v>75</v>
      </c>
      <c r="B136" s="16">
        <v>20</v>
      </c>
      <c r="C136" s="14" t="s">
        <v>372</v>
      </c>
      <c r="D136" s="17">
        <v>1</v>
      </c>
      <c r="E136" s="5" t="s">
        <v>373</v>
      </c>
      <c r="F136" s="5">
        <v>0</v>
      </c>
      <c r="G136" s="5" t="s">
        <v>269</v>
      </c>
      <c r="H136" s="20" t="str">
        <f ca="1">IFERROR(__xludf.DUMMYFUNCTION("GOOGLETRANSLATE(VIET!K136,""vi"",""en"")"),"General synthesis")</f>
        <v>General synthesis</v>
      </c>
      <c r="I136" s="5">
        <v>0</v>
      </c>
      <c r="J136" s="5">
        <v>2009</v>
      </c>
      <c r="K136" s="5">
        <v>1</v>
      </c>
      <c r="L136" s="5" t="s">
        <v>269</v>
      </c>
      <c r="M136" s="5" t="s">
        <v>307</v>
      </c>
      <c r="N136" s="19">
        <v>0</v>
      </c>
    </row>
    <row r="137" spans="1:14" ht="15.75" customHeight="1" x14ac:dyDescent="0.2">
      <c r="A137" s="14">
        <v>76</v>
      </c>
      <c r="B137" s="16">
        <v>20</v>
      </c>
      <c r="C137" s="14" t="s">
        <v>374</v>
      </c>
      <c r="D137" s="17">
        <v>1</v>
      </c>
      <c r="E137" s="5" t="s">
        <v>375</v>
      </c>
      <c r="F137" s="5">
        <v>0</v>
      </c>
      <c r="G137" s="5" t="s">
        <v>376</v>
      </c>
      <c r="H137" s="20" t="str">
        <f ca="1">IFERROR(__xludf.DUMMYFUNCTION("GOOGLETRANSLATE(VIET!K137,""vi"",""en"")"),"General synthesis")</f>
        <v>General synthesis</v>
      </c>
      <c r="I137" s="5">
        <v>0</v>
      </c>
      <c r="J137" s="5">
        <v>2009</v>
      </c>
      <c r="K137" s="5">
        <v>1</v>
      </c>
      <c r="L137" s="5" t="s">
        <v>376</v>
      </c>
      <c r="M137" s="5" t="s">
        <v>35</v>
      </c>
      <c r="N137" s="19">
        <v>0</v>
      </c>
    </row>
    <row r="138" spans="1:14" ht="15.75" customHeight="1" x14ac:dyDescent="0.2">
      <c r="A138" s="14">
        <v>77</v>
      </c>
      <c r="B138" s="16">
        <v>20</v>
      </c>
      <c r="C138" s="14" t="s">
        <v>377</v>
      </c>
      <c r="D138" s="17">
        <v>1</v>
      </c>
      <c r="E138" s="5" t="s">
        <v>378</v>
      </c>
      <c r="F138" s="5">
        <v>0</v>
      </c>
      <c r="G138" s="5" t="s">
        <v>379</v>
      </c>
      <c r="H138" s="20" t="str">
        <f ca="1">IFERROR(__xludf.DUMMYFUNCTION("GOOGLETRANSLATE(VIET!K138,""vi"",""en"")"),"General synthesis")</f>
        <v>General synthesis</v>
      </c>
      <c r="I138" s="5">
        <v>0</v>
      </c>
      <c r="J138" s="5">
        <v>2005</v>
      </c>
      <c r="K138" s="5">
        <v>1</v>
      </c>
      <c r="L138" s="5" t="s">
        <v>380</v>
      </c>
      <c r="M138" s="5" t="s">
        <v>35</v>
      </c>
      <c r="N138" s="19">
        <v>4901668196</v>
      </c>
    </row>
    <row r="139" spans="1:14" ht="15.75" customHeight="1" x14ac:dyDescent="0.2">
      <c r="A139" s="14">
        <v>78</v>
      </c>
      <c r="B139" s="16">
        <v>20</v>
      </c>
      <c r="C139" s="14" t="s">
        <v>381</v>
      </c>
      <c r="D139" s="17">
        <v>1</v>
      </c>
      <c r="E139" s="5" t="s">
        <v>382</v>
      </c>
      <c r="F139" s="5">
        <v>0</v>
      </c>
      <c r="G139" s="5" t="s">
        <v>383</v>
      </c>
      <c r="H139" s="20" t="str">
        <f ca="1">IFERROR(__xludf.DUMMYFUNCTION("GOOGLETRANSLATE(VIET!K139,""vi"",""en"")"),"General synthesis")</f>
        <v>General synthesis</v>
      </c>
      <c r="I139" s="5">
        <v>0</v>
      </c>
      <c r="J139" s="5">
        <v>2008</v>
      </c>
      <c r="K139" s="5">
        <v>1</v>
      </c>
      <c r="L139" s="5" t="s">
        <v>383</v>
      </c>
      <c r="M139" s="5" t="s">
        <v>35</v>
      </c>
      <c r="N139" s="19">
        <v>0</v>
      </c>
    </row>
    <row r="140" spans="1:14" ht="15.75" customHeight="1" x14ac:dyDescent="0.2">
      <c r="A140" s="14">
        <v>79</v>
      </c>
      <c r="B140" s="16">
        <v>20</v>
      </c>
      <c r="C140" s="14" t="s">
        <v>384</v>
      </c>
      <c r="D140" s="17">
        <v>1</v>
      </c>
      <c r="E140" s="5" t="s">
        <v>385</v>
      </c>
      <c r="F140" s="5">
        <v>0</v>
      </c>
      <c r="G140" s="5" t="s">
        <v>386</v>
      </c>
      <c r="H140" s="20" t="str">
        <f ca="1">IFERROR(__xludf.DUMMYFUNCTION("GOOGLETRANSLATE(VIET!K140,""vi"",""en"")"),"General synthesis")</f>
        <v>General synthesis</v>
      </c>
      <c r="I140" s="5">
        <v>0</v>
      </c>
      <c r="J140" s="5">
        <v>2011</v>
      </c>
      <c r="K140" s="5">
        <v>1</v>
      </c>
      <c r="L140" s="5" t="s">
        <v>387</v>
      </c>
      <c r="M140" s="5">
        <v>0</v>
      </c>
      <c r="N140" s="19">
        <v>978990516437</v>
      </c>
    </row>
    <row r="141" spans="1:14" ht="15.75" customHeight="1" x14ac:dyDescent="0.2">
      <c r="A141" s="14">
        <v>80</v>
      </c>
      <c r="B141" s="16">
        <v>20</v>
      </c>
      <c r="C141" s="14" t="s">
        <v>388</v>
      </c>
      <c r="D141" s="17">
        <v>1</v>
      </c>
      <c r="E141" s="5" t="s">
        <v>389</v>
      </c>
      <c r="F141" s="5">
        <v>0</v>
      </c>
      <c r="G141" s="5" t="s">
        <v>390</v>
      </c>
      <c r="H141" s="20" t="str">
        <f ca="1">IFERROR(__xludf.DUMMYFUNCTION("GOOGLETRANSLATE(VIET!K141,""vi"",""en"")"),"General synthesis")</f>
        <v>General synthesis</v>
      </c>
      <c r="I141" s="5">
        <v>0</v>
      </c>
      <c r="J141" s="5">
        <v>2013</v>
      </c>
      <c r="K141" s="5">
        <v>1</v>
      </c>
      <c r="L141" s="5" t="s">
        <v>390</v>
      </c>
      <c r="M141" s="5">
        <v>0</v>
      </c>
      <c r="N141" s="19">
        <v>4523237</v>
      </c>
    </row>
    <row r="142" spans="1:14" ht="15.75" customHeight="1" x14ac:dyDescent="0.2">
      <c r="A142" s="14">
        <v>81</v>
      </c>
      <c r="B142" s="16">
        <v>20</v>
      </c>
      <c r="C142" s="14" t="s">
        <v>391</v>
      </c>
      <c r="D142" s="17">
        <v>1</v>
      </c>
      <c r="E142" s="5" t="s">
        <v>392</v>
      </c>
      <c r="F142" s="5">
        <v>0</v>
      </c>
      <c r="G142" s="5" t="s">
        <v>393</v>
      </c>
      <c r="H142" s="20" t="str">
        <f ca="1">IFERROR(__xludf.DUMMYFUNCTION("GOOGLETRANSLATE(VIET!K142,""vi"",""en"")"),"General synthesis")</f>
        <v>General synthesis</v>
      </c>
      <c r="I142" s="5">
        <v>0</v>
      </c>
      <c r="J142" s="5">
        <v>2013</v>
      </c>
      <c r="K142" s="5">
        <v>1</v>
      </c>
      <c r="L142" s="5" t="s">
        <v>393</v>
      </c>
      <c r="M142" s="5">
        <v>0</v>
      </c>
      <c r="N142" s="19">
        <v>2852608</v>
      </c>
    </row>
    <row r="143" spans="1:14" ht="15.75" customHeight="1" x14ac:dyDescent="0.2">
      <c r="A143" s="14">
        <v>1</v>
      </c>
      <c r="B143" s="16">
        <v>30</v>
      </c>
      <c r="C143" s="14" t="s">
        <v>394</v>
      </c>
      <c r="D143" s="17">
        <v>1</v>
      </c>
      <c r="E143" s="5" t="s">
        <v>395</v>
      </c>
      <c r="F143" s="5" t="s">
        <v>32</v>
      </c>
      <c r="G143" s="5" t="s">
        <v>396</v>
      </c>
      <c r="H143" s="20" t="str">
        <f ca="1">IFERROR(__xludf.DUMMYFUNCTION("GOOGLETRANSLATE(VIET!K143,""vi"",""en"")"),"General synthesis")</f>
        <v>General synthesis</v>
      </c>
      <c r="I143" s="5">
        <v>0</v>
      </c>
      <c r="J143" s="5">
        <v>2002</v>
      </c>
      <c r="K143" s="5">
        <v>1</v>
      </c>
      <c r="L143" s="5" t="s">
        <v>397</v>
      </c>
      <c r="M143" s="5" t="s">
        <v>96</v>
      </c>
      <c r="N143" s="19" t="s">
        <v>32</v>
      </c>
    </row>
    <row r="144" spans="1:14" ht="15.75" customHeight="1" x14ac:dyDescent="0.2">
      <c r="A144" s="14">
        <v>2</v>
      </c>
      <c r="B144" s="16">
        <v>30</v>
      </c>
      <c r="C144" s="14" t="s">
        <v>398</v>
      </c>
      <c r="D144" s="17">
        <v>1</v>
      </c>
      <c r="E144" s="5" t="s">
        <v>399</v>
      </c>
      <c r="F144" s="5" t="s">
        <v>32</v>
      </c>
      <c r="G144" s="5" t="s">
        <v>400</v>
      </c>
      <c r="H144" s="20" t="str">
        <f ca="1">IFERROR(__xludf.DUMMYFUNCTION("GOOGLETRANSLATE(VIET!K144,""vi"",""en"")"),"General synthesis")</f>
        <v>General synthesis</v>
      </c>
      <c r="I144" s="5">
        <v>0</v>
      </c>
      <c r="J144" s="5">
        <v>2009</v>
      </c>
      <c r="K144" s="5">
        <v>1</v>
      </c>
      <c r="L144" s="5" t="s">
        <v>401</v>
      </c>
      <c r="M144" s="5" t="s">
        <v>35</v>
      </c>
      <c r="N144" s="19" t="s">
        <v>32</v>
      </c>
    </row>
    <row r="145" spans="1:14" ht="15.75" customHeight="1" x14ac:dyDescent="0.2">
      <c r="A145" s="14">
        <v>3</v>
      </c>
      <c r="B145" s="16">
        <v>30</v>
      </c>
      <c r="C145" s="14" t="s">
        <v>402</v>
      </c>
      <c r="D145" s="17">
        <v>1</v>
      </c>
      <c r="E145" s="5" t="s">
        <v>403</v>
      </c>
      <c r="F145" s="5">
        <v>0</v>
      </c>
      <c r="G145" s="5" t="s">
        <v>404</v>
      </c>
      <c r="H145" s="20" t="str">
        <f ca="1">IFERROR(__xludf.DUMMYFUNCTION("GOOGLETRANSLATE(VIET!K145,""vi"",""en"")"),"General synthesis")</f>
        <v>General synthesis</v>
      </c>
      <c r="I145" s="5">
        <v>0</v>
      </c>
      <c r="J145" s="5">
        <v>1998</v>
      </c>
      <c r="K145" s="5">
        <v>1</v>
      </c>
      <c r="L145" s="5" t="s">
        <v>405</v>
      </c>
      <c r="M145" s="5" t="s">
        <v>35</v>
      </c>
      <c r="N145" s="19">
        <v>9780765600820</v>
      </c>
    </row>
    <row r="146" spans="1:14" ht="15.75" customHeight="1" x14ac:dyDescent="0.2">
      <c r="A146" s="14">
        <v>4</v>
      </c>
      <c r="B146" s="16">
        <v>30</v>
      </c>
      <c r="C146" s="14" t="s">
        <v>406</v>
      </c>
      <c r="D146" s="17">
        <v>1</v>
      </c>
      <c r="E146" s="5" t="s">
        <v>407</v>
      </c>
      <c r="F146" s="5">
        <v>0</v>
      </c>
      <c r="G146" s="5" t="s">
        <v>408</v>
      </c>
      <c r="H146" s="20" t="str">
        <f ca="1">IFERROR(__xludf.DUMMYFUNCTION("GOOGLETRANSLATE(VIET!K146,""vi"",""en"")"),"General synthesis")</f>
        <v>General synthesis</v>
      </c>
      <c r="I146" s="5">
        <v>0</v>
      </c>
      <c r="J146" s="5">
        <v>2007</v>
      </c>
      <c r="K146" s="5">
        <v>7</v>
      </c>
      <c r="L146" s="5" t="s">
        <v>409</v>
      </c>
      <c r="M146" s="5" t="s">
        <v>96</v>
      </c>
      <c r="N146" s="19">
        <v>9784000237635</v>
      </c>
    </row>
    <row r="147" spans="1:14" ht="15.75" customHeight="1" x14ac:dyDescent="0.2">
      <c r="A147" s="14">
        <v>5</v>
      </c>
      <c r="B147" s="16">
        <v>30</v>
      </c>
      <c r="C147" s="14" t="s">
        <v>410</v>
      </c>
      <c r="D147" s="17">
        <v>2</v>
      </c>
      <c r="E147" s="5" t="s">
        <v>411</v>
      </c>
      <c r="F147" s="5" t="s">
        <v>412</v>
      </c>
      <c r="G147" s="5" t="s">
        <v>413</v>
      </c>
      <c r="H147" s="20" t="str">
        <f ca="1">IFERROR(__xludf.DUMMYFUNCTION("GOOGLETRANSLATE(VIET!K147,""vi"",""en"")"),"General synthesis")</f>
        <v>General synthesis</v>
      </c>
      <c r="I147" s="5">
        <v>0</v>
      </c>
      <c r="J147" s="5">
        <v>2008</v>
      </c>
      <c r="K147" s="5">
        <v>15</v>
      </c>
      <c r="L147" s="5" t="s">
        <v>414</v>
      </c>
      <c r="M147" s="5" t="s">
        <v>307</v>
      </c>
      <c r="N147" s="19">
        <v>9784770020819</v>
      </c>
    </row>
    <row r="148" spans="1:14" ht="15.75" customHeight="1" x14ac:dyDescent="0.2">
      <c r="A148" s="14">
        <v>6</v>
      </c>
      <c r="B148" s="16">
        <v>30</v>
      </c>
      <c r="C148" s="14" t="s">
        <v>415</v>
      </c>
      <c r="D148" s="17">
        <v>2</v>
      </c>
      <c r="E148" s="5" t="s">
        <v>416</v>
      </c>
      <c r="F148" s="5" t="s">
        <v>417</v>
      </c>
      <c r="G148" s="5">
        <v>0</v>
      </c>
      <c r="H148" s="20" t="str">
        <f ca="1">IFERROR(__xludf.DUMMYFUNCTION("GOOGLETRANSLATE(VIET!K148,""vi"",""en"")"),"General synthesis")</f>
        <v>General synthesis</v>
      </c>
      <c r="I148" s="5">
        <v>0</v>
      </c>
      <c r="J148" s="5">
        <v>2009</v>
      </c>
      <c r="K148" s="5">
        <v>3</v>
      </c>
      <c r="L148" s="5" t="s">
        <v>414</v>
      </c>
      <c r="M148" s="5" t="s">
        <v>307</v>
      </c>
      <c r="N148" s="19">
        <v>9784770040183</v>
      </c>
    </row>
    <row r="149" spans="1:14" ht="15.75" customHeight="1" x14ac:dyDescent="0.2">
      <c r="A149" s="14">
        <v>7</v>
      </c>
      <c r="B149" s="16">
        <v>30</v>
      </c>
      <c r="C149" s="14" t="s">
        <v>418</v>
      </c>
      <c r="D149" s="17">
        <v>1</v>
      </c>
      <c r="E149" s="5" t="s">
        <v>419</v>
      </c>
      <c r="F149" s="5" t="s">
        <v>420</v>
      </c>
      <c r="G149" s="5" t="s">
        <v>421</v>
      </c>
      <c r="H149" s="20" t="str">
        <f ca="1">IFERROR(__xludf.DUMMYFUNCTION("GOOGLETRANSLATE(VIET!K149,""vi"",""en"")"),"General synthesis")</f>
        <v>General synthesis</v>
      </c>
      <c r="I149" s="5">
        <v>0</v>
      </c>
      <c r="J149" s="5">
        <v>2006</v>
      </c>
      <c r="K149" s="5">
        <v>6</v>
      </c>
      <c r="L149" s="5" t="s">
        <v>414</v>
      </c>
      <c r="M149" s="5" t="s">
        <v>307</v>
      </c>
      <c r="N149" s="19">
        <v>9784770028815</v>
      </c>
    </row>
    <row r="150" spans="1:14" ht="15.75" customHeight="1" x14ac:dyDescent="0.2">
      <c r="A150" s="14">
        <v>8</v>
      </c>
      <c r="B150" s="16">
        <v>30</v>
      </c>
      <c r="C150" s="14" t="s">
        <v>422</v>
      </c>
      <c r="D150" s="17">
        <v>1</v>
      </c>
      <c r="E150" s="5" t="s">
        <v>423</v>
      </c>
      <c r="F150" s="5" t="s">
        <v>424</v>
      </c>
      <c r="G150" s="5" t="s">
        <v>421</v>
      </c>
      <c r="H150" s="20" t="str">
        <f ca="1">IFERROR(__xludf.DUMMYFUNCTION("GOOGLETRANSLATE(VIET!K150,""vi"",""en"")"),"General synthesis")</f>
        <v>General synthesis</v>
      </c>
      <c r="I150" s="5">
        <v>0</v>
      </c>
      <c r="J150" s="5">
        <v>2006</v>
      </c>
      <c r="K150" s="5">
        <v>9</v>
      </c>
      <c r="L150" s="5" t="s">
        <v>414</v>
      </c>
      <c r="M150" s="5" t="s">
        <v>307</v>
      </c>
      <c r="N150" s="19">
        <v>9784770023476</v>
      </c>
    </row>
    <row r="151" spans="1:14" ht="15.75" customHeight="1" x14ac:dyDescent="0.2">
      <c r="A151" s="14">
        <v>9</v>
      </c>
      <c r="B151" s="16">
        <v>30</v>
      </c>
      <c r="C151" s="14" t="s">
        <v>425</v>
      </c>
      <c r="D151" s="17">
        <v>1</v>
      </c>
      <c r="E151" s="5" t="s">
        <v>426</v>
      </c>
      <c r="F151" s="5" t="s">
        <v>427</v>
      </c>
      <c r="G151" s="5">
        <v>0</v>
      </c>
      <c r="H151" s="20" t="str">
        <f ca="1">IFERROR(__xludf.DUMMYFUNCTION("GOOGLETRANSLATE(VIET!K151,""vi"",""en"")"),"General synthesis")</f>
        <v>General synthesis</v>
      </c>
      <c r="I151" s="5">
        <v>1</v>
      </c>
      <c r="J151" s="5">
        <v>2006</v>
      </c>
      <c r="K151" s="5">
        <v>8</v>
      </c>
      <c r="L151" s="5" t="s">
        <v>414</v>
      </c>
      <c r="M151" s="5" t="s">
        <v>307</v>
      </c>
      <c r="N151" s="19">
        <v>9784770028419</v>
      </c>
    </row>
    <row r="152" spans="1:14" ht="15.75" customHeight="1" x14ac:dyDescent="0.2">
      <c r="A152" s="14">
        <v>10</v>
      </c>
      <c r="B152" s="16">
        <v>30</v>
      </c>
      <c r="C152" s="14" t="s">
        <v>428</v>
      </c>
      <c r="D152" s="17">
        <v>1</v>
      </c>
      <c r="E152" s="5" t="s">
        <v>429</v>
      </c>
      <c r="F152" s="5" t="s">
        <v>430</v>
      </c>
      <c r="G152" s="5" t="s">
        <v>431</v>
      </c>
      <c r="H152" s="20" t="str">
        <f ca="1">IFERROR(__xludf.DUMMYFUNCTION("GOOGLETRANSLATE(VIET!K152,""vi"",""en"")"),"General synthesis")</f>
        <v>General synthesis</v>
      </c>
      <c r="I152" s="5">
        <v>0</v>
      </c>
      <c r="J152" s="5">
        <v>2007</v>
      </c>
      <c r="K152" s="5">
        <v>19</v>
      </c>
      <c r="L152" s="5" t="s">
        <v>414</v>
      </c>
      <c r="M152" s="5" t="s">
        <v>307</v>
      </c>
      <c r="N152" s="19">
        <v>9784770024022</v>
      </c>
    </row>
    <row r="153" spans="1:14" ht="15.75" customHeight="1" x14ac:dyDescent="0.2">
      <c r="A153" s="14">
        <v>11</v>
      </c>
      <c r="B153" s="16">
        <v>30</v>
      </c>
      <c r="C153" s="14" t="s">
        <v>432</v>
      </c>
      <c r="D153" s="17">
        <v>1</v>
      </c>
      <c r="E153" s="5" t="s">
        <v>433</v>
      </c>
      <c r="F153" s="5" t="s">
        <v>434</v>
      </c>
      <c r="G153" s="5" t="s">
        <v>435</v>
      </c>
      <c r="H153" s="20" t="str">
        <f ca="1">IFERROR(__xludf.DUMMYFUNCTION("GOOGLETRANSLATE(VIET!K153,""vi"",""en"")"),"General synthesis")</f>
        <v>General synthesis</v>
      </c>
      <c r="I153" s="5">
        <v>0</v>
      </c>
      <c r="J153" s="5">
        <v>2008</v>
      </c>
      <c r="K153" s="5">
        <v>12</v>
      </c>
      <c r="L153" s="5" t="s">
        <v>414</v>
      </c>
      <c r="M153" s="5" t="s">
        <v>307</v>
      </c>
      <c r="N153" s="19">
        <v>9784770021618</v>
      </c>
    </row>
    <row r="154" spans="1:14" ht="15.75" customHeight="1" x14ac:dyDescent="0.2">
      <c r="A154" s="14">
        <v>12</v>
      </c>
      <c r="B154" s="16">
        <v>30</v>
      </c>
      <c r="C154" s="14" t="s">
        <v>436</v>
      </c>
      <c r="D154" s="17">
        <v>1</v>
      </c>
      <c r="E154" s="5" t="s">
        <v>437</v>
      </c>
      <c r="F154" s="5" t="s">
        <v>438</v>
      </c>
      <c r="G154" s="5" t="s">
        <v>439</v>
      </c>
      <c r="H154" s="20" t="str">
        <f ca="1">IFERROR(__xludf.DUMMYFUNCTION("GOOGLETRANSLATE(VIET!K154,""vi"",""en"")"),"General synthesis")</f>
        <v>General synthesis</v>
      </c>
      <c r="I154" s="5">
        <v>0</v>
      </c>
      <c r="J154" s="5">
        <v>2007</v>
      </c>
      <c r="K154" s="5">
        <v>12</v>
      </c>
      <c r="L154" s="5" t="s">
        <v>414</v>
      </c>
      <c r="M154" s="5" t="s">
        <v>307</v>
      </c>
      <c r="N154" s="19">
        <v>9784770021977</v>
      </c>
    </row>
    <row r="155" spans="1:14" ht="15.75" customHeight="1" x14ac:dyDescent="0.2">
      <c r="A155" s="14">
        <v>13</v>
      </c>
      <c r="B155" s="16">
        <v>30</v>
      </c>
      <c r="C155" s="14" t="s">
        <v>440</v>
      </c>
      <c r="D155" s="17">
        <v>1</v>
      </c>
      <c r="E155" s="5" t="s">
        <v>441</v>
      </c>
      <c r="F155" s="5" t="s">
        <v>442</v>
      </c>
      <c r="G155" s="5" t="s">
        <v>421</v>
      </c>
      <c r="H155" s="20" t="str">
        <f ca="1">IFERROR(__xludf.DUMMYFUNCTION("GOOGLETRANSLATE(VIET!K155,""vi"",""en"")"),"General synthesis")</f>
        <v>General synthesis</v>
      </c>
      <c r="I155" s="5">
        <v>0</v>
      </c>
      <c r="J155" s="5">
        <v>2006</v>
      </c>
      <c r="K155" s="5">
        <v>6</v>
      </c>
      <c r="L155" s="5" t="s">
        <v>414</v>
      </c>
      <c r="M155" s="5" t="s">
        <v>307</v>
      </c>
      <c r="N155" s="19">
        <v>4770028814</v>
      </c>
    </row>
    <row r="156" spans="1:14" ht="15.75" customHeight="1" x14ac:dyDescent="0.2">
      <c r="A156" s="14">
        <v>14</v>
      </c>
      <c r="B156" s="16">
        <v>30</v>
      </c>
      <c r="C156" s="14" t="s">
        <v>443</v>
      </c>
      <c r="D156" s="17">
        <v>1</v>
      </c>
      <c r="E156" s="5" t="s">
        <v>444</v>
      </c>
      <c r="F156" s="5" t="s">
        <v>445</v>
      </c>
      <c r="G156" s="5" t="s">
        <v>446</v>
      </c>
      <c r="H156" s="20" t="str">
        <f ca="1">IFERROR(__xludf.DUMMYFUNCTION("GOOGLETRANSLATE(VIET!K156,""vi"",""en"")"),"General synthesis")</f>
        <v>General synthesis</v>
      </c>
      <c r="I156" s="5">
        <v>0</v>
      </c>
      <c r="J156" s="5">
        <v>2008</v>
      </c>
      <c r="K156" s="5">
        <v>12</v>
      </c>
      <c r="L156" s="5" t="s">
        <v>414</v>
      </c>
      <c r="M156" s="5" t="s">
        <v>307</v>
      </c>
      <c r="N156" s="19">
        <v>9784770023797</v>
      </c>
    </row>
    <row r="157" spans="1:14" ht="15.75" customHeight="1" x14ac:dyDescent="0.2">
      <c r="A157" s="14">
        <v>15</v>
      </c>
      <c r="B157" s="16">
        <v>30</v>
      </c>
      <c r="C157" s="14" t="s">
        <v>447</v>
      </c>
      <c r="D157" s="17">
        <v>1</v>
      </c>
      <c r="E157" s="5" t="s">
        <v>448</v>
      </c>
      <c r="F157" s="5" t="s">
        <v>449</v>
      </c>
      <c r="G157" s="5" t="s">
        <v>450</v>
      </c>
      <c r="H157" s="20" t="str">
        <f ca="1">IFERROR(__xludf.DUMMYFUNCTION("GOOGLETRANSLATE(VIET!K157,""vi"",""en"")"),"General synthesis")</f>
        <v>General synthesis</v>
      </c>
      <c r="I157" s="5">
        <v>0</v>
      </c>
      <c r="J157" s="5">
        <v>2006</v>
      </c>
      <c r="K157" s="5">
        <v>18</v>
      </c>
      <c r="L157" s="5" t="s">
        <v>414</v>
      </c>
      <c r="M157" s="5" t="s">
        <v>307</v>
      </c>
      <c r="N157" s="19">
        <v>4770020821</v>
      </c>
    </row>
    <row r="158" spans="1:14" ht="15.75" customHeight="1" x14ac:dyDescent="0.2">
      <c r="A158" s="14">
        <v>16</v>
      </c>
      <c r="B158" s="16">
        <v>30</v>
      </c>
      <c r="C158" s="14" t="s">
        <v>451</v>
      </c>
      <c r="D158" s="17">
        <v>1</v>
      </c>
      <c r="E158" s="5" t="s">
        <v>452</v>
      </c>
      <c r="F158" s="5">
        <v>0</v>
      </c>
      <c r="G158" s="5" t="s">
        <v>453</v>
      </c>
      <c r="H158" s="20" t="str">
        <f ca="1">IFERROR(__xludf.DUMMYFUNCTION("GOOGLETRANSLATE(VIET!K158,""vi"",""en"")"),"General synthesis")</f>
        <v>General synthesis</v>
      </c>
      <c r="I158" s="5">
        <v>0</v>
      </c>
      <c r="J158" s="5">
        <v>2006</v>
      </c>
      <c r="K158" s="5">
        <v>10</v>
      </c>
      <c r="L158" s="5" t="s">
        <v>414</v>
      </c>
      <c r="M158" s="5" t="s">
        <v>307</v>
      </c>
      <c r="N158" s="19">
        <v>4770021666</v>
      </c>
    </row>
    <row r="159" spans="1:14" ht="15.75" customHeight="1" x14ac:dyDescent="0.2">
      <c r="A159" s="14">
        <v>18</v>
      </c>
      <c r="B159" s="16">
        <v>30</v>
      </c>
      <c r="C159" s="14" t="s">
        <v>454</v>
      </c>
      <c r="D159" s="17">
        <v>1</v>
      </c>
      <c r="E159" s="5" t="s">
        <v>455</v>
      </c>
      <c r="F159" s="5">
        <v>0</v>
      </c>
      <c r="G159" s="5" t="s">
        <v>456</v>
      </c>
      <c r="H159" s="20" t="str">
        <f ca="1">IFERROR(__xludf.DUMMYFUNCTION("GOOGLETRANSLATE(VIET!K159,""vi"",""en"")"),"General synthesis")</f>
        <v>General synthesis</v>
      </c>
      <c r="I159" s="5">
        <v>0</v>
      </c>
      <c r="J159" s="5">
        <v>1997</v>
      </c>
      <c r="K159" s="5">
        <v>1</v>
      </c>
      <c r="L159" s="5" t="s">
        <v>457</v>
      </c>
      <c r="M159" s="5" t="s">
        <v>307</v>
      </c>
      <c r="N159" s="19">
        <v>4022195959</v>
      </c>
    </row>
    <row r="160" spans="1:14" ht="15.75" customHeight="1" x14ac:dyDescent="0.2">
      <c r="A160" s="14">
        <v>19</v>
      </c>
      <c r="B160" s="16">
        <v>30</v>
      </c>
      <c r="C160" s="14" t="s">
        <v>458</v>
      </c>
      <c r="D160" s="17">
        <v>1</v>
      </c>
      <c r="E160" s="5" t="s">
        <v>459</v>
      </c>
      <c r="F160" s="5">
        <v>0</v>
      </c>
      <c r="G160" s="5" t="s">
        <v>456</v>
      </c>
      <c r="H160" s="20" t="str">
        <f ca="1">IFERROR(__xludf.DUMMYFUNCTION("GOOGLETRANSLATE(VIET!K160,""vi"",""en"")"),"General synthesis")</f>
        <v>General synthesis</v>
      </c>
      <c r="I160" s="5">
        <v>0</v>
      </c>
      <c r="J160" s="5">
        <v>1997</v>
      </c>
      <c r="K160" s="5">
        <v>1</v>
      </c>
      <c r="L160" s="5" t="s">
        <v>457</v>
      </c>
      <c r="M160" s="5" t="s">
        <v>307</v>
      </c>
      <c r="N160" s="19">
        <v>4022195983</v>
      </c>
    </row>
    <row r="161" spans="1:14" ht="15.75" customHeight="1" x14ac:dyDescent="0.2">
      <c r="A161" s="14">
        <v>20</v>
      </c>
      <c r="B161" s="16">
        <v>30</v>
      </c>
      <c r="C161" s="14" t="s">
        <v>460</v>
      </c>
      <c r="D161" s="17">
        <v>1</v>
      </c>
      <c r="E161" s="5" t="s">
        <v>461</v>
      </c>
      <c r="F161" s="5" t="s">
        <v>462</v>
      </c>
      <c r="G161" s="5" t="s">
        <v>463</v>
      </c>
      <c r="H161" s="20" t="str">
        <f ca="1">IFERROR(__xludf.DUMMYFUNCTION("GOOGLETRANSLATE(VIET!K161,""vi"",""en"")"),"General synthesis")</f>
        <v>General synthesis</v>
      </c>
      <c r="I161" s="5">
        <v>0</v>
      </c>
      <c r="J161" s="5">
        <v>2003</v>
      </c>
      <c r="K161" s="5">
        <v>0</v>
      </c>
      <c r="L161" s="5" t="s">
        <v>457</v>
      </c>
      <c r="M161" s="5" t="s">
        <v>307</v>
      </c>
      <c r="N161" s="19" t="s">
        <v>464</v>
      </c>
    </row>
    <row r="162" spans="1:14" ht="15.75" customHeight="1" x14ac:dyDescent="0.2">
      <c r="A162" s="14">
        <v>21</v>
      </c>
      <c r="B162" s="16">
        <v>30</v>
      </c>
      <c r="C162" s="14" t="s">
        <v>465</v>
      </c>
      <c r="D162" s="17">
        <v>1</v>
      </c>
      <c r="E162" s="5" t="s">
        <v>466</v>
      </c>
      <c r="F162" s="5">
        <v>0</v>
      </c>
      <c r="G162" s="5" t="s">
        <v>467</v>
      </c>
      <c r="H162" s="20" t="str">
        <f ca="1">IFERROR(__xludf.DUMMYFUNCTION("GOOGLETRANSLATE(VIET!K162,""vi"",""en"")"),"General synthesis")</f>
        <v>General synthesis</v>
      </c>
      <c r="I162" s="5">
        <v>0</v>
      </c>
      <c r="J162" s="5">
        <v>2011</v>
      </c>
      <c r="K162" s="5">
        <v>1</v>
      </c>
      <c r="L162" s="5" t="s">
        <v>468</v>
      </c>
      <c r="M162" s="5" t="s">
        <v>35</v>
      </c>
      <c r="N162" s="19">
        <v>0</v>
      </c>
    </row>
    <row r="163" spans="1:14" ht="15.75" customHeight="1" x14ac:dyDescent="0.2">
      <c r="A163" s="14">
        <v>22</v>
      </c>
      <c r="B163" s="16">
        <v>30</v>
      </c>
      <c r="C163" s="14" t="s">
        <v>469</v>
      </c>
      <c r="D163" s="17">
        <v>1</v>
      </c>
      <c r="E163" s="5" t="s">
        <v>470</v>
      </c>
      <c r="F163" s="5">
        <v>0</v>
      </c>
      <c r="G163" s="5" t="s">
        <v>471</v>
      </c>
      <c r="H163" s="20" t="str">
        <f ca="1">IFERROR(__xludf.DUMMYFUNCTION("GOOGLETRANSLATE(VIET!K163,""vi"",""en"")"),"General synthesis")</f>
        <v>General synthesis</v>
      </c>
      <c r="I163" s="5">
        <v>0</v>
      </c>
      <c r="J163" s="5">
        <v>1994</v>
      </c>
      <c r="K163" s="5">
        <v>1</v>
      </c>
      <c r="L163" s="5" t="s">
        <v>471</v>
      </c>
      <c r="M163" s="5" t="s">
        <v>35</v>
      </c>
      <c r="N163" s="19">
        <v>4770018924</v>
      </c>
    </row>
    <row r="164" spans="1:14" ht="15.75" hidden="1" customHeight="1" x14ac:dyDescent="0.2">
      <c r="A164" s="14">
        <v>25</v>
      </c>
      <c r="B164" s="16">
        <v>30</v>
      </c>
      <c r="C164" s="14" t="s">
        <v>472</v>
      </c>
      <c r="D164" s="17">
        <v>1</v>
      </c>
      <c r="E164" s="5">
        <v>0</v>
      </c>
      <c r="F164" s="5">
        <v>0</v>
      </c>
      <c r="G164" s="5">
        <v>0</v>
      </c>
      <c r="H164" s="5" t="s">
        <v>194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19">
        <v>0</v>
      </c>
    </row>
    <row r="165" spans="1:14" ht="15.75" hidden="1" customHeight="1" x14ac:dyDescent="0.2">
      <c r="A165" s="14">
        <v>26</v>
      </c>
      <c r="B165" s="16">
        <v>30</v>
      </c>
      <c r="C165" s="14" t="s">
        <v>473</v>
      </c>
      <c r="D165" s="17">
        <v>1</v>
      </c>
      <c r="E165" s="5">
        <v>0</v>
      </c>
      <c r="F165" s="5">
        <v>0</v>
      </c>
      <c r="G165" s="5">
        <v>0</v>
      </c>
      <c r="H165" s="5" t="s">
        <v>194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19">
        <v>0</v>
      </c>
    </row>
    <row r="166" spans="1:14" ht="15.75" customHeight="1" x14ac:dyDescent="0.2">
      <c r="A166" s="14">
        <v>27</v>
      </c>
      <c r="B166" s="16">
        <v>30</v>
      </c>
      <c r="C166" s="14" t="s">
        <v>474</v>
      </c>
      <c r="D166" s="17">
        <v>2</v>
      </c>
      <c r="E166" s="5" t="s">
        <v>475</v>
      </c>
      <c r="F166" s="5" t="s">
        <v>32</v>
      </c>
      <c r="G166" s="5" t="s">
        <v>476</v>
      </c>
      <c r="H166" s="20" t="str">
        <f ca="1">IFERROR(__xludf.DUMMYFUNCTION("GOOGLETRANSLATE(VIET!K166,""vi"",""en"")"),"General synthesis")</f>
        <v>General synthesis</v>
      </c>
      <c r="I166" s="5">
        <v>0</v>
      </c>
      <c r="J166" s="5">
        <v>2009</v>
      </c>
      <c r="K166" s="5">
        <v>1</v>
      </c>
      <c r="L166" s="5" t="s">
        <v>306</v>
      </c>
      <c r="M166" s="5" t="s">
        <v>96</v>
      </c>
      <c r="N166" s="19" t="s">
        <v>312</v>
      </c>
    </row>
    <row r="167" spans="1:14" ht="15.75" customHeight="1" x14ac:dyDescent="0.2">
      <c r="A167" s="14">
        <v>28</v>
      </c>
      <c r="B167" s="16">
        <v>30</v>
      </c>
      <c r="C167" s="14" t="s">
        <v>477</v>
      </c>
      <c r="D167" s="17">
        <v>1</v>
      </c>
      <c r="E167" s="5" t="s">
        <v>478</v>
      </c>
      <c r="F167" s="5" t="s">
        <v>32</v>
      </c>
      <c r="G167" s="5" t="s">
        <v>479</v>
      </c>
      <c r="H167" s="20" t="str">
        <f ca="1">IFERROR(__xludf.DUMMYFUNCTION("GOOGLETRANSLATE(VIET!K167,""vi"",""en"")"),"General synthesis")</f>
        <v>General synthesis</v>
      </c>
      <c r="I167" s="5">
        <v>0</v>
      </c>
      <c r="J167" s="5">
        <v>2007</v>
      </c>
      <c r="K167" s="5">
        <v>1</v>
      </c>
      <c r="L167" s="5" t="s">
        <v>480</v>
      </c>
      <c r="M167" s="5" t="s">
        <v>96</v>
      </c>
      <c r="N167" s="19" t="s">
        <v>481</v>
      </c>
    </row>
    <row r="168" spans="1:14" ht="15.75" customHeight="1" x14ac:dyDescent="0.2">
      <c r="A168" s="14">
        <v>29</v>
      </c>
      <c r="B168" s="16">
        <v>30</v>
      </c>
      <c r="C168" s="14" t="s">
        <v>482</v>
      </c>
      <c r="D168" s="17">
        <v>1</v>
      </c>
      <c r="E168" s="5" t="s">
        <v>483</v>
      </c>
      <c r="F168" s="5" t="s">
        <v>32</v>
      </c>
      <c r="G168" s="5" t="s">
        <v>484</v>
      </c>
      <c r="H168" s="20" t="str">
        <f ca="1">IFERROR(__xludf.DUMMYFUNCTION("GOOGLETRANSLATE(VIET!K168,""vi"",""en"")"),"General synthesis")</f>
        <v>General synthesis</v>
      </c>
      <c r="I168" s="5">
        <v>0</v>
      </c>
      <c r="J168" s="5">
        <v>2010</v>
      </c>
      <c r="K168" s="5">
        <v>1</v>
      </c>
      <c r="L168" s="5" t="s">
        <v>484</v>
      </c>
      <c r="M168" s="5" t="s">
        <v>35</v>
      </c>
      <c r="N168" s="19" t="s">
        <v>485</v>
      </c>
    </row>
    <row r="169" spans="1:14" ht="15.75" customHeight="1" x14ac:dyDescent="0.2">
      <c r="A169" s="14">
        <v>30</v>
      </c>
      <c r="B169" s="16">
        <v>30</v>
      </c>
      <c r="C169" s="14" t="s">
        <v>486</v>
      </c>
      <c r="D169" s="17">
        <v>1</v>
      </c>
      <c r="E169" s="5" t="s">
        <v>487</v>
      </c>
      <c r="F169" s="5" t="s">
        <v>32</v>
      </c>
      <c r="G169" s="5" t="s">
        <v>488</v>
      </c>
      <c r="H169" s="20" t="str">
        <f ca="1">IFERROR(__xludf.DUMMYFUNCTION("GOOGLETRANSLATE(VIET!K169,""vi"",""en"")"),"General synthesis")</f>
        <v>General synthesis</v>
      </c>
      <c r="I169" s="5">
        <v>0</v>
      </c>
      <c r="J169" s="5">
        <v>2009</v>
      </c>
      <c r="K169" s="5">
        <v>1</v>
      </c>
      <c r="L169" s="5" t="s">
        <v>489</v>
      </c>
      <c r="M169" s="5" t="s">
        <v>35</v>
      </c>
      <c r="N169" s="19" t="s">
        <v>32</v>
      </c>
    </row>
    <row r="170" spans="1:14" ht="15.75" customHeight="1" x14ac:dyDescent="0.2">
      <c r="A170" s="14">
        <v>31</v>
      </c>
      <c r="B170" s="16">
        <v>30</v>
      </c>
      <c r="C170" s="14" t="s">
        <v>490</v>
      </c>
      <c r="D170" s="17">
        <v>1</v>
      </c>
      <c r="E170" s="5" t="s">
        <v>491</v>
      </c>
      <c r="F170" s="5" t="s">
        <v>32</v>
      </c>
      <c r="G170" s="5" t="s">
        <v>484</v>
      </c>
      <c r="H170" s="20" t="str">
        <f ca="1">IFERROR(__xludf.DUMMYFUNCTION("GOOGLETRANSLATE(VIET!K170,""vi"",""en"")"),"General synthesis")</f>
        <v>General synthesis</v>
      </c>
      <c r="I170" s="5">
        <v>0</v>
      </c>
      <c r="J170" s="5">
        <v>2009</v>
      </c>
      <c r="K170" s="5">
        <v>1</v>
      </c>
      <c r="L170" s="5" t="s">
        <v>484</v>
      </c>
      <c r="M170" s="5" t="s">
        <v>35</v>
      </c>
      <c r="N170" s="19">
        <v>0</v>
      </c>
    </row>
    <row r="171" spans="1:14" ht="15.75" hidden="1" customHeight="1" x14ac:dyDescent="0.2">
      <c r="A171" s="14">
        <v>32</v>
      </c>
      <c r="B171" s="16">
        <v>30</v>
      </c>
      <c r="C171" s="14" t="s">
        <v>492</v>
      </c>
      <c r="D171" s="17">
        <v>1</v>
      </c>
      <c r="E171" s="5">
        <v>0</v>
      </c>
      <c r="F171" s="5">
        <v>0</v>
      </c>
      <c r="G171" s="5">
        <v>0</v>
      </c>
      <c r="H171" s="5" t="s">
        <v>194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19">
        <v>0</v>
      </c>
    </row>
    <row r="172" spans="1:14" ht="15.75" hidden="1" customHeight="1" x14ac:dyDescent="0.2">
      <c r="A172" s="14">
        <v>33</v>
      </c>
      <c r="B172" s="16">
        <v>30</v>
      </c>
      <c r="C172" s="14" t="s">
        <v>493</v>
      </c>
      <c r="D172" s="17">
        <v>1</v>
      </c>
      <c r="E172" s="5">
        <v>0</v>
      </c>
      <c r="F172" s="5">
        <v>0</v>
      </c>
      <c r="G172" s="5">
        <v>0</v>
      </c>
      <c r="H172" s="5" t="s">
        <v>194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19">
        <v>0</v>
      </c>
    </row>
    <row r="173" spans="1:14" ht="15.75" hidden="1" customHeight="1" x14ac:dyDescent="0.2">
      <c r="A173" s="14">
        <v>34</v>
      </c>
      <c r="B173" s="16">
        <v>30</v>
      </c>
      <c r="C173" s="14" t="s">
        <v>494</v>
      </c>
      <c r="D173" s="17">
        <v>1</v>
      </c>
      <c r="E173" s="5">
        <v>0</v>
      </c>
      <c r="F173" s="5">
        <v>0</v>
      </c>
      <c r="G173" s="5">
        <v>0</v>
      </c>
      <c r="H173" s="5" t="s">
        <v>194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19">
        <v>0</v>
      </c>
    </row>
    <row r="174" spans="1:14" ht="15.75" customHeight="1" x14ac:dyDescent="0.2">
      <c r="A174" s="14">
        <v>35</v>
      </c>
      <c r="B174" s="16">
        <v>30</v>
      </c>
      <c r="C174" s="14" t="s">
        <v>495</v>
      </c>
      <c r="D174" s="17">
        <v>1</v>
      </c>
      <c r="E174" s="5" t="s">
        <v>496</v>
      </c>
      <c r="F174" s="5" t="s">
        <v>32</v>
      </c>
      <c r="G174" s="5" t="s">
        <v>311</v>
      </c>
      <c r="H174" s="20" t="str">
        <f ca="1">IFERROR(__xludf.DUMMYFUNCTION("GOOGLETRANSLATE(VIET!K174,""vi"",""en"")"),"General synthesis")</f>
        <v>General synthesis</v>
      </c>
      <c r="I174" s="5">
        <v>0</v>
      </c>
      <c r="J174" s="5">
        <v>2009</v>
      </c>
      <c r="K174" s="5">
        <v>1</v>
      </c>
      <c r="L174" s="5" t="s">
        <v>306</v>
      </c>
      <c r="M174" s="5" t="s">
        <v>35</v>
      </c>
      <c r="N174" s="19" t="s">
        <v>32</v>
      </c>
    </row>
    <row r="175" spans="1:14" ht="15.75" customHeight="1" x14ac:dyDescent="0.2">
      <c r="A175" s="14">
        <v>36</v>
      </c>
      <c r="B175" s="16">
        <v>30</v>
      </c>
      <c r="C175" s="14" t="s">
        <v>497</v>
      </c>
      <c r="D175" s="17">
        <v>1</v>
      </c>
      <c r="E175" s="5" t="s">
        <v>498</v>
      </c>
      <c r="F175" s="5" t="s">
        <v>32</v>
      </c>
      <c r="G175" s="5" t="s">
        <v>355</v>
      </c>
      <c r="H175" s="20" t="str">
        <f ca="1">IFERROR(__xludf.DUMMYFUNCTION("GOOGLETRANSLATE(VIET!K175,""vi"",""en"")"),"General synthesis")</f>
        <v>General synthesis</v>
      </c>
      <c r="I175" s="5">
        <v>0</v>
      </c>
      <c r="J175" s="5">
        <v>2010</v>
      </c>
      <c r="K175" s="5">
        <v>1</v>
      </c>
      <c r="L175" s="5" t="s">
        <v>499</v>
      </c>
      <c r="M175" s="5" t="s">
        <v>96</v>
      </c>
      <c r="N175" s="19" t="s">
        <v>500</v>
      </c>
    </row>
    <row r="176" spans="1:14" ht="15.75" customHeight="1" x14ac:dyDescent="0.2">
      <c r="A176" s="14">
        <v>37</v>
      </c>
      <c r="B176" s="16">
        <v>30</v>
      </c>
      <c r="C176" s="14" t="s">
        <v>501</v>
      </c>
      <c r="D176" s="17">
        <v>1</v>
      </c>
      <c r="E176" s="5" t="s">
        <v>502</v>
      </c>
      <c r="F176" s="5">
        <v>0</v>
      </c>
      <c r="G176" s="5" t="s">
        <v>355</v>
      </c>
      <c r="H176" s="20" t="str">
        <f ca="1">IFERROR(__xludf.DUMMYFUNCTION("GOOGLETRANSLATE(VIET!K176,""vi"",""en"")"),"General synthesis")</f>
        <v>General synthesis</v>
      </c>
      <c r="I176" s="5">
        <v>0</v>
      </c>
      <c r="J176" s="5">
        <v>2010</v>
      </c>
      <c r="K176" s="5">
        <v>1</v>
      </c>
      <c r="L176" s="5" t="s">
        <v>499</v>
      </c>
      <c r="M176" s="5" t="s">
        <v>96</v>
      </c>
      <c r="N176" s="19">
        <v>18838618</v>
      </c>
    </row>
    <row r="177" spans="1:14" ht="15.75" hidden="1" customHeight="1" x14ac:dyDescent="0.2">
      <c r="A177" s="14">
        <v>38</v>
      </c>
      <c r="B177" s="16">
        <v>30</v>
      </c>
      <c r="C177" s="14" t="s">
        <v>503</v>
      </c>
      <c r="D177" s="17">
        <v>1</v>
      </c>
      <c r="E177" s="5">
        <v>0</v>
      </c>
      <c r="F177" s="5">
        <v>0</v>
      </c>
      <c r="G177" s="5">
        <v>0</v>
      </c>
      <c r="H177" s="5" t="s">
        <v>194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19">
        <v>0</v>
      </c>
    </row>
    <row r="178" spans="1:14" ht="15.75" customHeight="1" x14ac:dyDescent="0.2">
      <c r="A178" s="14">
        <v>39</v>
      </c>
      <c r="B178" s="16">
        <v>30</v>
      </c>
      <c r="C178" s="14" t="s">
        <v>504</v>
      </c>
      <c r="D178" s="17">
        <v>1</v>
      </c>
      <c r="E178" s="5" t="s">
        <v>466</v>
      </c>
      <c r="F178" s="5">
        <v>0</v>
      </c>
      <c r="G178" s="5" t="s">
        <v>467</v>
      </c>
      <c r="H178" s="20" t="str">
        <f ca="1">IFERROR(__xludf.DUMMYFUNCTION("GOOGLETRANSLATE(VIET!K178,""vi"",""en"")"),"General synthesis")</f>
        <v>General synthesis</v>
      </c>
      <c r="I178" s="5">
        <v>0</v>
      </c>
      <c r="J178" s="5">
        <v>2011</v>
      </c>
      <c r="K178" s="5">
        <v>1</v>
      </c>
      <c r="L178" s="5" t="s">
        <v>468</v>
      </c>
      <c r="M178" s="5" t="s">
        <v>35</v>
      </c>
      <c r="N178" s="19">
        <v>0</v>
      </c>
    </row>
    <row r="179" spans="1:14" ht="15.75" customHeight="1" x14ac:dyDescent="0.2">
      <c r="A179" s="14">
        <v>40</v>
      </c>
      <c r="B179" s="16">
        <v>30</v>
      </c>
      <c r="C179" s="14" t="s">
        <v>505</v>
      </c>
      <c r="D179" s="17">
        <v>1</v>
      </c>
      <c r="E179" s="5" t="s">
        <v>506</v>
      </c>
      <c r="F179" s="5">
        <v>0</v>
      </c>
      <c r="G179" s="5" t="s">
        <v>507</v>
      </c>
      <c r="H179" s="20" t="str">
        <f ca="1">IFERROR(__xludf.DUMMYFUNCTION("GOOGLETRANSLATE(VIET!K179,""vi"",""en"")"),"General synthesis")</f>
        <v>General synthesis</v>
      </c>
      <c r="I179" s="5">
        <v>0</v>
      </c>
      <c r="J179" s="5">
        <v>2010</v>
      </c>
      <c r="K179" s="5">
        <v>1</v>
      </c>
      <c r="L179" s="5" t="s">
        <v>508</v>
      </c>
      <c r="M179" s="5" t="s">
        <v>96</v>
      </c>
      <c r="N179" s="19">
        <v>9784812210642</v>
      </c>
    </row>
    <row r="180" spans="1:14" ht="15.75" hidden="1" customHeight="1" x14ac:dyDescent="0.2">
      <c r="A180" s="14">
        <v>41</v>
      </c>
      <c r="B180" s="16">
        <v>30</v>
      </c>
      <c r="C180" s="14" t="s">
        <v>509</v>
      </c>
      <c r="D180" s="17">
        <v>1</v>
      </c>
      <c r="E180" s="5">
        <v>0</v>
      </c>
      <c r="F180" s="5">
        <v>0</v>
      </c>
      <c r="G180" s="5">
        <v>0</v>
      </c>
      <c r="H180" s="5" t="s">
        <v>194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19">
        <v>0</v>
      </c>
    </row>
    <row r="181" spans="1:14" ht="15.75" customHeight="1" x14ac:dyDescent="0.2">
      <c r="A181" s="14">
        <v>42</v>
      </c>
      <c r="B181" s="16">
        <v>30</v>
      </c>
      <c r="C181" s="14" t="s">
        <v>510</v>
      </c>
      <c r="D181" s="17">
        <v>1</v>
      </c>
      <c r="E181" s="5" t="s">
        <v>511</v>
      </c>
      <c r="F181" s="5">
        <v>0</v>
      </c>
      <c r="G181" s="5" t="s">
        <v>512</v>
      </c>
      <c r="H181" s="20" t="str">
        <f ca="1">IFERROR(__xludf.DUMMYFUNCTION("GOOGLETRANSLATE(VIET!K181,""vi"",""en"")"),"General synthesis")</f>
        <v>General synthesis</v>
      </c>
      <c r="I181" s="5">
        <v>0</v>
      </c>
      <c r="J181" s="5">
        <v>2011</v>
      </c>
      <c r="K181" s="5">
        <v>1</v>
      </c>
      <c r="L181" s="5" t="s">
        <v>513</v>
      </c>
      <c r="M181" s="5" t="s">
        <v>35</v>
      </c>
      <c r="N181" s="19">
        <v>9781421540863</v>
      </c>
    </row>
    <row r="182" spans="1:14" ht="15.75" hidden="1" customHeight="1" x14ac:dyDescent="0.2">
      <c r="A182" s="14">
        <v>43</v>
      </c>
      <c r="B182" s="16">
        <v>30</v>
      </c>
      <c r="C182" s="14" t="s">
        <v>514</v>
      </c>
      <c r="D182" s="17">
        <v>1</v>
      </c>
      <c r="E182" s="5">
        <v>0</v>
      </c>
      <c r="F182" s="5">
        <v>0</v>
      </c>
      <c r="G182" s="5">
        <v>0</v>
      </c>
      <c r="H182" s="5" t="s">
        <v>194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19">
        <v>0</v>
      </c>
    </row>
    <row r="183" spans="1:14" ht="15.75" customHeight="1" x14ac:dyDescent="0.2">
      <c r="A183" s="14">
        <v>44</v>
      </c>
      <c r="B183" s="16">
        <v>30</v>
      </c>
      <c r="C183" s="14" t="s">
        <v>515</v>
      </c>
      <c r="D183" s="17">
        <v>1</v>
      </c>
      <c r="E183" s="5" t="s">
        <v>516</v>
      </c>
      <c r="F183" s="5">
        <v>0</v>
      </c>
      <c r="G183" s="5" t="s">
        <v>517</v>
      </c>
      <c r="H183" s="20" t="str">
        <f ca="1">IFERROR(__xludf.DUMMYFUNCTION("GOOGLETRANSLATE(VIET!K183,""vi"",""en"")"),"General synthesis")</f>
        <v>General synthesis</v>
      </c>
      <c r="I183" s="5">
        <v>0</v>
      </c>
      <c r="J183" s="5">
        <v>2005</v>
      </c>
      <c r="K183" s="5">
        <v>1</v>
      </c>
      <c r="L183" s="5" t="s">
        <v>518</v>
      </c>
      <c r="M183" s="5" t="s">
        <v>96</v>
      </c>
      <c r="N183" s="19">
        <v>4861262283</v>
      </c>
    </row>
    <row r="184" spans="1:14" ht="15.75" customHeight="1" x14ac:dyDescent="0.2">
      <c r="A184" s="14">
        <v>45</v>
      </c>
      <c r="B184" s="16">
        <v>30</v>
      </c>
      <c r="C184" s="14" t="s">
        <v>519</v>
      </c>
      <c r="D184" s="17">
        <v>1</v>
      </c>
      <c r="E184" s="5" t="s">
        <v>520</v>
      </c>
      <c r="F184" s="5">
        <v>0</v>
      </c>
      <c r="G184" s="5" t="s">
        <v>521</v>
      </c>
      <c r="H184" s="20" t="str">
        <f ca="1">IFERROR(__xludf.DUMMYFUNCTION("GOOGLETRANSLATE(VIET!K184,""vi"",""en"")"),"General synthesis")</f>
        <v>General synthesis</v>
      </c>
      <c r="I184" s="5">
        <v>0</v>
      </c>
      <c r="J184" s="5">
        <v>2011</v>
      </c>
      <c r="K184" s="5">
        <v>1</v>
      </c>
      <c r="L184" s="5" t="s">
        <v>522</v>
      </c>
      <c r="M184" s="5" t="s">
        <v>96</v>
      </c>
      <c r="N184" s="19">
        <v>0</v>
      </c>
    </row>
    <row r="185" spans="1:14" ht="15.75" customHeight="1" x14ac:dyDescent="0.2">
      <c r="A185" s="14">
        <v>46</v>
      </c>
      <c r="B185" s="16">
        <v>30</v>
      </c>
      <c r="C185" s="14" t="s">
        <v>523</v>
      </c>
      <c r="D185" s="17">
        <v>1</v>
      </c>
      <c r="E185" s="5" t="s">
        <v>524</v>
      </c>
      <c r="F185" s="5">
        <v>0</v>
      </c>
      <c r="G185" s="5" t="s">
        <v>521</v>
      </c>
      <c r="H185" s="20" t="str">
        <f ca="1">IFERROR(__xludf.DUMMYFUNCTION("GOOGLETRANSLATE(VIET!K185,""vi"",""en"")"),"General synthesis")</f>
        <v>General synthesis</v>
      </c>
      <c r="I185" s="5">
        <v>0</v>
      </c>
      <c r="J185" s="5">
        <v>2011</v>
      </c>
      <c r="K185" s="5">
        <v>1</v>
      </c>
      <c r="L185" s="5" t="s">
        <v>522</v>
      </c>
      <c r="M185" s="5" t="s">
        <v>96</v>
      </c>
      <c r="N185" s="19">
        <v>9784901297233</v>
      </c>
    </row>
    <row r="186" spans="1:14" ht="15.75" hidden="1" customHeight="1" x14ac:dyDescent="0.2">
      <c r="A186" s="14">
        <v>47</v>
      </c>
      <c r="B186" s="16">
        <v>30</v>
      </c>
      <c r="C186" s="14" t="s">
        <v>525</v>
      </c>
      <c r="D186" s="17">
        <v>1</v>
      </c>
      <c r="E186" s="5">
        <v>0</v>
      </c>
      <c r="F186" s="5">
        <v>0</v>
      </c>
      <c r="G186" s="5">
        <v>0</v>
      </c>
      <c r="H186" s="5" t="s">
        <v>194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19">
        <v>0</v>
      </c>
    </row>
    <row r="187" spans="1:14" ht="15.75" customHeight="1" x14ac:dyDescent="0.2">
      <c r="A187" s="14">
        <v>48</v>
      </c>
      <c r="B187" s="16">
        <v>30</v>
      </c>
      <c r="C187" s="14" t="s">
        <v>526</v>
      </c>
      <c r="D187" s="17">
        <v>1</v>
      </c>
      <c r="E187" s="5" t="s">
        <v>527</v>
      </c>
      <c r="F187" s="5">
        <v>0</v>
      </c>
      <c r="G187" s="5" t="s">
        <v>390</v>
      </c>
      <c r="H187" s="20" t="str">
        <f ca="1">IFERROR(__xludf.DUMMYFUNCTION("GOOGLETRANSLATE(VIET!K187,""vi"",""en"")"),"General synthesis")</f>
        <v>General synthesis</v>
      </c>
      <c r="I187" s="5">
        <v>0</v>
      </c>
      <c r="J187" s="5">
        <v>2013</v>
      </c>
      <c r="K187" s="5">
        <v>1</v>
      </c>
      <c r="L187" s="5" t="s">
        <v>390</v>
      </c>
      <c r="M187" s="5" t="s">
        <v>96</v>
      </c>
      <c r="N187" s="19">
        <v>4523237</v>
      </c>
    </row>
    <row r="188" spans="1:14" ht="15.75" customHeight="1" x14ac:dyDescent="0.2">
      <c r="A188" s="14">
        <v>49</v>
      </c>
      <c r="B188" s="16">
        <v>30</v>
      </c>
      <c r="C188" s="14" t="s">
        <v>528</v>
      </c>
      <c r="D188" s="17">
        <v>1</v>
      </c>
      <c r="E188" s="5" t="s">
        <v>529</v>
      </c>
      <c r="F188" s="5">
        <v>0</v>
      </c>
      <c r="G188" s="5" t="s">
        <v>390</v>
      </c>
      <c r="H188" s="20" t="str">
        <f ca="1">IFERROR(__xludf.DUMMYFUNCTION("GOOGLETRANSLATE(VIET!K188,""vi"",""en"")"),"General synthesis")</f>
        <v>General synthesis</v>
      </c>
      <c r="I188" s="5">
        <v>0</v>
      </c>
      <c r="J188" s="5">
        <v>2013</v>
      </c>
      <c r="K188" s="5">
        <v>1</v>
      </c>
      <c r="L188" s="5" t="s">
        <v>390</v>
      </c>
      <c r="M188" s="5" t="s">
        <v>35</v>
      </c>
      <c r="N188" s="19">
        <v>2852608</v>
      </c>
    </row>
    <row r="189" spans="1:14" ht="15.75" customHeight="1" x14ac:dyDescent="0.2">
      <c r="A189" s="14">
        <v>1</v>
      </c>
      <c r="B189" s="16">
        <v>40</v>
      </c>
      <c r="C189" s="14" t="s">
        <v>530</v>
      </c>
      <c r="D189" s="17">
        <v>1</v>
      </c>
      <c r="E189" s="5" t="s">
        <v>531</v>
      </c>
      <c r="F189" s="5" t="s">
        <v>32</v>
      </c>
      <c r="G189" s="5" t="s">
        <v>32</v>
      </c>
      <c r="H189" s="20" t="str">
        <f ca="1">IFERROR(__xludf.DUMMYFUNCTION("GOOGLETRANSLATE(VIET!K189,""vi"",""en"")"),"Japanese foundation")</f>
        <v>Japanese foundation</v>
      </c>
      <c r="I189" s="5">
        <v>0</v>
      </c>
      <c r="J189" s="5">
        <v>2004</v>
      </c>
      <c r="K189" s="5">
        <v>1</v>
      </c>
      <c r="L189" s="5" t="s">
        <v>533</v>
      </c>
      <c r="M189" s="5" t="s">
        <v>35</v>
      </c>
      <c r="N189" s="19" t="s">
        <v>32</v>
      </c>
    </row>
    <row r="190" spans="1:14" ht="15.75" customHeight="1" x14ac:dyDescent="0.2">
      <c r="A190" s="14">
        <v>2</v>
      </c>
      <c r="B190" s="16">
        <v>40</v>
      </c>
      <c r="C190" s="14" t="s">
        <v>534</v>
      </c>
      <c r="D190" s="17">
        <v>1</v>
      </c>
      <c r="E190" s="5" t="s">
        <v>535</v>
      </c>
      <c r="F190" s="5" t="s">
        <v>32</v>
      </c>
      <c r="G190" s="5" t="s">
        <v>32</v>
      </c>
      <c r="H190" s="20" t="str">
        <f ca="1">IFERROR(__xludf.DUMMYFUNCTION("GOOGLETRANSLATE(VIET!K190,""vi"",""en"")"),"Japanese foundation")</f>
        <v>Japanese foundation</v>
      </c>
      <c r="I190" s="5">
        <v>0</v>
      </c>
      <c r="J190" s="5">
        <v>2005</v>
      </c>
      <c r="K190" s="5">
        <v>0</v>
      </c>
      <c r="L190" s="5" t="s">
        <v>533</v>
      </c>
      <c r="M190" s="5" t="s">
        <v>35</v>
      </c>
      <c r="N190" s="19" t="s">
        <v>32</v>
      </c>
    </row>
    <row r="191" spans="1:14" ht="15.75" customHeight="1" x14ac:dyDescent="0.2">
      <c r="A191" s="14">
        <v>3</v>
      </c>
      <c r="B191" s="16">
        <v>40</v>
      </c>
      <c r="C191" s="14" t="s">
        <v>536</v>
      </c>
      <c r="D191" s="17">
        <v>1</v>
      </c>
      <c r="E191" s="5" t="s">
        <v>537</v>
      </c>
      <c r="F191" s="5">
        <v>0</v>
      </c>
      <c r="G191" s="5">
        <v>0</v>
      </c>
      <c r="H191" s="20" t="str">
        <f ca="1">IFERROR(__xludf.DUMMYFUNCTION("GOOGLETRANSLATE(VIET!K191,""vi"",""en"")"),"Japanese foundation")</f>
        <v>Japanese foundation</v>
      </c>
      <c r="I191" s="5">
        <v>0</v>
      </c>
      <c r="J191" s="5">
        <v>0</v>
      </c>
      <c r="K191" s="5">
        <v>0</v>
      </c>
      <c r="L191" s="5">
        <v>0</v>
      </c>
      <c r="M191" s="5" t="s">
        <v>96</v>
      </c>
      <c r="N191" s="19">
        <v>0</v>
      </c>
    </row>
    <row r="192" spans="1:14" ht="15.75" customHeight="1" x14ac:dyDescent="0.2">
      <c r="A192" s="14">
        <v>4</v>
      </c>
      <c r="B192" s="16">
        <v>40</v>
      </c>
      <c r="C192" s="14" t="s">
        <v>538</v>
      </c>
      <c r="D192" s="17">
        <v>1</v>
      </c>
      <c r="E192" s="5" t="s">
        <v>539</v>
      </c>
      <c r="F192" s="5" t="s">
        <v>32</v>
      </c>
      <c r="G192" s="5" t="s">
        <v>32</v>
      </c>
      <c r="H192" s="20" t="str">
        <f ca="1">IFERROR(__xludf.DUMMYFUNCTION("GOOGLETRANSLATE(VIET!K192,""vi"",""en"")"),"Japanese foundation")</f>
        <v>Japanese foundation</v>
      </c>
      <c r="I192" s="5">
        <v>0</v>
      </c>
      <c r="J192" s="5">
        <v>2007</v>
      </c>
      <c r="K192" s="5">
        <v>0</v>
      </c>
      <c r="L192" s="5" t="s">
        <v>533</v>
      </c>
      <c r="M192" s="5" t="s">
        <v>35</v>
      </c>
      <c r="N192" s="19" t="s">
        <v>32</v>
      </c>
    </row>
    <row r="193" spans="1:14" ht="15.75" customHeight="1" x14ac:dyDescent="0.2">
      <c r="A193" s="14">
        <v>5</v>
      </c>
      <c r="B193" s="16">
        <v>40</v>
      </c>
      <c r="C193" s="14" t="s">
        <v>540</v>
      </c>
      <c r="D193" s="17">
        <v>1</v>
      </c>
      <c r="E193" s="5" t="s">
        <v>541</v>
      </c>
      <c r="F193" s="5" t="s">
        <v>32</v>
      </c>
      <c r="G193" s="5" t="s">
        <v>32</v>
      </c>
      <c r="H193" s="20" t="str">
        <f ca="1">IFERROR(__xludf.DUMMYFUNCTION("GOOGLETRANSLATE(VIET!K193,""vi"",""en"")"),"Japanese foundation")</f>
        <v>Japanese foundation</v>
      </c>
      <c r="I193" s="5">
        <v>0</v>
      </c>
      <c r="J193" s="5">
        <v>2006</v>
      </c>
      <c r="K193" s="5">
        <v>0</v>
      </c>
      <c r="L193" s="5" t="s">
        <v>533</v>
      </c>
      <c r="M193" s="5" t="s">
        <v>96</v>
      </c>
      <c r="N193" s="19" t="s">
        <v>32</v>
      </c>
    </row>
    <row r="194" spans="1:14" ht="15.75" customHeight="1" x14ac:dyDescent="0.2">
      <c r="A194" s="14">
        <v>6</v>
      </c>
      <c r="B194" s="16">
        <v>40</v>
      </c>
      <c r="C194" s="14" t="s">
        <v>542</v>
      </c>
      <c r="D194" s="17">
        <v>1</v>
      </c>
      <c r="E194" s="5" t="s">
        <v>543</v>
      </c>
      <c r="F194" s="5" t="s">
        <v>32</v>
      </c>
      <c r="G194" s="5" t="s">
        <v>32</v>
      </c>
      <c r="H194" s="20" t="str">
        <f ca="1">IFERROR(__xludf.DUMMYFUNCTION("GOOGLETRANSLATE(VIET!K194,""vi"",""en"")"),"Japanese foundation")</f>
        <v>Japanese foundation</v>
      </c>
      <c r="I194" s="5">
        <v>0</v>
      </c>
      <c r="J194" s="5">
        <v>2007</v>
      </c>
      <c r="K194" s="5">
        <v>0</v>
      </c>
      <c r="L194" s="5" t="s">
        <v>533</v>
      </c>
      <c r="M194" s="5" t="s">
        <v>96</v>
      </c>
      <c r="N194" s="19" t="s">
        <v>32</v>
      </c>
    </row>
    <row r="195" spans="1:14" ht="15.75" customHeight="1" x14ac:dyDescent="0.2">
      <c r="A195" s="14">
        <v>7</v>
      </c>
      <c r="B195" s="16">
        <v>40</v>
      </c>
      <c r="C195" s="14" t="s">
        <v>544</v>
      </c>
      <c r="D195" s="17">
        <v>1</v>
      </c>
      <c r="E195" s="5" t="s">
        <v>545</v>
      </c>
      <c r="F195" s="5">
        <v>0</v>
      </c>
      <c r="G195" s="5">
        <v>0</v>
      </c>
      <c r="H195" s="20" t="str">
        <f ca="1">IFERROR(__xludf.DUMMYFUNCTION("GOOGLETRANSLATE(VIET!K195,""vi"",""en"")"),"Japanese foundation")</f>
        <v>Japanese foundation</v>
      </c>
      <c r="I195" s="5">
        <v>0</v>
      </c>
      <c r="J195" s="5">
        <v>2010</v>
      </c>
      <c r="K195" s="5">
        <v>1</v>
      </c>
      <c r="L195" s="5" t="s">
        <v>533</v>
      </c>
      <c r="M195" s="5" t="s">
        <v>96</v>
      </c>
      <c r="N195" s="19">
        <v>0</v>
      </c>
    </row>
    <row r="196" spans="1:14" ht="15.75" customHeight="1" x14ac:dyDescent="0.2">
      <c r="A196" s="14">
        <v>8</v>
      </c>
      <c r="B196" s="16">
        <v>40</v>
      </c>
      <c r="C196" s="14" t="s">
        <v>546</v>
      </c>
      <c r="D196" s="17">
        <v>2</v>
      </c>
      <c r="E196" s="5" t="s">
        <v>547</v>
      </c>
      <c r="F196" s="5">
        <v>0</v>
      </c>
      <c r="G196" s="5" t="s">
        <v>533</v>
      </c>
      <c r="H196" s="20" t="str">
        <f ca="1">IFERROR(__xludf.DUMMYFUNCTION("GOOGLETRANSLATE(VIET!K196,""vi"",""en"")"),"Japanese foundation")</f>
        <v>Japanese foundation</v>
      </c>
      <c r="I196" s="5">
        <v>0</v>
      </c>
      <c r="J196" s="5">
        <v>2010</v>
      </c>
      <c r="K196" s="5">
        <v>1</v>
      </c>
      <c r="L196" s="5" t="s">
        <v>533</v>
      </c>
      <c r="M196" s="5" t="s">
        <v>96</v>
      </c>
      <c r="N196" s="19">
        <v>0</v>
      </c>
    </row>
    <row r="197" spans="1:14" ht="15.75" customHeight="1" x14ac:dyDescent="0.2">
      <c r="A197" s="14">
        <v>9</v>
      </c>
      <c r="B197" s="16">
        <v>40</v>
      </c>
      <c r="C197" s="14" t="s">
        <v>548</v>
      </c>
      <c r="D197" s="17">
        <v>1</v>
      </c>
      <c r="E197" s="5" t="s">
        <v>549</v>
      </c>
      <c r="F197" s="5">
        <v>0</v>
      </c>
      <c r="G197" s="5" t="s">
        <v>533</v>
      </c>
      <c r="H197" s="20" t="str">
        <f ca="1">IFERROR(__xludf.DUMMYFUNCTION("GOOGLETRANSLATE(VIET!K197,""vi"",""en"")"),"Japanese foundation")</f>
        <v>Japanese foundation</v>
      </c>
      <c r="I197" s="5">
        <v>0</v>
      </c>
      <c r="J197" s="5">
        <v>2010</v>
      </c>
      <c r="K197" s="5">
        <v>1</v>
      </c>
      <c r="L197" s="5" t="s">
        <v>533</v>
      </c>
      <c r="M197" s="5" t="s">
        <v>35</v>
      </c>
      <c r="N197" s="19">
        <v>0</v>
      </c>
    </row>
    <row r="198" spans="1:14" ht="15.75" customHeight="1" x14ac:dyDescent="0.2">
      <c r="A198" s="14">
        <v>10</v>
      </c>
      <c r="B198" s="16">
        <v>40</v>
      </c>
      <c r="C198" s="14" t="s">
        <v>550</v>
      </c>
      <c r="D198" s="17">
        <v>1</v>
      </c>
      <c r="E198" s="5" t="s">
        <v>551</v>
      </c>
      <c r="F198" s="5">
        <v>0</v>
      </c>
      <c r="G198" s="5" t="s">
        <v>533</v>
      </c>
      <c r="H198" s="20" t="str">
        <f ca="1">IFERROR(__xludf.DUMMYFUNCTION("GOOGLETRANSLATE(VIET!K198,""vi"",""en"")"),"Japanese foundation")</f>
        <v>Japanese foundation</v>
      </c>
      <c r="I198" s="5">
        <v>0</v>
      </c>
      <c r="J198" s="5">
        <v>2013</v>
      </c>
      <c r="K198" s="5">
        <v>1</v>
      </c>
      <c r="L198" s="5" t="s">
        <v>533</v>
      </c>
      <c r="M198" s="5" t="s">
        <v>35</v>
      </c>
      <c r="N198" s="19">
        <v>0</v>
      </c>
    </row>
    <row r="199" spans="1:14" ht="15.75" customHeight="1" x14ac:dyDescent="0.2">
      <c r="A199" s="14">
        <v>11</v>
      </c>
      <c r="B199" s="16">
        <v>40</v>
      </c>
      <c r="C199" s="14" t="s">
        <v>552</v>
      </c>
      <c r="D199" s="17">
        <v>1</v>
      </c>
      <c r="E199" s="5" t="s">
        <v>553</v>
      </c>
      <c r="F199" s="5" t="s">
        <v>554</v>
      </c>
      <c r="G199" s="5" t="s">
        <v>555</v>
      </c>
      <c r="H199" s="20" t="str">
        <f ca="1">IFERROR(__xludf.DUMMYFUNCTION("GOOGLETRANSLATE(VIET!K199,""vi"",""en"")"),"Japanese foundation")</f>
        <v>Japanese foundation</v>
      </c>
      <c r="I199" s="5">
        <v>0</v>
      </c>
      <c r="J199" s="5">
        <v>2005</v>
      </c>
      <c r="K199" s="5">
        <v>1</v>
      </c>
      <c r="L199" s="5" t="s">
        <v>533</v>
      </c>
      <c r="M199" s="5" t="s">
        <v>96</v>
      </c>
      <c r="N199" s="19" t="s">
        <v>32</v>
      </c>
    </row>
    <row r="200" spans="1:14" ht="15.75" customHeight="1" x14ac:dyDescent="0.2">
      <c r="A200" s="14">
        <v>12</v>
      </c>
      <c r="B200" s="16">
        <v>40</v>
      </c>
      <c r="C200" s="14" t="s">
        <v>556</v>
      </c>
      <c r="D200" s="17">
        <v>1</v>
      </c>
      <c r="E200" s="5" t="s">
        <v>557</v>
      </c>
      <c r="F200" s="5" t="s">
        <v>32</v>
      </c>
      <c r="G200" s="5" t="s">
        <v>558</v>
      </c>
      <c r="H200" s="20" t="str">
        <f ca="1">IFERROR(__xludf.DUMMYFUNCTION("GOOGLETRANSLATE(VIET!K200,""vi"",""en"")"),"Japanese foundation")</f>
        <v>Japanese foundation</v>
      </c>
      <c r="I200" s="5">
        <v>0</v>
      </c>
      <c r="J200" s="5">
        <v>2001</v>
      </c>
      <c r="K200" s="5">
        <v>0</v>
      </c>
      <c r="L200" s="5" t="s">
        <v>533</v>
      </c>
      <c r="M200" s="5" t="s">
        <v>32</v>
      </c>
      <c r="N200" s="19" t="s">
        <v>32</v>
      </c>
    </row>
    <row r="201" spans="1:14" ht="15.75" customHeight="1" x14ac:dyDescent="0.2">
      <c r="A201" s="14">
        <v>13</v>
      </c>
      <c r="B201" s="16">
        <v>40</v>
      </c>
      <c r="C201" s="14" t="s">
        <v>559</v>
      </c>
      <c r="D201" s="17">
        <v>1</v>
      </c>
      <c r="E201" s="5" t="s">
        <v>560</v>
      </c>
      <c r="F201" s="5" t="s">
        <v>32</v>
      </c>
      <c r="G201" s="5" t="s">
        <v>558</v>
      </c>
      <c r="H201" s="20" t="str">
        <f ca="1">IFERROR(__xludf.DUMMYFUNCTION("GOOGLETRANSLATE(VIET!K201,""vi"",""en"")"),"Japanese foundation")</f>
        <v>Japanese foundation</v>
      </c>
      <c r="I201" s="5">
        <v>0</v>
      </c>
      <c r="J201" s="5">
        <v>2005</v>
      </c>
      <c r="K201" s="5">
        <v>0</v>
      </c>
      <c r="L201" s="5" t="s">
        <v>533</v>
      </c>
      <c r="M201" s="5" t="s">
        <v>32</v>
      </c>
      <c r="N201" s="19" t="s">
        <v>32</v>
      </c>
    </row>
    <row r="202" spans="1:14" ht="15.75" customHeight="1" x14ac:dyDescent="0.2">
      <c r="A202" s="14">
        <v>14</v>
      </c>
      <c r="B202" s="16">
        <v>40</v>
      </c>
      <c r="C202" s="14" t="s">
        <v>561</v>
      </c>
      <c r="D202" s="17">
        <v>1</v>
      </c>
      <c r="E202" s="5" t="s">
        <v>562</v>
      </c>
      <c r="F202" s="5" t="s">
        <v>32</v>
      </c>
      <c r="G202" s="5" t="s">
        <v>32</v>
      </c>
      <c r="H202" s="20" t="str">
        <f ca="1">IFERROR(__xludf.DUMMYFUNCTION("GOOGLETRANSLATE(VIET!K202,""vi"",""en"")"),"Japanese foundation")</f>
        <v>Japanese foundation</v>
      </c>
      <c r="I202" s="5">
        <v>0</v>
      </c>
      <c r="J202" s="5">
        <v>2009</v>
      </c>
      <c r="K202" s="5">
        <v>0</v>
      </c>
      <c r="L202" s="5" t="s">
        <v>533</v>
      </c>
      <c r="M202" s="5" t="s">
        <v>35</v>
      </c>
      <c r="N202" s="19" t="s">
        <v>32</v>
      </c>
    </row>
    <row r="203" spans="1:14" ht="15.75" customHeight="1" x14ac:dyDescent="0.2">
      <c r="A203" s="14">
        <v>15</v>
      </c>
      <c r="B203" s="16">
        <v>40</v>
      </c>
      <c r="C203" s="14" t="s">
        <v>563</v>
      </c>
      <c r="D203" s="17">
        <v>1</v>
      </c>
      <c r="E203" s="5" t="s">
        <v>564</v>
      </c>
      <c r="F203" s="5" t="s">
        <v>32</v>
      </c>
      <c r="G203" s="5" t="s">
        <v>32</v>
      </c>
      <c r="H203" s="20" t="str">
        <f ca="1">IFERROR(__xludf.DUMMYFUNCTION("GOOGLETRANSLATE(VIET!K203,""vi"",""en"")"),"Japanese foundation")</f>
        <v>Japanese foundation</v>
      </c>
      <c r="I203" s="5">
        <v>0</v>
      </c>
      <c r="J203" s="5">
        <v>2009</v>
      </c>
      <c r="K203" s="5">
        <v>0</v>
      </c>
      <c r="L203" s="5" t="s">
        <v>533</v>
      </c>
      <c r="M203" s="5" t="s">
        <v>35</v>
      </c>
      <c r="N203" s="19" t="s">
        <v>32</v>
      </c>
    </row>
    <row r="204" spans="1:14" ht="15.75" customHeight="1" x14ac:dyDescent="0.2">
      <c r="A204" s="14">
        <v>16</v>
      </c>
      <c r="B204" s="16">
        <v>40</v>
      </c>
      <c r="C204" s="14" t="s">
        <v>565</v>
      </c>
      <c r="D204" s="17">
        <v>1</v>
      </c>
      <c r="E204" s="5" t="s">
        <v>566</v>
      </c>
      <c r="F204" s="5" t="s">
        <v>32</v>
      </c>
      <c r="G204" s="5" t="s">
        <v>32</v>
      </c>
      <c r="H204" s="20" t="str">
        <f ca="1">IFERROR(__xludf.DUMMYFUNCTION("GOOGLETRANSLATE(VIET!K204,""vi"",""en"")"),"Japanese foundation")</f>
        <v>Japanese foundation</v>
      </c>
      <c r="I204" s="5">
        <v>0</v>
      </c>
      <c r="J204" s="5">
        <v>2009</v>
      </c>
      <c r="K204" s="5">
        <v>0</v>
      </c>
      <c r="L204" s="5" t="s">
        <v>533</v>
      </c>
      <c r="M204" s="5" t="s">
        <v>35</v>
      </c>
      <c r="N204" s="19" t="s">
        <v>32</v>
      </c>
    </row>
    <row r="205" spans="1:14" ht="15.75" customHeight="1" x14ac:dyDescent="0.2">
      <c r="A205" s="14">
        <v>17</v>
      </c>
      <c r="B205" s="16">
        <v>40</v>
      </c>
      <c r="C205" s="14" t="s">
        <v>567</v>
      </c>
      <c r="D205" s="17">
        <v>1</v>
      </c>
      <c r="E205" s="5" t="s">
        <v>568</v>
      </c>
      <c r="F205" s="5">
        <v>0</v>
      </c>
      <c r="G205" s="5" t="s">
        <v>533</v>
      </c>
      <c r="H205" s="20" t="str">
        <f ca="1">IFERROR(__xludf.DUMMYFUNCTION("GOOGLETRANSLATE(VIET!K205,""vi"",""en"")"),"Japanese foundation")</f>
        <v>Japanese foundation</v>
      </c>
      <c r="I205" s="5">
        <v>0</v>
      </c>
      <c r="J205" s="5">
        <v>2009</v>
      </c>
      <c r="K205" s="5">
        <v>1</v>
      </c>
      <c r="L205" s="5" t="s">
        <v>533</v>
      </c>
      <c r="M205" s="5" t="s">
        <v>35</v>
      </c>
      <c r="N205" s="19">
        <v>0</v>
      </c>
    </row>
    <row r="206" spans="1:14" ht="15.75" customHeight="1" x14ac:dyDescent="0.2">
      <c r="A206" s="14">
        <v>18</v>
      </c>
      <c r="B206" s="16">
        <v>40</v>
      </c>
      <c r="C206" s="14" t="s">
        <v>569</v>
      </c>
      <c r="D206" s="17">
        <v>1</v>
      </c>
      <c r="E206" s="5" t="s">
        <v>570</v>
      </c>
      <c r="F206" s="5">
        <v>0</v>
      </c>
      <c r="G206" s="5" t="s">
        <v>571</v>
      </c>
      <c r="H206" s="20" t="str">
        <f ca="1">IFERROR(__xludf.DUMMYFUNCTION("GOOGLETRANSLATE(VIET!K206,""vi"",""en"")"),"Japanese foundation")</f>
        <v>Japanese foundation</v>
      </c>
      <c r="I206" s="5">
        <v>0</v>
      </c>
      <c r="J206" s="5">
        <v>2010</v>
      </c>
      <c r="K206" s="5">
        <v>1</v>
      </c>
      <c r="L206" s="5" t="s">
        <v>533</v>
      </c>
      <c r="M206" s="5" t="s">
        <v>35</v>
      </c>
      <c r="N206" s="19">
        <v>0</v>
      </c>
    </row>
    <row r="207" spans="1:14" ht="15.75" customHeight="1" x14ac:dyDescent="0.2">
      <c r="A207" s="14">
        <v>19</v>
      </c>
      <c r="B207" s="16">
        <v>40</v>
      </c>
      <c r="C207" s="14" t="s">
        <v>572</v>
      </c>
      <c r="D207" s="17">
        <v>1</v>
      </c>
      <c r="E207" s="5" t="s">
        <v>573</v>
      </c>
      <c r="F207" s="5">
        <v>0</v>
      </c>
      <c r="G207" s="5" t="s">
        <v>571</v>
      </c>
      <c r="H207" s="20" t="str">
        <f ca="1">IFERROR(__xludf.DUMMYFUNCTION("GOOGLETRANSLATE(VIET!K207,""vi"",""en"")"),"Japanese foundation")</f>
        <v>Japanese foundation</v>
      </c>
      <c r="I207" s="5">
        <v>0</v>
      </c>
      <c r="J207" s="5">
        <v>2010</v>
      </c>
      <c r="K207" s="5">
        <v>1</v>
      </c>
      <c r="L207" s="5" t="s">
        <v>533</v>
      </c>
      <c r="M207" s="5" t="s">
        <v>35</v>
      </c>
      <c r="N207" s="19">
        <v>9784875401285</v>
      </c>
    </row>
    <row r="208" spans="1:14" ht="15.75" customHeight="1" x14ac:dyDescent="0.2">
      <c r="A208" s="14">
        <v>20</v>
      </c>
      <c r="B208" s="16">
        <v>40</v>
      </c>
      <c r="C208" s="14" t="s">
        <v>574</v>
      </c>
      <c r="D208" s="17">
        <v>1</v>
      </c>
      <c r="E208" s="5" t="s">
        <v>575</v>
      </c>
      <c r="F208" s="5">
        <v>0</v>
      </c>
      <c r="G208" s="5" t="s">
        <v>571</v>
      </c>
      <c r="H208" s="20" t="str">
        <f ca="1">IFERROR(__xludf.DUMMYFUNCTION("GOOGLETRANSLATE(VIET!K208,""vi"",""en"")"),"Japanese foundation")</f>
        <v>Japanese foundation</v>
      </c>
      <c r="I208" s="5">
        <v>0</v>
      </c>
      <c r="J208" s="5">
        <v>2010</v>
      </c>
      <c r="K208" s="5">
        <v>1</v>
      </c>
      <c r="L208" s="5" t="s">
        <v>533</v>
      </c>
      <c r="M208" s="5" t="s">
        <v>35</v>
      </c>
      <c r="N208" s="19">
        <v>0</v>
      </c>
    </row>
    <row r="209" spans="1:14" ht="15.75" customHeight="1" x14ac:dyDescent="0.2">
      <c r="A209" s="14">
        <v>21</v>
      </c>
      <c r="B209" s="16">
        <v>40</v>
      </c>
      <c r="C209" s="14" t="s">
        <v>576</v>
      </c>
      <c r="D209" s="17">
        <v>1</v>
      </c>
      <c r="E209" s="5" t="s">
        <v>577</v>
      </c>
      <c r="F209" s="5">
        <v>0</v>
      </c>
      <c r="G209" s="5" t="s">
        <v>554</v>
      </c>
      <c r="H209" s="20" t="str">
        <f ca="1">IFERROR(__xludf.DUMMYFUNCTION("GOOGLETRANSLATE(VIET!K209,""vi"",""en"")"),"Japanese foundation")</f>
        <v>Japanese foundation</v>
      </c>
      <c r="I209" s="5">
        <v>0</v>
      </c>
      <c r="J209" s="5">
        <v>2010</v>
      </c>
      <c r="K209" s="5">
        <v>1</v>
      </c>
      <c r="L209" s="5" t="s">
        <v>533</v>
      </c>
      <c r="M209" s="5" t="s">
        <v>35</v>
      </c>
      <c r="N209" s="19">
        <v>0</v>
      </c>
    </row>
    <row r="210" spans="1:14" ht="15.75" customHeight="1" x14ac:dyDescent="0.2">
      <c r="A210" s="14">
        <v>22</v>
      </c>
      <c r="B210" s="16">
        <v>40</v>
      </c>
      <c r="C210" s="14" t="s">
        <v>578</v>
      </c>
      <c r="D210" s="17">
        <v>1</v>
      </c>
      <c r="E210" s="5" t="s">
        <v>579</v>
      </c>
      <c r="F210" s="5">
        <v>0</v>
      </c>
      <c r="G210" s="5" t="s">
        <v>580</v>
      </c>
      <c r="H210" s="20" t="str">
        <f ca="1">IFERROR(__xludf.DUMMYFUNCTION("GOOGLETRANSLATE(VIET!K210,""vi"",""en"")"),"Japanese foundation")</f>
        <v>Japanese foundation</v>
      </c>
      <c r="I210" s="5">
        <v>0</v>
      </c>
      <c r="J210" s="5">
        <v>2011</v>
      </c>
      <c r="K210" s="5">
        <v>1</v>
      </c>
      <c r="L210" s="5" t="s">
        <v>533</v>
      </c>
      <c r="M210" s="5" t="s">
        <v>35</v>
      </c>
      <c r="N210" s="19">
        <v>0</v>
      </c>
    </row>
    <row r="211" spans="1:14" ht="15.75" customHeight="1" x14ac:dyDescent="0.2">
      <c r="A211" s="14">
        <v>23</v>
      </c>
      <c r="B211" s="16">
        <v>40</v>
      </c>
      <c r="C211" s="14" t="s">
        <v>581</v>
      </c>
      <c r="D211" s="17">
        <v>1</v>
      </c>
      <c r="E211" s="5" t="s">
        <v>582</v>
      </c>
      <c r="F211" s="5">
        <v>0</v>
      </c>
      <c r="G211" s="5" t="s">
        <v>533</v>
      </c>
      <c r="H211" s="20" t="str">
        <f ca="1">IFERROR(__xludf.DUMMYFUNCTION("GOOGLETRANSLATE(VIET!K211,""vi"",""en"")"),"Japanese foundation")</f>
        <v>Japanese foundation</v>
      </c>
      <c r="I211" s="5">
        <v>0</v>
      </c>
      <c r="J211" s="5">
        <v>2012</v>
      </c>
      <c r="K211" s="5">
        <v>0</v>
      </c>
      <c r="L211" s="5" t="s">
        <v>533</v>
      </c>
      <c r="M211" s="5" t="s">
        <v>35</v>
      </c>
      <c r="N211" s="19">
        <v>0</v>
      </c>
    </row>
    <row r="212" spans="1:14" ht="15.75" customHeight="1" x14ac:dyDescent="0.2">
      <c r="A212" s="14">
        <v>24</v>
      </c>
      <c r="B212" s="16">
        <v>40</v>
      </c>
      <c r="C212" s="14" t="s">
        <v>583</v>
      </c>
      <c r="D212" s="17">
        <v>1</v>
      </c>
      <c r="E212" s="5" t="s">
        <v>584</v>
      </c>
      <c r="F212" s="5">
        <v>0</v>
      </c>
      <c r="G212" s="5">
        <v>0</v>
      </c>
      <c r="H212" s="20" t="str">
        <f ca="1">IFERROR(__xludf.DUMMYFUNCTION("GOOGLETRANSLATE(VIET!K212,""vi"",""en"")"),"Japanese foundation")</f>
        <v>Japanese foundation</v>
      </c>
      <c r="I212" s="5">
        <v>0</v>
      </c>
      <c r="J212" s="5">
        <v>2010</v>
      </c>
      <c r="K212" s="5">
        <v>1</v>
      </c>
      <c r="L212" s="5" t="s">
        <v>585</v>
      </c>
      <c r="M212" s="5">
        <v>0</v>
      </c>
      <c r="N212" s="19" t="s">
        <v>586</v>
      </c>
    </row>
    <row r="213" spans="1:14" ht="15.75" customHeight="1" x14ac:dyDescent="0.2">
      <c r="A213" s="14">
        <v>25</v>
      </c>
      <c r="B213" s="16">
        <v>40</v>
      </c>
      <c r="C213" s="14" t="s">
        <v>587</v>
      </c>
      <c r="D213" s="17">
        <v>1</v>
      </c>
      <c r="E213" s="5" t="s">
        <v>588</v>
      </c>
      <c r="F213" s="5">
        <v>0</v>
      </c>
      <c r="G213" s="5">
        <v>0</v>
      </c>
      <c r="H213" s="20" t="str">
        <f ca="1">IFERROR(__xludf.DUMMYFUNCTION("GOOGLETRANSLATE(VIET!K213,""vi"",""en"")"),"Japanese foundation")</f>
        <v>Japanese foundation</v>
      </c>
      <c r="I213" s="5">
        <v>0</v>
      </c>
      <c r="J213" s="5">
        <v>2010</v>
      </c>
      <c r="K213" s="5">
        <v>1</v>
      </c>
      <c r="L213" s="5" t="s">
        <v>585</v>
      </c>
      <c r="M213" s="5">
        <v>0</v>
      </c>
      <c r="N213" s="19" t="s">
        <v>589</v>
      </c>
    </row>
    <row r="214" spans="1:14" ht="15.75" customHeight="1" x14ac:dyDescent="0.2">
      <c r="A214" s="14">
        <v>26</v>
      </c>
      <c r="B214" s="16">
        <v>40</v>
      </c>
      <c r="C214" s="14" t="s">
        <v>590</v>
      </c>
      <c r="D214" s="17">
        <v>1</v>
      </c>
      <c r="E214" s="5" t="s">
        <v>591</v>
      </c>
      <c r="F214" s="5" t="s">
        <v>32</v>
      </c>
      <c r="G214" s="5" t="s">
        <v>32</v>
      </c>
      <c r="H214" s="20" t="str">
        <f ca="1">IFERROR(__xludf.DUMMYFUNCTION("GOOGLETRANSLATE(VIET!K214,""vi"",""en"")"),"Japanese foundation")</f>
        <v>Japanese foundation</v>
      </c>
      <c r="I214" s="5">
        <v>0</v>
      </c>
      <c r="J214" s="5">
        <v>0</v>
      </c>
      <c r="K214" s="5">
        <v>0</v>
      </c>
      <c r="L214" s="5" t="s">
        <v>533</v>
      </c>
      <c r="M214" s="5" t="s">
        <v>35</v>
      </c>
      <c r="N214" s="19" t="s">
        <v>32</v>
      </c>
    </row>
    <row r="215" spans="1:14" ht="15.75" customHeight="1" x14ac:dyDescent="0.2">
      <c r="A215" s="14">
        <v>27</v>
      </c>
      <c r="B215" s="16">
        <v>40</v>
      </c>
      <c r="C215" s="14" t="s">
        <v>592</v>
      </c>
      <c r="D215" s="17">
        <v>1</v>
      </c>
      <c r="E215" s="5" t="s">
        <v>593</v>
      </c>
      <c r="F215" s="5" t="s">
        <v>32</v>
      </c>
      <c r="G215" s="5" t="s">
        <v>533</v>
      </c>
      <c r="H215" s="20" t="str">
        <f ca="1">IFERROR(__xludf.DUMMYFUNCTION("GOOGLETRANSLATE(VIET!K215,""vi"",""en"")"),"Japanese foundation")</f>
        <v>Japanese foundation</v>
      </c>
      <c r="I215" s="5">
        <v>0</v>
      </c>
      <c r="J215" s="5">
        <v>2007</v>
      </c>
      <c r="K215" s="5">
        <v>0</v>
      </c>
      <c r="L215" s="5" t="s">
        <v>533</v>
      </c>
      <c r="M215" s="5" t="s">
        <v>96</v>
      </c>
      <c r="N215" s="19" t="s">
        <v>32</v>
      </c>
    </row>
    <row r="216" spans="1:14" ht="15.75" customHeight="1" x14ac:dyDescent="0.2">
      <c r="A216" s="14">
        <v>28</v>
      </c>
      <c r="B216" s="16">
        <v>40</v>
      </c>
      <c r="C216" s="14" t="s">
        <v>594</v>
      </c>
      <c r="D216" s="17">
        <v>2</v>
      </c>
      <c r="E216" s="5" t="s">
        <v>595</v>
      </c>
      <c r="F216" s="5" t="s">
        <v>596</v>
      </c>
      <c r="G216" s="5" t="s">
        <v>597</v>
      </c>
      <c r="H216" s="20" t="str">
        <f ca="1">IFERROR(__xludf.DUMMYFUNCTION("GOOGLETRANSLATE(VIET!K216,""vi"",""en"")"),"Japanese foundation")</f>
        <v>Japanese foundation</v>
      </c>
      <c r="I216" s="5">
        <v>0</v>
      </c>
      <c r="J216" s="5">
        <v>2007</v>
      </c>
      <c r="K216" s="5">
        <v>0</v>
      </c>
      <c r="L216" s="5" t="s">
        <v>533</v>
      </c>
      <c r="M216" s="5" t="s">
        <v>35</v>
      </c>
      <c r="N216" s="19" t="s">
        <v>32</v>
      </c>
    </row>
    <row r="217" spans="1:14" ht="15.75" customHeight="1" x14ac:dyDescent="0.2">
      <c r="A217" s="14">
        <v>29</v>
      </c>
      <c r="B217" s="16">
        <v>40</v>
      </c>
      <c r="C217" s="14" t="s">
        <v>598</v>
      </c>
      <c r="D217" s="17">
        <v>1</v>
      </c>
      <c r="E217" s="5" t="s">
        <v>599</v>
      </c>
      <c r="F217" s="5" t="s">
        <v>32</v>
      </c>
      <c r="G217" s="5" t="s">
        <v>600</v>
      </c>
      <c r="H217" s="20" t="str">
        <f ca="1">IFERROR(__xludf.DUMMYFUNCTION("GOOGLETRANSLATE(VIET!K217,""vi"",""en"")"),"Cultural")</f>
        <v>Cultural</v>
      </c>
      <c r="I217" s="5">
        <v>0</v>
      </c>
      <c r="J217" s="5">
        <v>2009</v>
      </c>
      <c r="K217" s="5">
        <v>0</v>
      </c>
      <c r="L217" s="5" t="s">
        <v>533</v>
      </c>
      <c r="M217" s="5" t="s">
        <v>35</v>
      </c>
      <c r="N217" s="19">
        <v>9784875401070</v>
      </c>
    </row>
    <row r="218" spans="1:14" ht="15.75" customHeight="1" x14ac:dyDescent="0.2">
      <c r="A218" s="14">
        <v>30</v>
      </c>
      <c r="B218" s="16">
        <v>40</v>
      </c>
      <c r="C218" s="14" t="s">
        <v>602</v>
      </c>
      <c r="D218" s="17">
        <v>1</v>
      </c>
      <c r="E218" s="5" t="s">
        <v>603</v>
      </c>
      <c r="F218" s="5" t="s">
        <v>32</v>
      </c>
      <c r="G218" s="5" t="s">
        <v>533</v>
      </c>
      <c r="H218" s="20" t="str">
        <f ca="1">IFERROR(__xludf.DUMMYFUNCTION("GOOGLETRANSLATE(VIET!K218,""vi"",""en"")"),"Japanese foundation")</f>
        <v>Japanese foundation</v>
      </c>
      <c r="I218" s="5">
        <v>0</v>
      </c>
      <c r="J218" s="5">
        <v>2008</v>
      </c>
      <c r="K218" s="5">
        <v>1</v>
      </c>
      <c r="L218" s="5" t="s">
        <v>533</v>
      </c>
      <c r="M218" s="5" t="s">
        <v>35</v>
      </c>
      <c r="N218" s="19" t="s">
        <v>32</v>
      </c>
    </row>
    <row r="219" spans="1:14" ht="15.75" customHeight="1" x14ac:dyDescent="0.2">
      <c r="A219" s="14">
        <v>31</v>
      </c>
      <c r="B219" s="16">
        <v>40</v>
      </c>
      <c r="C219" s="14" t="s">
        <v>604</v>
      </c>
      <c r="D219" s="17">
        <v>1</v>
      </c>
      <c r="E219" s="5" t="s">
        <v>605</v>
      </c>
      <c r="F219" s="5" t="s">
        <v>32</v>
      </c>
      <c r="G219" s="5" t="s">
        <v>533</v>
      </c>
      <c r="H219" s="20" t="str">
        <f ca="1">IFERROR(__xludf.DUMMYFUNCTION("GOOGLETRANSLATE(VIET!K219,""vi"",""en"")"),"Japanese foundation")</f>
        <v>Japanese foundation</v>
      </c>
      <c r="I219" s="5">
        <v>0</v>
      </c>
      <c r="J219" s="5">
        <v>2009</v>
      </c>
      <c r="K219" s="5">
        <v>1</v>
      </c>
      <c r="L219" s="5" t="s">
        <v>533</v>
      </c>
      <c r="M219" s="5" t="s">
        <v>35</v>
      </c>
      <c r="N219" s="19" t="s">
        <v>32</v>
      </c>
    </row>
    <row r="220" spans="1:14" ht="15.75" customHeight="1" x14ac:dyDescent="0.2">
      <c r="A220" s="14">
        <v>32</v>
      </c>
      <c r="B220" s="16">
        <v>40</v>
      </c>
      <c r="C220" s="14" t="s">
        <v>606</v>
      </c>
      <c r="D220" s="17">
        <v>1</v>
      </c>
      <c r="E220" s="5" t="s">
        <v>607</v>
      </c>
      <c r="F220" s="5" t="s">
        <v>32</v>
      </c>
      <c r="G220" s="5" t="s">
        <v>533</v>
      </c>
      <c r="H220" s="20" t="str">
        <f ca="1">IFERROR(__xludf.DUMMYFUNCTION("GOOGLETRANSLATE(VIET!K220,""vi"",""en"")"),"Japanese foundation")</f>
        <v>Japanese foundation</v>
      </c>
      <c r="I220" s="5">
        <v>0</v>
      </c>
      <c r="J220" s="5">
        <v>2010</v>
      </c>
      <c r="K220" s="5">
        <v>1</v>
      </c>
      <c r="L220" s="5" t="s">
        <v>533</v>
      </c>
      <c r="M220" s="5" t="s">
        <v>35</v>
      </c>
      <c r="N220" s="19" t="s">
        <v>32</v>
      </c>
    </row>
    <row r="221" spans="1:14" ht="15.75" customHeight="1" x14ac:dyDescent="0.2">
      <c r="A221" s="14">
        <v>33</v>
      </c>
      <c r="B221" s="16">
        <v>40</v>
      </c>
      <c r="C221" s="14" t="s">
        <v>608</v>
      </c>
      <c r="D221" s="17">
        <v>1</v>
      </c>
      <c r="E221" s="5" t="s">
        <v>609</v>
      </c>
      <c r="F221" s="5" t="s">
        <v>32</v>
      </c>
      <c r="G221" s="5" t="s">
        <v>533</v>
      </c>
      <c r="H221" s="20" t="str">
        <f ca="1">IFERROR(__xludf.DUMMYFUNCTION("GOOGLETRANSLATE(VIET!K221,""vi"",""en"")"),"Japanese foundation")</f>
        <v>Japanese foundation</v>
      </c>
      <c r="I221" s="5">
        <v>0</v>
      </c>
      <c r="J221" s="5">
        <v>2008</v>
      </c>
      <c r="K221" s="5">
        <v>1</v>
      </c>
      <c r="L221" s="5" t="s">
        <v>533</v>
      </c>
      <c r="M221" s="5" t="s">
        <v>96</v>
      </c>
      <c r="N221" s="19" t="s">
        <v>32</v>
      </c>
    </row>
    <row r="222" spans="1:14" ht="15.75" customHeight="1" x14ac:dyDescent="0.2">
      <c r="A222" s="14">
        <v>34</v>
      </c>
      <c r="B222" s="16">
        <v>40</v>
      </c>
      <c r="C222" s="14" t="s">
        <v>610</v>
      </c>
      <c r="D222" s="17">
        <v>1</v>
      </c>
      <c r="E222" s="5" t="s">
        <v>611</v>
      </c>
      <c r="F222" s="5" t="s">
        <v>32</v>
      </c>
      <c r="G222" s="5" t="s">
        <v>533</v>
      </c>
      <c r="H222" s="20" t="str">
        <f ca="1">IFERROR(__xludf.DUMMYFUNCTION("GOOGLETRANSLATE(VIET!K222,""vi"",""en"")"),"Japanese foundation")</f>
        <v>Japanese foundation</v>
      </c>
      <c r="I222" s="5">
        <v>0</v>
      </c>
      <c r="J222" s="5">
        <v>2008</v>
      </c>
      <c r="K222" s="5">
        <v>1</v>
      </c>
      <c r="L222" s="5" t="s">
        <v>533</v>
      </c>
      <c r="M222" s="5" t="s">
        <v>35</v>
      </c>
      <c r="N222" s="19" t="s">
        <v>32</v>
      </c>
    </row>
    <row r="223" spans="1:14" ht="15.75" customHeight="1" x14ac:dyDescent="0.2">
      <c r="A223" s="14">
        <v>35</v>
      </c>
      <c r="B223" s="16">
        <v>40</v>
      </c>
      <c r="C223" s="14" t="s">
        <v>612</v>
      </c>
      <c r="D223" s="17">
        <v>1</v>
      </c>
      <c r="E223" s="5" t="s">
        <v>613</v>
      </c>
      <c r="F223" s="5" t="s">
        <v>614</v>
      </c>
      <c r="G223" s="5" t="s">
        <v>533</v>
      </c>
      <c r="H223" s="20" t="str">
        <f ca="1">IFERROR(__xludf.DUMMYFUNCTION("GOOGLETRANSLATE(VIET!K223,""vi"",""en"")"),"Japanese foundation")</f>
        <v>Japanese foundation</v>
      </c>
      <c r="I223" s="5">
        <v>0</v>
      </c>
      <c r="J223" s="5">
        <v>2006</v>
      </c>
      <c r="K223" s="5">
        <v>1</v>
      </c>
      <c r="L223" s="5" t="s">
        <v>533</v>
      </c>
      <c r="M223" s="5" t="s">
        <v>35</v>
      </c>
      <c r="N223" s="19" t="s">
        <v>32</v>
      </c>
    </row>
    <row r="224" spans="1:14" ht="15.75" customHeight="1" x14ac:dyDescent="0.2">
      <c r="A224" s="14">
        <v>36</v>
      </c>
      <c r="B224" s="16">
        <v>40</v>
      </c>
      <c r="C224" s="14" t="s">
        <v>615</v>
      </c>
      <c r="D224" s="17">
        <v>1</v>
      </c>
      <c r="E224" s="5" t="s">
        <v>616</v>
      </c>
      <c r="F224" s="5">
        <v>0</v>
      </c>
      <c r="G224" s="5" t="s">
        <v>533</v>
      </c>
      <c r="H224" s="20" t="str">
        <f ca="1">IFERROR(__xludf.DUMMYFUNCTION("GOOGLETRANSLATE(VIET!K224,""vi"",""en"")"),"Japanese foundation")</f>
        <v>Japanese foundation</v>
      </c>
      <c r="I224" s="5">
        <v>2</v>
      </c>
      <c r="J224" s="5">
        <v>2008</v>
      </c>
      <c r="K224" s="5">
        <v>1</v>
      </c>
      <c r="L224" s="5" t="s">
        <v>533</v>
      </c>
      <c r="M224" s="5" t="s">
        <v>35</v>
      </c>
      <c r="N224" s="19">
        <v>0</v>
      </c>
    </row>
    <row r="225" spans="1:14" ht="15.75" customHeight="1" x14ac:dyDescent="0.2">
      <c r="A225" s="14">
        <v>37</v>
      </c>
      <c r="B225" s="16">
        <v>40</v>
      </c>
      <c r="C225" s="14" t="s">
        <v>617</v>
      </c>
      <c r="D225" s="17">
        <v>1</v>
      </c>
      <c r="E225" s="5" t="s">
        <v>618</v>
      </c>
      <c r="F225" s="5">
        <v>0</v>
      </c>
      <c r="G225" s="5" t="s">
        <v>533</v>
      </c>
      <c r="H225" s="20" t="str">
        <f ca="1">IFERROR(__xludf.DUMMYFUNCTION("GOOGLETRANSLATE(VIET!K225,""vi"",""en"")"),"Japanese foundation")</f>
        <v>Japanese foundation</v>
      </c>
      <c r="I225" s="5">
        <v>0</v>
      </c>
      <c r="J225" s="5">
        <v>0</v>
      </c>
      <c r="K225" s="5">
        <v>0</v>
      </c>
      <c r="L225" s="5" t="s">
        <v>533</v>
      </c>
      <c r="M225" s="5" t="s">
        <v>35</v>
      </c>
      <c r="N225" s="19">
        <v>0</v>
      </c>
    </row>
    <row r="226" spans="1:14" ht="15.75" customHeight="1" x14ac:dyDescent="0.2">
      <c r="A226" s="14">
        <v>38</v>
      </c>
      <c r="B226" s="16">
        <v>40</v>
      </c>
      <c r="C226" s="14" t="s">
        <v>619</v>
      </c>
      <c r="D226" s="17">
        <v>1</v>
      </c>
      <c r="E226" s="5" t="s">
        <v>620</v>
      </c>
      <c r="F226" s="5">
        <v>0</v>
      </c>
      <c r="G226" s="5" t="s">
        <v>533</v>
      </c>
      <c r="H226" s="20" t="str">
        <f ca="1">IFERROR(__xludf.DUMMYFUNCTION("GOOGLETRANSLATE(VIET!K226,""vi"",""en"")"),"Japanese foundation")</f>
        <v>Japanese foundation</v>
      </c>
      <c r="I226" s="5">
        <v>0</v>
      </c>
      <c r="J226" s="5">
        <v>0</v>
      </c>
      <c r="K226" s="5">
        <v>0</v>
      </c>
      <c r="L226" s="5" t="s">
        <v>533</v>
      </c>
      <c r="M226" s="5" t="s">
        <v>35</v>
      </c>
      <c r="N226" s="19">
        <v>0</v>
      </c>
    </row>
    <row r="227" spans="1:14" ht="15.75" customHeight="1" x14ac:dyDescent="0.2">
      <c r="A227" s="14">
        <v>39</v>
      </c>
      <c r="B227" s="16">
        <v>40</v>
      </c>
      <c r="C227" s="14" t="s">
        <v>621</v>
      </c>
      <c r="D227" s="17">
        <v>1</v>
      </c>
      <c r="E227" s="5" t="s">
        <v>622</v>
      </c>
      <c r="F227" s="5">
        <v>0</v>
      </c>
      <c r="G227" s="5" t="s">
        <v>533</v>
      </c>
      <c r="H227" s="20" t="str">
        <f ca="1">IFERROR(__xludf.DUMMYFUNCTION("GOOGLETRANSLATE(VIET!K227,""vi"",""en"")"),"Japanese foundation")</f>
        <v>Japanese foundation</v>
      </c>
      <c r="I227" s="5">
        <v>0</v>
      </c>
      <c r="J227" s="5">
        <v>0</v>
      </c>
      <c r="K227" s="5">
        <v>0</v>
      </c>
      <c r="L227" s="5" t="s">
        <v>533</v>
      </c>
      <c r="M227" s="5" t="s">
        <v>35</v>
      </c>
      <c r="N227" s="19">
        <v>0</v>
      </c>
    </row>
    <row r="228" spans="1:14" ht="15.75" customHeight="1" x14ac:dyDescent="0.2">
      <c r="A228" s="14">
        <v>40</v>
      </c>
      <c r="B228" s="16">
        <v>40</v>
      </c>
      <c r="C228" s="14" t="s">
        <v>623</v>
      </c>
      <c r="D228" s="17">
        <v>1</v>
      </c>
      <c r="E228" s="5" t="s">
        <v>624</v>
      </c>
      <c r="F228" s="5" t="s">
        <v>625</v>
      </c>
      <c r="G228" s="5" t="s">
        <v>533</v>
      </c>
      <c r="H228" s="20" t="str">
        <f ca="1">IFERROR(__xludf.DUMMYFUNCTION("GOOGLETRANSLATE(VIET!K228,""vi"",""en"")"),"Japanese foundation")</f>
        <v>Japanese foundation</v>
      </c>
      <c r="I228" s="5">
        <v>0</v>
      </c>
      <c r="J228" s="5">
        <v>2013</v>
      </c>
      <c r="K228" s="5">
        <v>1</v>
      </c>
      <c r="L228" s="5" t="s">
        <v>533</v>
      </c>
      <c r="M228" s="5" t="s">
        <v>35</v>
      </c>
      <c r="N228" s="19">
        <v>0</v>
      </c>
    </row>
    <row r="229" spans="1:14" ht="15.75" customHeight="1" x14ac:dyDescent="0.2">
      <c r="A229" s="14">
        <v>41</v>
      </c>
      <c r="B229" s="16">
        <v>40</v>
      </c>
      <c r="C229" s="14" t="s">
        <v>626</v>
      </c>
      <c r="D229" s="17">
        <v>1</v>
      </c>
      <c r="E229" s="5" t="s">
        <v>627</v>
      </c>
      <c r="F229" s="5">
        <v>0</v>
      </c>
      <c r="G229" s="5" t="s">
        <v>533</v>
      </c>
      <c r="H229" s="20" t="str">
        <f ca="1">IFERROR(__xludf.DUMMYFUNCTION("GOOGLETRANSLATE(VIET!K229,""vi"",""en"")"),"Japanese foundation")</f>
        <v>Japanese foundation</v>
      </c>
      <c r="I229" s="5">
        <v>0</v>
      </c>
      <c r="J229" s="5">
        <v>2013</v>
      </c>
      <c r="K229" s="5">
        <v>1</v>
      </c>
      <c r="L229" s="5" t="s">
        <v>533</v>
      </c>
      <c r="M229" s="5" t="s">
        <v>96</v>
      </c>
      <c r="N229" s="19">
        <v>0</v>
      </c>
    </row>
    <row r="230" spans="1:14" ht="15.75" customHeight="1" x14ac:dyDescent="0.2">
      <c r="A230" s="14">
        <v>42</v>
      </c>
      <c r="B230" s="16">
        <v>40</v>
      </c>
      <c r="C230" s="14" t="s">
        <v>628</v>
      </c>
      <c r="D230" s="17">
        <v>1</v>
      </c>
      <c r="E230" s="5" t="s">
        <v>629</v>
      </c>
      <c r="F230" s="5" t="s">
        <v>630</v>
      </c>
      <c r="G230" s="5" t="s">
        <v>533</v>
      </c>
      <c r="H230" s="20" t="str">
        <f ca="1">IFERROR(__xludf.DUMMYFUNCTION("GOOGLETRANSLATE(VIET!K230,""vi"",""en"")"),"Japanese foundation")</f>
        <v>Japanese foundation</v>
      </c>
      <c r="I230" s="5">
        <v>0</v>
      </c>
      <c r="J230" s="5">
        <v>2009</v>
      </c>
      <c r="K230" s="5">
        <v>1</v>
      </c>
      <c r="L230" s="5" t="s">
        <v>533</v>
      </c>
      <c r="M230" s="5" t="s">
        <v>307</v>
      </c>
      <c r="N230" s="19">
        <v>9784568103793</v>
      </c>
    </row>
    <row r="231" spans="1:14" ht="15.75" customHeight="1" x14ac:dyDescent="0.2">
      <c r="A231" s="14">
        <v>43</v>
      </c>
      <c r="B231" s="16">
        <v>40</v>
      </c>
      <c r="C231" s="14" t="s">
        <v>631</v>
      </c>
      <c r="D231" s="17">
        <v>1</v>
      </c>
      <c r="E231" s="5" t="s">
        <v>632</v>
      </c>
      <c r="F231" s="5">
        <v>0</v>
      </c>
      <c r="G231" s="5" t="s">
        <v>533</v>
      </c>
      <c r="H231" s="20" t="str">
        <f ca="1">IFERROR(__xludf.DUMMYFUNCTION("GOOGLETRANSLATE(VIET!K231,""vi"",""en"")"),"Japanese foundation")</f>
        <v>Japanese foundation</v>
      </c>
      <c r="I231" s="5">
        <v>0</v>
      </c>
      <c r="J231" s="5">
        <v>2012</v>
      </c>
      <c r="K231" s="5">
        <v>1</v>
      </c>
      <c r="L231" s="5" t="s">
        <v>533</v>
      </c>
      <c r="M231" s="5" t="s">
        <v>35</v>
      </c>
      <c r="N231" s="19">
        <v>0</v>
      </c>
    </row>
    <row r="232" spans="1:14" ht="15.75" customHeight="1" x14ac:dyDescent="0.2">
      <c r="A232" s="14">
        <v>44</v>
      </c>
      <c r="B232" s="16">
        <v>40</v>
      </c>
      <c r="C232" s="14" t="s">
        <v>633</v>
      </c>
      <c r="D232" s="17">
        <v>1</v>
      </c>
      <c r="E232" s="5" t="s">
        <v>634</v>
      </c>
      <c r="F232" s="5">
        <v>0</v>
      </c>
      <c r="G232" s="5" t="s">
        <v>533</v>
      </c>
      <c r="H232" s="20" t="str">
        <f ca="1">IFERROR(__xludf.DUMMYFUNCTION("GOOGLETRANSLATE(VIET!K232,""vi"",""en"")"),"Japanese foundation")</f>
        <v>Japanese foundation</v>
      </c>
      <c r="I232" s="5">
        <v>0</v>
      </c>
      <c r="J232" s="5">
        <v>2009</v>
      </c>
      <c r="K232" s="5">
        <v>1</v>
      </c>
      <c r="L232" s="5" t="s">
        <v>533</v>
      </c>
      <c r="M232" s="5" t="s">
        <v>96</v>
      </c>
      <c r="N232" s="19">
        <v>0</v>
      </c>
    </row>
    <row r="233" spans="1:14" ht="15.75" customHeight="1" x14ac:dyDescent="0.2">
      <c r="A233" s="14">
        <v>45</v>
      </c>
      <c r="B233" s="16">
        <v>40</v>
      </c>
      <c r="C233" s="14" t="s">
        <v>635</v>
      </c>
      <c r="D233" s="17">
        <v>1</v>
      </c>
      <c r="E233" s="5" t="s">
        <v>636</v>
      </c>
      <c r="F233" s="5" t="s">
        <v>637</v>
      </c>
      <c r="G233" s="5" t="s">
        <v>638</v>
      </c>
      <c r="H233" s="20" t="str">
        <f ca="1">IFERROR(__xludf.DUMMYFUNCTION("GOOGLETRANSLATE(VIET!K233,""vi"",""en"")"),"Japanese foundation")</f>
        <v>Japanese foundation</v>
      </c>
      <c r="I233" s="5">
        <v>0</v>
      </c>
      <c r="J233" s="5">
        <v>2008</v>
      </c>
      <c r="K233" s="5">
        <v>0</v>
      </c>
      <c r="L233" s="5" t="s">
        <v>533</v>
      </c>
      <c r="M233" s="5" t="s">
        <v>35</v>
      </c>
      <c r="N233" s="19" t="s">
        <v>32</v>
      </c>
    </row>
    <row r="234" spans="1:14" ht="15.75" customHeight="1" x14ac:dyDescent="0.2">
      <c r="A234" s="14">
        <v>46</v>
      </c>
      <c r="B234" s="16">
        <v>40</v>
      </c>
      <c r="C234" s="14" t="s">
        <v>639</v>
      </c>
      <c r="D234" s="17">
        <v>1</v>
      </c>
      <c r="E234" s="5" t="s">
        <v>640</v>
      </c>
      <c r="F234" s="5" t="s">
        <v>32</v>
      </c>
      <c r="G234" s="5" t="s">
        <v>641</v>
      </c>
      <c r="H234" s="20" t="str">
        <f ca="1">IFERROR(__xludf.DUMMYFUNCTION("GOOGLETRANSLATE(VIET!K234,""vi"",""en"")"),"Japanese foundation")</f>
        <v>Japanese foundation</v>
      </c>
      <c r="I234" s="5">
        <v>0</v>
      </c>
      <c r="J234" s="5">
        <v>2002</v>
      </c>
      <c r="K234" s="5">
        <v>1</v>
      </c>
      <c r="L234" s="5" t="s">
        <v>533</v>
      </c>
      <c r="M234" s="5" t="s">
        <v>96</v>
      </c>
      <c r="N234" s="19" t="s">
        <v>32</v>
      </c>
    </row>
    <row r="235" spans="1:14" ht="15.75" customHeight="1" x14ac:dyDescent="0.2">
      <c r="A235" s="14">
        <v>47</v>
      </c>
      <c r="B235" s="16">
        <v>40</v>
      </c>
      <c r="C235" s="14" t="s">
        <v>642</v>
      </c>
      <c r="D235" s="17">
        <v>1</v>
      </c>
      <c r="E235" s="5" t="s">
        <v>643</v>
      </c>
      <c r="F235" s="5" t="s">
        <v>32</v>
      </c>
      <c r="G235" s="5" t="s">
        <v>641</v>
      </c>
      <c r="H235" s="20" t="str">
        <f ca="1">IFERROR(__xludf.DUMMYFUNCTION("GOOGLETRANSLATE(VIET!K235,""vi"",""en"")"),"Japanese foundation")</f>
        <v>Japanese foundation</v>
      </c>
      <c r="I235" s="5">
        <v>0</v>
      </c>
      <c r="J235" s="5">
        <v>2003</v>
      </c>
      <c r="K235" s="5">
        <v>1</v>
      </c>
      <c r="L235" s="5" t="s">
        <v>533</v>
      </c>
      <c r="M235" s="5" t="s">
        <v>96</v>
      </c>
      <c r="N235" s="19" t="s">
        <v>32</v>
      </c>
    </row>
    <row r="236" spans="1:14" ht="15.75" customHeight="1" x14ac:dyDescent="0.2">
      <c r="A236" s="14">
        <v>48</v>
      </c>
      <c r="B236" s="16">
        <v>40</v>
      </c>
      <c r="C236" s="14" t="s">
        <v>644</v>
      </c>
      <c r="D236" s="17">
        <v>1</v>
      </c>
      <c r="E236" s="5" t="s">
        <v>645</v>
      </c>
      <c r="F236" s="5" t="s">
        <v>646</v>
      </c>
      <c r="G236" s="5" t="s">
        <v>32</v>
      </c>
      <c r="H236" s="20" t="str">
        <f ca="1">IFERROR(__xludf.DUMMYFUNCTION("GOOGLETRANSLATE(VIET!K236,""vi"",""en"")"),"Japanese foundation")</f>
        <v>Japanese foundation</v>
      </c>
      <c r="I236" s="5">
        <v>0</v>
      </c>
      <c r="J236" s="5">
        <v>2007</v>
      </c>
      <c r="K236" s="5">
        <v>0</v>
      </c>
      <c r="L236" s="5" t="s">
        <v>533</v>
      </c>
      <c r="M236" s="5" t="s">
        <v>96</v>
      </c>
      <c r="N236" s="19" t="s">
        <v>32</v>
      </c>
    </row>
    <row r="237" spans="1:14" ht="15.75" customHeight="1" x14ac:dyDescent="0.2">
      <c r="A237" s="14">
        <v>49</v>
      </c>
      <c r="B237" s="16">
        <v>40</v>
      </c>
      <c r="C237" s="14" t="s">
        <v>647</v>
      </c>
      <c r="D237" s="17">
        <v>1</v>
      </c>
      <c r="E237" s="5" t="s">
        <v>648</v>
      </c>
      <c r="F237" s="5" t="s">
        <v>32</v>
      </c>
      <c r="G237" s="5" t="s">
        <v>554</v>
      </c>
      <c r="H237" s="20" t="str">
        <f ca="1">IFERROR(__xludf.DUMMYFUNCTION("GOOGLETRANSLATE(VIET!K237,""vi"",""en"")"),"Japanese foundation")</f>
        <v>Japanese foundation</v>
      </c>
      <c r="I237" s="5">
        <v>0</v>
      </c>
      <c r="J237" s="5">
        <v>2009</v>
      </c>
      <c r="K237" s="5">
        <v>0</v>
      </c>
      <c r="L237" s="5" t="s">
        <v>533</v>
      </c>
      <c r="M237" s="5" t="s">
        <v>96</v>
      </c>
      <c r="N237" s="19" t="s">
        <v>32</v>
      </c>
    </row>
    <row r="238" spans="1:14" ht="15.75" customHeight="1" x14ac:dyDescent="0.2">
      <c r="A238" s="14">
        <v>50</v>
      </c>
      <c r="B238" s="16">
        <v>40</v>
      </c>
      <c r="C238" s="14" t="s">
        <v>649</v>
      </c>
      <c r="D238" s="17">
        <v>1</v>
      </c>
      <c r="E238" s="5" t="s">
        <v>650</v>
      </c>
      <c r="F238" s="5" t="s">
        <v>32</v>
      </c>
      <c r="G238" s="5" t="s">
        <v>32</v>
      </c>
      <c r="H238" s="20" t="str">
        <f ca="1">IFERROR(__xludf.DUMMYFUNCTION("GOOGLETRANSLATE(VIET!K238,""vi"",""en"")"),"Japanese foundation")</f>
        <v>Japanese foundation</v>
      </c>
      <c r="I238" s="5">
        <v>0</v>
      </c>
      <c r="J238" s="5">
        <v>2008</v>
      </c>
      <c r="K238" s="5">
        <v>0</v>
      </c>
      <c r="L238" s="5" t="s">
        <v>533</v>
      </c>
      <c r="M238" s="5" t="s">
        <v>35</v>
      </c>
      <c r="N238" s="19" t="s">
        <v>32</v>
      </c>
    </row>
    <row r="239" spans="1:14" ht="15.75" customHeight="1" x14ac:dyDescent="0.2">
      <c r="A239" s="14">
        <v>51</v>
      </c>
      <c r="B239" s="16">
        <v>40</v>
      </c>
      <c r="C239" s="14" t="s">
        <v>651</v>
      </c>
      <c r="D239" s="17">
        <v>1</v>
      </c>
      <c r="E239" s="5" t="s">
        <v>652</v>
      </c>
      <c r="F239" s="5" t="s">
        <v>653</v>
      </c>
      <c r="G239" s="5">
        <v>0</v>
      </c>
      <c r="H239" s="20" t="str">
        <f ca="1">IFERROR(__xludf.DUMMYFUNCTION("GOOGLETRANSLATE(VIET!K239,""vi"",""en"")"),"Japanese foundation")</f>
        <v>Japanese foundation</v>
      </c>
      <c r="I239" s="5">
        <v>0</v>
      </c>
      <c r="J239" s="5">
        <v>2009</v>
      </c>
      <c r="K239" s="5">
        <v>1</v>
      </c>
      <c r="L239" s="5" t="s">
        <v>533</v>
      </c>
      <c r="M239" s="5" t="s">
        <v>307</v>
      </c>
      <c r="N239" s="19">
        <v>0</v>
      </c>
    </row>
    <row r="240" spans="1:14" ht="15.75" customHeight="1" x14ac:dyDescent="0.2">
      <c r="A240" s="14">
        <v>52</v>
      </c>
      <c r="B240" s="16">
        <v>40</v>
      </c>
      <c r="C240" s="14" t="s">
        <v>654</v>
      </c>
      <c r="D240" s="17">
        <v>1</v>
      </c>
      <c r="E240" s="5" t="s">
        <v>655</v>
      </c>
      <c r="F240" s="5" t="s">
        <v>656</v>
      </c>
      <c r="G240" s="5" t="s">
        <v>32</v>
      </c>
      <c r="H240" s="20" t="str">
        <f ca="1">IFERROR(__xludf.DUMMYFUNCTION("GOOGLETRANSLATE(VIET!K240,""vi"",""en"")"),"Japanese foundation")</f>
        <v>Japanese foundation</v>
      </c>
      <c r="I240" s="5">
        <v>0</v>
      </c>
      <c r="J240" s="5">
        <v>2007</v>
      </c>
      <c r="K240" s="5">
        <v>0</v>
      </c>
      <c r="L240" s="5" t="s">
        <v>533</v>
      </c>
      <c r="M240" s="5" t="s">
        <v>307</v>
      </c>
      <c r="N240" s="19" t="s">
        <v>32</v>
      </c>
    </row>
    <row r="241" spans="1:14" ht="15.75" customHeight="1" x14ac:dyDescent="0.2">
      <c r="A241" s="14">
        <v>53</v>
      </c>
      <c r="B241" s="16">
        <v>40</v>
      </c>
      <c r="C241" s="14" t="s">
        <v>657</v>
      </c>
      <c r="D241" s="17">
        <v>1</v>
      </c>
      <c r="E241" s="5" t="s">
        <v>658</v>
      </c>
      <c r="F241" s="5">
        <v>0</v>
      </c>
      <c r="G241" s="5" t="s">
        <v>558</v>
      </c>
      <c r="H241" s="20" t="str">
        <f ca="1">IFERROR(__xludf.DUMMYFUNCTION("GOOGLETRANSLATE(VIET!K241,""vi"",""en"")"),"Japanese foundation")</f>
        <v>Japanese foundation</v>
      </c>
      <c r="I241" s="5">
        <v>0</v>
      </c>
      <c r="J241" s="5">
        <v>2005</v>
      </c>
      <c r="K241" s="5">
        <v>0</v>
      </c>
      <c r="L241" s="5" t="s">
        <v>533</v>
      </c>
      <c r="M241" s="5" t="s">
        <v>96</v>
      </c>
      <c r="N241" s="19" t="s">
        <v>32</v>
      </c>
    </row>
    <row r="242" spans="1:14" ht="15.75" customHeight="1" x14ac:dyDescent="0.2">
      <c r="A242" s="14">
        <v>54</v>
      </c>
      <c r="B242" s="16">
        <v>40</v>
      </c>
      <c r="C242" s="14" t="s">
        <v>659</v>
      </c>
      <c r="D242" s="17">
        <v>1</v>
      </c>
      <c r="E242" s="5" t="s">
        <v>660</v>
      </c>
      <c r="F242" s="5" t="s">
        <v>32</v>
      </c>
      <c r="G242" s="5" t="s">
        <v>558</v>
      </c>
      <c r="H242" s="20" t="str">
        <f ca="1">IFERROR(__xludf.DUMMYFUNCTION("GOOGLETRANSLATE(VIET!K242,""vi"",""en"")"),"Japanese foundation")</f>
        <v>Japanese foundation</v>
      </c>
      <c r="I242" s="5">
        <v>0</v>
      </c>
      <c r="J242" s="5">
        <v>2006</v>
      </c>
      <c r="K242" s="5">
        <v>0</v>
      </c>
      <c r="L242" s="5" t="s">
        <v>533</v>
      </c>
      <c r="M242" s="5" t="s">
        <v>96</v>
      </c>
      <c r="N242" s="19" t="s">
        <v>32</v>
      </c>
    </row>
    <row r="243" spans="1:14" ht="15.75" customHeight="1" x14ac:dyDescent="0.2">
      <c r="A243" s="14">
        <v>55</v>
      </c>
      <c r="B243" s="16">
        <v>40</v>
      </c>
      <c r="C243" s="14" t="s">
        <v>661</v>
      </c>
      <c r="D243" s="17">
        <v>1</v>
      </c>
      <c r="E243" s="5" t="s">
        <v>662</v>
      </c>
      <c r="F243" s="5" t="s">
        <v>32</v>
      </c>
      <c r="G243" s="5" t="s">
        <v>558</v>
      </c>
      <c r="H243" s="20" t="str">
        <f ca="1">IFERROR(__xludf.DUMMYFUNCTION("GOOGLETRANSLATE(VIET!K243,""vi"",""en"")"),"Japanese foundation")</f>
        <v>Japanese foundation</v>
      </c>
      <c r="I243" s="5">
        <v>0</v>
      </c>
      <c r="J243" s="5">
        <v>2007</v>
      </c>
      <c r="K243" s="5">
        <v>0</v>
      </c>
      <c r="L243" s="5" t="s">
        <v>533</v>
      </c>
      <c r="M243" s="5" t="s">
        <v>96</v>
      </c>
      <c r="N243" s="19" t="s">
        <v>32</v>
      </c>
    </row>
    <row r="244" spans="1:14" ht="15.75" customHeight="1" x14ac:dyDescent="0.2">
      <c r="A244" s="14">
        <v>56</v>
      </c>
      <c r="B244" s="16">
        <v>40</v>
      </c>
      <c r="C244" s="14" t="s">
        <v>663</v>
      </c>
      <c r="D244" s="17">
        <v>1</v>
      </c>
      <c r="E244" s="5" t="s">
        <v>664</v>
      </c>
      <c r="F244" s="5" t="s">
        <v>32</v>
      </c>
      <c r="G244" s="5" t="s">
        <v>558</v>
      </c>
      <c r="H244" s="20" t="str">
        <f ca="1">IFERROR(__xludf.DUMMYFUNCTION("GOOGLETRANSLATE(VIET!K244,""vi"",""en"")"),"Japanese foundation")</f>
        <v>Japanese foundation</v>
      </c>
      <c r="I244" s="5">
        <v>0</v>
      </c>
      <c r="J244" s="5">
        <v>2008</v>
      </c>
      <c r="K244" s="5">
        <v>0</v>
      </c>
      <c r="L244" s="5" t="s">
        <v>533</v>
      </c>
      <c r="M244" s="5" t="s">
        <v>96</v>
      </c>
      <c r="N244" s="19" t="s">
        <v>32</v>
      </c>
    </row>
    <row r="245" spans="1:14" ht="15.75" customHeight="1" x14ac:dyDescent="0.2">
      <c r="A245" s="14">
        <v>57</v>
      </c>
      <c r="B245" s="16">
        <v>40</v>
      </c>
      <c r="C245" s="14" t="s">
        <v>665</v>
      </c>
      <c r="D245" s="17">
        <v>1</v>
      </c>
      <c r="E245" s="5" t="s">
        <v>666</v>
      </c>
      <c r="F245" s="5" t="s">
        <v>32</v>
      </c>
      <c r="G245" s="5" t="s">
        <v>558</v>
      </c>
      <c r="H245" s="20" t="str">
        <f ca="1">IFERROR(__xludf.DUMMYFUNCTION("GOOGLETRANSLATE(VIET!K245,""vi"",""en"")"),"Japanese foundation")</f>
        <v>Japanese foundation</v>
      </c>
      <c r="I245" s="5">
        <v>0</v>
      </c>
      <c r="J245" s="5">
        <v>2009</v>
      </c>
      <c r="K245" s="5">
        <v>0</v>
      </c>
      <c r="L245" s="5" t="s">
        <v>533</v>
      </c>
      <c r="M245" s="5" t="s">
        <v>96</v>
      </c>
      <c r="N245" s="19" t="s">
        <v>32</v>
      </c>
    </row>
    <row r="246" spans="1:14" ht="15.75" customHeight="1" x14ac:dyDescent="0.2">
      <c r="A246" s="14">
        <v>58</v>
      </c>
      <c r="B246" s="16">
        <v>40</v>
      </c>
      <c r="C246" s="14" t="s">
        <v>667</v>
      </c>
      <c r="D246" s="17">
        <v>1</v>
      </c>
      <c r="E246" s="5" t="s">
        <v>668</v>
      </c>
      <c r="F246" s="5" t="s">
        <v>32</v>
      </c>
      <c r="G246" s="5" t="s">
        <v>558</v>
      </c>
      <c r="H246" s="20" t="str">
        <f ca="1">IFERROR(__xludf.DUMMYFUNCTION("GOOGLETRANSLATE(VIET!K246,""vi"",""en"")"),"Japanese foundation")</f>
        <v>Japanese foundation</v>
      </c>
      <c r="I246" s="5">
        <v>0</v>
      </c>
      <c r="J246" s="5">
        <v>2010</v>
      </c>
      <c r="K246" s="5">
        <v>0</v>
      </c>
      <c r="L246" s="5" t="s">
        <v>533</v>
      </c>
      <c r="M246" s="5" t="s">
        <v>96</v>
      </c>
      <c r="N246" s="19" t="s">
        <v>32</v>
      </c>
    </row>
    <row r="247" spans="1:14" ht="15.75" customHeight="1" x14ac:dyDescent="0.2">
      <c r="A247" s="14">
        <v>59</v>
      </c>
      <c r="B247" s="16">
        <v>40</v>
      </c>
      <c r="C247" s="14" t="s">
        <v>669</v>
      </c>
      <c r="D247" s="17">
        <v>1</v>
      </c>
      <c r="E247" s="5" t="s">
        <v>670</v>
      </c>
      <c r="F247" s="5" t="s">
        <v>32</v>
      </c>
      <c r="G247" s="5" t="s">
        <v>558</v>
      </c>
      <c r="H247" s="20" t="str">
        <f ca="1">IFERROR(__xludf.DUMMYFUNCTION("GOOGLETRANSLATE(VIET!K247,""vi"",""en"")"),"Japanese foundation")</f>
        <v>Japanese foundation</v>
      </c>
      <c r="I247" s="5">
        <v>0</v>
      </c>
      <c r="J247" s="5">
        <v>2011</v>
      </c>
      <c r="K247" s="5">
        <v>0</v>
      </c>
      <c r="L247" s="5" t="s">
        <v>533</v>
      </c>
      <c r="M247" s="5" t="s">
        <v>96</v>
      </c>
      <c r="N247" s="19" t="s">
        <v>32</v>
      </c>
    </row>
    <row r="248" spans="1:14" ht="15.75" customHeight="1" x14ac:dyDescent="0.2">
      <c r="A248" s="14">
        <v>60</v>
      </c>
      <c r="B248" s="16">
        <v>40</v>
      </c>
      <c r="C248" s="14" t="s">
        <v>671</v>
      </c>
      <c r="D248" s="17">
        <v>1</v>
      </c>
      <c r="E248" s="5" t="s">
        <v>672</v>
      </c>
      <c r="F248" s="5">
        <v>0</v>
      </c>
      <c r="G248" s="5" t="s">
        <v>558</v>
      </c>
      <c r="H248" s="20" t="str">
        <f ca="1">IFERROR(__xludf.DUMMYFUNCTION("GOOGLETRANSLATE(VIET!K248,""vi"",""en"")"),"Japanese foundation")</f>
        <v>Japanese foundation</v>
      </c>
      <c r="I248" s="5">
        <v>0</v>
      </c>
      <c r="J248" s="5">
        <v>2012</v>
      </c>
      <c r="K248" s="5">
        <v>1</v>
      </c>
      <c r="L248" s="5" t="s">
        <v>558</v>
      </c>
      <c r="M248" s="5" t="s">
        <v>96</v>
      </c>
      <c r="N248" s="19">
        <v>13495658</v>
      </c>
    </row>
    <row r="249" spans="1:14" ht="15.75" customHeight="1" x14ac:dyDescent="0.2">
      <c r="A249" s="14">
        <v>61</v>
      </c>
      <c r="B249" s="16">
        <v>40</v>
      </c>
      <c r="C249" s="14" t="s">
        <v>673</v>
      </c>
      <c r="D249" s="17">
        <v>1</v>
      </c>
      <c r="E249" s="5" t="s">
        <v>674</v>
      </c>
      <c r="F249" s="5">
        <v>0</v>
      </c>
      <c r="G249" s="5" t="s">
        <v>558</v>
      </c>
      <c r="H249" s="20" t="str">
        <f ca="1">IFERROR(__xludf.DUMMYFUNCTION("GOOGLETRANSLATE(VIET!K249,""vi"",""en"")"),"Japanese foundation")</f>
        <v>Japanese foundation</v>
      </c>
      <c r="I249" s="5">
        <v>0</v>
      </c>
      <c r="J249" s="5">
        <v>2013</v>
      </c>
      <c r="K249" s="5">
        <v>1</v>
      </c>
      <c r="L249" s="5" t="s">
        <v>533</v>
      </c>
      <c r="M249" s="5" t="s">
        <v>96</v>
      </c>
      <c r="N249" s="19">
        <v>0</v>
      </c>
    </row>
    <row r="250" spans="1:14" ht="15.75" customHeight="1" x14ac:dyDescent="0.2">
      <c r="A250" s="14">
        <v>62</v>
      </c>
      <c r="B250" s="16">
        <v>40</v>
      </c>
      <c r="C250" s="14" t="s">
        <v>675</v>
      </c>
      <c r="D250" s="17">
        <v>1</v>
      </c>
      <c r="E250" s="5" t="s">
        <v>676</v>
      </c>
      <c r="F250" s="5">
        <v>0</v>
      </c>
      <c r="G250" s="5" t="s">
        <v>558</v>
      </c>
      <c r="H250" s="20" t="str">
        <f ca="1">IFERROR(__xludf.DUMMYFUNCTION("GOOGLETRANSLATE(VIET!K250,""vi"",""en"")"),"Japanese foundation")</f>
        <v>Japanese foundation</v>
      </c>
      <c r="I250" s="5">
        <v>0</v>
      </c>
      <c r="J250" s="5">
        <v>2014</v>
      </c>
      <c r="K250" s="5">
        <v>1</v>
      </c>
      <c r="L250" s="5" t="s">
        <v>533</v>
      </c>
      <c r="M250" s="5" t="s">
        <v>96</v>
      </c>
      <c r="N250" s="19">
        <v>0</v>
      </c>
    </row>
    <row r="251" spans="1:14" ht="15.75" customHeight="1" x14ac:dyDescent="0.2">
      <c r="A251" s="14">
        <v>63</v>
      </c>
      <c r="B251" s="16">
        <v>40</v>
      </c>
      <c r="C251" s="14" t="s">
        <v>677</v>
      </c>
      <c r="D251" s="17">
        <v>1</v>
      </c>
      <c r="E251" s="5" t="s">
        <v>678</v>
      </c>
      <c r="F251" s="5">
        <v>0</v>
      </c>
      <c r="G251" s="5" t="s">
        <v>558</v>
      </c>
      <c r="H251" s="20" t="str">
        <f ca="1">IFERROR(__xludf.DUMMYFUNCTION("GOOGLETRANSLATE(VIET!K251,""vi"",""en"")"),"Japanese foundation")</f>
        <v>Japanese foundation</v>
      </c>
      <c r="I251" s="5">
        <v>0</v>
      </c>
      <c r="J251" s="5">
        <v>2015</v>
      </c>
      <c r="K251" s="5">
        <v>1</v>
      </c>
      <c r="L251" s="5" t="s">
        <v>533</v>
      </c>
      <c r="M251" s="5" t="s">
        <v>96</v>
      </c>
      <c r="N251" s="19">
        <v>13495658</v>
      </c>
    </row>
    <row r="252" spans="1:14" ht="15.75" customHeight="1" x14ac:dyDescent="0.2">
      <c r="A252" s="14">
        <v>64</v>
      </c>
      <c r="B252" s="16">
        <v>40</v>
      </c>
      <c r="C252" s="14" t="s">
        <v>679</v>
      </c>
      <c r="D252" s="17">
        <v>1</v>
      </c>
      <c r="E252" s="5" t="s">
        <v>680</v>
      </c>
      <c r="F252" s="5">
        <v>0</v>
      </c>
      <c r="G252" s="5" t="s">
        <v>558</v>
      </c>
      <c r="H252" s="20" t="str">
        <f ca="1">IFERROR(__xludf.DUMMYFUNCTION("GOOGLETRANSLATE(VIET!K252,""vi"",""en"")"),"Japanese foundation")</f>
        <v>Japanese foundation</v>
      </c>
      <c r="I252" s="5">
        <v>0</v>
      </c>
      <c r="J252" s="5">
        <v>2017</v>
      </c>
      <c r="K252" s="5">
        <v>1</v>
      </c>
      <c r="L252" s="5" t="s">
        <v>533</v>
      </c>
      <c r="M252" s="5" t="s">
        <v>96</v>
      </c>
      <c r="N252" s="19">
        <v>13495658</v>
      </c>
    </row>
    <row r="253" spans="1:14" ht="15.75" customHeight="1" x14ac:dyDescent="0.2">
      <c r="A253" s="14">
        <v>65</v>
      </c>
      <c r="B253" s="16">
        <v>40</v>
      </c>
      <c r="C253" s="14" t="s">
        <v>681</v>
      </c>
      <c r="D253" s="17">
        <v>1</v>
      </c>
      <c r="E253" s="5" t="s">
        <v>682</v>
      </c>
      <c r="F253" s="5" t="s">
        <v>683</v>
      </c>
      <c r="G253" s="5" t="s">
        <v>684</v>
      </c>
      <c r="H253" s="20" t="str">
        <f ca="1">IFERROR(__xludf.DUMMYFUNCTION("GOOGLETRANSLATE(VIET!K253,""vi"",""en"")"),"Japanese foundation")</f>
        <v>Japanese foundation</v>
      </c>
      <c r="I253" s="5">
        <v>0</v>
      </c>
      <c r="J253" s="5">
        <v>2010</v>
      </c>
      <c r="K253" s="5">
        <v>1</v>
      </c>
      <c r="L253" s="5" t="s">
        <v>533</v>
      </c>
      <c r="M253" s="5" t="s">
        <v>96</v>
      </c>
      <c r="N253" s="19" t="s">
        <v>32</v>
      </c>
    </row>
    <row r="254" spans="1:14" ht="15.75" customHeight="1" x14ac:dyDescent="0.2">
      <c r="A254" s="14">
        <v>66</v>
      </c>
      <c r="B254" s="16">
        <v>40</v>
      </c>
      <c r="C254" s="14" t="s">
        <v>685</v>
      </c>
      <c r="D254" s="17">
        <v>1</v>
      </c>
      <c r="E254" s="5" t="s">
        <v>686</v>
      </c>
      <c r="F254" s="5" t="s">
        <v>687</v>
      </c>
      <c r="G254" s="5" t="s">
        <v>684</v>
      </c>
      <c r="H254" s="20" t="str">
        <f ca="1">IFERROR(__xludf.DUMMYFUNCTION("GOOGLETRANSLATE(VIET!K254,""vi"",""en"")"),"Japanese foundation")</f>
        <v>Japanese foundation</v>
      </c>
      <c r="I254" s="5">
        <v>0</v>
      </c>
      <c r="J254" s="5">
        <v>2011</v>
      </c>
      <c r="K254" s="5">
        <v>1</v>
      </c>
      <c r="L254" s="5" t="s">
        <v>533</v>
      </c>
      <c r="M254" s="5" t="s">
        <v>96</v>
      </c>
      <c r="N254" s="19">
        <v>18804918</v>
      </c>
    </row>
    <row r="255" spans="1:14" ht="15.75" customHeight="1" x14ac:dyDescent="0.2">
      <c r="A255" s="14">
        <v>67</v>
      </c>
      <c r="B255" s="16">
        <v>40</v>
      </c>
      <c r="C255" s="14" t="s">
        <v>688</v>
      </c>
      <c r="D255" s="17">
        <v>1</v>
      </c>
      <c r="E255" s="5" t="s">
        <v>689</v>
      </c>
      <c r="F255" s="5" t="s">
        <v>690</v>
      </c>
      <c r="G255" s="5" t="s">
        <v>684</v>
      </c>
      <c r="H255" s="20" t="str">
        <f ca="1">IFERROR(__xludf.DUMMYFUNCTION("GOOGLETRANSLATE(VIET!K255,""vi"",""en"")"),"Japanese foundation")</f>
        <v>Japanese foundation</v>
      </c>
      <c r="I255" s="5">
        <v>0</v>
      </c>
      <c r="J255" s="5">
        <v>2012</v>
      </c>
      <c r="K255" s="5">
        <v>1</v>
      </c>
      <c r="L255" s="5" t="s">
        <v>533</v>
      </c>
      <c r="M255" s="5" t="s">
        <v>96</v>
      </c>
      <c r="N255" s="19">
        <v>18804918</v>
      </c>
    </row>
    <row r="256" spans="1:14" ht="15.75" customHeight="1" x14ac:dyDescent="0.2">
      <c r="A256" s="14">
        <v>68</v>
      </c>
      <c r="B256" s="16">
        <v>40</v>
      </c>
      <c r="C256" s="14" t="s">
        <v>691</v>
      </c>
      <c r="D256" s="17">
        <v>1</v>
      </c>
      <c r="E256" s="5" t="s">
        <v>692</v>
      </c>
      <c r="F256" s="5">
        <v>0</v>
      </c>
      <c r="G256" s="5" t="s">
        <v>533</v>
      </c>
      <c r="H256" s="20" t="str">
        <f ca="1">IFERROR(__xludf.DUMMYFUNCTION("GOOGLETRANSLATE(VIET!K256,""vi"",""en"")"),"Japanese foundation")</f>
        <v>Japanese foundation</v>
      </c>
      <c r="I256" s="5">
        <v>0</v>
      </c>
      <c r="J256" s="5">
        <v>2006</v>
      </c>
      <c r="K256" s="5">
        <v>1</v>
      </c>
      <c r="L256" s="5" t="s">
        <v>533</v>
      </c>
      <c r="M256" s="5" t="s">
        <v>307</v>
      </c>
      <c r="N256" s="19">
        <v>0</v>
      </c>
    </row>
    <row r="257" spans="1:14" ht="15.75" customHeight="1" x14ac:dyDescent="0.2">
      <c r="A257" s="14">
        <v>69</v>
      </c>
      <c r="B257" s="16">
        <v>40</v>
      </c>
      <c r="C257" s="14" t="s">
        <v>693</v>
      </c>
      <c r="D257" s="17">
        <v>1</v>
      </c>
      <c r="E257" s="5" t="s">
        <v>694</v>
      </c>
      <c r="F257" s="5">
        <v>0</v>
      </c>
      <c r="G257" s="5" t="s">
        <v>695</v>
      </c>
      <c r="H257" s="20" t="str">
        <f ca="1">IFERROR(__xludf.DUMMYFUNCTION("GOOGLETRANSLATE(VIET!K257,""vi"",""en"")"),"Japanese foundation")</f>
        <v>Japanese foundation</v>
      </c>
      <c r="I257" s="5">
        <v>0</v>
      </c>
      <c r="J257" s="5">
        <v>2008</v>
      </c>
      <c r="K257" s="5">
        <v>1</v>
      </c>
      <c r="L257" s="5" t="s">
        <v>695</v>
      </c>
      <c r="M257" s="5" t="s">
        <v>96</v>
      </c>
      <c r="N257" s="19">
        <v>0</v>
      </c>
    </row>
    <row r="258" spans="1:14" ht="15.75" customHeight="1" x14ac:dyDescent="0.2">
      <c r="A258" s="14">
        <v>70</v>
      </c>
      <c r="B258" s="16">
        <v>40</v>
      </c>
      <c r="C258" s="14" t="s">
        <v>696</v>
      </c>
      <c r="D258" s="17">
        <v>1</v>
      </c>
      <c r="E258" s="5" t="s">
        <v>697</v>
      </c>
      <c r="F258" s="5">
        <v>0</v>
      </c>
      <c r="G258" s="5" t="s">
        <v>484</v>
      </c>
      <c r="H258" s="20" t="str">
        <f ca="1">IFERROR(__xludf.DUMMYFUNCTION("GOOGLETRANSLATE(VIET!K258,""vi"",""en"")"),"Japanese foundation")</f>
        <v>Japanese foundation</v>
      </c>
      <c r="I258" s="5">
        <v>0</v>
      </c>
      <c r="J258" s="5">
        <v>2009</v>
      </c>
      <c r="K258" s="5">
        <v>1</v>
      </c>
      <c r="L258" s="5" t="s">
        <v>484</v>
      </c>
      <c r="M258" s="5" t="s">
        <v>35</v>
      </c>
      <c r="N258" s="19">
        <v>0</v>
      </c>
    </row>
    <row r="259" spans="1:14" ht="15.75" customHeight="1" x14ac:dyDescent="0.2">
      <c r="A259" s="14">
        <v>71</v>
      </c>
      <c r="B259" s="16">
        <v>40</v>
      </c>
      <c r="C259" s="14" t="s">
        <v>698</v>
      </c>
      <c r="D259" s="17">
        <v>1</v>
      </c>
      <c r="E259" s="5" t="s">
        <v>699</v>
      </c>
      <c r="F259" s="5">
        <v>0</v>
      </c>
      <c r="G259" s="5" t="s">
        <v>700</v>
      </c>
      <c r="H259" s="20" t="str">
        <f ca="1">IFERROR(__xludf.DUMMYFUNCTION("GOOGLETRANSLATE(VIET!K259,""vi"",""en"")"),"Japanese foundation")</f>
        <v>Japanese foundation</v>
      </c>
      <c r="I259" s="5">
        <v>0</v>
      </c>
      <c r="J259" s="5">
        <v>2009</v>
      </c>
      <c r="K259" s="5">
        <v>1</v>
      </c>
      <c r="L259" s="5" t="s">
        <v>700</v>
      </c>
      <c r="M259" s="5" t="s">
        <v>35</v>
      </c>
      <c r="N259" s="19">
        <v>0</v>
      </c>
    </row>
    <row r="260" spans="1:14" ht="15.75" customHeight="1" x14ac:dyDescent="0.2">
      <c r="A260" s="14">
        <v>72</v>
      </c>
      <c r="B260" s="16">
        <v>40</v>
      </c>
      <c r="C260" s="14" t="s">
        <v>701</v>
      </c>
      <c r="D260" s="17">
        <v>1</v>
      </c>
      <c r="E260" s="5" t="s">
        <v>702</v>
      </c>
      <c r="F260" s="5">
        <v>0</v>
      </c>
      <c r="G260" s="5" t="s">
        <v>703</v>
      </c>
      <c r="H260" s="20" t="str">
        <f ca="1">IFERROR(__xludf.DUMMYFUNCTION("GOOGLETRANSLATE(VIET!K260,""vi"",""en"")"),"Japanese foundation")</f>
        <v>Japanese foundation</v>
      </c>
      <c r="I260" s="5">
        <v>0</v>
      </c>
      <c r="J260" s="5">
        <v>2016</v>
      </c>
      <c r="K260" s="5">
        <v>1</v>
      </c>
      <c r="L260" s="5" t="s">
        <v>533</v>
      </c>
      <c r="M260" s="5" t="s">
        <v>96</v>
      </c>
      <c r="N260" s="19">
        <v>0</v>
      </c>
    </row>
    <row r="261" spans="1:14" ht="15.75" customHeight="1" x14ac:dyDescent="0.2">
      <c r="A261" s="14">
        <v>1</v>
      </c>
      <c r="B261" s="16">
        <v>90</v>
      </c>
      <c r="C261" s="14" t="s">
        <v>704</v>
      </c>
      <c r="D261" s="17">
        <v>1</v>
      </c>
      <c r="E261" s="5" t="s">
        <v>705</v>
      </c>
      <c r="F261" s="5">
        <v>0</v>
      </c>
      <c r="G261" s="5" t="s">
        <v>706</v>
      </c>
      <c r="H261" s="20" t="str">
        <f ca="1">IFERROR(__xludf.DUMMYFUNCTION("GOOGLETRANSLATE(VIET!K261,""vi"",""en"")"),"The Japan Docs")</f>
        <v>The Japan Docs</v>
      </c>
      <c r="I261" s="5">
        <v>1</v>
      </c>
      <c r="J261" s="5">
        <v>2002</v>
      </c>
      <c r="K261" s="5">
        <v>1</v>
      </c>
      <c r="L261" s="5" t="s">
        <v>707</v>
      </c>
      <c r="M261" s="5" t="s">
        <v>35</v>
      </c>
      <c r="N261" s="19">
        <v>4901617001</v>
      </c>
    </row>
    <row r="262" spans="1:14" ht="15.75" customHeight="1" x14ac:dyDescent="0.2">
      <c r="A262" s="14">
        <v>2</v>
      </c>
      <c r="B262" s="16">
        <v>90</v>
      </c>
      <c r="C262" s="14" t="s">
        <v>708</v>
      </c>
      <c r="D262" s="17">
        <v>1</v>
      </c>
      <c r="E262" s="5" t="s">
        <v>709</v>
      </c>
      <c r="F262" s="5">
        <v>0</v>
      </c>
      <c r="G262" s="5" t="s">
        <v>706</v>
      </c>
      <c r="H262" s="20" t="str">
        <f ca="1">IFERROR(__xludf.DUMMYFUNCTION("GOOGLETRANSLATE(VIET!K262,""vi"",""en"")"),"The Japan Docs")</f>
        <v>The Japan Docs</v>
      </c>
      <c r="I262" s="5">
        <v>1</v>
      </c>
      <c r="J262" s="5">
        <v>2002</v>
      </c>
      <c r="K262" s="5">
        <v>1</v>
      </c>
      <c r="L262" s="5" t="s">
        <v>707</v>
      </c>
      <c r="M262" s="5" t="s">
        <v>35</v>
      </c>
      <c r="N262" s="19">
        <v>4901617001</v>
      </c>
    </row>
    <row r="263" spans="1:14" ht="15.75" customHeight="1" x14ac:dyDescent="0.2">
      <c r="A263" s="14">
        <v>3</v>
      </c>
      <c r="B263" s="16">
        <v>90</v>
      </c>
      <c r="C263" s="14" t="s">
        <v>710</v>
      </c>
      <c r="D263" s="17">
        <v>1</v>
      </c>
      <c r="E263" s="5" t="s">
        <v>711</v>
      </c>
      <c r="F263" s="5">
        <v>0</v>
      </c>
      <c r="G263" s="5" t="s">
        <v>706</v>
      </c>
      <c r="H263" s="20" t="str">
        <f ca="1">IFERROR(__xludf.DUMMYFUNCTION("GOOGLETRANSLATE(VIET!K263,""vi"",""en"")"),"The Japan Docs")</f>
        <v>The Japan Docs</v>
      </c>
      <c r="I263" s="5">
        <v>1</v>
      </c>
      <c r="J263" s="5">
        <v>2002</v>
      </c>
      <c r="K263" s="5">
        <v>1</v>
      </c>
      <c r="L263" s="5" t="s">
        <v>707</v>
      </c>
      <c r="M263" s="5" t="s">
        <v>35</v>
      </c>
      <c r="N263" s="19">
        <v>4901617001</v>
      </c>
    </row>
    <row r="264" spans="1:14" ht="15.75" customHeight="1" x14ac:dyDescent="0.2">
      <c r="A264" s="14">
        <v>4</v>
      </c>
      <c r="B264" s="16">
        <v>90</v>
      </c>
      <c r="C264" s="14" t="s">
        <v>712</v>
      </c>
      <c r="D264" s="17">
        <v>1</v>
      </c>
      <c r="E264" s="5" t="s">
        <v>713</v>
      </c>
      <c r="F264" s="5">
        <v>0</v>
      </c>
      <c r="G264" s="5" t="s">
        <v>706</v>
      </c>
      <c r="H264" s="20" t="str">
        <f ca="1">IFERROR(__xludf.DUMMYFUNCTION("GOOGLETRANSLATE(VIET!K264,""vi"",""en"")"),"The Japan Docs")</f>
        <v>The Japan Docs</v>
      </c>
      <c r="I264" s="5">
        <v>1</v>
      </c>
      <c r="J264" s="5">
        <v>2002</v>
      </c>
      <c r="K264" s="5">
        <v>1</v>
      </c>
      <c r="L264" s="5" t="s">
        <v>707</v>
      </c>
      <c r="M264" s="5" t="s">
        <v>35</v>
      </c>
      <c r="N264" s="19">
        <v>4901617001</v>
      </c>
    </row>
    <row r="265" spans="1:14" ht="15.75" customHeight="1" x14ac:dyDescent="0.2">
      <c r="A265" s="14">
        <v>5</v>
      </c>
      <c r="B265" s="16">
        <v>90</v>
      </c>
      <c r="C265" s="14" t="s">
        <v>714</v>
      </c>
      <c r="D265" s="17">
        <v>1</v>
      </c>
      <c r="E265" s="5" t="s">
        <v>715</v>
      </c>
      <c r="F265" s="5">
        <v>0</v>
      </c>
      <c r="G265" s="5" t="s">
        <v>706</v>
      </c>
      <c r="H265" s="20" t="str">
        <f ca="1">IFERROR(__xludf.DUMMYFUNCTION("GOOGLETRANSLATE(VIET!K265,""vi"",""en"")"),"The Japan Docs")</f>
        <v>The Japan Docs</v>
      </c>
      <c r="I265" s="5">
        <v>1</v>
      </c>
      <c r="J265" s="5">
        <v>2002</v>
      </c>
      <c r="K265" s="5">
        <v>1</v>
      </c>
      <c r="L265" s="5" t="s">
        <v>707</v>
      </c>
      <c r="M265" s="5" t="s">
        <v>35</v>
      </c>
      <c r="N265" s="19">
        <v>4901617001</v>
      </c>
    </row>
    <row r="266" spans="1:14" ht="15.75" hidden="1" customHeight="1" x14ac:dyDescent="0.2">
      <c r="A266" s="14">
        <v>6</v>
      </c>
      <c r="B266" s="16">
        <v>90</v>
      </c>
      <c r="C266" s="14">
        <v>0</v>
      </c>
      <c r="D266" s="17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19">
        <v>0</v>
      </c>
    </row>
    <row r="267" spans="1:14" ht="15.75" hidden="1" customHeight="1" x14ac:dyDescent="0.2">
      <c r="A267" s="14">
        <v>0</v>
      </c>
      <c r="B267" s="16">
        <v>0</v>
      </c>
      <c r="C267" s="14">
        <v>0</v>
      </c>
      <c r="D267" s="17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19">
        <v>0</v>
      </c>
    </row>
    <row r="268" spans="1:14" ht="15.75" hidden="1" customHeight="1" x14ac:dyDescent="0.2">
      <c r="A268" s="14">
        <v>0</v>
      </c>
      <c r="B268" s="16">
        <v>0</v>
      </c>
      <c r="C268" s="14">
        <v>0</v>
      </c>
      <c r="D268" s="17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19">
        <v>0</v>
      </c>
    </row>
    <row r="269" spans="1:14" ht="15.75" hidden="1" customHeight="1" x14ac:dyDescent="0.2">
      <c r="A269" s="14">
        <v>0</v>
      </c>
      <c r="B269" s="16">
        <v>0</v>
      </c>
      <c r="C269" s="14">
        <v>0</v>
      </c>
      <c r="D269" s="17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19">
        <v>0</v>
      </c>
    </row>
    <row r="270" spans="1:14" ht="15.75" hidden="1" customHeight="1" x14ac:dyDescent="0.2">
      <c r="A270" s="14">
        <v>0</v>
      </c>
      <c r="B270" s="16">
        <v>0</v>
      </c>
      <c r="C270" s="14">
        <v>0</v>
      </c>
      <c r="D270" s="17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19">
        <v>0</v>
      </c>
    </row>
    <row r="271" spans="1:14" ht="15.75" hidden="1" customHeight="1" x14ac:dyDescent="0.2">
      <c r="A271" s="14">
        <v>0</v>
      </c>
      <c r="B271" s="16">
        <v>0</v>
      </c>
      <c r="C271" s="14">
        <v>0</v>
      </c>
      <c r="D271" s="17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19">
        <v>0</v>
      </c>
    </row>
    <row r="272" spans="1:14" ht="15.75" hidden="1" customHeight="1" x14ac:dyDescent="0.2">
      <c r="A272" s="14">
        <v>0</v>
      </c>
      <c r="B272" s="16">
        <v>0</v>
      </c>
      <c r="C272" s="14">
        <v>0</v>
      </c>
      <c r="D272" s="17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19">
        <v>0</v>
      </c>
    </row>
    <row r="273" spans="1:14" ht="15.75" hidden="1" customHeight="1" x14ac:dyDescent="0.2">
      <c r="A273" s="14">
        <v>0</v>
      </c>
      <c r="B273" s="16">
        <v>0</v>
      </c>
      <c r="C273" s="14">
        <v>0</v>
      </c>
      <c r="D273" s="17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19">
        <v>0</v>
      </c>
    </row>
    <row r="274" spans="1:14" ht="15.75" hidden="1" customHeight="1" x14ac:dyDescent="0.2">
      <c r="A274" s="14">
        <v>0</v>
      </c>
      <c r="B274" s="16">
        <v>0</v>
      </c>
      <c r="C274" s="14">
        <v>0</v>
      </c>
      <c r="D274" s="17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19">
        <v>0</v>
      </c>
    </row>
    <row r="275" spans="1:14" ht="15.75" hidden="1" customHeight="1" x14ac:dyDescent="0.2">
      <c r="A275" s="14">
        <v>0</v>
      </c>
      <c r="B275" s="16">
        <v>0</v>
      </c>
      <c r="C275" s="14">
        <v>0</v>
      </c>
      <c r="D275" s="17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19">
        <v>0</v>
      </c>
    </row>
    <row r="276" spans="1:14" ht="15.75" hidden="1" customHeight="1" x14ac:dyDescent="0.2">
      <c r="A276" s="14">
        <v>0</v>
      </c>
      <c r="B276" s="16">
        <v>0</v>
      </c>
      <c r="C276" s="14">
        <v>0</v>
      </c>
      <c r="D276" s="17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19">
        <v>0</v>
      </c>
    </row>
    <row r="277" spans="1:14" ht="15.75" hidden="1" customHeight="1" x14ac:dyDescent="0.2">
      <c r="A277" s="14">
        <v>0</v>
      </c>
      <c r="B277" s="16">
        <v>0</v>
      </c>
      <c r="C277" s="14">
        <v>0</v>
      </c>
      <c r="D277" s="17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19">
        <v>0</v>
      </c>
    </row>
    <row r="278" spans="1:14" ht="15.75" hidden="1" customHeight="1" x14ac:dyDescent="0.2">
      <c r="A278" s="14">
        <v>0</v>
      </c>
      <c r="B278" s="16">
        <v>0</v>
      </c>
      <c r="C278" s="14">
        <v>0</v>
      </c>
      <c r="D278" s="17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19">
        <v>0</v>
      </c>
    </row>
    <row r="279" spans="1:14" ht="15.75" hidden="1" customHeight="1" x14ac:dyDescent="0.2">
      <c r="A279" s="14">
        <v>0</v>
      </c>
      <c r="B279" s="16">
        <v>0</v>
      </c>
      <c r="C279" s="14">
        <v>0</v>
      </c>
      <c r="D279" s="17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19">
        <v>0</v>
      </c>
    </row>
    <row r="280" spans="1:14" ht="15.75" hidden="1" customHeight="1" x14ac:dyDescent="0.2">
      <c r="A280" s="14">
        <v>0</v>
      </c>
      <c r="B280" s="16">
        <v>0</v>
      </c>
      <c r="C280" s="14">
        <v>0</v>
      </c>
      <c r="D280" s="17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19">
        <v>0</v>
      </c>
    </row>
    <row r="281" spans="1:14" ht="15.75" hidden="1" customHeight="1" x14ac:dyDescent="0.2">
      <c r="A281" s="14">
        <v>0</v>
      </c>
      <c r="B281" s="16">
        <v>0</v>
      </c>
      <c r="C281" s="14">
        <v>0</v>
      </c>
      <c r="D281" s="17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19">
        <v>0</v>
      </c>
    </row>
    <row r="282" spans="1:14" ht="15.75" hidden="1" customHeight="1" x14ac:dyDescent="0.2">
      <c r="A282" s="14">
        <v>0</v>
      </c>
      <c r="B282" s="16">
        <v>0</v>
      </c>
      <c r="C282" s="14">
        <v>0</v>
      </c>
      <c r="D282" s="17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19">
        <v>0</v>
      </c>
    </row>
    <row r="283" spans="1:14" ht="15.75" hidden="1" customHeight="1" x14ac:dyDescent="0.2">
      <c r="A283" s="14">
        <v>0</v>
      </c>
      <c r="B283" s="16">
        <v>0</v>
      </c>
      <c r="C283" s="14">
        <v>0</v>
      </c>
      <c r="D283" s="17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19">
        <v>0</v>
      </c>
    </row>
    <row r="284" spans="1:14" ht="15.75" hidden="1" customHeight="1" x14ac:dyDescent="0.2">
      <c r="A284" s="14">
        <v>0</v>
      </c>
      <c r="B284" s="16">
        <v>0</v>
      </c>
      <c r="C284" s="14">
        <v>0</v>
      </c>
      <c r="D284" s="17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19">
        <v>0</v>
      </c>
    </row>
    <row r="285" spans="1:14" ht="15.75" hidden="1" customHeight="1" x14ac:dyDescent="0.2">
      <c r="A285" s="14">
        <v>0</v>
      </c>
      <c r="B285" s="16">
        <v>0</v>
      </c>
      <c r="C285" s="14">
        <v>0</v>
      </c>
      <c r="D285" s="17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19">
        <v>0</v>
      </c>
    </row>
    <row r="286" spans="1:14" ht="15.75" hidden="1" customHeight="1" x14ac:dyDescent="0.2">
      <c r="A286" s="14">
        <v>0</v>
      </c>
      <c r="B286" s="16">
        <v>0</v>
      </c>
      <c r="C286" s="14">
        <v>0</v>
      </c>
      <c r="D286" s="17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19">
        <v>0</v>
      </c>
    </row>
    <row r="287" spans="1:14" ht="15.75" hidden="1" customHeight="1" x14ac:dyDescent="0.2">
      <c r="A287" s="14">
        <v>0</v>
      </c>
      <c r="B287" s="16">
        <v>0</v>
      </c>
      <c r="C287" s="14">
        <v>0</v>
      </c>
      <c r="D287" s="17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19">
        <v>0</v>
      </c>
    </row>
    <row r="288" spans="1:14" ht="15.75" hidden="1" customHeight="1" x14ac:dyDescent="0.2">
      <c r="A288" s="14">
        <v>0</v>
      </c>
      <c r="B288" s="16">
        <v>0</v>
      </c>
      <c r="C288" s="14">
        <v>0</v>
      </c>
      <c r="D288" s="17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19">
        <v>0</v>
      </c>
    </row>
    <row r="289" spans="1:14" ht="15.75" hidden="1" customHeight="1" x14ac:dyDescent="0.2">
      <c r="A289" s="14">
        <v>0</v>
      </c>
      <c r="B289" s="16">
        <v>0</v>
      </c>
      <c r="C289" s="14">
        <v>0</v>
      </c>
      <c r="D289" s="17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19">
        <v>0</v>
      </c>
    </row>
    <row r="290" spans="1:14" ht="15.75" hidden="1" customHeight="1" x14ac:dyDescent="0.2">
      <c r="A290" s="14">
        <v>0</v>
      </c>
      <c r="B290" s="16">
        <v>0</v>
      </c>
      <c r="C290" s="14">
        <v>0</v>
      </c>
      <c r="D290" s="17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19">
        <v>0</v>
      </c>
    </row>
    <row r="291" spans="1:14" ht="15.75" hidden="1" customHeight="1" x14ac:dyDescent="0.2">
      <c r="A291" s="14">
        <v>0</v>
      </c>
      <c r="B291" s="16">
        <v>0</v>
      </c>
      <c r="C291" s="14">
        <v>0</v>
      </c>
      <c r="D291" s="17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19">
        <v>0</v>
      </c>
    </row>
    <row r="292" spans="1:14" ht="15.75" hidden="1" customHeight="1" x14ac:dyDescent="0.2">
      <c r="A292" s="14">
        <v>0</v>
      </c>
      <c r="B292" s="16">
        <v>0</v>
      </c>
      <c r="C292" s="14">
        <v>0</v>
      </c>
      <c r="D292" s="17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19">
        <v>0</v>
      </c>
    </row>
    <row r="293" spans="1:14" ht="15.75" hidden="1" customHeight="1" x14ac:dyDescent="0.2">
      <c r="A293" s="14">
        <v>0</v>
      </c>
      <c r="B293" s="16">
        <v>0</v>
      </c>
      <c r="C293" s="14">
        <v>0</v>
      </c>
      <c r="D293" s="17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19">
        <v>0</v>
      </c>
    </row>
    <row r="294" spans="1:14" ht="15.75" hidden="1" customHeight="1" x14ac:dyDescent="0.2">
      <c r="A294" s="14">
        <v>0</v>
      </c>
      <c r="B294" s="16">
        <v>0</v>
      </c>
      <c r="C294" s="14">
        <v>0</v>
      </c>
      <c r="D294" s="17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19">
        <v>0</v>
      </c>
    </row>
    <row r="295" spans="1:14" ht="15.75" hidden="1" customHeight="1" x14ac:dyDescent="0.2">
      <c r="A295" s="14">
        <v>0</v>
      </c>
      <c r="B295" s="16">
        <v>0</v>
      </c>
      <c r="C295" s="14">
        <v>0</v>
      </c>
      <c r="D295" s="17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19">
        <v>0</v>
      </c>
    </row>
    <row r="296" spans="1:14" ht="15.75" hidden="1" customHeight="1" x14ac:dyDescent="0.2">
      <c r="A296" s="14">
        <v>0</v>
      </c>
      <c r="B296" s="16">
        <v>0</v>
      </c>
      <c r="C296" s="14">
        <v>0</v>
      </c>
      <c r="D296" s="17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19">
        <v>0</v>
      </c>
    </row>
    <row r="297" spans="1:14" ht="15.75" hidden="1" customHeight="1" x14ac:dyDescent="0.2">
      <c r="A297" s="14">
        <v>0</v>
      </c>
      <c r="B297" s="16">
        <v>0</v>
      </c>
      <c r="C297" s="14">
        <v>0</v>
      </c>
      <c r="D297" s="17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19">
        <v>0</v>
      </c>
    </row>
    <row r="298" spans="1:14" ht="15.75" hidden="1" customHeight="1" x14ac:dyDescent="0.2">
      <c r="A298" s="14">
        <v>0</v>
      </c>
      <c r="B298" s="16">
        <v>0</v>
      </c>
      <c r="C298" s="14">
        <v>0</v>
      </c>
      <c r="D298" s="17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19">
        <v>0</v>
      </c>
    </row>
    <row r="299" spans="1:14" ht="15.75" hidden="1" customHeight="1" x14ac:dyDescent="0.2">
      <c r="A299" s="14">
        <v>0</v>
      </c>
      <c r="B299" s="16">
        <v>0</v>
      </c>
      <c r="C299" s="14">
        <v>0</v>
      </c>
      <c r="D299" s="17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19">
        <v>0</v>
      </c>
    </row>
    <row r="300" spans="1:14" ht="15.75" hidden="1" customHeight="1" x14ac:dyDescent="0.2">
      <c r="A300" s="14">
        <v>0</v>
      </c>
      <c r="B300" s="16">
        <v>0</v>
      </c>
      <c r="C300" s="14">
        <v>0</v>
      </c>
      <c r="D300" s="17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19">
        <v>0</v>
      </c>
    </row>
    <row r="301" spans="1:14" ht="15.75" hidden="1" customHeight="1" x14ac:dyDescent="0.2">
      <c r="A301" s="14">
        <v>0</v>
      </c>
      <c r="B301" s="16">
        <v>0</v>
      </c>
      <c r="C301" s="14">
        <v>0</v>
      </c>
      <c r="D301" s="17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19">
        <v>0</v>
      </c>
    </row>
    <row r="302" spans="1:14" ht="15.75" hidden="1" customHeight="1" x14ac:dyDescent="0.2">
      <c r="A302" s="14">
        <v>0</v>
      </c>
      <c r="B302" s="16">
        <v>0</v>
      </c>
      <c r="C302" s="14">
        <v>0</v>
      </c>
      <c r="D302" s="17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19">
        <v>0</v>
      </c>
    </row>
    <row r="303" spans="1:14" ht="15.75" hidden="1" customHeight="1" x14ac:dyDescent="0.2">
      <c r="A303" s="14">
        <v>0</v>
      </c>
      <c r="B303" s="16">
        <v>0</v>
      </c>
      <c r="C303" s="14">
        <v>0</v>
      </c>
      <c r="D303" s="17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19">
        <v>0</v>
      </c>
    </row>
    <row r="304" spans="1:14" ht="15.75" hidden="1" customHeight="1" x14ac:dyDescent="0.2">
      <c r="A304" s="14">
        <v>0</v>
      </c>
      <c r="B304" s="16">
        <v>0</v>
      </c>
      <c r="C304" s="14">
        <v>0</v>
      </c>
      <c r="D304" s="17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19">
        <v>0</v>
      </c>
    </row>
    <row r="305" spans="1:14" ht="15.75" hidden="1" customHeight="1" x14ac:dyDescent="0.2">
      <c r="A305" s="14">
        <v>0</v>
      </c>
      <c r="B305" s="16">
        <v>0</v>
      </c>
      <c r="C305" s="14">
        <v>0</v>
      </c>
      <c r="D305" s="17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19">
        <v>0</v>
      </c>
    </row>
    <row r="306" spans="1:14" ht="15.75" hidden="1" customHeight="1" x14ac:dyDescent="0.2">
      <c r="A306" s="14">
        <v>0</v>
      </c>
      <c r="B306" s="16">
        <v>0</v>
      </c>
      <c r="C306" s="14">
        <v>0</v>
      </c>
      <c r="D306" s="17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19">
        <v>0</v>
      </c>
    </row>
    <row r="307" spans="1:14" ht="15.75" hidden="1" customHeight="1" x14ac:dyDescent="0.2">
      <c r="A307" s="14">
        <v>0</v>
      </c>
      <c r="B307" s="16">
        <v>0</v>
      </c>
      <c r="C307" s="14">
        <v>0</v>
      </c>
      <c r="D307" s="17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19">
        <v>0</v>
      </c>
    </row>
    <row r="308" spans="1:14" ht="15.75" hidden="1" customHeight="1" x14ac:dyDescent="0.2">
      <c r="A308" s="14">
        <v>0</v>
      </c>
      <c r="B308" s="16">
        <v>0</v>
      </c>
      <c r="C308" s="14">
        <v>0</v>
      </c>
      <c r="D308" s="17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19">
        <v>0</v>
      </c>
    </row>
    <row r="309" spans="1:14" ht="15.75" hidden="1" customHeight="1" x14ac:dyDescent="0.2">
      <c r="A309" s="14">
        <v>0</v>
      </c>
      <c r="B309" s="16">
        <v>0</v>
      </c>
      <c r="C309" s="14">
        <v>0</v>
      </c>
      <c r="D309" s="17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19">
        <v>0</v>
      </c>
    </row>
    <row r="310" spans="1:14" ht="15.75" hidden="1" customHeight="1" x14ac:dyDescent="0.2">
      <c r="A310" s="14">
        <v>0</v>
      </c>
      <c r="B310" s="16">
        <v>0</v>
      </c>
      <c r="C310" s="14">
        <v>0</v>
      </c>
      <c r="D310" s="17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19">
        <v>0</v>
      </c>
    </row>
    <row r="311" spans="1:14" ht="15.75" hidden="1" customHeight="1" x14ac:dyDescent="0.2">
      <c r="A311" s="14">
        <v>0</v>
      </c>
      <c r="B311" s="16">
        <v>0</v>
      </c>
      <c r="C311" s="14">
        <v>0</v>
      </c>
      <c r="D311" s="17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19">
        <v>0</v>
      </c>
    </row>
    <row r="312" spans="1:14" ht="15.75" hidden="1" customHeight="1" x14ac:dyDescent="0.2">
      <c r="A312" s="14">
        <v>0</v>
      </c>
      <c r="B312" s="16">
        <v>0</v>
      </c>
      <c r="C312" s="14">
        <v>0</v>
      </c>
      <c r="D312" s="17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19">
        <v>0</v>
      </c>
    </row>
    <row r="313" spans="1:14" ht="15.75" hidden="1" customHeight="1" x14ac:dyDescent="0.2">
      <c r="A313" s="14">
        <v>0</v>
      </c>
      <c r="B313" s="16">
        <v>0</v>
      </c>
      <c r="C313" s="14">
        <v>0</v>
      </c>
      <c r="D313" s="17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19">
        <v>0</v>
      </c>
    </row>
    <row r="314" spans="1:14" ht="15.75" hidden="1" customHeight="1" x14ac:dyDescent="0.2">
      <c r="A314" s="14">
        <v>0</v>
      </c>
      <c r="B314" s="16">
        <v>0</v>
      </c>
      <c r="C314" s="14">
        <v>0</v>
      </c>
      <c r="D314" s="17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19">
        <v>0</v>
      </c>
    </row>
    <row r="315" spans="1:14" ht="15.75" hidden="1" customHeight="1" x14ac:dyDescent="0.2">
      <c r="A315" s="14">
        <v>0</v>
      </c>
      <c r="B315" s="16">
        <v>0</v>
      </c>
      <c r="C315" s="14">
        <v>0</v>
      </c>
      <c r="D315" s="17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19">
        <v>0</v>
      </c>
    </row>
    <row r="316" spans="1:14" ht="15.75" hidden="1" customHeight="1" x14ac:dyDescent="0.2">
      <c r="A316" s="14">
        <v>0</v>
      </c>
      <c r="B316" s="16">
        <v>0</v>
      </c>
      <c r="C316" s="14">
        <v>0</v>
      </c>
      <c r="D316" s="17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19">
        <v>0</v>
      </c>
    </row>
    <row r="317" spans="1:14" ht="15.75" hidden="1" customHeight="1" x14ac:dyDescent="0.2">
      <c r="A317" s="14">
        <v>0</v>
      </c>
      <c r="B317" s="16">
        <v>0</v>
      </c>
      <c r="C317" s="14">
        <v>0</v>
      </c>
      <c r="D317" s="17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19">
        <v>0</v>
      </c>
    </row>
    <row r="318" spans="1:14" ht="15.75" hidden="1" customHeight="1" x14ac:dyDescent="0.2">
      <c r="A318" s="14">
        <v>0</v>
      </c>
      <c r="B318" s="16">
        <v>0</v>
      </c>
      <c r="C318" s="14">
        <v>0</v>
      </c>
      <c r="D318" s="17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19">
        <v>0</v>
      </c>
    </row>
    <row r="319" spans="1:14" ht="15.75" hidden="1" customHeight="1" x14ac:dyDescent="0.2">
      <c r="A319" s="14">
        <v>0</v>
      </c>
      <c r="B319" s="16">
        <v>0</v>
      </c>
      <c r="C319" s="14">
        <v>0</v>
      </c>
      <c r="D319" s="17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19">
        <v>0</v>
      </c>
    </row>
    <row r="320" spans="1:14" ht="15.75" hidden="1" customHeight="1" x14ac:dyDescent="0.2">
      <c r="A320" s="14">
        <v>0</v>
      </c>
      <c r="B320" s="16">
        <v>0</v>
      </c>
      <c r="C320" s="14">
        <v>0</v>
      </c>
      <c r="D320" s="17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19">
        <v>0</v>
      </c>
    </row>
    <row r="321" spans="1:14" ht="15.75" hidden="1" customHeight="1" x14ac:dyDescent="0.2">
      <c r="A321" s="14">
        <v>0</v>
      </c>
      <c r="B321" s="16">
        <v>0</v>
      </c>
      <c r="C321" s="14">
        <v>0</v>
      </c>
      <c r="D321" s="17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19">
        <v>0</v>
      </c>
    </row>
    <row r="322" spans="1:14" ht="15.75" hidden="1" customHeight="1" x14ac:dyDescent="0.2">
      <c r="A322" s="14">
        <v>0</v>
      </c>
      <c r="B322" s="16">
        <v>0</v>
      </c>
      <c r="C322" s="14">
        <v>0</v>
      </c>
      <c r="D322" s="17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19">
        <v>0</v>
      </c>
    </row>
    <row r="323" spans="1:14" ht="15.75" hidden="1" customHeight="1" x14ac:dyDescent="0.2">
      <c r="A323" s="14">
        <v>0</v>
      </c>
      <c r="B323" s="16">
        <v>0</v>
      </c>
      <c r="C323" s="14">
        <v>0</v>
      </c>
      <c r="D323" s="17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19">
        <v>0</v>
      </c>
    </row>
    <row r="324" spans="1:14" ht="15.75" hidden="1" customHeight="1" x14ac:dyDescent="0.2">
      <c r="A324" s="14">
        <v>0</v>
      </c>
      <c r="B324" s="16">
        <v>0</v>
      </c>
      <c r="C324" s="14">
        <v>0</v>
      </c>
      <c r="D324" s="17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19">
        <v>0</v>
      </c>
    </row>
    <row r="325" spans="1:14" ht="15.75" hidden="1" customHeight="1" x14ac:dyDescent="0.2">
      <c r="A325" s="14">
        <v>0</v>
      </c>
      <c r="B325" s="16">
        <v>0</v>
      </c>
      <c r="C325" s="14">
        <v>0</v>
      </c>
      <c r="D325" s="17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19">
        <v>0</v>
      </c>
    </row>
    <row r="326" spans="1:14" ht="15.75" hidden="1" customHeight="1" x14ac:dyDescent="0.2">
      <c r="A326" s="14">
        <v>0</v>
      </c>
      <c r="B326" s="16">
        <v>0</v>
      </c>
      <c r="C326" s="14">
        <v>0</v>
      </c>
      <c r="D326" s="17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19">
        <v>0</v>
      </c>
    </row>
    <row r="327" spans="1:14" ht="15.75" hidden="1" customHeight="1" x14ac:dyDescent="0.2">
      <c r="A327" s="14">
        <v>0</v>
      </c>
      <c r="B327" s="16">
        <v>0</v>
      </c>
      <c r="C327" s="14">
        <v>0</v>
      </c>
      <c r="D327" s="17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19">
        <v>0</v>
      </c>
    </row>
    <row r="328" spans="1:14" ht="15.75" hidden="1" customHeight="1" x14ac:dyDescent="0.2">
      <c r="A328" s="14">
        <v>0</v>
      </c>
      <c r="B328" s="16">
        <v>0</v>
      </c>
      <c r="C328" s="14">
        <v>0</v>
      </c>
      <c r="D328" s="17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19">
        <v>0</v>
      </c>
    </row>
    <row r="329" spans="1:14" ht="15.75" hidden="1" customHeight="1" x14ac:dyDescent="0.2">
      <c r="A329" s="14">
        <v>0</v>
      </c>
      <c r="B329" s="16">
        <v>0</v>
      </c>
      <c r="C329" s="14">
        <v>0</v>
      </c>
      <c r="D329" s="17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19">
        <v>0</v>
      </c>
    </row>
    <row r="330" spans="1:14" ht="15.75" hidden="1" customHeight="1" x14ac:dyDescent="0.2">
      <c r="A330" s="14">
        <v>0</v>
      </c>
      <c r="B330" s="16">
        <v>0</v>
      </c>
      <c r="C330" s="14">
        <v>0</v>
      </c>
      <c r="D330" s="17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19">
        <v>0</v>
      </c>
    </row>
    <row r="331" spans="1:14" ht="15.75" hidden="1" customHeight="1" x14ac:dyDescent="0.2">
      <c r="A331" s="14">
        <v>0</v>
      </c>
      <c r="B331" s="16">
        <v>0</v>
      </c>
      <c r="C331" s="14">
        <v>0</v>
      </c>
      <c r="D331" s="17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19">
        <v>0</v>
      </c>
    </row>
    <row r="332" spans="1:14" ht="15.75" hidden="1" customHeight="1" x14ac:dyDescent="0.2">
      <c r="A332" s="14">
        <v>0</v>
      </c>
      <c r="B332" s="16">
        <v>0</v>
      </c>
      <c r="C332" s="14">
        <v>0</v>
      </c>
      <c r="D332" s="17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19">
        <v>0</v>
      </c>
    </row>
    <row r="333" spans="1:14" ht="15.75" hidden="1" customHeight="1" x14ac:dyDescent="0.2">
      <c r="A333" s="14">
        <v>0</v>
      </c>
      <c r="B333" s="16">
        <v>0</v>
      </c>
      <c r="C333" s="14">
        <v>0</v>
      </c>
      <c r="D333" s="17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19">
        <v>0</v>
      </c>
    </row>
    <row r="334" spans="1:14" ht="15.75" hidden="1" customHeight="1" x14ac:dyDescent="0.2">
      <c r="A334" s="14">
        <v>0</v>
      </c>
      <c r="B334" s="16">
        <v>0</v>
      </c>
      <c r="C334" s="14">
        <v>0</v>
      </c>
      <c r="D334" s="17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19">
        <v>0</v>
      </c>
    </row>
    <row r="335" spans="1:14" ht="15.75" hidden="1" customHeight="1" x14ac:dyDescent="0.2">
      <c r="A335" s="14">
        <v>0</v>
      </c>
      <c r="B335" s="16">
        <v>0</v>
      </c>
      <c r="C335" s="14">
        <v>0</v>
      </c>
      <c r="D335" s="17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19">
        <v>0</v>
      </c>
    </row>
    <row r="336" spans="1:14" ht="15.75" hidden="1" customHeight="1" x14ac:dyDescent="0.2">
      <c r="A336" s="14">
        <v>0</v>
      </c>
      <c r="B336" s="16">
        <v>0</v>
      </c>
      <c r="C336" s="14">
        <v>0</v>
      </c>
      <c r="D336" s="17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19">
        <v>0</v>
      </c>
    </row>
    <row r="337" spans="1:14" ht="15.75" hidden="1" customHeight="1" x14ac:dyDescent="0.2">
      <c r="A337" s="14">
        <v>0</v>
      </c>
      <c r="B337" s="16">
        <v>0</v>
      </c>
      <c r="C337" s="14">
        <v>0</v>
      </c>
      <c r="D337" s="17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19">
        <v>0</v>
      </c>
    </row>
    <row r="338" spans="1:14" ht="15.75" hidden="1" customHeight="1" x14ac:dyDescent="0.2">
      <c r="A338" s="14">
        <v>0</v>
      </c>
      <c r="B338" s="16">
        <v>0</v>
      </c>
      <c r="C338" s="14">
        <v>0</v>
      </c>
      <c r="D338" s="17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19">
        <v>0</v>
      </c>
    </row>
    <row r="339" spans="1:14" ht="15.75" hidden="1" customHeight="1" x14ac:dyDescent="0.2">
      <c r="A339" s="14">
        <v>0</v>
      </c>
      <c r="B339" s="16">
        <v>0</v>
      </c>
      <c r="C339" s="14">
        <v>0</v>
      </c>
      <c r="D339" s="17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19">
        <v>0</v>
      </c>
    </row>
    <row r="340" spans="1:14" ht="15.75" hidden="1" customHeight="1" x14ac:dyDescent="0.2">
      <c r="A340" s="14">
        <v>0</v>
      </c>
      <c r="B340" s="16">
        <v>0</v>
      </c>
      <c r="C340" s="14">
        <v>0</v>
      </c>
      <c r="D340" s="17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19">
        <v>0</v>
      </c>
    </row>
    <row r="341" spans="1:14" ht="15.75" hidden="1" customHeight="1" x14ac:dyDescent="0.2">
      <c r="A341" s="14">
        <v>0</v>
      </c>
      <c r="B341" s="16">
        <v>0</v>
      </c>
      <c r="C341" s="14">
        <v>0</v>
      </c>
      <c r="D341" s="17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19">
        <v>0</v>
      </c>
    </row>
    <row r="342" spans="1:14" ht="15.75" hidden="1" customHeight="1" x14ac:dyDescent="0.2">
      <c r="A342" s="14">
        <v>0</v>
      </c>
      <c r="B342" s="16">
        <v>0</v>
      </c>
      <c r="C342" s="14">
        <v>0</v>
      </c>
      <c r="D342" s="17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19">
        <v>0</v>
      </c>
    </row>
    <row r="343" spans="1:14" ht="15.75" hidden="1" customHeight="1" x14ac:dyDescent="0.2">
      <c r="A343" s="14">
        <v>0</v>
      </c>
      <c r="B343" s="16">
        <v>0</v>
      </c>
      <c r="C343" s="14">
        <v>0</v>
      </c>
      <c r="D343" s="17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19">
        <v>0</v>
      </c>
    </row>
    <row r="344" spans="1:14" ht="15.75" hidden="1" customHeight="1" x14ac:dyDescent="0.2">
      <c r="A344" s="14">
        <v>0</v>
      </c>
      <c r="B344" s="16">
        <v>0</v>
      </c>
      <c r="C344" s="14">
        <v>0</v>
      </c>
      <c r="D344" s="17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19">
        <v>0</v>
      </c>
    </row>
    <row r="345" spans="1:14" ht="15.75" hidden="1" customHeight="1" x14ac:dyDescent="0.2">
      <c r="A345" s="14">
        <v>0</v>
      </c>
      <c r="B345" s="16">
        <v>0</v>
      </c>
      <c r="C345" s="14">
        <v>0</v>
      </c>
      <c r="D345" s="17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19">
        <v>0</v>
      </c>
    </row>
    <row r="346" spans="1:14" ht="15.75" hidden="1" customHeight="1" x14ac:dyDescent="0.2">
      <c r="A346" s="14">
        <v>0</v>
      </c>
      <c r="B346" s="16">
        <v>0</v>
      </c>
      <c r="C346" s="14">
        <v>0</v>
      </c>
      <c r="D346" s="17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19">
        <v>0</v>
      </c>
    </row>
    <row r="347" spans="1:14" ht="15.75" hidden="1" customHeight="1" x14ac:dyDescent="0.2">
      <c r="A347" s="14">
        <v>0</v>
      </c>
      <c r="B347" s="16">
        <v>0</v>
      </c>
      <c r="C347" s="14">
        <v>0</v>
      </c>
      <c r="D347" s="17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19">
        <v>0</v>
      </c>
    </row>
    <row r="348" spans="1:14" ht="15.75" hidden="1" customHeight="1" x14ac:dyDescent="0.2">
      <c r="A348" s="14">
        <v>0</v>
      </c>
      <c r="B348" s="16">
        <v>0</v>
      </c>
      <c r="C348" s="14">
        <v>0</v>
      </c>
      <c r="D348" s="17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19">
        <v>0</v>
      </c>
    </row>
    <row r="349" spans="1:14" ht="15.75" hidden="1" customHeight="1" x14ac:dyDescent="0.2">
      <c r="A349" s="14">
        <v>0</v>
      </c>
      <c r="B349" s="16">
        <v>0</v>
      </c>
      <c r="C349" s="14">
        <v>0</v>
      </c>
      <c r="D349" s="17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19">
        <v>0</v>
      </c>
    </row>
    <row r="350" spans="1:14" ht="15.75" hidden="1" customHeight="1" x14ac:dyDescent="0.2">
      <c r="A350" s="14">
        <v>0</v>
      </c>
      <c r="B350" s="16">
        <v>0</v>
      </c>
      <c r="C350" s="14">
        <v>0</v>
      </c>
      <c r="D350" s="17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19">
        <v>0</v>
      </c>
    </row>
    <row r="351" spans="1:14" ht="15.75" hidden="1" customHeight="1" x14ac:dyDescent="0.2">
      <c r="A351" s="14">
        <v>0</v>
      </c>
      <c r="B351" s="16">
        <v>0</v>
      </c>
      <c r="C351" s="14">
        <v>0</v>
      </c>
      <c r="D351" s="17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19">
        <v>0</v>
      </c>
    </row>
    <row r="352" spans="1:14" ht="15.75" hidden="1" customHeight="1" x14ac:dyDescent="0.2">
      <c r="A352" s="14">
        <v>0</v>
      </c>
      <c r="B352" s="16">
        <v>0</v>
      </c>
      <c r="C352" s="14">
        <v>0</v>
      </c>
      <c r="D352" s="17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19">
        <v>0</v>
      </c>
    </row>
    <row r="353" spans="1:14" ht="15.75" hidden="1" customHeight="1" x14ac:dyDescent="0.2">
      <c r="A353" s="14">
        <v>0</v>
      </c>
      <c r="B353" s="16">
        <v>0</v>
      </c>
      <c r="C353" s="14">
        <v>0</v>
      </c>
      <c r="D353" s="17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19">
        <v>0</v>
      </c>
    </row>
    <row r="354" spans="1:14" ht="15.75" hidden="1" customHeight="1" x14ac:dyDescent="0.2">
      <c r="A354" s="14">
        <v>0</v>
      </c>
      <c r="B354" s="16">
        <v>0</v>
      </c>
      <c r="C354" s="14">
        <v>0</v>
      </c>
      <c r="D354" s="17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19">
        <v>0</v>
      </c>
    </row>
    <row r="355" spans="1:14" ht="15.75" hidden="1" customHeight="1" x14ac:dyDescent="0.2">
      <c r="A355" s="14">
        <v>0</v>
      </c>
      <c r="B355" s="16">
        <v>0</v>
      </c>
      <c r="C355" s="14">
        <v>0</v>
      </c>
      <c r="D355" s="17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19">
        <v>0</v>
      </c>
    </row>
    <row r="356" spans="1:14" ht="15.75" hidden="1" customHeight="1" x14ac:dyDescent="0.2">
      <c r="A356" s="14">
        <v>0</v>
      </c>
      <c r="B356" s="16">
        <v>0</v>
      </c>
      <c r="C356" s="14">
        <v>0</v>
      </c>
      <c r="D356" s="17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19">
        <v>0</v>
      </c>
    </row>
    <row r="357" spans="1:14" ht="15.75" hidden="1" customHeight="1" x14ac:dyDescent="0.2">
      <c r="A357" s="14">
        <v>0</v>
      </c>
      <c r="B357" s="16">
        <v>0</v>
      </c>
      <c r="C357" s="14">
        <v>0</v>
      </c>
      <c r="D357" s="17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19">
        <v>0</v>
      </c>
    </row>
    <row r="358" spans="1:14" ht="15.75" hidden="1" customHeight="1" x14ac:dyDescent="0.2">
      <c r="A358" s="14">
        <v>0</v>
      </c>
      <c r="B358" s="16">
        <v>0</v>
      </c>
      <c r="C358" s="14">
        <v>0</v>
      </c>
      <c r="D358" s="17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19">
        <v>0</v>
      </c>
    </row>
    <row r="359" spans="1:14" ht="15.75" hidden="1" customHeight="1" x14ac:dyDescent="0.2">
      <c r="A359" s="14">
        <v>0</v>
      </c>
      <c r="B359" s="16">
        <v>0</v>
      </c>
      <c r="C359" s="14">
        <v>0</v>
      </c>
      <c r="D359" s="17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19">
        <v>0</v>
      </c>
    </row>
    <row r="360" spans="1:14" ht="15.75" hidden="1" customHeight="1" x14ac:dyDescent="0.2">
      <c r="A360" s="14">
        <v>0</v>
      </c>
      <c r="B360" s="16">
        <v>0</v>
      </c>
      <c r="C360" s="14">
        <v>0</v>
      </c>
      <c r="D360" s="17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19">
        <v>0</v>
      </c>
    </row>
    <row r="361" spans="1:14" ht="15.75" hidden="1" customHeight="1" x14ac:dyDescent="0.2">
      <c r="A361" s="14">
        <v>0</v>
      </c>
      <c r="B361" s="16">
        <v>0</v>
      </c>
      <c r="C361" s="14">
        <v>0</v>
      </c>
      <c r="D361" s="17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19">
        <v>0</v>
      </c>
    </row>
    <row r="362" spans="1:14" ht="15.75" hidden="1" customHeight="1" x14ac:dyDescent="0.2">
      <c r="A362" s="14">
        <v>0</v>
      </c>
      <c r="B362" s="16">
        <v>0</v>
      </c>
      <c r="C362" s="14">
        <v>0</v>
      </c>
      <c r="D362" s="17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19">
        <v>0</v>
      </c>
    </row>
    <row r="363" spans="1:14" ht="15.75" hidden="1" customHeight="1" x14ac:dyDescent="0.2">
      <c r="A363" s="14">
        <v>0</v>
      </c>
      <c r="B363" s="16">
        <v>0</v>
      </c>
      <c r="C363" s="14">
        <v>0</v>
      </c>
      <c r="D363" s="17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19">
        <v>0</v>
      </c>
    </row>
    <row r="364" spans="1:14" ht="15.75" hidden="1" customHeight="1" x14ac:dyDescent="0.2">
      <c r="A364" s="14">
        <v>0</v>
      </c>
      <c r="B364" s="16">
        <v>0</v>
      </c>
      <c r="C364" s="14">
        <v>0</v>
      </c>
      <c r="D364" s="17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19">
        <v>0</v>
      </c>
    </row>
    <row r="365" spans="1:14" ht="15.75" hidden="1" customHeight="1" x14ac:dyDescent="0.2">
      <c r="A365" s="14">
        <v>0</v>
      </c>
      <c r="B365" s="16">
        <v>0</v>
      </c>
      <c r="C365" s="14">
        <v>0</v>
      </c>
      <c r="D365" s="17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19">
        <v>0</v>
      </c>
    </row>
    <row r="366" spans="1:14" ht="15.75" hidden="1" customHeight="1" x14ac:dyDescent="0.2">
      <c r="A366" s="14">
        <v>0</v>
      </c>
      <c r="B366" s="16">
        <v>0</v>
      </c>
      <c r="C366" s="14">
        <v>0</v>
      </c>
      <c r="D366" s="17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19">
        <v>0</v>
      </c>
    </row>
    <row r="367" spans="1:14" ht="15.75" hidden="1" customHeight="1" x14ac:dyDescent="0.2">
      <c r="A367" s="14">
        <v>0</v>
      </c>
      <c r="B367" s="16">
        <v>0</v>
      </c>
      <c r="C367" s="14">
        <v>0</v>
      </c>
      <c r="D367" s="17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19">
        <v>0</v>
      </c>
    </row>
    <row r="368" spans="1:14" ht="15.75" hidden="1" customHeight="1" x14ac:dyDescent="0.2">
      <c r="A368" s="14">
        <v>0</v>
      </c>
      <c r="B368" s="16">
        <v>0</v>
      </c>
      <c r="C368" s="14">
        <v>0</v>
      </c>
      <c r="D368" s="17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19">
        <v>0</v>
      </c>
    </row>
    <row r="369" spans="1:14" ht="15.75" hidden="1" customHeight="1" x14ac:dyDescent="0.2">
      <c r="A369" s="14">
        <v>0</v>
      </c>
      <c r="B369" s="16">
        <v>0</v>
      </c>
      <c r="C369" s="14">
        <v>0</v>
      </c>
      <c r="D369" s="17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19">
        <v>0</v>
      </c>
    </row>
    <row r="370" spans="1:14" ht="15.75" hidden="1" customHeight="1" x14ac:dyDescent="0.2">
      <c r="A370" s="14">
        <v>0</v>
      </c>
      <c r="B370" s="16">
        <v>0</v>
      </c>
      <c r="C370" s="14">
        <v>0</v>
      </c>
      <c r="D370" s="17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19">
        <v>0</v>
      </c>
    </row>
    <row r="371" spans="1:14" ht="15.75" hidden="1" customHeight="1" x14ac:dyDescent="0.2">
      <c r="A371" s="14">
        <v>0</v>
      </c>
      <c r="B371" s="16">
        <v>0</v>
      </c>
      <c r="C371" s="14">
        <v>0</v>
      </c>
      <c r="D371" s="17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19">
        <v>0</v>
      </c>
    </row>
    <row r="372" spans="1:14" ht="15.75" hidden="1" customHeight="1" x14ac:dyDescent="0.2">
      <c r="A372" s="14">
        <v>0</v>
      </c>
      <c r="B372" s="16">
        <v>0</v>
      </c>
      <c r="C372" s="14">
        <v>0</v>
      </c>
      <c r="D372" s="17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19">
        <v>0</v>
      </c>
    </row>
    <row r="373" spans="1:14" ht="15.75" hidden="1" customHeight="1" x14ac:dyDescent="0.2">
      <c r="A373" s="14">
        <v>0</v>
      </c>
      <c r="B373" s="16">
        <v>0</v>
      </c>
      <c r="C373" s="14">
        <v>0</v>
      </c>
      <c r="D373" s="17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19">
        <v>0</v>
      </c>
    </row>
    <row r="374" spans="1:14" ht="15.75" hidden="1" customHeight="1" x14ac:dyDescent="0.2">
      <c r="A374" s="14">
        <v>0</v>
      </c>
      <c r="B374" s="16">
        <v>0</v>
      </c>
      <c r="C374" s="14">
        <v>0</v>
      </c>
      <c r="D374" s="17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19">
        <v>0</v>
      </c>
    </row>
    <row r="375" spans="1:14" ht="15.75" hidden="1" customHeight="1" x14ac:dyDescent="0.2">
      <c r="A375" s="14">
        <v>0</v>
      </c>
      <c r="B375" s="16">
        <v>0</v>
      </c>
      <c r="C375" s="14">
        <v>0</v>
      </c>
      <c r="D375" s="17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19">
        <v>0</v>
      </c>
    </row>
    <row r="376" spans="1:14" ht="15.75" hidden="1" customHeight="1" x14ac:dyDescent="0.2">
      <c r="A376" s="14">
        <v>0</v>
      </c>
      <c r="B376" s="16">
        <v>0</v>
      </c>
      <c r="C376" s="14">
        <v>0</v>
      </c>
      <c r="D376" s="17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19">
        <v>0</v>
      </c>
    </row>
    <row r="377" spans="1:14" ht="15.75" hidden="1" customHeight="1" x14ac:dyDescent="0.2">
      <c r="A377" s="14">
        <v>0</v>
      </c>
      <c r="B377" s="16">
        <v>0</v>
      </c>
      <c r="C377" s="14">
        <v>0</v>
      </c>
      <c r="D377" s="17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19">
        <v>0</v>
      </c>
    </row>
    <row r="378" spans="1:14" ht="15.75" hidden="1" customHeight="1" x14ac:dyDescent="0.2">
      <c r="A378" s="14">
        <v>0</v>
      </c>
      <c r="B378" s="16">
        <v>0</v>
      </c>
      <c r="C378" s="14">
        <v>0</v>
      </c>
      <c r="D378" s="17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19">
        <v>0</v>
      </c>
    </row>
    <row r="379" spans="1:14" ht="15.75" hidden="1" customHeight="1" x14ac:dyDescent="0.2">
      <c r="A379" s="14">
        <v>0</v>
      </c>
      <c r="B379" s="16">
        <v>0</v>
      </c>
      <c r="C379" s="14">
        <v>0</v>
      </c>
      <c r="D379" s="17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19">
        <v>0</v>
      </c>
    </row>
    <row r="380" spans="1:14" ht="15.75" hidden="1" customHeight="1" x14ac:dyDescent="0.2">
      <c r="A380" s="14">
        <v>0</v>
      </c>
      <c r="B380" s="16">
        <v>0</v>
      </c>
      <c r="C380" s="14">
        <v>0</v>
      </c>
      <c r="D380" s="17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19">
        <v>0</v>
      </c>
    </row>
    <row r="381" spans="1:14" ht="15.75" hidden="1" customHeight="1" x14ac:dyDescent="0.2">
      <c r="A381" s="14">
        <v>0</v>
      </c>
      <c r="B381" s="16">
        <v>0</v>
      </c>
      <c r="C381" s="14">
        <v>0</v>
      </c>
      <c r="D381" s="17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19">
        <v>0</v>
      </c>
    </row>
    <row r="382" spans="1:14" ht="15.75" hidden="1" customHeight="1" x14ac:dyDescent="0.2">
      <c r="A382" s="14">
        <v>0</v>
      </c>
      <c r="B382" s="16">
        <v>0</v>
      </c>
      <c r="C382" s="14">
        <v>0</v>
      </c>
      <c r="D382" s="17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19">
        <v>0</v>
      </c>
    </row>
    <row r="383" spans="1:14" ht="15.75" hidden="1" customHeight="1" x14ac:dyDescent="0.2">
      <c r="A383" s="14">
        <v>0</v>
      </c>
      <c r="B383" s="16">
        <v>0</v>
      </c>
      <c r="C383" s="14">
        <v>0</v>
      </c>
      <c r="D383" s="17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19">
        <v>0</v>
      </c>
    </row>
    <row r="384" spans="1:14" ht="15.75" hidden="1" customHeight="1" x14ac:dyDescent="0.2">
      <c r="A384" s="14">
        <v>0</v>
      </c>
      <c r="B384" s="16">
        <v>0</v>
      </c>
      <c r="C384" s="14">
        <v>0</v>
      </c>
      <c r="D384" s="17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19">
        <v>0</v>
      </c>
    </row>
    <row r="385" spans="1:14" ht="15.75" hidden="1" customHeight="1" x14ac:dyDescent="0.2">
      <c r="A385" s="14">
        <v>0</v>
      </c>
      <c r="B385" s="16">
        <v>0</v>
      </c>
      <c r="C385" s="14">
        <v>0</v>
      </c>
      <c r="D385" s="17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19">
        <v>0</v>
      </c>
    </row>
    <row r="386" spans="1:14" ht="15.75" hidden="1" customHeight="1" x14ac:dyDescent="0.2">
      <c r="A386" s="14">
        <v>0</v>
      </c>
      <c r="B386" s="16">
        <v>0</v>
      </c>
      <c r="C386" s="14">
        <v>0</v>
      </c>
      <c r="D386" s="17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19">
        <v>0</v>
      </c>
    </row>
    <row r="387" spans="1:14" ht="15.75" hidden="1" customHeight="1" x14ac:dyDescent="0.2">
      <c r="A387" s="14">
        <v>0</v>
      </c>
      <c r="B387" s="16">
        <v>0</v>
      </c>
      <c r="C387" s="14">
        <v>0</v>
      </c>
      <c r="D387" s="17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19">
        <v>0</v>
      </c>
    </row>
    <row r="388" spans="1:14" ht="15.75" hidden="1" customHeight="1" x14ac:dyDescent="0.2">
      <c r="A388" s="14">
        <v>0</v>
      </c>
      <c r="B388" s="16">
        <v>0</v>
      </c>
      <c r="C388" s="14">
        <v>0</v>
      </c>
      <c r="D388" s="17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19">
        <v>0</v>
      </c>
    </row>
    <row r="389" spans="1:14" ht="15.75" hidden="1" customHeight="1" x14ac:dyDescent="0.2">
      <c r="A389" s="14">
        <v>0</v>
      </c>
      <c r="B389" s="16">
        <v>0</v>
      </c>
      <c r="C389" s="14">
        <v>0</v>
      </c>
      <c r="D389" s="17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19">
        <v>0</v>
      </c>
    </row>
    <row r="390" spans="1:14" ht="15.75" hidden="1" customHeight="1" x14ac:dyDescent="0.2">
      <c r="A390" s="14">
        <v>0</v>
      </c>
      <c r="B390" s="16">
        <v>0</v>
      </c>
      <c r="C390" s="14">
        <v>0</v>
      </c>
      <c r="D390" s="17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19">
        <v>0</v>
      </c>
    </row>
    <row r="391" spans="1:14" ht="15.75" hidden="1" customHeight="1" x14ac:dyDescent="0.2">
      <c r="A391" s="14">
        <v>0</v>
      </c>
      <c r="B391" s="16">
        <v>0</v>
      </c>
      <c r="C391" s="14">
        <v>0</v>
      </c>
      <c r="D391" s="17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19">
        <v>0</v>
      </c>
    </row>
    <row r="392" spans="1:14" ht="15.75" hidden="1" customHeight="1" x14ac:dyDescent="0.2">
      <c r="A392" s="14">
        <v>0</v>
      </c>
      <c r="B392" s="16">
        <v>0</v>
      </c>
      <c r="C392" s="14">
        <v>0</v>
      </c>
      <c r="D392" s="17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19">
        <v>0</v>
      </c>
    </row>
    <row r="393" spans="1:14" ht="15.75" hidden="1" customHeight="1" x14ac:dyDescent="0.2">
      <c r="A393" s="14">
        <v>0</v>
      </c>
      <c r="B393" s="16">
        <v>0</v>
      </c>
      <c r="C393" s="14">
        <v>0</v>
      </c>
      <c r="D393" s="17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19">
        <v>0</v>
      </c>
    </row>
    <row r="394" spans="1:14" ht="15.75" hidden="1" customHeight="1" x14ac:dyDescent="0.2">
      <c r="A394" s="14">
        <v>0</v>
      </c>
      <c r="B394" s="16">
        <v>0</v>
      </c>
      <c r="C394" s="14">
        <v>0</v>
      </c>
      <c r="D394" s="17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19">
        <v>0</v>
      </c>
    </row>
    <row r="395" spans="1:14" ht="15.75" hidden="1" customHeight="1" x14ac:dyDescent="0.2">
      <c r="A395" s="14">
        <v>0</v>
      </c>
      <c r="B395" s="16">
        <v>0</v>
      </c>
      <c r="C395" s="14">
        <v>0</v>
      </c>
      <c r="D395" s="17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19">
        <v>0</v>
      </c>
    </row>
    <row r="396" spans="1:14" ht="15.75" hidden="1" customHeight="1" x14ac:dyDescent="0.2">
      <c r="A396" s="14">
        <v>0</v>
      </c>
      <c r="B396" s="16">
        <v>0</v>
      </c>
      <c r="C396" s="14">
        <v>0</v>
      </c>
      <c r="D396" s="17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19">
        <v>0</v>
      </c>
    </row>
    <row r="397" spans="1:14" ht="15.75" hidden="1" customHeight="1" x14ac:dyDescent="0.2">
      <c r="A397" s="14">
        <v>0</v>
      </c>
      <c r="B397" s="16">
        <v>0</v>
      </c>
      <c r="C397" s="14">
        <v>0</v>
      </c>
      <c r="D397" s="17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19">
        <v>0</v>
      </c>
    </row>
    <row r="398" spans="1:14" ht="15.75" hidden="1" customHeight="1" x14ac:dyDescent="0.2">
      <c r="A398" s="14">
        <v>0</v>
      </c>
      <c r="B398" s="16">
        <v>0</v>
      </c>
      <c r="C398" s="14">
        <v>0</v>
      </c>
      <c r="D398" s="17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19">
        <v>0</v>
      </c>
    </row>
    <row r="399" spans="1:14" ht="15.75" hidden="1" customHeight="1" x14ac:dyDescent="0.2">
      <c r="A399" s="14">
        <v>0</v>
      </c>
      <c r="B399" s="16">
        <v>0</v>
      </c>
      <c r="C399" s="14">
        <v>0</v>
      </c>
      <c r="D399" s="17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19">
        <v>0</v>
      </c>
    </row>
    <row r="400" spans="1:14" ht="15.75" hidden="1" customHeight="1" x14ac:dyDescent="0.2">
      <c r="A400" s="14">
        <v>0</v>
      </c>
      <c r="B400" s="16">
        <v>0</v>
      </c>
      <c r="C400" s="14">
        <v>0</v>
      </c>
      <c r="D400" s="17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19">
        <v>0</v>
      </c>
    </row>
    <row r="401" spans="1:14" ht="15.75" hidden="1" customHeight="1" x14ac:dyDescent="0.2">
      <c r="A401" s="14">
        <v>0</v>
      </c>
      <c r="B401" s="16">
        <v>0</v>
      </c>
      <c r="C401" s="14">
        <v>0</v>
      </c>
      <c r="D401" s="17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19">
        <v>0</v>
      </c>
    </row>
    <row r="402" spans="1:14" ht="15.75" hidden="1" customHeight="1" x14ac:dyDescent="0.2">
      <c r="A402" s="14">
        <v>0</v>
      </c>
      <c r="B402" s="16">
        <v>0</v>
      </c>
      <c r="C402" s="14">
        <v>0</v>
      </c>
      <c r="D402" s="17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19">
        <v>0</v>
      </c>
    </row>
    <row r="403" spans="1:14" ht="15.75" hidden="1" customHeight="1" x14ac:dyDescent="0.2">
      <c r="A403" s="14">
        <v>0</v>
      </c>
      <c r="B403" s="16">
        <v>0</v>
      </c>
      <c r="C403" s="14">
        <v>0</v>
      </c>
      <c r="D403" s="17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19">
        <v>0</v>
      </c>
    </row>
    <row r="404" spans="1:14" ht="15.75" hidden="1" customHeight="1" x14ac:dyDescent="0.2">
      <c r="A404" s="14">
        <v>0</v>
      </c>
      <c r="B404" s="16">
        <v>0</v>
      </c>
      <c r="C404" s="14">
        <v>0</v>
      </c>
      <c r="D404" s="17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19">
        <v>0</v>
      </c>
    </row>
    <row r="405" spans="1:14" ht="15.75" hidden="1" customHeight="1" x14ac:dyDescent="0.2">
      <c r="A405" s="14">
        <v>0</v>
      </c>
      <c r="B405" s="16">
        <v>0</v>
      </c>
      <c r="C405" s="14">
        <v>0</v>
      </c>
      <c r="D405" s="17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19">
        <v>0</v>
      </c>
    </row>
    <row r="406" spans="1:14" ht="15.75" hidden="1" customHeight="1" x14ac:dyDescent="0.2">
      <c r="A406" s="14">
        <v>0</v>
      </c>
      <c r="B406" s="16">
        <v>0</v>
      </c>
      <c r="C406" s="14">
        <v>0</v>
      </c>
      <c r="D406" s="17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19">
        <v>0</v>
      </c>
    </row>
    <row r="407" spans="1:14" ht="15.75" hidden="1" customHeight="1" x14ac:dyDescent="0.2">
      <c r="A407" s="14">
        <v>0</v>
      </c>
      <c r="B407" s="16">
        <v>0</v>
      </c>
      <c r="C407" s="14">
        <v>0</v>
      </c>
      <c r="D407" s="17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19">
        <v>0</v>
      </c>
    </row>
    <row r="408" spans="1:14" ht="15.75" hidden="1" customHeight="1" x14ac:dyDescent="0.2">
      <c r="A408" s="14">
        <v>0</v>
      </c>
      <c r="B408" s="16">
        <v>0</v>
      </c>
      <c r="C408" s="14">
        <v>0</v>
      </c>
      <c r="D408" s="17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19">
        <v>0</v>
      </c>
    </row>
    <row r="409" spans="1:14" ht="15.75" hidden="1" customHeight="1" x14ac:dyDescent="0.2">
      <c r="A409" s="14">
        <v>0</v>
      </c>
      <c r="B409" s="16">
        <v>0</v>
      </c>
      <c r="C409" s="14">
        <v>0</v>
      </c>
      <c r="D409" s="17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19">
        <v>0</v>
      </c>
    </row>
    <row r="410" spans="1:14" ht="15.75" hidden="1" customHeight="1" x14ac:dyDescent="0.2">
      <c r="A410" s="14">
        <v>0</v>
      </c>
      <c r="B410" s="16">
        <v>0</v>
      </c>
      <c r="C410" s="14">
        <v>0</v>
      </c>
      <c r="D410" s="17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19">
        <v>0</v>
      </c>
    </row>
    <row r="411" spans="1:14" ht="15.75" hidden="1" customHeight="1" x14ac:dyDescent="0.2">
      <c r="A411" s="14">
        <v>0</v>
      </c>
      <c r="B411" s="16">
        <v>0</v>
      </c>
      <c r="C411" s="14">
        <v>0</v>
      </c>
      <c r="D411" s="17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19">
        <v>0</v>
      </c>
    </row>
    <row r="412" spans="1:14" ht="15.75" hidden="1" customHeight="1" x14ac:dyDescent="0.2">
      <c r="A412" s="14">
        <v>0</v>
      </c>
      <c r="B412" s="16">
        <v>0</v>
      </c>
      <c r="C412" s="14">
        <v>0</v>
      </c>
      <c r="D412" s="17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19">
        <v>0</v>
      </c>
    </row>
    <row r="413" spans="1:14" ht="15.75" hidden="1" customHeight="1" x14ac:dyDescent="0.2">
      <c r="A413" s="14">
        <v>0</v>
      </c>
      <c r="B413" s="16">
        <v>0</v>
      </c>
      <c r="C413" s="14">
        <v>0</v>
      </c>
      <c r="D413" s="17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19">
        <v>0</v>
      </c>
    </row>
    <row r="414" spans="1:14" ht="15.75" hidden="1" customHeight="1" x14ac:dyDescent="0.2">
      <c r="A414" s="14">
        <v>0</v>
      </c>
      <c r="B414" s="16">
        <v>0</v>
      </c>
      <c r="C414" s="14">
        <v>0</v>
      </c>
      <c r="D414" s="17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19">
        <v>0</v>
      </c>
    </row>
    <row r="415" spans="1:14" ht="15.75" hidden="1" customHeight="1" x14ac:dyDescent="0.2">
      <c r="A415" s="14">
        <v>0</v>
      </c>
      <c r="B415" s="16">
        <v>0</v>
      </c>
      <c r="C415" s="14">
        <v>0</v>
      </c>
      <c r="D415" s="17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19">
        <v>0</v>
      </c>
    </row>
    <row r="416" spans="1:14" ht="15.75" hidden="1" customHeight="1" x14ac:dyDescent="0.2">
      <c r="A416" s="14">
        <v>0</v>
      </c>
      <c r="B416" s="16">
        <v>0</v>
      </c>
      <c r="C416" s="14">
        <v>0</v>
      </c>
      <c r="D416" s="17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19">
        <v>0</v>
      </c>
    </row>
    <row r="417" spans="1:14" ht="15.75" hidden="1" customHeight="1" x14ac:dyDescent="0.2">
      <c r="A417" s="14">
        <v>0</v>
      </c>
      <c r="B417" s="16">
        <v>0</v>
      </c>
      <c r="C417" s="14">
        <v>0</v>
      </c>
      <c r="D417" s="17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19">
        <v>0</v>
      </c>
    </row>
    <row r="418" spans="1:14" ht="15.75" hidden="1" customHeight="1" x14ac:dyDescent="0.2">
      <c r="A418" s="14">
        <v>0</v>
      </c>
      <c r="B418" s="16">
        <v>0</v>
      </c>
      <c r="C418" s="14">
        <v>0</v>
      </c>
      <c r="D418" s="17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19">
        <v>0</v>
      </c>
    </row>
    <row r="419" spans="1:14" ht="15.75" hidden="1" customHeight="1" x14ac:dyDescent="0.2">
      <c r="A419" s="14">
        <v>0</v>
      </c>
      <c r="B419" s="16">
        <v>0</v>
      </c>
      <c r="C419" s="14">
        <v>0</v>
      </c>
      <c r="D419" s="17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19">
        <v>0</v>
      </c>
    </row>
    <row r="420" spans="1:14" ht="15.75" hidden="1" customHeight="1" x14ac:dyDescent="0.2">
      <c r="A420" s="14">
        <v>0</v>
      </c>
      <c r="B420" s="16">
        <v>0</v>
      </c>
      <c r="C420" s="14">
        <v>0</v>
      </c>
      <c r="D420" s="17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19">
        <v>0</v>
      </c>
    </row>
    <row r="421" spans="1:14" ht="15.75" hidden="1" customHeight="1" x14ac:dyDescent="0.2">
      <c r="A421" s="14">
        <v>0</v>
      </c>
      <c r="B421" s="16">
        <v>0</v>
      </c>
      <c r="C421" s="14">
        <v>0</v>
      </c>
      <c r="D421" s="17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19">
        <v>0</v>
      </c>
    </row>
    <row r="422" spans="1:14" ht="15.75" hidden="1" customHeight="1" x14ac:dyDescent="0.2">
      <c r="A422" s="14">
        <v>0</v>
      </c>
      <c r="B422" s="16">
        <v>0</v>
      </c>
      <c r="C422" s="14">
        <v>0</v>
      </c>
      <c r="D422" s="17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19">
        <v>0</v>
      </c>
    </row>
    <row r="423" spans="1:14" ht="15.75" hidden="1" customHeight="1" x14ac:dyDescent="0.2">
      <c r="A423" s="14">
        <v>0</v>
      </c>
      <c r="B423" s="16">
        <v>0</v>
      </c>
      <c r="C423" s="14">
        <v>0</v>
      </c>
      <c r="D423" s="17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19">
        <v>0</v>
      </c>
    </row>
    <row r="424" spans="1:14" ht="15.75" hidden="1" customHeight="1" x14ac:dyDescent="0.2">
      <c r="A424" s="14">
        <v>0</v>
      </c>
      <c r="B424" s="16">
        <v>0</v>
      </c>
      <c r="C424" s="14">
        <v>0</v>
      </c>
      <c r="D424" s="17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19">
        <v>0</v>
      </c>
    </row>
    <row r="425" spans="1:14" ht="15.75" hidden="1" customHeight="1" x14ac:dyDescent="0.2">
      <c r="A425" s="14">
        <v>0</v>
      </c>
      <c r="B425" s="16">
        <v>0</v>
      </c>
      <c r="C425" s="14">
        <v>0</v>
      </c>
      <c r="D425" s="17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19">
        <v>0</v>
      </c>
    </row>
    <row r="426" spans="1:14" ht="15.75" hidden="1" customHeight="1" x14ac:dyDescent="0.2">
      <c r="A426" s="14">
        <v>0</v>
      </c>
      <c r="B426" s="16">
        <v>0</v>
      </c>
      <c r="C426" s="14">
        <v>0</v>
      </c>
      <c r="D426" s="17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19">
        <v>0</v>
      </c>
    </row>
    <row r="427" spans="1:14" ht="15.75" hidden="1" customHeight="1" x14ac:dyDescent="0.2">
      <c r="A427" s="14">
        <v>0</v>
      </c>
      <c r="B427" s="16">
        <v>0</v>
      </c>
      <c r="C427" s="14">
        <v>0</v>
      </c>
      <c r="D427" s="17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19">
        <v>0</v>
      </c>
    </row>
    <row r="428" spans="1:14" ht="15.75" hidden="1" customHeight="1" x14ac:dyDescent="0.2">
      <c r="A428" s="14">
        <v>0</v>
      </c>
      <c r="B428" s="16">
        <v>0</v>
      </c>
      <c r="C428" s="14">
        <v>0</v>
      </c>
      <c r="D428" s="17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19">
        <v>0</v>
      </c>
    </row>
    <row r="429" spans="1:14" ht="15.75" hidden="1" customHeight="1" x14ac:dyDescent="0.2">
      <c r="A429" s="14">
        <v>0</v>
      </c>
      <c r="B429" s="16">
        <v>0</v>
      </c>
      <c r="C429" s="14">
        <v>0</v>
      </c>
      <c r="D429" s="17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19">
        <v>0</v>
      </c>
    </row>
    <row r="430" spans="1:14" ht="15.75" hidden="1" customHeight="1" x14ac:dyDescent="0.2">
      <c r="A430" s="14">
        <v>0</v>
      </c>
      <c r="B430" s="16">
        <v>0</v>
      </c>
      <c r="C430" s="14">
        <v>0</v>
      </c>
      <c r="D430" s="17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19">
        <v>0</v>
      </c>
    </row>
    <row r="431" spans="1:14" ht="15.75" hidden="1" customHeight="1" x14ac:dyDescent="0.2">
      <c r="A431" s="14">
        <v>0</v>
      </c>
      <c r="B431" s="16">
        <v>0</v>
      </c>
      <c r="C431" s="14">
        <v>0</v>
      </c>
      <c r="D431" s="17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19">
        <v>0</v>
      </c>
    </row>
    <row r="432" spans="1:14" ht="15.75" hidden="1" customHeight="1" x14ac:dyDescent="0.2">
      <c r="A432" s="14">
        <v>0</v>
      </c>
      <c r="B432" s="16">
        <v>0</v>
      </c>
      <c r="C432" s="14">
        <v>0</v>
      </c>
      <c r="D432" s="17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19">
        <v>0</v>
      </c>
    </row>
    <row r="433" spans="1:14" ht="15.75" hidden="1" customHeight="1" x14ac:dyDescent="0.2">
      <c r="A433" s="14">
        <v>0</v>
      </c>
      <c r="B433" s="16">
        <v>0</v>
      </c>
      <c r="C433" s="14">
        <v>0</v>
      </c>
      <c r="D433" s="17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19">
        <v>0</v>
      </c>
    </row>
    <row r="434" spans="1:14" ht="15.75" hidden="1" customHeight="1" x14ac:dyDescent="0.2">
      <c r="A434" s="14">
        <v>0</v>
      </c>
      <c r="B434" s="16">
        <v>0</v>
      </c>
      <c r="C434" s="14">
        <v>0</v>
      </c>
      <c r="D434" s="17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19">
        <v>0</v>
      </c>
    </row>
    <row r="435" spans="1:14" ht="15.75" hidden="1" customHeight="1" x14ac:dyDescent="0.2">
      <c r="A435" s="14">
        <v>0</v>
      </c>
      <c r="B435" s="16">
        <v>0</v>
      </c>
      <c r="C435" s="14">
        <v>0</v>
      </c>
      <c r="D435" s="17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19">
        <v>0</v>
      </c>
    </row>
    <row r="436" spans="1:14" ht="15.75" hidden="1" customHeight="1" x14ac:dyDescent="0.2">
      <c r="A436" s="14">
        <v>0</v>
      </c>
      <c r="B436" s="16">
        <v>0</v>
      </c>
      <c r="C436" s="14">
        <v>0</v>
      </c>
      <c r="D436" s="17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19">
        <v>0</v>
      </c>
    </row>
    <row r="437" spans="1:14" ht="15.75" hidden="1" customHeight="1" x14ac:dyDescent="0.2">
      <c r="A437" s="14">
        <v>0</v>
      </c>
      <c r="B437" s="16">
        <v>0</v>
      </c>
      <c r="C437" s="14">
        <v>0</v>
      </c>
      <c r="D437" s="17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19">
        <v>0</v>
      </c>
    </row>
    <row r="438" spans="1:14" ht="15.75" hidden="1" customHeight="1" x14ac:dyDescent="0.2">
      <c r="A438" s="14">
        <v>0</v>
      </c>
      <c r="B438" s="16">
        <v>0</v>
      </c>
      <c r="C438" s="14">
        <v>0</v>
      </c>
      <c r="D438" s="17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19">
        <v>0</v>
      </c>
    </row>
    <row r="439" spans="1:14" ht="15.75" hidden="1" customHeight="1" x14ac:dyDescent="0.2">
      <c r="A439" s="14">
        <v>0</v>
      </c>
      <c r="B439" s="16">
        <v>0</v>
      </c>
      <c r="C439" s="14">
        <v>0</v>
      </c>
      <c r="D439" s="17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19">
        <v>0</v>
      </c>
    </row>
    <row r="440" spans="1:14" ht="15.75" hidden="1" customHeight="1" x14ac:dyDescent="0.2">
      <c r="A440" s="14">
        <v>0</v>
      </c>
      <c r="B440" s="16">
        <v>0</v>
      </c>
      <c r="C440" s="14">
        <v>0</v>
      </c>
      <c r="D440" s="17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19">
        <v>0</v>
      </c>
    </row>
    <row r="441" spans="1:14" ht="15.75" hidden="1" customHeight="1" x14ac:dyDescent="0.2">
      <c r="A441" s="14">
        <v>0</v>
      </c>
      <c r="B441" s="16">
        <v>0</v>
      </c>
      <c r="C441" s="14">
        <v>0</v>
      </c>
      <c r="D441" s="17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19">
        <v>0</v>
      </c>
    </row>
    <row r="442" spans="1:14" ht="15.75" hidden="1" customHeight="1" x14ac:dyDescent="0.2">
      <c r="A442" s="14">
        <v>0</v>
      </c>
      <c r="B442" s="16">
        <v>0</v>
      </c>
      <c r="C442" s="14">
        <v>0</v>
      </c>
      <c r="D442" s="17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19">
        <v>0</v>
      </c>
    </row>
    <row r="443" spans="1:14" ht="15.75" hidden="1" customHeight="1" x14ac:dyDescent="0.2">
      <c r="A443" s="14">
        <v>0</v>
      </c>
      <c r="B443" s="16">
        <v>0</v>
      </c>
      <c r="C443" s="14">
        <v>0</v>
      </c>
      <c r="D443" s="17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19">
        <v>0</v>
      </c>
    </row>
    <row r="444" spans="1:14" ht="15.75" hidden="1" customHeight="1" x14ac:dyDescent="0.2">
      <c r="A444" s="14">
        <v>0</v>
      </c>
      <c r="B444" s="16">
        <v>0</v>
      </c>
      <c r="C444" s="14">
        <v>0</v>
      </c>
      <c r="D444" s="17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19">
        <v>0</v>
      </c>
    </row>
    <row r="445" spans="1:14" ht="15.75" hidden="1" customHeight="1" x14ac:dyDescent="0.2">
      <c r="A445" s="14">
        <v>0</v>
      </c>
      <c r="B445" s="16">
        <v>0</v>
      </c>
      <c r="C445" s="14">
        <v>0</v>
      </c>
      <c r="D445" s="17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19">
        <v>0</v>
      </c>
    </row>
    <row r="446" spans="1:14" ht="15.75" hidden="1" customHeight="1" x14ac:dyDescent="0.2">
      <c r="A446" s="14">
        <v>0</v>
      </c>
      <c r="B446" s="16">
        <v>0</v>
      </c>
      <c r="C446" s="14">
        <v>0</v>
      </c>
      <c r="D446" s="17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19">
        <v>0</v>
      </c>
    </row>
    <row r="447" spans="1:14" ht="15.75" hidden="1" customHeight="1" x14ac:dyDescent="0.2">
      <c r="A447" s="14">
        <v>0</v>
      </c>
      <c r="B447" s="16">
        <v>0</v>
      </c>
      <c r="C447" s="14">
        <v>0</v>
      </c>
      <c r="D447" s="17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19">
        <v>0</v>
      </c>
    </row>
    <row r="448" spans="1:14" ht="15.75" hidden="1" customHeight="1" x14ac:dyDescent="0.2">
      <c r="A448" s="14">
        <v>0</v>
      </c>
      <c r="B448" s="16">
        <v>0</v>
      </c>
      <c r="C448" s="14">
        <v>0</v>
      </c>
      <c r="D448" s="17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19">
        <v>0</v>
      </c>
    </row>
    <row r="449" spans="1:14" ht="15.75" hidden="1" customHeight="1" x14ac:dyDescent="0.2">
      <c r="A449" s="14">
        <v>0</v>
      </c>
      <c r="B449" s="16">
        <v>0</v>
      </c>
      <c r="C449" s="14">
        <v>0</v>
      </c>
      <c r="D449" s="17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19">
        <v>0</v>
      </c>
    </row>
    <row r="450" spans="1:14" ht="15.75" hidden="1" customHeight="1" x14ac:dyDescent="0.2">
      <c r="A450" s="14">
        <v>0</v>
      </c>
      <c r="B450" s="16">
        <v>0</v>
      </c>
      <c r="C450" s="14">
        <v>0</v>
      </c>
      <c r="D450" s="17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19">
        <v>0</v>
      </c>
    </row>
    <row r="451" spans="1:14" ht="15.75" hidden="1" customHeight="1" x14ac:dyDescent="0.2">
      <c r="A451" s="14">
        <v>0</v>
      </c>
      <c r="B451" s="16">
        <v>0</v>
      </c>
      <c r="C451" s="14">
        <v>0</v>
      </c>
      <c r="D451" s="17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19">
        <v>0</v>
      </c>
    </row>
    <row r="452" spans="1:14" ht="15.75" hidden="1" customHeight="1" x14ac:dyDescent="0.2">
      <c r="A452" s="14">
        <v>0</v>
      </c>
      <c r="B452" s="16">
        <v>0</v>
      </c>
      <c r="C452" s="14">
        <v>0</v>
      </c>
      <c r="D452" s="17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19">
        <v>0</v>
      </c>
    </row>
    <row r="453" spans="1:14" ht="15.75" hidden="1" customHeight="1" x14ac:dyDescent="0.2">
      <c r="A453" s="14">
        <v>0</v>
      </c>
      <c r="B453" s="16">
        <v>0</v>
      </c>
      <c r="C453" s="14">
        <v>0</v>
      </c>
      <c r="D453" s="17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19">
        <v>0</v>
      </c>
    </row>
    <row r="454" spans="1:14" ht="15.75" hidden="1" customHeight="1" x14ac:dyDescent="0.2">
      <c r="A454" s="14">
        <v>0</v>
      </c>
      <c r="B454" s="16">
        <v>0</v>
      </c>
      <c r="C454" s="14">
        <v>0</v>
      </c>
      <c r="D454" s="17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19">
        <v>0</v>
      </c>
    </row>
    <row r="455" spans="1:14" ht="15.75" hidden="1" customHeight="1" x14ac:dyDescent="0.2">
      <c r="A455" s="14">
        <v>0</v>
      </c>
      <c r="B455" s="16">
        <v>0</v>
      </c>
      <c r="C455" s="14">
        <v>0</v>
      </c>
      <c r="D455" s="17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19">
        <v>0</v>
      </c>
    </row>
    <row r="456" spans="1:14" ht="15.75" hidden="1" customHeight="1" x14ac:dyDescent="0.2">
      <c r="A456" s="14">
        <v>0</v>
      </c>
      <c r="B456" s="16">
        <v>0</v>
      </c>
      <c r="C456" s="14">
        <v>0</v>
      </c>
      <c r="D456" s="17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19">
        <v>0</v>
      </c>
    </row>
    <row r="457" spans="1:14" ht="15.75" hidden="1" customHeight="1" x14ac:dyDescent="0.2">
      <c r="A457" s="14">
        <v>0</v>
      </c>
      <c r="B457" s="16">
        <v>0</v>
      </c>
      <c r="C457" s="14">
        <v>0</v>
      </c>
      <c r="D457" s="17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19">
        <v>0</v>
      </c>
    </row>
    <row r="458" spans="1:14" ht="15.75" hidden="1" customHeight="1" x14ac:dyDescent="0.2">
      <c r="A458" s="14">
        <v>0</v>
      </c>
      <c r="B458" s="16">
        <v>0</v>
      </c>
      <c r="C458" s="14">
        <v>0</v>
      </c>
      <c r="D458" s="17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19">
        <v>0</v>
      </c>
    </row>
    <row r="459" spans="1:14" ht="15.75" hidden="1" customHeight="1" x14ac:dyDescent="0.2">
      <c r="A459" s="14">
        <v>0</v>
      </c>
      <c r="B459" s="16">
        <v>0</v>
      </c>
      <c r="C459" s="14">
        <v>0</v>
      </c>
      <c r="D459" s="17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19">
        <v>0</v>
      </c>
    </row>
    <row r="460" spans="1:14" ht="15.75" hidden="1" customHeight="1" x14ac:dyDescent="0.2">
      <c r="A460" s="14">
        <v>0</v>
      </c>
      <c r="B460" s="16">
        <v>0</v>
      </c>
      <c r="C460" s="14">
        <v>0</v>
      </c>
      <c r="D460" s="17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19">
        <v>0</v>
      </c>
    </row>
    <row r="461" spans="1:14" ht="15.75" hidden="1" customHeight="1" x14ac:dyDescent="0.2">
      <c r="A461" s="14">
        <v>0</v>
      </c>
      <c r="B461" s="16">
        <v>0</v>
      </c>
      <c r="C461" s="14">
        <v>0</v>
      </c>
      <c r="D461" s="17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19">
        <v>0</v>
      </c>
    </row>
    <row r="462" spans="1:14" ht="15.75" hidden="1" customHeight="1" x14ac:dyDescent="0.2">
      <c r="A462" s="14">
        <v>0</v>
      </c>
      <c r="B462" s="16">
        <v>0</v>
      </c>
      <c r="C462" s="14">
        <v>0</v>
      </c>
      <c r="D462" s="17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19">
        <v>0</v>
      </c>
    </row>
    <row r="463" spans="1:14" ht="15.75" hidden="1" customHeight="1" x14ac:dyDescent="0.2">
      <c r="A463" s="14">
        <v>0</v>
      </c>
      <c r="B463" s="16">
        <v>0</v>
      </c>
      <c r="C463" s="14">
        <v>0</v>
      </c>
      <c r="D463" s="17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19">
        <v>0</v>
      </c>
    </row>
    <row r="464" spans="1:14" ht="15.75" hidden="1" customHeight="1" x14ac:dyDescent="0.2">
      <c r="A464" s="14">
        <v>0</v>
      </c>
      <c r="B464" s="16">
        <v>0</v>
      </c>
      <c r="C464" s="14">
        <v>0</v>
      </c>
      <c r="D464" s="17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19">
        <v>0</v>
      </c>
    </row>
    <row r="465" spans="1:14" ht="15.75" hidden="1" customHeight="1" x14ac:dyDescent="0.2">
      <c r="A465" s="14">
        <v>0</v>
      </c>
      <c r="B465" s="16">
        <v>0</v>
      </c>
      <c r="C465" s="14">
        <v>0</v>
      </c>
      <c r="D465" s="17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19">
        <v>0</v>
      </c>
    </row>
    <row r="466" spans="1:14" ht="15.75" hidden="1" customHeight="1" x14ac:dyDescent="0.2">
      <c r="A466" s="14">
        <v>0</v>
      </c>
      <c r="B466" s="16">
        <v>0</v>
      </c>
      <c r="C466" s="14">
        <v>0</v>
      </c>
      <c r="D466" s="17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19">
        <v>0</v>
      </c>
    </row>
    <row r="467" spans="1:14" ht="15.75" hidden="1" customHeight="1" x14ac:dyDescent="0.2">
      <c r="A467" s="14">
        <v>0</v>
      </c>
      <c r="B467" s="16">
        <v>0</v>
      </c>
      <c r="C467" s="14">
        <v>0</v>
      </c>
      <c r="D467" s="17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19">
        <v>0</v>
      </c>
    </row>
    <row r="468" spans="1:14" ht="15.75" hidden="1" customHeight="1" x14ac:dyDescent="0.2">
      <c r="A468" s="14">
        <v>0</v>
      </c>
      <c r="B468" s="16">
        <v>0</v>
      </c>
      <c r="C468" s="14">
        <v>0</v>
      </c>
      <c r="D468" s="17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19">
        <v>0</v>
      </c>
    </row>
    <row r="469" spans="1:14" ht="15.75" hidden="1" customHeight="1" x14ac:dyDescent="0.2">
      <c r="A469" s="14">
        <v>0</v>
      </c>
      <c r="B469" s="16">
        <v>0</v>
      </c>
      <c r="C469" s="14">
        <v>0</v>
      </c>
      <c r="D469" s="17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19">
        <v>0</v>
      </c>
    </row>
    <row r="470" spans="1:14" ht="15.75" hidden="1" customHeight="1" x14ac:dyDescent="0.2">
      <c r="A470" s="14">
        <v>0</v>
      </c>
      <c r="B470" s="16">
        <v>0</v>
      </c>
      <c r="C470" s="14">
        <v>0</v>
      </c>
      <c r="D470" s="17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19">
        <v>0</v>
      </c>
    </row>
    <row r="471" spans="1:14" ht="15.75" hidden="1" customHeight="1" x14ac:dyDescent="0.2">
      <c r="A471" s="14">
        <v>0</v>
      </c>
      <c r="B471" s="16">
        <v>0</v>
      </c>
      <c r="C471" s="14">
        <v>0</v>
      </c>
      <c r="D471" s="17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19">
        <v>0</v>
      </c>
    </row>
    <row r="472" spans="1:14" ht="15.75" hidden="1" customHeight="1" x14ac:dyDescent="0.2">
      <c r="A472" s="14">
        <v>0</v>
      </c>
      <c r="B472" s="16">
        <v>0</v>
      </c>
      <c r="C472" s="14">
        <v>0</v>
      </c>
      <c r="D472" s="17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19">
        <v>0</v>
      </c>
    </row>
    <row r="473" spans="1:14" ht="15.75" hidden="1" customHeight="1" x14ac:dyDescent="0.2">
      <c r="A473" s="14">
        <v>0</v>
      </c>
      <c r="B473" s="16">
        <v>0</v>
      </c>
      <c r="C473" s="14">
        <v>0</v>
      </c>
      <c r="D473" s="17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19">
        <v>0</v>
      </c>
    </row>
    <row r="474" spans="1:14" ht="15.75" hidden="1" customHeight="1" x14ac:dyDescent="0.2">
      <c r="A474" s="14">
        <v>0</v>
      </c>
      <c r="B474" s="16">
        <v>0</v>
      </c>
      <c r="C474" s="14">
        <v>0</v>
      </c>
      <c r="D474" s="17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19">
        <v>0</v>
      </c>
    </row>
    <row r="475" spans="1:14" ht="15.75" hidden="1" customHeight="1" x14ac:dyDescent="0.2">
      <c r="A475" s="14">
        <v>0</v>
      </c>
      <c r="B475" s="16">
        <v>0</v>
      </c>
      <c r="C475" s="14">
        <v>0</v>
      </c>
      <c r="D475" s="17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19">
        <v>0</v>
      </c>
    </row>
    <row r="476" spans="1:14" ht="15.75" hidden="1" customHeight="1" x14ac:dyDescent="0.2">
      <c r="A476" s="14">
        <v>0</v>
      </c>
      <c r="B476" s="16">
        <v>0</v>
      </c>
      <c r="C476" s="14">
        <v>0</v>
      </c>
      <c r="D476" s="17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19">
        <v>0</v>
      </c>
    </row>
    <row r="477" spans="1:14" ht="15.75" hidden="1" customHeight="1" x14ac:dyDescent="0.2">
      <c r="A477" s="14">
        <v>0</v>
      </c>
      <c r="B477" s="16">
        <v>0</v>
      </c>
      <c r="C477" s="14">
        <v>0</v>
      </c>
      <c r="D477" s="17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19">
        <v>0</v>
      </c>
    </row>
    <row r="478" spans="1:14" ht="15.75" hidden="1" customHeight="1" x14ac:dyDescent="0.2">
      <c r="A478" s="14">
        <v>0</v>
      </c>
      <c r="B478" s="16">
        <v>0</v>
      </c>
      <c r="C478" s="14">
        <v>0</v>
      </c>
      <c r="D478" s="17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19">
        <v>0</v>
      </c>
    </row>
    <row r="479" spans="1:14" ht="15.75" hidden="1" customHeight="1" x14ac:dyDescent="0.2">
      <c r="A479" s="14">
        <v>0</v>
      </c>
      <c r="B479" s="16">
        <v>0</v>
      </c>
      <c r="C479" s="14">
        <v>0</v>
      </c>
      <c r="D479" s="17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19">
        <v>0</v>
      </c>
    </row>
    <row r="480" spans="1:14" ht="15.75" hidden="1" customHeight="1" x14ac:dyDescent="0.2">
      <c r="A480" s="14">
        <v>0</v>
      </c>
      <c r="B480" s="16">
        <v>0</v>
      </c>
      <c r="C480" s="14">
        <v>0</v>
      </c>
      <c r="D480" s="17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19">
        <v>0</v>
      </c>
    </row>
    <row r="481" spans="1:14" ht="15.75" hidden="1" customHeight="1" x14ac:dyDescent="0.2">
      <c r="A481" s="14">
        <v>0</v>
      </c>
      <c r="B481" s="16">
        <v>0</v>
      </c>
      <c r="C481" s="14">
        <v>0</v>
      </c>
      <c r="D481" s="17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19">
        <v>0</v>
      </c>
    </row>
    <row r="482" spans="1:14" ht="15.75" hidden="1" customHeight="1" x14ac:dyDescent="0.2">
      <c r="A482" s="14">
        <v>0</v>
      </c>
      <c r="B482" s="16">
        <v>0</v>
      </c>
      <c r="C482" s="14">
        <v>0</v>
      </c>
      <c r="D482" s="17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19">
        <v>0</v>
      </c>
    </row>
    <row r="483" spans="1:14" ht="15.75" hidden="1" customHeight="1" x14ac:dyDescent="0.2">
      <c r="A483" s="14">
        <v>0</v>
      </c>
      <c r="B483" s="16">
        <v>0</v>
      </c>
      <c r="C483" s="14">
        <v>0</v>
      </c>
      <c r="D483" s="17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19">
        <v>0</v>
      </c>
    </row>
    <row r="484" spans="1:14" ht="15.75" hidden="1" customHeight="1" x14ac:dyDescent="0.2">
      <c r="A484" s="14">
        <v>0</v>
      </c>
      <c r="B484" s="16">
        <v>0</v>
      </c>
      <c r="C484" s="14">
        <v>0</v>
      </c>
      <c r="D484" s="17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19">
        <v>0</v>
      </c>
    </row>
    <row r="485" spans="1:14" ht="15.75" hidden="1" customHeight="1" x14ac:dyDescent="0.2">
      <c r="A485" s="14">
        <v>0</v>
      </c>
      <c r="B485" s="16">
        <v>0</v>
      </c>
      <c r="C485" s="14">
        <v>0</v>
      </c>
      <c r="D485" s="17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19">
        <v>0</v>
      </c>
    </row>
    <row r="486" spans="1:14" ht="15.75" hidden="1" customHeight="1" x14ac:dyDescent="0.2">
      <c r="A486" s="14">
        <v>0</v>
      </c>
      <c r="B486" s="16">
        <v>0</v>
      </c>
      <c r="C486" s="14">
        <v>0</v>
      </c>
      <c r="D486" s="17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19">
        <v>0</v>
      </c>
    </row>
    <row r="487" spans="1:14" ht="15.75" hidden="1" customHeight="1" x14ac:dyDescent="0.2">
      <c r="A487" s="14">
        <v>0</v>
      </c>
      <c r="B487" s="16">
        <v>0</v>
      </c>
      <c r="C487" s="14">
        <v>0</v>
      </c>
      <c r="D487" s="17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19">
        <v>0</v>
      </c>
    </row>
    <row r="488" spans="1:14" ht="15.75" hidden="1" customHeight="1" x14ac:dyDescent="0.2">
      <c r="A488" s="14">
        <v>0</v>
      </c>
      <c r="B488" s="16">
        <v>0</v>
      </c>
      <c r="C488" s="14">
        <v>0</v>
      </c>
      <c r="D488" s="17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19">
        <v>0</v>
      </c>
    </row>
    <row r="489" spans="1:14" ht="15.75" hidden="1" customHeight="1" x14ac:dyDescent="0.2">
      <c r="A489" s="14">
        <v>0</v>
      </c>
      <c r="B489" s="16">
        <v>0</v>
      </c>
      <c r="C489" s="14">
        <v>0</v>
      </c>
      <c r="D489" s="17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19">
        <v>0</v>
      </c>
    </row>
    <row r="490" spans="1:14" ht="15.75" hidden="1" customHeight="1" x14ac:dyDescent="0.2">
      <c r="A490" s="14">
        <v>0</v>
      </c>
      <c r="B490" s="16">
        <v>0</v>
      </c>
      <c r="C490" s="14">
        <v>0</v>
      </c>
      <c r="D490" s="17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19">
        <v>0</v>
      </c>
    </row>
    <row r="491" spans="1:14" ht="15.75" hidden="1" customHeight="1" x14ac:dyDescent="0.2">
      <c r="A491" s="14">
        <v>0</v>
      </c>
      <c r="B491" s="16">
        <v>0</v>
      </c>
      <c r="C491" s="14">
        <v>0</v>
      </c>
      <c r="D491" s="17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19">
        <v>0</v>
      </c>
    </row>
    <row r="492" spans="1:14" ht="15.75" hidden="1" customHeight="1" x14ac:dyDescent="0.2">
      <c r="A492" s="14">
        <v>0</v>
      </c>
      <c r="B492" s="16">
        <v>0</v>
      </c>
      <c r="C492" s="14">
        <v>0</v>
      </c>
      <c r="D492" s="17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19">
        <v>0</v>
      </c>
    </row>
    <row r="493" spans="1:14" ht="15.75" hidden="1" customHeight="1" x14ac:dyDescent="0.2">
      <c r="A493" s="14">
        <v>0</v>
      </c>
      <c r="B493" s="16">
        <v>0</v>
      </c>
      <c r="C493" s="14">
        <v>0</v>
      </c>
      <c r="D493" s="17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19">
        <v>0</v>
      </c>
    </row>
    <row r="494" spans="1:14" ht="15.75" customHeight="1" x14ac:dyDescent="0.2">
      <c r="A494" s="14">
        <v>1</v>
      </c>
      <c r="B494" s="16">
        <v>110</v>
      </c>
      <c r="C494" s="14" t="s">
        <v>716</v>
      </c>
      <c r="D494" s="17">
        <v>28</v>
      </c>
      <c r="E494" s="5" t="s">
        <v>717</v>
      </c>
      <c r="F494" s="5">
        <v>0</v>
      </c>
      <c r="G494" s="5">
        <v>0</v>
      </c>
      <c r="H494" s="20" t="str">
        <f ca="1">IFERROR(__xludf.DUMMYFUNCTION("GOOGLETRANSLATE(VIET!K494,""vi"",""en"")"),"少年 マ ン ガ")</f>
        <v>少年 マ ン ガ</v>
      </c>
      <c r="I494" s="5">
        <v>0</v>
      </c>
      <c r="J494" s="5">
        <v>0</v>
      </c>
      <c r="K494" s="5">
        <v>0</v>
      </c>
      <c r="L494" s="5">
        <v>0</v>
      </c>
      <c r="M494" s="5" t="s">
        <v>96</v>
      </c>
      <c r="N494" s="19">
        <v>0</v>
      </c>
    </row>
    <row r="495" spans="1:14" ht="15.75" customHeight="1" x14ac:dyDescent="0.2">
      <c r="A495" s="14">
        <v>2</v>
      </c>
      <c r="B495" s="16">
        <v>110</v>
      </c>
      <c r="C495" s="14" t="s">
        <v>719</v>
      </c>
      <c r="D495" s="17">
        <v>15</v>
      </c>
      <c r="E495" s="5" t="s">
        <v>720</v>
      </c>
      <c r="F495" s="5">
        <v>0</v>
      </c>
      <c r="G495" s="5">
        <v>0</v>
      </c>
      <c r="H495" s="20" t="str">
        <f ca="1">IFERROR(__xludf.DUMMYFUNCTION("GOOGLETRANSLATE(VIET!K495,""vi"",""en"")"),"少年 マ ン ガ")</f>
        <v>少年 マ ン ガ</v>
      </c>
      <c r="I495" s="5">
        <v>0</v>
      </c>
      <c r="J495" s="5">
        <v>0</v>
      </c>
      <c r="K495" s="5">
        <v>0</v>
      </c>
      <c r="L495" s="5">
        <v>0</v>
      </c>
      <c r="M495" s="5" t="s">
        <v>96</v>
      </c>
      <c r="N495" s="19">
        <v>0</v>
      </c>
    </row>
    <row r="496" spans="1:14" ht="15.75" customHeight="1" x14ac:dyDescent="0.2">
      <c r="A496" s="14">
        <v>3</v>
      </c>
      <c r="B496" s="16">
        <v>110</v>
      </c>
      <c r="C496" s="14" t="s">
        <v>721</v>
      </c>
      <c r="D496" s="17">
        <v>4</v>
      </c>
      <c r="E496" s="5" t="s">
        <v>722</v>
      </c>
      <c r="F496" s="5">
        <v>0</v>
      </c>
      <c r="G496" s="5" t="s">
        <v>723</v>
      </c>
      <c r="H496" s="20" t="str">
        <f ca="1">IFERROR(__xludf.DUMMYFUNCTION("GOOGLETRANSLATE(VIET!K496,""vi"",""en"")"),"少年 マ ン ガ")</f>
        <v>少年 マ ン ガ</v>
      </c>
      <c r="I496" s="5">
        <v>0</v>
      </c>
      <c r="J496" s="5">
        <v>2009</v>
      </c>
      <c r="K496" s="5">
        <v>0</v>
      </c>
      <c r="L496" s="5" t="s">
        <v>724</v>
      </c>
      <c r="M496" s="5" t="s">
        <v>96</v>
      </c>
      <c r="N496" s="19">
        <v>0</v>
      </c>
    </row>
    <row r="497" spans="1:14" ht="15.75" customHeight="1" x14ac:dyDescent="0.2">
      <c r="A497" s="14">
        <v>4</v>
      </c>
      <c r="B497" s="16">
        <v>110</v>
      </c>
      <c r="C497" s="14" t="s">
        <v>725</v>
      </c>
      <c r="D497" s="17">
        <v>9</v>
      </c>
      <c r="E497" s="5" t="s">
        <v>726</v>
      </c>
      <c r="F497" s="5">
        <v>0</v>
      </c>
      <c r="G497" s="5" t="s">
        <v>727</v>
      </c>
      <c r="H497" s="20" t="str">
        <f ca="1">IFERROR(__xludf.DUMMYFUNCTION("GOOGLETRANSLATE(VIET!K497,""vi"",""en"")"),"少年 マ ン ガ")</f>
        <v>少年 マ ン ガ</v>
      </c>
      <c r="I497" s="5">
        <v>0</v>
      </c>
      <c r="J497" s="5">
        <v>2010</v>
      </c>
      <c r="K497" s="5">
        <v>0</v>
      </c>
      <c r="L497" s="5" t="s">
        <v>414</v>
      </c>
      <c r="M497" s="5" t="s">
        <v>96</v>
      </c>
      <c r="N497" s="19">
        <v>0</v>
      </c>
    </row>
    <row r="498" spans="1:14" ht="15.75" customHeight="1" x14ac:dyDescent="0.2">
      <c r="A498" s="14">
        <v>5</v>
      </c>
      <c r="B498" s="16">
        <v>110</v>
      </c>
      <c r="C498" s="14" t="s">
        <v>728</v>
      </c>
      <c r="D498" s="17">
        <v>4</v>
      </c>
      <c r="E498" s="5" t="s">
        <v>729</v>
      </c>
      <c r="F498" s="5">
        <v>0</v>
      </c>
      <c r="G498" s="5" t="s">
        <v>730</v>
      </c>
      <c r="H498" s="20" t="str">
        <f ca="1">IFERROR(__xludf.DUMMYFUNCTION("GOOGLETRANSLATE(VIET!K498,""vi"",""en"")"),"少年 マ ン ガ")</f>
        <v>少年 マ ン ガ</v>
      </c>
      <c r="I498" s="5">
        <v>0</v>
      </c>
      <c r="J498" s="5">
        <v>2011</v>
      </c>
      <c r="K498" s="5">
        <v>0</v>
      </c>
      <c r="L498" s="5" t="s">
        <v>724</v>
      </c>
      <c r="M498" s="5" t="s">
        <v>96</v>
      </c>
      <c r="N498" s="19">
        <v>0</v>
      </c>
    </row>
    <row r="499" spans="1:14" ht="15.75" customHeight="1" x14ac:dyDescent="0.2">
      <c r="A499" s="14">
        <v>6</v>
      </c>
      <c r="B499" s="16">
        <v>110</v>
      </c>
      <c r="C499" s="14" t="s">
        <v>731</v>
      </c>
      <c r="D499" s="17">
        <v>4</v>
      </c>
      <c r="E499" s="5" t="s">
        <v>732</v>
      </c>
      <c r="F499" s="5">
        <v>0</v>
      </c>
      <c r="G499" s="5" t="s">
        <v>733</v>
      </c>
      <c r="H499" s="20" t="str">
        <f ca="1">IFERROR(__xludf.DUMMYFUNCTION("GOOGLETRANSLATE(VIET!K499,""vi"",""en"")"),"少年 マ ン ガ")</f>
        <v>少年 マ ン ガ</v>
      </c>
      <c r="I499" s="5">
        <v>0</v>
      </c>
      <c r="J499" s="5">
        <v>2008</v>
      </c>
      <c r="K499" s="5">
        <v>0</v>
      </c>
      <c r="L499" s="5" t="s">
        <v>414</v>
      </c>
      <c r="M499" s="5" t="s">
        <v>96</v>
      </c>
      <c r="N499" s="19">
        <v>0</v>
      </c>
    </row>
    <row r="500" spans="1:14" ht="15.75" customHeight="1" x14ac:dyDescent="0.2">
      <c r="A500" s="14">
        <v>7</v>
      </c>
      <c r="B500" s="16">
        <v>110</v>
      </c>
      <c r="C500" s="14" t="s">
        <v>734</v>
      </c>
      <c r="D500" s="17">
        <v>9</v>
      </c>
      <c r="E500" s="5" t="s">
        <v>735</v>
      </c>
      <c r="F500" s="5">
        <v>0</v>
      </c>
      <c r="G500" s="5" t="s">
        <v>736</v>
      </c>
      <c r="H500" s="20" t="str">
        <f ca="1">IFERROR(__xludf.DUMMYFUNCTION("GOOGLETRANSLATE(VIET!K500,""vi"",""en"")"),"少年 マ ン ガ")</f>
        <v>少年 マ ン ガ</v>
      </c>
      <c r="I500" s="5">
        <v>0</v>
      </c>
      <c r="J500" s="5">
        <v>1985</v>
      </c>
      <c r="K500" s="5">
        <v>0</v>
      </c>
      <c r="L500" s="5" t="s">
        <v>737</v>
      </c>
      <c r="M500" s="5" t="s">
        <v>96</v>
      </c>
      <c r="N500" s="19">
        <v>0</v>
      </c>
    </row>
    <row r="501" spans="1:14" ht="15.75" customHeight="1" x14ac:dyDescent="0.2">
      <c r="A501" s="14">
        <v>8</v>
      </c>
      <c r="B501" s="16">
        <v>110</v>
      </c>
      <c r="C501" s="14" t="s">
        <v>738</v>
      </c>
      <c r="D501" s="17">
        <v>12</v>
      </c>
      <c r="E501" s="5" t="s">
        <v>739</v>
      </c>
      <c r="F501" s="5">
        <v>0</v>
      </c>
      <c r="G501" s="5" t="s">
        <v>740</v>
      </c>
      <c r="H501" s="20" t="str">
        <f ca="1">IFERROR(__xludf.DUMMYFUNCTION("GOOGLETRANSLATE(VIET!K501,""vi"",""en"")"),"少年 マ ン ガ")</f>
        <v>少年 マ ン ガ</v>
      </c>
      <c r="I501" s="5">
        <v>0</v>
      </c>
      <c r="J501" s="5">
        <v>1982</v>
      </c>
      <c r="K501" s="5">
        <v>0</v>
      </c>
      <c r="L501" s="5" t="s">
        <v>741</v>
      </c>
      <c r="M501" s="5" t="s">
        <v>96</v>
      </c>
      <c r="N501" s="19">
        <v>0</v>
      </c>
    </row>
    <row r="502" spans="1:14" ht="15.75" customHeight="1" x14ac:dyDescent="0.2">
      <c r="A502" s="14">
        <v>9</v>
      </c>
      <c r="B502" s="16">
        <v>110</v>
      </c>
      <c r="C502" s="14" t="s">
        <v>742</v>
      </c>
      <c r="D502" s="17">
        <v>10</v>
      </c>
      <c r="E502" s="5" t="s">
        <v>743</v>
      </c>
      <c r="F502" s="5">
        <v>0</v>
      </c>
      <c r="G502" s="5" t="s">
        <v>744</v>
      </c>
      <c r="H502" s="20" t="str">
        <f ca="1">IFERROR(__xludf.DUMMYFUNCTION("GOOGLETRANSLATE(VIET!K502,""vi"",""en"")"),"少年 マ ン ガ")</f>
        <v>少年 マ ン ガ</v>
      </c>
      <c r="I502" s="5">
        <v>0</v>
      </c>
      <c r="J502" s="5">
        <v>1991</v>
      </c>
      <c r="K502" s="5">
        <v>0</v>
      </c>
      <c r="L502" s="5" t="s">
        <v>745</v>
      </c>
      <c r="M502" s="5" t="s">
        <v>96</v>
      </c>
      <c r="N502" s="19">
        <v>0</v>
      </c>
    </row>
    <row r="503" spans="1:14" ht="15.75" customHeight="1" x14ac:dyDescent="0.2">
      <c r="A503" s="14">
        <v>10</v>
      </c>
      <c r="B503" s="16">
        <v>110</v>
      </c>
      <c r="C503" s="14" t="s">
        <v>746</v>
      </c>
      <c r="D503" s="17">
        <v>10</v>
      </c>
      <c r="E503" s="5" t="s">
        <v>747</v>
      </c>
      <c r="F503" s="5">
        <v>0</v>
      </c>
      <c r="G503" s="5" t="s">
        <v>744</v>
      </c>
      <c r="H503" s="20" t="str">
        <f ca="1">IFERROR(__xludf.DUMMYFUNCTION("GOOGLETRANSLATE(VIET!K503,""vi"",""en"")"),"少年 マ ン ガ")</f>
        <v>少年 マ ン ガ</v>
      </c>
      <c r="I503" s="5">
        <v>0</v>
      </c>
      <c r="J503" s="5">
        <v>1988</v>
      </c>
      <c r="K503" s="5">
        <v>0</v>
      </c>
      <c r="L503" s="5" t="s">
        <v>745</v>
      </c>
      <c r="M503" s="5" t="s">
        <v>96</v>
      </c>
      <c r="N503" s="19">
        <v>0</v>
      </c>
    </row>
    <row r="504" spans="1:14" ht="15.75" customHeight="1" x14ac:dyDescent="0.2">
      <c r="A504" s="14">
        <v>11</v>
      </c>
      <c r="B504" s="16">
        <v>110</v>
      </c>
      <c r="C504" s="14" t="s">
        <v>748</v>
      </c>
      <c r="D504" s="17">
        <v>5</v>
      </c>
      <c r="E504" s="5" t="s">
        <v>749</v>
      </c>
      <c r="F504" s="5">
        <v>0</v>
      </c>
      <c r="G504" s="5" t="s">
        <v>750</v>
      </c>
      <c r="H504" s="20" t="str">
        <f ca="1">IFERROR(__xludf.DUMMYFUNCTION("GOOGLETRANSLATE(VIET!K504,""vi"",""en"")"),"少年 マ ン ガ")</f>
        <v>少年 マ ン ガ</v>
      </c>
      <c r="I504" s="5">
        <v>0</v>
      </c>
      <c r="J504" s="5">
        <v>2002</v>
      </c>
      <c r="K504" s="5">
        <v>0</v>
      </c>
      <c r="L504" s="5" t="s">
        <v>751</v>
      </c>
      <c r="M504" s="5" t="s">
        <v>96</v>
      </c>
      <c r="N504" s="19">
        <v>0</v>
      </c>
    </row>
    <row r="505" spans="1:14" ht="15.75" customHeight="1" x14ac:dyDescent="0.2">
      <c r="A505" s="14">
        <v>12</v>
      </c>
      <c r="B505" s="16">
        <v>110</v>
      </c>
      <c r="C505" s="14" t="s">
        <v>752</v>
      </c>
      <c r="D505" s="17">
        <v>5</v>
      </c>
      <c r="E505" s="5" t="s">
        <v>753</v>
      </c>
      <c r="F505" s="5">
        <v>0</v>
      </c>
      <c r="G505" s="5" t="s">
        <v>754</v>
      </c>
      <c r="H505" s="20" t="str">
        <f ca="1">IFERROR(__xludf.DUMMYFUNCTION("GOOGLETRANSLATE(VIET!K505,""vi"",""en"")"),"少年 マ ン ガ")</f>
        <v>少年 マ ン ガ</v>
      </c>
      <c r="I505" s="5">
        <v>0</v>
      </c>
      <c r="J505" s="5">
        <v>1996</v>
      </c>
      <c r="K505" s="5">
        <v>0</v>
      </c>
      <c r="L505" s="5" t="s">
        <v>741</v>
      </c>
      <c r="M505" s="5" t="s">
        <v>96</v>
      </c>
      <c r="N505" s="19">
        <v>0</v>
      </c>
    </row>
    <row r="506" spans="1:14" ht="15.75" customHeight="1" x14ac:dyDescent="0.2">
      <c r="A506" s="14">
        <v>13</v>
      </c>
      <c r="B506" s="16">
        <v>110</v>
      </c>
      <c r="C506" s="14" t="s">
        <v>755</v>
      </c>
      <c r="D506" s="17">
        <v>9</v>
      </c>
      <c r="E506" s="5" t="s">
        <v>756</v>
      </c>
      <c r="F506" s="5">
        <v>0</v>
      </c>
      <c r="G506" s="5" t="s">
        <v>757</v>
      </c>
      <c r="H506" s="20" t="str">
        <f ca="1">IFERROR(__xludf.DUMMYFUNCTION("GOOGLETRANSLATE(VIET!K506,""vi"",""en"")"),"少年 マ ン ガ")</f>
        <v>少年 マ ン ガ</v>
      </c>
      <c r="I506" s="5">
        <v>0</v>
      </c>
      <c r="J506" s="5">
        <v>1983</v>
      </c>
      <c r="K506" s="5">
        <v>0</v>
      </c>
      <c r="L506" s="5" t="s">
        <v>751</v>
      </c>
      <c r="M506" s="5" t="s">
        <v>96</v>
      </c>
      <c r="N506" s="19">
        <v>0</v>
      </c>
    </row>
    <row r="507" spans="1:14" ht="15.75" customHeight="1" x14ac:dyDescent="0.2">
      <c r="A507" s="14">
        <v>14</v>
      </c>
      <c r="B507" s="16">
        <v>110</v>
      </c>
      <c r="C507" s="14" t="s">
        <v>758</v>
      </c>
      <c r="D507" s="17">
        <v>4</v>
      </c>
      <c r="E507" s="5" t="s">
        <v>759</v>
      </c>
      <c r="F507" s="5">
        <v>0</v>
      </c>
      <c r="G507" s="5" t="s">
        <v>760</v>
      </c>
      <c r="H507" s="20" t="str">
        <f ca="1">IFERROR(__xludf.DUMMYFUNCTION("GOOGLETRANSLATE(VIET!K507,""vi"",""en"")"),"少年 マ ン ガ")</f>
        <v>少年 マ ン ガ</v>
      </c>
      <c r="I507" s="5">
        <v>0</v>
      </c>
      <c r="J507" s="5">
        <v>2006</v>
      </c>
      <c r="K507" s="5">
        <v>0</v>
      </c>
      <c r="L507" s="5" t="s">
        <v>761</v>
      </c>
      <c r="M507" s="5" t="s">
        <v>96</v>
      </c>
      <c r="N507" s="19">
        <v>0</v>
      </c>
    </row>
    <row r="508" spans="1:14" ht="15.75" customHeight="1" x14ac:dyDescent="0.2">
      <c r="A508" s="14">
        <v>15</v>
      </c>
      <c r="B508" s="16">
        <v>110</v>
      </c>
      <c r="C508" s="14" t="s">
        <v>762</v>
      </c>
      <c r="D508" s="17">
        <v>3</v>
      </c>
      <c r="E508" s="5" t="s">
        <v>763</v>
      </c>
      <c r="F508" s="5">
        <v>0</v>
      </c>
      <c r="G508" s="5" t="s">
        <v>764</v>
      </c>
      <c r="H508" s="20" t="str">
        <f ca="1">IFERROR(__xludf.DUMMYFUNCTION("GOOGLETRANSLATE(VIET!K508,""vi"",""en"")"),"少年 マ ン ガ")</f>
        <v>少年 マ ン ガ</v>
      </c>
      <c r="I508" s="5">
        <v>0</v>
      </c>
      <c r="J508" s="5">
        <v>1988</v>
      </c>
      <c r="K508" s="5">
        <v>0</v>
      </c>
      <c r="L508" s="5" t="s">
        <v>751</v>
      </c>
      <c r="M508" s="5" t="s">
        <v>96</v>
      </c>
      <c r="N508" s="19">
        <v>0</v>
      </c>
    </row>
    <row r="509" spans="1:14" ht="15.75" customHeight="1" x14ac:dyDescent="0.2">
      <c r="A509" s="14">
        <v>16</v>
      </c>
      <c r="B509" s="16">
        <v>110</v>
      </c>
      <c r="C509" s="14" t="s">
        <v>765</v>
      </c>
      <c r="D509" s="17">
        <v>4</v>
      </c>
      <c r="E509" s="5" t="s">
        <v>766</v>
      </c>
      <c r="F509" s="5">
        <v>0</v>
      </c>
      <c r="G509" s="5" t="s">
        <v>767</v>
      </c>
      <c r="H509" s="20" t="str">
        <f ca="1">IFERROR(__xludf.DUMMYFUNCTION("GOOGLETRANSLATE(VIET!K509,""vi"",""en"")"),"少年 マ ン ガ")</f>
        <v>少年 マ ン ガ</v>
      </c>
      <c r="I509" s="5">
        <v>0</v>
      </c>
      <c r="J509" s="5">
        <v>1990</v>
      </c>
      <c r="K509" s="5">
        <v>0</v>
      </c>
      <c r="L509" s="5" t="s">
        <v>768</v>
      </c>
      <c r="M509" s="5" t="s">
        <v>96</v>
      </c>
      <c r="N509" s="19">
        <v>0</v>
      </c>
    </row>
    <row r="510" spans="1:14" ht="15.75" customHeight="1" x14ac:dyDescent="0.2">
      <c r="A510" s="14">
        <v>17</v>
      </c>
      <c r="B510" s="16">
        <v>110</v>
      </c>
      <c r="C510" s="14" t="s">
        <v>769</v>
      </c>
      <c r="D510" s="17">
        <v>4</v>
      </c>
      <c r="E510" s="5" t="s">
        <v>770</v>
      </c>
      <c r="F510" s="5">
        <v>0</v>
      </c>
      <c r="G510" s="5" t="s">
        <v>767</v>
      </c>
      <c r="H510" s="20" t="str">
        <f ca="1">IFERROR(__xludf.DUMMYFUNCTION("GOOGLETRANSLATE(VIET!K510,""vi"",""en"")"),"少年 マ ン ガ")</f>
        <v>少年 マ ン ガ</v>
      </c>
      <c r="I510" s="5">
        <v>0</v>
      </c>
      <c r="J510" s="5">
        <v>2000</v>
      </c>
      <c r="K510" s="5">
        <v>0</v>
      </c>
      <c r="L510" s="5" t="s">
        <v>768</v>
      </c>
      <c r="M510" s="5" t="s">
        <v>96</v>
      </c>
      <c r="N510" s="19">
        <v>0</v>
      </c>
    </row>
    <row r="511" spans="1:14" ht="15.75" customHeight="1" x14ac:dyDescent="0.2">
      <c r="A511" s="14">
        <v>18</v>
      </c>
      <c r="B511" s="16">
        <v>110</v>
      </c>
      <c r="C511" s="14" t="s">
        <v>771</v>
      </c>
      <c r="D511" s="17">
        <v>8</v>
      </c>
      <c r="E511" s="5" t="s">
        <v>772</v>
      </c>
      <c r="F511" s="5">
        <v>0</v>
      </c>
      <c r="G511" s="5" t="s">
        <v>773</v>
      </c>
      <c r="H511" s="20" t="str">
        <f ca="1">IFERROR(__xludf.DUMMYFUNCTION("GOOGLETRANSLATE(VIET!K511,""vi"",""en"")"),"少年 マ ン ガ")</f>
        <v>少年 マ ン ガ</v>
      </c>
      <c r="I511" s="5">
        <v>0</v>
      </c>
      <c r="J511" s="5">
        <v>1994</v>
      </c>
      <c r="K511" s="5">
        <v>0</v>
      </c>
      <c r="L511" s="5" t="s">
        <v>751</v>
      </c>
      <c r="M511" s="5" t="s">
        <v>96</v>
      </c>
      <c r="N511" s="19">
        <v>9784091233721</v>
      </c>
    </row>
    <row r="512" spans="1:14" ht="15.75" customHeight="1" x14ac:dyDescent="0.2">
      <c r="A512" s="14">
        <v>19</v>
      </c>
      <c r="B512" s="16">
        <v>110</v>
      </c>
      <c r="C512" s="14" t="s">
        <v>774</v>
      </c>
      <c r="D512" s="17">
        <v>6</v>
      </c>
      <c r="E512" s="5" t="s">
        <v>775</v>
      </c>
      <c r="F512" s="5">
        <v>0</v>
      </c>
      <c r="G512" s="5" t="s">
        <v>776</v>
      </c>
      <c r="H512" s="20" t="str">
        <f ca="1">IFERROR(__xludf.DUMMYFUNCTION("GOOGLETRANSLATE(VIET!K512,""vi"",""en"")"),"少年 マ ン ガ")</f>
        <v>少年 マ ン ガ</v>
      </c>
      <c r="I512" s="5">
        <v>0</v>
      </c>
      <c r="J512" s="5">
        <v>2003</v>
      </c>
      <c r="K512" s="5">
        <v>0</v>
      </c>
      <c r="L512" s="5" t="s">
        <v>414</v>
      </c>
      <c r="M512" s="5" t="s">
        <v>96</v>
      </c>
      <c r="N512" s="19">
        <v>9784063127416</v>
      </c>
    </row>
    <row r="513" spans="1:14" ht="15.75" customHeight="1" x14ac:dyDescent="0.2">
      <c r="A513" s="14">
        <v>20</v>
      </c>
      <c r="B513" s="16">
        <v>110</v>
      </c>
      <c r="C513" s="14" t="s">
        <v>777</v>
      </c>
      <c r="D513" s="17">
        <v>3</v>
      </c>
      <c r="E513" s="5" t="s">
        <v>778</v>
      </c>
      <c r="F513" s="5">
        <v>0</v>
      </c>
      <c r="G513" s="5" t="s">
        <v>779</v>
      </c>
      <c r="H513" s="20" t="str">
        <f ca="1">IFERROR(__xludf.DUMMYFUNCTION("GOOGLETRANSLATE(VIET!K513,""vi"",""en"")"),"少年 マ ン ガ")</f>
        <v>少年 マ ン ガ</v>
      </c>
      <c r="I513" s="5">
        <v>0</v>
      </c>
      <c r="J513" s="5">
        <v>1995</v>
      </c>
      <c r="K513" s="5">
        <v>0</v>
      </c>
      <c r="L513" s="5" t="s">
        <v>780</v>
      </c>
      <c r="M513" s="5" t="s">
        <v>96</v>
      </c>
      <c r="N513" s="19">
        <v>9784253171281</v>
      </c>
    </row>
    <row r="514" spans="1:14" ht="15.75" customHeight="1" x14ac:dyDescent="0.2">
      <c r="A514" s="14">
        <v>21</v>
      </c>
      <c r="B514" s="16">
        <v>110</v>
      </c>
      <c r="C514" s="14" t="s">
        <v>781</v>
      </c>
      <c r="D514" s="17">
        <v>12</v>
      </c>
      <c r="E514" s="5" t="s">
        <v>782</v>
      </c>
      <c r="F514" s="5">
        <v>0</v>
      </c>
      <c r="G514" s="5" t="s">
        <v>783</v>
      </c>
      <c r="H514" s="20" t="str">
        <f ca="1">IFERROR(__xludf.DUMMYFUNCTION("GOOGLETRANSLATE(VIET!K514,""vi"",""en"")"),"少年 マ ン ガ")</f>
        <v>少年 マ ン ガ</v>
      </c>
      <c r="I514" s="5">
        <v>0</v>
      </c>
      <c r="J514" s="5">
        <v>2007</v>
      </c>
      <c r="K514" s="5">
        <v>0</v>
      </c>
      <c r="L514" s="5" t="s">
        <v>751</v>
      </c>
      <c r="M514" s="5" t="s">
        <v>96</v>
      </c>
      <c r="N514" s="19">
        <v>9784091883735</v>
      </c>
    </row>
    <row r="515" spans="1:14" ht="15.75" customHeight="1" x14ac:dyDescent="0.2">
      <c r="A515" s="14">
        <v>22</v>
      </c>
      <c r="B515" s="16">
        <v>110</v>
      </c>
      <c r="C515" s="14" t="s">
        <v>784</v>
      </c>
      <c r="D515" s="17">
        <v>20</v>
      </c>
      <c r="E515" s="5" t="s">
        <v>785</v>
      </c>
      <c r="F515" s="5">
        <v>0</v>
      </c>
      <c r="G515" s="5" t="s">
        <v>786</v>
      </c>
      <c r="H515" s="20" t="str">
        <f ca="1">IFERROR(__xludf.DUMMYFUNCTION("GOOGLETRANSLATE(VIET!K515,""vi"",""en"")"),"少年 マ ン ガ")</f>
        <v>少年 マ ン ガ</v>
      </c>
      <c r="I515" s="5">
        <v>0</v>
      </c>
      <c r="J515" s="5">
        <v>2000</v>
      </c>
      <c r="K515" s="5">
        <v>0</v>
      </c>
      <c r="L515" s="5" t="s">
        <v>751</v>
      </c>
      <c r="M515" s="5" t="s">
        <v>96</v>
      </c>
      <c r="N515" s="19">
        <v>0</v>
      </c>
    </row>
    <row r="516" spans="1:14" ht="15.75" customHeight="1" x14ac:dyDescent="0.2">
      <c r="A516" s="14">
        <v>23</v>
      </c>
      <c r="B516" s="16">
        <v>110</v>
      </c>
      <c r="C516" s="14" t="s">
        <v>787</v>
      </c>
      <c r="D516" s="17">
        <v>1</v>
      </c>
      <c r="E516" s="5" t="s">
        <v>788</v>
      </c>
      <c r="F516" s="5">
        <v>0</v>
      </c>
      <c r="G516" s="5" t="s">
        <v>789</v>
      </c>
      <c r="H516" s="20" t="str">
        <f ca="1">IFERROR(__xludf.DUMMYFUNCTION("GOOGLETRANSLATE(VIET!K516,""vi"",""en"")"),"少年 マ ン ガ")</f>
        <v>少年 マ ン ガ</v>
      </c>
      <c r="I516" s="5">
        <v>0</v>
      </c>
      <c r="J516" s="5">
        <v>2002</v>
      </c>
      <c r="K516" s="5">
        <v>0</v>
      </c>
      <c r="L516" s="5" t="s">
        <v>790</v>
      </c>
      <c r="M516" s="5" t="s">
        <v>96</v>
      </c>
      <c r="N516" s="19">
        <v>9784253176248</v>
      </c>
    </row>
    <row r="517" spans="1:14" ht="15.75" customHeight="1" x14ac:dyDescent="0.2">
      <c r="A517" s="14">
        <v>24</v>
      </c>
      <c r="B517" s="16">
        <v>110</v>
      </c>
      <c r="C517" s="14" t="s">
        <v>791</v>
      </c>
      <c r="D517" s="17">
        <v>1</v>
      </c>
      <c r="E517" s="5" t="s">
        <v>792</v>
      </c>
      <c r="F517" s="5">
        <v>0</v>
      </c>
      <c r="G517" s="5" t="s">
        <v>779</v>
      </c>
      <c r="H517" s="20" t="str">
        <f ca="1">IFERROR(__xludf.DUMMYFUNCTION("GOOGLETRANSLATE(VIET!K517,""vi"",""en"")"),"少年 マ ン ガ")</f>
        <v>少年 マ ン ガ</v>
      </c>
      <c r="I517" s="5">
        <v>0</v>
      </c>
      <c r="J517" s="5">
        <v>1998</v>
      </c>
      <c r="K517" s="5">
        <v>0</v>
      </c>
      <c r="L517" s="5" t="s">
        <v>790</v>
      </c>
      <c r="M517" s="5" t="s">
        <v>96</v>
      </c>
      <c r="N517" s="19">
        <v>9784253172448</v>
      </c>
    </row>
    <row r="518" spans="1:14" ht="15.75" customHeight="1" x14ac:dyDescent="0.2">
      <c r="A518" s="14">
        <v>25</v>
      </c>
      <c r="B518" s="16">
        <v>110</v>
      </c>
      <c r="C518" s="14" t="s">
        <v>793</v>
      </c>
      <c r="D518" s="17">
        <v>1</v>
      </c>
      <c r="E518" s="5" t="s">
        <v>794</v>
      </c>
      <c r="F518" s="5">
        <v>0</v>
      </c>
      <c r="G518" s="5" t="s">
        <v>795</v>
      </c>
      <c r="H518" s="20" t="str">
        <f ca="1">IFERROR(__xludf.DUMMYFUNCTION("GOOGLETRANSLATE(VIET!K518,""vi"",""en"")"),"少年 マ ン ガ")</f>
        <v>少年 マ ン ガ</v>
      </c>
      <c r="I518" s="5">
        <v>0</v>
      </c>
      <c r="J518" s="5">
        <v>2009</v>
      </c>
      <c r="K518" s="5">
        <v>0</v>
      </c>
      <c r="L518" s="5" t="s">
        <v>796</v>
      </c>
      <c r="M518" s="5" t="s">
        <v>96</v>
      </c>
      <c r="N518" s="19">
        <v>9784806126751</v>
      </c>
    </row>
    <row r="519" spans="1:14" ht="15.75" customHeight="1" x14ac:dyDescent="0.2">
      <c r="A519" s="14">
        <v>26</v>
      </c>
      <c r="B519" s="16">
        <v>110</v>
      </c>
      <c r="C519" s="14" t="s">
        <v>797</v>
      </c>
      <c r="D519" s="17">
        <v>10</v>
      </c>
      <c r="E519" s="5" t="s">
        <v>798</v>
      </c>
      <c r="F519" s="5">
        <v>0</v>
      </c>
      <c r="G519" s="5" t="s">
        <v>799</v>
      </c>
      <c r="H519" s="20" t="str">
        <f ca="1">IFERROR(__xludf.DUMMYFUNCTION("GOOGLETRANSLATE(VIET!K519,""vi"",""en"")"),"少年 マ ン ガ")</f>
        <v>少年 マ ン ガ</v>
      </c>
      <c r="I519" s="5">
        <v>0</v>
      </c>
      <c r="J519" s="5">
        <v>2011</v>
      </c>
      <c r="K519" s="5">
        <v>73</v>
      </c>
      <c r="L519" s="5" t="s">
        <v>800</v>
      </c>
      <c r="M519" s="5" t="s">
        <v>96</v>
      </c>
      <c r="N519" s="19">
        <v>9784811300306</v>
      </c>
    </row>
    <row r="520" spans="1:14" ht="15.75" customHeight="1" x14ac:dyDescent="0.2">
      <c r="A520" s="14">
        <v>27</v>
      </c>
      <c r="B520" s="16">
        <v>110</v>
      </c>
      <c r="C520" s="14" t="s">
        <v>801</v>
      </c>
      <c r="D520" s="17">
        <v>1</v>
      </c>
      <c r="E520" s="5" t="s">
        <v>802</v>
      </c>
      <c r="F520" s="5" t="s">
        <v>803</v>
      </c>
      <c r="G520" s="5" t="s">
        <v>804</v>
      </c>
      <c r="H520" s="20" t="str">
        <f ca="1">IFERROR(__xludf.DUMMYFUNCTION("GOOGLETRANSLATE(VIET!K520,""vi"",""en"")"),"少年 マ ン ガ")</f>
        <v>少年 マ ン ガ</v>
      </c>
      <c r="I520" s="5">
        <v>0</v>
      </c>
      <c r="J520" s="5">
        <v>2010</v>
      </c>
      <c r="K520" s="5">
        <v>0</v>
      </c>
      <c r="L520" s="5" t="s">
        <v>414</v>
      </c>
      <c r="M520" s="5" t="s">
        <v>35</v>
      </c>
      <c r="N520" s="19">
        <v>9784770041272</v>
      </c>
    </row>
    <row r="521" spans="1:14" ht="15.75" customHeight="1" x14ac:dyDescent="0.2">
      <c r="A521" s="14">
        <v>28</v>
      </c>
      <c r="B521" s="16">
        <v>110</v>
      </c>
      <c r="C521" s="14" t="s">
        <v>805</v>
      </c>
      <c r="D521" s="17">
        <v>1</v>
      </c>
      <c r="E521" s="5" t="s">
        <v>806</v>
      </c>
      <c r="F521" s="5" t="s">
        <v>807</v>
      </c>
      <c r="G521" s="5" t="s">
        <v>808</v>
      </c>
      <c r="H521" s="20" t="str">
        <f ca="1">IFERROR(__xludf.DUMMYFUNCTION("GOOGLETRANSLATE(VIET!K521,""vi"",""en"")"),"少年 マ ン ガ")</f>
        <v>少年 マ ン ガ</v>
      </c>
      <c r="I521" s="5">
        <v>0</v>
      </c>
      <c r="J521" s="5">
        <v>2001</v>
      </c>
      <c r="K521" s="5">
        <v>0</v>
      </c>
      <c r="L521" s="5" t="s">
        <v>768</v>
      </c>
      <c r="M521" s="5" t="s">
        <v>96</v>
      </c>
      <c r="N521" s="19">
        <v>9784197700820</v>
      </c>
    </row>
    <row r="522" spans="1:14" ht="15.75" customHeight="1" x14ac:dyDescent="0.2">
      <c r="A522" s="14">
        <v>29</v>
      </c>
      <c r="B522" s="16">
        <v>110</v>
      </c>
      <c r="C522" s="14" t="s">
        <v>809</v>
      </c>
      <c r="D522" s="17">
        <v>1</v>
      </c>
      <c r="E522" s="5" t="s">
        <v>810</v>
      </c>
      <c r="F522" s="5">
        <v>0</v>
      </c>
      <c r="G522" s="5" t="s">
        <v>811</v>
      </c>
      <c r="H522" s="20" t="str">
        <f ca="1">IFERROR(__xludf.DUMMYFUNCTION("GOOGLETRANSLATE(VIET!K522,""vi"",""en"")"),"少年 マ ン ガ")</f>
        <v>少年 マ ン ガ</v>
      </c>
      <c r="I522" s="5">
        <v>0</v>
      </c>
      <c r="J522" s="5">
        <v>2002</v>
      </c>
      <c r="K522" s="5">
        <v>0</v>
      </c>
      <c r="L522" s="5" t="s">
        <v>812</v>
      </c>
      <c r="M522" s="5" t="s">
        <v>35</v>
      </c>
      <c r="N522" s="19">
        <v>9784092270114</v>
      </c>
    </row>
    <row r="523" spans="1:14" ht="15.75" customHeight="1" x14ac:dyDescent="0.2">
      <c r="A523" s="14">
        <v>30</v>
      </c>
      <c r="B523" s="16">
        <v>110</v>
      </c>
      <c r="C523" s="14" t="s">
        <v>813</v>
      </c>
      <c r="D523" s="17">
        <v>1</v>
      </c>
      <c r="E523" s="5" t="s">
        <v>814</v>
      </c>
      <c r="F523" s="5">
        <v>0</v>
      </c>
      <c r="G523" s="5" t="s">
        <v>815</v>
      </c>
      <c r="H523" s="20" t="str">
        <f ca="1">IFERROR(__xludf.DUMMYFUNCTION("GOOGLETRANSLATE(VIET!K523,""vi"",""en"")"),"少年 マ ン ガ")</f>
        <v>少年 マ ン ガ</v>
      </c>
      <c r="I523" s="5">
        <v>0</v>
      </c>
      <c r="J523" s="5">
        <v>2009</v>
      </c>
      <c r="K523" s="5">
        <v>0</v>
      </c>
      <c r="L523" s="5" t="s">
        <v>815</v>
      </c>
      <c r="M523" s="5" t="s">
        <v>35</v>
      </c>
      <c r="N523" s="19">
        <v>0</v>
      </c>
    </row>
    <row r="524" spans="1:14" ht="15.75" customHeight="1" x14ac:dyDescent="0.2">
      <c r="A524" s="14">
        <v>31</v>
      </c>
      <c r="B524" s="16">
        <v>110</v>
      </c>
      <c r="C524" s="14" t="s">
        <v>816</v>
      </c>
      <c r="D524" s="17">
        <v>1</v>
      </c>
      <c r="E524" s="5" t="s">
        <v>817</v>
      </c>
      <c r="F524" s="5">
        <v>0</v>
      </c>
      <c r="G524" s="5" t="s">
        <v>818</v>
      </c>
      <c r="H524" s="20" t="str">
        <f ca="1">IFERROR(__xludf.DUMMYFUNCTION("GOOGLETRANSLATE(VIET!K524,""vi"",""en"")"),"少年 マ ン ガ")</f>
        <v>少年 マ ン ガ</v>
      </c>
      <c r="I524" s="5">
        <v>0</v>
      </c>
      <c r="J524" s="5">
        <v>2011</v>
      </c>
      <c r="K524" s="5">
        <v>0</v>
      </c>
      <c r="L524" s="5" t="s">
        <v>414</v>
      </c>
      <c r="M524" s="5" t="s">
        <v>96</v>
      </c>
      <c r="N524" s="19">
        <v>9784063607826</v>
      </c>
    </row>
    <row r="525" spans="1:14" ht="15.75" customHeight="1" x14ac:dyDescent="0.2">
      <c r="A525" s="14">
        <v>32</v>
      </c>
      <c r="B525" s="16">
        <v>110</v>
      </c>
      <c r="C525" s="14" t="s">
        <v>819</v>
      </c>
      <c r="D525" s="17">
        <v>1</v>
      </c>
      <c r="E525" s="5" t="s">
        <v>820</v>
      </c>
      <c r="F525" s="5">
        <v>0</v>
      </c>
      <c r="G525" s="5" t="s">
        <v>821</v>
      </c>
      <c r="H525" s="20" t="str">
        <f ca="1">IFERROR(__xludf.DUMMYFUNCTION("GOOGLETRANSLATE(VIET!K525,""vi"",""en"")"),"少年 マ ン ガ")</f>
        <v>少年 マ ン ガ</v>
      </c>
      <c r="I525" s="5">
        <v>0</v>
      </c>
      <c r="J525" s="5">
        <v>2013</v>
      </c>
      <c r="K525" s="5">
        <v>0</v>
      </c>
      <c r="L525" s="5" t="s">
        <v>822</v>
      </c>
      <c r="M525" s="5" t="s">
        <v>96</v>
      </c>
      <c r="N525" s="19">
        <v>9784594028565</v>
      </c>
    </row>
    <row r="526" spans="1:14" ht="15.75" customHeight="1" x14ac:dyDescent="0.2">
      <c r="A526" s="14">
        <v>33</v>
      </c>
      <c r="B526" s="16">
        <v>110</v>
      </c>
      <c r="C526" s="14" t="s">
        <v>823</v>
      </c>
      <c r="D526" s="17">
        <v>1</v>
      </c>
      <c r="E526" s="5" t="s">
        <v>824</v>
      </c>
      <c r="F526" s="5" t="s">
        <v>825</v>
      </c>
      <c r="G526" s="5" t="s">
        <v>826</v>
      </c>
      <c r="H526" s="20" t="str">
        <f ca="1">IFERROR(__xludf.DUMMYFUNCTION("GOOGLETRANSLATE(VIET!K526,""vi"",""en"")"),"少年 マ ン ガ")</f>
        <v>少年 マ ン ガ</v>
      </c>
      <c r="I526" s="5">
        <v>0</v>
      </c>
      <c r="J526" s="5">
        <v>2014</v>
      </c>
      <c r="K526" s="5">
        <v>0</v>
      </c>
      <c r="L526" s="5" t="s">
        <v>751</v>
      </c>
      <c r="M526" s="5" t="s">
        <v>96</v>
      </c>
      <c r="N526" s="19">
        <v>9784091245489</v>
      </c>
    </row>
    <row r="527" spans="1:14" ht="15.75" customHeight="1" x14ac:dyDescent="0.2">
      <c r="A527" s="14">
        <v>34</v>
      </c>
      <c r="B527" s="16">
        <v>110</v>
      </c>
      <c r="C527" s="14" t="s">
        <v>827</v>
      </c>
      <c r="D527" s="17">
        <v>1</v>
      </c>
      <c r="E527" s="5" t="s">
        <v>828</v>
      </c>
      <c r="F527" s="5">
        <v>0</v>
      </c>
      <c r="G527" s="5" t="s">
        <v>829</v>
      </c>
      <c r="H527" s="20" t="str">
        <f ca="1">IFERROR(__xludf.DUMMYFUNCTION("GOOGLETRANSLATE(VIET!K527,""vi"",""en"")"),"少年 マ ン ガ")</f>
        <v>少年 マ ン ガ</v>
      </c>
      <c r="I527" s="5">
        <v>0</v>
      </c>
      <c r="J527" s="5">
        <v>2013</v>
      </c>
      <c r="K527" s="5">
        <v>0</v>
      </c>
      <c r="L527" s="5" t="s">
        <v>751</v>
      </c>
      <c r="M527" s="5" t="s">
        <v>96</v>
      </c>
      <c r="N527" s="19">
        <v>9784091853882</v>
      </c>
    </row>
    <row r="528" spans="1:14" ht="15.75" customHeight="1" x14ac:dyDescent="0.2">
      <c r="A528" s="14">
        <v>35</v>
      </c>
      <c r="B528" s="16">
        <v>110</v>
      </c>
      <c r="C528" s="14" t="s">
        <v>830</v>
      </c>
      <c r="D528" s="17">
        <v>1</v>
      </c>
      <c r="E528" s="5" t="s">
        <v>831</v>
      </c>
      <c r="F528" s="5">
        <v>0</v>
      </c>
      <c r="G528" s="5" t="s">
        <v>832</v>
      </c>
      <c r="H528" s="20" t="str">
        <f ca="1">IFERROR(__xludf.DUMMYFUNCTION("GOOGLETRANSLATE(VIET!K528,""vi"",""en"")"),"少年 マ ン ガ")</f>
        <v>少年 マ ン ガ</v>
      </c>
      <c r="I528" s="5">
        <v>0</v>
      </c>
      <c r="J528" s="5">
        <v>2013</v>
      </c>
      <c r="K528" s="5">
        <v>0</v>
      </c>
      <c r="L528" s="5" t="s">
        <v>414</v>
      </c>
      <c r="M528" s="5" t="s">
        <v>96</v>
      </c>
      <c r="N528" s="19">
        <v>9784063524932</v>
      </c>
    </row>
    <row r="529" spans="1:14" ht="15.75" customHeight="1" x14ac:dyDescent="0.2">
      <c r="A529" s="14">
        <v>36</v>
      </c>
      <c r="B529" s="16">
        <v>110</v>
      </c>
      <c r="C529" s="14" t="s">
        <v>833</v>
      </c>
      <c r="D529" s="17">
        <v>1</v>
      </c>
      <c r="E529" s="5" t="s">
        <v>834</v>
      </c>
      <c r="F529" s="5">
        <v>0</v>
      </c>
      <c r="G529" s="5" t="s">
        <v>835</v>
      </c>
      <c r="H529" s="20" t="str">
        <f ca="1">IFERROR(__xludf.DUMMYFUNCTION("GOOGLETRANSLATE(VIET!K529,""vi"",""en"")"),"少年 マ ン ガ")</f>
        <v>少年 マ ン ガ</v>
      </c>
      <c r="I529" s="5">
        <v>24</v>
      </c>
      <c r="J529" s="5">
        <v>2018</v>
      </c>
      <c r="K529" s="5">
        <v>33</v>
      </c>
      <c r="L529" s="5" t="s">
        <v>751</v>
      </c>
      <c r="M529" s="5" t="s">
        <v>96</v>
      </c>
      <c r="N529" s="19">
        <v>0</v>
      </c>
    </row>
    <row r="530" spans="1:14" ht="15.75" customHeight="1" x14ac:dyDescent="0.2">
      <c r="A530" s="14">
        <v>37</v>
      </c>
      <c r="B530" s="16">
        <v>110</v>
      </c>
      <c r="C530" s="14" t="s">
        <v>836</v>
      </c>
      <c r="D530" s="17">
        <v>1</v>
      </c>
      <c r="E530" s="5" t="s">
        <v>837</v>
      </c>
      <c r="F530" s="5">
        <v>0</v>
      </c>
      <c r="G530" s="5" t="s">
        <v>838</v>
      </c>
      <c r="H530" s="20" t="str">
        <f ca="1">IFERROR(__xludf.DUMMYFUNCTION("GOOGLETRANSLATE(VIET!K530,""vi"",""en"")"),"少年 マ ン ガ")</f>
        <v>少年 マ ン ガ</v>
      </c>
      <c r="I530" s="5">
        <v>0</v>
      </c>
      <c r="J530" s="5">
        <v>2014</v>
      </c>
      <c r="K530" s="5">
        <v>0</v>
      </c>
      <c r="L530" s="5" t="s">
        <v>751</v>
      </c>
      <c r="M530" s="5" t="s">
        <v>96</v>
      </c>
      <c r="N530" s="19">
        <v>9784091858603</v>
      </c>
    </row>
    <row r="531" spans="1:14" ht="15.75" customHeight="1" x14ac:dyDescent="0.2">
      <c r="A531" s="14">
        <v>38</v>
      </c>
      <c r="B531" s="16">
        <v>110</v>
      </c>
      <c r="C531" s="14" t="s">
        <v>839</v>
      </c>
      <c r="D531" s="17">
        <v>1</v>
      </c>
      <c r="E531" s="5" t="s">
        <v>840</v>
      </c>
      <c r="F531" s="5">
        <v>0</v>
      </c>
      <c r="G531" s="5" t="s">
        <v>841</v>
      </c>
      <c r="H531" s="20" t="str">
        <f ca="1">IFERROR(__xludf.DUMMYFUNCTION("GOOGLETRANSLATE(VIET!K531,""vi"",""en"")"),"少年 マ ン ガ")</f>
        <v>少年 マ ン ガ</v>
      </c>
      <c r="I531" s="5">
        <v>0</v>
      </c>
      <c r="J531" s="5">
        <v>2013</v>
      </c>
      <c r="K531" s="5">
        <v>0</v>
      </c>
      <c r="L531" s="5" t="s">
        <v>751</v>
      </c>
      <c r="M531" s="5" t="s">
        <v>96</v>
      </c>
      <c r="N531" s="19">
        <v>9784091855961</v>
      </c>
    </row>
    <row r="532" spans="1:14" ht="15.75" customHeight="1" x14ac:dyDescent="0.2">
      <c r="A532" s="14">
        <v>39</v>
      </c>
      <c r="B532" s="16">
        <v>110</v>
      </c>
      <c r="C532" s="14" t="s">
        <v>842</v>
      </c>
      <c r="D532" s="17">
        <v>1</v>
      </c>
      <c r="E532" s="5" t="s">
        <v>843</v>
      </c>
      <c r="F532" s="5">
        <v>0</v>
      </c>
      <c r="G532" s="5" t="s">
        <v>844</v>
      </c>
      <c r="H532" s="20" t="str">
        <f ca="1">IFERROR(__xludf.DUMMYFUNCTION("GOOGLETRANSLATE(VIET!K532,""vi"",""en"")"),"少年 マ ン ガ")</f>
        <v>少年 マ ン ガ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19">
        <v>9784091854681</v>
      </c>
    </row>
    <row r="533" spans="1:14" ht="15.75" customHeight="1" x14ac:dyDescent="0.2">
      <c r="A533" s="14">
        <v>40</v>
      </c>
      <c r="B533" s="16">
        <v>110</v>
      </c>
      <c r="C533" s="14" t="s">
        <v>845</v>
      </c>
      <c r="D533" s="17">
        <v>1</v>
      </c>
      <c r="E533" s="5" t="s">
        <v>846</v>
      </c>
      <c r="F533" s="5">
        <v>0</v>
      </c>
      <c r="G533" s="5" t="s">
        <v>847</v>
      </c>
      <c r="H533" s="20" t="str">
        <f ca="1">IFERROR(__xludf.DUMMYFUNCTION("GOOGLETRANSLATE(VIET!K533,""vi"",""en"")"),"少年 マ ン ガ")</f>
        <v>少年 マ ン ガ</v>
      </c>
      <c r="I533" s="5">
        <v>0</v>
      </c>
      <c r="J533" s="5">
        <v>2003</v>
      </c>
      <c r="K533" s="5">
        <v>0</v>
      </c>
      <c r="L533" s="5" t="s">
        <v>848</v>
      </c>
      <c r="M533" s="5" t="s">
        <v>35</v>
      </c>
      <c r="N533" s="19">
        <v>0</v>
      </c>
    </row>
    <row r="534" spans="1:14" ht="15.75" customHeight="1" x14ac:dyDescent="0.2">
      <c r="A534" s="14">
        <v>41</v>
      </c>
      <c r="B534" s="16">
        <v>110</v>
      </c>
      <c r="C534" s="14" t="s">
        <v>849</v>
      </c>
      <c r="D534" s="17">
        <v>11</v>
      </c>
      <c r="E534" s="5" t="s">
        <v>850</v>
      </c>
      <c r="F534" s="5" t="s">
        <v>851</v>
      </c>
      <c r="G534" s="5" t="s">
        <v>852</v>
      </c>
      <c r="H534" s="20" t="str">
        <f ca="1">IFERROR(__xludf.DUMMYFUNCTION("GOOGLETRANSLATE(VIET!K534,""vi"",""en"")"),"少年 マ ン ガ")</f>
        <v>少年 マ ン ガ</v>
      </c>
      <c r="I534" s="5">
        <v>0</v>
      </c>
      <c r="J534" s="5">
        <v>2014</v>
      </c>
      <c r="K534" s="5">
        <v>15</v>
      </c>
      <c r="L534" s="5" t="s">
        <v>853</v>
      </c>
      <c r="M534" s="5" t="s">
        <v>96</v>
      </c>
      <c r="N534" s="19">
        <v>0</v>
      </c>
    </row>
    <row r="535" spans="1:14" ht="15.75" customHeight="1" x14ac:dyDescent="0.2">
      <c r="A535" s="14">
        <v>42</v>
      </c>
      <c r="B535" s="16">
        <v>110</v>
      </c>
      <c r="C535" s="14" t="s">
        <v>854</v>
      </c>
      <c r="D535" s="17">
        <v>13</v>
      </c>
      <c r="E535" s="5" t="s">
        <v>855</v>
      </c>
      <c r="F535" s="5">
        <v>0</v>
      </c>
      <c r="G535" s="5" t="s">
        <v>856</v>
      </c>
      <c r="H535" s="20" t="str">
        <f ca="1">IFERROR(__xludf.DUMMYFUNCTION("GOOGLETRANSLATE(VIET!K535,""vi"",""en"")"),"少年 マ ン ガ")</f>
        <v>少年 マ ン ガ</v>
      </c>
      <c r="I535" s="5" t="s">
        <v>857</v>
      </c>
      <c r="J535" s="5">
        <v>2014</v>
      </c>
      <c r="K535" s="5">
        <v>33</v>
      </c>
      <c r="L535" s="5" t="s">
        <v>414</v>
      </c>
      <c r="M535" s="5" t="s">
        <v>96</v>
      </c>
      <c r="N535" s="19">
        <v>0</v>
      </c>
    </row>
    <row r="536" spans="1:14" ht="15.75" customHeight="1" x14ac:dyDescent="0.2">
      <c r="A536" s="14">
        <v>1</v>
      </c>
      <c r="B536" s="16">
        <v>120</v>
      </c>
      <c r="C536" s="14" t="s">
        <v>858</v>
      </c>
      <c r="D536" s="17">
        <v>3</v>
      </c>
      <c r="E536" s="5" t="s">
        <v>859</v>
      </c>
      <c r="F536" s="5">
        <v>0</v>
      </c>
      <c r="G536" s="5" t="s">
        <v>860</v>
      </c>
      <c r="H536" s="20" t="str">
        <f ca="1">IFERROR(__xludf.DUMMYFUNCTION("GOOGLETRANSLATE(VIET!K536,""vi"",""en"")"),"少女 マ ン ガ")</f>
        <v>少女 マ ン ガ</v>
      </c>
      <c r="I536" s="5">
        <v>0</v>
      </c>
      <c r="J536" s="5">
        <v>1994</v>
      </c>
      <c r="K536" s="5">
        <v>0</v>
      </c>
      <c r="L536" s="5" t="s">
        <v>862</v>
      </c>
      <c r="M536" s="5" t="s">
        <v>96</v>
      </c>
      <c r="N536" s="19">
        <v>9784592883029</v>
      </c>
    </row>
    <row r="537" spans="1:14" ht="15.75" customHeight="1" x14ac:dyDescent="0.2">
      <c r="A537" s="14">
        <v>2</v>
      </c>
      <c r="B537" s="16">
        <v>120</v>
      </c>
      <c r="C537" s="14" t="s">
        <v>863</v>
      </c>
      <c r="D537" s="17">
        <v>41</v>
      </c>
      <c r="E537" s="5" t="s">
        <v>864</v>
      </c>
      <c r="F537" s="5">
        <v>0</v>
      </c>
      <c r="G537" s="5" t="s">
        <v>865</v>
      </c>
      <c r="H537" s="20" t="str">
        <f ca="1">IFERROR(__xludf.DUMMYFUNCTION("GOOGLETRANSLATE(VIET!K537,""vi"",""en"")"),"少女 マ ン ガ")</f>
        <v>少女 マ ン ガ</v>
      </c>
      <c r="I537" s="5">
        <v>0</v>
      </c>
      <c r="J537" s="5">
        <v>2011</v>
      </c>
      <c r="K537" s="5">
        <v>0</v>
      </c>
      <c r="L537" s="5" t="s">
        <v>414</v>
      </c>
      <c r="M537" s="5" t="s">
        <v>96</v>
      </c>
      <c r="N537" s="19">
        <v>0</v>
      </c>
    </row>
    <row r="538" spans="1:14" ht="15.75" customHeight="1" x14ac:dyDescent="0.2">
      <c r="A538" s="14">
        <v>3</v>
      </c>
      <c r="B538" s="16">
        <v>120</v>
      </c>
      <c r="C538" s="14" t="s">
        <v>866</v>
      </c>
      <c r="D538" s="17">
        <v>6</v>
      </c>
      <c r="E538" s="5" t="s">
        <v>867</v>
      </c>
      <c r="F538" s="5">
        <v>0</v>
      </c>
      <c r="G538" s="5" t="s">
        <v>868</v>
      </c>
      <c r="H538" s="20" t="str">
        <f ca="1">IFERROR(__xludf.DUMMYFUNCTION("GOOGLETRANSLATE(VIET!K538,""vi"",""en"")"),"少女 マ ン ガ")</f>
        <v>少女 マ ン ガ</v>
      </c>
      <c r="I538" s="5">
        <v>0</v>
      </c>
      <c r="J538" s="5">
        <v>2005</v>
      </c>
      <c r="K538" s="5">
        <v>0</v>
      </c>
      <c r="L538" s="5" t="s">
        <v>414</v>
      </c>
      <c r="M538" s="5" t="s">
        <v>96</v>
      </c>
      <c r="N538" s="19">
        <v>0</v>
      </c>
    </row>
    <row r="539" spans="1:14" ht="15.75" customHeight="1" x14ac:dyDescent="0.2">
      <c r="A539" s="14">
        <v>4</v>
      </c>
      <c r="B539" s="16">
        <v>120</v>
      </c>
      <c r="C539" s="14" t="s">
        <v>869</v>
      </c>
      <c r="D539" s="17">
        <v>13</v>
      </c>
      <c r="E539" s="5" t="s">
        <v>870</v>
      </c>
      <c r="F539" s="5">
        <v>0</v>
      </c>
      <c r="G539" s="5" t="s">
        <v>871</v>
      </c>
      <c r="H539" s="20" t="str">
        <f ca="1">IFERROR(__xludf.DUMMYFUNCTION("GOOGLETRANSLATE(VIET!K539,""vi"",""en"")"),"少女 マ ン ガ")</f>
        <v>少女 マ ン ガ</v>
      </c>
      <c r="I539" s="5">
        <v>0</v>
      </c>
      <c r="J539" s="5">
        <v>1988</v>
      </c>
      <c r="K539" s="5">
        <v>0</v>
      </c>
      <c r="L539" s="5" t="s">
        <v>737</v>
      </c>
      <c r="M539" s="5" t="s">
        <v>96</v>
      </c>
      <c r="N539" s="19">
        <v>0</v>
      </c>
    </row>
    <row r="540" spans="1:14" ht="15.75" customHeight="1" x14ac:dyDescent="0.2">
      <c r="A540" s="14">
        <v>5</v>
      </c>
      <c r="B540" s="16">
        <v>120</v>
      </c>
      <c r="C540" s="14" t="s">
        <v>872</v>
      </c>
      <c r="D540" s="17">
        <v>12</v>
      </c>
      <c r="E540" s="5" t="s">
        <v>873</v>
      </c>
      <c r="F540" s="5">
        <v>0</v>
      </c>
      <c r="G540" s="5" t="s">
        <v>874</v>
      </c>
      <c r="H540" s="20" t="str">
        <f ca="1">IFERROR(__xludf.DUMMYFUNCTION("GOOGLETRANSLATE(VIET!K540,""vi"",""en"")"),"少女 マ ン ガ")</f>
        <v>少女 マ ン ガ</v>
      </c>
      <c r="I540" s="5">
        <v>0</v>
      </c>
      <c r="J540" s="5">
        <v>1991</v>
      </c>
      <c r="K540" s="5">
        <v>0</v>
      </c>
      <c r="L540" s="5" t="s">
        <v>414</v>
      </c>
      <c r="M540" s="5" t="s">
        <v>96</v>
      </c>
      <c r="N540" s="19">
        <v>0</v>
      </c>
    </row>
    <row r="541" spans="1:14" ht="15.75" customHeight="1" x14ac:dyDescent="0.2">
      <c r="A541" s="14">
        <v>6</v>
      </c>
      <c r="B541" s="16">
        <v>120</v>
      </c>
      <c r="C541" s="14" t="s">
        <v>875</v>
      </c>
      <c r="D541" s="17">
        <v>11</v>
      </c>
      <c r="E541" s="5" t="s">
        <v>876</v>
      </c>
      <c r="F541" s="5">
        <v>0</v>
      </c>
      <c r="G541" s="5" t="s">
        <v>877</v>
      </c>
      <c r="H541" s="20" t="str">
        <f ca="1">IFERROR(__xludf.DUMMYFUNCTION("GOOGLETRANSLATE(VIET!K541,""vi"",""en"")"),"少女 マ ン ガ")</f>
        <v>少女 マ ン ガ</v>
      </c>
      <c r="I541" s="5">
        <v>0</v>
      </c>
      <c r="J541" s="5">
        <v>2001</v>
      </c>
      <c r="K541" s="5">
        <v>0</v>
      </c>
      <c r="L541" s="5" t="s">
        <v>878</v>
      </c>
      <c r="M541" s="5" t="s">
        <v>96</v>
      </c>
      <c r="N541" s="19">
        <v>0</v>
      </c>
    </row>
    <row r="542" spans="1:14" ht="15.75" customHeight="1" x14ac:dyDescent="0.2">
      <c r="A542" s="14">
        <v>7</v>
      </c>
      <c r="B542" s="16">
        <v>120</v>
      </c>
      <c r="C542" s="14" t="s">
        <v>879</v>
      </c>
      <c r="D542" s="17">
        <v>7</v>
      </c>
      <c r="E542" s="5" t="s">
        <v>880</v>
      </c>
      <c r="F542" s="5">
        <v>0</v>
      </c>
      <c r="G542" s="5" t="s">
        <v>881</v>
      </c>
      <c r="H542" s="20" t="str">
        <f ca="1">IFERROR(__xludf.DUMMYFUNCTION("GOOGLETRANSLATE(VIET!K542,""vi"",""en"")"),"少女 マ ン ガ")</f>
        <v>少女 マ ン ガ</v>
      </c>
      <c r="I542" s="5">
        <v>0</v>
      </c>
      <c r="J542" s="5">
        <v>2001</v>
      </c>
      <c r="K542" s="5">
        <v>0</v>
      </c>
      <c r="L542" s="5" t="s">
        <v>882</v>
      </c>
      <c r="M542" s="5" t="s">
        <v>96</v>
      </c>
      <c r="N542" s="19">
        <v>0</v>
      </c>
    </row>
    <row r="543" spans="1:14" ht="15.75" customHeight="1" x14ac:dyDescent="0.2">
      <c r="A543" s="14">
        <v>8</v>
      </c>
      <c r="B543" s="16">
        <v>120</v>
      </c>
      <c r="C543" s="14" t="s">
        <v>883</v>
      </c>
      <c r="D543" s="17">
        <v>8</v>
      </c>
      <c r="E543" s="5" t="s">
        <v>884</v>
      </c>
      <c r="F543" s="5">
        <v>0</v>
      </c>
      <c r="G543" s="5" t="s">
        <v>885</v>
      </c>
      <c r="H543" s="20" t="str">
        <f ca="1">IFERROR(__xludf.DUMMYFUNCTION("GOOGLETRANSLATE(VIET!K543,""vi"",""en"")"),"少女 マ ン ガ")</f>
        <v>少女 マ ン ガ</v>
      </c>
      <c r="I543" s="5">
        <v>0</v>
      </c>
      <c r="J543" s="5">
        <v>1987</v>
      </c>
      <c r="K543" s="5">
        <v>0</v>
      </c>
      <c r="L543" s="5" t="s">
        <v>886</v>
      </c>
      <c r="M543" s="5" t="s">
        <v>96</v>
      </c>
      <c r="N543" s="19">
        <v>0</v>
      </c>
    </row>
    <row r="544" spans="1:14" ht="15.75" customHeight="1" x14ac:dyDescent="0.2">
      <c r="A544" s="14">
        <v>9</v>
      </c>
      <c r="B544" s="16">
        <v>120</v>
      </c>
      <c r="C544" s="14" t="s">
        <v>887</v>
      </c>
      <c r="D544" s="17">
        <v>6</v>
      </c>
      <c r="E544" s="5" t="s">
        <v>888</v>
      </c>
      <c r="F544" s="5">
        <v>0</v>
      </c>
      <c r="G544" s="5" t="s">
        <v>889</v>
      </c>
      <c r="H544" s="20" t="str">
        <f ca="1">IFERROR(__xludf.DUMMYFUNCTION("GOOGLETRANSLATE(VIET!K544,""vi"",""en"")"),"少女 マ ン ガ")</f>
        <v>少女 マ ン ガ</v>
      </c>
      <c r="I544" s="5">
        <v>0</v>
      </c>
      <c r="J544" s="5">
        <v>1998</v>
      </c>
      <c r="K544" s="5">
        <v>0</v>
      </c>
      <c r="L544" s="5" t="s">
        <v>414</v>
      </c>
      <c r="M544" s="5" t="s">
        <v>96</v>
      </c>
      <c r="N544" s="19">
        <v>0</v>
      </c>
    </row>
    <row r="545" spans="1:14" ht="15.75" customHeight="1" x14ac:dyDescent="0.2">
      <c r="A545" s="14">
        <v>10</v>
      </c>
      <c r="B545" s="16">
        <v>120</v>
      </c>
      <c r="C545" s="14" t="s">
        <v>890</v>
      </c>
      <c r="D545" s="17">
        <v>15</v>
      </c>
      <c r="E545" s="5" t="s">
        <v>891</v>
      </c>
      <c r="F545" s="5">
        <v>0</v>
      </c>
      <c r="G545" s="5" t="s">
        <v>892</v>
      </c>
      <c r="H545" s="20" t="str">
        <f ca="1">IFERROR(__xludf.DUMMYFUNCTION("GOOGLETRANSLATE(VIET!K545,""vi"",""en"")"),"少女 マ ン ガ")</f>
        <v>少女 マ ン ガ</v>
      </c>
      <c r="I545" s="5">
        <v>0</v>
      </c>
      <c r="J545" s="5">
        <v>1992</v>
      </c>
      <c r="K545" s="5">
        <v>0</v>
      </c>
      <c r="L545" s="5" t="s">
        <v>745</v>
      </c>
      <c r="M545" s="5" t="s">
        <v>96</v>
      </c>
      <c r="N545" s="19">
        <v>0</v>
      </c>
    </row>
    <row r="546" spans="1:14" ht="15.75" customHeight="1" x14ac:dyDescent="0.2">
      <c r="A546" s="14">
        <v>11</v>
      </c>
      <c r="B546" s="16">
        <v>120</v>
      </c>
      <c r="C546" s="14" t="s">
        <v>893</v>
      </c>
      <c r="D546" s="17">
        <v>5</v>
      </c>
      <c r="E546" s="5" t="s">
        <v>894</v>
      </c>
      <c r="F546" s="5">
        <v>0</v>
      </c>
      <c r="G546" s="5" t="s">
        <v>895</v>
      </c>
      <c r="H546" s="20" t="str">
        <f ca="1">IFERROR(__xludf.DUMMYFUNCTION("GOOGLETRANSLATE(VIET!K546,""vi"",""en"")"),"少女 マ ン ガ")</f>
        <v>少女 マ ン ガ</v>
      </c>
      <c r="I546" s="5">
        <v>0</v>
      </c>
      <c r="J546" s="5">
        <v>1988</v>
      </c>
      <c r="K546" s="5">
        <v>0</v>
      </c>
      <c r="L546" s="5" t="s">
        <v>761</v>
      </c>
      <c r="M546" s="5" t="s">
        <v>96</v>
      </c>
      <c r="N546" s="19">
        <v>0</v>
      </c>
    </row>
    <row r="547" spans="1:14" ht="15.75" customHeight="1" x14ac:dyDescent="0.2">
      <c r="A547" s="14">
        <v>12</v>
      </c>
      <c r="B547" s="16">
        <v>120</v>
      </c>
      <c r="C547" s="14" t="s">
        <v>896</v>
      </c>
      <c r="D547" s="17">
        <v>10</v>
      </c>
      <c r="E547" s="5" t="s">
        <v>897</v>
      </c>
      <c r="F547" s="5">
        <v>0</v>
      </c>
      <c r="G547" s="5" t="s">
        <v>898</v>
      </c>
      <c r="H547" s="20" t="str">
        <f ca="1">IFERROR(__xludf.DUMMYFUNCTION("GOOGLETRANSLATE(VIET!K547,""vi"",""en"")"),"少女 マ ン ガ")</f>
        <v>少女 マ ン ガ</v>
      </c>
      <c r="I547" s="5">
        <v>0</v>
      </c>
      <c r="J547" s="5">
        <v>2000</v>
      </c>
      <c r="K547" s="5">
        <v>0</v>
      </c>
      <c r="L547" s="5" t="s">
        <v>886</v>
      </c>
      <c r="M547" s="5" t="s">
        <v>96</v>
      </c>
      <c r="N547" s="19">
        <v>0</v>
      </c>
    </row>
    <row r="548" spans="1:14" ht="15.75" customHeight="1" x14ac:dyDescent="0.2">
      <c r="A548" s="14">
        <v>13</v>
      </c>
      <c r="B548" s="16">
        <v>120</v>
      </c>
      <c r="C548" s="14" t="s">
        <v>899</v>
      </c>
      <c r="D548" s="17">
        <v>8</v>
      </c>
      <c r="E548" s="5" t="s">
        <v>900</v>
      </c>
      <c r="F548" s="5">
        <v>0</v>
      </c>
      <c r="G548" s="5" t="s">
        <v>901</v>
      </c>
      <c r="H548" s="20" t="str">
        <f ca="1">IFERROR(__xludf.DUMMYFUNCTION("GOOGLETRANSLATE(VIET!K548,""vi"",""en"")"),"少女 マ ン ガ")</f>
        <v>少女 マ ン ガ</v>
      </c>
      <c r="I548" s="5">
        <v>0</v>
      </c>
      <c r="J548" s="5">
        <v>1996</v>
      </c>
      <c r="K548" s="5">
        <v>0</v>
      </c>
      <c r="L548" s="5" t="s">
        <v>745</v>
      </c>
      <c r="M548" s="5" t="s">
        <v>96</v>
      </c>
      <c r="N548" s="19">
        <v>0</v>
      </c>
    </row>
    <row r="549" spans="1:14" ht="15.75" customHeight="1" x14ac:dyDescent="0.2">
      <c r="A549" s="14">
        <v>14</v>
      </c>
      <c r="B549" s="16">
        <v>120</v>
      </c>
      <c r="C549" s="14" t="s">
        <v>902</v>
      </c>
      <c r="D549" s="17">
        <v>7</v>
      </c>
      <c r="E549" s="5" t="s">
        <v>903</v>
      </c>
      <c r="F549" s="5">
        <v>0</v>
      </c>
      <c r="G549" s="5" t="s">
        <v>904</v>
      </c>
      <c r="H549" s="20" t="str">
        <f ca="1">IFERROR(__xludf.DUMMYFUNCTION("GOOGLETRANSLATE(VIET!K549,""vi"",""en"")"),"少女 マ ン ガ")</f>
        <v>少女 マ ン ガ</v>
      </c>
      <c r="I549" s="5">
        <v>0</v>
      </c>
      <c r="J549" s="5">
        <v>2000</v>
      </c>
      <c r="K549" s="5">
        <v>0</v>
      </c>
      <c r="L549" s="5" t="s">
        <v>905</v>
      </c>
      <c r="M549" s="5" t="s">
        <v>96</v>
      </c>
      <c r="N549" s="19">
        <v>0</v>
      </c>
    </row>
    <row r="550" spans="1:14" ht="15.75" customHeight="1" x14ac:dyDescent="0.2">
      <c r="A550" s="14">
        <v>15</v>
      </c>
      <c r="B550" s="16">
        <v>120</v>
      </c>
      <c r="C550" s="14" t="s">
        <v>906</v>
      </c>
      <c r="D550" s="17">
        <v>5</v>
      </c>
      <c r="E550" s="5" t="s">
        <v>907</v>
      </c>
      <c r="F550" s="5">
        <v>0</v>
      </c>
      <c r="G550" s="5" t="s">
        <v>908</v>
      </c>
      <c r="H550" s="20" t="str">
        <f ca="1">IFERROR(__xludf.DUMMYFUNCTION("GOOGLETRANSLATE(VIET!K550,""vi"",""en"")"),"少女 マ ン ガ")</f>
        <v>少女 マ ン ガ</v>
      </c>
      <c r="I550" s="5">
        <v>0</v>
      </c>
      <c r="J550" s="5">
        <v>2004</v>
      </c>
      <c r="K550" s="5">
        <v>0</v>
      </c>
      <c r="L550" s="5" t="s">
        <v>751</v>
      </c>
      <c r="M550" s="5" t="s">
        <v>96</v>
      </c>
      <c r="N550" s="19">
        <v>0</v>
      </c>
    </row>
    <row r="551" spans="1:14" ht="15.75" customHeight="1" x14ac:dyDescent="0.2">
      <c r="A551" s="14">
        <v>16</v>
      </c>
      <c r="B551" s="16">
        <v>120</v>
      </c>
      <c r="C551" s="14" t="s">
        <v>909</v>
      </c>
      <c r="D551" s="17">
        <v>5</v>
      </c>
      <c r="E551" s="5" t="s">
        <v>910</v>
      </c>
      <c r="F551" s="5">
        <v>0</v>
      </c>
      <c r="G551" s="5" t="s">
        <v>911</v>
      </c>
      <c r="H551" s="20" t="str">
        <f ca="1">IFERROR(__xludf.DUMMYFUNCTION("GOOGLETRANSLATE(VIET!K551,""vi"",""en"")"),"少女 マ ン ガ")</f>
        <v>少女 マ ン ガ</v>
      </c>
      <c r="I551" s="5">
        <v>0</v>
      </c>
      <c r="J551" s="5">
        <v>1988</v>
      </c>
      <c r="K551" s="5">
        <v>0</v>
      </c>
      <c r="L551" s="5" t="s">
        <v>912</v>
      </c>
      <c r="M551" s="5" t="s">
        <v>96</v>
      </c>
      <c r="N551" s="19">
        <v>0</v>
      </c>
    </row>
    <row r="552" spans="1:14" ht="15.75" customHeight="1" x14ac:dyDescent="0.2">
      <c r="A552" s="14">
        <v>17</v>
      </c>
      <c r="B552" s="16">
        <v>120</v>
      </c>
      <c r="C552" s="14" t="s">
        <v>913</v>
      </c>
      <c r="D552" s="17">
        <v>5</v>
      </c>
      <c r="E552" s="5" t="s">
        <v>914</v>
      </c>
      <c r="F552" s="5">
        <v>0</v>
      </c>
      <c r="G552" s="5" t="s">
        <v>915</v>
      </c>
      <c r="H552" s="20" t="str">
        <f ca="1">IFERROR(__xludf.DUMMYFUNCTION("GOOGLETRANSLATE(VIET!K552,""vi"",""en"")"),"少女 マ ン ガ")</f>
        <v>少女 マ ン ガ</v>
      </c>
      <c r="I552" s="5">
        <v>0</v>
      </c>
      <c r="J552" s="5">
        <v>1996</v>
      </c>
      <c r="K552" s="5">
        <v>0</v>
      </c>
      <c r="L552" s="5" t="s">
        <v>886</v>
      </c>
      <c r="M552" s="5" t="s">
        <v>96</v>
      </c>
      <c r="N552" s="19">
        <v>0</v>
      </c>
    </row>
    <row r="553" spans="1:14" ht="15.75" customHeight="1" x14ac:dyDescent="0.2">
      <c r="A553" s="14">
        <v>18</v>
      </c>
      <c r="B553" s="16">
        <v>120</v>
      </c>
      <c r="C553" s="14" t="s">
        <v>916</v>
      </c>
      <c r="D553" s="17">
        <v>5</v>
      </c>
      <c r="E553" s="5" t="s">
        <v>917</v>
      </c>
      <c r="F553" s="5">
        <v>0</v>
      </c>
      <c r="G553" s="5" t="s">
        <v>889</v>
      </c>
      <c r="H553" s="20" t="str">
        <f ca="1">IFERROR(__xludf.DUMMYFUNCTION("GOOGLETRANSLATE(VIET!K553,""vi"",""en"")"),"少女 マ ン ガ")</f>
        <v>少女 マ ン ガ</v>
      </c>
      <c r="I553" s="5">
        <v>0</v>
      </c>
      <c r="J553" s="5">
        <v>1990</v>
      </c>
      <c r="K553" s="5">
        <v>0</v>
      </c>
      <c r="L553" s="5" t="s">
        <v>414</v>
      </c>
      <c r="M553" s="5" t="s">
        <v>96</v>
      </c>
      <c r="N553" s="19">
        <v>0</v>
      </c>
    </row>
    <row r="554" spans="1:14" ht="15.75" customHeight="1" x14ac:dyDescent="0.2">
      <c r="A554" s="14">
        <v>19</v>
      </c>
      <c r="B554" s="16">
        <v>120</v>
      </c>
      <c r="C554" s="14" t="s">
        <v>918</v>
      </c>
      <c r="D554" s="17">
        <v>5</v>
      </c>
      <c r="E554" s="5" t="s">
        <v>919</v>
      </c>
      <c r="F554" s="5">
        <v>0</v>
      </c>
      <c r="G554" s="5" t="s">
        <v>920</v>
      </c>
      <c r="H554" s="20" t="str">
        <f ca="1">IFERROR(__xludf.DUMMYFUNCTION("GOOGLETRANSLATE(VIET!K554,""vi"",""en"")"),"少女 マ ン ガ")</f>
        <v>少女 マ ン ガ</v>
      </c>
      <c r="I554" s="5">
        <v>0</v>
      </c>
      <c r="J554" s="5">
        <v>2007</v>
      </c>
      <c r="K554" s="5">
        <v>0</v>
      </c>
      <c r="L554" s="5" t="s">
        <v>921</v>
      </c>
      <c r="M554" s="5" t="s">
        <v>96</v>
      </c>
      <c r="N554" s="19">
        <v>0</v>
      </c>
    </row>
    <row r="555" spans="1:14" ht="15.75" customHeight="1" x14ac:dyDescent="0.2">
      <c r="A555" s="14">
        <v>20</v>
      </c>
      <c r="B555" s="16">
        <v>120</v>
      </c>
      <c r="C555" s="14" t="s">
        <v>922</v>
      </c>
      <c r="D555" s="17">
        <v>9</v>
      </c>
      <c r="E555" s="5" t="s">
        <v>923</v>
      </c>
      <c r="F555" s="5">
        <v>0</v>
      </c>
      <c r="G555" s="5" t="s">
        <v>924</v>
      </c>
      <c r="H555" s="20" t="str">
        <f ca="1">IFERROR(__xludf.DUMMYFUNCTION("GOOGLETRANSLATE(VIET!K555,""vi"",""en"")"),"少女 マ ン ガ")</f>
        <v>少女 マ ン ガ</v>
      </c>
      <c r="I555" s="5">
        <v>0</v>
      </c>
      <c r="J555" s="5">
        <v>1982</v>
      </c>
      <c r="K555" s="5">
        <v>0</v>
      </c>
      <c r="L555" s="5" t="s">
        <v>751</v>
      </c>
      <c r="M555" s="5" t="s">
        <v>96</v>
      </c>
      <c r="N555" s="19">
        <v>0</v>
      </c>
    </row>
    <row r="556" spans="1:14" ht="15.75" customHeight="1" x14ac:dyDescent="0.2">
      <c r="A556" s="14">
        <v>21</v>
      </c>
      <c r="B556" s="16">
        <v>120</v>
      </c>
      <c r="C556" s="14" t="s">
        <v>925</v>
      </c>
      <c r="D556" s="17">
        <v>12</v>
      </c>
      <c r="E556" s="5" t="s">
        <v>926</v>
      </c>
      <c r="F556" s="5">
        <v>0</v>
      </c>
      <c r="G556" s="5" t="s">
        <v>927</v>
      </c>
      <c r="H556" s="20" t="str">
        <f ca="1">IFERROR(__xludf.DUMMYFUNCTION("GOOGLETRANSLATE(VIET!K556,""vi"",""en"")"),"少女 マ ン ガ")</f>
        <v>少女 マ ン ガ</v>
      </c>
      <c r="I556" s="5">
        <v>0</v>
      </c>
      <c r="J556" s="5">
        <v>1993</v>
      </c>
      <c r="K556" s="5">
        <v>0</v>
      </c>
      <c r="L556" s="5" t="s">
        <v>741</v>
      </c>
      <c r="M556" s="5" t="s">
        <v>96</v>
      </c>
      <c r="N556" s="19">
        <v>0</v>
      </c>
    </row>
    <row r="557" spans="1:14" ht="15.75" customHeight="1" x14ac:dyDescent="0.2">
      <c r="A557" s="14">
        <v>22</v>
      </c>
      <c r="B557" s="16">
        <v>120</v>
      </c>
      <c r="C557" s="14" t="s">
        <v>928</v>
      </c>
      <c r="D557" s="17">
        <v>3</v>
      </c>
      <c r="E557" s="5" t="s">
        <v>929</v>
      </c>
      <c r="F557" s="5">
        <v>0</v>
      </c>
      <c r="G557" s="5" t="s">
        <v>930</v>
      </c>
      <c r="H557" s="20" t="str">
        <f ca="1">IFERROR(__xludf.DUMMYFUNCTION("GOOGLETRANSLATE(VIET!K557,""vi"",""en"")"),"少女 マ ン ガ")</f>
        <v>少女 マ ン ガ</v>
      </c>
      <c r="I557" s="5">
        <v>0</v>
      </c>
      <c r="J557" s="5">
        <v>1993</v>
      </c>
      <c r="K557" s="5">
        <v>0</v>
      </c>
      <c r="L557" s="5" t="s">
        <v>751</v>
      </c>
      <c r="M557" s="5" t="s">
        <v>96</v>
      </c>
      <c r="N557" s="19">
        <v>0</v>
      </c>
    </row>
    <row r="558" spans="1:14" ht="15.75" customHeight="1" x14ac:dyDescent="0.2">
      <c r="A558" s="14">
        <v>23</v>
      </c>
      <c r="B558" s="16">
        <v>120</v>
      </c>
      <c r="C558" s="14" t="s">
        <v>931</v>
      </c>
      <c r="D558" s="17">
        <v>3</v>
      </c>
      <c r="E558" s="5" t="s">
        <v>932</v>
      </c>
      <c r="F558" s="5">
        <v>0</v>
      </c>
      <c r="G558" s="5" t="s">
        <v>933</v>
      </c>
      <c r="H558" s="20" t="str">
        <f ca="1">IFERROR(__xludf.DUMMYFUNCTION("GOOGLETRANSLATE(VIET!K558,""vi"",""en"")"),"少女 マ ン ガ")</f>
        <v>少女 マ ン ガ</v>
      </c>
      <c r="I558" s="5">
        <v>0</v>
      </c>
      <c r="J558" s="5">
        <v>2006</v>
      </c>
      <c r="K558" s="5">
        <v>0</v>
      </c>
      <c r="L558" s="5" t="s">
        <v>414</v>
      </c>
      <c r="M558" s="5" t="s">
        <v>96</v>
      </c>
      <c r="N558" s="19">
        <v>9784063703337</v>
      </c>
    </row>
    <row r="559" spans="1:14" ht="15.75" customHeight="1" x14ac:dyDescent="0.2">
      <c r="A559" s="14">
        <v>24</v>
      </c>
      <c r="B559" s="16">
        <v>120</v>
      </c>
      <c r="C559" s="14" t="s">
        <v>934</v>
      </c>
      <c r="D559" s="17">
        <v>2</v>
      </c>
      <c r="E559" s="5" t="s">
        <v>935</v>
      </c>
      <c r="F559" s="5">
        <v>0</v>
      </c>
      <c r="G559" s="5" t="s">
        <v>936</v>
      </c>
      <c r="H559" s="20" t="str">
        <f ca="1">IFERROR(__xludf.DUMMYFUNCTION("GOOGLETRANSLATE(VIET!K559,""vi"",""en"")"),"少女 マ ン ガ")</f>
        <v>少女 マ ン ガ</v>
      </c>
      <c r="I559" s="5">
        <v>0</v>
      </c>
      <c r="J559" s="5">
        <v>200</v>
      </c>
      <c r="K559" s="5">
        <v>0</v>
      </c>
      <c r="L559" s="5" t="s">
        <v>937</v>
      </c>
      <c r="M559" s="5" t="s">
        <v>96</v>
      </c>
      <c r="N559" s="19">
        <v>9784840102148</v>
      </c>
    </row>
    <row r="560" spans="1:14" ht="15.75" customHeight="1" x14ac:dyDescent="0.2">
      <c r="A560" s="14">
        <v>25</v>
      </c>
      <c r="B560" s="16">
        <v>120</v>
      </c>
      <c r="C560" s="14" t="s">
        <v>938</v>
      </c>
      <c r="D560" s="17">
        <v>3</v>
      </c>
      <c r="E560" s="5" t="s">
        <v>939</v>
      </c>
      <c r="F560" s="5">
        <v>0</v>
      </c>
      <c r="G560" s="5" t="s">
        <v>940</v>
      </c>
      <c r="H560" s="20" t="str">
        <f ca="1">IFERROR(__xludf.DUMMYFUNCTION("GOOGLETRANSLATE(VIET!K560,""vi"",""en"")"),"少女 マ ン ガ")</f>
        <v>少女 マ ン ガ</v>
      </c>
      <c r="I560" s="5">
        <v>0</v>
      </c>
      <c r="J560" s="5">
        <v>2003</v>
      </c>
      <c r="K560" s="5">
        <v>0</v>
      </c>
      <c r="L560" s="5" t="s">
        <v>941</v>
      </c>
      <c r="M560" s="5" t="s">
        <v>96</v>
      </c>
      <c r="N560" s="19">
        <v>9784091913234</v>
      </c>
    </row>
    <row r="561" spans="1:14" ht="15.75" customHeight="1" x14ac:dyDescent="0.2">
      <c r="A561" s="14">
        <v>26</v>
      </c>
      <c r="B561" s="16">
        <v>120</v>
      </c>
      <c r="C561" s="14" t="s">
        <v>942</v>
      </c>
      <c r="D561" s="17">
        <v>5</v>
      </c>
      <c r="E561" s="5" t="s">
        <v>943</v>
      </c>
      <c r="F561" s="5">
        <v>0</v>
      </c>
      <c r="G561" s="5" t="s">
        <v>944</v>
      </c>
      <c r="H561" s="20" t="str">
        <f ca="1">IFERROR(__xludf.DUMMYFUNCTION("GOOGLETRANSLATE(VIET!K561,""vi"",""en"")"),"少女 マ ン ガ")</f>
        <v>少女 マ ン ガ</v>
      </c>
      <c r="I561" s="5">
        <v>0</v>
      </c>
      <c r="J561" s="5">
        <v>1996</v>
      </c>
      <c r="K561" s="5">
        <v>0</v>
      </c>
      <c r="L561" s="5" t="s">
        <v>414</v>
      </c>
      <c r="M561" s="5" t="s">
        <v>96</v>
      </c>
      <c r="N561" s="19">
        <v>9784062602440</v>
      </c>
    </row>
    <row r="562" spans="1:14" ht="15.75" customHeight="1" x14ac:dyDescent="0.2">
      <c r="A562" s="14">
        <v>27</v>
      </c>
      <c r="B562" s="16">
        <v>120</v>
      </c>
      <c r="C562" s="14" t="s">
        <v>945</v>
      </c>
      <c r="D562" s="17">
        <v>3</v>
      </c>
      <c r="E562" s="5" t="s">
        <v>946</v>
      </c>
      <c r="F562" s="5">
        <v>0</v>
      </c>
      <c r="G562" s="5" t="s">
        <v>947</v>
      </c>
      <c r="H562" s="20" t="str">
        <f ca="1">IFERROR(__xludf.DUMMYFUNCTION("GOOGLETRANSLATE(VIET!K562,""vi"",""en"")"),"少女 マ ン ガ")</f>
        <v>少女 マ ン ガ</v>
      </c>
      <c r="I562" s="5">
        <v>0</v>
      </c>
      <c r="J562" s="5">
        <v>1988</v>
      </c>
      <c r="K562" s="5">
        <v>0</v>
      </c>
      <c r="L562" s="5" t="s">
        <v>414</v>
      </c>
      <c r="M562" s="5" t="s">
        <v>96</v>
      </c>
      <c r="N562" s="19">
        <v>4063027341</v>
      </c>
    </row>
    <row r="563" spans="1:14" ht="15.75" customHeight="1" x14ac:dyDescent="0.2">
      <c r="A563" s="14">
        <v>28</v>
      </c>
      <c r="B563" s="16">
        <v>120</v>
      </c>
      <c r="C563" s="14" t="s">
        <v>948</v>
      </c>
      <c r="D563" s="17">
        <v>2</v>
      </c>
      <c r="E563" s="5" t="s">
        <v>949</v>
      </c>
      <c r="F563" s="5">
        <v>0</v>
      </c>
      <c r="G563" s="5" t="s">
        <v>950</v>
      </c>
      <c r="H563" s="20" t="str">
        <f ca="1">IFERROR(__xludf.DUMMYFUNCTION("GOOGLETRANSLATE(VIET!K563,""vi"",""en"")"),"少女 マ ン ガ")</f>
        <v>少女 マ ン ガ</v>
      </c>
      <c r="I563" s="5">
        <v>0</v>
      </c>
      <c r="J563" s="5">
        <v>1998</v>
      </c>
      <c r="K563" s="5">
        <v>0</v>
      </c>
      <c r="L563" s="5" t="s">
        <v>414</v>
      </c>
      <c r="M563" s="5" t="s">
        <v>96</v>
      </c>
      <c r="N563" s="19">
        <v>9784063257823</v>
      </c>
    </row>
    <row r="564" spans="1:14" ht="15.75" customHeight="1" x14ac:dyDescent="0.2">
      <c r="A564" s="14">
        <v>29</v>
      </c>
      <c r="B564" s="16">
        <v>120</v>
      </c>
      <c r="C564" s="14" t="s">
        <v>951</v>
      </c>
      <c r="D564" s="17">
        <v>2</v>
      </c>
      <c r="E564" s="5" t="s">
        <v>952</v>
      </c>
      <c r="F564" s="5">
        <v>0</v>
      </c>
      <c r="G564" s="5" t="s">
        <v>860</v>
      </c>
      <c r="H564" s="20" t="str">
        <f ca="1">IFERROR(__xludf.DUMMYFUNCTION("GOOGLETRANSLATE(VIET!K564,""vi"",""en"")"),"少女 マ ン ガ")</f>
        <v>少女 マ ン ガ</v>
      </c>
      <c r="I564" s="5">
        <v>0</v>
      </c>
      <c r="J564" s="5">
        <v>2001</v>
      </c>
      <c r="K564" s="5">
        <v>0</v>
      </c>
      <c r="L564" s="5" t="s">
        <v>751</v>
      </c>
      <c r="M564" s="5" t="s">
        <v>96</v>
      </c>
      <c r="N564" s="19">
        <v>9784091913821</v>
      </c>
    </row>
    <row r="565" spans="1:14" ht="15.75" customHeight="1" x14ac:dyDescent="0.2">
      <c r="A565" s="14">
        <v>30</v>
      </c>
      <c r="B565" s="16">
        <v>120</v>
      </c>
      <c r="C565" s="14" t="s">
        <v>953</v>
      </c>
      <c r="D565" s="17">
        <v>3</v>
      </c>
      <c r="E565" s="5" t="s">
        <v>954</v>
      </c>
      <c r="F565" s="5">
        <v>0</v>
      </c>
      <c r="G565" s="5" t="s">
        <v>955</v>
      </c>
      <c r="H565" s="20" t="str">
        <f ca="1">IFERROR(__xludf.DUMMYFUNCTION("GOOGLETRANSLATE(VIET!K565,""vi"",""en"")"),"少女 マ ン ガ")</f>
        <v>少女 マ ン ガ</v>
      </c>
      <c r="I565" s="5">
        <v>0</v>
      </c>
      <c r="J565" s="5">
        <v>1986</v>
      </c>
      <c r="K565" s="5">
        <v>0</v>
      </c>
      <c r="L565" s="5" t="s">
        <v>886</v>
      </c>
      <c r="M565" s="5" t="s">
        <v>96</v>
      </c>
      <c r="N565" s="19">
        <v>4088491998</v>
      </c>
    </row>
    <row r="566" spans="1:14" ht="15.75" customHeight="1" x14ac:dyDescent="0.2">
      <c r="A566" s="14">
        <v>31</v>
      </c>
      <c r="B566" s="16">
        <v>120</v>
      </c>
      <c r="C566" s="14" t="s">
        <v>956</v>
      </c>
      <c r="D566" s="17">
        <v>3</v>
      </c>
      <c r="E566" s="5" t="s">
        <v>957</v>
      </c>
      <c r="F566" s="5">
        <v>0</v>
      </c>
      <c r="G566" s="5" t="s">
        <v>958</v>
      </c>
      <c r="H566" s="20" t="str">
        <f ca="1">IFERROR(__xludf.DUMMYFUNCTION("GOOGLETRANSLATE(VIET!K566,""vi"",""en"")"),"少女 マ ン ガ")</f>
        <v>少女 マ ン ガ</v>
      </c>
      <c r="I566" s="5">
        <v>0</v>
      </c>
      <c r="J566" s="5">
        <v>1985</v>
      </c>
      <c r="K566" s="5">
        <v>0</v>
      </c>
      <c r="L566" s="5" t="s">
        <v>886</v>
      </c>
      <c r="M566" s="5" t="s">
        <v>96</v>
      </c>
      <c r="N566" s="19">
        <v>0</v>
      </c>
    </row>
    <row r="567" spans="1:14" ht="15.75" customHeight="1" x14ac:dyDescent="0.2">
      <c r="A567" s="14">
        <v>32</v>
      </c>
      <c r="B567" s="16">
        <v>120</v>
      </c>
      <c r="C567" s="14" t="s">
        <v>959</v>
      </c>
      <c r="D567" s="17">
        <v>2</v>
      </c>
      <c r="E567" s="5" t="s">
        <v>960</v>
      </c>
      <c r="F567" s="5">
        <v>0</v>
      </c>
      <c r="G567" s="5" t="s">
        <v>961</v>
      </c>
      <c r="H567" s="20" t="str">
        <f ca="1">IFERROR(__xludf.DUMMYFUNCTION("GOOGLETRANSLATE(VIET!K567,""vi"",""en"")"),"少女 マ ン ガ")</f>
        <v>少女 マ ン ガ</v>
      </c>
      <c r="I567" s="5">
        <v>0</v>
      </c>
      <c r="J567" s="5">
        <v>2002</v>
      </c>
      <c r="K567" s="5">
        <v>0</v>
      </c>
      <c r="L567" s="5" t="s">
        <v>741</v>
      </c>
      <c r="M567" s="5" t="s">
        <v>96</v>
      </c>
      <c r="N567" s="19">
        <v>4253096719</v>
      </c>
    </row>
    <row r="568" spans="1:14" ht="15.75" customHeight="1" x14ac:dyDescent="0.2">
      <c r="A568" s="14">
        <v>33</v>
      </c>
      <c r="B568" s="16">
        <v>120</v>
      </c>
      <c r="C568" s="14" t="s">
        <v>962</v>
      </c>
      <c r="D568" s="17">
        <v>2</v>
      </c>
      <c r="E568" s="5" t="s">
        <v>963</v>
      </c>
      <c r="F568" s="5">
        <v>0</v>
      </c>
      <c r="G568" s="5" t="s">
        <v>964</v>
      </c>
      <c r="H568" s="20" t="str">
        <f ca="1">IFERROR(__xludf.DUMMYFUNCTION("GOOGLETRANSLATE(VIET!K568,""vi"",""en"")"),"少女 マ ン ガ")</f>
        <v>少女 マ ン ガ</v>
      </c>
      <c r="I568" s="5">
        <v>0</v>
      </c>
      <c r="J568" s="5">
        <v>2001</v>
      </c>
      <c r="K568" s="5">
        <v>0</v>
      </c>
      <c r="L568" s="5" t="s">
        <v>480</v>
      </c>
      <c r="M568" s="5" t="s">
        <v>96</v>
      </c>
      <c r="N568" s="19">
        <v>9784048534017</v>
      </c>
    </row>
    <row r="569" spans="1:14" ht="15.75" customHeight="1" x14ac:dyDescent="0.2">
      <c r="A569" s="14">
        <v>34</v>
      </c>
      <c r="B569" s="16">
        <v>120</v>
      </c>
      <c r="C569" s="14" t="s">
        <v>965</v>
      </c>
      <c r="D569" s="17">
        <v>1</v>
      </c>
      <c r="E569" s="5" t="s">
        <v>966</v>
      </c>
      <c r="F569" s="5">
        <v>0</v>
      </c>
      <c r="G569" s="5" t="s">
        <v>967</v>
      </c>
      <c r="H569" s="20" t="str">
        <f ca="1">IFERROR(__xludf.DUMMYFUNCTION("GOOGLETRANSLATE(VIET!K569,""vi"",""en"")"),"少女 マ ン ガ")</f>
        <v>少女 マ ン ガ</v>
      </c>
      <c r="I569" s="5">
        <v>0</v>
      </c>
      <c r="J569" s="5">
        <v>2002</v>
      </c>
      <c r="K569" s="5">
        <v>0</v>
      </c>
      <c r="L569" s="5" t="s">
        <v>751</v>
      </c>
      <c r="M569" s="5" t="s">
        <v>96</v>
      </c>
      <c r="N569" s="19">
        <v>9784091913104</v>
      </c>
    </row>
    <row r="570" spans="1:14" ht="15.75" customHeight="1" x14ac:dyDescent="0.2">
      <c r="A570" s="14">
        <v>35</v>
      </c>
      <c r="B570" s="16">
        <v>120</v>
      </c>
      <c r="C570" s="14" t="s">
        <v>968</v>
      </c>
      <c r="D570" s="17">
        <v>1</v>
      </c>
      <c r="E570" s="5" t="s">
        <v>969</v>
      </c>
      <c r="F570" s="5">
        <v>0</v>
      </c>
      <c r="G570" s="5" t="s">
        <v>967</v>
      </c>
      <c r="H570" s="20" t="str">
        <f ca="1">IFERROR(__xludf.DUMMYFUNCTION("GOOGLETRANSLATE(VIET!K570,""vi"",""en"")"),"少女 マ ン ガ")</f>
        <v>少女 マ ン ガ</v>
      </c>
      <c r="I570" s="5">
        <v>0</v>
      </c>
      <c r="J570" s="5">
        <v>2000</v>
      </c>
      <c r="K570" s="5">
        <v>0</v>
      </c>
      <c r="L570" s="5" t="s">
        <v>751</v>
      </c>
      <c r="M570" s="5" t="s">
        <v>96</v>
      </c>
      <c r="N570" s="19">
        <v>9784091913098</v>
      </c>
    </row>
    <row r="571" spans="1:14" ht="15.75" customHeight="1" x14ac:dyDescent="0.2">
      <c r="A571" s="14">
        <v>36</v>
      </c>
      <c r="B571" s="16">
        <v>120</v>
      </c>
      <c r="C571" s="14" t="s">
        <v>970</v>
      </c>
      <c r="D571" s="17">
        <v>1</v>
      </c>
      <c r="E571" s="5" t="s">
        <v>971</v>
      </c>
      <c r="F571" s="5">
        <v>0</v>
      </c>
      <c r="G571" s="5" t="s">
        <v>727</v>
      </c>
      <c r="H571" s="20" t="str">
        <f ca="1">IFERROR(__xludf.DUMMYFUNCTION("GOOGLETRANSLATE(VIET!K571,""vi"",""en"")"),"少女 マ ン ガ")</f>
        <v>少女 マ ン ガ</v>
      </c>
      <c r="I571" s="5">
        <v>0</v>
      </c>
      <c r="J571" s="5">
        <v>0</v>
      </c>
      <c r="K571" s="5">
        <v>0</v>
      </c>
      <c r="L571" s="5" t="s">
        <v>972</v>
      </c>
      <c r="M571" s="5" t="s">
        <v>96</v>
      </c>
      <c r="N571" s="19">
        <v>9784041851104</v>
      </c>
    </row>
    <row r="572" spans="1:14" ht="15.75" customHeight="1" x14ac:dyDescent="0.2">
      <c r="A572" s="14">
        <v>37</v>
      </c>
      <c r="B572" s="16">
        <v>120</v>
      </c>
      <c r="C572" s="14" t="s">
        <v>973</v>
      </c>
      <c r="D572" s="17">
        <v>1</v>
      </c>
      <c r="E572" s="5" t="s">
        <v>974</v>
      </c>
      <c r="F572" s="5">
        <v>0</v>
      </c>
      <c r="G572" s="5" t="s">
        <v>975</v>
      </c>
      <c r="H572" s="20" t="str">
        <f ca="1">IFERROR(__xludf.DUMMYFUNCTION("GOOGLETRANSLATE(VIET!K572,""vi"",""en"")"),"少女 マ ン ガ")</f>
        <v>少女 マ ン ガ</v>
      </c>
      <c r="I572" s="5">
        <v>0</v>
      </c>
      <c r="J572" s="5">
        <v>2001</v>
      </c>
      <c r="K572" s="5">
        <v>0</v>
      </c>
      <c r="L572" s="5" t="s">
        <v>862</v>
      </c>
      <c r="M572" s="5" t="s">
        <v>96</v>
      </c>
      <c r="N572" s="19">
        <v>9784592887126</v>
      </c>
    </row>
    <row r="573" spans="1:14" ht="15.75" customHeight="1" x14ac:dyDescent="0.2">
      <c r="A573" s="14">
        <v>38</v>
      </c>
      <c r="B573" s="16">
        <v>120</v>
      </c>
      <c r="C573" s="14" t="s">
        <v>976</v>
      </c>
      <c r="D573" s="17">
        <v>1</v>
      </c>
      <c r="E573" s="5" t="s">
        <v>977</v>
      </c>
      <c r="F573" s="5">
        <v>0</v>
      </c>
      <c r="G573" s="5" t="s">
        <v>860</v>
      </c>
      <c r="H573" s="20" t="str">
        <f ca="1">IFERROR(__xludf.DUMMYFUNCTION("GOOGLETRANSLATE(VIET!K573,""vi"",""en"")"),"少女 マ ン ガ")</f>
        <v>少女 マ ン ガ</v>
      </c>
      <c r="I573" s="5">
        <v>0</v>
      </c>
      <c r="J573" s="5">
        <v>1996</v>
      </c>
      <c r="K573" s="5">
        <v>0</v>
      </c>
      <c r="L573" s="5" t="s">
        <v>862</v>
      </c>
      <c r="M573" s="5" t="s">
        <v>96</v>
      </c>
      <c r="N573" s="19">
        <v>9784592883265</v>
      </c>
    </row>
    <row r="574" spans="1:14" ht="15.75" customHeight="1" x14ac:dyDescent="0.2">
      <c r="A574" s="14">
        <v>39</v>
      </c>
      <c r="B574" s="16">
        <v>120</v>
      </c>
      <c r="C574" s="14" t="s">
        <v>978</v>
      </c>
      <c r="D574" s="17">
        <v>1</v>
      </c>
      <c r="E574" s="5" t="s">
        <v>979</v>
      </c>
      <c r="F574" s="5">
        <v>0</v>
      </c>
      <c r="G574" s="5" t="s">
        <v>980</v>
      </c>
      <c r="H574" s="20" t="str">
        <f ca="1">IFERROR(__xludf.DUMMYFUNCTION("GOOGLETRANSLATE(VIET!K574,""vi"",""en"")"),"少女 マ ン ガ")</f>
        <v>少女 マ ン ガ</v>
      </c>
      <c r="I574" s="5">
        <v>0</v>
      </c>
      <c r="J574" s="5">
        <v>1996</v>
      </c>
      <c r="K574" s="5">
        <v>0</v>
      </c>
      <c r="L574" s="5" t="s">
        <v>886</v>
      </c>
      <c r="M574" s="5" t="s">
        <v>96</v>
      </c>
      <c r="N574" s="19">
        <v>9784088485416</v>
      </c>
    </row>
    <row r="575" spans="1:14" ht="15.75" customHeight="1" x14ac:dyDescent="0.2">
      <c r="A575" s="14">
        <v>40</v>
      </c>
      <c r="B575" s="16">
        <v>120</v>
      </c>
      <c r="C575" s="14" t="s">
        <v>981</v>
      </c>
      <c r="D575" s="17">
        <v>1</v>
      </c>
      <c r="E575" s="5" t="s">
        <v>982</v>
      </c>
      <c r="F575" s="5">
        <v>0</v>
      </c>
      <c r="G575" s="5" t="s">
        <v>983</v>
      </c>
      <c r="H575" s="20" t="str">
        <f ca="1">IFERROR(__xludf.DUMMYFUNCTION("GOOGLETRANSLATE(VIET!K575,""vi"",""en"")"),"少女 マ ン ガ")</f>
        <v>少女 マ ン ガ</v>
      </c>
      <c r="I575" s="5">
        <v>0</v>
      </c>
      <c r="J575" s="5">
        <v>1992</v>
      </c>
      <c r="K575" s="5">
        <v>0</v>
      </c>
      <c r="L575" s="5" t="s">
        <v>886</v>
      </c>
      <c r="M575" s="5" t="s">
        <v>96</v>
      </c>
      <c r="N575" s="19">
        <v>4088508114</v>
      </c>
    </row>
    <row r="576" spans="1:14" ht="15.75" customHeight="1" x14ac:dyDescent="0.2">
      <c r="A576" s="14">
        <v>41</v>
      </c>
      <c r="B576" s="16">
        <v>120</v>
      </c>
      <c r="C576" s="14" t="s">
        <v>984</v>
      </c>
      <c r="D576" s="17">
        <v>1</v>
      </c>
      <c r="E576" s="5" t="s">
        <v>985</v>
      </c>
      <c r="F576" s="5">
        <v>0</v>
      </c>
      <c r="G576" s="5" t="s">
        <v>986</v>
      </c>
      <c r="H576" s="20" t="str">
        <f ca="1">IFERROR(__xludf.DUMMYFUNCTION("GOOGLETRANSLATE(VIET!K576,""vi"",""en"")"),"少女 マ ン ガ")</f>
        <v>少女 マ ン ガ</v>
      </c>
      <c r="I576" s="5">
        <v>0</v>
      </c>
      <c r="J576" s="5">
        <v>1996</v>
      </c>
      <c r="K576" s="5">
        <v>0</v>
      </c>
      <c r="L576" s="5" t="s">
        <v>886</v>
      </c>
      <c r="M576" s="5" t="s">
        <v>96</v>
      </c>
      <c r="N576" s="19">
        <v>9784088485911</v>
      </c>
    </row>
    <row r="577" spans="1:14" ht="15.75" customHeight="1" x14ac:dyDescent="0.2">
      <c r="A577" s="14">
        <v>42</v>
      </c>
      <c r="B577" s="16">
        <v>120</v>
      </c>
      <c r="C577" s="14" t="s">
        <v>987</v>
      </c>
      <c r="D577" s="17">
        <v>1</v>
      </c>
      <c r="E577" s="5" t="s">
        <v>988</v>
      </c>
      <c r="F577" s="5">
        <v>0</v>
      </c>
      <c r="G577" s="5" t="s">
        <v>989</v>
      </c>
      <c r="H577" s="20" t="str">
        <f ca="1">IFERROR(__xludf.DUMMYFUNCTION("GOOGLETRANSLATE(VIET!K577,""vi"",""en"")"),"少女 マ ン ガ")</f>
        <v>少女 マ ン ガ</v>
      </c>
      <c r="I577" s="5">
        <v>0</v>
      </c>
      <c r="J577" s="5">
        <v>1990</v>
      </c>
      <c r="K577" s="5">
        <v>0</v>
      </c>
      <c r="L577" s="5" t="s">
        <v>886</v>
      </c>
      <c r="M577" s="5" t="s">
        <v>96</v>
      </c>
      <c r="N577" s="19">
        <v>4088507681</v>
      </c>
    </row>
    <row r="578" spans="1:14" ht="15.75" customHeight="1" x14ac:dyDescent="0.2">
      <c r="A578" s="14">
        <v>43</v>
      </c>
      <c r="B578" s="16">
        <v>120</v>
      </c>
      <c r="C578" s="14" t="s">
        <v>990</v>
      </c>
      <c r="D578" s="17">
        <v>1</v>
      </c>
      <c r="E578" s="5" t="s">
        <v>991</v>
      </c>
      <c r="F578" s="5">
        <v>0</v>
      </c>
      <c r="G578" s="5" t="s">
        <v>992</v>
      </c>
      <c r="H578" s="20" t="str">
        <f ca="1">IFERROR(__xludf.DUMMYFUNCTION("GOOGLETRANSLATE(VIET!K578,""vi"",""en"")"),"少女 マ ン ガ")</f>
        <v>少女 マ ン ガ</v>
      </c>
      <c r="I578" s="5">
        <v>0</v>
      </c>
      <c r="J578" s="5">
        <v>2009</v>
      </c>
      <c r="K578" s="5">
        <v>0</v>
      </c>
      <c r="L578" s="5" t="s">
        <v>886</v>
      </c>
      <c r="M578" s="5" t="s">
        <v>96</v>
      </c>
      <c r="N578" s="19">
        <v>9784088655659</v>
      </c>
    </row>
    <row r="579" spans="1:14" ht="15.75" customHeight="1" x14ac:dyDescent="0.2">
      <c r="A579" s="14">
        <v>44</v>
      </c>
      <c r="B579" s="16">
        <v>120</v>
      </c>
      <c r="C579" s="14" t="s">
        <v>993</v>
      </c>
      <c r="D579" s="17">
        <v>1</v>
      </c>
      <c r="E579" s="5" t="s">
        <v>994</v>
      </c>
      <c r="F579" s="5">
        <v>0</v>
      </c>
      <c r="G579" s="5" t="s">
        <v>995</v>
      </c>
      <c r="H579" s="20" t="str">
        <f ca="1">IFERROR(__xludf.DUMMYFUNCTION("GOOGLETRANSLATE(VIET!K579,""vi"",""en"")"),"少女 マ ン ガ")</f>
        <v>少女 マ ン ガ</v>
      </c>
      <c r="I579" s="5">
        <v>0</v>
      </c>
      <c r="J579" s="5">
        <v>1992</v>
      </c>
      <c r="K579" s="5">
        <v>0</v>
      </c>
      <c r="L579" s="5" t="s">
        <v>886</v>
      </c>
      <c r="M579" s="5" t="s">
        <v>96</v>
      </c>
      <c r="N579" s="19">
        <v>4088498593</v>
      </c>
    </row>
    <row r="580" spans="1:14" ht="15.75" customHeight="1" x14ac:dyDescent="0.2">
      <c r="A580" s="14">
        <v>45</v>
      </c>
      <c r="B580" s="16">
        <v>120</v>
      </c>
      <c r="C580" s="14" t="s">
        <v>996</v>
      </c>
      <c r="D580" s="17">
        <v>1</v>
      </c>
      <c r="E580" s="5" t="s">
        <v>997</v>
      </c>
      <c r="F580" s="5">
        <v>0</v>
      </c>
      <c r="G580" s="5" t="s">
        <v>998</v>
      </c>
      <c r="H580" s="20" t="str">
        <f ca="1">IFERROR(__xludf.DUMMYFUNCTION("GOOGLETRANSLATE(VIET!K580,""vi"",""en"")"),"少女 マ ン ガ")</f>
        <v>少女 マ ン ガ</v>
      </c>
      <c r="I580" s="5">
        <v>0</v>
      </c>
      <c r="J580" s="5">
        <v>1996</v>
      </c>
      <c r="K580" s="5">
        <v>0</v>
      </c>
      <c r="L580" s="5" t="s">
        <v>886</v>
      </c>
      <c r="M580" s="5" t="s">
        <v>96</v>
      </c>
      <c r="N580" s="19">
        <v>9784088485096</v>
      </c>
    </row>
    <row r="581" spans="1:14" ht="15.75" customHeight="1" x14ac:dyDescent="0.2">
      <c r="A581" s="14">
        <v>46</v>
      </c>
      <c r="B581" s="16">
        <v>120</v>
      </c>
      <c r="C581" s="14" t="s">
        <v>999</v>
      </c>
      <c r="D581" s="17">
        <v>1</v>
      </c>
      <c r="E581" s="5" t="s">
        <v>1000</v>
      </c>
      <c r="F581" s="5">
        <v>0</v>
      </c>
      <c r="G581" s="5" t="s">
        <v>1001</v>
      </c>
      <c r="H581" s="20" t="str">
        <f ca="1">IFERROR(__xludf.DUMMYFUNCTION("GOOGLETRANSLATE(VIET!K581,""vi"",""en"")"),"少女 マ ン ガ")</f>
        <v>少女 マ ン ガ</v>
      </c>
      <c r="I581" s="5">
        <v>0</v>
      </c>
      <c r="J581" s="5">
        <v>1999</v>
      </c>
      <c r="K581" s="5">
        <v>0</v>
      </c>
      <c r="L581" s="5" t="s">
        <v>862</v>
      </c>
      <c r="M581" s="5" t="s">
        <v>96</v>
      </c>
      <c r="N581" s="19">
        <v>9784592177166</v>
      </c>
    </row>
    <row r="582" spans="1:14" ht="15.75" customHeight="1" x14ac:dyDescent="0.2">
      <c r="A582" s="14">
        <v>47</v>
      </c>
      <c r="B582" s="16">
        <v>120</v>
      </c>
      <c r="C582" s="14" t="s">
        <v>1002</v>
      </c>
      <c r="D582" s="17">
        <v>1</v>
      </c>
      <c r="E582" s="5" t="s">
        <v>1003</v>
      </c>
      <c r="F582" s="5">
        <v>0</v>
      </c>
      <c r="G582" s="5" t="s">
        <v>1004</v>
      </c>
      <c r="H582" s="20" t="str">
        <f ca="1">IFERROR(__xludf.DUMMYFUNCTION("GOOGLETRANSLATE(VIET!K582,""vi"",""en"")"),"少女 マ ン ガ")</f>
        <v>少女 マ ン ガ</v>
      </c>
      <c r="I582" s="5">
        <v>0</v>
      </c>
      <c r="J582" s="5">
        <v>1997</v>
      </c>
      <c r="K582" s="5">
        <v>0</v>
      </c>
      <c r="L582" s="5" t="s">
        <v>862</v>
      </c>
      <c r="M582" s="5" t="s">
        <v>96</v>
      </c>
      <c r="N582" s="19">
        <v>9784592120902</v>
      </c>
    </row>
    <row r="583" spans="1:14" ht="15.75" customHeight="1" x14ac:dyDescent="0.2">
      <c r="A583" s="14">
        <v>48</v>
      </c>
      <c r="B583" s="16">
        <v>120</v>
      </c>
      <c r="C583" s="14" t="s">
        <v>1005</v>
      </c>
      <c r="D583" s="17">
        <v>1</v>
      </c>
      <c r="E583" s="5" t="s">
        <v>1006</v>
      </c>
      <c r="F583" s="5">
        <v>0</v>
      </c>
      <c r="G583" s="5" t="s">
        <v>1007</v>
      </c>
      <c r="H583" s="20" t="str">
        <f ca="1">IFERROR(__xludf.DUMMYFUNCTION("GOOGLETRANSLATE(VIET!K583,""vi"",""en"")"),"少女 マ ン ガ")</f>
        <v>少女 マ ン ガ</v>
      </c>
      <c r="I583" s="5">
        <v>0</v>
      </c>
      <c r="J583" s="5">
        <v>2001</v>
      </c>
      <c r="K583" s="5">
        <v>0</v>
      </c>
      <c r="L583" s="5" t="s">
        <v>862</v>
      </c>
      <c r="M583" s="5" t="s">
        <v>96</v>
      </c>
      <c r="N583" s="19">
        <v>9784592172079</v>
      </c>
    </row>
    <row r="584" spans="1:14" ht="15.75" customHeight="1" x14ac:dyDescent="0.2">
      <c r="A584" s="14">
        <v>49</v>
      </c>
      <c r="B584" s="16">
        <v>120</v>
      </c>
      <c r="C584" s="14" t="s">
        <v>1008</v>
      </c>
      <c r="D584" s="17">
        <v>1</v>
      </c>
      <c r="E584" s="5" t="s">
        <v>1009</v>
      </c>
      <c r="F584" s="5">
        <v>0</v>
      </c>
      <c r="G584" s="5" t="s">
        <v>1010</v>
      </c>
      <c r="H584" s="20" t="str">
        <f ca="1">IFERROR(__xludf.DUMMYFUNCTION("GOOGLETRANSLATE(VIET!K584,""vi"",""en"")"),"少女 マ ン ガ")</f>
        <v>少女 マ ン ガ</v>
      </c>
      <c r="I584" s="5">
        <v>0</v>
      </c>
      <c r="J584" s="5">
        <v>1991</v>
      </c>
      <c r="K584" s="5">
        <v>0</v>
      </c>
      <c r="L584" s="5" t="s">
        <v>862</v>
      </c>
      <c r="M584" s="5" t="s">
        <v>96</v>
      </c>
      <c r="N584" s="19">
        <v>4592125657</v>
      </c>
    </row>
    <row r="585" spans="1:14" ht="15.75" customHeight="1" x14ac:dyDescent="0.2">
      <c r="A585" s="14">
        <v>50</v>
      </c>
      <c r="B585" s="16">
        <v>120</v>
      </c>
      <c r="C585" s="14" t="s">
        <v>1011</v>
      </c>
      <c r="D585" s="17">
        <v>1</v>
      </c>
      <c r="E585" s="5" t="s">
        <v>1012</v>
      </c>
      <c r="F585" s="5">
        <v>0</v>
      </c>
      <c r="G585" s="5" t="s">
        <v>898</v>
      </c>
      <c r="H585" s="20" t="str">
        <f ca="1">IFERROR(__xludf.DUMMYFUNCTION("GOOGLETRANSLATE(VIET!K585,""vi"",""en"")"),"少女 マ ン ガ")</f>
        <v>少女 マ ン ガ</v>
      </c>
      <c r="I585" s="5">
        <v>0</v>
      </c>
      <c r="J585" s="5">
        <v>0</v>
      </c>
      <c r="K585" s="5">
        <v>0</v>
      </c>
      <c r="L585" s="5" t="s">
        <v>886</v>
      </c>
      <c r="M585" s="5" t="s">
        <v>96</v>
      </c>
      <c r="N585" s="19">
        <v>9784086186865</v>
      </c>
    </row>
    <row r="586" spans="1:14" ht="15.75" customHeight="1" x14ac:dyDescent="0.2">
      <c r="A586" s="14">
        <v>51</v>
      </c>
      <c r="B586" s="16">
        <v>120</v>
      </c>
      <c r="C586" s="14" t="s">
        <v>1013</v>
      </c>
      <c r="D586" s="17">
        <v>1</v>
      </c>
      <c r="E586" s="5" t="s">
        <v>1014</v>
      </c>
      <c r="F586" s="5">
        <v>0</v>
      </c>
      <c r="G586" s="5" t="s">
        <v>933</v>
      </c>
      <c r="H586" s="20" t="str">
        <f ca="1">IFERROR(__xludf.DUMMYFUNCTION("GOOGLETRANSLATE(VIET!K586,""vi"",""en"")"),"少女 マ ン ガ")</f>
        <v>少女 マ ン ガ</v>
      </c>
      <c r="I586" s="5">
        <v>0</v>
      </c>
      <c r="J586" s="5">
        <v>1977</v>
      </c>
      <c r="K586" s="5">
        <v>0</v>
      </c>
      <c r="L586" s="5" t="s">
        <v>414</v>
      </c>
      <c r="M586" s="5" t="s">
        <v>96</v>
      </c>
      <c r="N586" s="19">
        <v>4061089234</v>
      </c>
    </row>
    <row r="587" spans="1:14" ht="15.75" customHeight="1" x14ac:dyDescent="0.2">
      <c r="A587" s="14">
        <v>52</v>
      </c>
      <c r="B587" s="16">
        <v>120</v>
      </c>
      <c r="C587" s="14" t="s">
        <v>1015</v>
      </c>
      <c r="D587" s="17">
        <v>1</v>
      </c>
      <c r="E587" s="5" t="s">
        <v>1016</v>
      </c>
      <c r="F587" s="5">
        <v>0</v>
      </c>
      <c r="G587" s="5" t="s">
        <v>1017</v>
      </c>
      <c r="H587" s="20" t="str">
        <f ca="1">IFERROR(__xludf.DUMMYFUNCTION("GOOGLETRANSLATE(VIET!K587,""vi"",""en"")"),"少女 マ ン ガ")</f>
        <v>少女 マ ン ガ</v>
      </c>
      <c r="I587" s="5">
        <v>0</v>
      </c>
      <c r="J587" s="5">
        <v>1985</v>
      </c>
      <c r="K587" s="5">
        <v>0</v>
      </c>
      <c r="L587" s="5" t="s">
        <v>414</v>
      </c>
      <c r="M587" s="5" t="s">
        <v>96</v>
      </c>
      <c r="N587" s="19">
        <v>4061700995</v>
      </c>
    </row>
    <row r="588" spans="1:14" ht="15.75" customHeight="1" x14ac:dyDescent="0.2">
      <c r="A588" s="14">
        <v>53</v>
      </c>
      <c r="B588" s="16">
        <v>120</v>
      </c>
      <c r="C588" s="14" t="s">
        <v>1018</v>
      </c>
      <c r="D588" s="17">
        <v>1</v>
      </c>
      <c r="E588" s="5" t="s">
        <v>1019</v>
      </c>
      <c r="F588" s="5">
        <v>0</v>
      </c>
      <c r="G588" s="5" t="s">
        <v>933</v>
      </c>
      <c r="H588" s="20" t="str">
        <f ca="1">IFERROR(__xludf.DUMMYFUNCTION("GOOGLETRANSLATE(VIET!K588,""vi"",""en"")"),"少女 マ ン ガ")</f>
        <v>少女 マ ン ガ</v>
      </c>
      <c r="I588" s="5">
        <v>0</v>
      </c>
      <c r="J588" s="5">
        <v>1990</v>
      </c>
      <c r="K588" s="5">
        <v>0</v>
      </c>
      <c r="L588" s="5" t="s">
        <v>414</v>
      </c>
      <c r="M588" s="5" t="s">
        <v>96</v>
      </c>
      <c r="N588" s="19">
        <v>4061762664</v>
      </c>
    </row>
    <row r="589" spans="1:14" ht="15.75" customHeight="1" x14ac:dyDescent="0.2">
      <c r="A589" s="14">
        <v>54</v>
      </c>
      <c r="B589" s="16">
        <v>120</v>
      </c>
      <c r="C589" s="14" t="s">
        <v>1020</v>
      </c>
      <c r="D589" s="17">
        <v>1</v>
      </c>
      <c r="E589" s="5" t="s">
        <v>1021</v>
      </c>
      <c r="F589" s="5">
        <v>0</v>
      </c>
      <c r="G589" s="5" t="s">
        <v>1022</v>
      </c>
      <c r="H589" s="20" t="str">
        <f ca="1">IFERROR(__xludf.DUMMYFUNCTION("GOOGLETRANSLATE(VIET!K589,""vi"",""en"")"),"少女 マ ン ガ")</f>
        <v>少女 マ ン ガ</v>
      </c>
      <c r="I589" s="5">
        <v>0</v>
      </c>
      <c r="J589" s="5">
        <v>2000</v>
      </c>
      <c r="K589" s="5">
        <v>0</v>
      </c>
      <c r="L589" s="5" t="s">
        <v>414</v>
      </c>
      <c r="M589" s="5" t="s">
        <v>96</v>
      </c>
      <c r="N589" s="19">
        <v>9784063031973</v>
      </c>
    </row>
    <row r="590" spans="1:14" ht="15.75" customHeight="1" x14ac:dyDescent="0.2">
      <c r="A590" s="14">
        <v>55</v>
      </c>
      <c r="B590" s="16">
        <v>120</v>
      </c>
      <c r="C590" s="14" t="s">
        <v>1023</v>
      </c>
      <c r="D590" s="17">
        <v>1</v>
      </c>
      <c r="E590" s="5" t="s">
        <v>1024</v>
      </c>
      <c r="F590" s="5">
        <v>0</v>
      </c>
      <c r="G590" s="5" t="s">
        <v>1025</v>
      </c>
      <c r="H590" s="20" t="str">
        <f ca="1">IFERROR(__xludf.DUMMYFUNCTION("GOOGLETRANSLATE(VIET!K590,""vi"",""en"")"),"少女 マ ン ガ")</f>
        <v>少女 マ ン ガ</v>
      </c>
      <c r="I590" s="5">
        <v>0</v>
      </c>
      <c r="J590" s="5">
        <v>1991</v>
      </c>
      <c r="K590" s="5">
        <v>0</v>
      </c>
      <c r="L590" s="5" t="s">
        <v>414</v>
      </c>
      <c r="M590" s="5" t="s">
        <v>96</v>
      </c>
      <c r="N590" s="19">
        <v>4063028372</v>
      </c>
    </row>
    <row r="591" spans="1:14" ht="15.75" customHeight="1" x14ac:dyDescent="0.2">
      <c r="A591" s="14">
        <v>56</v>
      </c>
      <c r="B591" s="16">
        <v>120</v>
      </c>
      <c r="C591" s="14" t="s">
        <v>1026</v>
      </c>
      <c r="D591" s="17">
        <v>1</v>
      </c>
      <c r="E591" s="5" t="s">
        <v>1027</v>
      </c>
      <c r="F591" s="5">
        <v>0</v>
      </c>
      <c r="G591" s="5" t="s">
        <v>1028</v>
      </c>
      <c r="H591" s="20" t="str">
        <f ca="1">IFERROR(__xludf.DUMMYFUNCTION("GOOGLETRANSLATE(VIET!K591,""vi"",""en"")"),"少女 マ ン ガ")</f>
        <v>少女 マ ン ガ</v>
      </c>
      <c r="I591" s="5">
        <v>0</v>
      </c>
      <c r="J591" s="5">
        <v>1988</v>
      </c>
      <c r="K591" s="5">
        <v>0</v>
      </c>
      <c r="L591" s="5" t="s">
        <v>414</v>
      </c>
      <c r="M591" s="5" t="s">
        <v>96</v>
      </c>
      <c r="N591" s="19">
        <v>4061702017</v>
      </c>
    </row>
    <row r="592" spans="1:14" ht="15.75" customHeight="1" x14ac:dyDescent="0.2">
      <c r="A592" s="14">
        <v>57</v>
      </c>
      <c r="B592" s="16">
        <v>120</v>
      </c>
      <c r="C592" s="14" t="s">
        <v>1029</v>
      </c>
      <c r="D592" s="17">
        <v>1</v>
      </c>
      <c r="E592" s="5" t="s">
        <v>1030</v>
      </c>
      <c r="F592" s="5">
        <v>0</v>
      </c>
      <c r="G592" s="5" t="s">
        <v>1031</v>
      </c>
      <c r="H592" s="20" t="str">
        <f ca="1">IFERROR(__xludf.DUMMYFUNCTION("GOOGLETRANSLATE(VIET!K592,""vi"",""en"")"),"少女 マ ン ガ")</f>
        <v>少女 マ ン ガ</v>
      </c>
      <c r="I592" s="5">
        <v>0</v>
      </c>
      <c r="J592" s="5">
        <v>1996</v>
      </c>
      <c r="K592" s="5">
        <v>0</v>
      </c>
      <c r="L592" s="5" t="s">
        <v>414</v>
      </c>
      <c r="M592" s="5" t="s">
        <v>96</v>
      </c>
      <c r="N592" s="19">
        <v>9784063030471</v>
      </c>
    </row>
    <row r="593" spans="1:14" ht="15.75" customHeight="1" x14ac:dyDescent="0.2">
      <c r="A593" s="14">
        <v>58</v>
      </c>
      <c r="B593" s="16">
        <v>120</v>
      </c>
      <c r="C593" s="14" t="s">
        <v>1032</v>
      </c>
      <c r="D593" s="17">
        <v>1</v>
      </c>
      <c r="E593" s="5" t="s">
        <v>1033</v>
      </c>
      <c r="F593" s="5">
        <v>0</v>
      </c>
      <c r="G593" s="5" t="s">
        <v>1034</v>
      </c>
      <c r="H593" s="20" t="str">
        <f ca="1">IFERROR(__xludf.DUMMYFUNCTION("GOOGLETRANSLATE(VIET!K593,""vi"",""en"")"),"少女 マ ン ガ")</f>
        <v>少女 マ ン ガ</v>
      </c>
      <c r="I593" s="5">
        <v>0</v>
      </c>
      <c r="J593" s="5">
        <v>1997</v>
      </c>
      <c r="K593" s="5">
        <v>0</v>
      </c>
      <c r="L593" s="5" t="s">
        <v>414</v>
      </c>
      <c r="M593" s="5" t="s">
        <v>96</v>
      </c>
      <c r="N593" s="19">
        <v>9784063410136</v>
      </c>
    </row>
    <row r="594" spans="1:14" ht="15.75" customHeight="1" x14ac:dyDescent="0.2">
      <c r="A594" s="14">
        <v>59</v>
      </c>
      <c r="B594" s="16">
        <v>120</v>
      </c>
      <c r="C594" s="14" t="s">
        <v>1035</v>
      </c>
      <c r="D594" s="17">
        <v>1</v>
      </c>
      <c r="E594" s="5" t="s">
        <v>1036</v>
      </c>
      <c r="F594" s="5">
        <v>0</v>
      </c>
      <c r="G594" s="5" t="s">
        <v>1037</v>
      </c>
      <c r="H594" s="20" t="str">
        <f ca="1">IFERROR(__xludf.DUMMYFUNCTION("GOOGLETRANSLATE(VIET!K594,""vi"",""en"")"),"少女 マ ン ガ")</f>
        <v>少女 マ ン ガ</v>
      </c>
      <c r="I594" s="5">
        <v>0</v>
      </c>
      <c r="J594" s="5">
        <v>1989</v>
      </c>
      <c r="K594" s="5">
        <v>0</v>
      </c>
      <c r="L594" s="5" t="s">
        <v>414</v>
      </c>
      <c r="M594" s="5" t="s">
        <v>96</v>
      </c>
      <c r="N594" s="19">
        <v>4061762338</v>
      </c>
    </row>
    <row r="595" spans="1:14" ht="15.75" customHeight="1" x14ac:dyDescent="0.2">
      <c r="A595" s="14">
        <v>60</v>
      </c>
      <c r="B595" s="16">
        <v>120</v>
      </c>
      <c r="C595" s="14" t="s">
        <v>1038</v>
      </c>
      <c r="D595" s="17">
        <v>1</v>
      </c>
      <c r="E595" s="5" t="s">
        <v>1039</v>
      </c>
      <c r="F595" s="5">
        <v>0</v>
      </c>
      <c r="G595" s="5" t="s">
        <v>1040</v>
      </c>
      <c r="H595" s="20" t="str">
        <f ca="1">IFERROR(__xludf.DUMMYFUNCTION("GOOGLETRANSLATE(VIET!K595,""vi"",""en"")"),"少女 マ ン ガ")</f>
        <v>少女 マ ン ガ</v>
      </c>
      <c r="I595" s="5">
        <v>0</v>
      </c>
      <c r="J595" s="5">
        <v>1991</v>
      </c>
      <c r="K595" s="5">
        <v>0</v>
      </c>
      <c r="L595" s="5" t="s">
        <v>414</v>
      </c>
      <c r="M595" s="5" t="s">
        <v>96</v>
      </c>
      <c r="N595" s="19" t="s">
        <v>1041</v>
      </c>
    </row>
    <row r="596" spans="1:14" ht="15.75" customHeight="1" x14ac:dyDescent="0.2">
      <c r="A596" s="14">
        <v>61</v>
      </c>
      <c r="B596" s="16">
        <v>120</v>
      </c>
      <c r="C596" s="14" t="s">
        <v>1042</v>
      </c>
      <c r="D596" s="17">
        <v>1</v>
      </c>
      <c r="E596" s="5" t="s">
        <v>1043</v>
      </c>
      <c r="F596" s="5">
        <v>0</v>
      </c>
      <c r="G596" s="5" t="s">
        <v>1044</v>
      </c>
      <c r="H596" s="20" t="str">
        <f ca="1">IFERROR(__xludf.DUMMYFUNCTION("GOOGLETRANSLATE(VIET!K596,""vi"",""en"")"),"少女 マ ン ガ")</f>
        <v>少女 マ ン ガ</v>
      </c>
      <c r="I596" s="5">
        <v>0</v>
      </c>
      <c r="J596" s="5">
        <v>1995</v>
      </c>
      <c r="K596" s="5">
        <v>0</v>
      </c>
      <c r="L596" s="5" t="s">
        <v>414</v>
      </c>
      <c r="M596" s="5" t="s">
        <v>96</v>
      </c>
      <c r="N596" s="19">
        <v>9784061764682</v>
      </c>
    </row>
    <row r="597" spans="1:14" ht="15.75" customHeight="1" x14ac:dyDescent="0.2">
      <c r="A597" s="14">
        <v>62</v>
      </c>
      <c r="B597" s="16">
        <v>120</v>
      </c>
      <c r="C597" s="14" t="s">
        <v>1045</v>
      </c>
      <c r="D597" s="17">
        <v>1</v>
      </c>
      <c r="E597" s="5" t="s">
        <v>1046</v>
      </c>
      <c r="F597" s="5">
        <v>0</v>
      </c>
      <c r="G597" s="5" t="s">
        <v>1047</v>
      </c>
      <c r="H597" s="20" t="str">
        <f ca="1">IFERROR(__xludf.DUMMYFUNCTION("GOOGLETRANSLATE(VIET!K597,""vi"",""en"")"),"少女 マ ン ガ")</f>
        <v>少女 マ ン ガ</v>
      </c>
      <c r="I597" s="5">
        <v>0</v>
      </c>
      <c r="J597" s="5">
        <v>1994</v>
      </c>
      <c r="K597" s="5">
        <v>0</v>
      </c>
      <c r="L597" s="5" t="s">
        <v>751</v>
      </c>
      <c r="M597" s="5" t="s">
        <v>96</v>
      </c>
      <c r="N597" s="19">
        <v>9784091322944</v>
      </c>
    </row>
    <row r="598" spans="1:14" ht="15.75" customHeight="1" x14ac:dyDescent="0.2">
      <c r="A598" s="14">
        <v>63</v>
      </c>
      <c r="B598" s="16">
        <v>120</v>
      </c>
      <c r="C598" s="14" t="s">
        <v>1048</v>
      </c>
      <c r="D598" s="17">
        <v>1</v>
      </c>
      <c r="E598" s="5" t="s">
        <v>1049</v>
      </c>
      <c r="F598" s="5">
        <v>0</v>
      </c>
      <c r="G598" s="5" t="s">
        <v>1050</v>
      </c>
      <c r="H598" s="20" t="str">
        <f ca="1">IFERROR(__xludf.DUMMYFUNCTION("GOOGLETRANSLATE(VIET!K598,""vi"",""en"")"),"少女 マ ン ガ")</f>
        <v>少女 マ ン ガ</v>
      </c>
      <c r="I598" s="5">
        <v>0</v>
      </c>
      <c r="J598" s="5">
        <v>1995</v>
      </c>
      <c r="K598" s="5">
        <v>0</v>
      </c>
      <c r="L598" s="5" t="s">
        <v>751</v>
      </c>
      <c r="M598" s="5" t="s">
        <v>96</v>
      </c>
      <c r="N598" s="19">
        <v>9784091324405</v>
      </c>
    </row>
    <row r="599" spans="1:14" ht="15.75" customHeight="1" x14ac:dyDescent="0.2">
      <c r="A599" s="14">
        <v>64</v>
      </c>
      <c r="B599" s="16">
        <v>120</v>
      </c>
      <c r="C599" s="14" t="s">
        <v>1051</v>
      </c>
      <c r="D599" s="17">
        <v>1</v>
      </c>
      <c r="E599" s="5" t="s">
        <v>1052</v>
      </c>
      <c r="F599" s="5">
        <v>0</v>
      </c>
      <c r="G599" s="5" t="s">
        <v>1053</v>
      </c>
      <c r="H599" s="20" t="str">
        <f ca="1">IFERROR(__xludf.DUMMYFUNCTION("GOOGLETRANSLATE(VIET!K599,""vi"",""en"")"),"少女 マ ン ガ")</f>
        <v>少女 マ ン ガ</v>
      </c>
      <c r="I599" s="5">
        <v>0</v>
      </c>
      <c r="J599" s="5">
        <v>2008</v>
      </c>
      <c r="K599" s="5">
        <v>0</v>
      </c>
      <c r="L599" s="5" t="s">
        <v>1054</v>
      </c>
      <c r="M599" s="5" t="s">
        <v>307</v>
      </c>
      <c r="N599" s="19">
        <v>9784575300260</v>
      </c>
    </row>
    <row r="600" spans="1:14" ht="15.75" customHeight="1" x14ac:dyDescent="0.2">
      <c r="A600" s="14">
        <v>65</v>
      </c>
      <c r="B600" s="16">
        <v>120</v>
      </c>
      <c r="C600" s="14" t="s">
        <v>1055</v>
      </c>
      <c r="D600" s="17">
        <v>1</v>
      </c>
      <c r="E600" s="5" t="s">
        <v>1056</v>
      </c>
      <c r="F600" s="5">
        <v>0</v>
      </c>
      <c r="G600" s="5" t="s">
        <v>1057</v>
      </c>
      <c r="H600" s="20" t="str">
        <f ca="1">IFERROR(__xludf.DUMMYFUNCTION("GOOGLETRANSLATE(VIET!K600,""vi"",""en"")"),"少女 マ ン ガ")</f>
        <v>少女 マ ン ガ</v>
      </c>
      <c r="I600" s="5">
        <v>0</v>
      </c>
      <c r="J600" s="5">
        <v>2005</v>
      </c>
      <c r="K600" s="5">
        <v>0</v>
      </c>
      <c r="L600" s="5">
        <v>0</v>
      </c>
      <c r="M600" s="5" t="s">
        <v>96</v>
      </c>
      <c r="N600" s="19">
        <v>9784778320591</v>
      </c>
    </row>
    <row r="601" spans="1:14" ht="15.75" customHeight="1" x14ac:dyDescent="0.2">
      <c r="A601" s="14">
        <v>66</v>
      </c>
      <c r="B601" s="16">
        <v>120</v>
      </c>
      <c r="C601" s="14" t="s">
        <v>1058</v>
      </c>
      <c r="D601" s="17">
        <v>1</v>
      </c>
      <c r="E601" s="5" t="s">
        <v>1059</v>
      </c>
      <c r="F601" s="5">
        <v>0</v>
      </c>
      <c r="G601" s="5" t="s">
        <v>1060</v>
      </c>
      <c r="H601" s="20" t="str">
        <f ca="1">IFERROR(__xludf.DUMMYFUNCTION("GOOGLETRANSLATE(VIET!K601,""vi"",""en"")"),"少女 マ ン ガ")</f>
        <v>少女 マ ン ガ</v>
      </c>
      <c r="I601" s="5">
        <v>0</v>
      </c>
      <c r="J601" s="5">
        <v>1989</v>
      </c>
      <c r="K601" s="5">
        <v>0</v>
      </c>
      <c r="L601" s="5" t="s">
        <v>741</v>
      </c>
      <c r="M601" s="5" t="s">
        <v>96</v>
      </c>
      <c r="N601" s="19" t="s">
        <v>1061</v>
      </c>
    </row>
    <row r="602" spans="1:14" ht="15.75" customHeight="1" x14ac:dyDescent="0.2">
      <c r="A602" s="14">
        <v>67</v>
      </c>
      <c r="B602" s="16">
        <v>120</v>
      </c>
      <c r="C602" s="14" t="s">
        <v>1062</v>
      </c>
      <c r="D602" s="17">
        <v>1</v>
      </c>
      <c r="E602" s="5" t="s">
        <v>1063</v>
      </c>
      <c r="F602" s="5">
        <v>0</v>
      </c>
      <c r="G602" s="5" t="s">
        <v>1064</v>
      </c>
      <c r="H602" s="20" t="str">
        <f ca="1">IFERROR(__xludf.DUMMYFUNCTION("GOOGLETRANSLATE(VIET!K602,""vi"",""en"")"),"少女 マ ン ガ")</f>
        <v>少女 マ ン ガ</v>
      </c>
      <c r="I602" s="5">
        <v>0</v>
      </c>
      <c r="J602" s="5">
        <v>1992</v>
      </c>
      <c r="K602" s="5">
        <v>0</v>
      </c>
      <c r="L602" s="5" t="s">
        <v>414</v>
      </c>
      <c r="M602" s="5" t="s">
        <v>96</v>
      </c>
      <c r="N602" s="19">
        <v>4063132900</v>
      </c>
    </row>
    <row r="603" spans="1:14" ht="15.75" customHeight="1" x14ac:dyDescent="0.2">
      <c r="A603" s="14">
        <v>68</v>
      </c>
      <c r="B603" s="16">
        <v>120</v>
      </c>
      <c r="C603" s="14" t="s">
        <v>1065</v>
      </c>
      <c r="D603" s="17">
        <v>1</v>
      </c>
      <c r="E603" s="5" t="s">
        <v>1066</v>
      </c>
      <c r="F603" s="5">
        <v>0</v>
      </c>
      <c r="G603" s="5" t="s">
        <v>1067</v>
      </c>
      <c r="H603" s="20" t="str">
        <f ca="1">IFERROR(__xludf.DUMMYFUNCTION("GOOGLETRANSLATE(VIET!K603,""vi"",""en"")"),"少女 マ ン ガ")</f>
        <v>少女 マ ン ガ</v>
      </c>
      <c r="I603" s="5">
        <v>0</v>
      </c>
      <c r="J603" s="5">
        <v>1994</v>
      </c>
      <c r="K603" s="5">
        <v>0</v>
      </c>
      <c r="L603" s="5" t="s">
        <v>862</v>
      </c>
      <c r="M603" s="5" t="s">
        <v>96</v>
      </c>
      <c r="N603" s="19">
        <v>9784592883111</v>
      </c>
    </row>
    <row r="604" spans="1:14" ht="15.75" customHeight="1" x14ac:dyDescent="0.2">
      <c r="A604" s="14">
        <v>69</v>
      </c>
      <c r="B604" s="16">
        <v>120</v>
      </c>
      <c r="C604" s="14" t="s">
        <v>1068</v>
      </c>
      <c r="D604" s="17">
        <v>1</v>
      </c>
      <c r="E604" s="5" t="s">
        <v>1069</v>
      </c>
      <c r="F604" s="5">
        <v>0</v>
      </c>
      <c r="G604" s="5" t="s">
        <v>1070</v>
      </c>
      <c r="H604" s="20" t="str">
        <f ca="1">IFERROR(__xludf.DUMMYFUNCTION("GOOGLETRANSLATE(VIET!K604,""vi"",""en"")"),"少女 マ ン ガ")</f>
        <v>少女 マ ン ガ</v>
      </c>
      <c r="I604" s="5">
        <v>0</v>
      </c>
      <c r="J604" s="5">
        <v>1997</v>
      </c>
      <c r="K604" s="5">
        <v>0</v>
      </c>
      <c r="L604" s="5" t="s">
        <v>1071</v>
      </c>
      <c r="M604" s="5" t="s">
        <v>96</v>
      </c>
      <c r="N604" s="19">
        <v>9784575720808</v>
      </c>
    </row>
    <row r="605" spans="1:14" ht="15.75" customHeight="1" x14ac:dyDescent="0.2">
      <c r="A605" s="14">
        <v>70</v>
      </c>
      <c r="B605" s="16">
        <v>120</v>
      </c>
      <c r="C605" s="14" t="s">
        <v>1072</v>
      </c>
      <c r="D605" s="17">
        <v>1</v>
      </c>
      <c r="E605" s="5" t="s">
        <v>1073</v>
      </c>
      <c r="F605" s="5">
        <v>0</v>
      </c>
      <c r="G605" s="5" t="s">
        <v>967</v>
      </c>
      <c r="H605" s="20" t="str">
        <f ca="1">IFERROR(__xludf.DUMMYFUNCTION("GOOGLETRANSLATE(VIET!K605,""vi"",""en"")"),"少女 マ ン ガ")</f>
        <v>少女 マ ン ガ</v>
      </c>
      <c r="I605" s="5">
        <v>0</v>
      </c>
      <c r="J605" s="5">
        <v>2007</v>
      </c>
      <c r="K605" s="5">
        <v>0</v>
      </c>
      <c r="L605" s="5" t="s">
        <v>1071</v>
      </c>
      <c r="M605" s="5" t="s">
        <v>96</v>
      </c>
      <c r="N605" s="19">
        <v>9784575726268</v>
      </c>
    </row>
    <row r="606" spans="1:14" ht="15.75" customHeight="1" x14ac:dyDescent="0.2">
      <c r="A606" s="14">
        <v>71</v>
      </c>
      <c r="B606" s="16">
        <v>120</v>
      </c>
      <c r="C606" s="14" t="s">
        <v>1074</v>
      </c>
      <c r="D606" s="17">
        <v>1</v>
      </c>
      <c r="E606" s="5" t="s">
        <v>1075</v>
      </c>
      <c r="F606" s="5">
        <v>0</v>
      </c>
      <c r="G606" s="5" t="s">
        <v>1076</v>
      </c>
      <c r="H606" s="20" t="str">
        <f ca="1">IFERROR(__xludf.DUMMYFUNCTION("GOOGLETRANSLATE(VIET!K606,""vi"",""en"")"),"少女 マ ン ガ")</f>
        <v>少女 マ ン ガ</v>
      </c>
      <c r="I606" s="5">
        <v>0</v>
      </c>
      <c r="J606" s="5">
        <v>2001</v>
      </c>
      <c r="K606" s="5">
        <v>0</v>
      </c>
      <c r="L606" s="5" t="s">
        <v>905</v>
      </c>
      <c r="M606" s="5" t="s">
        <v>96</v>
      </c>
      <c r="N606" s="19">
        <v>9784150306618</v>
      </c>
    </row>
    <row r="607" spans="1:14" ht="15.75" customHeight="1" x14ac:dyDescent="0.2">
      <c r="A607" s="14">
        <v>72</v>
      </c>
      <c r="B607" s="16">
        <v>120</v>
      </c>
      <c r="C607" s="14" t="s">
        <v>1077</v>
      </c>
      <c r="D607" s="17">
        <v>1</v>
      </c>
      <c r="E607" s="5" t="s">
        <v>1078</v>
      </c>
      <c r="F607" s="5">
        <v>0</v>
      </c>
      <c r="G607" s="5" t="s">
        <v>1076</v>
      </c>
      <c r="H607" s="20" t="str">
        <f ca="1">IFERROR(__xludf.DUMMYFUNCTION("GOOGLETRANSLATE(VIET!K607,""vi"",""en"")"),"少女 マ ン ガ")</f>
        <v>少女 マ ン ガ</v>
      </c>
      <c r="I607" s="5">
        <v>0</v>
      </c>
      <c r="J607" s="5">
        <v>2001</v>
      </c>
      <c r="K607" s="5">
        <v>0</v>
      </c>
      <c r="L607" s="5" t="s">
        <v>905</v>
      </c>
      <c r="M607" s="5" t="s">
        <v>96</v>
      </c>
      <c r="N607" s="19">
        <v>9784150306564</v>
      </c>
    </row>
    <row r="608" spans="1:14" ht="15.75" customHeight="1" x14ac:dyDescent="0.2">
      <c r="A608" s="14">
        <v>73</v>
      </c>
      <c r="B608" s="16">
        <v>120</v>
      </c>
      <c r="C608" s="14" t="s">
        <v>1079</v>
      </c>
      <c r="D608" s="17">
        <v>1</v>
      </c>
      <c r="E608" s="5" t="s">
        <v>1080</v>
      </c>
      <c r="F608" s="5">
        <v>0</v>
      </c>
      <c r="G608" s="5" t="s">
        <v>1081</v>
      </c>
      <c r="H608" s="20" t="str">
        <f ca="1">IFERROR(__xludf.DUMMYFUNCTION("GOOGLETRANSLATE(VIET!K608,""vi"",""en"")"),"少女 マ ン ガ")</f>
        <v>少女 マ ン ガ</v>
      </c>
      <c r="I608" s="5">
        <v>0</v>
      </c>
      <c r="J608" s="5">
        <v>2004</v>
      </c>
      <c r="K608" s="5">
        <v>0</v>
      </c>
      <c r="L608" s="5" t="s">
        <v>1082</v>
      </c>
      <c r="M608" s="5" t="s">
        <v>96</v>
      </c>
      <c r="N608" s="19">
        <v>4396380232</v>
      </c>
    </row>
    <row r="609" spans="1:14" ht="15.75" customHeight="1" x14ac:dyDescent="0.2">
      <c r="A609" s="14">
        <v>74</v>
      </c>
      <c r="B609" s="16">
        <v>120</v>
      </c>
      <c r="C609" s="14" t="s">
        <v>1083</v>
      </c>
      <c r="D609" s="17">
        <v>1</v>
      </c>
      <c r="E609" s="5" t="s">
        <v>1084</v>
      </c>
      <c r="F609" s="5">
        <v>0</v>
      </c>
      <c r="G609" s="5" t="s">
        <v>1085</v>
      </c>
      <c r="H609" s="20" t="str">
        <f ca="1">IFERROR(__xludf.DUMMYFUNCTION("GOOGLETRANSLATE(VIET!K609,""vi"",""en"")"),"少女 マ ン ガ")</f>
        <v>少女 マ ン ガ</v>
      </c>
      <c r="I609" s="5">
        <v>0</v>
      </c>
      <c r="J609" s="5">
        <v>1996</v>
      </c>
      <c r="K609" s="5">
        <v>0</v>
      </c>
      <c r="L609" s="5" t="s">
        <v>1086</v>
      </c>
      <c r="M609" s="5" t="s">
        <v>96</v>
      </c>
      <c r="N609" s="19">
        <v>9784168110436</v>
      </c>
    </row>
    <row r="610" spans="1:14" ht="15.75" customHeight="1" x14ac:dyDescent="0.2">
      <c r="A610" s="14">
        <v>75</v>
      </c>
      <c r="B610" s="16">
        <v>120</v>
      </c>
      <c r="C610" s="14" t="s">
        <v>1087</v>
      </c>
      <c r="D610" s="17">
        <v>1</v>
      </c>
      <c r="E610" s="5" t="s">
        <v>1088</v>
      </c>
      <c r="F610" s="5">
        <v>0</v>
      </c>
      <c r="G610" s="5" t="s">
        <v>1089</v>
      </c>
      <c r="H610" s="20" t="str">
        <f ca="1">IFERROR(__xludf.DUMMYFUNCTION("GOOGLETRANSLATE(VIET!K610,""vi"",""en"")"),"少女 マ ン ガ")</f>
        <v>少女 マ ン ガ</v>
      </c>
      <c r="I610" s="5">
        <v>0</v>
      </c>
      <c r="J610" s="5">
        <v>1997</v>
      </c>
      <c r="K610" s="5">
        <v>0</v>
      </c>
      <c r="L610" s="5" t="s">
        <v>751</v>
      </c>
      <c r="M610" s="5" t="s">
        <v>96</v>
      </c>
      <c r="N610" s="19">
        <v>4091425127</v>
      </c>
    </row>
    <row r="611" spans="1:14" ht="15.75" customHeight="1" x14ac:dyDescent="0.2">
      <c r="A611" s="14">
        <v>76</v>
      </c>
      <c r="B611" s="16">
        <v>120</v>
      </c>
      <c r="C611" s="14" t="s">
        <v>1090</v>
      </c>
      <c r="D611" s="17">
        <v>1</v>
      </c>
      <c r="E611" s="5" t="s">
        <v>1091</v>
      </c>
      <c r="F611" s="5">
        <v>0</v>
      </c>
      <c r="G611" s="5" t="s">
        <v>1092</v>
      </c>
      <c r="H611" s="20" t="str">
        <f ca="1">IFERROR(__xludf.DUMMYFUNCTION("GOOGLETRANSLATE(VIET!K611,""vi"",""en"")"),"少女 マ ン ガ")</f>
        <v>少女 マ ン ガ</v>
      </c>
      <c r="I611" s="5">
        <v>0</v>
      </c>
      <c r="J611" s="5">
        <v>2007</v>
      </c>
      <c r="K611" s="5">
        <v>0</v>
      </c>
      <c r="L611" s="5" t="s">
        <v>1093</v>
      </c>
      <c r="M611" s="5" t="s">
        <v>96</v>
      </c>
      <c r="N611" s="19">
        <v>9784840120753</v>
      </c>
    </row>
    <row r="612" spans="1:14" ht="15.75" customHeight="1" x14ac:dyDescent="0.2">
      <c r="A612" s="14">
        <v>77</v>
      </c>
      <c r="B612" s="16">
        <v>120</v>
      </c>
      <c r="C612" s="14" t="s">
        <v>1094</v>
      </c>
      <c r="D612" s="17">
        <v>1</v>
      </c>
      <c r="E612" s="5" t="s">
        <v>1095</v>
      </c>
      <c r="F612" s="5">
        <v>0</v>
      </c>
      <c r="G612" s="5" t="s">
        <v>1096</v>
      </c>
      <c r="H612" s="20" t="str">
        <f ca="1">IFERROR(__xludf.DUMMYFUNCTION("GOOGLETRANSLATE(VIET!K612,""vi"",""en"")"),"少女 マ ン ガ")</f>
        <v>少女 マ ン ガ</v>
      </c>
      <c r="I612" s="5">
        <v>0</v>
      </c>
      <c r="J612" s="5">
        <v>1998</v>
      </c>
      <c r="K612" s="5">
        <v>0</v>
      </c>
      <c r="L612" s="5" t="s">
        <v>862</v>
      </c>
      <c r="M612" s="5" t="s">
        <v>96</v>
      </c>
      <c r="N612" s="19">
        <v>9784592131854</v>
      </c>
    </row>
    <row r="613" spans="1:14" ht="15.75" customHeight="1" x14ac:dyDescent="0.2">
      <c r="A613" s="14">
        <v>78</v>
      </c>
      <c r="B613" s="16">
        <v>120</v>
      </c>
      <c r="C613" s="14" t="s">
        <v>1097</v>
      </c>
      <c r="D613" s="17">
        <v>1</v>
      </c>
      <c r="E613" s="5" t="s">
        <v>1098</v>
      </c>
      <c r="F613" s="5">
        <v>0</v>
      </c>
      <c r="G613" s="5" t="s">
        <v>1099</v>
      </c>
      <c r="H613" s="20" t="str">
        <f ca="1">IFERROR(__xludf.DUMMYFUNCTION("GOOGLETRANSLATE(VIET!K613,""vi"",""en"")"),"少女 マ ン ガ")</f>
        <v>少女 マ ン ガ</v>
      </c>
      <c r="I613" s="5">
        <v>0</v>
      </c>
      <c r="J613" s="5">
        <v>2006</v>
      </c>
      <c r="K613" s="5">
        <v>0</v>
      </c>
      <c r="L613" s="5" t="s">
        <v>886</v>
      </c>
      <c r="M613" s="5" t="s">
        <v>96</v>
      </c>
      <c r="N613" s="19">
        <v>9784086185028</v>
      </c>
    </row>
    <row r="614" spans="1:14" ht="15.75" customHeight="1" x14ac:dyDescent="0.2">
      <c r="A614" s="14">
        <v>79</v>
      </c>
      <c r="B614" s="16">
        <v>120</v>
      </c>
      <c r="C614" s="14" t="s">
        <v>1100</v>
      </c>
      <c r="D614" s="17">
        <v>1</v>
      </c>
      <c r="E614" s="5" t="s">
        <v>1101</v>
      </c>
      <c r="F614" s="5">
        <v>0</v>
      </c>
      <c r="G614" s="5" t="s">
        <v>1102</v>
      </c>
      <c r="H614" s="20" t="str">
        <f ca="1">IFERROR(__xludf.DUMMYFUNCTION("GOOGLETRANSLATE(VIET!K614,""vi"",""en"")"),"少女 マ ン ガ")</f>
        <v>少女 マ ン ガ</v>
      </c>
      <c r="I614" s="5">
        <v>0</v>
      </c>
      <c r="J614" s="5">
        <v>1999</v>
      </c>
      <c r="K614" s="5">
        <v>0</v>
      </c>
      <c r="L614" s="5" t="s">
        <v>886</v>
      </c>
      <c r="M614" s="5" t="s">
        <v>96</v>
      </c>
      <c r="N614" s="19">
        <v>9784086174817</v>
      </c>
    </row>
    <row r="615" spans="1:14" ht="15.75" customHeight="1" x14ac:dyDescent="0.2">
      <c r="A615" s="14">
        <v>80</v>
      </c>
      <c r="B615" s="16">
        <v>120</v>
      </c>
      <c r="C615" s="14" t="s">
        <v>1103</v>
      </c>
      <c r="D615" s="17">
        <v>1</v>
      </c>
      <c r="E615" s="5" t="s">
        <v>1104</v>
      </c>
      <c r="F615" s="5">
        <v>0</v>
      </c>
      <c r="G615" s="5" t="s">
        <v>1102</v>
      </c>
      <c r="H615" s="20" t="str">
        <f ca="1">IFERROR(__xludf.DUMMYFUNCTION("GOOGLETRANSLATE(VIET!K615,""vi"",""en"")"),"少女 マ ン ガ")</f>
        <v>少女 マ ン ガ</v>
      </c>
      <c r="I615" s="5">
        <v>0</v>
      </c>
      <c r="J615" s="5">
        <v>1998</v>
      </c>
      <c r="K615" s="5">
        <v>0</v>
      </c>
      <c r="L615" s="5" t="s">
        <v>886</v>
      </c>
      <c r="M615" s="5" t="s">
        <v>96</v>
      </c>
      <c r="N615" s="19">
        <v>9784086172578</v>
      </c>
    </row>
    <row r="616" spans="1:14" ht="15.75" customHeight="1" x14ac:dyDescent="0.2">
      <c r="A616" s="14">
        <v>81</v>
      </c>
      <c r="B616" s="16">
        <v>120</v>
      </c>
      <c r="C616" s="14" t="s">
        <v>1105</v>
      </c>
      <c r="D616" s="17">
        <v>1</v>
      </c>
      <c r="E616" s="5" t="s">
        <v>1106</v>
      </c>
      <c r="F616" s="5">
        <v>0</v>
      </c>
      <c r="G616" s="5" t="s">
        <v>1102</v>
      </c>
      <c r="H616" s="20" t="str">
        <f ca="1">IFERROR(__xludf.DUMMYFUNCTION("GOOGLETRANSLATE(VIET!K616,""vi"",""en"")"),"少女 マ ン ガ")</f>
        <v>少女 マ ン ガ</v>
      </c>
      <c r="I616" s="5">
        <v>0</v>
      </c>
      <c r="J616" s="5">
        <v>1999</v>
      </c>
      <c r="K616" s="5">
        <v>0</v>
      </c>
      <c r="L616" s="5" t="s">
        <v>886</v>
      </c>
      <c r="M616" s="5" t="s">
        <v>96</v>
      </c>
      <c r="N616" s="19">
        <v>9784086174824</v>
      </c>
    </row>
    <row r="617" spans="1:14" ht="15.75" customHeight="1" x14ac:dyDescent="0.2">
      <c r="A617" s="14">
        <v>82</v>
      </c>
      <c r="B617" s="16">
        <v>120</v>
      </c>
      <c r="C617" s="14" t="s">
        <v>1107</v>
      </c>
      <c r="D617" s="17">
        <v>1</v>
      </c>
      <c r="E617" s="5" t="s">
        <v>1108</v>
      </c>
      <c r="F617" s="5">
        <v>0</v>
      </c>
      <c r="G617" s="5" t="s">
        <v>1102</v>
      </c>
      <c r="H617" s="20" t="str">
        <f ca="1">IFERROR(__xludf.DUMMYFUNCTION("GOOGLETRANSLATE(VIET!K617,""vi"",""en"")"),"少女 マ ン ガ")</f>
        <v>少女 マ ン ガ</v>
      </c>
      <c r="I617" s="5">
        <v>0</v>
      </c>
      <c r="J617" s="5">
        <v>2004</v>
      </c>
      <c r="K617" s="5">
        <v>0</v>
      </c>
      <c r="L617" s="5" t="s">
        <v>886</v>
      </c>
      <c r="M617" s="5" t="s">
        <v>96</v>
      </c>
      <c r="N617" s="19">
        <v>9784086181136</v>
      </c>
    </row>
    <row r="618" spans="1:14" ht="15.75" customHeight="1" x14ac:dyDescent="0.2">
      <c r="A618" s="14">
        <v>83</v>
      </c>
      <c r="B618" s="16">
        <v>120</v>
      </c>
      <c r="C618" s="14" t="s">
        <v>1109</v>
      </c>
      <c r="D618" s="17">
        <v>1</v>
      </c>
      <c r="E618" s="5" t="s">
        <v>1110</v>
      </c>
      <c r="F618" s="5">
        <v>0</v>
      </c>
      <c r="G618" s="5" t="s">
        <v>1102</v>
      </c>
      <c r="H618" s="20" t="str">
        <f ca="1">IFERROR(__xludf.DUMMYFUNCTION("GOOGLETRANSLATE(VIET!K618,""vi"",""en"")"),"少女 マ ン ガ")</f>
        <v>少女 マ ン ガ</v>
      </c>
      <c r="I618" s="5">
        <v>0</v>
      </c>
      <c r="J618" s="5">
        <v>2004</v>
      </c>
      <c r="K618" s="5">
        <v>0</v>
      </c>
      <c r="L618" s="5" t="s">
        <v>886</v>
      </c>
      <c r="M618" s="5" t="s">
        <v>96</v>
      </c>
      <c r="N618" s="19">
        <v>9784086182669</v>
      </c>
    </row>
    <row r="619" spans="1:14" ht="15.75" customHeight="1" x14ac:dyDescent="0.2">
      <c r="A619" s="14">
        <v>84</v>
      </c>
      <c r="B619" s="16">
        <v>120</v>
      </c>
      <c r="C619" s="14" t="s">
        <v>1111</v>
      </c>
      <c r="D619" s="17">
        <v>1</v>
      </c>
      <c r="E619" s="5" t="s">
        <v>1112</v>
      </c>
      <c r="F619" s="5">
        <v>0</v>
      </c>
      <c r="G619" s="5" t="s">
        <v>1102</v>
      </c>
      <c r="H619" s="20" t="str">
        <f ca="1">IFERROR(__xludf.DUMMYFUNCTION("GOOGLETRANSLATE(VIET!K619,""vi"",""en"")"),"少女 マ ン ガ")</f>
        <v>少女 マ ン ガ</v>
      </c>
      <c r="I619" s="5">
        <v>0</v>
      </c>
      <c r="J619" s="5">
        <v>2005</v>
      </c>
      <c r="K619" s="5">
        <v>0</v>
      </c>
      <c r="L619" s="5" t="s">
        <v>886</v>
      </c>
      <c r="M619" s="5" t="s">
        <v>96</v>
      </c>
      <c r="N619" s="19">
        <v>9784086183932</v>
      </c>
    </row>
    <row r="620" spans="1:14" ht="15.75" customHeight="1" x14ac:dyDescent="0.2">
      <c r="A620" s="14">
        <v>85</v>
      </c>
      <c r="B620" s="16">
        <v>120</v>
      </c>
      <c r="C620" s="14" t="s">
        <v>1113</v>
      </c>
      <c r="D620" s="17">
        <v>1</v>
      </c>
      <c r="E620" s="5" t="s">
        <v>1114</v>
      </c>
      <c r="F620" s="5">
        <v>0</v>
      </c>
      <c r="G620" s="5" t="s">
        <v>1102</v>
      </c>
      <c r="H620" s="20" t="str">
        <f ca="1">IFERROR(__xludf.DUMMYFUNCTION("GOOGLETRANSLATE(VIET!K620,""vi"",""en"")"),"少女 マ ン ガ")</f>
        <v>少女 マ ン ガ</v>
      </c>
      <c r="I620" s="5">
        <v>0</v>
      </c>
      <c r="J620" s="5">
        <v>2003</v>
      </c>
      <c r="K620" s="5">
        <v>0</v>
      </c>
      <c r="L620" s="5" t="s">
        <v>886</v>
      </c>
      <c r="M620" s="5" t="s">
        <v>96</v>
      </c>
      <c r="N620" s="19">
        <v>9784086181143</v>
      </c>
    </row>
    <row r="621" spans="1:14" ht="15.75" customHeight="1" x14ac:dyDescent="0.2">
      <c r="A621" s="14">
        <v>86</v>
      </c>
      <c r="B621" s="16">
        <v>120</v>
      </c>
      <c r="C621" s="14" t="s">
        <v>1115</v>
      </c>
      <c r="D621" s="17">
        <v>1</v>
      </c>
      <c r="E621" s="5" t="s">
        <v>1116</v>
      </c>
      <c r="F621" s="5">
        <v>0</v>
      </c>
      <c r="G621" s="5" t="s">
        <v>1117</v>
      </c>
      <c r="H621" s="20" t="str">
        <f ca="1">IFERROR(__xludf.DUMMYFUNCTION("GOOGLETRANSLATE(VIET!K621,""vi"",""en"")"),"少女 マ ン ガ")</f>
        <v>少女 マ ン ガ</v>
      </c>
      <c r="I621" s="5">
        <v>0</v>
      </c>
      <c r="J621" s="5">
        <v>1999</v>
      </c>
      <c r="K621" s="5">
        <v>0</v>
      </c>
      <c r="L621" s="5" t="s">
        <v>790</v>
      </c>
      <c r="M621" s="5" t="s">
        <v>96</v>
      </c>
      <c r="N621" s="19">
        <v>9784253174671</v>
      </c>
    </row>
    <row r="622" spans="1:14" ht="15.75" customHeight="1" x14ac:dyDescent="0.2">
      <c r="A622" s="14">
        <v>87</v>
      </c>
      <c r="B622" s="16">
        <v>120</v>
      </c>
      <c r="C622" s="14" t="s">
        <v>1118</v>
      </c>
      <c r="D622" s="17">
        <v>1</v>
      </c>
      <c r="E622" s="5" t="s">
        <v>1119</v>
      </c>
      <c r="F622" s="5">
        <v>0</v>
      </c>
      <c r="G622" s="5" t="s">
        <v>1117</v>
      </c>
      <c r="H622" s="20" t="str">
        <f ca="1">IFERROR(__xludf.DUMMYFUNCTION("GOOGLETRANSLATE(VIET!K622,""vi"",""en"")"),"少女 マ ン ガ")</f>
        <v>少女 マ ン ガ</v>
      </c>
      <c r="I622" s="5">
        <v>0</v>
      </c>
      <c r="J622" s="5">
        <v>1999</v>
      </c>
      <c r="K622" s="5">
        <v>0</v>
      </c>
      <c r="L622" s="5" t="s">
        <v>790</v>
      </c>
      <c r="M622" s="5" t="s">
        <v>96</v>
      </c>
      <c r="N622" s="19">
        <v>9784253174718</v>
      </c>
    </row>
    <row r="623" spans="1:14" ht="15.75" customHeight="1" x14ac:dyDescent="0.2">
      <c r="A623" s="14">
        <v>88</v>
      </c>
      <c r="B623" s="16">
        <v>120</v>
      </c>
      <c r="C623" s="14" t="s">
        <v>1120</v>
      </c>
      <c r="D623" s="17">
        <v>1</v>
      </c>
      <c r="E623" s="5" t="s">
        <v>1121</v>
      </c>
      <c r="F623" s="5">
        <v>0</v>
      </c>
      <c r="G623" s="5" t="s">
        <v>1117</v>
      </c>
      <c r="H623" s="20" t="str">
        <f ca="1">IFERROR(__xludf.DUMMYFUNCTION("GOOGLETRANSLATE(VIET!K623,""vi"",""en"")"),"少女 マ ン ガ")</f>
        <v>少女 マ ン ガ</v>
      </c>
      <c r="I623" s="5">
        <v>0</v>
      </c>
      <c r="J623" s="5">
        <v>1999</v>
      </c>
      <c r="K623" s="5">
        <v>0</v>
      </c>
      <c r="L623" s="5" t="s">
        <v>790</v>
      </c>
      <c r="M623" s="5" t="s">
        <v>96</v>
      </c>
      <c r="N623" s="19">
        <v>9784253174732</v>
      </c>
    </row>
    <row r="624" spans="1:14" ht="15.75" customHeight="1" x14ac:dyDescent="0.2">
      <c r="A624" s="14">
        <v>89</v>
      </c>
      <c r="B624" s="16">
        <v>120</v>
      </c>
      <c r="C624" s="14" t="s">
        <v>1122</v>
      </c>
      <c r="D624" s="17">
        <v>1</v>
      </c>
      <c r="E624" s="5" t="s">
        <v>1123</v>
      </c>
      <c r="F624" s="5">
        <v>0</v>
      </c>
      <c r="G624" s="5" t="s">
        <v>860</v>
      </c>
      <c r="H624" s="20" t="str">
        <f ca="1">IFERROR(__xludf.DUMMYFUNCTION("GOOGLETRANSLATE(VIET!K624,""vi"",""en"")"),"少女 マ ン ガ")</f>
        <v>少女 マ ン ガ</v>
      </c>
      <c r="I624" s="5">
        <v>0</v>
      </c>
      <c r="J624" s="5">
        <v>1998</v>
      </c>
      <c r="K624" s="5">
        <v>0</v>
      </c>
      <c r="L624" s="5" t="s">
        <v>790</v>
      </c>
      <c r="M624" s="5" t="s">
        <v>96</v>
      </c>
      <c r="N624" s="19">
        <v>9784253172523</v>
      </c>
    </row>
    <row r="625" spans="1:14" ht="15.75" customHeight="1" x14ac:dyDescent="0.2">
      <c r="A625" s="14">
        <v>90</v>
      </c>
      <c r="B625" s="16">
        <v>120</v>
      </c>
      <c r="C625" s="14" t="s">
        <v>1124</v>
      </c>
      <c r="D625" s="17">
        <v>1</v>
      </c>
      <c r="E625" s="5" t="s">
        <v>1125</v>
      </c>
      <c r="F625" s="5">
        <v>0</v>
      </c>
      <c r="G625" s="5" t="s">
        <v>1126</v>
      </c>
      <c r="H625" s="20" t="str">
        <f ca="1">IFERROR(__xludf.DUMMYFUNCTION("GOOGLETRANSLATE(VIET!K625,""vi"",""en"")"),"少女 マ ン ガ")</f>
        <v>少女 マ ン ガ</v>
      </c>
      <c r="I625" s="5">
        <v>0</v>
      </c>
      <c r="J625" s="5">
        <v>1996</v>
      </c>
      <c r="K625" s="5">
        <v>0</v>
      </c>
      <c r="L625" s="5" t="s">
        <v>862</v>
      </c>
      <c r="M625" s="5" t="s">
        <v>96</v>
      </c>
      <c r="N625" s="19">
        <v>9784592883258</v>
      </c>
    </row>
    <row r="626" spans="1:14" ht="15.75" customHeight="1" x14ac:dyDescent="0.2">
      <c r="A626" s="14">
        <v>91</v>
      </c>
      <c r="B626" s="16">
        <v>120</v>
      </c>
      <c r="C626" s="14" t="s">
        <v>1127</v>
      </c>
      <c r="D626" s="17">
        <v>1</v>
      </c>
      <c r="E626" s="5" t="s">
        <v>1128</v>
      </c>
      <c r="F626" s="5">
        <v>0</v>
      </c>
      <c r="G626" s="5" t="s">
        <v>874</v>
      </c>
      <c r="H626" s="20" t="str">
        <f ca="1">IFERROR(__xludf.DUMMYFUNCTION("GOOGLETRANSLATE(VIET!K626,""vi"",""en"")"),"少女 マ ン ガ")</f>
        <v>少女 マ ン ガ</v>
      </c>
      <c r="I626" s="5">
        <v>0</v>
      </c>
      <c r="J626" s="5">
        <v>2003</v>
      </c>
      <c r="K626" s="5">
        <v>0</v>
      </c>
      <c r="L626" s="5" t="s">
        <v>1071</v>
      </c>
      <c r="M626" s="5" t="s">
        <v>96</v>
      </c>
      <c r="N626" s="19">
        <v>9784575724486</v>
      </c>
    </row>
    <row r="627" spans="1:14" ht="15.75" customHeight="1" x14ac:dyDescent="0.2">
      <c r="A627" s="14">
        <v>92</v>
      </c>
      <c r="B627" s="16">
        <v>120</v>
      </c>
      <c r="C627" s="14" t="s">
        <v>1129</v>
      </c>
      <c r="D627" s="17">
        <v>1</v>
      </c>
      <c r="E627" s="5" t="s">
        <v>1130</v>
      </c>
      <c r="F627" s="5">
        <v>0</v>
      </c>
      <c r="G627" s="5" t="s">
        <v>958</v>
      </c>
      <c r="H627" s="20" t="str">
        <f ca="1">IFERROR(__xludf.DUMMYFUNCTION("GOOGLETRANSLATE(VIET!K627,""vi"",""en"")"),"少女 マ ン ガ")</f>
        <v>少女 マ ン ガ</v>
      </c>
      <c r="I627" s="5">
        <v>0</v>
      </c>
      <c r="J627" s="5">
        <v>2000</v>
      </c>
      <c r="K627" s="5">
        <v>0</v>
      </c>
      <c r="L627" s="5" t="s">
        <v>886</v>
      </c>
      <c r="M627" s="5" t="s">
        <v>96</v>
      </c>
      <c r="N627" s="19">
        <v>9784086175807</v>
      </c>
    </row>
    <row r="628" spans="1:14" ht="15.75" customHeight="1" x14ac:dyDescent="0.2">
      <c r="A628" s="14">
        <v>93</v>
      </c>
      <c r="B628" s="16">
        <v>120</v>
      </c>
      <c r="C628" s="14" t="s">
        <v>1131</v>
      </c>
      <c r="D628" s="17">
        <v>1</v>
      </c>
      <c r="E628" s="5" t="s">
        <v>1132</v>
      </c>
      <c r="F628" s="5">
        <v>0</v>
      </c>
      <c r="G628" s="5" t="s">
        <v>967</v>
      </c>
      <c r="H628" s="20" t="str">
        <f ca="1">IFERROR(__xludf.DUMMYFUNCTION("GOOGLETRANSLATE(VIET!K628,""vi"",""en"")"),"少女 マ ン ガ")</f>
        <v>少女 マ ン ガ</v>
      </c>
      <c r="I628" s="5">
        <v>0</v>
      </c>
      <c r="J628" s="5">
        <v>2007</v>
      </c>
      <c r="K628" s="5">
        <v>0</v>
      </c>
      <c r="L628" s="5" t="s">
        <v>1071</v>
      </c>
      <c r="M628" s="5" t="s">
        <v>96</v>
      </c>
      <c r="N628" s="19">
        <v>9784575726275</v>
      </c>
    </row>
    <row r="629" spans="1:14" ht="15.75" customHeight="1" x14ac:dyDescent="0.2">
      <c r="A629" s="14">
        <v>94</v>
      </c>
      <c r="B629" s="16">
        <v>120</v>
      </c>
      <c r="C629" s="14" t="s">
        <v>1133</v>
      </c>
      <c r="D629" s="17">
        <v>1</v>
      </c>
      <c r="E629" s="5" t="s">
        <v>1134</v>
      </c>
      <c r="F629" s="5">
        <v>0</v>
      </c>
      <c r="G629" s="5" t="s">
        <v>1135</v>
      </c>
      <c r="H629" s="20" t="str">
        <f ca="1">IFERROR(__xludf.DUMMYFUNCTION("GOOGLETRANSLATE(VIET!K629,""vi"",""en"")"),"少女 マ ン ガ")</f>
        <v>少女 マ ン ガ</v>
      </c>
      <c r="I629" s="5">
        <v>0</v>
      </c>
      <c r="J629" s="5">
        <v>2006</v>
      </c>
      <c r="K629" s="5">
        <v>0</v>
      </c>
      <c r="L629" s="5" t="s">
        <v>1071</v>
      </c>
      <c r="M629" s="5" t="s">
        <v>96</v>
      </c>
      <c r="N629" s="19">
        <v>4575713279</v>
      </c>
    </row>
    <row r="630" spans="1:14" ht="15.75" customHeight="1" x14ac:dyDescent="0.2">
      <c r="A630" s="14">
        <v>95</v>
      </c>
      <c r="B630" s="16">
        <v>120</v>
      </c>
      <c r="C630" s="14" t="s">
        <v>1136</v>
      </c>
      <c r="D630" s="17">
        <v>1</v>
      </c>
      <c r="E630" s="5" t="s">
        <v>1137</v>
      </c>
      <c r="F630" s="5">
        <v>0</v>
      </c>
      <c r="G630" s="5" t="s">
        <v>1085</v>
      </c>
      <c r="H630" s="20" t="str">
        <f ca="1">IFERROR(__xludf.DUMMYFUNCTION("GOOGLETRANSLATE(VIET!K630,""vi"",""en"")"),"少女 マ ン ガ")</f>
        <v>少女 マ ン ガ</v>
      </c>
      <c r="I630" s="5">
        <v>0</v>
      </c>
      <c r="J630" s="5">
        <v>1994</v>
      </c>
      <c r="K630" s="5">
        <v>0</v>
      </c>
      <c r="L630" s="5" t="s">
        <v>1138</v>
      </c>
      <c r="M630" s="5" t="s">
        <v>96</v>
      </c>
      <c r="N630" s="19">
        <v>9784168110320</v>
      </c>
    </row>
    <row r="631" spans="1:14" ht="15.75" customHeight="1" x14ac:dyDescent="0.2">
      <c r="A631" s="14">
        <v>96</v>
      </c>
      <c r="B631" s="16">
        <v>120</v>
      </c>
      <c r="C631" s="14" t="s">
        <v>1139</v>
      </c>
      <c r="D631" s="17">
        <v>1</v>
      </c>
      <c r="E631" s="5" t="s">
        <v>1140</v>
      </c>
      <c r="F631" s="5">
        <v>0</v>
      </c>
      <c r="G631" s="5" t="s">
        <v>1085</v>
      </c>
      <c r="H631" s="20" t="str">
        <f ca="1">IFERROR(__xludf.DUMMYFUNCTION("GOOGLETRANSLATE(VIET!K631,""vi"",""en"")"),"少女 マ ン ガ")</f>
        <v>少女 マ ン ガ</v>
      </c>
      <c r="I631" s="5">
        <v>0</v>
      </c>
      <c r="J631" s="5">
        <v>1998</v>
      </c>
      <c r="K631" s="5">
        <v>0</v>
      </c>
      <c r="L631" s="5" t="s">
        <v>741</v>
      </c>
      <c r="M631" s="5" t="s">
        <v>96</v>
      </c>
      <c r="N631" s="19">
        <v>4253172466</v>
      </c>
    </row>
    <row r="632" spans="1:14" ht="15.75" customHeight="1" x14ac:dyDescent="0.2">
      <c r="A632" s="14">
        <v>97</v>
      </c>
      <c r="B632" s="16">
        <v>120</v>
      </c>
      <c r="C632" s="14" t="s">
        <v>1141</v>
      </c>
      <c r="D632" s="17">
        <v>1</v>
      </c>
      <c r="E632" s="5" t="s">
        <v>1142</v>
      </c>
      <c r="F632" s="5">
        <v>0</v>
      </c>
      <c r="G632" s="5" t="s">
        <v>779</v>
      </c>
      <c r="H632" s="20" t="str">
        <f ca="1">IFERROR(__xludf.DUMMYFUNCTION("GOOGLETRANSLATE(VIET!K632,""vi"",""en"")"),"少女 マ ン ガ")</f>
        <v>少女 マ ン ガ</v>
      </c>
      <c r="I632" s="5">
        <v>0</v>
      </c>
      <c r="J632" s="5">
        <v>1992</v>
      </c>
      <c r="K632" s="5">
        <v>0</v>
      </c>
      <c r="L632" s="5" t="s">
        <v>480</v>
      </c>
      <c r="M632" s="5" t="s">
        <v>96</v>
      </c>
      <c r="N632" s="19" t="s">
        <v>1143</v>
      </c>
    </row>
    <row r="633" spans="1:14" ht="15.75" customHeight="1" x14ac:dyDescent="0.2">
      <c r="A633" s="14">
        <v>98</v>
      </c>
      <c r="B633" s="16">
        <v>120</v>
      </c>
      <c r="C633" s="14" t="s">
        <v>1144</v>
      </c>
      <c r="D633" s="17">
        <v>1</v>
      </c>
      <c r="E633" s="5" t="s">
        <v>1145</v>
      </c>
      <c r="F633" s="5">
        <v>0</v>
      </c>
      <c r="G633" s="5" t="s">
        <v>1146</v>
      </c>
      <c r="H633" s="20" t="str">
        <f ca="1">IFERROR(__xludf.DUMMYFUNCTION("GOOGLETRANSLATE(VIET!K633,""vi"",""en"")"),"少女 マ ン ガ")</f>
        <v>少女 マ ン ガ</v>
      </c>
      <c r="I633" s="5">
        <v>0</v>
      </c>
      <c r="J633" s="5">
        <v>1991</v>
      </c>
      <c r="K633" s="5">
        <v>0</v>
      </c>
      <c r="L633" s="5" t="s">
        <v>937</v>
      </c>
      <c r="M633" s="5" t="s">
        <v>96</v>
      </c>
      <c r="N633" s="19">
        <v>9784889912180</v>
      </c>
    </row>
    <row r="634" spans="1:14" ht="15.75" customHeight="1" x14ac:dyDescent="0.2">
      <c r="A634" s="14">
        <v>99</v>
      </c>
      <c r="B634" s="16">
        <v>120</v>
      </c>
      <c r="C634" s="14" t="s">
        <v>1147</v>
      </c>
      <c r="D634" s="17">
        <v>1</v>
      </c>
      <c r="E634" s="5" t="s">
        <v>1148</v>
      </c>
      <c r="F634" s="5">
        <v>0</v>
      </c>
      <c r="G634" s="5" t="s">
        <v>1149</v>
      </c>
      <c r="H634" s="20" t="str">
        <f ca="1">IFERROR(__xludf.DUMMYFUNCTION("GOOGLETRANSLATE(VIET!K634,""vi"",""en"")"),"少女 マ ン ガ")</f>
        <v>少女 マ ン ガ</v>
      </c>
      <c r="I634" s="5">
        <v>0</v>
      </c>
      <c r="J634" s="5">
        <v>2008</v>
      </c>
      <c r="K634" s="5">
        <v>0</v>
      </c>
      <c r="L634" s="5" t="s">
        <v>1150</v>
      </c>
      <c r="M634" s="5" t="s">
        <v>96</v>
      </c>
      <c r="N634" s="19">
        <v>9784344014510</v>
      </c>
    </row>
    <row r="635" spans="1:14" ht="15.75" customHeight="1" x14ac:dyDescent="0.2">
      <c r="A635" s="14">
        <v>100</v>
      </c>
      <c r="B635" s="16">
        <v>120</v>
      </c>
      <c r="C635" s="14" t="s">
        <v>1151</v>
      </c>
      <c r="D635" s="17">
        <v>1</v>
      </c>
      <c r="E635" s="5" t="s">
        <v>1152</v>
      </c>
      <c r="F635" s="5">
        <v>0</v>
      </c>
      <c r="G635" s="5" t="s">
        <v>1153</v>
      </c>
      <c r="H635" s="20" t="str">
        <f ca="1">IFERROR(__xludf.DUMMYFUNCTION("GOOGLETRANSLATE(VIET!K635,""vi"",""en"")"),"少女 マ ン ガ")</f>
        <v>少女 マ ン ガ</v>
      </c>
      <c r="I635" s="5">
        <v>0</v>
      </c>
      <c r="J635" s="5">
        <v>2010</v>
      </c>
      <c r="K635" s="5">
        <v>0</v>
      </c>
      <c r="L635" s="5" t="s">
        <v>1154</v>
      </c>
      <c r="M635" s="5" t="s">
        <v>96</v>
      </c>
      <c r="N635" s="19">
        <v>9784334901684</v>
      </c>
    </row>
    <row r="636" spans="1:14" ht="15.75" customHeight="1" x14ac:dyDescent="0.2">
      <c r="A636" s="14">
        <v>101</v>
      </c>
      <c r="B636" s="16">
        <v>120</v>
      </c>
      <c r="C636" s="14" t="s">
        <v>1155</v>
      </c>
      <c r="D636" s="17">
        <v>1</v>
      </c>
      <c r="E636" s="5" t="s">
        <v>1156</v>
      </c>
      <c r="F636" s="5">
        <v>0</v>
      </c>
      <c r="G636" s="5" t="s">
        <v>933</v>
      </c>
      <c r="H636" s="20" t="str">
        <f ca="1">IFERROR(__xludf.DUMMYFUNCTION("GOOGLETRANSLATE(VIET!K636,""vi"",""en"")"),"少女 マ ン ガ")</f>
        <v>少女 マ ン ガ</v>
      </c>
      <c r="I636" s="5">
        <v>0</v>
      </c>
      <c r="J636" s="5">
        <v>1980</v>
      </c>
      <c r="K636" s="5">
        <v>0</v>
      </c>
      <c r="L636" s="5" t="s">
        <v>414</v>
      </c>
      <c r="M636" s="5" t="s">
        <v>96</v>
      </c>
      <c r="N636" s="19">
        <v>0</v>
      </c>
    </row>
    <row r="637" spans="1:14" ht="15.75" customHeight="1" x14ac:dyDescent="0.2">
      <c r="A637" s="14">
        <v>102</v>
      </c>
      <c r="B637" s="16">
        <v>120</v>
      </c>
      <c r="C637" s="14" t="s">
        <v>1157</v>
      </c>
      <c r="D637" s="17">
        <v>1</v>
      </c>
      <c r="E637" s="5" t="s">
        <v>1158</v>
      </c>
      <c r="F637" s="5">
        <v>0</v>
      </c>
      <c r="G637" s="5" t="s">
        <v>860</v>
      </c>
      <c r="H637" s="20" t="str">
        <f ca="1">IFERROR(__xludf.DUMMYFUNCTION("GOOGLETRANSLATE(VIET!K637,""vi"",""en"")"),"少女 マ ン ガ")</f>
        <v>少女 マ ン ガ</v>
      </c>
      <c r="I637" s="5">
        <v>0</v>
      </c>
      <c r="J637" s="5">
        <v>1994</v>
      </c>
      <c r="K637" s="5">
        <v>0</v>
      </c>
      <c r="L637" s="5" t="s">
        <v>751</v>
      </c>
      <c r="M637" s="5" t="s">
        <v>96</v>
      </c>
      <c r="N637" s="19">
        <v>0</v>
      </c>
    </row>
    <row r="638" spans="1:14" ht="15.75" customHeight="1" x14ac:dyDescent="0.2">
      <c r="A638" s="14">
        <v>103</v>
      </c>
      <c r="B638" s="16">
        <v>120</v>
      </c>
      <c r="C638" s="14" t="s">
        <v>1159</v>
      </c>
      <c r="D638" s="17">
        <v>1</v>
      </c>
      <c r="E638" s="5" t="s">
        <v>1160</v>
      </c>
      <c r="F638" s="5">
        <v>0</v>
      </c>
      <c r="G638" s="5" t="s">
        <v>860</v>
      </c>
      <c r="H638" s="20" t="str">
        <f ca="1">IFERROR(__xludf.DUMMYFUNCTION("GOOGLETRANSLATE(VIET!K638,""vi"",""en"")"),"少女 マ ン ガ")</f>
        <v>少女 マ ン ガ</v>
      </c>
      <c r="I638" s="5">
        <v>0</v>
      </c>
      <c r="J638" s="5">
        <v>1995</v>
      </c>
      <c r="K638" s="5">
        <v>0</v>
      </c>
      <c r="L638" s="5" t="s">
        <v>751</v>
      </c>
      <c r="M638" s="5" t="s">
        <v>96</v>
      </c>
      <c r="N638" s="19">
        <v>0</v>
      </c>
    </row>
    <row r="639" spans="1:14" ht="15.75" customHeight="1" x14ac:dyDescent="0.2">
      <c r="A639" s="14">
        <v>104</v>
      </c>
      <c r="B639" s="16">
        <v>120</v>
      </c>
      <c r="C639" s="14" t="s">
        <v>1161</v>
      </c>
      <c r="D639" s="17">
        <v>1</v>
      </c>
      <c r="E639" s="5" t="s">
        <v>1162</v>
      </c>
      <c r="F639" s="5">
        <v>0</v>
      </c>
      <c r="G639" s="5" t="s">
        <v>860</v>
      </c>
      <c r="H639" s="20" t="str">
        <f ca="1">IFERROR(__xludf.DUMMYFUNCTION("GOOGLETRANSLATE(VIET!K639,""vi"",""en"")"),"少女 マ ン ガ")</f>
        <v>少女 マ ン ガ</v>
      </c>
      <c r="I639" s="5">
        <v>0</v>
      </c>
      <c r="J639" s="5">
        <v>1995</v>
      </c>
      <c r="K639" s="5">
        <v>0</v>
      </c>
      <c r="L639" s="5" t="s">
        <v>751</v>
      </c>
      <c r="M639" s="5" t="s">
        <v>96</v>
      </c>
      <c r="N639" s="19">
        <v>0</v>
      </c>
    </row>
    <row r="640" spans="1:14" ht="15.75" customHeight="1" x14ac:dyDescent="0.2">
      <c r="A640" s="14">
        <v>105</v>
      </c>
      <c r="B640" s="16">
        <v>120</v>
      </c>
      <c r="C640" s="14" t="s">
        <v>1163</v>
      </c>
      <c r="D640" s="17">
        <v>1</v>
      </c>
      <c r="E640" s="5" t="s">
        <v>1164</v>
      </c>
      <c r="F640" s="5">
        <v>0</v>
      </c>
      <c r="G640" s="5" t="s">
        <v>860</v>
      </c>
      <c r="H640" s="20" t="str">
        <f ca="1">IFERROR(__xludf.DUMMYFUNCTION("GOOGLETRANSLATE(VIET!K640,""vi"",""en"")"),"少女 マ ン ガ")</f>
        <v>少女 マ ン ガ</v>
      </c>
      <c r="I640" s="5">
        <v>0</v>
      </c>
      <c r="J640" s="5">
        <v>1996</v>
      </c>
      <c r="K640" s="5">
        <v>0</v>
      </c>
      <c r="L640" s="5" t="s">
        <v>751</v>
      </c>
      <c r="M640" s="5" t="s">
        <v>96</v>
      </c>
      <c r="N640" s="19">
        <v>0</v>
      </c>
    </row>
    <row r="641" spans="1:14" ht="15.75" customHeight="1" x14ac:dyDescent="0.2">
      <c r="A641" s="14">
        <v>106</v>
      </c>
      <c r="B641" s="16">
        <v>120</v>
      </c>
      <c r="C641" s="14" t="s">
        <v>1165</v>
      </c>
      <c r="D641" s="17">
        <v>1</v>
      </c>
      <c r="E641" s="5" t="s">
        <v>1166</v>
      </c>
      <c r="F641" s="5">
        <v>0</v>
      </c>
      <c r="G641" s="5" t="s">
        <v>860</v>
      </c>
      <c r="H641" s="20" t="str">
        <f ca="1">IFERROR(__xludf.DUMMYFUNCTION("GOOGLETRANSLATE(VIET!K641,""vi"",""en"")"),"少女 マ ン ガ")</f>
        <v>少女 マ ン ガ</v>
      </c>
      <c r="I641" s="5">
        <v>0</v>
      </c>
      <c r="J641" s="5">
        <v>1997</v>
      </c>
      <c r="K641" s="5">
        <v>0</v>
      </c>
      <c r="L641" s="5" t="s">
        <v>751</v>
      </c>
      <c r="M641" s="5" t="s">
        <v>96</v>
      </c>
      <c r="N641" s="19">
        <v>0</v>
      </c>
    </row>
    <row r="642" spans="1:14" ht="15.75" customHeight="1" x14ac:dyDescent="0.2">
      <c r="A642" s="14">
        <v>107</v>
      </c>
      <c r="B642" s="16">
        <v>120</v>
      </c>
      <c r="C642" s="14" t="s">
        <v>1167</v>
      </c>
      <c r="D642" s="17">
        <v>1</v>
      </c>
      <c r="E642" s="5" t="s">
        <v>1168</v>
      </c>
      <c r="F642" s="5">
        <v>0</v>
      </c>
      <c r="G642" s="5" t="s">
        <v>860</v>
      </c>
      <c r="H642" s="20" t="str">
        <f ca="1">IFERROR(__xludf.DUMMYFUNCTION("GOOGLETRANSLATE(VIET!K642,""vi"",""en"")"),"少女 マ ン ガ")</f>
        <v>少女 マ ン ガ</v>
      </c>
      <c r="I642" s="5">
        <v>0</v>
      </c>
      <c r="J642" s="5">
        <v>2000</v>
      </c>
      <c r="K642" s="5">
        <v>0</v>
      </c>
      <c r="L642" s="5" t="s">
        <v>751</v>
      </c>
      <c r="M642" s="5" t="s">
        <v>96</v>
      </c>
      <c r="N642" s="19">
        <v>0</v>
      </c>
    </row>
    <row r="643" spans="1:14" ht="15.75" customHeight="1" x14ac:dyDescent="0.2">
      <c r="A643" s="14">
        <v>108</v>
      </c>
      <c r="B643" s="16">
        <v>120</v>
      </c>
      <c r="C643" s="14" t="s">
        <v>1169</v>
      </c>
      <c r="D643" s="17">
        <v>1</v>
      </c>
      <c r="E643" s="5" t="s">
        <v>1170</v>
      </c>
      <c r="F643" s="5">
        <v>0</v>
      </c>
      <c r="G643" s="5" t="s">
        <v>860</v>
      </c>
      <c r="H643" s="20" t="str">
        <f ca="1">IFERROR(__xludf.DUMMYFUNCTION("GOOGLETRANSLATE(VIET!K643,""vi"",""en"")"),"少女 マ ン ガ")</f>
        <v>少女 マ ン ガ</v>
      </c>
      <c r="I643" s="5">
        <v>0</v>
      </c>
      <c r="J643" s="5">
        <v>2000</v>
      </c>
      <c r="K643" s="5">
        <v>0</v>
      </c>
      <c r="L643" s="5" t="s">
        <v>751</v>
      </c>
      <c r="M643" s="5" t="s">
        <v>96</v>
      </c>
      <c r="N643" s="19">
        <v>0</v>
      </c>
    </row>
    <row r="644" spans="1:14" ht="15.75" customHeight="1" x14ac:dyDescent="0.2">
      <c r="A644" s="14">
        <v>109</v>
      </c>
      <c r="B644" s="16">
        <v>120</v>
      </c>
      <c r="C644" s="14" t="s">
        <v>1171</v>
      </c>
      <c r="D644" s="17">
        <v>1</v>
      </c>
      <c r="E644" s="5" t="s">
        <v>1172</v>
      </c>
      <c r="F644" s="5">
        <v>0</v>
      </c>
      <c r="G644" s="5" t="s">
        <v>860</v>
      </c>
      <c r="H644" s="20" t="str">
        <f ca="1">IFERROR(__xludf.DUMMYFUNCTION("GOOGLETRANSLATE(VIET!K644,""vi"",""en"")"),"少女 マ ン ガ")</f>
        <v>少女 マ ン ガ</v>
      </c>
      <c r="I644" s="5">
        <v>0</v>
      </c>
      <c r="J644" s="5">
        <v>2000</v>
      </c>
      <c r="K644" s="5">
        <v>0</v>
      </c>
      <c r="L644" s="5" t="s">
        <v>751</v>
      </c>
      <c r="M644" s="5" t="s">
        <v>96</v>
      </c>
      <c r="N644" s="19">
        <v>0</v>
      </c>
    </row>
    <row r="645" spans="1:14" ht="15.75" customHeight="1" x14ac:dyDescent="0.2">
      <c r="A645" s="14">
        <v>110</v>
      </c>
      <c r="B645" s="16">
        <v>120</v>
      </c>
      <c r="C645" s="14" t="s">
        <v>1173</v>
      </c>
      <c r="D645" s="17">
        <v>1</v>
      </c>
      <c r="E645" s="5" t="s">
        <v>1174</v>
      </c>
      <c r="F645" s="5">
        <v>0</v>
      </c>
      <c r="G645" s="5" t="s">
        <v>860</v>
      </c>
      <c r="H645" s="20" t="str">
        <f ca="1">IFERROR(__xludf.DUMMYFUNCTION("GOOGLETRANSLATE(VIET!K645,""vi"",""en"")"),"少女 マ ン ガ")</f>
        <v>少女 マ ン ガ</v>
      </c>
      <c r="I645" s="5">
        <v>0</v>
      </c>
      <c r="J645" s="5">
        <v>2000</v>
      </c>
      <c r="K645" s="5">
        <v>0</v>
      </c>
      <c r="L645" s="5" t="s">
        <v>751</v>
      </c>
      <c r="M645" s="5" t="s">
        <v>96</v>
      </c>
      <c r="N645" s="19">
        <v>0</v>
      </c>
    </row>
    <row r="646" spans="1:14" ht="15.75" customHeight="1" x14ac:dyDescent="0.2">
      <c r="A646" s="14">
        <v>111</v>
      </c>
      <c r="B646" s="16">
        <v>120</v>
      </c>
      <c r="C646" s="14" t="s">
        <v>1175</v>
      </c>
      <c r="D646" s="17">
        <v>1</v>
      </c>
      <c r="E646" s="5" t="s">
        <v>1176</v>
      </c>
      <c r="F646" s="5">
        <v>0</v>
      </c>
      <c r="G646" s="5" t="s">
        <v>860</v>
      </c>
      <c r="H646" s="20" t="str">
        <f ca="1">IFERROR(__xludf.DUMMYFUNCTION("GOOGLETRANSLATE(VIET!K646,""vi"",""en"")"),"少女 マ ン ガ")</f>
        <v>少女 マ ン ガ</v>
      </c>
      <c r="I646" s="5">
        <v>0</v>
      </c>
      <c r="J646" s="5">
        <v>2003</v>
      </c>
      <c r="K646" s="5">
        <v>0</v>
      </c>
      <c r="L646" s="5" t="s">
        <v>751</v>
      </c>
      <c r="M646" s="5" t="s">
        <v>96</v>
      </c>
      <c r="N646" s="19">
        <v>0</v>
      </c>
    </row>
    <row r="647" spans="1:14" ht="15.75" customHeight="1" x14ac:dyDescent="0.2">
      <c r="A647" s="14">
        <v>112</v>
      </c>
      <c r="B647" s="16">
        <v>120</v>
      </c>
      <c r="C647" s="14" t="s">
        <v>1177</v>
      </c>
      <c r="D647" s="17">
        <v>1</v>
      </c>
      <c r="E647" s="5" t="s">
        <v>1178</v>
      </c>
      <c r="F647" s="5">
        <v>0</v>
      </c>
      <c r="G647" s="5" t="s">
        <v>958</v>
      </c>
      <c r="H647" s="20" t="str">
        <f ca="1">IFERROR(__xludf.DUMMYFUNCTION("GOOGLETRANSLATE(VIET!K647,""vi"",""en"")"),"少女 マ ン ガ")</f>
        <v>少女 マ ン ガ</v>
      </c>
      <c r="I647" s="5">
        <v>0</v>
      </c>
      <c r="J647" s="5">
        <v>1993</v>
      </c>
      <c r="K647" s="5">
        <v>0</v>
      </c>
      <c r="L647" s="5" t="s">
        <v>886</v>
      </c>
      <c r="M647" s="5" t="s">
        <v>96</v>
      </c>
      <c r="N647" s="19">
        <v>0</v>
      </c>
    </row>
    <row r="648" spans="1:14" ht="15.75" customHeight="1" x14ac:dyDescent="0.2">
      <c r="A648" s="14">
        <v>113</v>
      </c>
      <c r="B648" s="16">
        <v>120</v>
      </c>
      <c r="C648" s="14" t="s">
        <v>1179</v>
      </c>
      <c r="D648" s="17">
        <v>1</v>
      </c>
      <c r="E648" s="5" t="s">
        <v>1180</v>
      </c>
      <c r="F648" s="5">
        <v>0</v>
      </c>
      <c r="G648" s="5" t="s">
        <v>958</v>
      </c>
      <c r="H648" s="20" t="str">
        <f ca="1">IFERROR(__xludf.DUMMYFUNCTION("GOOGLETRANSLATE(VIET!K648,""vi"",""en"")"),"少女 マ ン ガ")</f>
        <v>少女 マ ン ガ</v>
      </c>
      <c r="I648" s="5">
        <v>0</v>
      </c>
      <c r="J648" s="5">
        <v>1988</v>
      </c>
      <c r="K648" s="5">
        <v>0</v>
      </c>
      <c r="L648" s="5" t="s">
        <v>886</v>
      </c>
      <c r="M648" s="5" t="s">
        <v>96</v>
      </c>
      <c r="N648" s="19">
        <v>0</v>
      </c>
    </row>
    <row r="649" spans="1:14" ht="15.75" customHeight="1" x14ac:dyDescent="0.2">
      <c r="A649" s="14">
        <v>114</v>
      </c>
      <c r="B649" s="16">
        <v>120</v>
      </c>
      <c r="C649" s="14" t="s">
        <v>1181</v>
      </c>
      <c r="D649" s="17">
        <v>2</v>
      </c>
      <c r="E649" s="5" t="s">
        <v>1182</v>
      </c>
      <c r="F649" s="5">
        <v>0</v>
      </c>
      <c r="G649" s="5" t="s">
        <v>958</v>
      </c>
      <c r="H649" s="20" t="str">
        <f ca="1">IFERROR(__xludf.DUMMYFUNCTION("GOOGLETRANSLATE(VIET!K649,""vi"",""en"")"),"少女 マ ン ガ")</f>
        <v>少女 マ ン ガ</v>
      </c>
      <c r="I649" s="5">
        <v>0</v>
      </c>
      <c r="J649" s="5">
        <v>2000</v>
      </c>
      <c r="K649" s="5">
        <v>0</v>
      </c>
      <c r="L649" s="5" t="s">
        <v>886</v>
      </c>
      <c r="M649" s="5" t="s">
        <v>96</v>
      </c>
      <c r="N649" s="19">
        <v>0</v>
      </c>
    </row>
    <row r="650" spans="1:14" ht="15.75" customHeight="1" x14ac:dyDescent="0.2">
      <c r="A650" s="14">
        <v>115</v>
      </c>
      <c r="B650" s="16">
        <v>120</v>
      </c>
      <c r="C650" s="14" t="s">
        <v>1183</v>
      </c>
      <c r="D650" s="17">
        <v>2</v>
      </c>
      <c r="E650" s="5" t="s">
        <v>1184</v>
      </c>
      <c r="F650" s="5">
        <v>0</v>
      </c>
      <c r="G650" s="5" t="s">
        <v>958</v>
      </c>
      <c r="H650" s="20" t="str">
        <f ca="1">IFERROR(__xludf.DUMMYFUNCTION("GOOGLETRANSLATE(VIET!K650,""vi"",""en"")"),"少女 マ ン ガ")</f>
        <v>少女 マ ン ガ</v>
      </c>
      <c r="I650" s="5">
        <v>0</v>
      </c>
      <c r="J650" s="5">
        <v>2002</v>
      </c>
      <c r="K650" s="5">
        <v>0</v>
      </c>
      <c r="L650" s="5" t="s">
        <v>886</v>
      </c>
      <c r="M650" s="5" t="s">
        <v>96</v>
      </c>
      <c r="N650" s="19">
        <v>0</v>
      </c>
    </row>
    <row r="651" spans="1:14" ht="15.75" customHeight="1" x14ac:dyDescent="0.2">
      <c r="A651" s="14">
        <v>116</v>
      </c>
      <c r="B651" s="16">
        <v>120</v>
      </c>
      <c r="C651" s="14" t="s">
        <v>1185</v>
      </c>
      <c r="D651" s="17">
        <v>1</v>
      </c>
      <c r="E651" s="5" t="s">
        <v>1186</v>
      </c>
      <c r="F651" s="5">
        <v>0</v>
      </c>
      <c r="G651" s="5" t="s">
        <v>958</v>
      </c>
      <c r="H651" s="20" t="str">
        <f ca="1">IFERROR(__xludf.DUMMYFUNCTION("GOOGLETRANSLATE(VIET!K651,""vi"",""en"")"),"少女 マ ン ガ")</f>
        <v>少女 マ ン ガ</v>
      </c>
      <c r="I651" s="5">
        <v>0</v>
      </c>
      <c r="J651" s="5">
        <v>2001</v>
      </c>
      <c r="K651" s="5">
        <v>0</v>
      </c>
      <c r="L651" s="5" t="s">
        <v>886</v>
      </c>
      <c r="M651" s="5" t="s">
        <v>96</v>
      </c>
      <c r="N651" s="19">
        <v>0</v>
      </c>
    </row>
    <row r="652" spans="1:14" ht="15.75" customHeight="1" x14ac:dyDescent="0.2">
      <c r="A652" s="14">
        <v>117</v>
      </c>
      <c r="B652" s="16">
        <v>120</v>
      </c>
      <c r="C652" s="14" t="s">
        <v>1187</v>
      </c>
      <c r="D652" s="17">
        <v>1</v>
      </c>
      <c r="E652" s="5" t="s">
        <v>1188</v>
      </c>
      <c r="F652" s="5">
        <v>0</v>
      </c>
      <c r="G652" s="5" t="s">
        <v>958</v>
      </c>
      <c r="H652" s="20" t="str">
        <f ca="1">IFERROR(__xludf.DUMMYFUNCTION("GOOGLETRANSLATE(VIET!K652,""vi"",""en"")"),"少女 マ ン ガ")</f>
        <v>少女 マ ン ガ</v>
      </c>
      <c r="I652" s="5">
        <v>0</v>
      </c>
      <c r="J652" s="5">
        <v>1991</v>
      </c>
      <c r="K652" s="5">
        <v>0</v>
      </c>
      <c r="L652" s="5" t="s">
        <v>886</v>
      </c>
      <c r="M652" s="5" t="s">
        <v>96</v>
      </c>
      <c r="N652" s="19">
        <v>0</v>
      </c>
    </row>
    <row r="653" spans="1:14" ht="15.75" customHeight="1" x14ac:dyDescent="0.2">
      <c r="A653" s="14">
        <v>118</v>
      </c>
      <c r="B653" s="16">
        <v>120</v>
      </c>
      <c r="C653" s="14" t="s">
        <v>1189</v>
      </c>
      <c r="D653" s="17">
        <v>1</v>
      </c>
      <c r="E653" s="5" t="s">
        <v>1190</v>
      </c>
      <c r="F653" s="5">
        <v>0</v>
      </c>
      <c r="G653" s="5" t="s">
        <v>1191</v>
      </c>
      <c r="H653" s="20" t="str">
        <f ca="1">IFERROR(__xludf.DUMMYFUNCTION("GOOGLETRANSLATE(VIET!K653,""vi"",""en"")"),"少女 マ ン ガ")</f>
        <v>少女 マ ン ガ</v>
      </c>
      <c r="I653" s="5">
        <v>0</v>
      </c>
      <c r="J653" s="5">
        <v>1996</v>
      </c>
      <c r="K653" s="5">
        <v>0</v>
      </c>
      <c r="L653" s="5" t="s">
        <v>886</v>
      </c>
      <c r="M653" s="5" t="s">
        <v>96</v>
      </c>
      <c r="N653" s="19">
        <v>0</v>
      </c>
    </row>
    <row r="654" spans="1:14" ht="15.75" customHeight="1" x14ac:dyDescent="0.2">
      <c r="A654" s="14">
        <v>119</v>
      </c>
      <c r="B654" s="16">
        <v>120</v>
      </c>
      <c r="C654" s="14" t="s">
        <v>1192</v>
      </c>
      <c r="D654" s="17">
        <v>1</v>
      </c>
      <c r="E654" s="5" t="s">
        <v>1193</v>
      </c>
      <c r="F654" s="5">
        <v>0</v>
      </c>
      <c r="G654" s="5" t="s">
        <v>1191</v>
      </c>
      <c r="H654" s="20" t="str">
        <f ca="1">IFERROR(__xludf.DUMMYFUNCTION("GOOGLETRANSLATE(VIET!K654,""vi"",""en"")"),"少女 マ ン ガ")</f>
        <v>少女 マ ン ガ</v>
      </c>
      <c r="I654" s="5">
        <v>0</v>
      </c>
      <c r="J654" s="5">
        <v>1988</v>
      </c>
      <c r="K654" s="5">
        <v>0</v>
      </c>
      <c r="L654" s="5" t="s">
        <v>886</v>
      </c>
      <c r="M654" s="5" t="s">
        <v>96</v>
      </c>
      <c r="N654" s="19">
        <v>0</v>
      </c>
    </row>
    <row r="655" spans="1:14" ht="15.75" customHeight="1" x14ac:dyDescent="0.2">
      <c r="A655" s="14">
        <v>120</v>
      </c>
      <c r="B655" s="16">
        <v>120</v>
      </c>
      <c r="C655" s="14" t="s">
        <v>1194</v>
      </c>
      <c r="D655" s="17">
        <v>1</v>
      </c>
      <c r="E655" s="5" t="s">
        <v>1195</v>
      </c>
      <c r="F655" s="5">
        <v>0</v>
      </c>
      <c r="G655" s="5" t="s">
        <v>1191</v>
      </c>
      <c r="H655" s="20" t="str">
        <f ca="1">IFERROR(__xludf.DUMMYFUNCTION("GOOGLETRANSLATE(VIET!K655,""vi"",""en"")"),"少女 マ ン ガ")</f>
        <v>少女 マ ン ガ</v>
      </c>
      <c r="I655" s="5">
        <v>0</v>
      </c>
      <c r="J655" s="5">
        <v>1989</v>
      </c>
      <c r="K655" s="5">
        <v>0</v>
      </c>
      <c r="L655" s="5" t="s">
        <v>886</v>
      </c>
      <c r="M655" s="5" t="s">
        <v>96</v>
      </c>
      <c r="N655" s="19">
        <v>0</v>
      </c>
    </row>
    <row r="656" spans="1:14" ht="15.75" customHeight="1" x14ac:dyDescent="0.2">
      <c r="A656" s="14">
        <v>121</v>
      </c>
      <c r="B656" s="16">
        <v>120</v>
      </c>
      <c r="C656" s="14" t="s">
        <v>1196</v>
      </c>
      <c r="D656" s="17">
        <v>1</v>
      </c>
      <c r="E656" s="5" t="s">
        <v>1197</v>
      </c>
      <c r="F656" s="5">
        <v>0</v>
      </c>
      <c r="G656" s="5" t="s">
        <v>1191</v>
      </c>
      <c r="H656" s="20" t="str">
        <f ca="1">IFERROR(__xludf.DUMMYFUNCTION("GOOGLETRANSLATE(VIET!K656,""vi"",""en"")"),"少女 マ ン ガ")</f>
        <v>少女 マ ン ガ</v>
      </c>
      <c r="I656" s="5">
        <v>0</v>
      </c>
      <c r="J656" s="5">
        <v>1990</v>
      </c>
      <c r="K656" s="5">
        <v>0</v>
      </c>
      <c r="L656" s="5" t="s">
        <v>886</v>
      </c>
      <c r="M656" s="5" t="s">
        <v>96</v>
      </c>
      <c r="N656" s="19">
        <v>0</v>
      </c>
    </row>
    <row r="657" spans="1:14" ht="15.75" customHeight="1" x14ac:dyDescent="0.2">
      <c r="A657" s="14">
        <v>122</v>
      </c>
      <c r="B657" s="16">
        <v>120</v>
      </c>
      <c r="C657" s="14" t="s">
        <v>1198</v>
      </c>
      <c r="D657" s="17">
        <v>1</v>
      </c>
      <c r="E657" s="5" t="s">
        <v>1199</v>
      </c>
      <c r="F657" s="5">
        <v>0</v>
      </c>
      <c r="G657" s="5" t="s">
        <v>1200</v>
      </c>
      <c r="H657" s="20" t="str">
        <f ca="1">IFERROR(__xludf.DUMMYFUNCTION("GOOGLETRANSLATE(VIET!K657,""vi"",""en"")"),"少女 マ ン ガ")</f>
        <v>少女 マ ン ガ</v>
      </c>
      <c r="I657" s="5">
        <v>0</v>
      </c>
      <c r="J657" s="5">
        <v>1990</v>
      </c>
      <c r="K657" s="5">
        <v>0</v>
      </c>
      <c r="L657" s="5" t="s">
        <v>862</v>
      </c>
      <c r="M657" s="5" t="s">
        <v>96</v>
      </c>
      <c r="N657" s="19">
        <v>0</v>
      </c>
    </row>
    <row r="658" spans="1:14" ht="15.75" customHeight="1" x14ac:dyDescent="0.2">
      <c r="A658" s="14">
        <v>123</v>
      </c>
      <c r="B658" s="16">
        <v>120</v>
      </c>
      <c r="C658" s="14" t="s">
        <v>1201</v>
      </c>
      <c r="D658" s="17">
        <v>1</v>
      </c>
      <c r="E658" s="5" t="s">
        <v>1202</v>
      </c>
      <c r="F658" s="5">
        <v>0</v>
      </c>
      <c r="G658" s="5" t="s">
        <v>1200</v>
      </c>
      <c r="H658" s="20" t="str">
        <f ca="1">IFERROR(__xludf.DUMMYFUNCTION("GOOGLETRANSLATE(VIET!K658,""vi"",""en"")"),"少女 マ ン ガ")</f>
        <v>少女 マ ン ガ</v>
      </c>
      <c r="I658" s="5">
        <v>0</v>
      </c>
      <c r="J658" s="5">
        <v>1988</v>
      </c>
      <c r="K658" s="5">
        <v>0</v>
      </c>
      <c r="L658" s="5" t="s">
        <v>862</v>
      </c>
      <c r="M658" s="5" t="s">
        <v>96</v>
      </c>
      <c r="N658" s="19">
        <v>0</v>
      </c>
    </row>
    <row r="659" spans="1:14" ht="15.75" customHeight="1" x14ac:dyDescent="0.2">
      <c r="A659" s="14">
        <v>124</v>
      </c>
      <c r="B659" s="16">
        <v>120</v>
      </c>
      <c r="C659" s="14" t="s">
        <v>1203</v>
      </c>
      <c r="D659" s="17">
        <v>1</v>
      </c>
      <c r="E659" s="5" t="s">
        <v>1204</v>
      </c>
      <c r="F659" s="5">
        <v>0</v>
      </c>
      <c r="G659" s="5" t="s">
        <v>1200</v>
      </c>
      <c r="H659" s="20" t="str">
        <f ca="1">IFERROR(__xludf.DUMMYFUNCTION("GOOGLETRANSLATE(VIET!K659,""vi"",""en"")"),"少女 マ ン ガ")</f>
        <v>少女 マ ン ガ</v>
      </c>
      <c r="I659" s="5">
        <v>0</v>
      </c>
      <c r="J659" s="5">
        <v>1987</v>
      </c>
      <c r="K659" s="5">
        <v>0</v>
      </c>
      <c r="L659" s="5" t="s">
        <v>862</v>
      </c>
      <c r="M659" s="5" t="s">
        <v>96</v>
      </c>
      <c r="N659" s="19">
        <v>0</v>
      </c>
    </row>
    <row r="660" spans="1:14" ht="15.75" customHeight="1" x14ac:dyDescent="0.2">
      <c r="A660" s="14">
        <v>125</v>
      </c>
      <c r="B660" s="16">
        <v>120</v>
      </c>
      <c r="C660" s="14" t="s">
        <v>1205</v>
      </c>
      <c r="D660" s="17">
        <v>1</v>
      </c>
      <c r="E660" s="5" t="s">
        <v>1206</v>
      </c>
      <c r="F660" s="5">
        <v>0</v>
      </c>
      <c r="G660" s="5" t="s">
        <v>1200</v>
      </c>
      <c r="H660" s="20" t="str">
        <f ca="1">IFERROR(__xludf.DUMMYFUNCTION("GOOGLETRANSLATE(VIET!K660,""vi"",""en"")"),"少女 マ ン ガ")</f>
        <v>少女 マ ン ガ</v>
      </c>
      <c r="I660" s="5">
        <v>0</v>
      </c>
      <c r="J660" s="5">
        <v>1986</v>
      </c>
      <c r="K660" s="5">
        <v>0</v>
      </c>
      <c r="L660" s="5" t="s">
        <v>862</v>
      </c>
      <c r="M660" s="5" t="s">
        <v>96</v>
      </c>
      <c r="N660" s="19">
        <v>0</v>
      </c>
    </row>
    <row r="661" spans="1:14" ht="15.75" customHeight="1" x14ac:dyDescent="0.2">
      <c r="A661" s="14">
        <v>126</v>
      </c>
      <c r="B661" s="16">
        <v>120</v>
      </c>
      <c r="C661" s="14" t="s">
        <v>1207</v>
      </c>
      <c r="D661" s="17">
        <v>1</v>
      </c>
      <c r="E661" s="5" t="s">
        <v>1208</v>
      </c>
      <c r="F661" s="5">
        <v>0</v>
      </c>
      <c r="G661" s="5" t="s">
        <v>1200</v>
      </c>
      <c r="H661" s="20" t="str">
        <f ca="1">IFERROR(__xludf.DUMMYFUNCTION("GOOGLETRANSLATE(VIET!K661,""vi"",""en"")"),"少女 マ ン ガ")</f>
        <v>少女 マ ン ガ</v>
      </c>
      <c r="I661" s="5">
        <v>0</v>
      </c>
      <c r="J661" s="5">
        <v>1986</v>
      </c>
      <c r="K661" s="5">
        <v>0</v>
      </c>
      <c r="L661" s="5" t="s">
        <v>862</v>
      </c>
      <c r="M661" s="5" t="s">
        <v>96</v>
      </c>
      <c r="N661" s="19">
        <v>0</v>
      </c>
    </row>
    <row r="662" spans="1:14" ht="15.75" customHeight="1" x14ac:dyDescent="0.2">
      <c r="A662" s="14">
        <v>127</v>
      </c>
      <c r="B662" s="16">
        <v>120</v>
      </c>
      <c r="C662" s="14" t="s">
        <v>1209</v>
      </c>
      <c r="D662" s="17">
        <v>1</v>
      </c>
      <c r="E662" s="5" t="s">
        <v>1210</v>
      </c>
      <c r="F662" s="5">
        <v>0</v>
      </c>
      <c r="G662" s="5" t="s">
        <v>1200</v>
      </c>
      <c r="H662" s="20" t="str">
        <f ca="1">IFERROR(__xludf.DUMMYFUNCTION("GOOGLETRANSLATE(VIET!K662,""vi"",""en"")"),"少女 マ ン ガ")</f>
        <v>少女 マ ン ガ</v>
      </c>
      <c r="I662" s="5">
        <v>0</v>
      </c>
      <c r="J662" s="5">
        <v>1985</v>
      </c>
      <c r="K662" s="5">
        <v>0</v>
      </c>
      <c r="L662" s="5" t="s">
        <v>862</v>
      </c>
      <c r="M662" s="5" t="s">
        <v>96</v>
      </c>
      <c r="N662" s="19">
        <v>0</v>
      </c>
    </row>
    <row r="663" spans="1:14" ht="15.75" customHeight="1" x14ac:dyDescent="0.2">
      <c r="A663" s="14">
        <v>128</v>
      </c>
      <c r="B663" s="16">
        <v>120</v>
      </c>
      <c r="C663" s="14" t="s">
        <v>1211</v>
      </c>
      <c r="D663" s="17">
        <v>7</v>
      </c>
      <c r="E663" s="5" t="s">
        <v>1212</v>
      </c>
      <c r="F663" s="5">
        <v>0</v>
      </c>
      <c r="G663" s="5" t="s">
        <v>1213</v>
      </c>
      <c r="H663" s="20" t="str">
        <f ca="1">IFERROR(__xludf.DUMMYFUNCTION("GOOGLETRANSLATE(VIET!K663,""vi"",""en"")"),"少女 マ ン ガ")</f>
        <v>少女 マ ン ガ</v>
      </c>
      <c r="I663" s="5">
        <v>0</v>
      </c>
      <c r="J663" s="5">
        <v>1988</v>
      </c>
      <c r="K663" s="5">
        <v>0</v>
      </c>
      <c r="L663" s="5" t="s">
        <v>414</v>
      </c>
      <c r="M663" s="5" t="s">
        <v>96</v>
      </c>
      <c r="N663" s="19">
        <v>0</v>
      </c>
    </row>
    <row r="664" spans="1:14" ht="15.75" customHeight="1" x14ac:dyDescent="0.2">
      <c r="A664" s="14">
        <v>129</v>
      </c>
      <c r="B664" s="16">
        <v>120</v>
      </c>
      <c r="C664" s="14" t="s">
        <v>1214</v>
      </c>
      <c r="D664" s="17">
        <v>4</v>
      </c>
      <c r="E664" s="5" t="s">
        <v>1215</v>
      </c>
      <c r="F664" s="5">
        <v>0</v>
      </c>
      <c r="G664" s="5" t="s">
        <v>1216</v>
      </c>
      <c r="H664" s="20" t="str">
        <f ca="1">IFERROR(__xludf.DUMMYFUNCTION("GOOGLETRANSLATE(VIET!K664,""vi"",""en"")"),"少女 マ ン ガ")</f>
        <v>少女 マ ン ガ</v>
      </c>
      <c r="I664" s="5">
        <v>0</v>
      </c>
      <c r="J664" s="5">
        <v>0</v>
      </c>
      <c r="K664" s="5">
        <v>0</v>
      </c>
      <c r="L664" s="5" t="s">
        <v>886</v>
      </c>
      <c r="M664" s="5" t="s">
        <v>96</v>
      </c>
      <c r="N664" s="19">
        <v>0</v>
      </c>
    </row>
    <row r="665" spans="1:14" ht="15.75" customHeight="1" x14ac:dyDescent="0.2">
      <c r="A665" s="14">
        <v>130</v>
      </c>
      <c r="B665" s="16">
        <v>120</v>
      </c>
      <c r="C665" s="14" t="s">
        <v>1217</v>
      </c>
      <c r="D665" s="17">
        <v>1</v>
      </c>
      <c r="E665" s="5" t="s">
        <v>1218</v>
      </c>
      <c r="F665" s="5">
        <v>0</v>
      </c>
      <c r="G665" s="5" t="s">
        <v>860</v>
      </c>
      <c r="H665" s="20" t="str">
        <f ca="1">IFERROR(__xludf.DUMMYFUNCTION("GOOGLETRANSLATE(VIET!K665,""vi"",""en"")"),"少女 マ ン ガ")</f>
        <v>少女 マ ン ガ</v>
      </c>
      <c r="I665" s="5">
        <v>0</v>
      </c>
      <c r="J665" s="5">
        <v>2006</v>
      </c>
      <c r="K665" s="5">
        <v>0</v>
      </c>
      <c r="L665" s="5" t="s">
        <v>751</v>
      </c>
      <c r="M665" s="5" t="s">
        <v>96</v>
      </c>
      <c r="N665" s="19">
        <v>9784091910172</v>
      </c>
    </row>
    <row r="666" spans="1:14" ht="15.75" customHeight="1" x14ac:dyDescent="0.2">
      <c r="A666" s="14">
        <v>131</v>
      </c>
      <c r="B666" s="16">
        <v>120</v>
      </c>
      <c r="C666" s="14" t="s">
        <v>1219</v>
      </c>
      <c r="D666" s="17">
        <v>1</v>
      </c>
      <c r="E666" s="5" t="s">
        <v>1220</v>
      </c>
      <c r="F666" s="5">
        <v>0</v>
      </c>
      <c r="G666" s="5" t="s">
        <v>860</v>
      </c>
      <c r="H666" s="20" t="str">
        <f ca="1">IFERROR(__xludf.DUMMYFUNCTION("GOOGLETRANSLATE(VIET!K666,""vi"",""en"")"),"少女 マ ン ガ")</f>
        <v>少女 マ ン ガ</v>
      </c>
      <c r="I666" s="5">
        <v>0</v>
      </c>
      <c r="J666" s="5">
        <v>1997</v>
      </c>
      <c r="K666" s="5">
        <v>0</v>
      </c>
      <c r="L666" s="5" t="s">
        <v>751</v>
      </c>
      <c r="M666" s="5" t="s">
        <v>96</v>
      </c>
      <c r="N666" s="19">
        <v>9784091910202</v>
      </c>
    </row>
    <row r="667" spans="1:14" ht="15.75" customHeight="1" x14ac:dyDescent="0.2">
      <c r="A667" s="14">
        <v>132</v>
      </c>
      <c r="B667" s="16">
        <v>120</v>
      </c>
      <c r="C667" s="14" t="s">
        <v>1221</v>
      </c>
      <c r="D667" s="17">
        <v>2</v>
      </c>
      <c r="E667" s="5" t="s">
        <v>1222</v>
      </c>
      <c r="F667" s="5" t="s">
        <v>1223</v>
      </c>
      <c r="G667" s="5" t="s">
        <v>1224</v>
      </c>
      <c r="H667" s="20" t="str">
        <f ca="1">IFERROR(__xludf.DUMMYFUNCTION("GOOGLETRANSLATE(VIET!K667,""vi"",""en"")"),"少女 マ ン ガ")</f>
        <v>少女 マ ン ガ</v>
      </c>
      <c r="I667" s="5">
        <v>0</v>
      </c>
      <c r="J667" s="5">
        <v>2010</v>
      </c>
      <c r="K667" s="5">
        <v>0</v>
      </c>
      <c r="L667" s="5" t="s">
        <v>414</v>
      </c>
      <c r="M667" s="5" t="s">
        <v>35</v>
      </c>
      <c r="N667" s="19">
        <v>9784770040732</v>
      </c>
    </row>
    <row r="668" spans="1:14" ht="15.75" customHeight="1" x14ac:dyDescent="0.2">
      <c r="A668" s="14">
        <v>133</v>
      </c>
      <c r="B668" s="16">
        <v>120</v>
      </c>
      <c r="C668" s="14" t="s">
        <v>1225</v>
      </c>
      <c r="D668" s="17">
        <v>1</v>
      </c>
      <c r="E668" s="5" t="s">
        <v>1226</v>
      </c>
      <c r="F668" s="5" t="s">
        <v>1227</v>
      </c>
      <c r="G668" s="5" t="s">
        <v>933</v>
      </c>
      <c r="H668" s="20" t="str">
        <f ca="1">IFERROR(__xludf.DUMMYFUNCTION("GOOGLETRANSLATE(VIET!K668,""vi"",""en"")"),"少女 マ ン ガ")</f>
        <v>少女 マ ン ガ</v>
      </c>
      <c r="I668" s="5">
        <v>0</v>
      </c>
      <c r="J668" s="5">
        <v>2008</v>
      </c>
      <c r="K668" s="5">
        <v>0</v>
      </c>
      <c r="L668" s="5" t="s">
        <v>1228</v>
      </c>
      <c r="M668" s="5" t="s">
        <v>35</v>
      </c>
      <c r="N668" s="19">
        <v>9784770040404</v>
      </c>
    </row>
    <row r="669" spans="1:14" ht="15.75" customHeight="1" x14ac:dyDescent="0.2">
      <c r="A669" s="14">
        <v>134</v>
      </c>
      <c r="B669" s="16">
        <v>120</v>
      </c>
      <c r="C669" s="14" t="s">
        <v>1229</v>
      </c>
      <c r="D669" s="17">
        <v>1</v>
      </c>
      <c r="E669" s="5" t="s">
        <v>1230</v>
      </c>
      <c r="F669" s="5" t="s">
        <v>1227</v>
      </c>
      <c r="G669" s="5" t="s">
        <v>933</v>
      </c>
      <c r="H669" s="20" t="str">
        <f ca="1">IFERROR(__xludf.DUMMYFUNCTION("GOOGLETRANSLATE(VIET!K669,""vi"",""en"")"),"少女 マ ン ガ")</f>
        <v>少女 マ ン ガ</v>
      </c>
      <c r="I669" s="5">
        <v>0</v>
      </c>
      <c r="J669" s="5">
        <v>2013</v>
      </c>
      <c r="K669" s="5">
        <v>0</v>
      </c>
      <c r="L669" s="5" t="s">
        <v>1228</v>
      </c>
      <c r="M669" s="5" t="s">
        <v>35</v>
      </c>
      <c r="N669" s="19">
        <v>9784770040398</v>
      </c>
    </row>
    <row r="670" spans="1:14" ht="15.75" customHeight="1" x14ac:dyDescent="0.2">
      <c r="A670" s="14">
        <v>135</v>
      </c>
      <c r="B670" s="16">
        <v>120</v>
      </c>
      <c r="C670" s="14" t="s">
        <v>1231</v>
      </c>
      <c r="D670" s="17">
        <v>1</v>
      </c>
      <c r="E670" s="5" t="s">
        <v>1232</v>
      </c>
      <c r="F670" s="5">
        <v>0</v>
      </c>
      <c r="G670" s="5" t="s">
        <v>1233</v>
      </c>
      <c r="H670" s="20" t="str">
        <f ca="1">IFERROR(__xludf.DUMMYFUNCTION("GOOGLETRANSLATE(VIET!K670,""vi"",""en"")"),"少女 マ ン ガ")</f>
        <v>少女 マ ン ガ</v>
      </c>
      <c r="I670" s="5">
        <v>0</v>
      </c>
      <c r="J670" s="5">
        <v>1997</v>
      </c>
      <c r="K670" s="5">
        <v>0</v>
      </c>
      <c r="L670" s="5" t="s">
        <v>414</v>
      </c>
      <c r="M670" s="5" t="s">
        <v>96</v>
      </c>
      <c r="N670" s="19">
        <v>9784063030327</v>
      </c>
    </row>
    <row r="671" spans="1:14" ht="15.75" customHeight="1" x14ac:dyDescent="0.2">
      <c r="A671" s="14">
        <v>136</v>
      </c>
      <c r="B671" s="16">
        <v>120</v>
      </c>
      <c r="C671" s="14" t="s">
        <v>1234</v>
      </c>
      <c r="D671" s="17">
        <v>1</v>
      </c>
      <c r="E671" s="5" t="s">
        <v>1235</v>
      </c>
      <c r="F671" s="5">
        <v>0</v>
      </c>
      <c r="G671" s="5" t="s">
        <v>1236</v>
      </c>
      <c r="H671" s="20" t="str">
        <f ca="1">IFERROR(__xludf.DUMMYFUNCTION("GOOGLETRANSLATE(VIET!K671,""vi"",""en"")"),"少女 マ ン ガ")</f>
        <v>少女 マ ン ガ</v>
      </c>
      <c r="I671" s="5">
        <v>0</v>
      </c>
      <c r="J671" s="5">
        <v>2010</v>
      </c>
      <c r="K671" s="5">
        <v>0</v>
      </c>
      <c r="L671" s="5" t="s">
        <v>1237</v>
      </c>
      <c r="M671" s="5" t="s">
        <v>35</v>
      </c>
      <c r="N671" s="19">
        <v>9781606993774</v>
      </c>
    </row>
    <row r="672" spans="1:14" ht="15.75" customHeight="1" x14ac:dyDescent="0.2">
      <c r="A672" s="14">
        <v>137</v>
      </c>
      <c r="B672" s="16">
        <v>120</v>
      </c>
      <c r="C672" s="14" t="s">
        <v>1238</v>
      </c>
      <c r="D672" s="17">
        <v>1</v>
      </c>
      <c r="E672" s="5" t="s">
        <v>1239</v>
      </c>
      <c r="F672" s="5">
        <v>0</v>
      </c>
      <c r="G672" s="5" t="s">
        <v>1240</v>
      </c>
      <c r="H672" s="20" t="str">
        <f ca="1">IFERROR(__xludf.DUMMYFUNCTION("GOOGLETRANSLATE(VIET!K672,""vi"",""en"")"),"少女 マ ン ガ")</f>
        <v>少女 マ ン ガ</v>
      </c>
      <c r="I672" s="5">
        <v>0</v>
      </c>
      <c r="J672" s="5">
        <v>2012</v>
      </c>
      <c r="K672" s="5">
        <v>0</v>
      </c>
      <c r="L672" s="5" t="s">
        <v>886</v>
      </c>
      <c r="M672" s="5" t="s">
        <v>96</v>
      </c>
      <c r="N672" s="19">
        <v>9784082400552</v>
      </c>
    </row>
    <row r="673" spans="1:14" ht="15.75" customHeight="1" x14ac:dyDescent="0.2">
      <c r="A673" s="14">
        <v>138</v>
      </c>
      <c r="B673" s="16">
        <v>120</v>
      </c>
      <c r="C673" s="14" t="s">
        <v>1241</v>
      </c>
      <c r="D673" s="17">
        <v>1</v>
      </c>
      <c r="E673" s="5" t="s">
        <v>1242</v>
      </c>
      <c r="F673" s="5" t="s">
        <v>1243</v>
      </c>
      <c r="G673" s="5" t="s">
        <v>1244</v>
      </c>
      <c r="H673" s="20" t="str">
        <f ca="1">IFERROR(__xludf.DUMMYFUNCTION("GOOGLETRANSLATE(VIET!K673,""vi"",""en"")"),"少女 マ ン ガ")</f>
        <v>少女 マ ン ガ</v>
      </c>
      <c r="I673" s="5">
        <v>0</v>
      </c>
      <c r="J673" s="5">
        <v>2014</v>
      </c>
      <c r="K673" s="5">
        <v>1</v>
      </c>
      <c r="L673" s="5" t="s">
        <v>1245</v>
      </c>
      <c r="M673" s="5" t="s">
        <v>96</v>
      </c>
      <c r="N673" s="19">
        <v>9784309275093</v>
      </c>
    </row>
    <row r="674" spans="1:14" ht="15.75" customHeight="1" x14ac:dyDescent="0.2">
      <c r="A674" s="14">
        <v>139</v>
      </c>
      <c r="B674" s="16">
        <v>120</v>
      </c>
      <c r="C674" s="14" t="s">
        <v>1246</v>
      </c>
      <c r="D674" s="17">
        <v>1</v>
      </c>
      <c r="E674" s="5" t="s">
        <v>1247</v>
      </c>
      <c r="F674" s="5">
        <v>0</v>
      </c>
      <c r="G674" s="5" t="s">
        <v>1248</v>
      </c>
      <c r="H674" s="20" t="str">
        <f ca="1">IFERROR(__xludf.DUMMYFUNCTION("GOOGLETRANSLATE(VIET!K674,""vi"",""en"")"),"少女 マ ン ガ")</f>
        <v>少女 マ ン ガ</v>
      </c>
      <c r="I674" s="5">
        <v>0</v>
      </c>
      <c r="J674" s="5">
        <v>2014</v>
      </c>
      <c r="K674" s="5">
        <v>24</v>
      </c>
      <c r="L674" s="5" t="s">
        <v>1249</v>
      </c>
      <c r="M674" s="5" t="s">
        <v>96</v>
      </c>
      <c r="N674" s="19">
        <v>9784816708534</v>
      </c>
    </row>
    <row r="675" spans="1:14" ht="15.75" customHeight="1" x14ac:dyDescent="0.2">
      <c r="A675" s="14">
        <v>140</v>
      </c>
      <c r="B675" s="16">
        <v>120</v>
      </c>
      <c r="C675" s="14" t="s">
        <v>1250</v>
      </c>
      <c r="D675" s="17">
        <v>2</v>
      </c>
      <c r="E675" s="5" t="s">
        <v>1056</v>
      </c>
      <c r="F675" s="5">
        <v>0</v>
      </c>
      <c r="G675" s="5" t="s">
        <v>1244</v>
      </c>
      <c r="H675" s="20" t="str">
        <f ca="1">IFERROR(__xludf.DUMMYFUNCTION("GOOGLETRANSLATE(VIET!K675,""vi"",""en"")"),"少女 マ ン ガ")</f>
        <v>少女 マ ン ガ</v>
      </c>
      <c r="I675" s="5" t="s">
        <v>1251</v>
      </c>
      <c r="J675" s="5">
        <v>2013</v>
      </c>
      <c r="K675" s="5">
        <v>7</v>
      </c>
      <c r="L675" s="5" t="s">
        <v>1252</v>
      </c>
      <c r="M675" s="5" t="s">
        <v>96</v>
      </c>
      <c r="N675" s="19">
        <v>0</v>
      </c>
    </row>
    <row r="676" spans="1:14" ht="15.75" customHeight="1" x14ac:dyDescent="0.2">
      <c r="A676" s="14">
        <v>141</v>
      </c>
      <c r="B676" s="16">
        <v>120</v>
      </c>
      <c r="C676" s="14" t="s">
        <v>1253</v>
      </c>
      <c r="D676" s="17">
        <v>1</v>
      </c>
      <c r="E676" s="5" t="s">
        <v>1254</v>
      </c>
      <c r="F676" s="5" t="s">
        <v>1255</v>
      </c>
      <c r="G676" s="5" t="s">
        <v>1256</v>
      </c>
      <c r="H676" s="20" t="str">
        <f ca="1">IFERROR(__xludf.DUMMYFUNCTION("GOOGLETRANSLATE(VIET!K676,""vi"",""en"")"),"少女 マ ン ガ")</f>
        <v>少女 マ ン ガ</v>
      </c>
      <c r="I676" s="5">
        <v>0</v>
      </c>
      <c r="J676" s="5">
        <v>2011</v>
      </c>
      <c r="K676" s="5">
        <v>2</v>
      </c>
      <c r="L676" s="5" t="s">
        <v>1257</v>
      </c>
      <c r="M676" s="5" t="s">
        <v>96</v>
      </c>
      <c r="N676" s="19">
        <v>9784832232204</v>
      </c>
    </row>
    <row r="677" spans="1:14" ht="15.75" customHeight="1" x14ac:dyDescent="0.2">
      <c r="A677" s="14">
        <v>142</v>
      </c>
      <c r="B677" s="16">
        <v>120</v>
      </c>
      <c r="C677" s="14" t="s">
        <v>1258</v>
      </c>
      <c r="D677" s="17">
        <v>1</v>
      </c>
      <c r="E677" s="5" t="s">
        <v>1259</v>
      </c>
      <c r="F677" s="5">
        <v>0</v>
      </c>
      <c r="G677" s="5" t="s">
        <v>1260</v>
      </c>
      <c r="H677" s="20" t="str">
        <f ca="1">IFERROR(__xludf.DUMMYFUNCTION("GOOGLETRANSLATE(VIET!K677,""vi"",""en"")"),"少女 マ ン ガ")</f>
        <v>少女 マ ン ガ</v>
      </c>
      <c r="I677" s="5">
        <v>0</v>
      </c>
      <c r="J677" s="5" t="s">
        <v>1261</v>
      </c>
      <c r="K677" s="5" t="s">
        <v>1262</v>
      </c>
      <c r="L677" s="5" t="s">
        <v>751</v>
      </c>
      <c r="M677" s="5" t="s">
        <v>96</v>
      </c>
      <c r="N677" s="19" t="s">
        <v>1263</v>
      </c>
    </row>
    <row r="678" spans="1:14" ht="15.75" customHeight="1" x14ac:dyDescent="0.2">
      <c r="A678" s="14">
        <v>143</v>
      </c>
      <c r="B678" s="16">
        <v>120</v>
      </c>
      <c r="C678" s="14" t="s">
        <v>1264</v>
      </c>
      <c r="D678" s="17">
        <v>1</v>
      </c>
      <c r="E678" s="5" t="s">
        <v>1265</v>
      </c>
      <c r="F678" s="5">
        <v>0</v>
      </c>
      <c r="G678" s="5" t="s">
        <v>1266</v>
      </c>
      <c r="H678" s="20" t="str">
        <f ca="1">IFERROR(__xludf.DUMMYFUNCTION("GOOGLETRANSLATE(VIET!K678,""vi"",""en"")"),"少女 マ ン ガ")</f>
        <v>少女 マ ン ガ</v>
      </c>
      <c r="I678" s="5">
        <v>0</v>
      </c>
      <c r="J678" s="5">
        <v>2014</v>
      </c>
      <c r="K678" s="5" t="s">
        <v>1262</v>
      </c>
      <c r="L678" s="5" t="s">
        <v>751</v>
      </c>
      <c r="M678" s="5" t="s">
        <v>96</v>
      </c>
      <c r="N678" s="19" t="s">
        <v>1267</v>
      </c>
    </row>
    <row r="679" spans="1:14" ht="15.75" customHeight="1" x14ac:dyDescent="0.2">
      <c r="A679" s="14">
        <v>144</v>
      </c>
      <c r="B679" s="16">
        <v>120</v>
      </c>
      <c r="C679" s="14" t="s">
        <v>1268</v>
      </c>
      <c r="D679" s="17">
        <v>1</v>
      </c>
      <c r="E679" s="5" t="s">
        <v>1269</v>
      </c>
      <c r="F679" s="5">
        <v>0</v>
      </c>
      <c r="G679" s="5" t="s">
        <v>1270</v>
      </c>
      <c r="H679" s="20" t="str">
        <f ca="1">IFERROR(__xludf.DUMMYFUNCTION("GOOGLETRANSLATE(VIET!K679,""vi"",""en"")"),"少女 マ ン ガ")</f>
        <v>少女 マ ン ガ</v>
      </c>
      <c r="I679" s="5">
        <v>0</v>
      </c>
      <c r="J679" s="5">
        <v>2010</v>
      </c>
      <c r="K679" s="5" t="s">
        <v>1262</v>
      </c>
      <c r="L679" s="5" t="s">
        <v>1271</v>
      </c>
      <c r="M679" s="5" t="s">
        <v>96</v>
      </c>
      <c r="N679" s="19" t="s">
        <v>1272</v>
      </c>
    </row>
    <row r="680" spans="1:14" ht="15.75" customHeight="1" x14ac:dyDescent="0.2">
      <c r="A680" s="14">
        <v>145</v>
      </c>
      <c r="B680" s="16">
        <v>120</v>
      </c>
      <c r="C680" s="14" t="s">
        <v>1273</v>
      </c>
      <c r="D680" s="17">
        <v>1</v>
      </c>
      <c r="E680" s="5" t="s">
        <v>1274</v>
      </c>
      <c r="F680" s="5">
        <v>0</v>
      </c>
      <c r="G680" s="5" t="s">
        <v>1275</v>
      </c>
      <c r="H680" s="20" t="str">
        <f ca="1">IFERROR(__xludf.DUMMYFUNCTION("GOOGLETRANSLATE(VIET!K680,""vi"",""en"")"),"少女 マ ン ガ")</f>
        <v>少女 マ ン ガ</v>
      </c>
      <c r="I680" s="5">
        <v>0</v>
      </c>
      <c r="J680" s="5">
        <v>2011</v>
      </c>
      <c r="K680" s="5" t="s">
        <v>1262</v>
      </c>
      <c r="L680" s="5" t="s">
        <v>1276</v>
      </c>
      <c r="M680" s="5" t="s">
        <v>96</v>
      </c>
      <c r="N680" s="19" t="s">
        <v>1277</v>
      </c>
    </row>
    <row r="681" spans="1:14" ht="15.75" customHeight="1" x14ac:dyDescent="0.2">
      <c r="A681" s="14">
        <v>146</v>
      </c>
      <c r="B681" s="16">
        <v>120</v>
      </c>
      <c r="C681" s="14" t="s">
        <v>1278</v>
      </c>
      <c r="D681" s="17">
        <v>1</v>
      </c>
      <c r="E681" s="5" t="s">
        <v>1279</v>
      </c>
      <c r="F681" s="5">
        <v>0</v>
      </c>
      <c r="G681" s="5" t="s">
        <v>1280</v>
      </c>
      <c r="H681" s="20" t="str">
        <f ca="1">IFERROR(__xludf.DUMMYFUNCTION("GOOGLETRANSLATE(VIET!K681,""vi"",""en"")"),"少女 マ ン ガ")</f>
        <v>少女 マ ン ガ</v>
      </c>
      <c r="I681" s="5">
        <v>0</v>
      </c>
      <c r="J681" s="5">
        <v>2012</v>
      </c>
      <c r="K681" s="5" t="s">
        <v>1262</v>
      </c>
      <c r="L681" s="5" t="s">
        <v>751</v>
      </c>
      <c r="M681" s="5" t="s">
        <v>96</v>
      </c>
      <c r="N681" s="19" t="s">
        <v>1281</v>
      </c>
    </row>
    <row r="682" spans="1:14" ht="15.75" customHeight="1" x14ac:dyDescent="0.2">
      <c r="A682" s="14">
        <v>147</v>
      </c>
      <c r="B682" s="16">
        <v>120</v>
      </c>
      <c r="C682" s="14" t="s">
        <v>1282</v>
      </c>
      <c r="D682" s="17">
        <v>1</v>
      </c>
      <c r="E682" s="5" t="s">
        <v>1283</v>
      </c>
      <c r="F682" s="5">
        <v>0</v>
      </c>
      <c r="G682" s="5" t="s">
        <v>1284</v>
      </c>
      <c r="H682" s="20" t="str">
        <f ca="1">IFERROR(__xludf.DUMMYFUNCTION("GOOGLETRANSLATE(VIET!K682,""vi"",""en"")"),"少女 マ ン ガ")</f>
        <v>少女 マ ン ガ</v>
      </c>
      <c r="I682" s="5">
        <v>0</v>
      </c>
      <c r="J682" s="5">
        <v>2010</v>
      </c>
      <c r="K682" s="5" t="s">
        <v>1262</v>
      </c>
      <c r="L682" s="5" t="s">
        <v>1154</v>
      </c>
      <c r="M682" s="5" t="s">
        <v>96</v>
      </c>
      <c r="N682" s="19" t="s">
        <v>1285</v>
      </c>
    </row>
    <row r="683" spans="1:14" ht="15.75" customHeight="1" x14ac:dyDescent="0.2">
      <c r="A683" s="14">
        <v>148</v>
      </c>
      <c r="B683" s="16">
        <v>120</v>
      </c>
      <c r="C683" s="14" t="s">
        <v>1286</v>
      </c>
      <c r="D683" s="17">
        <v>1</v>
      </c>
      <c r="E683" s="5" t="s">
        <v>1287</v>
      </c>
      <c r="F683" s="5">
        <v>0</v>
      </c>
      <c r="G683" s="5" t="s">
        <v>1288</v>
      </c>
      <c r="H683" s="20" t="str">
        <f ca="1">IFERROR(__xludf.DUMMYFUNCTION("GOOGLETRANSLATE(VIET!K683,""vi"",""en"")"),"少女 マ ン ガ")</f>
        <v>少女 マ ン ガ</v>
      </c>
      <c r="I683" s="5">
        <v>1</v>
      </c>
      <c r="J683" s="5">
        <v>2013</v>
      </c>
      <c r="K683" s="5" t="s">
        <v>1262</v>
      </c>
      <c r="L683" s="5" t="s">
        <v>751</v>
      </c>
      <c r="M683" s="5" t="s">
        <v>96</v>
      </c>
      <c r="N683" s="19" t="s">
        <v>1289</v>
      </c>
    </row>
    <row r="684" spans="1:14" ht="15.75" customHeight="1" x14ac:dyDescent="0.2">
      <c r="A684" s="14">
        <v>149</v>
      </c>
      <c r="B684" s="16">
        <v>120</v>
      </c>
      <c r="C684" s="14" t="s">
        <v>1290</v>
      </c>
      <c r="D684" s="17">
        <v>1</v>
      </c>
      <c r="E684" s="5" t="s">
        <v>1291</v>
      </c>
      <c r="F684" s="5">
        <v>0</v>
      </c>
      <c r="G684" s="5" t="s">
        <v>1288</v>
      </c>
      <c r="H684" s="20" t="str">
        <f ca="1">IFERROR(__xludf.DUMMYFUNCTION("GOOGLETRANSLATE(VIET!K684,""vi"",""en"")"),"少女 マ ン ガ")</f>
        <v>少女 マ ン ガ</v>
      </c>
      <c r="I684" s="5">
        <v>2</v>
      </c>
      <c r="J684" s="5">
        <v>2014</v>
      </c>
      <c r="K684" s="5" t="s">
        <v>1262</v>
      </c>
      <c r="L684" s="5" t="s">
        <v>751</v>
      </c>
      <c r="M684" s="5" t="s">
        <v>96</v>
      </c>
      <c r="N684" s="19" t="s">
        <v>1292</v>
      </c>
    </row>
    <row r="685" spans="1:14" ht="15.75" customHeight="1" x14ac:dyDescent="0.2">
      <c r="A685" s="14">
        <v>150</v>
      </c>
      <c r="B685" s="16">
        <v>120</v>
      </c>
      <c r="C685" s="14" t="s">
        <v>1293</v>
      </c>
      <c r="D685" s="17">
        <v>1</v>
      </c>
      <c r="E685" s="5" t="s">
        <v>1294</v>
      </c>
      <c r="F685" s="5">
        <v>0</v>
      </c>
      <c r="G685" s="5" t="s">
        <v>1288</v>
      </c>
      <c r="H685" s="20" t="str">
        <f ca="1">IFERROR(__xludf.DUMMYFUNCTION("GOOGLETRANSLATE(VIET!K685,""vi"",""en"")"),"少女 マ ン ガ")</f>
        <v>少女 マ ン ガ</v>
      </c>
      <c r="I685" s="5">
        <v>3</v>
      </c>
      <c r="J685" s="5">
        <v>2014</v>
      </c>
      <c r="K685" s="5" t="s">
        <v>1262</v>
      </c>
      <c r="L685" s="5" t="s">
        <v>751</v>
      </c>
      <c r="M685" s="5" t="s">
        <v>96</v>
      </c>
      <c r="N685" s="19" t="s">
        <v>1295</v>
      </c>
    </row>
    <row r="686" spans="1:14" ht="15.75" customHeight="1" x14ac:dyDescent="0.2">
      <c r="A686" s="14">
        <v>151</v>
      </c>
      <c r="B686" s="16">
        <v>120</v>
      </c>
      <c r="C686" s="14" t="s">
        <v>1296</v>
      </c>
      <c r="D686" s="17">
        <v>1</v>
      </c>
      <c r="E686" s="5" t="s">
        <v>1297</v>
      </c>
      <c r="F686" s="5">
        <v>0</v>
      </c>
      <c r="G686" s="5" t="s">
        <v>1288</v>
      </c>
      <c r="H686" s="20" t="str">
        <f ca="1">IFERROR(__xludf.DUMMYFUNCTION("GOOGLETRANSLATE(VIET!K686,""vi"",""en"")"),"少女 マ ン ガ")</f>
        <v>少女 マ ン ガ</v>
      </c>
      <c r="I686" s="5">
        <v>4</v>
      </c>
      <c r="J686" s="5">
        <v>2015</v>
      </c>
      <c r="K686" s="5" t="s">
        <v>1262</v>
      </c>
      <c r="L686" s="5" t="s">
        <v>751</v>
      </c>
      <c r="M686" s="5" t="s">
        <v>96</v>
      </c>
      <c r="N686" s="19" t="s">
        <v>1298</v>
      </c>
    </row>
    <row r="687" spans="1:14" ht="15.75" customHeight="1" x14ac:dyDescent="0.2">
      <c r="A687" s="14">
        <v>152</v>
      </c>
      <c r="B687" s="16">
        <v>120</v>
      </c>
      <c r="C687" s="14" t="s">
        <v>1299</v>
      </c>
      <c r="D687" s="17">
        <v>1</v>
      </c>
      <c r="E687" s="5" t="s">
        <v>1300</v>
      </c>
      <c r="F687" s="5">
        <v>0</v>
      </c>
      <c r="G687" s="5" t="s">
        <v>1288</v>
      </c>
      <c r="H687" s="20" t="str">
        <f ca="1">IFERROR(__xludf.DUMMYFUNCTION("GOOGLETRANSLATE(VIET!K687,""vi"",""en"")"),"少女 マ ン ガ")</f>
        <v>少女 マ ン ガ</v>
      </c>
      <c r="I687" s="5">
        <v>5</v>
      </c>
      <c r="J687" s="5">
        <v>2015</v>
      </c>
      <c r="K687" s="5" t="s">
        <v>1262</v>
      </c>
      <c r="L687" s="5" t="s">
        <v>751</v>
      </c>
      <c r="M687" s="5" t="s">
        <v>96</v>
      </c>
      <c r="N687" s="19" t="s">
        <v>1301</v>
      </c>
    </row>
    <row r="688" spans="1:14" ht="15.75" customHeight="1" x14ac:dyDescent="0.2">
      <c r="A688" s="14">
        <v>153</v>
      </c>
      <c r="B688" s="16">
        <v>120</v>
      </c>
      <c r="C688" s="14" t="s">
        <v>1302</v>
      </c>
      <c r="D688" s="17">
        <v>1</v>
      </c>
      <c r="E688" s="5" t="s">
        <v>1303</v>
      </c>
      <c r="F688" s="5">
        <v>0</v>
      </c>
      <c r="G688" s="5" t="s">
        <v>1304</v>
      </c>
      <c r="H688" s="20" t="str">
        <f ca="1">IFERROR(__xludf.DUMMYFUNCTION("GOOGLETRANSLATE(VIET!K688,""vi"",""en"")"),"少女 マ ン ガ")</f>
        <v>少女 マ ン ガ</v>
      </c>
      <c r="I688" s="5">
        <v>1</v>
      </c>
      <c r="J688" s="5" t="s">
        <v>1305</v>
      </c>
      <c r="K688" s="5" t="s">
        <v>1262</v>
      </c>
      <c r="L688" s="5" t="s">
        <v>751</v>
      </c>
      <c r="M688" s="5" t="s">
        <v>96</v>
      </c>
      <c r="N688" s="19" t="s">
        <v>1306</v>
      </c>
    </row>
    <row r="689" spans="1:14" ht="15.75" customHeight="1" x14ac:dyDescent="0.2">
      <c r="A689" s="14">
        <v>154</v>
      </c>
      <c r="B689" s="16">
        <v>120</v>
      </c>
      <c r="C689" s="14" t="s">
        <v>1307</v>
      </c>
      <c r="D689" s="17">
        <v>1</v>
      </c>
      <c r="E689" s="5" t="s">
        <v>1308</v>
      </c>
      <c r="F689" s="5">
        <v>0</v>
      </c>
      <c r="G689" s="5" t="s">
        <v>1304</v>
      </c>
      <c r="H689" s="20" t="str">
        <f ca="1">IFERROR(__xludf.DUMMYFUNCTION("GOOGLETRANSLATE(VIET!K689,""vi"",""en"")"),"少女 マ ン ガ")</f>
        <v>少女 マ ン ガ</v>
      </c>
      <c r="I689" s="5">
        <v>2</v>
      </c>
      <c r="J689" s="5" t="s">
        <v>1305</v>
      </c>
      <c r="K689" s="5" t="s">
        <v>1262</v>
      </c>
      <c r="L689" s="5" t="s">
        <v>751</v>
      </c>
      <c r="M689" s="5" t="s">
        <v>96</v>
      </c>
      <c r="N689" s="19" t="s">
        <v>1309</v>
      </c>
    </row>
    <row r="690" spans="1:14" ht="15.75" customHeight="1" x14ac:dyDescent="0.2">
      <c r="A690" s="14">
        <v>155</v>
      </c>
      <c r="B690" s="16">
        <v>120</v>
      </c>
      <c r="C690" s="14" t="s">
        <v>1310</v>
      </c>
      <c r="D690" s="17">
        <v>1</v>
      </c>
      <c r="E690" s="5" t="s">
        <v>1311</v>
      </c>
      <c r="F690" s="5">
        <v>0</v>
      </c>
      <c r="G690" s="5" t="s">
        <v>1312</v>
      </c>
      <c r="H690" s="20" t="str">
        <f ca="1">IFERROR(__xludf.DUMMYFUNCTION("GOOGLETRANSLATE(VIET!K690,""vi"",""en"")"),"少女 マ ン ガ")</f>
        <v>少女 マ ン ガ</v>
      </c>
      <c r="I690" s="5">
        <v>1</v>
      </c>
      <c r="J690" s="5">
        <v>2014</v>
      </c>
      <c r="K690" s="5" t="s">
        <v>1262</v>
      </c>
      <c r="L690" s="5" t="s">
        <v>414</v>
      </c>
      <c r="M690" s="5" t="s">
        <v>96</v>
      </c>
      <c r="N690" s="19" t="s">
        <v>1313</v>
      </c>
    </row>
    <row r="691" spans="1:14" ht="15.75" customHeight="1" x14ac:dyDescent="0.2">
      <c r="A691" s="14">
        <v>156</v>
      </c>
      <c r="B691" s="16">
        <v>120</v>
      </c>
      <c r="C691" s="14" t="s">
        <v>1314</v>
      </c>
      <c r="D691" s="17">
        <v>1</v>
      </c>
      <c r="E691" s="5" t="s">
        <v>1315</v>
      </c>
      <c r="F691" s="5">
        <v>0</v>
      </c>
      <c r="G691" s="5" t="s">
        <v>1312</v>
      </c>
      <c r="H691" s="20" t="str">
        <f ca="1">IFERROR(__xludf.DUMMYFUNCTION("GOOGLETRANSLATE(VIET!K691,""vi"",""en"")"),"少女 マ ン ガ")</f>
        <v>少女 マ ン ガ</v>
      </c>
      <c r="I691" s="5">
        <v>2</v>
      </c>
      <c r="J691" s="5">
        <v>2014</v>
      </c>
      <c r="K691" s="5" t="s">
        <v>1262</v>
      </c>
      <c r="L691" s="5" t="s">
        <v>414</v>
      </c>
      <c r="M691" s="5" t="s">
        <v>96</v>
      </c>
      <c r="N691" s="19" t="s">
        <v>1316</v>
      </c>
    </row>
    <row r="692" spans="1:14" ht="15.75" customHeight="1" x14ac:dyDescent="0.2">
      <c r="A692" s="14">
        <v>157</v>
      </c>
      <c r="B692" s="16">
        <v>120</v>
      </c>
      <c r="C692" s="14" t="s">
        <v>1317</v>
      </c>
      <c r="D692" s="17">
        <v>1</v>
      </c>
      <c r="E692" s="5" t="s">
        <v>1318</v>
      </c>
      <c r="F692" s="5">
        <v>0</v>
      </c>
      <c r="G692" s="5" t="s">
        <v>1319</v>
      </c>
      <c r="H692" s="20" t="str">
        <f ca="1">IFERROR(__xludf.DUMMYFUNCTION("GOOGLETRANSLATE(VIET!K692,""vi"",""en"")"),"少女 マ ン ガ")</f>
        <v>少女 マ ン ガ</v>
      </c>
      <c r="I692" s="5">
        <v>1</v>
      </c>
      <c r="J692" s="5" t="s">
        <v>1261</v>
      </c>
      <c r="K692" s="5" t="s">
        <v>1262</v>
      </c>
      <c r="L692" s="5" t="s">
        <v>414</v>
      </c>
      <c r="M692" s="5" t="s">
        <v>96</v>
      </c>
      <c r="N692" s="19" t="s">
        <v>1320</v>
      </c>
    </row>
    <row r="693" spans="1:14" ht="15.75" customHeight="1" x14ac:dyDescent="0.2">
      <c r="A693" s="14">
        <v>158</v>
      </c>
      <c r="B693" s="16">
        <v>120</v>
      </c>
      <c r="C693" s="14" t="s">
        <v>1321</v>
      </c>
      <c r="D693" s="17">
        <v>1</v>
      </c>
      <c r="E693" s="5" t="s">
        <v>1322</v>
      </c>
      <c r="F693" s="5">
        <v>0</v>
      </c>
      <c r="G693" s="5" t="s">
        <v>1319</v>
      </c>
      <c r="H693" s="20" t="str">
        <f ca="1">IFERROR(__xludf.DUMMYFUNCTION("GOOGLETRANSLATE(VIET!K693,""vi"",""en"")"),"少女 マ ン ガ")</f>
        <v>少女 マ ン ガ</v>
      </c>
      <c r="I693" s="5">
        <v>2</v>
      </c>
      <c r="J693" s="5" t="s">
        <v>1261</v>
      </c>
      <c r="K693" s="5" t="s">
        <v>1262</v>
      </c>
      <c r="L693" s="5" t="s">
        <v>414</v>
      </c>
      <c r="M693" s="5" t="s">
        <v>96</v>
      </c>
      <c r="N693" s="19" t="s">
        <v>1323</v>
      </c>
    </row>
    <row r="694" spans="1:14" ht="15.75" customHeight="1" x14ac:dyDescent="0.2">
      <c r="A694" s="14">
        <v>159</v>
      </c>
      <c r="B694" s="16">
        <v>120</v>
      </c>
      <c r="C694" s="14" t="s">
        <v>1324</v>
      </c>
      <c r="D694" s="17">
        <v>1</v>
      </c>
      <c r="E694" s="5" t="s">
        <v>1325</v>
      </c>
      <c r="F694" s="5">
        <v>0</v>
      </c>
      <c r="G694" s="5" t="s">
        <v>1326</v>
      </c>
      <c r="H694" s="20" t="str">
        <f ca="1">IFERROR(__xludf.DUMMYFUNCTION("GOOGLETRANSLATE(VIET!K694,""vi"",""en"")"),"少女 マ ン ガ")</f>
        <v>少女 マ ン ガ</v>
      </c>
      <c r="I694" s="5">
        <v>1</v>
      </c>
      <c r="J694" s="5">
        <v>2009</v>
      </c>
      <c r="K694" s="5" t="s">
        <v>1262</v>
      </c>
      <c r="L694" s="5" t="s">
        <v>1271</v>
      </c>
      <c r="M694" s="5" t="s">
        <v>96</v>
      </c>
      <c r="N694" s="19" t="s">
        <v>1327</v>
      </c>
    </row>
    <row r="695" spans="1:14" ht="15.75" customHeight="1" x14ac:dyDescent="0.2">
      <c r="A695" s="14">
        <v>160</v>
      </c>
      <c r="B695" s="16">
        <v>120</v>
      </c>
      <c r="C695" s="14" t="s">
        <v>1328</v>
      </c>
      <c r="D695" s="17">
        <v>1</v>
      </c>
      <c r="E695" s="5" t="s">
        <v>1329</v>
      </c>
      <c r="F695" s="5">
        <v>0</v>
      </c>
      <c r="G695" s="5" t="s">
        <v>1326</v>
      </c>
      <c r="H695" s="20" t="str">
        <f ca="1">IFERROR(__xludf.DUMMYFUNCTION("GOOGLETRANSLATE(VIET!K695,""vi"",""en"")"),"少女 マ ン ガ")</f>
        <v>少女 マ ン ガ</v>
      </c>
      <c r="I695" s="5">
        <v>2</v>
      </c>
      <c r="J695" s="5">
        <v>2010</v>
      </c>
      <c r="K695" s="5" t="s">
        <v>1262</v>
      </c>
      <c r="L695" s="5" t="s">
        <v>1271</v>
      </c>
      <c r="M695" s="5" t="s">
        <v>96</v>
      </c>
      <c r="N695" s="19" t="s">
        <v>1330</v>
      </c>
    </row>
    <row r="696" spans="1:14" ht="15.75" customHeight="1" x14ac:dyDescent="0.2">
      <c r="A696" s="14">
        <v>161</v>
      </c>
      <c r="B696" s="16">
        <v>120</v>
      </c>
      <c r="C696" s="14" t="s">
        <v>1331</v>
      </c>
      <c r="D696" s="17">
        <v>1</v>
      </c>
      <c r="E696" s="5" t="s">
        <v>1332</v>
      </c>
      <c r="F696" s="5">
        <v>0</v>
      </c>
      <c r="G696" s="5" t="s">
        <v>1326</v>
      </c>
      <c r="H696" s="20" t="str">
        <f ca="1">IFERROR(__xludf.DUMMYFUNCTION("GOOGLETRANSLATE(VIET!K696,""vi"",""en"")"),"少女 マ ン ガ")</f>
        <v>少女 マ ン ガ</v>
      </c>
      <c r="I696" s="5">
        <v>3</v>
      </c>
      <c r="J696" s="5">
        <v>2011</v>
      </c>
      <c r="K696" s="5" t="s">
        <v>1262</v>
      </c>
      <c r="L696" s="5" t="s">
        <v>1271</v>
      </c>
      <c r="M696" s="5" t="s">
        <v>96</v>
      </c>
      <c r="N696" s="19" t="s">
        <v>1333</v>
      </c>
    </row>
    <row r="697" spans="1:14" ht="15.75" customHeight="1" x14ac:dyDescent="0.2">
      <c r="A697" s="14">
        <v>162</v>
      </c>
      <c r="B697" s="16">
        <v>120</v>
      </c>
      <c r="C697" s="14" t="s">
        <v>1334</v>
      </c>
      <c r="D697" s="17">
        <v>1</v>
      </c>
      <c r="E697" s="5" t="s">
        <v>1335</v>
      </c>
      <c r="F697" s="5">
        <v>0</v>
      </c>
      <c r="G697" s="5" t="s">
        <v>1326</v>
      </c>
      <c r="H697" s="20" t="str">
        <f ca="1">IFERROR(__xludf.DUMMYFUNCTION("GOOGLETRANSLATE(VIET!K697,""vi"",""en"")"),"少女 マ ン ガ")</f>
        <v>少女 マ ン ガ</v>
      </c>
      <c r="I697" s="5">
        <v>4</v>
      </c>
      <c r="J697" s="5">
        <v>2011</v>
      </c>
      <c r="K697" s="5" t="s">
        <v>1262</v>
      </c>
      <c r="L697" s="5" t="s">
        <v>1271</v>
      </c>
      <c r="M697" s="5" t="s">
        <v>96</v>
      </c>
      <c r="N697" s="19" t="s">
        <v>1336</v>
      </c>
    </row>
    <row r="698" spans="1:14" ht="15.75" customHeight="1" x14ac:dyDescent="0.2">
      <c r="A698" s="14">
        <v>163</v>
      </c>
      <c r="B698" s="16">
        <v>120</v>
      </c>
      <c r="C698" s="14" t="s">
        <v>1337</v>
      </c>
      <c r="D698" s="17">
        <v>1</v>
      </c>
      <c r="E698" s="5" t="s">
        <v>1338</v>
      </c>
      <c r="F698" s="5">
        <v>0</v>
      </c>
      <c r="G698" s="5" t="s">
        <v>1326</v>
      </c>
      <c r="H698" s="20" t="str">
        <f ca="1">IFERROR(__xludf.DUMMYFUNCTION("GOOGLETRANSLATE(VIET!K698,""vi"",""en"")"),"少女 マ ン ガ")</f>
        <v>少女 マ ン ガ</v>
      </c>
      <c r="I698" s="5">
        <v>5</v>
      </c>
      <c r="J698" s="5">
        <v>2012</v>
      </c>
      <c r="K698" s="5" t="s">
        <v>1262</v>
      </c>
      <c r="L698" s="5" t="s">
        <v>1271</v>
      </c>
      <c r="M698" s="5" t="s">
        <v>96</v>
      </c>
      <c r="N698" s="19" t="s">
        <v>1339</v>
      </c>
    </row>
    <row r="699" spans="1:14" ht="15.75" customHeight="1" x14ac:dyDescent="0.2">
      <c r="A699" s="14">
        <v>164</v>
      </c>
      <c r="B699" s="16">
        <v>120</v>
      </c>
      <c r="C699" s="14" t="s">
        <v>1340</v>
      </c>
      <c r="D699" s="17">
        <v>1</v>
      </c>
      <c r="E699" s="5" t="s">
        <v>1341</v>
      </c>
      <c r="F699" s="5">
        <v>0</v>
      </c>
      <c r="G699" s="5" t="s">
        <v>1326</v>
      </c>
      <c r="H699" s="20" t="str">
        <f ca="1">IFERROR(__xludf.DUMMYFUNCTION("GOOGLETRANSLATE(VIET!K699,""vi"",""en"")"),"少女 マ ン ガ")</f>
        <v>少女 マ ン ガ</v>
      </c>
      <c r="I699" s="5">
        <v>6</v>
      </c>
      <c r="J699" s="5">
        <v>2013</v>
      </c>
      <c r="K699" s="5" t="s">
        <v>1262</v>
      </c>
      <c r="L699" s="5" t="s">
        <v>1271</v>
      </c>
      <c r="M699" s="5" t="s">
        <v>96</v>
      </c>
      <c r="N699" s="19" t="s">
        <v>1342</v>
      </c>
    </row>
    <row r="700" spans="1:14" ht="15.75" customHeight="1" x14ac:dyDescent="0.2">
      <c r="A700" s="14">
        <v>165</v>
      </c>
      <c r="B700" s="16">
        <v>120</v>
      </c>
      <c r="C700" s="14" t="s">
        <v>1343</v>
      </c>
      <c r="D700" s="17">
        <v>1</v>
      </c>
      <c r="E700" s="5" t="s">
        <v>1344</v>
      </c>
      <c r="F700" s="5">
        <v>0</v>
      </c>
      <c r="G700" s="5" t="s">
        <v>1345</v>
      </c>
      <c r="H700" s="20" t="str">
        <f ca="1">IFERROR(__xludf.DUMMYFUNCTION("GOOGLETRANSLATE(VIET!K700,""vi"",""en"")"),"少女 マ ン ガ")</f>
        <v>少女 マ ン ガ</v>
      </c>
      <c r="I700" s="5">
        <v>1</v>
      </c>
      <c r="J700" s="5">
        <v>2013</v>
      </c>
      <c r="K700" s="5" t="s">
        <v>1262</v>
      </c>
      <c r="L700" s="5" t="s">
        <v>751</v>
      </c>
      <c r="M700" s="5" t="s">
        <v>96</v>
      </c>
      <c r="N700" s="19" t="s">
        <v>1346</v>
      </c>
    </row>
    <row r="701" spans="1:14" ht="15.75" customHeight="1" x14ac:dyDescent="0.2">
      <c r="A701" s="14">
        <v>166</v>
      </c>
      <c r="B701" s="16">
        <v>120</v>
      </c>
      <c r="C701" s="14" t="s">
        <v>1347</v>
      </c>
      <c r="D701" s="17">
        <v>1</v>
      </c>
      <c r="E701" s="5" t="s">
        <v>1348</v>
      </c>
      <c r="F701" s="5">
        <v>0</v>
      </c>
      <c r="G701" s="5" t="s">
        <v>1345</v>
      </c>
      <c r="H701" s="20" t="str">
        <f ca="1">IFERROR(__xludf.DUMMYFUNCTION("GOOGLETRANSLATE(VIET!K701,""vi"",""en"")"),"少女 マ ン ガ")</f>
        <v>少女 マ ン ガ</v>
      </c>
      <c r="I701" s="5">
        <v>2</v>
      </c>
      <c r="J701" s="5">
        <v>2014</v>
      </c>
      <c r="K701" s="5" t="s">
        <v>1262</v>
      </c>
      <c r="L701" s="5" t="s">
        <v>751</v>
      </c>
      <c r="M701" s="5" t="s">
        <v>96</v>
      </c>
      <c r="N701" s="19" t="s">
        <v>1349</v>
      </c>
    </row>
    <row r="702" spans="1:14" ht="15.75" customHeight="1" x14ac:dyDescent="0.2">
      <c r="A702" s="14">
        <v>167</v>
      </c>
      <c r="B702" s="16">
        <v>120</v>
      </c>
      <c r="C702" s="14" t="s">
        <v>1350</v>
      </c>
      <c r="D702" s="17">
        <v>1</v>
      </c>
      <c r="E702" s="5" t="s">
        <v>1351</v>
      </c>
      <c r="F702" s="5">
        <v>0</v>
      </c>
      <c r="G702" s="5" t="s">
        <v>1345</v>
      </c>
      <c r="H702" s="20" t="str">
        <f ca="1">IFERROR(__xludf.DUMMYFUNCTION("GOOGLETRANSLATE(VIET!K702,""vi"",""en"")"),"少女 マ ン ガ")</f>
        <v>少女 マ ン ガ</v>
      </c>
      <c r="I702" s="5">
        <v>3</v>
      </c>
      <c r="J702" s="5">
        <v>2014</v>
      </c>
      <c r="K702" s="5" t="s">
        <v>1262</v>
      </c>
      <c r="L702" s="5" t="s">
        <v>751</v>
      </c>
      <c r="M702" s="5" t="s">
        <v>96</v>
      </c>
      <c r="N702" s="19" t="s">
        <v>1352</v>
      </c>
    </row>
    <row r="703" spans="1:14" ht="15.75" customHeight="1" x14ac:dyDescent="0.2">
      <c r="A703" s="14">
        <v>168</v>
      </c>
      <c r="B703" s="16">
        <v>120</v>
      </c>
      <c r="C703" s="14" t="s">
        <v>1353</v>
      </c>
      <c r="D703" s="17">
        <v>1</v>
      </c>
      <c r="E703" s="5" t="s">
        <v>1354</v>
      </c>
      <c r="F703" s="5">
        <v>0</v>
      </c>
      <c r="G703" s="5" t="s">
        <v>1345</v>
      </c>
      <c r="H703" s="20" t="str">
        <f ca="1">IFERROR(__xludf.DUMMYFUNCTION("GOOGLETRANSLATE(VIET!K703,""vi"",""en"")"),"少女 マ ン ガ")</f>
        <v>少女 マ ン ガ</v>
      </c>
      <c r="I703" s="5">
        <v>4</v>
      </c>
      <c r="J703" s="5">
        <v>2015</v>
      </c>
      <c r="K703" s="5" t="s">
        <v>1262</v>
      </c>
      <c r="L703" s="5" t="s">
        <v>751</v>
      </c>
      <c r="M703" s="5" t="s">
        <v>96</v>
      </c>
      <c r="N703" s="19" t="s">
        <v>1355</v>
      </c>
    </row>
    <row r="704" spans="1:14" ht="15.75" customHeight="1" x14ac:dyDescent="0.2">
      <c r="A704" s="14">
        <v>169</v>
      </c>
      <c r="B704" s="16">
        <v>120</v>
      </c>
      <c r="C704" s="14" t="s">
        <v>1356</v>
      </c>
      <c r="D704" s="17">
        <v>1</v>
      </c>
      <c r="E704" s="5" t="s">
        <v>1357</v>
      </c>
      <c r="F704" s="5">
        <v>0</v>
      </c>
      <c r="G704" s="5" t="s">
        <v>1345</v>
      </c>
      <c r="H704" s="20" t="str">
        <f ca="1">IFERROR(__xludf.DUMMYFUNCTION("GOOGLETRANSLATE(VIET!K704,""vi"",""en"")"),"少女 マ ン ガ")</f>
        <v>少女 マ ン ガ</v>
      </c>
      <c r="I704" s="5">
        <v>5</v>
      </c>
      <c r="J704" s="5">
        <v>2015</v>
      </c>
      <c r="K704" s="5" t="s">
        <v>1262</v>
      </c>
      <c r="L704" s="5" t="s">
        <v>751</v>
      </c>
      <c r="M704" s="5" t="s">
        <v>96</v>
      </c>
      <c r="N704" s="19" t="s">
        <v>1358</v>
      </c>
    </row>
    <row r="705" spans="1:14" ht="15.75" customHeight="1" x14ac:dyDescent="0.2">
      <c r="A705" s="14">
        <v>170</v>
      </c>
      <c r="B705" s="16">
        <v>120</v>
      </c>
      <c r="C705" s="14" t="s">
        <v>1359</v>
      </c>
      <c r="D705" s="17">
        <v>1</v>
      </c>
      <c r="E705" s="5" t="s">
        <v>1360</v>
      </c>
      <c r="F705" s="5">
        <v>0</v>
      </c>
      <c r="G705" s="5" t="s">
        <v>1345</v>
      </c>
      <c r="H705" s="20" t="str">
        <f ca="1">IFERROR(__xludf.DUMMYFUNCTION("GOOGLETRANSLATE(VIET!K705,""vi"",""en"")"),"少女 マ ン ガ")</f>
        <v>少女 マ ン ガ</v>
      </c>
      <c r="I705" s="5">
        <v>6</v>
      </c>
      <c r="J705" s="5">
        <v>2015</v>
      </c>
      <c r="K705" s="5" t="s">
        <v>1262</v>
      </c>
      <c r="L705" s="5" t="s">
        <v>751</v>
      </c>
      <c r="M705" s="5" t="s">
        <v>96</v>
      </c>
      <c r="N705" s="19" t="s">
        <v>1361</v>
      </c>
    </row>
    <row r="706" spans="1:14" ht="15.75" customHeight="1" x14ac:dyDescent="0.2">
      <c r="A706" s="14">
        <v>171</v>
      </c>
      <c r="B706" s="16">
        <v>120</v>
      </c>
      <c r="C706" s="14" t="s">
        <v>1362</v>
      </c>
      <c r="D706" s="17">
        <v>1</v>
      </c>
      <c r="E706" s="5" t="s">
        <v>1363</v>
      </c>
      <c r="F706" s="5">
        <v>0</v>
      </c>
      <c r="G706" s="5" t="s">
        <v>1345</v>
      </c>
      <c r="H706" s="20" t="str">
        <f ca="1">IFERROR(__xludf.DUMMYFUNCTION("GOOGLETRANSLATE(VIET!K706,""vi"",""en"")"),"少女 マ ン ガ")</f>
        <v>少女 マ ン ガ</v>
      </c>
      <c r="I706" s="5">
        <v>7</v>
      </c>
      <c r="J706" s="5">
        <v>2016</v>
      </c>
      <c r="K706" s="5" t="s">
        <v>1262</v>
      </c>
      <c r="L706" s="5" t="s">
        <v>751</v>
      </c>
      <c r="M706" s="5" t="s">
        <v>96</v>
      </c>
      <c r="N706" s="19" t="s">
        <v>1364</v>
      </c>
    </row>
    <row r="707" spans="1:14" ht="15.75" customHeight="1" x14ac:dyDescent="0.2">
      <c r="A707" s="14">
        <v>172</v>
      </c>
      <c r="B707" s="16">
        <v>120</v>
      </c>
      <c r="C707" s="14" t="s">
        <v>1365</v>
      </c>
      <c r="D707" s="17">
        <v>1</v>
      </c>
      <c r="E707" s="5" t="s">
        <v>1366</v>
      </c>
      <c r="F707" s="5">
        <v>0</v>
      </c>
      <c r="G707" s="5" t="s">
        <v>1367</v>
      </c>
      <c r="H707" s="20" t="str">
        <f ca="1">IFERROR(__xludf.DUMMYFUNCTION("GOOGLETRANSLATE(VIET!K707,""vi"",""en"")"),"少女 マ ン ガ")</f>
        <v>少女 マ ン ガ</v>
      </c>
      <c r="I707" s="5">
        <v>1</v>
      </c>
      <c r="J707" s="5">
        <v>2012</v>
      </c>
      <c r="K707" s="5" t="s">
        <v>1262</v>
      </c>
      <c r="L707" s="5" t="s">
        <v>95</v>
      </c>
      <c r="M707" s="5" t="s">
        <v>96</v>
      </c>
      <c r="N707" s="19" t="s">
        <v>1368</v>
      </c>
    </row>
    <row r="708" spans="1:14" ht="15.75" customHeight="1" x14ac:dyDescent="0.2">
      <c r="A708" s="14">
        <v>173</v>
      </c>
      <c r="B708" s="16">
        <v>120</v>
      </c>
      <c r="C708" s="14" t="s">
        <v>1369</v>
      </c>
      <c r="D708" s="17">
        <v>1</v>
      </c>
      <c r="E708" s="5" t="s">
        <v>1370</v>
      </c>
      <c r="F708" s="5">
        <v>0</v>
      </c>
      <c r="G708" s="5" t="s">
        <v>1367</v>
      </c>
      <c r="H708" s="20" t="str">
        <f ca="1">IFERROR(__xludf.DUMMYFUNCTION("GOOGLETRANSLATE(VIET!K708,""vi"",""en"")"),"少女 マ ン ガ")</f>
        <v>少女 マ ン ガ</v>
      </c>
      <c r="I708" s="5">
        <v>2</v>
      </c>
      <c r="J708" s="5">
        <v>2012</v>
      </c>
      <c r="K708" s="5" t="s">
        <v>1262</v>
      </c>
      <c r="L708" s="5" t="s">
        <v>95</v>
      </c>
      <c r="M708" s="5" t="s">
        <v>96</v>
      </c>
      <c r="N708" s="19" t="s">
        <v>1371</v>
      </c>
    </row>
    <row r="709" spans="1:14" ht="15.75" customHeight="1" x14ac:dyDescent="0.2">
      <c r="A709" s="14">
        <v>174</v>
      </c>
      <c r="B709" s="16">
        <v>120</v>
      </c>
      <c r="C709" s="14" t="s">
        <v>1372</v>
      </c>
      <c r="D709" s="17">
        <v>1</v>
      </c>
      <c r="E709" s="5" t="s">
        <v>1373</v>
      </c>
      <c r="F709" s="5">
        <v>0</v>
      </c>
      <c r="G709" s="5" t="s">
        <v>1367</v>
      </c>
      <c r="H709" s="20" t="str">
        <f ca="1">IFERROR(__xludf.DUMMYFUNCTION("GOOGLETRANSLATE(VIET!K709,""vi"",""en"")"),"少女 マ ン ガ")</f>
        <v>少女 マ ン ガ</v>
      </c>
      <c r="I709" s="5">
        <v>3</v>
      </c>
      <c r="J709" s="5">
        <v>2012</v>
      </c>
      <c r="K709" s="5" t="s">
        <v>1262</v>
      </c>
      <c r="L709" s="5" t="s">
        <v>95</v>
      </c>
      <c r="M709" s="5" t="s">
        <v>96</v>
      </c>
      <c r="N709" s="19" t="s">
        <v>1374</v>
      </c>
    </row>
    <row r="710" spans="1:14" ht="15.75" customHeight="1" x14ac:dyDescent="0.2">
      <c r="A710" s="14">
        <v>175</v>
      </c>
      <c r="B710" s="16">
        <v>120</v>
      </c>
      <c r="C710" s="14" t="s">
        <v>1375</v>
      </c>
      <c r="D710" s="17">
        <v>1</v>
      </c>
      <c r="E710" s="5" t="s">
        <v>1376</v>
      </c>
      <c r="F710" s="5">
        <v>0</v>
      </c>
      <c r="G710" s="5" t="s">
        <v>1377</v>
      </c>
      <c r="H710" s="20" t="str">
        <f ca="1">IFERROR(__xludf.DUMMYFUNCTION("GOOGLETRANSLATE(VIET!K710,""vi"",""en"")"),"少女 マ ン ガ")</f>
        <v>少女 マ ン ガ</v>
      </c>
      <c r="I710" s="5">
        <v>0</v>
      </c>
      <c r="J710" s="5" t="s">
        <v>1261</v>
      </c>
      <c r="K710" s="5" t="s">
        <v>1262</v>
      </c>
      <c r="L710" s="5" t="s">
        <v>1071</v>
      </c>
      <c r="M710" s="5" t="s">
        <v>96</v>
      </c>
      <c r="N710" s="19" t="s">
        <v>1378</v>
      </c>
    </row>
    <row r="711" spans="1:14" ht="15.75" customHeight="1" x14ac:dyDescent="0.2">
      <c r="A711" s="14">
        <v>1</v>
      </c>
      <c r="B711" s="16">
        <v>130</v>
      </c>
      <c r="C711" s="14" t="s">
        <v>1379</v>
      </c>
      <c r="D711" s="17">
        <v>160</v>
      </c>
      <c r="E711" s="5" t="s">
        <v>1380</v>
      </c>
      <c r="F711" s="5">
        <v>0</v>
      </c>
      <c r="G711" s="5">
        <v>0</v>
      </c>
      <c r="H711" s="20" t="str">
        <f ca="1">IFERROR(__xludf.DUMMYFUNCTION("GOOGLETRANSLATE(VIET!K711,""vi"",""en"")"),"少年 雑 誌")</f>
        <v>少年 雑 誌</v>
      </c>
      <c r="I711" s="5" t="s">
        <v>1382</v>
      </c>
      <c r="J711" s="5">
        <v>0</v>
      </c>
      <c r="K711" s="5">
        <v>0</v>
      </c>
      <c r="L711" s="5">
        <v>0</v>
      </c>
      <c r="M711" s="5" t="s">
        <v>96</v>
      </c>
      <c r="N711" s="19">
        <v>0</v>
      </c>
    </row>
    <row r="712" spans="1:14" ht="15.75" customHeight="1" x14ac:dyDescent="0.2">
      <c r="A712" s="14">
        <v>1</v>
      </c>
      <c r="B712" s="16">
        <v>140</v>
      </c>
      <c r="C712" s="14" t="s">
        <v>1383</v>
      </c>
      <c r="D712" s="17">
        <v>0</v>
      </c>
      <c r="E712" s="5" t="s">
        <v>1384</v>
      </c>
      <c r="F712" s="5">
        <v>0</v>
      </c>
      <c r="G712" s="5">
        <v>0</v>
      </c>
      <c r="H712" s="20" t="str">
        <f ca="1">IFERROR(__xludf.DUMMYFUNCTION("GOOGLETRANSLATE(VIET!K712,""vi"",""en"")"),"少女 雑 誌")</f>
        <v>少女 雑 誌</v>
      </c>
      <c r="I712" s="5">
        <v>0</v>
      </c>
      <c r="J712" s="5">
        <v>0</v>
      </c>
      <c r="K712" s="5">
        <v>0</v>
      </c>
      <c r="L712" s="5" t="s">
        <v>886</v>
      </c>
      <c r="M712" s="5" t="s">
        <v>96</v>
      </c>
      <c r="N712" s="19">
        <v>0</v>
      </c>
    </row>
    <row r="713" spans="1:14" ht="15.75" customHeight="1" x14ac:dyDescent="0.2">
      <c r="A713" s="14">
        <v>2</v>
      </c>
      <c r="B713" s="16">
        <v>140</v>
      </c>
      <c r="C713" s="14" t="s">
        <v>1386</v>
      </c>
      <c r="D713" s="17">
        <v>50</v>
      </c>
      <c r="E713" s="5" t="s">
        <v>1387</v>
      </c>
      <c r="F713" s="5">
        <v>0</v>
      </c>
      <c r="G713" s="5">
        <v>0</v>
      </c>
      <c r="H713" s="20" t="str">
        <f ca="1">IFERROR(__xludf.DUMMYFUNCTION("GOOGLETRANSLATE(VIET!K713,""vi"",""en"")"),"少女 雑 誌")</f>
        <v>少女 雑 誌</v>
      </c>
      <c r="I713" s="5">
        <v>43952</v>
      </c>
      <c r="J713" s="5">
        <v>0</v>
      </c>
      <c r="K713" s="5">
        <v>0</v>
      </c>
      <c r="L713" s="5" t="s">
        <v>886</v>
      </c>
      <c r="M713" s="5" t="s">
        <v>96</v>
      </c>
      <c r="N713" s="19">
        <v>0</v>
      </c>
    </row>
    <row r="714" spans="1:14" ht="15.75" hidden="1" customHeight="1" x14ac:dyDescent="0.2">
      <c r="A714" s="14">
        <v>1</v>
      </c>
      <c r="B714" s="16">
        <v>190</v>
      </c>
      <c r="C714" s="14">
        <v>0</v>
      </c>
      <c r="D714" s="17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19">
        <v>0</v>
      </c>
    </row>
    <row r="715" spans="1:14" ht="15.75" hidden="1" customHeight="1" x14ac:dyDescent="0.2">
      <c r="A715" s="14">
        <v>2</v>
      </c>
      <c r="B715" s="16">
        <v>190</v>
      </c>
      <c r="C715" s="14">
        <v>0</v>
      </c>
      <c r="D715" s="17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19">
        <v>0</v>
      </c>
    </row>
    <row r="716" spans="1:14" ht="15.75" hidden="1" customHeight="1" x14ac:dyDescent="0.2">
      <c r="A716" s="14">
        <v>0</v>
      </c>
      <c r="B716" s="16">
        <v>0</v>
      </c>
      <c r="C716" s="14">
        <v>0</v>
      </c>
      <c r="D716" s="17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19">
        <v>0</v>
      </c>
    </row>
    <row r="717" spans="1:14" ht="15.75" hidden="1" customHeight="1" x14ac:dyDescent="0.2">
      <c r="A717" s="14">
        <v>0</v>
      </c>
      <c r="B717" s="16">
        <v>0</v>
      </c>
      <c r="C717" s="14">
        <v>0</v>
      </c>
      <c r="D717" s="17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19">
        <v>0</v>
      </c>
    </row>
    <row r="718" spans="1:14" ht="15.75" hidden="1" customHeight="1" x14ac:dyDescent="0.2">
      <c r="A718" s="14">
        <v>0</v>
      </c>
      <c r="B718" s="16">
        <v>0</v>
      </c>
      <c r="C718" s="14">
        <v>0</v>
      </c>
      <c r="D718" s="17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19">
        <v>0</v>
      </c>
    </row>
    <row r="719" spans="1:14" ht="15.75" hidden="1" customHeight="1" x14ac:dyDescent="0.2">
      <c r="A719" s="14">
        <v>0</v>
      </c>
      <c r="B719" s="16">
        <v>0</v>
      </c>
      <c r="C719" s="14">
        <v>0</v>
      </c>
      <c r="D719" s="17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19">
        <v>0</v>
      </c>
    </row>
    <row r="720" spans="1:14" ht="15.75" hidden="1" customHeight="1" x14ac:dyDescent="0.2">
      <c r="A720" s="14">
        <v>0</v>
      </c>
      <c r="B720" s="16">
        <v>0</v>
      </c>
      <c r="C720" s="14">
        <v>0</v>
      </c>
      <c r="D720" s="17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19">
        <v>0</v>
      </c>
    </row>
    <row r="721" spans="1:14" ht="15.75" hidden="1" customHeight="1" x14ac:dyDescent="0.2">
      <c r="A721" s="14">
        <v>0</v>
      </c>
      <c r="B721" s="16">
        <v>0</v>
      </c>
      <c r="C721" s="14">
        <v>0</v>
      </c>
      <c r="D721" s="17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19">
        <v>0</v>
      </c>
    </row>
    <row r="722" spans="1:14" ht="15.75" hidden="1" customHeight="1" x14ac:dyDescent="0.2">
      <c r="A722" s="14">
        <v>0</v>
      </c>
      <c r="B722" s="16">
        <v>0</v>
      </c>
      <c r="C722" s="14">
        <v>0</v>
      </c>
      <c r="D722" s="17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19">
        <v>0</v>
      </c>
    </row>
    <row r="723" spans="1:14" ht="15.75" hidden="1" customHeight="1" x14ac:dyDescent="0.2">
      <c r="A723" s="14">
        <v>0</v>
      </c>
      <c r="B723" s="16">
        <v>0</v>
      </c>
      <c r="C723" s="14">
        <v>0</v>
      </c>
      <c r="D723" s="17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19">
        <v>0</v>
      </c>
    </row>
    <row r="724" spans="1:14" ht="15.75" hidden="1" customHeight="1" x14ac:dyDescent="0.2">
      <c r="A724" s="14">
        <v>0</v>
      </c>
      <c r="B724" s="16">
        <v>0</v>
      </c>
      <c r="C724" s="14">
        <v>0</v>
      </c>
      <c r="D724" s="17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19">
        <v>0</v>
      </c>
    </row>
    <row r="725" spans="1:14" ht="15.75" hidden="1" customHeight="1" x14ac:dyDescent="0.2">
      <c r="A725" s="14">
        <v>0</v>
      </c>
      <c r="B725" s="16">
        <v>0</v>
      </c>
      <c r="C725" s="14">
        <v>0</v>
      </c>
      <c r="D725" s="17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19">
        <v>0</v>
      </c>
    </row>
    <row r="726" spans="1:14" ht="15.75" hidden="1" customHeight="1" x14ac:dyDescent="0.2">
      <c r="A726" s="14">
        <v>0</v>
      </c>
      <c r="B726" s="16">
        <v>0</v>
      </c>
      <c r="C726" s="14">
        <v>0</v>
      </c>
      <c r="D726" s="17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19">
        <v>0</v>
      </c>
    </row>
    <row r="727" spans="1:14" ht="15.75" hidden="1" customHeight="1" x14ac:dyDescent="0.2">
      <c r="A727" s="14">
        <v>0</v>
      </c>
      <c r="B727" s="16">
        <v>0</v>
      </c>
      <c r="C727" s="14">
        <v>0</v>
      </c>
      <c r="D727" s="17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19">
        <v>0</v>
      </c>
    </row>
    <row r="728" spans="1:14" ht="15.75" hidden="1" customHeight="1" x14ac:dyDescent="0.2">
      <c r="A728" s="14">
        <v>0</v>
      </c>
      <c r="B728" s="16">
        <v>0</v>
      </c>
      <c r="C728" s="14">
        <v>0</v>
      </c>
      <c r="D728" s="17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19">
        <v>0</v>
      </c>
    </row>
    <row r="729" spans="1:14" ht="15.75" hidden="1" customHeight="1" x14ac:dyDescent="0.2">
      <c r="A729" s="14">
        <v>0</v>
      </c>
      <c r="B729" s="16">
        <v>0</v>
      </c>
      <c r="C729" s="14">
        <v>0</v>
      </c>
      <c r="D729" s="17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19">
        <v>0</v>
      </c>
    </row>
    <row r="730" spans="1:14" ht="15.75" hidden="1" customHeight="1" x14ac:dyDescent="0.2">
      <c r="A730" s="14">
        <v>0</v>
      </c>
      <c r="B730" s="16">
        <v>0</v>
      </c>
      <c r="C730" s="14">
        <v>0</v>
      </c>
      <c r="D730" s="17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19">
        <v>0</v>
      </c>
    </row>
    <row r="731" spans="1:14" ht="15.75" hidden="1" customHeight="1" x14ac:dyDescent="0.2">
      <c r="A731" s="14">
        <v>0</v>
      </c>
      <c r="B731" s="16">
        <v>0</v>
      </c>
      <c r="C731" s="14">
        <v>0</v>
      </c>
      <c r="D731" s="17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19">
        <v>0</v>
      </c>
    </row>
    <row r="732" spans="1:14" ht="15.75" hidden="1" customHeight="1" x14ac:dyDescent="0.2">
      <c r="A732" s="14">
        <v>0</v>
      </c>
      <c r="B732" s="16">
        <v>0</v>
      </c>
      <c r="C732" s="14">
        <v>0</v>
      </c>
      <c r="D732" s="17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19">
        <v>0</v>
      </c>
    </row>
    <row r="733" spans="1:14" ht="15.75" hidden="1" customHeight="1" x14ac:dyDescent="0.2">
      <c r="A733" s="14">
        <v>0</v>
      </c>
      <c r="B733" s="16">
        <v>0</v>
      </c>
      <c r="C733" s="14">
        <v>0</v>
      </c>
      <c r="D733" s="17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19">
        <v>0</v>
      </c>
    </row>
    <row r="734" spans="1:14" ht="15.75" hidden="1" customHeight="1" x14ac:dyDescent="0.2">
      <c r="A734" s="14">
        <v>0</v>
      </c>
      <c r="B734" s="16">
        <v>0</v>
      </c>
      <c r="C734" s="14">
        <v>0</v>
      </c>
      <c r="D734" s="17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19">
        <v>0</v>
      </c>
    </row>
    <row r="735" spans="1:14" ht="15.75" hidden="1" customHeight="1" x14ac:dyDescent="0.2">
      <c r="A735" s="14">
        <v>0</v>
      </c>
      <c r="B735" s="16">
        <v>0</v>
      </c>
      <c r="C735" s="14">
        <v>0</v>
      </c>
      <c r="D735" s="17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19">
        <v>0</v>
      </c>
    </row>
    <row r="736" spans="1:14" ht="15.75" hidden="1" customHeight="1" x14ac:dyDescent="0.2">
      <c r="A736" s="14">
        <v>0</v>
      </c>
      <c r="B736" s="16">
        <v>0</v>
      </c>
      <c r="C736" s="14">
        <v>0</v>
      </c>
      <c r="D736" s="17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19">
        <v>0</v>
      </c>
    </row>
    <row r="737" spans="1:14" ht="15.75" hidden="1" customHeight="1" x14ac:dyDescent="0.2">
      <c r="A737" s="14">
        <v>0</v>
      </c>
      <c r="B737" s="16">
        <v>0</v>
      </c>
      <c r="C737" s="14">
        <v>0</v>
      </c>
      <c r="D737" s="17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19">
        <v>0</v>
      </c>
    </row>
    <row r="738" spans="1:14" ht="15.75" hidden="1" customHeight="1" x14ac:dyDescent="0.2">
      <c r="A738" s="14">
        <v>0</v>
      </c>
      <c r="B738" s="16">
        <v>0</v>
      </c>
      <c r="C738" s="14">
        <v>0</v>
      </c>
      <c r="D738" s="17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19">
        <v>0</v>
      </c>
    </row>
    <row r="739" spans="1:14" ht="15.75" hidden="1" customHeight="1" x14ac:dyDescent="0.2">
      <c r="A739" s="14">
        <v>0</v>
      </c>
      <c r="B739" s="16">
        <v>0</v>
      </c>
      <c r="C739" s="14">
        <v>0</v>
      </c>
      <c r="D739" s="17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19">
        <v>0</v>
      </c>
    </row>
    <row r="740" spans="1:14" ht="15.75" hidden="1" customHeight="1" x14ac:dyDescent="0.2">
      <c r="A740" s="14">
        <v>0</v>
      </c>
      <c r="B740" s="16">
        <v>0</v>
      </c>
      <c r="C740" s="14">
        <v>0</v>
      </c>
      <c r="D740" s="17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19">
        <v>0</v>
      </c>
    </row>
    <row r="741" spans="1:14" ht="15.75" hidden="1" customHeight="1" x14ac:dyDescent="0.2">
      <c r="A741" s="14">
        <v>0</v>
      </c>
      <c r="B741" s="16">
        <v>0</v>
      </c>
      <c r="C741" s="14">
        <v>0</v>
      </c>
      <c r="D741" s="17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19">
        <v>0</v>
      </c>
    </row>
    <row r="742" spans="1:14" ht="15.75" hidden="1" customHeight="1" x14ac:dyDescent="0.2">
      <c r="A742" s="14">
        <v>0</v>
      </c>
      <c r="B742" s="16">
        <v>0</v>
      </c>
      <c r="C742" s="14">
        <v>0</v>
      </c>
      <c r="D742" s="17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19">
        <v>0</v>
      </c>
    </row>
    <row r="743" spans="1:14" ht="15.75" hidden="1" customHeight="1" x14ac:dyDescent="0.2">
      <c r="A743" s="14">
        <v>0</v>
      </c>
      <c r="B743" s="16">
        <v>0</v>
      </c>
      <c r="C743" s="14">
        <v>0</v>
      </c>
      <c r="D743" s="17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19">
        <v>0</v>
      </c>
    </row>
    <row r="744" spans="1:14" ht="15.75" hidden="1" customHeight="1" x14ac:dyDescent="0.2">
      <c r="A744" s="14">
        <v>0</v>
      </c>
      <c r="B744" s="16">
        <v>0</v>
      </c>
      <c r="C744" s="14">
        <v>0</v>
      </c>
      <c r="D744" s="17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19">
        <v>0</v>
      </c>
    </row>
    <row r="745" spans="1:14" ht="15.75" hidden="1" customHeight="1" x14ac:dyDescent="0.2">
      <c r="A745" s="14">
        <v>0</v>
      </c>
      <c r="B745" s="16">
        <v>0</v>
      </c>
      <c r="C745" s="14">
        <v>0</v>
      </c>
      <c r="D745" s="17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19">
        <v>0</v>
      </c>
    </row>
    <row r="746" spans="1:14" ht="15.75" hidden="1" customHeight="1" x14ac:dyDescent="0.2">
      <c r="A746" s="14">
        <v>0</v>
      </c>
      <c r="B746" s="16">
        <v>0</v>
      </c>
      <c r="C746" s="14">
        <v>0</v>
      </c>
      <c r="D746" s="17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19">
        <v>0</v>
      </c>
    </row>
    <row r="747" spans="1:14" ht="15.75" hidden="1" customHeight="1" x14ac:dyDescent="0.2">
      <c r="A747" s="14">
        <v>0</v>
      </c>
      <c r="B747" s="16">
        <v>0</v>
      </c>
      <c r="C747" s="14">
        <v>0</v>
      </c>
      <c r="D747" s="17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19">
        <v>0</v>
      </c>
    </row>
    <row r="748" spans="1:14" ht="15.75" hidden="1" customHeight="1" x14ac:dyDescent="0.2">
      <c r="A748" s="14">
        <v>0</v>
      </c>
      <c r="B748" s="16">
        <v>0</v>
      </c>
      <c r="C748" s="14">
        <v>0</v>
      </c>
      <c r="D748" s="17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19">
        <v>0</v>
      </c>
    </row>
    <row r="749" spans="1:14" ht="15.75" hidden="1" customHeight="1" x14ac:dyDescent="0.2">
      <c r="A749" s="14">
        <v>0</v>
      </c>
      <c r="B749" s="16">
        <v>0</v>
      </c>
      <c r="C749" s="14">
        <v>0</v>
      </c>
      <c r="D749" s="17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19">
        <v>0</v>
      </c>
    </row>
    <row r="750" spans="1:14" ht="15.75" hidden="1" customHeight="1" x14ac:dyDescent="0.2">
      <c r="A750" s="14">
        <v>0</v>
      </c>
      <c r="B750" s="16">
        <v>0</v>
      </c>
      <c r="C750" s="14">
        <v>0</v>
      </c>
      <c r="D750" s="17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19">
        <v>0</v>
      </c>
    </row>
    <row r="751" spans="1:14" ht="15.75" hidden="1" customHeight="1" x14ac:dyDescent="0.2">
      <c r="A751" s="14">
        <v>0</v>
      </c>
      <c r="B751" s="16">
        <v>0</v>
      </c>
      <c r="C751" s="14">
        <v>0</v>
      </c>
      <c r="D751" s="17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19">
        <v>0</v>
      </c>
    </row>
    <row r="752" spans="1:14" ht="15.75" hidden="1" customHeight="1" x14ac:dyDescent="0.2">
      <c r="A752" s="14">
        <v>0</v>
      </c>
      <c r="B752" s="16">
        <v>0</v>
      </c>
      <c r="C752" s="14">
        <v>0</v>
      </c>
      <c r="D752" s="17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19">
        <v>0</v>
      </c>
    </row>
    <row r="753" spans="1:14" ht="15.75" hidden="1" customHeight="1" x14ac:dyDescent="0.2">
      <c r="A753" s="14">
        <v>0</v>
      </c>
      <c r="B753" s="16">
        <v>0</v>
      </c>
      <c r="C753" s="14">
        <v>0</v>
      </c>
      <c r="D753" s="17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19">
        <v>0</v>
      </c>
    </row>
    <row r="754" spans="1:14" ht="15.75" hidden="1" customHeight="1" x14ac:dyDescent="0.2">
      <c r="A754" s="14">
        <v>0</v>
      </c>
      <c r="B754" s="16">
        <v>0</v>
      </c>
      <c r="C754" s="14">
        <v>0</v>
      </c>
      <c r="D754" s="17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19">
        <v>0</v>
      </c>
    </row>
    <row r="755" spans="1:14" ht="15.75" hidden="1" customHeight="1" x14ac:dyDescent="0.2">
      <c r="A755" s="14">
        <v>0</v>
      </c>
      <c r="B755" s="16">
        <v>0</v>
      </c>
      <c r="C755" s="14">
        <v>0</v>
      </c>
      <c r="D755" s="17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19">
        <v>0</v>
      </c>
    </row>
    <row r="756" spans="1:14" ht="15.75" hidden="1" customHeight="1" x14ac:dyDescent="0.2">
      <c r="A756" s="14">
        <v>0</v>
      </c>
      <c r="B756" s="16">
        <v>0</v>
      </c>
      <c r="C756" s="14">
        <v>0</v>
      </c>
      <c r="D756" s="17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19">
        <v>0</v>
      </c>
    </row>
    <row r="757" spans="1:14" ht="15.75" hidden="1" customHeight="1" x14ac:dyDescent="0.2">
      <c r="A757" s="14">
        <v>0</v>
      </c>
      <c r="B757" s="16">
        <v>0</v>
      </c>
      <c r="C757" s="14">
        <v>0</v>
      </c>
      <c r="D757" s="17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19">
        <v>0</v>
      </c>
    </row>
    <row r="758" spans="1:14" ht="15.75" hidden="1" customHeight="1" x14ac:dyDescent="0.2">
      <c r="A758" s="14">
        <v>0</v>
      </c>
      <c r="B758" s="16">
        <v>0</v>
      </c>
      <c r="C758" s="14">
        <v>0</v>
      </c>
      <c r="D758" s="17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19">
        <v>0</v>
      </c>
    </row>
    <row r="759" spans="1:14" ht="15.75" hidden="1" customHeight="1" x14ac:dyDescent="0.2">
      <c r="A759" s="14">
        <v>0</v>
      </c>
      <c r="B759" s="16">
        <v>0</v>
      </c>
      <c r="C759" s="14">
        <v>0</v>
      </c>
      <c r="D759" s="17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19">
        <v>0</v>
      </c>
    </row>
    <row r="760" spans="1:14" ht="15.75" hidden="1" customHeight="1" x14ac:dyDescent="0.2">
      <c r="A760" s="14">
        <v>0</v>
      </c>
      <c r="B760" s="16">
        <v>0</v>
      </c>
      <c r="C760" s="14">
        <v>0</v>
      </c>
      <c r="D760" s="17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19">
        <v>0</v>
      </c>
    </row>
    <row r="761" spans="1:14" ht="15.75" hidden="1" customHeight="1" x14ac:dyDescent="0.2">
      <c r="A761" s="14">
        <v>0</v>
      </c>
      <c r="B761" s="16">
        <v>0</v>
      </c>
      <c r="C761" s="14">
        <v>0</v>
      </c>
      <c r="D761" s="17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19">
        <v>0</v>
      </c>
    </row>
    <row r="762" spans="1:14" ht="15.75" hidden="1" customHeight="1" x14ac:dyDescent="0.2">
      <c r="A762" s="14">
        <v>0</v>
      </c>
      <c r="B762" s="16">
        <v>0</v>
      </c>
      <c r="C762" s="14">
        <v>0</v>
      </c>
      <c r="D762" s="17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19">
        <v>0</v>
      </c>
    </row>
    <row r="763" spans="1:14" ht="15.75" hidden="1" customHeight="1" x14ac:dyDescent="0.2">
      <c r="A763" s="14">
        <v>0</v>
      </c>
      <c r="B763" s="16">
        <v>0</v>
      </c>
      <c r="C763" s="14">
        <v>0</v>
      </c>
      <c r="D763" s="17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19">
        <v>0</v>
      </c>
    </row>
    <row r="764" spans="1:14" ht="15.75" hidden="1" customHeight="1" x14ac:dyDescent="0.2">
      <c r="A764" s="14">
        <v>0</v>
      </c>
      <c r="B764" s="16">
        <v>0</v>
      </c>
      <c r="C764" s="14">
        <v>0</v>
      </c>
      <c r="D764" s="17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19">
        <v>0</v>
      </c>
    </row>
    <row r="765" spans="1:14" ht="15.75" hidden="1" customHeight="1" x14ac:dyDescent="0.2">
      <c r="A765" s="14">
        <v>0</v>
      </c>
      <c r="B765" s="16">
        <v>0</v>
      </c>
      <c r="C765" s="14">
        <v>0</v>
      </c>
      <c r="D765" s="17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19">
        <v>0</v>
      </c>
    </row>
    <row r="766" spans="1:14" ht="15.75" hidden="1" customHeight="1" x14ac:dyDescent="0.2">
      <c r="A766" s="14">
        <v>0</v>
      </c>
      <c r="B766" s="16">
        <v>0</v>
      </c>
      <c r="C766" s="14">
        <v>0</v>
      </c>
      <c r="D766" s="17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19">
        <v>0</v>
      </c>
    </row>
    <row r="767" spans="1:14" ht="15.75" hidden="1" customHeight="1" x14ac:dyDescent="0.2">
      <c r="A767" s="14">
        <v>0</v>
      </c>
      <c r="B767" s="16">
        <v>0</v>
      </c>
      <c r="C767" s="14">
        <v>0</v>
      </c>
      <c r="D767" s="17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19">
        <v>0</v>
      </c>
    </row>
    <row r="768" spans="1:14" ht="15.75" hidden="1" customHeight="1" x14ac:dyDescent="0.2">
      <c r="A768" s="14">
        <v>0</v>
      </c>
      <c r="B768" s="16">
        <v>0</v>
      </c>
      <c r="C768" s="14">
        <v>0</v>
      </c>
      <c r="D768" s="17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19">
        <v>0</v>
      </c>
    </row>
    <row r="769" spans="1:14" ht="15.75" hidden="1" customHeight="1" x14ac:dyDescent="0.2">
      <c r="A769" s="14">
        <v>0</v>
      </c>
      <c r="B769" s="16">
        <v>0</v>
      </c>
      <c r="C769" s="14">
        <v>0</v>
      </c>
      <c r="D769" s="17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19">
        <v>0</v>
      </c>
    </row>
    <row r="770" spans="1:14" ht="15.75" hidden="1" customHeight="1" x14ac:dyDescent="0.2">
      <c r="A770" s="14">
        <v>0</v>
      </c>
      <c r="B770" s="16">
        <v>0</v>
      </c>
      <c r="C770" s="14">
        <v>0</v>
      </c>
      <c r="D770" s="17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19">
        <v>0</v>
      </c>
    </row>
    <row r="771" spans="1:14" ht="15.75" hidden="1" customHeight="1" x14ac:dyDescent="0.2">
      <c r="A771" s="14">
        <v>0</v>
      </c>
      <c r="B771" s="16">
        <v>0</v>
      </c>
      <c r="C771" s="14">
        <v>0</v>
      </c>
      <c r="D771" s="17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19">
        <v>0</v>
      </c>
    </row>
    <row r="772" spans="1:14" ht="15.75" hidden="1" customHeight="1" x14ac:dyDescent="0.2">
      <c r="A772" s="14">
        <v>0</v>
      </c>
      <c r="B772" s="16">
        <v>0</v>
      </c>
      <c r="C772" s="14">
        <v>0</v>
      </c>
      <c r="D772" s="17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19">
        <v>0</v>
      </c>
    </row>
    <row r="773" spans="1:14" ht="15.75" hidden="1" customHeight="1" x14ac:dyDescent="0.2">
      <c r="A773" s="14">
        <v>0</v>
      </c>
      <c r="B773" s="16">
        <v>0</v>
      </c>
      <c r="C773" s="14">
        <v>0</v>
      </c>
      <c r="D773" s="17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19">
        <v>0</v>
      </c>
    </row>
    <row r="774" spans="1:14" ht="15.75" hidden="1" customHeight="1" x14ac:dyDescent="0.2">
      <c r="A774" s="14">
        <v>0</v>
      </c>
      <c r="B774" s="16">
        <v>0</v>
      </c>
      <c r="C774" s="14">
        <v>0</v>
      </c>
      <c r="D774" s="17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19">
        <v>0</v>
      </c>
    </row>
    <row r="775" spans="1:14" ht="15.75" hidden="1" customHeight="1" x14ac:dyDescent="0.2">
      <c r="A775" s="14">
        <v>0</v>
      </c>
      <c r="B775" s="16">
        <v>0</v>
      </c>
      <c r="C775" s="14">
        <v>0</v>
      </c>
      <c r="D775" s="17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19">
        <v>0</v>
      </c>
    </row>
    <row r="776" spans="1:14" ht="15.75" hidden="1" customHeight="1" x14ac:dyDescent="0.2">
      <c r="A776" s="14">
        <v>0</v>
      </c>
      <c r="B776" s="16">
        <v>0</v>
      </c>
      <c r="C776" s="14">
        <v>0</v>
      </c>
      <c r="D776" s="17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19">
        <v>0</v>
      </c>
    </row>
    <row r="777" spans="1:14" ht="15.75" hidden="1" customHeight="1" x14ac:dyDescent="0.2">
      <c r="A777" s="14">
        <v>0</v>
      </c>
      <c r="B777" s="16">
        <v>0</v>
      </c>
      <c r="C777" s="14">
        <v>0</v>
      </c>
      <c r="D777" s="17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19">
        <v>0</v>
      </c>
    </row>
    <row r="778" spans="1:14" ht="15.75" hidden="1" customHeight="1" x14ac:dyDescent="0.2">
      <c r="A778" s="14">
        <v>0</v>
      </c>
      <c r="B778" s="16">
        <v>0</v>
      </c>
      <c r="C778" s="14">
        <v>0</v>
      </c>
      <c r="D778" s="17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19">
        <v>0</v>
      </c>
    </row>
    <row r="779" spans="1:14" ht="15.75" hidden="1" customHeight="1" x14ac:dyDescent="0.2">
      <c r="A779" s="14">
        <v>0</v>
      </c>
      <c r="B779" s="16">
        <v>0</v>
      </c>
      <c r="C779" s="14">
        <v>0</v>
      </c>
      <c r="D779" s="17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19">
        <v>0</v>
      </c>
    </row>
    <row r="780" spans="1:14" ht="15.75" hidden="1" customHeight="1" x14ac:dyDescent="0.2">
      <c r="A780" s="14">
        <v>0</v>
      </c>
      <c r="B780" s="16">
        <v>0</v>
      </c>
      <c r="C780" s="14">
        <v>0</v>
      </c>
      <c r="D780" s="17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19">
        <v>0</v>
      </c>
    </row>
    <row r="781" spans="1:14" ht="15.75" hidden="1" customHeight="1" x14ac:dyDescent="0.2">
      <c r="A781" s="14">
        <v>0</v>
      </c>
      <c r="B781" s="16">
        <v>0</v>
      </c>
      <c r="C781" s="14">
        <v>0</v>
      </c>
      <c r="D781" s="17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19">
        <v>0</v>
      </c>
    </row>
    <row r="782" spans="1:14" ht="15.75" hidden="1" customHeight="1" x14ac:dyDescent="0.2">
      <c r="A782" s="14">
        <v>0</v>
      </c>
      <c r="B782" s="16">
        <v>0</v>
      </c>
      <c r="C782" s="14">
        <v>0</v>
      </c>
      <c r="D782" s="17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19">
        <v>0</v>
      </c>
    </row>
    <row r="783" spans="1:14" ht="15.75" hidden="1" customHeight="1" x14ac:dyDescent="0.2">
      <c r="A783" s="14">
        <v>0</v>
      </c>
      <c r="B783" s="16">
        <v>0</v>
      </c>
      <c r="C783" s="14">
        <v>0</v>
      </c>
      <c r="D783" s="17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19">
        <v>0</v>
      </c>
    </row>
    <row r="784" spans="1:14" ht="15.75" hidden="1" customHeight="1" x14ac:dyDescent="0.2">
      <c r="A784" s="14">
        <v>0</v>
      </c>
      <c r="B784" s="16">
        <v>0</v>
      </c>
      <c r="C784" s="14">
        <v>0</v>
      </c>
      <c r="D784" s="17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19">
        <v>0</v>
      </c>
    </row>
    <row r="785" spans="1:14" ht="15.75" hidden="1" customHeight="1" x14ac:dyDescent="0.2">
      <c r="A785" s="14">
        <v>0</v>
      </c>
      <c r="B785" s="16">
        <v>0</v>
      </c>
      <c r="C785" s="14">
        <v>0</v>
      </c>
      <c r="D785" s="17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19">
        <v>0</v>
      </c>
    </row>
    <row r="786" spans="1:14" ht="15.75" hidden="1" customHeight="1" x14ac:dyDescent="0.2">
      <c r="A786" s="14">
        <v>0</v>
      </c>
      <c r="B786" s="16">
        <v>0</v>
      </c>
      <c r="C786" s="14">
        <v>0</v>
      </c>
      <c r="D786" s="17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19">
        <v>0</v>
      </c>
    </row>
    <row r="787" spans="1:14" ht="15.75" hidden="1" customHeight="1" x14ac:dyDescent="0.2">
      <c r="A787" s="14">
        <v>0</v>
      </c>
      <c r="B787" s="16">
        <v>0</v>
      </c>
      <c r="C787" s="14">
        <v>0</v>
      </c>
      <c r="D787" s="17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19">
        <v>0</v>
      </c>
    </row>
    <row r="788" spans="1:14" ht="15.75" hidden="1" customHeight="1" x14ac:dyDescent="0.2">
      <c r="A788" s="14">
        <v>0</v>
      </c>
      <c r="B788" s="16">
        <v>0</v>
      </c>
      <c r="C788" s="14">
        <v>0</v>
      </c>
      <c r="D788" s="17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19">
        <v>0</v>
      </c>
    </row>
    <row r="789" spans="1:14" ht="15.75" hidden="1" customHeight="1" x14ac:dyDescent="0.2">
      <c r="A789" s="14">
        <v>0</v>
      </c>
      <c r="B789" s="16">
        <v>0</v>
      </c>
      <c r="C789" s="14">
        <v>0</v>
      </c>
      <c r="D789" s="17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19">
        <v>0</v>
      </c>
    </row>
    <row r="790" spans="1:14" ht="15.75" hidden="1" customHeight="1" x14ac:dyDescent="0.2">
      <c r="A790" s="14">
        <v>0</v>
      </c>
      <c r="B790" s="16">
        <v>0</v>
      </c>
      <c r="C790" s="14">
        <v>0</v>
      </c>
      <c r="D790" s="17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19">
        <v>0</v>
      </c>
    </row>
    <row r="791" spans="1:14" ht="15.75" hidden="1" customHeight="1" x14ac:dyDescent="0.2">
      <c r="A791" s="14">
        <v>0</v>
      </c>
      <c r="B791" s="16">
        <v>0</v>
      </c>
      <c r="C791" s="14">
        <v>0</v>
      </c>
      <c r="D791" s="17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19">
        <v>0</v>
      </c>
    </row>
    <row r="792" spans="1:14" ht="15.75" hidden="1" customHeight="1" x14ac:dyDescent="0.2">
      <c r="A792" s="14">
        <v>0</v>
      </c>
      <c r="B792" s="16">
        <v>0</v>
      </c>
      <c r="C792" s="14">
        <v>0</v>
      </c>
      <c r="D792" s="17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19">
        <v>0</v>
      </c>
    </row>
    <row r="793" spans="1:14" ht="15.75" hidden="1" customHeight="1" x14ac:dyDescent="0.2">
      <c r="A793" s="14">
        <v>0</v>
      </c>
      <c r="B793" s="16">
        <v>0</v>
      </c>
      <c r="C793" s="14">
        <v>0</v>
      </c>
      <c r="D793" s="17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19">
        <v>0</v>
      </c>
    </row>
    <row r="794" spans="1:14" ht="15.75" hidden="1" customHeight="1" x14ac:dyDescent="0.2">
      <c r="A794" s="14">
        <v>0</v>
      </c>
      <c r="B794" s="16">
        <v>0</v>
      </c>
      <c r="C794" s="14">
        <v>0</v>
      </c>
      <c r="D794" s="17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19">
        <v>0</v>
      </c>
    </row>
    <row r="795" spans="1:14" ht="15.75" hidden="1" customHeight="1" x14ac:dyDescent="0.2">
      <c r="A795" s="14">
        <v>0</v>
      </c>
      <c r="B795" s="16">
        <v>0</v>
      </c>
      <c r="C795" s="14">
        <v>0</v>
      </c>
      <c r="D795" s="17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19">
        <v>0</v>
      </c>
    </row>
    <row r="796" spans="1:14" ht="15.75" hidden="1" customHeight="1" x14ac:dyDescent="0.2">
      <c r="A796" s="14">
        <v>0</v>
      </c>
      <c r="B796" s="16">
        <v>0</v>
      </c>
      <c r="C796" s="14">
        <v>0</v>
      </c>
      <c r="D796" s="17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19">
        <v>0</v>
      </c>
    </row>
    <row r="797" spans="1:14" ht="15.75" hidden="1" customHeight="1" x14ac:dyDescent="0.2">
      <c r="A797" s="14">
        <v>0</v>
      </c>
      <c r="B797" s="16">
        <v>0</v>
      </c>
      <c r="C797" s="14">
        <v>0</v>
      </c>
      <c r="D797" s="17">
        <v>0</v>
      </c>
      <c r="E797" s="5">
        <v>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19">
        <v>0</v>
      </c>
    </row>
    <row r="798" spans="1:14" ht="15.75" hidden="1" customHeight="1" x14ac:dyDescent="0.2">
      <c r="A798" s="14">
        <v>0</v>
      </c>
      <c r="B798" s="16">
        <v>0</v>
      </c>
      <c r="C798" s="14">
        <v>0</v>
      </c>
      <c r="D798" s="17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19">
        <v>0</v>
      </c>
    </row>
    <row r="799" spans="1:14" ht="15.75" hidden="1" customHeight="1" x14ac:dyDescent="0.2">
      <c r="A799" s="14">
        <v>0</v>
      </c>
      <c r="B799" s="16">
        <v>0</v>
      </c>
      <c r="C799" s="14">
        <v>0</v>
      </c>
      <c r="D799" s="17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19">
        <v>0</v>
      </c>
    </row>
    <row r="800" spans="1:14" ht="15.75" hidden="1" customHeight="1" x14ac:dyDescent="0.2">
      <c r="A800" s="14">
        <v>0</v>
      </c>
      <c r="B800" s="16">
        <v>0</v>
      </c>
      <c r="C800" s="14">
        <v>0</v>
      </c>
      <c r="D800" s="17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19">
        <v>0</v>
      </c>
    </row>
    <row r="801" spans="1:14" ht="15.75" hidden="1" customHeight="1" x14ac:dyDescent="0.2">
      <c r="A801" s="14">
        <v>0</v>
      </c>
      <c r="B801" s="16">
        <v>0</v>
      </c>
      <c r="C801" s="14">
        <v>0</v>
      </c>
      <c r="D801" s="17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19">
        <v>0</v>
      </c>
    </row>
    <row r="802" spans="1:14" ht="15.75" hidden="1" customHeight="1" x14ac:dyDescent="0.2">
      <c r="A802" s="14">
        <v>0</v>
      </c>
      <c r="B802" s="16">
        <v>0</v>
      </c>
      <c r="C802" s="14">
        <v>0</v>
      </c>
      <c r="D802" s="17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19">
        <v>0</v>
      </c>
    </row>
    <row r="803" spans="1:14" ht="15.75" hidden="1" customHeight="1" x14ac:dyDescent="0.2">
      <c r="A803" s="14">
        <v>0</v>
      </c>
      <c r="B803" s="16">
        <v>0</v>
      </c>
      <c r="C803" s="14">
        <v>0</v>
      </c>
      <c r="D803" s="17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19">
        <v>0</v>
      </c>
    </row>
    <row r="804" spans="1:14" ht="15.75" hidden="1" customHeight="1" x14ac:dyDescent="0.2">
      <c r="A804" s="14">
        <v>0</v>
      </c>
      <c r="B804" s="16">
        <v>0</v>
      </c>
      <c r="C804" s="14">
        <v>0</v>
      </c>
      <c r="D804" s="17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19">
        <v>0</v>
      </c>
    </row>
    <row r="805" spans="1:14" ht="15.75" hidden="1" customHeight="1" x14ac:dyDescent="0.2">
      <c r="A805" s="14">
        <v>0</v>
      </c>
      <c r="B805" s="16">
        <v>0</v>
      </c>
      <c r="C805" s="14">
        <v>0</v>
      </c>
      <c r="D805" s="17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19">
        <v>0</v>
      </c>
    </row>
    <row r="806" spans="1:14" ht="15.75" hidden="1" customHeight="1" x14ac:dyDescent="0.2">
      <c r="A806" s="14">
        <v>0</v>
      </c>
      <c r="B806" s="16">
        <v>0</v>
      </c>
      <c r="C806" s="14">
        <v>0</v>
      </c>
      <c r="D806" s="17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19">
        <v>0</v>
      </c>
    </row>
    <row r="807" spans="1:14" ht="15.75" hidden="1" customHeight="1" x14ac:dyDescent="0.2">
      <c r="A807" s="14">
        <v>0</v>
      </c>
      <c r="B807" s="16">
        <v>0</v>
      </c>
      <c r="C807" s="14">
        <v>0</v>
      </c>
      <c r="D807" s="17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19">
        <v>0</v>
      </c>
    </row>
    <row r="808" spans="1:14" ht="15.75" hidden="1" customHeight="1" x14ac:dyDescent="0.2">
      <c r="A808" s="14">
        <v>0</v>
      </c>
      <c r="B808" s="16">
        <v>0</v>
      </c>
      <c r="C808" s="14">
        <v>0</v>
      </c>
      <c r="D808" s="17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19">
        <v>0</v>
      </c>
    </row>
    <row r="809" spans="1:14" ht="15.75" hidden="1" customHeight="1" x14ac:dyDescent="0.2">
      <c r="A809" s="14">
        <v>0</v>
      </c>
      <c r="B809" s="16">
        <v>0</v>
      </c>
      <c r="C809" s="14">
        <v>0</v>
      </c>
      <c r="D809" s="17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19">
        <v>0</v>
      </c>
    </row>
    <row r="810" spans="1:14" ht="15.75" hidden="1" customHeight="1" x14ac:dyDescent="0.2">
      <c r="A810" s="14">
        <v>0</v>
      </c>
      <c r="B810" s="16">
        <v>0</v>
      </c>
      <c r="C810" s="14">
        <v>0</v>
      </c>
      <c r="D810" s="17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19">
        <v>0</v>
      </c>
    </row>
    <row r="811" spans="1:14" ht="15.75" hidden="1" customHeight="1" x14ac:dyDescent="0.2">
      <c r="A811" s="14">
        <v>0</v>
      </c>
      <c r="B811" s="16">
        <v>0</v>
      </c>
      <c r="C811" s="14">
        <v>0</v>
      </c>
      <c r="D811" s="17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19">
        <v>0</v>
      </c>
    </row>
    <row r="812" spans="1:14" ht="15.75" hidden="1" customHeight="1" x14ac:dyDescent="0.2">
      <c r="A812" s="14">
        <v>0</v>
      </c>
      <c r="B812" s="16">
        <v>0</v>
      </c>
      <c r="C812" s="14">
        <v>0</v>
      </c>
      <c r="D812" s="17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19">
        <v>0</v>
      </c>
    </row>
    <row r="813" spans="1:14" ht="15.75" hidden="1" customHeight="1" x14ac:dyDescent="0.2">
      <c r="A813" s="14">
        <v>0</v>
      </c>
      <c r="B813" s="16">
        <v>0</v>
      </c>
      <c r="C813" s="14">
        <v>0</v>
      </c>
      <c r="D813" s="17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19">
        <v>0</v>
      </c>
    </row>
    <row r="814" spans="1:14" ht="15.75" hidden="1" customHeight="1" x14ac:dyDescent="0.2">
      <c r="A814" s="14">
        <v>0</v>
      </c>
      <c r="B814" s="16">
        <v>0</v>
      </c>
      <c r="C814" s="14">
        <v>0</v>
      </c>
      <c r="D814" s="17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19">
        <v>0</v>
      </c>
    </row>
    <row r="815" spans="1:14" ht="15.75" hidden="1" customHeight="1" x14ac:dyDescent="0.2">
      <c r="A815" s="14">
        <v>0</v>
      </c>
      <c r="B815" s="16">
        <v>0</v>
      </c>
      <c r="C815" s="14">
        <v>0</v>
      </c>
      <c r="D815" s="17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19">
        <v>0</v>
      </c>
    </row>
    <row r="816" spans="1:14" ht="15.75" hidden="1" customHeight="1" x14ac:dyDescent="0.2">
      <c r="A816" s="14">
        <v>0</v>
      </c>
      <c r="B816" s="16">
        <v>0</v>
      </c>
      <c r="C816" s="14">
        <v>0</v>
      </c>
      <c r="D816" s="17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19">
        <v>0</v>
      </c>
    </row>
    <row r="817" spans="1:14" ht="15.75" hidden="1" customHeight="1" x14ac:dyDescent="0.2">
      <c r="A817" s="14">
        <v>0</v>
      </c>
      <c r="B817" s="16">
        <v>0</v>
      </c>
      <c r="C817" s="14">
        <v>0</v>
      </c>
      <c r="D817" s="17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19">
        <v>0</v>
      </c>
    </row>
    <row r="818" spans="1:14" ht="15.75" hidden="1" customHeight="1" x14ac:dyDescent="0.2">
      <c r="A818" s="14">
        <v>0</v>
      </c>
      <c r="B818" s="16">
        <v>0</v>
      </c>
      <c r="C818" s="14">
        <v>0</v>
      </c>
      <c r="D818" s="17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19">
        <v>0</v>
      </c>
    </row>
    <row r="819" spans="1:14" ht="15.75" hidden="1" customHeight="1" x14ac:dyDescent="0.2">
      <c r="A819" s="14">
        <v>0</v>
      </c>
      <c r="B819" s="16">
        <v>0</v>
      </c>
      <c r="C819" s="14">
        <v>0</v>
      </c>
      <c r="D819" s="17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19">
        <v>0</v>
      </c>
    </row>
    <row r="820" spans="1:14" ht="15.75" hidden="1" customHeight="1" x14ac:dyDescent="0.2">
      <c r="A820" s="14">
        <v>0</v>
      </c>
      <c r="B820" s="16">
        <v>0</v>
      </c>
      <c r="C820" s="14">
        <v>0</v>
      </c>
      <c r="D820" s="17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19">
        <v>0</v>
      </c>
    </row>
    <row r="821" spans="1:14" ht="15.75" hidden="1" customHeight="1" x14ac:dyDescent="0.2">
      <c r="A821" s="14">
        <v>0</v>
      </c>
      <c r="B821" s="16">
        <v>0</v>
      </c>
      <c r="C821" s="14">
        <v>0</v>
      </c>
      <c r="D821" s="17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19">
        <v>0</v>
      </c>
    </row>
    <row r="822" spans="1:14" ht="15.75" hidden="1" customHeight="1" x14ac:dyDescent="0.2">
      <c r="A822" s="14">
        <v>0</v>
      </c>
      <c r="B822" s="16">
        <v>0</v>
      </c>
      <c r="C822" s="14">
        <v>0</v>
      </c>
      <c r="D822" s="17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19">
        <v>0</v>
      </c>
    </row>
    <row r="823" spans="1:14" ht="15.75" hidden="1" customHeight="1" x14ac:dyDescent="0.2">
      <c r="A823" s="14">
        <v>0</v>
      </c>
      <c r="B823" s="16">
        <v>0</v>
      </c>
      <c r="C823" s="14">
        <v>0</v>
      </c>
      <c r="D823" s="17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19">
        <v>0</v>
      </c>
    </row>
    <row r="824" spans="1:14" ht="15.75" hidden="1" customHeight="1" x14ac:dyDescent="0.2">
      <c r="A824" s="14">
        <v>0</v>
      </c>
      <c r="B824" s="16">
        <v>0</v>
      </c>
      <c r="C824" s="14">
        <v>0</v>
      </c>
      <c r="D824" s="17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19">
        <v>0</v>
      </c>
    </row>
    <row r="825" spans="1:14" ht="15.75" hidden="1" customHeight="1" x14ac:dyDescent="0.2">
      <c r="A825" s="14">
        <v>0</v>
      </c>
      <c r="B825" s="16">
        <v>0</v>
      </c>
      <c r="C825" s="14">
        <v>0</v>
      </c>
      <c r="D825" s="17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19">
        <v>0</v>
      </c>
    </row>
    <row r="826" spans="1:14" ht="15.75" hidden="1" customHeight="1" x14ac:dyDescent="0.2">
      <c r="A826" s="14">
        <v>0</v>
      </c>
      <c r="B826" s="16">
        <v>0</v>
      </c>
      <c r="C826" s="14">
        <v>0</v>
      </c>
      <c r="D826" s="17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19">
        <v>0</v>
      </c>
    </row>
    <row r="827" spans="1:14" ht="15.75" hidden="1" customHeight="1" x14ac:dyDescent="0.2">
      <c r="A827" s="14">
        <v>0</v>
      </c>
      <c r="B827" s="16">
        <v>0</v>
      </c>
      <c r="C827" s="14">
        <v>0</v>
      </c>
      <c r="D827" s="17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19">
        <v>0</v>
      </c>
    </row>
    <row r="828" spans="1:14" ht="15.75" hidden="1" customHeight="1" x14ac:dyDescent="0.2">
      <c r="A828" s="14">
        <v>0</v>
      </c>
      <c r="B828" s="16">
        <v>0</v>
      </c>
      <c r="C828" s="14">
        <v>0</v>
      </c>
      <c r="D828" s="17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19">
        <v>0</v>
      </c>
    </row>
    <row r="829" spans="1:14" ht="15.75" hidden="1" customHeight="1" x14ac:dyDescent="0.2">
      <c r="A829" s="14">
        <v>0</v>
      </c>
      <c r="B829" s="16">
        <v>0</v>
      </c>
      <c r="C829" s="14">
        <v>0</v>
      </c>
      <c r="D829" s="17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19">
        <v>0</v>
      </c>
    </row>
    <row r="830" spans="1:14" ht="15.75" hidden="1" customHeight="1" x14ac:dyDescent="0.2">
      <c r="A830" s="14">
        <v>0</v>
      </c>
      <c r="B830" s="16">
        <v>0</v>
      </c>
      <c r="C830" s="14">
        <v>0</v>
      </c>
      <c r="D830" s="17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19">
        <v>0</v>
      </c>
    </row>
    <row r="831" spans="1:14" ht="15.75" hidden="1" customHeight="1" x14ac:dyDescent="0.2">
      <c r="A831" s="14">
        <v>0</v>
      </c>
      <c r="B831" s="16">
        <v>0</v>
      </c>
      <c r="C831" s="14">
        <v>0</v>
      </c>
      <c r="D831" s="17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19">
        <v>0</v>
      </c>
    </row>
    <row r="832" spans="1:14" ht="15.75" hidden="1" customHeight="1" x14ac:dyDescent="0.2">
      <c r="A832" s="14">
        <v>0</v>
      </c>
      <c r="B832" s="16">
        <v>0</v>
      </c>
      <c r="C832" s="14">
        <v>0</v>
      </c>
      <c r="D832" s="17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19">
        <v>0</v>
      </c>
    </row>
    <row r="833" spans="1:14" ht="15.75" hidden="1" customHeight="1" x14ac:dyDescent="0.2">
      <c r="A833" s="14">
        <v>0</v>
      </c>
      <c r="B833" s="16">
        <v>0</v>
      </c>
      <c r="C833" s="14">
        <v>0</v>
      </c>
      <c r="D833" s="17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19">
        <v>0</v>
      </c>
    </row>
    <row r="834" spans="1:14" ht="15.75" hidden="1" customHeight="1" x14ac:dyDescent="0.2">
      <c r="A834" s="14">
        <v>0</v>
      </c>
      <c r="B834" s="16">
        <v>0</v>
      </c>
      <c r="C834" s="14">
        <v>0</v>
      </c>
      <c r="D834" s="17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19">
        <v>0</v>
      </c>
    </row>
    <row r="835" spans="1:14" ht="15.75" hidden="1" customHeight="1" x14ac:dyDescent="0.2">
      <c r="A835" s="14">
        <v>0</v>
      </c>
      <c r="B835" s="16">
        <v>0</v>
      </c>
      <c r="C835" s="14">
        <v>0</v>
      </c>
      <c r="D835" s="17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19">
        <v>0</v>
      </c>
    </row>
    <row r="836" spans="1:14" ht="15.75" hidden="1" customHeight="1" x14ac:dyDescent="0.2">
      <c r="A836" s="14">
        <v>0</v>
      </c>
      <c r="B836" s="16">
        <v>0</v>
      </c>
      <c r="C836" s="14">
        <v>0</v>
      </c>
      <c r="D836" s="17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19">
        <v>0</v>
      </c>
    </row>
    <row r="837" spans="1:14" ht="15.75" hidden="1" customHeight="1" x14ac:dyDescent="0.2">
      <c r="A837" s="14">
        <v>0</v>
      </c>
      <c r="B837" s="16">
        <v>0</v>
      </c>
      <c r="C837" s="14">
        <v>0</v>
      </c>
      <c r="D837" s="17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19">
        <v>0</v>
      </c>
    </row>
    <row r="838" spans="1:14" ht="15.75" hidden="1" customHeight="1" x14ac:dyDescent="0.2">
      <c r="A838" s="14">
        <v>0</v>
      </c>
      <c r="B838" s="16">
        <v>0</v>
      </c>
      <c r="C838" s="14">
        <v>0</v>
      </c>
      <c r="D838" s="17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19">
        <v>0</v>
      </c>
    </row>
    <row r="839" spans="1:14" ht="15.75" hidden="1" customHeight="1" x14ac:dyDescent="0.2">
      <c r="A839" s="14">
        <v>0</v>
      </c>
      <c r="B839" s="16">
        <v>0</v>
      </c>
      <c r="C839" s="14">
        <v>0</v>
      </c>
      <c r="D839" s="17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19">
        <v>0</v>
      </c>
    </row>
    <row r="840" spans="1:14" ht="15.75" hidden="1" customHeight="1" x14ac:dyDescent="0.2">
      <c r="A840" s="14">
        <v>0</v>
      </c>
      <c r="B840" s="16">
        <v>0</v>
      </c>
      <c r="C840" s="14">
        <v>0</v>
      </c>
      <c r="D840" s="17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19">
        <v>0</v>
      </c>
    </row>
    <row r="841" spans="1:14" ht="15.75" hidden="1" customHeight="1" x14ac:dyDescent="0.2">
      <c r="A841" s="14">
        <v>0</v>
      </c>
      <c r="B841" s="16">
        <v>0</v>
      </c>
      <c r="C841" s="14">
        <v>0</v>
      </c>
      <c r="D841" s="17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19">
        <v>0</v>
      </c>
    </row>
    <row r="842" spans="1:14" ht="15.75" hidden="1" customHeight="1" x14ac:dyDescent="0.2">
      <c r="A842" s="14">
        <v>0</v>
      </c>
      <c r="B842" s="16">
        <v>0</v>
      </c>
      <c r="C842" s="14">
        <v>0</v>
      </c>
      <c r="D842" s="17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19">
        <v>0</v>
      </c>
    </row>
    <row r="843" spans="1:14" ht="15.75" hidden="1" customHeight="1" x14ac:dyDescent="0.2">
      <c r="A843" s="14">
        <v>0</v>
      </c>
      <c r="B843" s="16">
        <v>0</v>
      </c>
      <c r="C843" s="14">
        <v>0</v>
      </c>
      <c r="D843" s="17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19">
        <v>0</v>
      </c>
    </row>
    <row r="844" spans="1:14" ht="15.75" hidden="1" customHeight="1" x14ac:dyDescent="0.2">
      <c r="A844" s="14">
        <v>0</v>
      </c>
      <c r="B844" s="16">
        <v>0</v>
      </c>
      <c r="C844" s="14">
        <v>0</v>
      </c>
      <c r="D844" s="17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19">
        <v>0</v>
      </c>
    </row>
    <row r="845" spans="1:14" ht="15.75" hidden="1" customHeight="1" x14ac:dyDescent="0.2">
      <c r="A845" s="14">
        <v>0</v>
      </c>
      <c r="B845" s="16">
        <v>0</v>
      </c>
      <c r="C845" s="14">
        <v>0</v>
      </c>
      <c r="D845" s="17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19">
        <v>0</v>
      </c>
    </row>
    <row r="846" spans="1:14" ht="15.75" hidden="1" customHeight="1" x14ac:dyDescent="0.2">
      <c r="A846" s="14">
        <v>0</v>
      </c>
      <c r="B846" s="16">
        <v>0</v>
      </c>
      <c r="C846" s="14">
        <v>0</v>
      </c>
      <c r="D846" s="17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19">
        <v>0</v>
      </c>
    </row>
    <row r="847" spans="1:14" ht="15.75" hidden="1" customHeight="1" x14ac:dyDescent="0.2">
      <c r="A847" s="14">
        <v>0</v>
      </c>
      <c r="B847" s="16">
        <v>0</v>
      </c>
      <c r="C847" s="14">
        <v>0</v>
      </c>
      <c r="D847" s="17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19">
        <v>0</v>
      </c>
    </row>
    <row r="848" spans="1:14" ht="15.75" hidden="1" customHeight="1" x14ac:dyDescent="0.2">
      <c r="A848" s="14">
        <v>0</v>
      </c>
      <c r="B848" s="16">
        <v>0</v>
      </c>
      <c r="C848" s="14">
        <v>0</v>
      </c>
      <c r="D848" s="17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19">
        <v>0</v>
      </c>
    </row>
    <row r="849" spans="1:14" ht="15.75" hidden="1" customHeight="1" x14ac:dyDescent="0.2">
      <c r="A849" s="14">
        <v>0</v>
      </c>
      <c r="B849" s="16">
        <v>0</v>
      </c>
      <c r="C849" s="14">
        <v>0</v>
      </c>
      <c r="D849" s="17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19">
        <v>0</v>
      </c>
    </row>
    <row r="850" spans="1:14" ht="15.75" hidden="1" customHeight="1" x14ac:dyDescent="0.2">
      <c r="A850" s="14">
        <v>0</v>
      </c>
      <c r="B850" s="16">
        <v>0</v>
      </c>
      <c r="C850" s="14">
        <v>0</v>
      </c>
      <c r="D850" s="17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19">
        <v>0</v>
      </c>
    </row>
    <row r="851" spans="1:14" ht="15.75" hidden="1" customHeight="1" x14ac:dyDescent="0.2">
      <c r="A851" s="14">
        <v>0</v>
      </c>
      <c r="B851" s="16">
        <v>0</v>
      </c>
      <c r="C851" s="14">
        <v>0</v>
      </c>
      <c r="D851" s="17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19">
        <v>0</v>
      </c>
    </row>
    <row r="852" spans="1:14" ht="15.75" hidden="1" customHeight="1" x14ac:dyDescent="0.2">
      <c r="A852" s="14">
        <v>0</v>
      </c>
      <c r="B852" s="16">
        <v>0</v>
      </c>
      <c r="C852" s="14">
        <v>0</v>
      </c>
      <c r="D852" s="17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19">
        <v>0</v>
      </c>
    </row>
    <row r="853" spans="1:14" ht="15.75" hidden="1" customHeight="1" x14ac:dyDescent="0.2">
      <c r="A853" s="14">
        <v>0</v>
      </c>
      <c r="B853" s="16">
        <v>0</v>
      </c>
      <c r="C853" s="14">
        <v>0</v>
      </c>
      <c r="D853" s="17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19">
        <v>0</v>
      </c>
    </row>
    <row r="854" spans="1:14" ht="15.75" hidden="1" customHeight="1" x14ac:dyDescent="0.2">
      <c r="A854" s="14">
        <v>0</v>
      </c>
      <c r="B854" s="16">
        <v>0</v>
      </c>
      <c r="C854" s="14">
        <v>0</v>
      </c>
      <c r="D854" s="17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19">
        <v>0</v>
      </c>
    </row>
    <row r="855" spans="1:14" ht="15.75" hidden="1" customHeight="1" x14ac:dyDescent="0.2">
      <c r="A855" s="14">
        <v>0</v>
      </c>
      <c r="B855" s="16">
        <v>0</v>
      </c>
      <c r="C855" s="14">
        <v>0</v>
      </c>
      <c r="D855" s="17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19">
        <v>0</v>
      </c>
    </row>
    <row r="856" spans="1:14" ht="15.75" hidden="1" customHeight="1" x14ac:dyDescent="0.2">
      <c r="A856" s="14">
        <v>0</v>
      </c>
      <c r="B856" s="16">
        <v>0</v>
      </c>
      <c r="C856" s="14">
        <v>0</v>
      </c>
      <c r="D856" s="17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19">
        <v>0</v>
      </c>
    </row>
    <row r="857" spans="1:14" ht="15.75" hidden="1" customHeight="1" x14ac:dyDescent="0.2">
      <c r="A857" s="14">
        <v>0</v>
      </c>
      <c r="B857" s="16">
        <v>0</v>
      </c>
      <c r="C857" s="14">
        <v>0</v>
      </c>
      <c r="D857" s="17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19">
        <v>0</v>
      </c>
    </row>
    <row r="858" spans="1:14" ht="15.75" hidden="1" customHeight="1" x14ac:dyDescent="0.2">
      <c r="A858" s="14">
        <v>0</v>
      </c>
      <c r="B858" s="16">
        <v>0</v>
      </c>
      <c r="C858" s="14">
        <v>0</v>
      </c>
      <c r="D858" s="17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19">
        <v>0</v>
      </c>
    </row>
    <row r="859" spans="1:14" ht="15.75" hidden="1" customHeight="1" x14ac:dyDescent="0.2">
      <c r="A859" s="14">
        <v>0</v>
      </c>
      <c r="B859" s="16">
        <v>0</v>
      </c>
      <c r="C859" s="14">
        <v>0</v>
      </c>
      <c r="D859" s="17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19">
        <v>0</v>
      </c>
    </row>
    <row r="860" spans="1:14" ht="15.75" hidden="1" customHeight="1" x14ac:dyDescent="0.2">
      <c r="A860" s="14">
        <v>0</v>
      </c>
      <c r="B860" s="16">
        <v>0</v>
      </c>
      <c r="C860" s="14">
        <v>0</v>
      </c>
      <c r="D860" s="17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19">
        <v>0</v>
      </c>
    </row>
    <row r="861" spans="1:14" ht="15.75" hidden="1" customHeight="1" x14ac:dyDescent="0.2">
      <c r="A861" s="14">
        <v>0</v>
      </c>
      <c r="B861" s="16">
        <v>0</v>
      </c>
      <c r="C861" s="14">
        <v>0</v>
      </c>
      <c r="D861" s="17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19">
        <v>0</v>
      </c>
    </row>
    <row r="862" spans="1:14" ht="15.75" hidden="1" customHeight="1" x14ac:dyDescent="0.2">
      <c r="A862" s="14">
        <v>0</v>
      </c>
      <c r="B862" s="16">
        <v>0</v>
      </c>
      <c r="C862" s="14">
        <v>0</v>
      </c>
      <c r="D862" s="17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19">
        <v>0</v>
      </c>
    </row>
    <row r="863" spans="1:14" ht="15.75" hidden="1" customHeight="1" x14ac:dyDescent="0.2">
      <c r="A863" s="14">
        <v>0</v>
      </c>
      <c r="B863" s="16">
        <v>0</v>
      </c>
      <c r="C863" s="14">
        <v>0</v>
      </c>
      <c r="D863" s="17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19">
        <v>0</v>
      </c>
    </row>
    <row r="864" spans="1:14" ht="15.75" hidden="1" customHeight="1" x14ac:dyDescent="0.2">
      <c r="A864" s="14">
        <v>0</v>
      </c>
      <c r="B864" s="16">
        <v>0</v>
      </c>
      <c r="C864" s="14">
        <v>0</v>
      </c>
      <c r="D864" s="17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19">
        <v>0</v>
      </c>
    </row>
    <row r="865" spans="1:14" ht="15.75" hidden="1" customHeight="1" x14ac:dyDescent="0.2">
      <c r="A865" s="14">
        <v>0</v>
      </c>
      <c r="B865" s="16">
        <v>0</v>
      </c>
      <c r="C865" s="14">
        <v>0</v>
      </c>
      <c r="D865" s="17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19">
        <v>0</v>
      </c>
    </row>
    <row r="866" spans="1:14" ht="15.75" hidden="1" customHeight="1" x14ac:dyDescent="0.2">
      <c r="A866" s="14">
        <v>0</v>
      </c>
      <c r="B866" s="16">
        <v>0</v>
      </c>
      <c r="C866" s="14">
        <v>0</v>
      </c>
      <c r="D866" s="17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19">
        <v>0</v>
      </c>
    </row>
    <row r="867" spans="1:14" ht="15.75" hidden="1" customHeight="1" x14ac:dyDescent="0.2">
      <c r="A867" s="14">
        <v>0</v>
      </c>
      <c r="B867" s="16">
        <v>0</v>
      </c>
      <c r="C867" s="14">
        <v>0</v>
      </c>
      <c r="D867" s="17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19">
        <v>0</v>
      </c>
    </row>
    <row r="868" spans="1:14" ht="15.75" hidden="1" customHeight="1" x14ac:dyDescent="0.2">
      <c r="A868" s="14">
        <v>0</v>
      </c>
      <c r="B868" s="16">
        <v>0</v>
      </c>
      <c r="C868" s="14">
        <v>0</v>
      </c>
      <c r="D868" s="17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19">
        <v>0</v>
      </c>
    </row>
    <row r="869" spans="1:14" ht="15.75" hidden="1" customHeight="1" x14ac:dyDescent="0.2">
      <c r="A869" s="14">
        <v>0</v>
      </c>
      <c r="B869" s="16">
        <v>0</v>
      </c>
      <c r="C869" s="14">
        <v>0</v>
      </c>
      <c r="D869" s="17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19">
        <v>0</v>
      </c>
    </row>
    <row r="870" spans="1:14" ht="15.75" hidden="1" customHeight="1" x14ac:dyDescent="0.2">
      <c r="A870" s="14">
        <v>0</v>
      </c>
      <c r="B870" s="16">
        <v>0</v>
      </c>
      <c r="C870" s="14">
        <v>0</v>
      </c>
      <c r="D870" s="17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19">
        <v>0</v>
      </c>
    </row>
    <row r="871" spans="1:14" ht="15.75" hidden="1" customHeight="1" x14ac:dyDescent="0.2">
      <c r="A871" s="14">
        <v>0</v>
      </c>
      <c r="B871" s="16">
        <v>0</v>
      </c>
      <c r="C871" s="14">
        <v>0</v>
      </c>
      <c r="D871" s="17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19">
        <v>0</v>
      </c>
    </row>
    <row r="872" spans="1:14" ht="15.75" hidden="1" customHeight="1" x14ac:dyDescent="0.2">
      <c r="A872" s="14">
        <v>0</v>
      </c>
      <c r="B872" s="16">
        <v>0</v>
      </c>
      <c r="C872" s="14">
        <v>0</v>
      </c>
      <c r="D872" s="17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19">
        <v>0</v>
      </c>
    </row>
    <row r="873" spans="1:14" ht="15.75" hidden="1" customHeight="1" x14ac:dyDescent="0.2">
      <c r="A873" s="14">
        <v>0</v>
      </c>
      <c r="B873" s="16">
        <v>0</v>
      </c>
      <c r="C873" s="14">
        <v>0</v>
      </c>
      <c r="D873" s="17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19">
        <v>0</v>
      </c>
    </row>
    <row r="874" spans="1:14" ht="15.75" hidden="1" customHeight="1" x14ac:dyDescent="0.2">
      <c r="A874" s="14">
        <v>0</v>
      </c>
      <c r="B874" s="16">
        <v>0</v>
      </c>
      <c r="C874" s="14">
        <v>0</v>
      </c>
      <c r="D874" s="17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19">
        <v>0</v>
      </c>
    </row>
    <row r="875" spans="1:14" ht="15.75" hidden="1" customHeight="1" x14ac:dyDescent="0.2">
      <c r="A875" s="14">
        <v>0</v>
      </c>
      <c r="B875" s="16">
        <v>0</v>
      </c>
      <c r="C875" s="14">
        <v>0</v>
      </c>
      <c r="D875" s="17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19">
        <v>0</v>
      </c>
    </row>
    <row r="876" spans="1:14" ht="15.75" hidden="1" customHeight="1" x14ac:dyDescent="0.2">
      <c r="A876" s="14">
        <v>0</v>
      </c>
      <c r="B876" s="16">
        <v>0</v>
      </c>
      <c r="C876" s="14">
        <v>0</v>
      </c>
      <c r="D876" s="17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19">
        <v>0</v>
      </c>
    </row>
    <row r="877" spans="1:14" ht="15.75" hidden="1" customHeight="1" x14ac:dyDescent="0.2">
      <c r="A877" s="14">
        <v>0</v>
      </c>
      <c r="B877" s="16">
        <v>0</v>
      </c>
      <c r="C877" s="14">
        <v>0</v>
      </c>
      <c r="D877" s="17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19">
        <v>0</v>
      </c>
    </row>
    <row r="878" spans="1:14" ht="15.75" hidden="1" customHeight="1" x14ac:dyDescent="0.2">
      <c r="A878" s="14">
        <v>0</v>
      </c>
      <c r="B878" s="16">
        <v>0</v>
      </c>
      <c r="C878" s="14">
        <v>0</v>
      </c>
      <c r="D878" s="17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19">
        <v>0</v>
      </c>
    </row>
    <row r="879" spans="1:14" ht="15.75" hidden="1" customHeight="1" x14ac:dyDescent="0.2">
      <c r="A879" s="14">
        <v>0</v>
      </c>
      <c r="B879" s="16">
        <v>0</v>
      </c>
      <c r="C879" s="14">
        <v>0</v>
      </c>
      <c r="D879" s="17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19">
        <v>0</v>
      </c>
    </row>
    <row r="880" spans="1:14" ht="15.75" hidden="1" customHeight="1" x14ac:dyDescent="0.2">
      <c r="A880" s="14">
        <v>0</v>
      </c>
      <c r="B880" s="16">
        <v>0</v>
      </c>
      <c r="C880" s="14">
        <v>0</v>
      </c>
      <c r="D880" s="17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19">
        <v>0</v>
      </c>
    </row>
    <row r="881" spans="1:14" ht="15.75" hidden="1" customHeight="1" x14ac:dyDescent="0.2">
      <c r="A881" s="14">
        <v>0</v>
      </c>
      <c r="B881" s="16">
        <v>0</v>
      </c>
      <c r="C881" s="14">
        <v>0</v>
      </c>
      <c r="D881" s="17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19">
        <v>0</v>
      </c>
    </row>
    <row r="882" spans="1:14" ht="15.75" hidden="1" customHeight="1" x14ac:dyDescent="0.2">
      <c r="A882" s="14">
        <v>0</v>
      </c>
      <c r="B882" s="16">
        <v>0</v>
      </c>
      <c r="C882" s="14">
        <v>0</v>
      </c>
      <c r="D882" s="17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19">
        <v>0</v>
      </c>
    </row>
    <row r="883" spans="1:14" ht="15.75" hidden="1" customHeight="1" x14ac:dyDescent="0.2">
      <c r="A883" s="14">
        <v>0</v>
      </c>
      <c r="B883" s="16">
        <v>0</v>
      </c>
      <c r="C883" s="14">
        <v>0</v>
      </c>
      <c r="D883" s="17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19">
        <v>0</v>
      </c>
    </row>
    <row r="884" spans="1:14" ht="15.75" hidden="1" customHeight="1" x14ac:dyDescent="0.2">
      <c r="A884" s="14">
        <v>0</v>
      </c>
      <c r="B884" s="16">
        <v>0</v>
      </c>
      <c r="C884" s="14">
        <v>0</v>
      </c>
      <c r="D884" s="17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19">
        <v>0</v>
      </c>
    </row>
    <row r="885" spans="1:14" ht="15.75" hidden="1" customHeight="1" x14ac:dyDescent="0.2">
      <c r="A885" s="14">
        <v>0</v>
      </c>
      <c r="B885" s="16">
        <v>0</v>
      </c>
      <c r="C885" s="14">
        <v>0</v>
      </c>
      <c r="D885" s="17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19">
        <v>0</v>
      </c>
    </row>
    <row r="886" spans="1:14" ht="15.75" hidden="1" customHeight="1" x14ac:dyDescent="0.2">
      <c r="A886" s="14">
        <v>0</v>
      </c>
      <c r="B886" s="16">
        <v>0</v>
      </c>
      <c r="C886" s="14">
        <v>0</v>
      </c>
      <c r="D886" s="17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19">
        <v>0</v>
      </c>
    </row>
    <row r="887" spans="1:14" ht="15.75" hidden="1" customHeight="1" x14ac:dyDescent="0.2">
      <c r="A887" s="14">
        <v>0</v>
      </c>
      <c r="B887" s="16">
        <v>0</v>
      </c>
      <c r="C887" s="14">
        <v>0</v>
      </c>
      <c r="D887" s="17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19">
        <v>0</v>
      </c>
    </row>
    <row r="888" spans="1:14" ht="15.75" hidden="1" customHeight="1" x14ac:dyDescent="0.2">
      <c r="A888" s="14">
        <v>0</v>
      </c>
      <c r="B888" s="16">
        <v>0</v>
      </c>
      <c r="C888" s="14">
        <v>0</v>
      </c>
      <c r="D888" s="17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19">
        <v>0</v>
      </c>
    </row>
    <row r="889" spans="1:14" ht="15.75" hidden="1" customHeight="1" x14ac:dyDescent="0.2">
      <c r="A889" s="14">
        <v>0</v>
      </c>
      <c r="B889" s="16">
        <v>0</v>
      </c>
      <c r="C889" s="14">
        <v>0</v>
      </c>
      <c r="D889" s="17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19">
        <v>0</v>
      </c>
    </row>
    <row r="890" spans="1:14" ht="15.75" hidden="1" customHeight="1" x14ac:dyDescent="0.2">
      <c r="A890" s="14">
        <v>0</v>
      </c>
      <c r="B890" s="16">
        <v>0</v>
      </c>
      <c r="C890" s="14">
        <v>0</v>
      </c>
      <c r="D890" s="17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19">
        <v>0</v>
      </c>
    </row>
    <row r="891" spans="1:14" ht="15.75" hidden="1" customHeight="1" x14ac:dyDescent="0.2">
      <c r="A891" s="14">
        <v>0</v>
      </c>
      <c r="B891" s="16">
        <v>0</v>
      </c>
      <c r="C891" s="14">
        <v>0</v>
      </c>
      <c r="D891" s="17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19">
        <v>0</v>
      </c>
    </row>
    <row r="892" spans="1:14" ht="15.75" hidden="1" customHeight="1" x14ac:dyDescent="0.2">
      <c r="A892" s="14">
        <v>0</v>
      </c>
      <c r="B892" s="16">
        <v>0</v>
      </c>
      <c r="C892" s="14">
        <v>0</v>
      </c>
      <c r="D892" s="17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19">
        <v>0</v>
      </c>
    </row>
    <row r="893" spans="1:14" ht="15.75" hidden="1" customHeight="1" x14ac:dyDescent="0.2">
      <c r="A893" s="14">
        <v>0</v>
      </c>
      <c r="B893" s="16">
        <v>0</v>
      </c>
      <c r="C893" s="14">
        <v>0</v>
      </c>
      <c r="D893" s="17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19">
        <v>0</v>
      </c>
    </row>
    <row r="894" spans="1:14" ht="15.75" hidden="1" customHeight="1" x14ac:dyDescent="0.2">
      <c r="A894" s="14">
        <v>0</v>
      </c>
      <c r="B894" s="16">
        <v>0</v>
      </c>
      <c r="C894" s="14">
        <v>0</v>
      </c>
      <c r="D894" s="17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19">
        <v>0</v>
      </c>
    </row>
    <row r="895" spans="1:14" ht="15.75" hidden="1" customHeight="1" x14ac:dyDescent="0.2">
      <c r="A895" s="14">
        <v>0</v>
      </c>
      <c r="B895" s="16">
        <v>0</v>
      </c>
      <c r="C895" s="14">
        <v>0</v>
      </c>
      <c r="D895" s="17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19">
        <v>0</v>
      </c>
    </row>
    <row r="896" spans="1:14" ht="15.75" hidden="1" customHeight="1" x14ac:dyDescent="0.2">
      <c r="A896" s="14">
        <v>0</v>
      </c>
      <c r="B896" s="16">
        <v>0</v>
      </c>
      <c r="C896" s="14">
        <v>0</v>
      </c>
      <c r="D896" s="17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19">
        <v>0</v>
      </c>
    </row>
    <row r="897" spans="1:14" ht="15.75" hidden="1" customHeight="1" x14ac:dyDescent="0.2">
      <c r="A897" s="14">
        <v>0</v>
      </c>
      <c r="B897" s="16">
        <v>0</v>
      </c>
      <c r="C897" s="14">
        <v>0</v>
      </c>
      <c r="D897" s="17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19">
        <v>0</v>
      </c>
    </row>
    <row r="898" spans="1:14" ht="15.75" hidden="1" customHeight="1" x14ac:dyDescent="0.2">
      <c r="A898" s="14">
        <v>0</v>
      </c>
      <c r="B898" s="16">
        <v>0</v>
      </c>
      <c r="C898" s="14">
        <v>0</v>
      </c>
      <c r="D898" s="17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19">
        <v>0</v>
      </c>
    </row>
    <row r="899" spans="1:14" ht="15.75" hidden="1" customHeight="1" x14ac:dyDescent="0.2">
      <c r="A899" s="14">
        <v>0</v>
      </c>
      <c r="B899" s="16">
        <v>0</v>
      </c>
      <c r="C899" s="14">
        <v>0</v>
      </c>
      <c r="D899" s="17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19">
        <v>0</v>
      </c>
    </row>
    <row r="900" spans="1:14" ht="15.75" hidden="1" customHeight="1" x14ac:dyDescent="0.2">
      <c r="A900" s="14">
        <v>0</v>
      </c>
      <c r="B900" s="16">
        <v>0</v>
      </c>
      <c r="C900" s="14">
        <v>0</v>
      </c>
      <c r="D900" s="17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19">
        <v>0</v>
      </c>
    </row>
    <row r="901" spans="1:14" ht="15.75" hidden="1" customHeight="1" x14ac:dyDescent="0.2">
      <c r="A901" s="14">
        <v>0</v>
      </c>
      <c r="B901" s="16">
        <v>0</v>
      </c>
      <c r="C901" s="14">
        <v>0</v>
      </c>
      <c r="D901" s="17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19">
        <v>0</v>
      </c>
    </row>
    <row r="902" spans="1:14" ht="15.75" hidden="1" customHeight="1" x14ac:dyDescent="0.2">
      <c r="A902" s="14">
        <v>0</v>
      </c>
      <c r="B902" s="16">
        <v>0</v>
      </c>
      <c r="C902" s="14">
        <v>0</v>
      </c>
      <c r="D902" s="17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19">
        <v>0</v>
      </c>
    </row>
    <row r="903" spans="1:14" ht="15.75" hidden="1" customHeight="1" x14ac:dyDescent="0.2">
      <c r="A903" s="14">
        <v>0</v>
      </c>
      <c r="B903" s="16">
        <v>0</v>
      </c>
      <c r="C903" s="14">
        <v>0</v>
      </c>
      <c r="D903" s="17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19">
        <v>0</v>
      </c>
    </row>
    <row r="904" spans="1:14" ht="15.75" hidden="1" customHeight="1" x14ac:dyDescent="0.2">
      <c r="A904" s="14">
        <v>0</v>
      </c>
      <c r="B904" s="16">
        <v>0</v>
      </c>
      <c r="C904" s="14">
        <v>0</v>
      </c>
      <c r="D904" s="17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19">
        <v>0</v>
      </c>
    </row>
    <row r="905" spans="1:14" ht="15.75" hidden="1" customHeight="1" x14ac:dyDescent="0.2">
      <c r="A905" s="14">
        <v>0</v>
      </c>
      <c r="B905" s="16">
        <v>0</v>
      </c>
      <c r="C905" s="14">
        <v>0</v>
      </c>
      <c r="D905" s="17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19">
        <v>0</v>
      </c>
    </row>
    <row r="906" spans="1:14" ht="15.75" hidden="1" customHeight="1" x14ac:dyDescent="0.2">
      <c r="A906" s="14">
        <v>0</v>
      </c>
      <c r="B906" s="16">
        <v>0</v>
      </c>
      <c r="C906" s="14">
        <v>0</v>
      </c>
      <c r="D906" s="17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19">
        <v>0</v>
      </c>
    </row>
    <row r="907" spans="1:14" ht="15.75" hidden="1" customHeight="1" x14ac:dyDescent="0.2">
      <c r="A907" s="14">
        <v>0</v>
      </c>
      <c r="B907" s="16">
        <v>0</v>
      </c>
      <c r="C907" s="14">
        <v>0</v>
      </c>
      <c r="D907" s="17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19">
        <v>0</v>
      </c>
    </row>
    <row r="908" spans="1:14" ht="15.75" hidden="1" customHeight="1" x14ac:dyDescent="0.2">
      <c r="A908" s="14">
        <v>0</v>
      </c>
      <c r="B908" s="16">
        <v>0</v>
      </c>
      <c r="C908" s="14">
        <v>0</v>
      </c>
      <c r="D908" s="17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19">
        <v>0</v>
      </c>
    </row>
    <row r="909" spans="1:14" ht="15.75" hidden="1" customHeight="1" x14ac:dyDescent="0.2">
      <c r="A909" s="14">
        <v>0</v>
      </c>
      <c r="B909" s="16">
        <v>0</v>
      </c>
      <c r="C909" s="14">
        <v>0</v>
      </c>
      <c r="D909" s="17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19">
        <v>0</v>
      </c>
    </row>
    <row r="910" spans="1:14" ht="15.75" hidden="1" customHeight="1" x14ac:dyDescent="0.2">
      <c r="A910" s="14">
        <v>0</v>
      </c>
      <c r="B910" s="16">
        <v>0</v>
      </c>
      <c r="C910" s="14">
        <v>0</v>
      </c>
      <c r="D910" s="17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19">
        <v>0</v>
      </c>
    </row>
    <row r="911" spans="1:14" ht="15.75" hidden="1" customHeight="1" x14ac:dyDescent="0.2">
      <c r="A911" s="14">
        <v>0</v>
      </c>
      <c r="B911" s="16">
        <v>0</v>
      </c>
      <c r="C911" s="14">
        <v>0</v>
      </c>
      <c r="D911" s="17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19">
        <v>0</v>
      </c>
    </row>
    <row r="912" spans="1:14" ht="15.75" hidden="1" customHeight="1" x14ac:dyDescent="0.2">
      <c r="A912" s="14">
        <v>0</v>
      </c>
      <c r="B912" s="16">
        <v>0</v>
      </c>
      <c r="C912" s="14">
        <v>0</v>
      </c>
      <c r="D912" s="17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19">
        <v>0</v>
      </c>
    </row>
    <row r="913" spans="1:14" ht="15.75" hidden="1" customHeight="1" x14ac:dyDescent="0.2">
      <c r="A913" s="14">
        <v>0</v>
      </c>
      <c r="B913" s="16">
        <v>0</v>
      </c>
      <c r="C913" s="14">
        <v>0</v>
      </c>
      <c r="D913" s="17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19">
        <v>0</v>
      </c>
    </row>
    <row r="914" spans="1:14" ht="15.75" hidden="1" customHeight="1" x14ac:dyDescent="0.2">
      <c r="A914" s="14">
        <v>0</v>
      </c>
      <c r="B914" s="16">
        <v>0</v>
      </c>
      <c r="C914" s="14">
        <v>0</v>
      </c>
      <c r="D914" s="17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19">
        <v>0</v>
      </c>
    </row>
    <row r="915" spans="1:14" ht="15.75" hidden="1" customHeight="1" x14ac:dyDescent="0.2">
      <c r="A915" s="14">
        <v>0</v>
      </c>
      <c r="B915" s="16">
        <v>0</v>
      </c>
      <c r="C915" s="14">
        <v>0</v>
      </c>
      <c r="D915" s="17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19">
        <v>0</v>
      </c>
    </row>
    <row r="916" spans="1:14" ht="15.75" hidden="1" customHeight="1" x14ac:dyDescent="0.2">
      <c r="A916" s="14">
        <v>0</v>
      </c>
      <c r="B916" s="16">
        <v>0</v>
      </c>
      <c r="C916" s="14">
        <v>0</v>
      </c>
      <c r="D916" s="17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19">
        <v>0</v>
      </c>
    </row>
    <row r="917" spans="1:14" ht="15.75" hidden="1" customHeight="1" x14ac:dyDescent="0.2">
      <c r="A917" s="14">
        <v>0</v>
      </c>
      <c r="B917" s="16">
        <v>0</v>
      </c>
      <c r="C917" s="14">
        <v>0</v>
      </c>
      <c r="D917" s="17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19">
        <v>0</v>
      </c>
    </row>
    <row r="918" spans="1:14" ht="15.75" hidden="1" customHeight="1" x14ac:dyDescent="0.2">
      <c r="A918" s="14">
        <v>0</v>
      </c>
      <c r="B918" s="16">
        <v>0</v>
      </c>
      <c r="C918" s="14">
        <v>0</v>
      </c>
      <c r="D918" s="17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19">
        <v>0</v>
      </c>
    </row>
    <row r="919" spans="1:14" ht="15.75" hidden="1" customHeight="1" x14ac:dyDescent="0.2">
      <c r="A919" s="14">
        <v>0</v>
      </c>
      <c r="B919" s="16">
        <v>0</v>
      </c>
      <c r="C919" s="14">
        <v>0</v>
      </c>
      <c r="D919" s="17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19">
        <v>0</v>
      </c>
    </row>
    <row r="920" spans="1:14" ht="15.75" hidden="1" customHeight="1" x14ac:dyDescent="0.2">
      <c r="A920" s="14">
        <v>0</v>
      </c>
      <c r="B920" s="16">
        <v>0</v>
      </c>
      <c r="C920" s="14">
        <v>0</v>
      </c>
      <c r="D920" s="17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19">
        <v>0</v>
      </c>
    </row>
    <row r="921" spans="1:14" ht="15.75" hidden="1" customHeight="1" x14ac:dyDescent="0.2">
      <c r="A921" s="14">
        <v>0</v>
      </c>
      <c r="B921" s="16">
        <v>0</v>
      </c>
      <c r="C921" s="14">
        <v>0</v>
      </c>
      <c r="D921" s="17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19">
        <v>0</v>
      </c>
    </row>
    <row r="922" spans="1:14" ht="15.75" hidden="1" customHeight="1" x14ac:dyDescent="0.2">
      <c r="A922" s="14">
        <v>0</v>
      </c>
      <c r="B922" s="16">
        <v>0</v>
      </c>
      <c r="C922" s="14">
        <v>0</v>
      </c>
      <c r="D922" s="17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19">
        <v>0</v>
      </c>
    </row>
    <row r="923" spans="1:14" ht="15.75" hidden="1" customHeight="1" x14ac:dyDescent="0.2">
      <c r="A923" s="14">
        <v>0</v>
      </c>
      <c r="B923" s="16">
        <v>0</v>
      </c>
      <c r="C923" s="14">
        <v>0</v>
      </c>
      <c r="D923" s="17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19">
        <v>0</v>
      </c>
    </row>
    <row r="924" spans="1:14" ht="15.75" hidden="1" customHeight="1" x14ac:dyDescent="0.2">
      <c r="A924" s="14">
        <v>0</v>
      </c>
      <c r="B924" s="16">
        <v>0</v>
      </c>
      <c r="C924" s="14">
        <v>0</v>
      </c>
      <c r="D924" s="17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19">
        <v>0</v>
      </c>
    </row>
    <row r="925" spans="1:14" ht="15.75" hidden="1" customHeight="1" x14ac:dyDescent="0.2">
      <c r="A925" s="14">
        <v>0</v>
      </c>
      <c r="B925" s="16">
        <v>0</v>
      </c>
      <c r="C925" s="14">
        <v>0</v>
      </c>
      <c r="D925" s="17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19">
        <v>0</v>
      </c>
    </row>
    <row r="926" spans="1:14" ht="15.75" hidden="1" customHeight="1" x14ac:dyDescent="0.2">
      <c r="A926" s="14">
        <v>0</v>
      </c>
      <c r="B926" s="16">
        <v>0</v>
      </c>
      <c r="C926" s="14">
        <v>0</v>
      </c>
      <c r="D926" s="17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19">
        <v>0</v>
      </c>
    </row>
    <row r="927" spans="1:14" ht="15.75" hidden="1" customHeight="1" x14ac:dyDescent="0.2">
      <c r="A927" s="14">
        <v>0</v>
      </c>
      <c r="B927" s="16">
        <v>0</v>
      </c>
      <c r="C927" s="14">
        <v>0</v>
      </c>
      <c r="D927" s="17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19">
        <v>0</v>
      </c>
    </row>
    <row r="928" spans="1:14" ht="15.75" hidden="1" customHeight="1" x14ac:dyDescent="0.2">
      <c r="A928" s="14">
        <v>0</v>
      </c>
      <c r="B928" s="16">
        <v>0</v>
      </c>
      <c r="C928" s="14">
        <v>0</v>
      </c>
      <c r="D928" s="17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19">
        <v>0</v>
      </c>
    </row>
    <row r="929" spans="1:14" ht="15.75" hidden="1" customHeight="1" x14ac:dyDescent="0.2">
      <c r="A929" s="14">
        <v>0</v>
      </c>
      <c r="B929" s="16">
        <v>0</v>
      </c>
      <c r="C929" s="14">
        <v>0</v>
      </c>
      <c r="D929" s="17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19">
        <v>0</v>
      </c>
    </row>
    <row r="930" spans="1:14" ht="15.75" hidden="1" customHeight="1" x14ac:dyDescent="0.2">
      <c r="A930" s="14">
        <v>0</v>
      </c>
      <c r="B930" s="16">
        <v>0</v>
      </c>
      <c r="C930" s="14">
        <v>0</v>
      </c>
      <c r="D930" s="17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19">
        <v>0</v>
      </c>
    </row>
    <row r="931" spans="1:14" ht="15.75" hidden="1" customHeight="1" x14ac:dyDescent="0.2">
      <c r="A931" s="14">
        <v>0</v>
      </c>
      <c r="B931" s="16">
        <v>0</v>
      </c>
      <c r="C931" s="14">
        <v>0</v>
      </c>
      <c r="D931" s="17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19">
        <v>0</v>
      </c>
    </row>
    <row r="932" spans="1:14" ht="15.75" hidden="1" customHeight="1" x14ac:dyDescent="0.2">
      <c r="A932" s="14">
        <v>0</v>
      </c>
      <c r="B932" s="16">
        <v>0</v>
      </c>
      <c r="C932" s="14">
        <v>0</v>
      </c>
      <c r="D932" s="17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19">
        <v>0</v>
      </c>
    </row>
    <row r="933" spans="1:14" ht="15.75" hidden="1" customHeight="1" x14ac:dyDescent="0.2">
      <c r="A933" s="14">
        <v>0</v>
      </c>
      <c r="B933" s="16">
        <v>0</v>
      </c>
      <c r="C933" s="14">
        <v>0</v>
      </c>
      <c r="D933" s="17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19">
        <v>0</v>
      </c>
    </row>
    <row r="934" spans="1:14" ht="15.75" hidden="1" customHeight="1" x14ac:dyDescent="0.2">
      <c r="A934" s="14">
        <v>0</v>
      </c>
      <c r="B934" s="16">
        <v>0</v>
      </c>
      <c r="C934" s="14">
        <v>0</v>
      </c>
      <c r="D934" s="17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19">
        <v>0</v>
      </c>
    </row>
    <row r="935" spans="1:14" ht="15.75" hidden="1" customHeight="1" x14ac:dyDescent="0.2">
      <c r="A935" s="14">
        <v>0</v>
      </c>
      <c r="B935" s="16">
        <v>0</v>
      </c>
      <c r="C935" s="14">
        <v>0</v>
      </c>
      <c r="D935" s="17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19">
        <v>0</v>
      </c>
    </row>
    <row r="936" spans="1:14" ht="15.75" hidden="1" customHeight="1" x14ac:dyDescent="0.2">
      <c r="A936" s="14">
        <v>0</v>
      </c>
      <c r="B936" s="16">
        <v>0</v>
      </c>
      <c r="C936" s="14">
        <v>0</v>
      </c>
      <c r="D936" s="17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19">
        <v>0</v>
      </c>
    </row>
    <row r="937" spans="1:14" ht="15.75" hidden="1" customHeight="1" x14ac:dyDescent="0.2">
      <c r="A937" s="14">
        <v>0</v>
      </c>
      <c r="B937" s="16">
        <v>0</v>
      </c>
      <c r="C937" s="14">
        <v>0</v>
      </c>
      <c r="D937" s="17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19">
        <v>0</v>
      </c>
    </row>
    <row r="938" spans="1:14" ht="15.75" hidden="1" customHeight="1" x14ac:dyDescent="0.2">
      <c r="A938" s="14">
        <v>0</v>
      </c>
      <c r="B938" s="16">
        <v>0</v>
      </c>
      <c r="C938" s="14">
        <v>0</v>
      </c>
      <c r="D938" s="17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19">
        <v>0</v>
      </c>
    </row>
    <row r="939" spans="1:14" ht="15.75" hidden="1" customHeight="1" x14ac:dyDescent="0.2">
      <c r="A939" s="14">
        <v>0</v>
      </c>
      <c r="B939" s="16">
        <v>0</v>
      </c>
      <c r="C939" s="14">
        <v>0</v>
      </c>
      <c r="D939" s="17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19">
        <v>0</v>
      </c>
    </row>
    <row r="940" spans="1:14" ht="15.75" hidden="1" customHeight="1" x14ac:dyDescent="0.2">
      <c r="A940" s="14">
        <v>0</v>
      </c>
      <c r="B940" s="16">
        <v>0</v>
      </c>
      <c r="C940" s="14">
        <v>0</v>
      </c>
      <c r="D940" s="17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19">
        <v>0</v>
      </c>
    </row>
    <row r="941" spans="1:14" ht="15.75" hidden="1" customHeight="1" x14ac:dyDescent="0.2">
      <c r="A941" s="14">
        <v>0</v>
      </c>
      <c r="B941" s="16">
        <v>0</v>
      </c>
      <c r="C941" s="14">
        <v>0</v>
      </c>
      <c r="D941" s="17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19">
        <v>0</v>
      </c>
    </row>
    <row r="942" spans="1:14" ht="15.75" hidden="1" customHeight="1" x14ac:dyDescent="0.2">
      <c r="A942" s="14">
        <v>0</v>
      </c>
      <c r="B942" s="16">
        <v>0</v>
      </c>
      <c r="C942" s="14">
        <v>0</v>
      </c>
      <c r="D942" s="17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19">
        <v>0</v>
      </c>
    </row>
    <row r="943" spans="1:14" ht="15.75" hidden="1" customHeight="1" x14ac:dyDescent="0.2">
      <c r="A943" s="14">
        <v>0</v>
      </c>
      <c r="B943" s="16">
        <v>0</v>
      </c>
      <c r="C943" s="14">
        <v>0</v>
      </c>
      <c r="D943" s="17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19">
        <v>0</v>
      </c>
    </row>
    <row r="944" spans="1:14" ht="15.75" hidden="1" customHeight="1" x14ac:dyDescent="0.2">
      <c r="A944" s="14">
        <v>0</v>
      </c>
      <c r="B944" s="16">
        <v>0</v>
      </c>
      <c r="C944" s="14">
        <v>0</v>
      </c>
      <c r="D944" s="17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19">
        <v>0</v>
      </c>
    </row>
    <row r="945" spans="1:14" ht="15.75" hidden="1" customHeight="1" x14ac:dyDescent="0.2">
      <c r="A945" s="14">
        <v>0</v>
      </c>
      <c r="B945" s="16">
        <v>0</v>
      </c>
      <c r="C945" s="14">
        <v>0</v>
      </c>
      <c r="D945" s="17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19">
        <v>0</v>
      </c>
    </row>
    <row r="946" spans="1:14" ht="15.75" hidden="1" customHeight="1" x14ac:dyDescent="0.2">
      <c r="A946" s="14">
        <v>0</v>
      </c>
      <c r="B946" s="16">
        <v>0</v>
      </c>
      <c r="C946" s="14">
        <v>0</v>
      </c>
      <c r="D946" s="17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19">
        <v>0</v>
      </c>
    </row>
    <row r="947" spans="1:14" ht="15.75" hidden="1" customHeight="1" x14ac:dyDescent="0.2">
      <c r="A947" s="14">
        <v>0</v>
      </c>
      <c r="B947" s="16">
        <v>0</v>
      </c>
      <c r="C947" s="14">
        <v>0</v>
      </c>
      <c r="D947" s="17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19">
        <v>0</v>
      </c>
    </row>
    <row r="948" spans="1:14" ht="15.75" hidden="1" customHeight="1" x14ac:dyDescent="0.2">
      <c r="A948" s="14">
        <v>0</v>
      </c>
      <c r="B948" s="16">
        <v>0</v>
      </c>
      <c r="C948" s="14">
        <v>0</v>
      </c>
      <c r="D948" s="17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19">
        <v>0</v>
      </c>
    </row>
    <row r="949" spans="1:14" ht="15.75" hidden="1" customHeight="1" x14ac:dyDescent="0.2">
      <c r="A949" s="14">
        <v>0</v>
      </c>
      <c r="B949" s="16">
        <v>0</v>
      </c>
      <c r="C949" s="14">
        <v>0</v>
      </c>
      <c r="D949" s="17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19">
        <v>0</v>
      </c>
    </row>
    <row r="950" spans="1:14" ht="15.75" hidden="1" customHeight="1" x14ac:dyDescent="0.2">
      <c r="A950" s="14">
        <v>0</v>
      </c>
      <c r="B950" s="16">
        <v>0</v>
      </c>
      <c r="C950" s="14">
        <v>0</v>
      </c>
      <c r="D950" s="17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19">
        <v>0</v>
      </c>
    </row>
    <row r="951" spans="1:14" ht="15.75" hidden="1" customHeight="1" x14ac:dyDescent="0.2">
      <c r="A951" s="14">
        <v>0</v>
      </c>
      <c r="B951" s="16">
        <v>0</v>
      </c>
      <c r="C951" s="14">
        <v>0</v>
      </c>
      <c r="D951" s="17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19">
        <v>0</v>
      </c>
    </row>
    <row r="952" spans="1:14" ht="15.75" hidden="1" customHeight="1" x14ac:dyDescent="0.2">
      <c r="A952" s="14">
        <v>0</v>
      </c>
      <c r="B952" s="16">
        <v>0</v>
      </c>
      <c r="C952" s="14">
        <v>0</v>
      </c>
      <c r="D952" s="17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19">
        <v>0</v>
      </c>
    </row>
    <row r="953" spans="1:14" ht="15.75" hidden="1" customHeight="1" x14ac:dyDescent="0.2">
      <c r="A953" s="14">
        <v>0</v>
      </c>
      <c r="B953" s="16">
        <v>0</v>
      </c>
      <c r="C953" s="14">
        <v>0</v>
      </c>
      <c r="D953" s="17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19">
        <v>0</v>
      </c>
    </row>
    <row r="954" spans="1:14" ht="15.75" hidden="1" customHeight="1" x14ac:dyDescent="0.2">
      <c r="A954" s="14">
        <v>0</v>
      </c>
      <c r="B954" s="16">
        <v>0</v>
      </c>
      <c r="C954" s="14">
        <v>0</v>
      </c>
      <c r="D954" s="17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19">
        <v>0</v>
      </c>
    </row>
    <row r="955" spans="1:14" ht="15.75" hidden="1" customHeight="1" x14ac:dyDescent="0.2">
      <c r="A955" s="14">
        <v>0</v>
      </c>
      <c r="B955" s="16">
        <v>0</v>
      </c>
      <c r="C955" s="14">
        <v>0</v>
      </c>
      <c r="D955" s="17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19">
        <v>0</v>
      </c>
    </row>
    <row r="956" spans="1:14" ht="15.75" hidden="1" customHeight="1" x14ac:dyDescent="0.2">
      <c r="A956" s="14">
        <v>0</v>
      </c>
      <c r="B956" s="16">
        <v>0</v>
      </c>
      <c r="C956" s="14">
        <v>0</v>
      </c>
      <c r="D956" s="17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19">
        <v>0</v>
      </c>
    </row>
    <row r="957" spans="1:14" ht="15.75" hidden="1" customHeight="1" x14ac:dyDescent="0.2">
      <c r="A957" s="14">
        <v>0</v>
      </c>
      <c r="B957" s="16">
        <v>0</v>
      </c>
      <c r="C957" s="14">
        <v>0</v>
      </c>
      <c r="D957" s="17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19">
        <v>0</v>
      </c>
    </row>
    <row r="958" spans="1:14" ht="15.75" hidden="1" customHeight="1" x14ac:dyDescent="0.2">
      <c r="A958" s="14">
        <v>0</v>
      </c>
      <c r="B958" s="16">
        <v>0</v>
      </c>
      <c r="C958" s="14">
        <v>0</v>
      </c>
      <c r="D958" s="17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19">
        <v>0</v>
      </c>
    </row>
    <row r="959" spans="1:14" ht="15.75" hidden="1" customHeight="1" x14ac:dyDescent="0.2">
      <c r="A959" s="14">
        <v>0</v>
      </c>
      <c r="B959" s="16">
        <v>0</v>
      </c>
      <c r="C959" s="14">
        <v>0</v>
      </c>
      <c r="D959" s="17">
        <v>0</v>
      </c>
      <c r="E959" s="5">
        <v>0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19">
        <v>0</v>
      </c>
    </row>
    <row r="960" spans="1:14" ht="15.75" hidden="1" customHeight="1" x14ac:dyDescent="0.2">
      <c r="A960" s="14">
        <v>0</v>
      </c>
      <c r="B960" s="16">
        <v>0</v>
      </c>
      <c r="C960" s="14">
        <v>0</v>
      </c>
      <c r="D960" s="17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19">
        <v>0</v>
      </c>
    </row>
    <row r="961" spans="1:14" ht="15.75" hidden="1" customHeight="1" x14ac:dyDescent="0.2">
      <c r="A961" s="14">
        <v>0</v>
      </c>
      <c r="B961" s="16">
        <v>0</v>
      </c>
      <c r="C961" s="14">
        <v>0</v>
      </c>
      <c r="D961" s="17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19">
        <v>0</v>
      </c>
    </row>
    <row r="962" spans="1:14" ht="15.75" hidden="1" customHeight="1" x14ac:dyDescent="0.2">
      <c r="A962" s="14">
        <v>0</v>
      </c>
      <c r="B962" s="16">
        <v>0</v>
      </c>
      <c r="C962" s="14">
        <v>0</v>
      </c>
      <c r="D962" s="17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19">
        <v>0</v>
      </c>
    </row>
    <row r="963" spans="1:14" ht="15.75" hidden="1" customHeight="1" x14ac:dyDescent="0.2">
      <c r="A963" s="14">
        <v>0</v>
      </c>
      <c r="B963" s="16">
        <v>0</v>
      </c>
      <c r="C963" s="14">
        <v>0</v>
      </c>
      <c r="D963" s="17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19">
        <v>0</v>
      </c>
    </row>
    <row r="964" spans="1:14" ht="15.75" hidden="1" customHeight="1" x14ac:dyDescent="0.2">
      <c r="A964" s="14">
        <v>0</v>
      </c>
      <c r="B964" s="16">
        <v>0</v>
      </c>
      <c r="C964" s="14">
        <v>0</v>
      </c>
      <c r="D964" s="17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19">
        <v>0</v>
      </c>
    </row>
    <row r="965" spans="1:14" ht="15.75" hidden="1" customHeight="1" x14ac:dyDescent="0.2">
      <c r="A965" s="14">
        <v>0</v>
      </c>
      <c r="B965" s="16">
        <v>0</v>
      </c>
      <c r="C965" s="14">
        <v>0</v>
      </c>
      <c r="D965" s="17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19">
        <v>0</v>
      </c>
    </row>
    <row r="966" spans="1:14" ht="15.75" hidden="1" customHeight="1" x14ac:dyDescent="0.2">
      <c r="A966" s="14">
        <v>0</v>
      </c>
      <c r="B966" s="16">
        <v>0</v>
      </c>
      <c r="C966" s="14">
        <v>0</v>
      </c>
      <c r="D966" s="17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19">
        <v>0</v>
      </c>
    </row>
    <row r="967" spans="1:14" ht="15.75" hidden="1" customHeight="1" x14ac:dyDescent="0.2">
      <c r="A967" s="14">
        <v>0</v>
      </c>
      <c r="B967" s="16">
        <v>0</v>
      </c>
      <c r="C967" s="14">
        <v>0</v>
      </c>
      <c r="D967" s="17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19">
        <v>0</v>
      </c>
    </row>
    <row r="968" spans="1:14" ht="15.75" hidden="1" customHeight="1" x14ac:dyDescent="0.2">
      <c r="A968" s="14">
        <v>0</v>
      </c>
      <c r="B968" s="16">
        <v>0</v>
      </c>
      <c r="C968" s="14">
        <v>0</v>
      </c>
      <c r="D968" s="17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19">
        <v>0</v>
      </c>
    </row>
    <row r="969" spans="1:14" ht="15.75" hidden="1" customHeight="1" x14ac:dyDescent="0.2">
      <c r="A969" s="14">
        <v>0</v>
      </c>
      <c r="B969" s="16">
        <v>0</v>
      </c>
      <c r="C969" s="14">
        <v>0</v>
      </c>
      <c r="D969" s="17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19">
        <v>0</v>
      </c>
    </row>
    <row r="970" spans="1:14" ht="15.75" hidden="1" customHeight="1" x14ac:dyDescent="0.2">
      <c r="A970" s="14">
        <v>0</v>
      </c>
      <c r="B970" s="16">
        <v>0</v>
      </c>
      <c r="C970" s="14">
        <v>0</v>
      </c>
      <c r="D970" s="17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19">
        <v>0</v>
      </c>
    </row>
    <row r="971" spans="1:14" ht="15.75" hidden="1" customHeight="1" x14ac:dyDescent="0.2">
      <c r="A971" s="14">
        <v>0</v>
      </c>
      <c r="B971" s="16">
        <v>0</v>
      </c>
      <c r="C971" s="14">
        <v>0</v>
      </c>
      <c r="D971" s="17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19">
        <v>0</v>
      </c>
    </row>
    <row r="972" spans="1:14" ht="15.75" hidden="1" customHeight="1" x14ac:dyDescent="0.2">
      <c r="A972" s="14">
        <v>0</v>
      </c>
      <c r="B972" s="16">
        <v>0</v>
      </c>
      <c r="C972" s="14">
        <v>0</v>
      </c>
      <c r="D972" s="17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19">
        <v>0</v>
      </c>
    </row>
    <row r="973" spans="1:14" ht="15.75" hidden="1" customHeight="1" x14ac:dyDescent="0.2">
      <c r="A973" s="14">
        <v>0</v>
      </c>
      <c r="B973" s="16">
        <v>0</v>
      </c>
      <c r="C973" s="14">
        <v>0</v>
      </c>
      <c r="D973" s="17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19">
        <v>0</v>
      </c>
    </row>
    <row r="974" spans="1:14" ht="15.75" hidden="1" customHeight="1" x14ac:dyDescent="0.2">
      <c r="A974" s="14">
        <v>0</v>
      </c>
      <c r="B974" s="16">
        <v>0</v>
      </c>
      <c r="C974" s="14">
        <v>0</v>
      </c>
      <c r="D974" s="17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19">
        <v>0</v>
      </c>
    </row>
    <row r="975" spans="1:14" ht="15.75" hidden="1" customHeight="1" x14ac:dyDescent="0.2">
      <c r="A975" s="14">
        <v>0</v>
      </c>
      <c r="B975" s="16">
        <v>0</v>
      </c>
      <c r="C975" s="14">
        <v>0</v>
      </c>
      <c r="D975" s="17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19">
        <v>0</v>
      </c>
    </row>
    <row r="976" spans="1:14" ht="15.75" hidden="1" customHeight="1" x14ac:dyDescent="0.2">
      <c r="A976" s="14">
        <v>0</v>
      </c>
      <c r="B976" s="16">
        <v>0</v>
      </c>
      <c r="C976" s="14">
        <v>0</v>
      </c>
      <c r="D976" s="17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19">
        <v>0</v>
      </c>
    </row>
    <row r="977" spans="1:14" ht="15.75" hidden="1" customHeight="1" x14ac:dyDescent="0.2">
      <c r="A977" s="14">
        <v>0</v>
      </c>
      <c r="B977" s="16">
        <v>0</v>
      </c>
      <c r="C977" s="14">
        <v>0</v>
      </c>
      <c r="D977" s="17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19">
        <v>0</v>
      </c>
    </row>
    <row r="978" spans="1:14" ht="15.75" hidden="1" customHeight="1" x14ac:dyDescent="0.2">
      <c r="A978" s="14">
        <v>0</v>
      </c>
      <c r="B978" s="16">
        <v>0</v>
      </c>
      <c r="C978" s="14">
        <v>0</v>
      </c>
      <c r="D978" s="17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19">
        <v>0</v>
      </c>
    </row>
    <row r="979" spans="1:14" ht="15.75" hidden="1" customHeight="1" x14ac:dyDescent="0.2">
      <c r="A979" s="14">
        <v>0</v>
      </c>
      <c r="B979" s="16">
        <v>0</v>
      </c>
      <c r="C979" s="14">
        <v>0</v>
      </c>
      <c r="D979" s="17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19">
        <v>0</v>
      </c>
    </row>
    <row r="980" spans="1:14" ht="15.75" hidden="1" customHeight="1" x14ac:dyDescent="0.2">
      <c r="A980" s="14">
        <v>0</v>
      </c>
      <c r="B980" s="16">
        <v>0</v>
      </c>
      <c r="C980" s="14">
        <v>0</v>
      </c>
      <c r="D980" s="17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19">
        <v>0</v>
      </c>
    </row>
    <row r="981" spans="1:14" ht="15.75" hidden="1" customHeight="1" x14ac:dyDescent="0.2">
      <c r="A981" s="14">
        <v>0</v>
      </c>
      <c r="B981" s="16">
        <v>0</v>
      </c>
      <c r="C981" s="14">
        <v>0</v>
      </c>
      <c r="D981" s="17">
        <v>0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19">
        <v>0</v>
      </c>
    </row>
    <row r="982" spans="1:14" ht="15.75" hidden="1" customHeight="1" x14ac:dyDescent="0.2">
      <c r="A982" s="14">
        <v>0</v>
      </c>
      <c r="B982" s="16">
        <v>0</v>
      </c>
      <c r="C982" s="14">
        <v>0</v>
      </c>
      <c r="D982" s="17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19">
        <v>0</v>
      </c>
    </row>
    <row r="983" spans="1:14" ht="15.75" hidden="1" customHeight="1" x14ac:dyDescent="0.2">
      <c r="A983" s="14">
        <v>0</v>
      </c>
      <c r="B983" s="16">
        <v>0</v>
      </c>
      <c r="C983" s="14">
        <v>0</v>
      </c>
      <c r="D983" s="17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19">
        <v>0</v>
      </c>
    </row>
    <row r="984" spans="1:14" ht="15.75" hidden="1" customHeight="1" x14ac:dyDescent="0.2">
      <c r="A984" s="14">
        <v>0</v>
      </c>
      <c r="B984" s="16">
        <v>0</v>
      </c>
      <c r="C984" s="14">
        <v>0</v>
      </c>
      <c r="D984" s="17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19">
        <v>0</v>
      </c>
    </row>
    <row r="985" spans="1:14" ht="15.75" hidden="1" customHeight="1" x14ac:dyDescent="0.2">
      <c r="A985" s="14">
        <v>0</v>
      </c>
      <c r="B985" s="16">
        <v>0</v>
      </c>
      <c r="C985" s="14">
        <v>0</v>
      </c>
      <c r="D985" s="17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19">
        <v>0</v>
      </c>
    </row>
    <row r="986" spans="1:14" ht="15.75" hidden="1" customHeight="1" x14ac:dyDescent="0.2">
      <c r="A986" s="14">
        <v>0</v>
      </c>
      <c r="B986" s="16">
        <v>0</v>
      </c>
      <c r="C986" s="14">
        <v>0</v>
      </c>
      <c r="D986" s="17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19">
        <v>0</v>
      </c>
    </row>
    <row r="987" spans="1:14" ht="15.75" hidden="1" customHeight="1" x14ac:dyDescent="0.2">
      <c r="A987" s="14">
        <v>0</v>
      </c>
      <c r="B987" s="16">
        <v>0</v>
      </c>
      <c r="C987" s="14">
        <v>0</v>
      </c>
      <c r="D987" s="17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19">
        <v>0</v>
      </c>
    </row>
    <row r="988" spans="1:14" ht="15.75" hidden="1" customHeight="1" x14ac:dyDescent="0.2">
      <c r="A988" s="14">
        <v>0</v>
      </c>
      <c r="B988" s="16">
        <v>0</v>
      </c>
      <c r="C988" s="14">
        <v>0</v>
      </c>
      <c r="D988" s="17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19">
        <v>0</v>
      </c>
    </row>
    <row r="989" spans="1:14" ht="15.75" hidden="1" customHeight="1" x14ac:dyDescent="0.2">
      <c r="A989" s="14">
        <v>0</v>
      </c>
      <c r="B989" s="16">
        <v>0</v>
      </c>
      <c r="C989" s="14">
        <v>0</v>
      </c>
      <c r="D989" s="17">
        <v>0</v>
      </c>
      <c r="E989" s="5">
        <v>0</v>
      </c>
      <c r="F989" s="5">
        <v>0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19">
        <v>0</v>
      </c>
    </row>
    <row r="990" spans="1:14" ht="15.75" hidden="1" customHeight="1" x14ac:dyDescent="0.2">
      <c r="A990" s="14">
        <v>0</v>
      </c>
      <c r="B990" s="16">
        <v>0</v>
      </c>
      <c r="C990" s="14">
        <v>0</v>
      </c>
      <c r="D990" s="17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19">
        <v>0</v>
      </c>
    </row>
    <row r="991" spans="1:14" ht="15.75" hidden="1" customHeight="1" x14ac:dyDescent="0.2">
      <c r="A991" s="14">
        <v>0</v>
      </c>
      <c r="B991" s="16">
        <v>0</v>
      </c>
      <c r="C991" s="14">
        <v>0</v>
      </c>
      <c r="D991" s="17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19">
        <v>0</v>
      </c>
    </row>
    <row r="992" spans="1:14" ht="15.75" hidden="1" customHeight="1" x14ac:dyDescent="0.2">
      <c r="A992" s="14">
        <v>0</v>
      </c>
      <c r="B992" s="16">
        <v>0</v>
      </c>
      <c r="C992" s="14">
        <v>0</v>
      </c>
      <c r="D992" s="17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19">
        <v>0</v>
      </c>
    </row>
    <row r="993" spans="1:14" ht="15.75" hidden="1" customHeight="1" x14ac:dyDescent="0.2">
      <c r="A993" s="14">
        <v>0</v>
      </c>
      <c r="B993" s="16">
        <v>0</v>
      </c>
      <c r="C993" s="14">
        <v>0</v>
      </c>
      <c r="D993" s="17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19">
        <v>0</v>
      </c>
    </row>
    <row r="994" spans="1:14" ht="15.75" hidden="1" customHeight="1" x14ac:dyDescent="0.2">
      <c r="A994" s="14">
        <v>0</v>
      </c>
      <c r="B994" s="16">
        <v>0</v>
      </c>
      <c r="C994" s="14">
        <v>0</v>
      </c>
      <c r="D994" s="17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19">
        <v>0</v>
      </c>
    </row>
    <row r="995" spans="1:14" ht="15.75" hidden="1" customHeight="1" x14ac:dyDescent="0.2">
      <c r="A995" s="14">
        <v>0</v>
      </c>
      <c r="B995" s="16">
        <v>0</v>
      </c>
      <c r="C995" s="14">
        <v>0</v>
      </c>
      <c r="D995" s="17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19">
        <v>0</v>
      </c>
    </row>
    <row r="996" spans="1:14" ht="15.75" hidden="1" customHeight="1" x14ac:dyDescent="0.2">
      <c r="A996" s="14">
        <v>0</v>
      </c>
      <c r="B996" s="16">
        <v>0</v>
      </c>
      <c r="C996" s="14">
        <v>0</v>
      </c>
      <c r="D996" s="17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19">
        <v>0</v>
      </c>
    </row>
    <row r="997" spans="1:14" ht="15.75" hidden="1" customHeight="1" x14ac:dyDescent="0.2">
      <c r="A997" s="14">
        <v>0</v>
      </c>
      <c r="B997" s="16">
        <v>0</v>
      </c>
      <c r="C997" s="14">
        <v>0</v>
      </c>
      <c r="D997" s="17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19">
        <v>0</v>
      </c>
    </row>
    <row r="998" spans="1:14" ht="15.75" hidden="1" customHeight="1" x14ac:dyDescent="0.2">
      <c r="A998" s="14">
        <v>0</v>
      </c>
      <c r="B998" s="16">
        <v>0</v>
      </c>
      <c r="C998" s="14">
        <v>0</v>
      </c>
      <c r="D998" s="17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19">
        <v>0</v>
      </c>
    </row>
    <row r="999" spans="1:14" ht="15.75" hidden="1" customHeight="1" x14ac:dyDescent="0.2">
      <c r="A999" s="14">
        <v>0</v>
      </c>
      <c r="B999" s="16">
        <v>0</v>
      </c>
      <c r="C999" s="14">
        <v>0</v>
      </c>
      <c r="D999" s="17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19">
        <v>0</v>
      </c>
    </row>
    <row r="1000" spans="1:14" ht="15.75" hidden="1" customHeight="1" x14ac:dyDescent="0.2">
      <c r="A1000" s="14">
        <v>0</v>
      </c>
      <c r="B1000" s="16">
        <v>0</v>
      </c>
      <c r="C1000" s="14">
        <v>0</v>
      </c>
      <c r="D1000" s="17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19">
        <v>0</v>
      </c>
    </row>
    <row r="1001" spans="1:14" ht="15.75" hidden="1" customHeight="1" x14ac:dyDescent="0.2">
      <c r="A1001" s="14">
        <v>0</v>
      </c>
      <c r="B1001" s="16">
        <v>0</v>
      </c>
      <c r="C1001" s="14">
        <v>0</v>
      </c>
      <c r="D1001" s="17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19">
        <v>0</v>
      </c>
    </row>
    <row r="1002" spans="1:14" ht="15.75" hidden="1" customHeight="1" x14ac:dyDescent="0.2">
      <c r="A1002" s="14">
        <v>0</v>
      </c>
      <c r="B1002" s="16">
        <v>0</v>
      </c>
      <c r="C1002" s="14">
        <v>0</v>
      </c>
      <c r="D1002" s="17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19">
        <v>0</v>
      </c>
    </row>
    <row r="1003" spans="1:14" ht="15.75" hidden="1" customHeight="1" x14ac:dyDescent="0.2">
      <c r="A1003" s="14">
        <v>0</v>
      </c>
      <c r="B1003" s="16">
        <v>0</v>
      </c>
      <c r="C1003" s="14">
        <v>0</v>
      </c>
      <c r="D1003" s="17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19">
        <v>0</v>
      </c>
    </row>
    <row r="1004" spans="1:14" ht="15.75" hidden="1" customHeight="1" x14ac:dyDescent="0.2">
      <c r="A1004" s="14">
        <v>0</v>
      </c>
      <c r="B1004" s="16">
        <v>0</v>
      </c>
      <c r="C1004" s="14">
        <v>0</v>
      </c>
      <c r="D1004" s="17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19">
        <v>0</v>
      </c>
    </row>
    <row r="1005" spans="1:14" ht="15.75" hidden="1" customHeight="1" x14ac:dyDescent="0.2">
      <c r="A1005" s="14">
        <v>0</v>
      </c>
      <c r="B1005" s="16">
        <v>0</v>
      </c>
      <c r="C1005" s="14">
        <v>0</v>
      </c>
      <c r="D1005" s="17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19">
        <v>0</v>
      </c>
    </row>
    <row r="1006" spans="1:14" ht="15.75" hidden="1" customHeight="1" x14ac:dyDescent="0.2">
      <c r="A1006" s="14">
        <v>0</v>
      </c>
      <c r="B1006" s="16">
        <v>0</v>
      </c>
      <c r="C1006" s="14">
        <v>0</v>
      </c>
      <c r="D1006" s="17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19">
        <v>0</v>
      </c>
    </row>
    <row r="1007" spans="1:14" ht="15.75" hidden="1" customHeight="1" x14ac:dyDescent="0.2">
      <c r="A1007" s="14">
        <v>0</v>
      </c>
      <c r="B1007" s="16">
        <v>0</v>
      </c>
      <c r="C1007" s="14">
        <v>0</v>
      </c>
      <c r="D1007" s="17">
        <v>0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19">
        <v>0</v>
      </c>
    </row>
    <row r="1008" spans="1:14" ht="15.75" hidden="1" customHeight="1" x14ac:dyDescent="0.2">
      <c r="A1008" s="14">
        <v>0</v>
      </c>
      <c r="B1008" s="16">
        <v>0</v>
      </c>
      <c r="C1008" s="14">
        <v>0</v>
      </c>
      <c r="D1008" s="17">
        <v>0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19">
        <v>0</v>
      </c>
    </row>
    <row r="1009" spans="1:14" ht="15.75" hidden="1" customHeight="1" x14ac:dyDescent="0.2">
      <c r="A1009" s="14">
        <v>0</v>
      </c>
      <c r="B1009" s="16">
        <v>0</v>
      </c>
      <c r="C1009" s="14">
        <v>0</v>
      </c>
      <c r="D1009" s="17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19">
        <v>0</v>
      </c>
    </row>
    <row r="1010" spans="1:14" ht="15.75" hidden="1" customHeight="1" x14ac:dyDescent="0.2">
      <c r="A1010" s="14">
        <v>0</v>
      </c>
      <c r="B1010" s="16">
        <v>0</v>
      </c>
      <c r="C1010" s="14">
        <v>0</v>
      </c>
      <c r="D1010" s="17">
        <v>0</v>
      </c>
      <c r="E1010" s="5">
        <v>0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19">
        <v>0</v>
      </c>
    </row>
    <row r="1011" spans="1:14" ht="15.75" hidden="1" customHeight="1" x14ac:dyDescent="0.2">
      <c r="A1011" s="14">
        <v>0</v>
      </c>
      <c r="B1011" s="16">
        <v>0</v>
      </c>
      <c r="C1011" s="14">
        <v>0</v>
      </c>
      <c r="D1011" s="17">
        <v>0</v>
      </c>
      <c r="E1011" s="5">
        <v>0</v>
      </c>
      <c r="F1011" s="5">
        <v>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19">
        <v>0</v>
      </c>
    </row>
    <row r="1012" spans="1:14" ht="15.75" hidden="1" customHeight="1" x14ac:dyDescent="0.2">
      <c r="A1012" s="14">
        <v>0</v>
      </c>
      <c r="B1012" s="16">
        <v>0</v>
      </c>
      <c r="C1012" s="14">
        <v>0</v>
      </c>
      <c r="D1012" s="17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19">
        <v>0</v>
      </c>
    </row>
    <row r="1013" spans="1:14" ht="15.75" hidden="1" customHeight="1" x14ac:dyDescent="0.2">
      <c r="A1013" s="14">
        <v>0</v>
      </c>
      <c r="B1013" s="16">
        <v>0</v>
      </c>
      <c r="C1013" s="14">
        <v>0</v>
      </c>
      <c r="D1013" s="17">
        <v>0</v>
      </c>
      <c r="E1013" s="5">
        <v>0</v>
      </c>
      <c r="F1013" s="5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19">
        <v>0</v>
      </c>
    </row>
    <row r="1014" spans="1:14" ht="15.75" hidden="1" customHeight="1" x14ac:dyDescent="0.2">
      <c r="A1014" s="14">
        <v>0</v>
      </c>
      <c r="B1014" s="16">
        <v>0</v>
      </c>
      <c r="C1014" s="14">
        <v>0</v>
      </c>
      <c r="D1014" s="17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19">
        <v>0</v>
      </c>
    </row>
    <row r="1015" spans="1:14" ht="15.75" hidden="1" customHeight="1" x14ac:dyDescent="0.2">
      <c r="A1015" s="14">
        <v>0</v>
      </c>
      <c r="B1015" s="16">
        <v>0</v>
      </c>
      <c r="C1015" s="14">
        <v>0</v>
      </c>
      <c r="D1015" s="17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19">
        <v>0</v>
      </c>
    </row>
    <row r="1016" spans="1:14" ht="15.75" hidden="1" customHeight="1" x14ac:dyDescent="0.2">
      <c r="A1016" s="14">
        <v>0</v>
      </c>
      <c r="B1016" s="16">
        <v>0</v>
      </c>
      <c r="C1016" s="14">
        <v>0</v>
      </c>
      <c r="D1016" s="17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19">
        <v>0</v>
      </c>
    </row>
    <row r="1017" spans="1:14" ht="15.75" hidden="1" customHeight="1" x14ac:dyDescent="0.2">
      <c r="A1017" s="14">
        <v>0</v>
      </c>
      <c r="B1017" s="16">
        <v>0</v>
      </c>
      <c r="C1017" s="14">
        <v>0</v>
      </c>
      <c r="D1017" s="17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19">
        <v>0</v>
      </c>
    </row>
    <row r="1018" spans="1:14" ht="15.75" hidden="1" customHeight="1" x14ac:dyDescent="0.2">
      <c r="A1018" s="14">
        <v>0</v>
      </c>
      <c r="B1018" s="16">
        <v>0</v>
      </c>
      <c r="C1018" s="14">
        <v>0</v>
      </c>
      <c r="D1018" s="17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19">
        <v>0</v>
      </c>
    </row>
    <row r="1019" spans="1:14" ht="15.75" hidden="1" customHeight="1" x14ac:dyDescent="0.2">
      <c r="A1019" s="14">
        <v>0</v>
      </c>
      <c r="B1019" s="16">
        <v>0</v>
      </c>
      <c r="C1019" s="14">
        <v>0</v>
      </c>
      <c r="D1019" s="17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19">
        <v>0</v>
      </c>
    </row>
    <row r="1020" spans="1:14" ht="15.75" hidden="1" customHeight="1" x14ac:dyDescent="0.2">
      <c r="A1020" s="14">
        <v>0</v>
      </c>
      <c r="B1020" s="16">
        <v>0</v>
      </c>
      <c r="C1020" s="14">
        <v>0</v>
      </c>
      <c r="D1020" s="17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19">
        <v>0</v>
      </c>
    </row>
    <row r="1021" spans="1:14" ht="15.75" hidden="1" customHeight="1" x14ac:dyDescent="0.2">
      <c r="A1021" s="14">
        <v>0</v>
      </c>
      <c r="B1021" s="16">
        <v>0</v>
      </c>
      <c r="C1021" s="14">
        <v>0</v>
      </c>
      <c r="D1021" s="17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19">
        <v>0</v>
      </c>
    </row>
    <row r="1022" spans="1:14" ht="15.75" hidden="1" customHeight="1" x14ac:dyDescent="0.2">
      <c r="A1022" s="14">
        <v>0</v>
      </c>
      <c r="B1022" s="16">
        <v>0</v>
      </c>
      <c r="C1022" s="14">
        <v>0</v>
      </c>
      <c r="D1022" s="17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19">
        <v>0</v>
      </c>
    </row>
    <row r="1023" spans="1:14" ht="15.75" hidden="1" customHeight="1" x14ac:dyDescent="0.2">
      <c r="A1023" s="14">
        <v>0</v>
      </c>
      <c r="B1023" s="16">
        <v>0</v>
      </c>
      <c r="C1023" s="14">
        <v>0</v>
      </c>
      <c r="D1023" s="17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19">
        <v>0</v>
      </c>
    </row>
    <row r="1024" spans="1:14" ht="15.75" hidden="1" customHeight="1" x14ac:dyDescent="0.2">
      <c r="A1024" s="14">
        <v>0</v>
      </c>
      <c r="B1024" s="16">
        <v>0</v>
      </c>
      <c r="C1024" s="14">
        <v>0</v>
      </c>
      <c r="D1024" s="17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19">
        <v>0</v>
      </c>
    </row>
    <row r="1025" spans="1:14" ht="15.75" hidden="1" customHeight="1" x14ac:dyDescent="0.2">
      <c r="A1025" s="14">
        <v>0</v>
      </c>
      <c r="B1025" s="16">
        <v>0</v>
      </c>
      <c r="C1025" s="14">
        <v>0</v>
      </c>
      <c r="D1025" s="17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19">
        <v>0</v>
      </c>
    </row>
    <row r="1026" spans="1:14" ht="15.75" hidden="1" customHeight="1" x14ac:dyDescent="0.2">
      <c r="A1026" s="14">
        <v>0</v>
      </c>
      <c r="B1026" s="16">
        <v>0</v>
      </c>
      <c r="C1026" s="14">
        <v>0</v>
      </c>
      <c r="D1026" s="17">
        <v>0</v>
      </c>
      <c r="E1026" s="5">
        <v>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19">
        <v>0</v>
      </c>
    </row>
    <row r="1027" spans="1:14" ht="15.75" hidden="1" customHeight="1" x14ac:dyDescent="0.2">
      <c r="A1027" s="14">
        <v>0</v>
      </c>
      <c r="B1027" s="16">
        <v>0</v>
      </c>
      <c r="C1027" s="14">
        <v>0</v>
      </c>
      <c r="D1027" s="17">
        <v>0</v>
      </c>
      <c r="E1027" s="5">
        <v>0</v>
      </c>
      <c r="F1027" s="5">
        <v>0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19">
        <v>0</v>
      </c>
    </row>
    <row r="1028" spans="1:14" ht="15.75" hidden="1" customHeight="1" x14ac:dyDescent="0.2">
      <c r="A1028" s="14">
        <v>0</v>
      </c>
      <c r="B1028" s="16">
        <v>0</v>
      </c>
      <c r="C1028" s="14">
        <v>0</v>
      </c>
      <c r="D1028" s="17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19">
        <v>0</v>
      </c>
    </row>
    <row r="1029" spans="1:14" ht="15.75" hidden="1" customHeight="1" x14ac:dyDescent="0.2">
      <c r="A1029" s="14">
        <v>0</v>
      </c>
      <c r="B1029" s="16">
        <v>0</v>
      </c>
      <c r="C1029" s="14">
        <v>0</v>
      </c>
      <c r="D1029" s="17">
        <v>0</v>
      </c>
      <c r="E1029" s="5">
        <v>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19">
        <v>0</v>
      </c>
    </row>
    <row r="1030" spans="1:14" ht="15.75" hidden="1" customHeight="1" x14ac:dyDescent="0.2">
      <c r="A1030" s="14">
        <v>0</v>
      </c>
      <c r="B1030" s="16">
        <v>0</v>
      </c>
      <c r="C1030" s="14">
        <v>0</v>
      </c>
      <c r="D1030" s="17">
        <v>0</v>
      </c>
      <c r="E1030" s="5">
        <v>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19">
        <v>0</v>
      </c>
    </row>
    <row r="1031" spans="1:14" ht="15.75" hidden="1" customHeight="1" x14ac:dyDescent="0.2">
      <c r="A1031" s="14">
        <v>0</v>
      </c>
      <c r="B1031" s="16">
        <v>0</v>
      </c>
      <c r="C1031" s="14">
        <v>0</v>
      </c>
      <c r="D1031" s="17">
        <v>0</v>
      </c>
      <c r="E1031" s="5">
        <v>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19">
        <v>0</v>
      </c>
    </row>
    <row r="1032" spans="1:14" ht="15.75" hidden="1" customHeight="1" x14ac:dyDescent="0.2">
      <c r="A1032" s="14">
        <v>0</v>
      </c>
      <c r="B1032" s="16">
        <v>0</v>
      </c>
      <c r="C1032" s="14">
        <v>0</v>
      </c>
      <c r="D1032" s="17">
        <v>0</v>
      </c>
      <c r="E1032" s="5">
        <v>0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19">
        <v>0</v>
      </c>
    </row>
    <row r="1033" spans="1:14" ht="15.75" hidden="1" customHeight="1" x14ac:dyDescent="0.2">
      <c r="A1033" s="14">
        <v>0</v>
      </c>
      <c r="B1033" s="16">
        <v>0</v>
      </c>
      <c r="C1033" s="14">
        <v>0</v>
      </c>
      <c r="D1033" s="17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19">
        <v>0</v>
      </c>
    </row>
    <row r="1034" spans="1:14" ht="15.75" hidden="1" customHeight="1" x14ac:dyDescent="0.2">
      <c r="A1034" s="14">
        <v>0</v>
      </c>
      <c r="B1034" s="16">
        <v>0</v>
      </c>
      <c r="C1034" s="14">
        <v>0</v>
      </c>
      <c r="D1034" s="17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19">
        <v>0</v>
      </c>
    </row>
    <row r="1035" spans="1:14" ht="15.75" hidden="1" customHeight="1" x14ac:dyDescent="0.2">
      <c r="A1035" s="14">
        <v>0</v>
      </c>
      <c r="B1035" s="16">
        <v>0</v>
      </c>
      <c r="C1035" s="14">
        <v>0</v>
      </c>
      <c r="D1035" s="17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19">
        <v>0</v>
      </c>
    </row>
    <row r="1036" spans="1:14" ht="15.75" hidden="1" customHeight="1" x14ac:dyDescent="0.2">
      <c r="A1036" s="14">
        <v>0</v>
      </c>
      <c r="B1036" s="16">
        <v>0</v>
      </c>
      <c r="C1036" s="14">
        <v>0</v>
      </c>
      <c r="D1036" s="17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19">
        <v>0</v>
      </c>
    </row>
    <row r="1037" spans="1:14" ht="15.75" hidden="1" customHeight="1" x14ac:dyDescent="0.2">
      <c r="A1037" s="14">
        <v>0</v>
      </c>
      <c r="B1037" s="16">
        <v>0</v>
      </c>
      <c r="C1037" s="14">
        <v>0</v>
      </c>
      <c r="D1037" s="17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19">
        <v>0</v>
      </c>
    </row>
    <row r="1038" spans="1:14" ht="15.75" hidden="1" customHeight="1" x14ac:dyDescent="0.2">
      <c r="A1038" s="14">
        <v>0</v>
      </c>
      <c r="B1038" s="16">
        <v>0</v>
      </c>
      <c r="C1038" s="14">
        <v>0</v>
      </c>
      <c r="D1038" s="17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19">
        <v>0</v>
      </c>
    </row>
    <row r="1039" spans="1:14" ht="15.75" hidden="1" customHeight="1" x14ac:dyDescent="0.2">
      <c r="A1039" s="14">
        <v>0</v>
      </c>
      <c r="B1039" s="16">
        <v>0</v>
      </c>
      <c r="C1039" s="14">
        <v>0</v>
      </c>
      <c r="D1039" s="17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19">
        <v>0</v>
      </c>
    </row>
    <row r="1040" spans="1:14" ht="15.75" hidden="1" customHeight="1" x14ac:dyDescent="0.2">
      <c r="A1040" s="14">
        <v>0</v>
      </c>
      <c r="B1040" s="16">
        <v>0</v>
      </c>
      <c r="C1040" s="14">
        <v>0</v>
      </c>
      <c r="D1040" s="17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19">
        <v>0</v>
      </c>
    </row>
    <row r="1041" spans="1:14" ht="15.75" hidden="1" customHeight="1" x14ac:dyDescent="0.2">
      <c r="A1041" s="14">
        <v>0</v>
      </c>
      <c r="B1041" s="16">
        <v>0</v>
      </c>
      <c r="C1041" s="14">
        <v>0</v>
      </c>
      <c r="D1041" s="17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19">
        <v>0</v>
      </c>
    </row>
    <row r="1042" spans="1:14" ht="15.75" hidden="1" customHeight="1" x14ac:dyDescent="0.2">
      <c r="A1042" s="14">
        <v>0</v>
      </c>
      <c r="B1042" s="16">
        <v>0</v>
      </c>
      <c r="C1042" s="14">
        <v>0</v>
      </c>
      <c r="D1042" s="17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19">
        <v>0</v>
      </c>
    </row>
    <row r="1043" spans="1:14" ht="15.75" hidden="1" customHeight="1" x14ac:dyDescent="0.2">
      <c r="A1043" s="14">
        <v>0</v>
      </c>
      <c r="B1043" s="16">
        <v>0</v>
      </c>
      <c r="C1043" s="14">
        <v>0</v>
      </c>
      <c r="D1043" s="17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19">
        <v>0</v>
      </c>
    </row>
    <row r="1044" spans="1:14" ht="15.75" hidden="1" customHeight="1" x14ac:dyDescent="0.2">
      <c r="A1044" s="14">
        <v>0</v>
      </c>
      <c r="B1044" s="16">
        <v>0</v>
      </c>
      <c r="C1044" s="14">
        <v>0</v>
      </c>
      <c r="D1044" s="17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19">
        <v>0</v>
      </c>
    </row>
    <row r="1045" spans="1:14" ht="15.75" hidden="1" customHeight="1" x14ac:dyDescent="0.2">
      <c r="A1045" s="14">
        <v>0</v>
      </c>
      <c r="B1045" s="16">
        <v>0</v>
      </c>
      <c r="C1045" s="14">
        <v>0</v>
      </c>
      <c r="D1045" s="17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19">
        <v>0</v>
      </c>
    </row>
    <row r="1046" spans="1:14" ht="15.75" hidden="1" customHeight="1" x14ac:dyDescent="0.2">
      <c r="A1046" s="14">
        <v>0</v>
      </c>
      <c r="B1046" s="16">
        <v>0</v>
      </c>
      <c r="C1046" s="14">
        <v>0</v>
      </c>
      <c r="D1046" s="17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19">
        <v>0</v>
      </c>
    </row>
    <row r="1047" spans="1:14" ht="15.75" hidden="1" customHeight="1" x14ac:dyDescent="0.2">
      <c r="A1047" s="14">
        <v>0</v>
      </c>
      <c r="B1047" s="16">
        <v>0</v>
      </c>
      <c r="C1047" s="14">
        <v>0</v>
      </c>
      <c r="D1047" s="17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19">
        <v>0</v>
      </c>
    </row>
    <row r="1048" spans="1:14" ht="15.75" hidden="1" customHeight="1" x14ac:dyDescent="0.2">
      <c r="A1048" s="14">
        <v>0</v>
      </c>
      <c r="B1048" s="16">
        <v>0</v>
      </c>
      <c r="C1048" s="14">
        <v>0</v>
      </c>
      <c r="D1048" s="17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19">
        <v>0</v>
      </c>
    </row>
    <row r="1049" spans="1:14" ht="15.75" hidden="1" customHeight="1" x14ac:dyDescent="0.2">
      <c r="A1049" s="14">
        <v>0</v>
      </c>
      <c r="B1049" s="16">
        <v>0</v>
      </c>
      <c r="C1049" s="14">
        <v>0</v>
      </c>
      <c r="D1049" s="17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19">
        <v>0</v>
      </c>
    </row>
    <row r="1050" spans="1:14" ht="15.75" hidden="1" customHeight="1" x14ac:dyDescent="0.2">
      <c r="A1050" s="14">
        <v>0</v>
      </c>
      <c r="B1050" s="16">
        <v>0</v>
      </c>
      <c r="C1050" s="14">
        <v>0</v>
      </c>
      <c r="D1050" s="17">
        <v>0</v>
      </c>
      <c r="E1050" s="5">
        <v>0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19">
        <v>0</v>
      </c>
    </row>
    <row r="1051" spans="1:14" ht="15.75" hidden="1" customHeight="1" x14ac:dyDescent="0.2">
      <c r="A1051" s="14">
        <v>0</v>
      </c>
      <c r="B1051" s="16">
        <v>0</v>
      </c>
      <c r="C1051" s="14">
        <v>0</v>
      </c>
      <c r="D1051" s="17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19">
        <v>0</v>
      </c>
    </row>
    <row r="1052" spans="1:14" ht="15.75" hidden="1" customHeight="1" x14ac:dyDescent="0.2">
      <c r="A1052" s="14">
        <v>0</v>
      </c>
      <c r="B1052" s="16">
        <v>0</v>
      </c>
      <c r="C1052" s="14">
        <v>0</v>
      </c>
      <c r="D1052" s="17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19">
        <v>0</v>
      </c>
    </row>
    <row r="1053" spans="1:14" ht="15.75" hidden="1" customHeight="1" x14ac:dyDescent="0.2">
      <c r="A1053" s="14">
        <v>0</v>
      </c>
      <c r="B1053" s="16">
        <v>0</v>
      </c>
      <c r="C1053" s="14">
        <v>0</v>
      </c>
      <c r="D1053" s="17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19">
        <v>0</v>
      </c>
    </row>
    <row r="1054" spans="1:14" ht="15.75" hidden="1" customHeight="1" x14ac:dyDescent="0.2">
      <c r="A1054" s="14">
        <v>0</v>
      </c>
      <c r="B1054" s="16">
        <v>0</v>
      </c>
      <c r="C1054" s="14">
        <v>0</v>
      </c>
      <c r="D1054" s="17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19">
        <v>0</v>
      </c>
    </row>
    <row r="1055" spans="1:14" ht="15.75" hidden="1" customHeight="1" x14ac:dyDescent="0.2">
      <c r="A1055" s="14">
        <v>0</v>
      </c>
      <c r="B1055" s="16">
        <v>0</v>
      </c>
      <c r="C1055" s="14">
        <v>0</v>
      </c>
      <c r="D1055" s="17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19">
        <v>0</v>
      </c>
    </row>
    <row r="1056" spans="1:14" ht="15.75" hidden="1" customHeight="1" x14ac:dyDescent="0.2">
      <c r="A1056" s="14">
        <v>0</v>
      </c>
      <c r="B1056" s="16">
        <v>0</v>
      </c>
      <c r="C1056" s="14">
        <v>0</v>
      </c>
      <c r="D1056" s="17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19">
        <v>0</v>
      </c>
    </row>
    <row r="1057" spans="1:14" ht="15.75" hidden="1" customHeight="1" x14ac:dyDescent="0.2">
      <c r="A1057" s="14">
        <v>0</v>
      </c>
      <c r="B1057" s="16">
        <v>0</v>
      </c>
      <c r="C1057" s="14">
        <v>0</v>
      </c>
      <c r="D1057" s="17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19">
        <v>0</v>
      </c>
    </row>
    <row r="1058" spans="1:14" ht="15.75" hidden="1" customHeight="1" x14ac:dyDescent="0.2">
      <c r="A1058" s="14">
        <v>0</v>
      </c>
      <c r="B1058" s="16">
        <v>0</v>
      </c>
      <c r="C1058" s="14">
        <v>0</v>
      </c>
      <c r="D1058" s="17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19">
        <v>0</v>
      </c>
    </row>
    <row r="1059" spans="1:14" ht="15.75" hidden="1" customHeight="1" x14ac:dyDescent="0.2">
      <c r="A1059" s="14">
        <v>0</v>
      </c>
      <c r="B1059" s="16">
        <v>0</v>
      </c>
      <c r="C1059" s="14">
        <v>0</v>
      </c>
      <c r="D1059" s="17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19">
        <v>0</v>
      </c>
    </row>
    <row r="1060" spans="1:14" ht="15.75" hidden="1" customHeight="1" x14ac:dyDescent="0.2">
      <c r="A1060" s="14">
        <v>0</v>
      </c>
      <c r="B1060" s="16">
        <v>0</v>
      </c>
      <c r="C1060" s="14">
        <v>0</v>
      </c>
      <c r="D1060" s="17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19">
        <v>0</v>
      </c>
    </row>
    <row r="1061" spans="1:14" ht="15.75" hidden="1" customHeight="1" x14ac:dyDescent="0.2">
      <c r="A1061" s="14">
        <v>0</v>
      </c>
      <c r="B1061" s="16">
        <v>0</v>
      </c>
      <c r="C1061" s="14">
        <v>0</v>
      </c>
      <c r="D1061" s="17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19">
        <v>0</v>
      </c>
    </row>
    <row r="1062" spans="1:14" ht="15.75" hidden="1" customHeight="1" x14ac:dyDescent="0.2">
      <c r="A1062" s="14">
        <v>0</v>
      </c>
      <c r="B1062" s="16">
        <v>0</v>
      </c>
      <c r="C1062" s="14">
        <v>0</v>
      </c>
      <c r="D1062" s="17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19">
        <v>0</v>
      </c>
    </row>
    <row r="1063" spans="1:14" ht="15.75" hidden="1" customHeight="1" x14ac:dyDescent="0.2">
      <c r="A1063" s="14">
        <v>0</v>
      </c>
      <c r="B1063" s="16">
        <v>0</v>
      </c>
      <c r="C1063" s="14">
        <v>0</v>
      </c>
      <c r="D1063" s="17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19">
        <v>0</v>
      </c>
    </row>
    <row r="1064" spans="1:14" ht="15.75" hidden="1" customHeight="1" x14ac:dyDescent="0.2">
      <c r="A1064" s="14">
        <v>0</v>
      </c>
      <c r="B1064" s="16">
        <v>0</v>
      </c>
      <c r="C1064" s="14">
        <v>0</v>
      </c>
      <c r="D1064" s="17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19">
        <v>0</v>
      </c>
    </row>
    <row r="1065" spans="1:14" ht="15.75" hidden="1" customHeight="1" x14ac:dyDescent="0.2">
      <c r="A1065" s="14">
        <v>0</v>
      </c>
      <c r="B1065" s="16">
        <v>0</v>
      </c>
      <c r="C1065" s="14">
        <v>0</v>
      </c>
      <c r="D1065" s="17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19">
        <v>0</v>
      </c>
    </row>
    <row r="1066" spans="1:14" ht="15.75" hidden="1" customHeight="1" x14ac:dyDescent="0.2">
      <c r="A1066" s="14">
        <v>0</v>
      </c>
      <c r="B1066" s="16">
        <v>0</v>
      </c>
      <c r="C1066" s="14">
        <v>0</v>
      </c>
      <c r="D1066" s="17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19">
        <v>0</v>
      </c>
    </row>
    <row r="1067" spans="1:14" ht="15.75" hidden="1" customHeight="1" x14ac:dyDescent="0.2">
      <c r="A1067" s="14">
        <v>0</v>
      </c>
      <c r="B1067" s="16">
        <v>0</v>
      </c>
      <c r="C1067" s="14">
        <v>0</v>
      </c>
      <c r="D1067" s="17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19">
        <v>0</v>
      </c>
    </row>
    <row r="1068" spans="1:14" ht="15.75" hidden="1" customHeight="1" x14ac:dyDescent="0.2">
      <c r="A1068" s="14">
        <v>0</v>
      </c>
      <c r="B1068" s="16">
        <v>0</v>
      </c>
      <c r="C1068" s="14">
        <v>0</v>
      </c>
      <c r="D1068" s="17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19">
        <v>0</v>
      </c>
    </row>
    <row r="1069" spans="1:14" ht="15.75" hidden="1" customHeight="1" x14ac:dyDescent="0.2">
      <c r="A1069" s="14">
        <v>0</v>
      </c>
      <c r="B1069" s="16">
        <v>0</v>
      </c>
      <c r="C1069" s="14">
        <v>0</v>
      </c>
      <c r="D1069" s="17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19">
        <v>0</v>
      </c>
    </row>
    <row r="1070" spans="1:14" ht="15.75" hidden="1" customHeight="1" x14ac:dyDescent="0.2">
      <c r="A1070" s="14">
        <v>0</v>
      </c>
      <c r="B1070" s="16">
        <v>0</v>
      </c>
      <c r="C1070" s="14">
        <v>0</v>
      </c>
      <c r="D1070" s="17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19">
        <v>0</v>
      </c>
    </row>
    <row r="1071" spans="1:14" ht="15.75" hidden="1" customHeight="1" x14ac:dyDescent="0.2">
      <c r="A1071" s="14">
        <v>0</v>
      </c>
      <c r="B1071" s="16">
        <v>0</v>
      </c>
      <c r="C1071" s="14">
        <v>0</v>
      </c>
      <c r="D1071" s="17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19">
        <v>0</v>
      </c>
    </row>
    <row r="1072" spans="1:14" ht="15.75" hidden="1" customHeight="1" x14ac:dyDescent="0.2">
      <c r="A1072" s="14">
        <v>0</v>
      </c>
      <c r="B1072" s="16">
        <v>0</v>
      </c>
      <c r="C1072" s="14">
        <v>0</v>
      </c>
      <c r="D1072" s="17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19">
        <v>0</v>
      </c>
    </row>
    <row r="1073" spans="1:14" ht="15.75" hidden="1" customHeight="1" x14ac:dyDescent="0.2">
      <c r="A1073" s="14">
        <v>0</v>
      </c>
      <c r="B1073" s="16">
        <v>0</v>
      </c>
      <c r="C1073" s="14">
        <v>0</v>
      </c>
      <c r="D1073" s="17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19">
        <v>0</v>
      </c>
    </row>
    <row r="1074" spans="1:14" ht="15.75" hidden="1" customHeight="1" x14ac:dyDescent="0.2">
      <c r="A1074" s="14">
        <v>0</v>
      </c>
      <c r="B1074" s="16">
        <v>0</v>
      </c>
      <c r="C1074" s="14">
        <v>0</v>
      </c>
      <c r="D1074" s="17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19">
        <v>0</v>
      </c>
    </row>
    <row r="1075" spans="1:14" ht="15.75" hidden="1" customHeight="1" x14ac:dyDescent="0.2">
      <c r="A1075" s="14">
        <v>0</v>
      </c>
      <c r="B1075" s="16">
        <v>0</v>
      </c>
      <c r="C1075" s="14">
        <v>0</v>
      </c>
      <c r="D1075" s="17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19">
        <v>0</v>
      </c>
    </row>
    <row r="1076" spans="1:14" ht="15.75" hidden="1" customHeight="1" x14ac:dyDescent="0.2">
      <c r="A1076" s="14">
        <v>0</v>
      </c>
      <c r="B1076" s="16">
        <v>0</v>
      </c>
      <c r="C1076" s="14">
        <v>0</v>
      </c>
      <c r="D1076" s="17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19">
        <v>0</v>
      </c>
    </row>
    <row r="1077" spans="1:14" ht="15.75" hidden="1" customHeight="1" x14ac:dyDescent="0.2">
      <c r="A1077" s="14">
        <v>0</v>
      </c>
      <c r="B1077" s="16">
        <v>0</v>
      </c>
      <c r="C1077" s="14">
        <v>0</v>
      </c>
      <c r="D1077" s="17">
        <v>0</v>
      </c>
      <c r="E1077" s="5">
        <v>0</v>
      </c>
      <c r="F1077" s="5">
        <v>0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19">
        <v>0</v>
      </c>
    </row>
    <row r="1078" spans="1:14" ht="15.75" hidden="1" customHeight="1" x14ac:dyDescent="0.2">
      <c r="A1078" s="14">
        <v>0</v>
      </c>
      <c r="B1078" s="16">
        <v>0</v>
      </c>
      <c r="C1078" s="14">
        <v>0</v>
      </c>
      <c r="D1078" s="17">
        <v>0</v>
      </c>
      <c r="E1078" s="5">
        <v>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19">
        <v>0</v>
      </c>
    </row>
    <row r="1079" spans="1:14" ht="15.75" hidden="1" customHeight="1" x14ac:dyDescent="0.2">
      <c r="A1079" s="14">
        <v>0</v>
      </c>
      <c r="B1079" s="16">
        <v>0</v>
      </c>
      <c r="C1079" s="14">
        <v>0</v>
      </c>
      <c r="D1079" s="17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19">
        <v>0</v>
      </c>
    </row>
    <row r="1080" spans="1:14" ht="15.75" hidden="1" customHeight="1" x14ac:dyDescent="0.2">
      <c r="A1080" s="14">
        <v>0</v>
      </c>
      <c r="B1080" s="16">
        <v>0</v>
      </c>
      <c r="C1080" s="14">
        <v>0</v>
      </c>
      <c r="D1080" s="17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19">
        <v>0</v>
      </c>
    </row>
    <row r="1081" spans="1:14" ht="15.75" hidden="1" customHeight="1" x14ac:dyDescent="0.2">
      <c r="A1081" s="14">
        <v>0</v>
      </c>
      <c r="B1081" s="16">
        <v>0</v>
      </c>
      <c r="C1081" s="14">
        <v>0</v>
      </c>
      <c r="D1081" s="17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19">
        <v>0</v>
      </c>
    </row>
    <row r="1082" spans="1:14" ht="15.75" hidden="1" customHeight="1" x14ac:dyDescent="0.2">
      <c r="A1082" s="14">
        <v>0</v>
      </c>
      <c r="B1082" s="16">
        <v>0</v>
      </c>
      <c r="C1082" s="14">
        <v>0</v>
      </c>
      <c r="D1082" s="17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19">
        <v>0</v>
      </c>
    </row>
    <row r="1083" spans="1:14" ht="15.75" hidden="1" customHeight="1" x14ac:dyDescent="0.2">
      <c r="A1083" s="14">
        <v>0</v>
      </c>
      <c r="B1083" s="16">
        <v>0</v>
      </c>
      <c r="C1083" s="14">
        <v>0</v>
      </c>
      <c r="D1083" s="17">
        <v>0</v>
      </c>
      <c r="E1083" s="5">
        <v>0</v>
      </c>
      <c r="F1083" s="5">
        <v>0</v>
      </c>
      <c r="G1083" s="5">
        <v>0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19">
        <v>0</v>
      </c>
    </row>
    <row r="1084" spans="1:14" ht="15.75" hidden="1" customHeight="1" x14ac:dyDescent="0.2">
      <c r="A1084" s="14">
        <v>0</v>
      </c>
      <c r="B1084" s="16">
        <v>0</v>
      </c>
      <c r="C1084" s="14">
        <v>0</v>
      </c>
      <c r="D1084" s="17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19">
        <v>0</v>
      </c>
    </row>
    <row r="1085" spans="1:14" ht="15.75" hidden="1" customHeight="1" x14ac:dyDescent="0.2">
      <c r="A1085" s="14">
        <v>0</v>
      </c>
      <c r="B1085" s="16">
        <v>0</v>
      </c>
      <c r="C1085" s="14">
        <v>0</v>
      </c>
      <c r="D1085" s="17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19">
        <v>0</v>
      </c>
    </row>
    <row r="1086" spans="1:14" ht="15.75" hidden="1" customHeight="1" x14ac:dyDescent="0.2">
      <c r="A1086" s="14">
        <v>0</v>
      </c>
      <c r="B1086" s="16">
        <v>0</v>
      </c>
      <c r="C1086" s="14">
        <v>0</v>
      </c>
      <c r="D1086" s="17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19">
        <v>0</v>
      </c>
    </row>
    <row r="1087" spans="1:14" ht="15.75" hidden="1" customHeight="1" x14ac:dyDescent="0.2">
      <c r="A1087" s="14">
        <v>0</v>
      </c>
      <c r="B1087" s="16">
        <v>0</v>
      </c>
      <c r="C1087" s="14">
        <v>0</v>
      </c>
      <c r="D1087" s="17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19">
        <v>0</v>
      </c>
    </row>
    <row r="1088" spans="1:14" ht="15.75" hidden="1" customHeight="1" x14ac:dyDescent="0.2">
      <c r="A1088" s="14">
        <v>0</v>
      </c>
      <c r="B1088" s="16">
        <v>0</v>
      </c>
      <c r="C1088" s="14">
        <v>0</v>
      </c>
      <c r="D1088" s="17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19">
        <v>0</v>
      </c>
    </row>
    <row r="1089" spans="1:14" ht="15.75" hidden="1" customHeight="1" x14ac:dyDescent="0.2">
      <c r="A1089" s="14">
        <v>0</v>
      </c>
      <c r="B1089" s="16">
        <v>0</v>
      </c>
      <c r="C1089" s="14">
        <v>0</v>
      </c>
      <c r="D1089" s="17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19">
        <v>0</v>
      </c>
    </row>
    <row r="1090" spans="1:14" ht="15.75" hidden="1" customHeight="1" x14ac:dyDescent="0.2">
      <c r="A1090" s="14">
        <v>0</v>
      </c>
      <c r="B1090" s="16">
        <v>0</v>
      </c>
      <c r="C1090" s="14">
        <v>0</v>
      </c>
      <c r="D1090" s="17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19">
        <v>0</v>
      </c>
    </row>
    <row r="1091" spans="1:14" ht="15.75" hidden="1" customHeight="1" x14ac:dyDescent="0.2">
      <c r="A1091" s="14">
        <v>0</v>
      </c>
      <c r="B1091" s="16">
        <v>0</v>
      </c>
      <c r="C1091" s="14">
        <v>0</v>
      </c>
      <c r="D1091" s="17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19">
        <v>0</v>
      </c>
    </row>
    <row r="1092" spans="1:14" ht="15.75" hidden="1" customHeight="1" x14ac:dyDescent="0.2">
      <c r="A1092" s="14">
        <v>0</v>
      </c>
      <c r="B1092" s="16">
        <v>0</v>
      </c>
      <c r="C1092" s="14">
        <v>0</v>
      </c>
      <c r="D1092" s="17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19">
        <v>0</v>
      </c>
    </row>
    <row r="1093" spans="1:14" ht="15.75" hidden="1" customHeight="1" x14ac:dyDescent="0.2">
      <c r="A1093" s="14">
        <v>0</v>
      </c>
      <c r="B1093" s="16">
        <v>0</v>
      </c>
      <c r="C1093" s="14">
        <v>0</v>
      </c>
      <c r="D1093" s="17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19">
        <v>0</v>
      </c>
    </row>
    <row r="1094" spans="1:14" ht="15.75" hidden="1" customHeight="1" x14ac:dyDescent="0.2">
      <c r="A1094" s="14">
        <v>0</v>
      </c>
      <c r="B1094" s="16">
        <v>0</v>
      </c>
      <c r="C1094" s="14">
        <v>0</v>
      </c>
      <c r="D1094" s="17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19">
        <v>0</v>
      </c>
    </row>
    <row r="1095" spans="1:14" ht="15.75" hidden="1" customHeight="1" x14ac:dyDescent="0.2">
      <c r="A1095" s="14">
        <v>0</v>
      </c>
      <c r="B1095" s="16">
        <v>0</v>
      </c>
      <c r="C1095" s="14">
        <v>0</v>
      </c>
      <c r="D1095" s="17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19">
        <v>0</v>
      </c>
    </row>
    <row r="1096" spans="1:14" ht="15.75" hidden="1" customHeight="1" x14ac:dyDescent="0.2">
      <c r="A1096" s="14">
        <v>0</v>
      </c>
      <c r="B1096" s="16">
        <v>0</v>
      </c>
      <c r="C1096" s="14">
        <v>0</v>
      </c>
      <c r="D1096" s="17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19">
        <v>0</v>
      </c>
    </row>
    <row r="1097" spans="1:14" ht="15.75" hidden="1" customHeight="1" x14ac:dyDescent="0.2">
      <c r="A1097" s="14">
        <v>0</v>
      </c>
      <c r="B1097" s="16">
        <v>0</v>
      </c>
      <c r="C1097" s="14">
        <v>0</v>
      </c>
      <c r="D1097" s="17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19">
        <v>0</v>
      </c>
    </row>
    <row r="1098" spans="1:14" ht="15.75" hidden="1" customHeight="1" x14ac:dyDescent="0.2">
      <c r="A1098" s="14">
        <v>0</v>
      </c>
      <c r="B1098" s="16">
        <v>0</v>
      </c>
      <c r="C1098" s="14">
        <v>0</v>
      </c>
      <c r="D1098" s="17">
        <v>0</v>
      </c>
      <c r="E1098" s="5">
        <v>0</v>
      </c>
      <c r="F1098" s="5">
        <v>0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19">
        <v>0</v>
      </c>
    </row>
    <row r="1099" spans="1:14" ht="15.75" hidden="1" customHeight="1" x14ac:dyDescent="0.2">
      <c r="A1099" s="14">
        <v>0</v>
      </c>
      <c r="B1099" s="16">
        <v>0</v>
      </c>
      <c r="C1099" s="14">
        <v>0</v>
      </c>
      <c r="D1099" s="17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19">
        <v>0</v>
      </c>
    </row>
    <row r="1100" spans="1:14" ht="15.75" hidden="1" customHeight="1" x14ac:dyDescent="0.2">
      <c r="A1100" s="14">
        <v>0</v>
      </c>
      <c r="B1100" s="16">
        <v>0</v>
      </c>
      <c r="C1100" s="14">
        <v>0</v>
      </c>
      <c r="D1100" s="17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19">
        <v>0</v>
      </c>
    </row>
    <row r="1101" spans="1:14" ht="15.75" hidden="1" customHeight="1" x14ac:dyDescent="0.2">
      <c r="A1101" s="14">
        <v>0</v>
      </c>
      <c r="B1101" s="16">
        <v>0</v>
      </c>
      <c r="C1101" s="14">
        <v>0</v>
      </c>
      <c r="D1101" s="17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19">
        <v>0</v>
      </c>
    </row>
    <row r="1102" spans="1:14" ht="15.75" hidden="1" customHeight="1" x14ac:dyDescent="0.2">
      <c r="A1102" s="14">
        <v>0</v>
      </c>
      <c r="B1102" s="16">
        <v>0</v>
      </c>
      <c r="C1102" s="14">
        <v>0</v>
      </c>
      <c r="D1102" s="17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19">
        <v>0</v>
      </c>
    </row>
    <row r="1103" spans="1:14" ht="15.75" hidden="1" customHeight="1" x14ac:dyDescent="0.2">
      <c r="A1103" s="14">
        <v>0</v>
      </c>
      <c r="B1103" s="16">
        <v>0</v>
      </c>
      <c r="C1103" s="14">
        <v>0</v>
      </c>
      <c r="D1103" s="17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19">
        <v>0</v>
      </c>
    </row>
    <row r="1104" spans="1:14" ht="15.75" hidden="1" customHeight="1" x14ac:dyDescent="0.2">
      <c r="A1104" s="14">
        <v>0</v>
      </c>
      <c r="B1104" s="16">
        <v>0</v>
      </c>
      <c r="C1104" s="14">
        <v>0</v>
      </c>
      <c r="D1104" s="17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19">
        <v>0</v>
      </c>
    </row>
    <row r="1105" spans="1:14" ht="15.75" hidden="1" customHeight="1" x14ac:dyDescent="0.2">
      <c r="A1105" s="14">
        <v>0</v>
      </c>
      <c r="B1105" s="16">
        <v>0</v>
      </c>
      <c r="C1105" s="14">
        <v>0</v>
      </c>
      <c r="D1105" s="17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19">
        <v>0</v>
      </c>
    </row>
    <row r="1106" spans="1:14" ht="15.75" hidden="1" customHeight="1" x14ac:dyDescent="0.2">
      <c r="A1106" s="14">
        <v>0</v>
      </c>
      <c r="B1106" s="16">
        <v>0</v>
      </c>
      <c r="C1106" s="14">
        <v>0</v>
      </c>
      <c r="D1106" s="17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19">
        <v>0</v>
      </c>
    </row>
    <row r="1107" spans="1:14" ht="15.75" hidden="1" customHeight="1" x14ac:dyDescent="0.2">
      <c r="A1107" s="14">
        <v>0</v>
      </c>
      <c r="B1107" s="16">
        <v>0</v>
      </c>
      <c r="C1107" s="14">
        <v>0</v>
      </c>
      <c r="D1107" s="17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19">
        <v>0</v>
      </c>
    </row>
    <row r="1108" spans="1:14" ht="15.75" hidden="1" customHeight="1" x14ac:dyDescent="0.2">
      <c r="A1108" s="14">
        <v>0</v>
      </c>
      <c r="B1108" s="16">
        <v>0</v>
      </c>
      <c r="C1108" s="14">
        <v>0</v>
      </c>
      <c r="D1108" s="17">
        <v>0</v>
      </c>
      <c r="E1108" s="5">
        <v>0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19">
        <v>0</v>
      </c>
    </row>
    <row r="1109" spans="1:14" ht="15.75" hidden="1" customHeight="1" x14ac:dyDescent="0.2">
      <c r="A1109" s="14">
        <v>0</v>
      </c>
      <c r="B1109" s="16">
        <v>0</v>
      </c>
      <c r="C1109" s="14">
        <v>0</v>
      </c>
      <c r="D1109" s="17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19">
        <v>0</v>
      </c>
    </row>
    <row r="1110" spans="1:14" ht="15.75" hidden="1" customHeight="1" x14ac:dyDescent="0.2">
      <c r="A1110" s="14">
        <v>0</v>
      </c>
      <c r="B1110" s="16">
        <v>0</v>
      </c>
      <c r="C1110" s="14">
        <v>0</v>
      </c>
      <c r="D1110" s="17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19">
        <v>0</v>
      </c>
    </row>
    <row r="1111" spans="1:14" ht="15.75" hidden="1" customHeight="1" x14ac:dyDescent="0.2">
      <c r="A1111" s="14">
        <v>0</v>
      </c>
      <c r="B1111" s="16">
        <v>0</v>
      </c>
      <c r="C1111" s="14">
        <v>0</v>
      </c>
      <c r="D1111" s="17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19">
        <v>0</v>
      </c>
    </row>
    <row r="1112" spans="1:14" ht="15.75" hidden="1" customHeight="1" x14ac:dyDescent="0.2">
      <c r="A1112" s="14">
        <v>0</v>
      </c>
      <c r="B1112" s="16">
        <v>0</v>
      </c>
      <c r="C1112" s="14">
        <v>0</v>
      </c>
      <c r="D1112" s="17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19">
        <v>0</v>
      </c>
    </row>
    <row r="1113" spans="1:14" ht="15.75" hidden="1" customHeight="1" x14ac:dyDescent="0.2">
      <c r="A1113" s="14">
        <v>0</v>
      </c>
      <c r="B1113" s="16">
        <v>0</v>
      </c>
      <c r="C1113" s="14">
        <v>0</v>
      </c>
      <c r="D1113" s="17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19">
        <v>0</v>
      </c>
    </row>
    <row r="1114" spans="1:14" ht="15.75" hidden="1" customHeight="1" x14ac:dyDescent="0.2">
      <c r="A1114" s="14">
        <v>0</v>
      </c>
      <c r="B1114" s="16">
        <v>0</v>
      </c>
      <c r="C1114" s="14">
        <v>0</v>
      </c>
      <c r="D1114" s="17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19">
        <v>0</v>
      </c>
    </row>
    <row r="1115" spans="1:14" ht="15.75" hidden="1" customHeight="1" x14ac:dyDescent="0.2">
      <c r="A1115" s="14">
        <v>0</v>
      </c>
      <c r="B1115" s="16">
        <v>0</v>
      </c>
      <c r="C1115" s="14">
        <v>0</v>
      </c>
      <c r="D1115" s="17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19">
        <v>0</v>
      </c>
    </row>
    <row r="1116" spans="1:14" ht="15.75" hidden="1" customHeight="1" x14ac:dyDescent="0.2">
      <c r="A1116" s="14">
        <v>0</v>
      </c>
      <c r="B1116" s="16">
        <v>0</v>
      </c>
      <c r="C1116" s="14">
        <v>0</v>
      </c>
      <c r="D1116" s="17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19">
        <v>0</v>
      </c>
    </row>
    <row r="1117" spans="1:14" ht="15.75" hidden="1" customHeight="1" x14ac:dyDescent="0.2">
      <c r="A1117" s="14">
        <v>0</v>
      </c>
      <c r="B1117" s="16">
        <v>0</v>
      </c>
      <c r="C1117" s="14">
        <v>0</v>
      </c>
      <c r="D1117" s="17">
        <v>0</v>
      </c>
      <c r="E1117" s="5">
        <v>0</v>
      </c>
      <c r="F1117" s="5">
        <v>0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19">
        <v>0</v>
      </c>
    </row>
    <row r="1118" spans="1:14" ht="15.75" hidden="1" customHeight="1" x14ac:dyDescent="0.2">
      <c r="A1118" s="14">
        <v>0</v>
      </c>
      <c r="B1118" s="16">
        <v>0</v>
      </c>
      <c r="C1118" s="14">
        <v>0</v>
      </c>
      <c r="D1118" s="17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19">
        <v>0</v>
      </c>
    </row>
    <row r="1119" spans="1:14" ht="15.75" hidden="1" customHeight="1" x14ac:dyDescent="0.2">
      <c r="A1119" s="14">
        <v>0</v>
      </c>
      <c r="B1119" s="16">
        <v>0</v>
      </c>
      <c r="C1119" s="14">
        <v>0</v>
      </c>
      <c r="D1119" s="17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19">
        <v>0</v>
      </c>
    </row>
    <row r="1120" spans="1:14" ht="15.75" hidden="1" customHeight="1" x14ac:dyDescent="0.2">
      <c r="A1120" s="14">
        <v>0</v>
      </c>
      <c r="B1120" s="16">
        <v>0</v>
      </c>
      <c r="C1120" s="14">
        <v>0</v>
      </c>
      <c r="D1120" s="17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19">
        <v>0</v>
      </c>
    </row>
    <row r="1121" spans="1:14" ht="15.75" hidden="1" customHeight="1" x14ac:dyDescent="0.2">
      <c r="A1121" s="14">
        <v>0</v>
      </c>
      <c r="B1121" s="16">
        <v>0</v>
      </c>
      <c r="C1121" s="14">
        <v>0</v>
      </c>
      <c r="D1121" s="17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19">
        <v>0</v>
      </c>
    </row>
    <row r="1122" spans="1:14" ht="15.75" hidden="1" customHeight="1" x14ac:dyDescent="0.2">
      <c r="A1122" s="14">
        <v>0</v>
      </c>
      <c r="B1122" s="16">
        <v>0</v>
      </c>
      <c r="C1122" s="14">
        <v>0</v>
      </c>
      <c r="D1122" s="17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19">
        <v>0</v>
      </c>
    </row>
    <row r="1123" spans="1:14" ht="15.75" hidden="1" customHeight="1" x14ac:dyDescent="0.2">
      <c r="A1123" s="14">
        <v>0</v>
      </c>
      <c r="B1123" s="16">
        <v>0</v>
      </c>
      <c r="C1123" s="14">
        <v>0</v>
      </c>
      <c r="D1123" s="17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19">
        <v>0</v>
      </c>
    </row>
    <row r="1124" spans="1:14" ht="15.75" hidden="1" customHeight="1" x14ac:dyDescent="0.2">
      <c r="A1124" s="14">
        <v>0</v>
      </c>
      <c r="B1124" s="16">
        <v>0</v>
      </c>
      <c r="C1124" s="14">
        <v>0</v>
      </c>
      <c r="D1124" s="17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19">
        <v>0</v>
      </c>
    </row>
    <row r="1125" spans="1:14" ht="15.75" hidden="1" customHeight="1" x14ac:dyDescent="0.2">
      <c r="A1125" s="14">
        <v>0</v>
      </c>
      <c r="B1125" s="16">
        <v>0</v>
      </c>
      <c r="C1125" s="14">
        <v>0</v>
      </c>
      <c r="D1125" s="17">
        <v>0</v>
      </c>
      <c r="E1125" s="5">
        <v>0</v>
      </c>
      <c r="F1125" s="5">
        <v>0</v>
      </c>
      <c r="G1125" s="5">
        <v>0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19">
        <v>0</v>
      </c>
    </row>
    <row r="1126" spans="1:14" ht="15.75" hidden="1" customHeight="1" x14ac:dyDescent="0.2">
      <c r="A1126" s="14">
        <v>0</v>
      </c>
      <c r="B1126" s="16">
        <v>0</v>
      </c>
      <c r="C1126" s="14">
        <v>0</v>
      </c>
      <c r="D1126" s="17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19">
        <v>0</v>
      </c>
    </row>
    <row r="1127" spans="1:14" ht="15.75" hidden="1" customHeight="1" x14ac:dyDescent="0.2">
      <c r="A1127" s="14">
        <v>0</v>
      </c>
      <c r="B1127" s="16">
        <v>0</v>
      </c>
      <c r="C1127" s="14">
        <v>0</v>
      </c>
      <c r="D1127" s="17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19">
        <v>0</v>
      </c>
    </row>
    <row r="1128" spans="1:14" ht="15.75" hidden="1" customHeight="1" x14ac:dyDescent="0.2">
      <c r="A1128" s="14">
        <v>0</v>
      </c>
      <c r="B1128" s="16">
        <v>0</v>
      </c>
      <c r="C1128" s="14">
        <v>0</v>
      </c>
      <c r="D1128" s="17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19">
        <v>0</v>
      </c>
    </row>
    <row r="1129" spans="1:14" ht="15.75" hidden="1" customHeight="1" x14ac:dyDescent="0.2">
      <c r="A1129" s="14">
        <v>0</v>
      </c>
      <c r="B1129" s="16">
        <v>0</v>
      </c>
      <c r="C1129" s="14">
        <v>0</v>
      </c>
      <c r="D1129" s="17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19">
        <v>0</v>
      </c>
    </row>
    <row r="1130" spans="1:14" ht="15.75" hidden="1" customHeight="1" x14ac:dyDescent="0.2">
      <c r="A1130" s="14">
        <v>0</v>
      </c>
      <c r="B1130" s="16">
        <v>0</v>
      </c>
      <c r="C1130" s="14">
        <v>0</v>
      </c>
      <c r="D1130" s="17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19">
        <v>0</v>
      </c>
    </row>
    <row r="1131" spans="1:14" ht="15.75" hidden="1" customHeight="1" x14ac:dyDescent="0.2">
      <c r="A1131" s="14">
        <v>0</v>
      </c>
      <c r="B1131" s="16">
        <v>0</v>
      </c>
      <c r="C1131" s="14">
        <v>0</v>
      </c>
      <c r="D1131" s="17">
        <v>0</v>
      </c>
      <c r="E1131" s="5">
        <v>0</v>
      </c>
      <c r="F1131" s="5">
        <v>0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19">
        <v>0</v>
      </c>
    </row>
    <row r="1132" spans="1:14" ht="15.75" hidden="1" customHeight="1" x14ac:dyDescent="0.2">
      <c r="A1132" s="14">
        <v>0</v>
      </c>
      <c r="B1132" s="16">
        <v>0</v>
      </c>
      <c r="C1132" s="14">
        <v>0</v>
      </c>
      <c r="D1132" s="17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19">
        <v>0</v>
      </c>
    </row>
    <row r="1133" spans="1:14" ht="15.75" hidden="1" customHeight="1" x14ac:dyDescent="0.2">
      <c r="A1133" s="14">
        <v>0</v>
      </c>
      <c r="B1133" s="16">
        <v>0</v>
      </c>
      <c r="C1133" s="14">
        <v>0</v>
      </c>
      <c r="D1133" s="17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19">
        <v>0</v>
      </c>
    </row>
    <row r="1134" spans="1:14" ht="15.75" hidden="1" customHeight="1" x14ac:dyDescent="0.2">
      <c r="A1134" s="14">
        <v>0</v>
      </c>
      <c r="B1134" s="16">
        <v>0</v>
      </c>
      <c r="C1134" s="14">
        <v>0</v>
      </c>
      <c r="D1134" s="17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19">
        <v>0</v>
      </c>
    </row>
    <row r="1135" spans="1:14" ht="15.75" hidden="1" customHeight="1" x14ac:dyDescent="0.2">
      <c r="A1135" s="14">
        <v>0</v>
      </c>
      <c r="B1135" s="16">
        <v>0</v>
      </c>
      <c r="C1135" s="14">
        <v>0</v>
      </c>
      <c r="D1135" s="17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19">
        <v>0</v>
      </c>
    </row>
    <row r="1136" spans="1:14" ht="15.75" hidden="1" customHeight="1" x14ac:dyDescent="0.2">
      <c r="A1136" s="14">
        <v>0</v>
      </c>
      <c r="B1136" s="16">
        <v>0</v>
      </c>
      <c r="C1136" s="14">
        <v>0</v>
      </c>
      <c r="D1136" s="17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19">
        <v>0</v>
      </c>
    </row>
    <row r="1137" spans="1:14" ht="15.75" hidden="1" customHeight="1" x14ac:dyDescent="0.2">
      <c r="A1137" s="14">
        <v>0</v>
      </c>
      <c r="B1137" s="16">
        <v>0</v>
      </c>
      <c r="C1137" s="14">
        <v>0</v>
      </c>
      <c r="D1137" s="17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19">
        <v>0</v>
      </c>
    </row>
    <row r="1138" spans="1:14" ht="15.75" hidden="1" customHeight="1" x14ac:dyDescent="0.2">
      <c r="A1138" s="14">
        <v>0</v>
      </c>
      <c r="B1138" s="16">
        <v>0</v>
      </c>
      <c r="C1138" s="14">
        <v>0</v>
      </c>
      <c r="D1138" s="17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19">
        <v>0</v>
      </c>
    </row>
    <row r="1139" spans="1:14" ht="15.75" hidden="1" customHeight="1" x14ac:dyDescent="0.2">
      <c r="A1139" s="14">
        <v>0</v>
      </c>
      <c r="B1139" s="16">
        <v>0</v>
      </c>
      <c r="C1139" s="14">
        <v>0</v>
      </c>
      <c r="D1139" s="17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19">
        <v>0</v>
      </c>
    </row>
    <row r="1140" spans="1:14" ht="15.75" hidden="1" customHeight="1" x14ac:dyDescent="0.2">
      <c r="A1140" s="14">
        <v>0</v>
      </c>
      <c r="B1140" s="16">
        <v>0</v>
      </c>
      <c r="C1140" s="14">
        <v>0</v>
      </c>
      <c r="D1140" s="17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19">
        <v>0</v>
      </c>
    </row>
    <row r="1141" spans="1:14" ht="15.75" hidden="1" customHeight="1" x14ac:dyDescent="0.2">
      <c r="A1141" s="14">
        <v>0</v>
      </c>
      <c r="B1141" s="16">
        <v>0</v>
      </c>
      <c r="C1141" s="14">
        <v>0</v>
      </c>
      <c r="D1141" s="17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19">
        <v>0</v>
      </c>
    </row>
    <row r="1142" spans="1:14" ht="15.75" hidden="1" customHeight="1" x14ac:dyDescent="0.2">
      <c r="A1142" s="14">
        <v>0</v>
      </c>
      <c r="B1142" s="16">
        <v>0</v>
      </c>
      <c r="C1142" s="14">
        <v>0</v>
      </c>
      <c r="D1142" s="17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19">
        <v>0</v>
      </c>
    </row>
    <row r="1143" spans="1:14" ht="15.75" hidden="1" customHeight="1" x14ac:dyDescent="0.2">
      <c r="A1143" s="14">
        <v>0</v>
      </c>
      <c r="B1143" s="16">
        <v>0</v>
      </c>
      <c r="C1143" s="14">
        <v>0</v>
      </c>
      <c r="D1143" s="17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19">
        <v>0</v>
      </c>
    </row>
    <row r="1144" spans="1:14" ht="15.75" hidden="1" customHeight="1" x14ac:dyDescent="0.2">
      <c r="A1144" s="14">
        <v>0</v>
      </c>
      <c r="B1144" s="16">
        <v>0</v>
      </c>
      <c r="C1144" s="14">
        <v>0</v>
      </c>
      <c r="D1144" s="17">
        <v>0</v>
      </c>
      <c r="E1144" s="5">
        <v>0</v>
      </c>
      <c r="F1144" s="5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19">
        <v>0</v>
      </c>
    </row>
    <row r="1145" spans="1:14" ht="15.75" hidden="1" customHeight="1" x14ac:dyDescent="0.2">
      <c r="A1145" s="14">
        <v>0</v>
      </c>
      <c r="B1145" s="16">
        <v>0</v>
      </c>
      <c r="C1145" s="14">
        <v>0</v>
      </c>
      <c r="D1145" s="17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19">
        <v>0</v>
      </c>
    </row>
    <row r="1146" spans="1:14" ht="15.75" hidden="1" customHeight="1" x14ac:dyDescent="0.2">
      <c r="A1146" s="14">
        <v>0</v>
      </c>
      <c r="B1146" s="16">
        <v>0</v>
      </c>
      <c r="C1146" s="14">
        <v>0</v>
      </c>
      <c r="D1146" s="17">
        <v>0</v>
      </c>
      <c r="E1146" s="5">
        <v>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19">
        <v>0</v>
      </c>
    </row>
    <row r="1147" spans="1:14" ht="15.75" hidden="1" customHeight="1" x14ac:dyDescent="0.2">
      <c r="A1147" s="14">
        <v>0</v>
      </c>
      <c r="B1147" s="16">
        <v>0</v>
      </c>
      <c r="C1147" s="14">
        <v>0</v>
      </c>
      <c r="D1147" s="17">
        <v>0</v>
      </c>
      <c r="E1147" s="5">
        <v>0</v>
      </c>
      <c r="F1147" s="5">
        <v>0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19">
        <v>0</v>
      </c>
    </row>
    <row r="1148" spans="1:14" ht="15.75" hidden="1" customHeight="1" x14ac:dyDescent="0.2">
      <c r="A1148" s="14">
        <v>0</v>
      </c>
      <c r="B1148" s="16">
        <v>0</v>
      </c>
      <c r="C1148" s="14">
        <v>0</v>
      </c>
      <c r="D1148" s="17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19">
        <v>0</v>
      </c>
    </row>
    <row r="1149" spans="1:14" ht="15.75" hidden="1" customHeight="1" x14ac:dyDescent="0.2">
      <c r="A1149" s="14">
        <v>0</v>
      </c>
      <c r="B1149" s="16">
        <v>0</v>
      </c>
      <c r="C1149" s="14">
        <v>0</v>
      </c>
      <c r="D1149" s="17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19">
        <v>0</v>
      </c>
    </row>
    <row r="1150" spans="1:14" ht="15.75" hidden="1" customHeight="1" x14ac:dyDescent="0.2">
      <c r="A1150" s="14">
        <v>0</v>
      </c>
      <c r="B1150" s="16">
        <v>0</v>
      </c>
      <c r="C1150" s="14">
        <v>0</v>
      </c>
      <c r="D1150" s="17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19">
        <v>0</v>
      </c>
    </row>
    <row r="1151" spans="1:14" ht="15.75" hidden="1" customHeight="1" x14ac:dyDescent="0.2">
      <c r="A1151" s="14">
        <v>0</v>
      </c>
      <c r="B1151" s="16">
        <v>0</v>
      </c>
      <c r="C1151" s="14">
        <v>0</v>
      </c>
      <c r="D1151" s="17">
        <v>0</v>
      </c>
      <c r="E1151" s="5">
        <v>0</v>
      </c>
      <c r="F1151" s="5">
        <v>0</v>
      </c>
      <c r="G1151" s="5">
        <v>0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19">
        <v>0</v>
      </c>
    </row>
    <row r="1152" spans="1:14" ht="15.75" hidden="1" customHeight="1" x14ac:dyDescent="0.2">
      <c r="A1152" s="14">
        <v>0</v>
      </c>
      <c r="B1152" s="16">
        <v>0</v>
      </c>
      <c r="C1152" s="14">
        <v>0</v>
      </c>
      <c r="D1152" s="17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19">
        <v>0</v>
      </c>
    </row>
    <row r="1153" spans="1:14" ht="15.75" hidden="1" customHeight="1" x14ac:dyDescent="0.2">
      <c r="A1153" s="14">
        <v>0</v>
      </c>
      <c r="B1153" s="16">
        <v>0</v>
      </c>
      <c r="C1153" s="14">
        <v>0</v>
      </c>
      <c r="D1153" s="17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19">
        <v>0</v>
      </c>
    </row>
    <row r="1154" spans="1:14" ht="15.75" hidden="1" customHeight="1" x14ac:dyDescent="0.2">
      <c r="A1154" s="14">
        <v>0</v>
      </c>
      <c r="B1154" s="16">
        <v>0</v>
      </c>
      <c r="C1154" s="14">
        <v>0</v>
      </c>
      <c r="D1154" s="17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19">
        <v>0</v>
      </c>
    </row>
    <row r="1155" spans="1:14" ht="15.75" hidden="1" customHeight="1" x14ac:dyDescent="0.2">
      <c r="A1155" s="14">
        <v>0</v>
      </c>
      <c r="B1155" s="16">
        <v>0</v>
      </c>
      <c r="C1155" s="14">
        <v>0</v>
      </c>
      <c r="D1155" s="17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19">
        <v>0</v>
      </c>
    </row>
    <row r="1156" spans="1:14" ht="15.75" hidden="1" customHeight="1" x14ac:dyDescent="0.2">
      <c r="A1156" s="14">
        <v>0</v>
      </c>
      <c r="B1156" s="16">
        <v>0</v>
      </c>
      <c r="C1156" s="14">
        <v>0</v>
      </c>
      <c r="D1156" s="17">
        <v>0</v>
      </c>
      <c r="E1156" s="5">
        <v>0</v>
      </c>
      <c r="F1156" s="5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19">
        <v>0</v>
      </c>
    </row>
    <row r="1157" spans="1:14" ht="15.75" hidden="1" customHeight="1" x14ac:dyDescent="0.2">
      <c r="A1157" s="14">
        <v>0</v>
      </c>
      <c r="B1157" s="16">
        <v>0</v>
      </c>
      <c r="C1157" s="14">
        <v>0</v>
      </c>
      <c r="D1157" s="17">
        <v>0</v>
      </c>
      <c r="E1157" s="5">
        <v>0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19">
        <v>0</v>
      </c>
    </row>
    <row r="1158" spans="1:14" ht="15.75" hidden="1" customHeight="1" x14ac:dyDescent="0.2">
      <c r="A1158" s="14">
        <v>0</v>
      </c>
      <c r="B1158" s="16">
        <v>0</v>
      </c>
      <c r="C1158" s="14">
        <v>0</v>
      </c>
      <c r="D1158" s="17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19">
        <v>0</v>
      </c>
    </row>
    <row r="1159" spans="1:14" ht="15.75" hidden="1" customHeight="1" x14ac:dyDescent="0.2">
      <c r="A1159" s="14">
        <v>0</v>
      </c>
      <c r="B1159" s="16">
        <v>0</v>
      </c>
      <c r="C1159" s="14">
        <v>0</v>
      </c>
      <c r="D1159" s="17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19">
        <v>0</v>
      </c>
    </row>
    <row r="1160" spans="1:14" ht="15.75" hidden="1" customHeight="1" x14ac:dyDescent="0.2">
      <c r="A1160" s="14">
        <v>0</v>
      </c>
      <c r="B1160" s="16">
        <v>0</v>
      </c>
      <c r="C1160" s="14">
        <v>0</v>
      </c>
      <c r="D1160" s="17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19">
        <v>0</v>
      </c>
    </row>
    <row r="1161" spans="1:14" ht="15.75" hidden="1" customHeight="1" x14ac:dyDescent="0.2">
      <c r="A1161" s="14">
        <v>0</v>
      </c>
      <c r="B1161" s="16">
        <v>0</v>
      </c>
      <c r="C1161" s="14">
        <v>0</v>
      </c>
      <c r="D1161" s="17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19">
        <v>0</v>
      </c>
    </row>
    <row r="1162" spans="1:14" ht="15.75" hidden="1" customHeight="1" x14ac:dyDescent="0.2">
      <c r="A1162" s="14">
        <v>0</v>
      </c>
      <c r="B1162" s="16">
        <v>0</v>
      </c>
      <c r="C1162" s="14">
        <v>0</v>
      </c>
      <c r="D1162" s="17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19">
        <v>0</v>
      </c>
    </row>
    <row r="1163" spans="1:14" ht="15.75" hidden="1" customHeight="1" x14ac:dyDescent="0.2">
      <c r="A1163" s="14">
        <v>0</v>
      </c>
      <c r="B1163" s="16">
        <v>0</v>
      </c>
      <c r="C1163" s="14">
        <v>0</v>
      </c>
      <c r="D1163" s="17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19">
        <v>0</v>
      </c>
    </row>
    <row r="1164" spans="1:14" ht="15.75" hidden="1" customHeight="1" x14ac:dyDescent="0.2">
      <c r="A1164" s="14">
        <v>0</v>
      </c>
      <c r="B1164" s="16">
        <v>0</v>
      </c>
      <c r="C1164" s="14">
        <v>0</v>
      </c>
      <c r="D1164" s="17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19">
        <v>0</v>
      </c>
    </row>
    <row r="1165" spans="1:14" ht="15.75" hidden="1" customHeight="1" x14ac:dyDescent="0.2">
      <c r="A1165" s="14">
        <v>0</v>
      </c>
      <c r="B1165" s="16">
        <v>0</v>
      </c>
      <c r="C1165" s="14">
        <v>0</v>
      </c>
      <c r="D1165" s="17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19">
        <v>0</v>
      </c>
    </row>
    <row r="1166" spans="1:14" ht="15.75" hidden="1" customHeight="1" x14ac:dyDescent="0.2">
      <c r="A1166" s="14">
        <v>0</v>
      </c>
      <c r="B1166" s="16">
        <v>0</v>
      </c>
      <c r="C1166" s="14">
        <v>0</v>
      </c>
      <c r="D1166" s="17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19">
        <v>0</v>
      </c>
    </row>
    <row r="1167" spans="1:14" ht="15.75" hidden="1" customHeight="1" x14ac:dyDescent="0.2">
      <c r="A1167" s="14">
        <v>0</v>
      </c>
      <c r="B1167" s="16">
        <v>0</v>
      </c>
      <c r="C1167" s="14">
        <v>0</v>
      </c>
      <c r="D1167" s="17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19">
        <v>0</v>
      </c>
    </row>
    <row r="1168" spans="1:14" ht="15.75" hidden="1" customHeight="1" x14ac:dyDescent="0.2">
      <c r="A1168" s="14">
        <v>0</v>
      </c>
      <c r="B1168" s="16">
        <v>0</v>
      </c>
      <c r="C1168" s="14">
        <v>0</v>
      </c>
      <c r="D1168" s="17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19">
        <v>0</v>
      </c>
    </row>
    <row r="1169" spans="1:14" ht="15.75" hidden="1" customHeight="1" x14ac:dyDescent="0.2">
      <c r="A1169" s="14">
        <v>0</v>
      </c>
      <c r="B1169" s="16">
        <v>0</v>
      </c>
      <c r="C1169" s="14">
        <v>0</v>
      </c>
      <c r="D1169" s="17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19">
        <v>0</v>
      </c>
    </row>
    <row r="1170" spans="1:14" ht="15.75" hidden="1" customHeight="1" x14ac:dyDescent="0.2">
      <c r="A1170" s="14">
        <v>0</v>
      </c>
      <c r="B1170" s="16">
        <v>0</v>
      </c>
      <c r="C1170" s="14">
        <v>0</v>
      </c>
      <c r="D1170" s="17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19">
        <v>0</v>
      </c>
    </row>
    <row r="1171" spans="1:14" ht="15.75" hidden="1" customHeight="1" x14ac:dyDescent="0.2">
      <c r="A1171" s="14">
        <v>0</v>
      </c>
      <c r="B1171" s="16">
        <v>0</v>
      </c>
      <c r="C1171" s="14">
        <v>0</v>
      </c>
      <c r="D1171" s="17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19">
        <v>0</v>
      </c>
    </row>
    <row r="1172" spans="1:14" ht="15.75" hidden="1" customHeight="1" x14ac:dyDescent="0.2">
      <c r="A1172" s="14">
        <v>0</v>
      </c>
      <c r="B1172" s="16">
        <v>0</v>
      </c>
      <c r="C1172" s="14">
        <v>0</v>
      </c>
      <c r="D1172" s="17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19">
        <v>0</v>
      </c>
    </row>
    <row r="1173" spans="1:14" ht="15.75" hidden="1" customHeight="1" x14ac:dyDescent="0.2">
      <c r="A1173" s="14">
        <v>0</v>
      </c>
      <c r="B1173" s="16">
        <v>0</v>
      </c>
      <c r="C1173" s="14">
        <v>0</v>
      </c>
      <c r="D1173" s="17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19">
        <v>0</v>
      </c>
    </row>
    <row r="1174" spans="1:14" ht="15.75" hidden="1" customHeight="1" x14ac:dyDescent="0.2">
      <c r="A1174" s="14">
        <v>0</v>
      </c>
      <c r="B1174" s="16">
        <v>0</v>
      </c>
      <c r="C1174" s="14">
        <v>0</v>
      </c>
      <c r="D1174" s="17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19">
        <v>0</v>
      </c>
    </row>
    <row r="1175" spans="1:14" ht="15.75" hidden="1" customHeight="1" x14ac:dyDescent="0.2">
      <c r="A1175" s="14">
        <v>0</v>
      </c>
      <c r="B1175" s="16">
        <v>0</v>
      </c>
      <c r="C1175" s="14">
        <v>0</v>
      </c>
      <c r="D1175" s="17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19">
        <v>0</v>
      </c>
    </row>
    <row r="1176" spans="1:14" ht="15.75" hidden="1" customHeight="1" x14ac:dyDescent="0.2">
      <c r="A1176" s="14">
        <v>0</v>
      </c>
      <c r="B1176" s="16">
        <v>0</v>
      </c>
      <c r="C1176" s="14">
        <v>0</v>
      </c>
      <c r="D1176" s="17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19">
        <v>0</v>
      </c>
    </row>
    <row r="1177" spans="1:14" ht="15.75" hidden="1" customHeight="1" x14ac:dyDescent="0.2">
      <c r="A1177" s="14">
        <v>0</v>
      </c>
      <c r="B1177" s="16">
        <v>0</v>
      </c>
      <c r="C1177" s="14">
        <v>0</v>
      </c>
      <c r="D1177" s="17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19">
        <v>0</v>
      </c>
    </row>
    <row r="1178" spans="1:14" ht="15.75" hidden="1" customHeight="1" x14ac:dyDescent="0.2">
      <c r="A1178" s="14">
        <v>0</v>
      </c>
      <c r="B1178" s="16">
        <v>0</v>
      </c>
      <c r="C1178" s="14">
        <v>0</v>
      </c>
      <c r="D1178" s="17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19">
        <v>0</v>
      </c>
    </row>
    <row r="1179" spans="1:14" ht="15.75" hidden="1" customHeight="1" x14ac:dyDescent="0.2">
      <c r="A1179" s="14">
        <v>0</v>
      </c>
      <c r="B1179" s="16">
        <v>0</v>
      </c>
      <c r="C1179" s="14">
        <v>0</v>
      </c>
      <c r="D1179" s="17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19">
        <v>0</v>
      </c>
    </row>
    <row r="1180" spans="1:14" ht="15.75" hidden="1" customHeight="1" x14ac:dyDescent="0.2">
      <c r="A1180" s="14">
        <v>0</v>
      </c>
      <c r="B1180" s="16">
        <v>0</v>
      </c>
      <c r="C1180" s="14">
        <v>0</v>
      </c>
      <c r="D1180" s="17">
        <v>0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19">
        <v>0</v>
      </c>
    </row>
    <row r="1181" spans="1:14" ht="15.75" hidden="1" customHeight="1" x14ac:dyDescent="0.2">
      <c r="A1181" s="14">
        <v>0</v>
      </c>
      <c r="B1181" s="16">
        <v>0</v>
      </c>
      <c r="C1181" s="14">
        <v>0</v>
      </c>
      <c r="D1181" s="17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19">
        <v>0</v>
      </c>
    </row>
    <row r="1182" spans="1:14" ht="15.75" hidden="1" customHeight="1" x14ac:dyDescent="0.2">
      <c r="A1182" s="14">
        <v>0</v>
      </c>
      <c r="B1182" s="16">
        <v>0</v>
      </c>
      <c r="C1182" s="14">
        <v>0</v>
      </c>
      <c r="D1182" s="17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19">
        <v>0</v>
      </c>
    </row>
    <row r="1183" spans="1:14" ht="15.75" hidden="1" customHeight="1" x14ac:dyDescent="0.2">
      <c r="A1183" s="14">
        <v>0</v>
      </c>
      <c r="B1183" s="16">
        <v>0</v>
      </c>
      <c r="C1183" s="14">
        <v>0</v>
      </c>
      <c r="D1183" s="17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19">
        <v>0</v>
      </c>
    </row>
    <row r="1184" spans="1:14" ht="15.75" hidden="1" customHeight="1" x14ac:dyDescent="0.2">
      <c r="A1184" s="14">
        <v>0</v>
      </c>
      <c r="B1184" s="16">
        <v>0</v>
      </c>
      <c r="C1184" s="14">
        <v>0</v>
      </c>
      <c r="D1184" s="17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19">
        <v>0</v>
      </c>
    </row>
    <row r="1185" spans="1:14" ht="15.75" hidden="1" customHeight="1" x14ac:dyDescent="0.2">
      <c r="A1185" s="14">
        <v>0</v>
      </c>
      <c r="B1185" s="16">
        <v>0</v>
      </c>
      <c r="C1185" s="14">
        <v>0</v>
      </c>
      <c r="D1185" s="17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19">
        <v>0</v>
      </c>
    </row>
    <row r="1186" spans="1:14" ht="15.75" hidden="1" customHeight="1" x14ac:dyDescent="0.2">
      <c r="A1186" s="14">
        <v>0</v>
      </c>
      <c r="B1186" s="16">
        <v>0</v>
      </c>
      <c r="C1186" s="14">
        <v>0</v>
      </c>
      <c r="D1186" s="17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19">
        <v>0</v>
      </c>
    </row>
    <row r="1187" spans="1:14" ht="15.75" hidden="1" customHeight="1" x14ac:dyDescent="0.2">
      <c r="A1187" s="14">
        <v>0</v>
      </c>
      <c r="B1187" s="16">
        <v>0</v>
      </c>
      <c r="C1187" s="14">
        <v>0</v>
      </c>
      <c r="D1187" s="17">
        <v>0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19">
        <v>0</v>
      </c>
    </row>
    <row r="1188" spans="1:14" ht="15.75" hidden="1" customHeight="1" x14ac:dyDescent="0.2">
      <c r="A1188" s="14">
        <v>0</v>
      </c>
      <c r="B1188" s="16">
        <v>0</v>
      </c>
      <c r="C1188" s="14">
        <v>0</v>
      </c>
      <c r="D1188" s="17">
        <v>0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19">
        <v>0</v>
      </c>
    </row>
    <row r="1189" spans="1:14" ht="15.75" hidden="1" customHeight="1" x14ac:dyDescent="0.2">
      <c r="A1189" s="14">
        <v>0</v>
      </c>
      <c r="B1189" s="16">
        <v>0</v>
      </c>
      <c r="C1189" s="14">
        <v>0</v>
      </c>
      <c r="D1189" s="17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19">
        <v>0</v>
      </c>
    </row>
    <row r="1190" spans="1:14" ht="15.75" hidden="1" customHeight="1" x14ac:dyDescent="0.2">
      <c r="A1190" s="14">
        <v>0</v>
      </c>
      <c r="B1190" s="16">
        <v>0</v>
      </c>
      <c r="C1190" s="14">
        <v>0</v>
      </c>
      <c r="D1190" s="17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19">
        <v>0</v>
      </c>
    </row>
    <row r="1191" spans="1:14" ht="15.75" hidden="1" customHeight="1" x14ac:dyDescent="0.2">
      <c r="A1191" s="14">
        <v>0</v>
      </c>
      <c r="B1191" s="16">
        <v>0</v>
      </c>
      <c r="C1191" s="14">
        <v>0</v>
      </c>
      <c r="D1191" s="17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19">
        <v>0</v>
      </c>
    </row>
    <row r="1192" spans="1:14" ht="15.75" hidden="1" customHeight="1" x14ac:dyDescent="0.2">
      <c r="A1192" s="14">
        <v>0</v>
      </c>
      <c r="B1192" s="16">
        <v>0</v>
      </c>
      <c r="C1192" s="14">
        <v>0</v>
      </c>
      <c r="D1192" s="17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19">
        <v>0</v>
      </c>
    </row>
    <row r="1193" spans="1:14" ht="15.75" hidden="1" customHeight="1" x14ac:dyDescent="0.2">
      <c r="A1193" s="14">
        <v>0</v>
      </c>
      <c r="B1193" s="16">
        <v>0</v>
      </c>
      <c r="C1193" s="14">
        <v>0</v>
      </c>
      <c r="D1193" s="17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19">
        <v>0</v>
      </c>
    </row>
    <row r="1194" spans="1:14" ht="15.75" hidden="1" customHeight="1" x14ac:dyDescent="0.2">
      <c r="A1194" s="14">
        <v>0</v>
      </c>
      <c r="B1194" s="16">
        <v>0</v>
      </c>
      <c r="C1194" s="14">
        <v>0</v>
      </c>
      <c r="D1194" s="17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19">
        <v>0</v>
      </c>
    </row>
    <row r="1195" spans="1:14" ht="15.75" hidden="1" customHeight="1" x14ac:dyDescent="0.2">
      <c r="A1195" s="14">
        <v>0</v>
      </c>
      <c r="B1195" s="16">
        <v>0</v>
      </c>
      <c r="C1195" s="14">
        <v>0</v>
      </c>
      <c r="D1195" s="17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19">
        <v>0</v>
      </c>
    </row>
    <row r="1196" spans="1:14" ht="15.75" hidden="1" customHeight="1" x14ac:dyDescent="0.2">
      <c r="A1196" s="14">
        <v>0</v>
      </c>
      <c r="B1196" s="16">
        <v>0</v>
      </c>
      <c r="C1196" s="14">
        <v>0</v>
      </c>
      <c r="D1196" s="17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19">
        <v>0</v>
      </c>
    </row>
    <row r="1197" spans="1:14" ht="15.75" hidden="1" customHeight="1" x14ac:dyDescent="0.2">
      <c r="A1197" s="14">
        <v>0</v>
      </c>
      <c r="B1197" s="16">
        <v>0</v>
      </c>
      <c r="C1197" s="14">
        <v>0</v>
      </c>
      <c r="D1197" s="17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19">
        <v>0</v>
      </c>
    </row>
    <row r="1198" spans="1:14" ht="15.75" hidden="1" customHeight="1" x14ac:dyDescent="0.2">
      <c r="A1198" s="14">
        <v>0</v>
      </c>
      <c r="B1198" s="16">
        <v>0</v>
      </c>
      <c r="C1198" s="14">
        <v>0</v>
      </c>
      <c r="D1198" s="17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19">
        <v>0</v>
      </c>
    </row>
    <row r="1199" spans="1:14" ht="15.75" hidden="1" customHeight="1" x14ac:dyDescent="0.2">
      <c r="A1199" s="14">
        <v>0</v>
      </c>
      <c r="B1199" s="16">
        <v>0</v>
      </c>
      <c r="C1199" s="14">
        <v>0</v>
      </c>
      <c r="D1199" s="17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19">
        <v>0</v>
      </c>
    </row>
    <row r="1200" spans="1:14" ht="15.75" hidden="1" customHeight="1" x14ac:dyDescent="0.2">
      <c r="A1200" s="14">
        <v>0</v>
      </c>
      <c r="B1200" s="16">
        <v>0</v>
      </c>
      <c r="C1200" s="14">
        <v>0</v>
      </c>
      <c r="D1200" s="17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19">
        <v>0</v>
      </c>
    </row>
    <row r="1201" spans="1:14" ht="15.75" hidden="1" customHeight="1" x14ac:dyDescent="0.2">
      <c r="A1201" s="14">
        <v>0</v>
      </c>
      <c r="B1201" s="16">
        <v>0</v>
      </c>
      <c r="C1201" s="14">
        <v>0</v>
      </c>
      <c r="D1201" s="17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19">
        <v>0</v>
      </c>
    </row>
    <row r="1202" spans="1:14" ht="15.75" hidden="1" customHeight="1" x14ac:dyDescent="0.2">
      <c r="A1202" s="14">
        <v>0</v>
      </c>
      <c r="B1202" s="16">
        <v>0</v>
      </c>
      <c r="C1202" s="14">
        <v>0</v>
      </c>
      <c r="D1202" s="17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19">
        <v>0</v>
      </c>
    </row>
    <row r="1203" spans="1:14" ht="15.75" hidden="1" customHeight="1" x14ac:dyDescent="0.2">
      <c r="A1203" s="14">
        <v>0</v>
      </c>
      <c r="B1203" s="16">
        <v>0</v>
      </c>
      <c r="C1203" s="14">
        <v>0</v>
      </c>
      <c r="D1203" s="17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19">
        <v>0</v>
      </c>
    </row>
    <row r="1204" spans="1:14" ht="15.75" hidden="1" customHeight="1" x14ac:dyDescent="0.2">
      <c r="A1204" s="14">
        <v>0</v>
      </c>
      <c r="B1204" s="16">
        <v>0</v>
      </c>
      <c r="C1204" s="14">
        <v>0</v>
      </c>
      <c r="D1204" s="17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19">
        <v>0</v>
      </c>
    </row>
    <row r="1205" spans="1:14" ht="15.75" hidden="1" customHeight="1" x14ac:dyDescent="0.2">
      <c r="A1205" s="14">
        <v>0</v>
      </c>
      <c r="B1205" s="16">
        <v>0</v>
      </c>
      <c r="C1205" s="14">
        <v>0</v>
      </c>
      <c r="D1205" s="17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19">
        <v>0</v>
      </c>
    </row>
    <row r="1206" spans="1:14" ht="15.75" hidden="1" customHeight="1" x14ac:dyDescent="0.2">
      <c r="A1206" s="14">
        <v>0</v>
      </c>
      <c r="B1206" s="16">
        <v>0</v>
      </c>
      <c r="C1206" s="14">
        <v>0</v>
      </c>
      <c r="D1206" s="17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19">
        <v>0</v>
      </c>
    </row>
    <row r="1207" spans="1:14" ht="15.75" hidden="1" customHeight="1" x14ac:dyDescent="0.2">
      <c r="A1207" s="14">
        <v>0</v>
      </c>
      <c r="B1207" s="16">
        <v>0</v>
      </c>
      <c r="C1207" s="14">
        <v>0</v>
      </c>
      <c r="D1207" s="17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19">
        <v>0</v>
      </c>
    </row>
    <row r="1208" spans="1:14" ht="15.75" hidden="1" customHeight="1" x14ac:dyDescent="0.2">
      <c r="A1208" s="14">
        <v>0</v>
      </c>
      <c r="B1208" s="16">
        <v>0</v>
      </c>
      <c r="C1208" s="14">
        <v>0</v>
      </c>
      <c r="D1208" s="17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19">
        <v>0</v>
      </c>
    </row>
    <row r="1209" spans="1:14" ht="15.75" hidden="1" customHeight="1" x14ac:dyDescent="0.2">
      <c r="A1209" s="14">
        <v>0</v>
      </c>
      <c r="B1209" s="16">
        <v>0</v>
      </c>
      <c r="C1209" s="14">
        <v>0</v>
      </c>
      <c r="D1209" s="17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19">
        <v>0</v>
      </c>
    </row>
    <row r="1210" spans="1:14" ht="15.75" hidden="1" customHeight="1" x14ac:dyDescent="0.2">
      <c r="A1210" s="14">
        <v>0</v>
      </c>
      <c r="B1210" s="16">
        <v>0</v>
      </c>
      <c r="C1210" s="14">
        <v>0</v>
      </c>
      <c r="D1210" s="17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19">
        <v>0</v>
      </c>
    </row>
    <row r="1211" spans="1:14" ht="15.75" hidden="1" customHeight="1" x14ac:dyDescent="0.2">
      <c r="A1211" s="14">
        <v>0</v>
      </c>
      <c r="B1211" s="16">
        <v>0</v>
      </c>
      <c r="C1211" s="14">
        <v>0</v>
      </c>
      <c r="D1211" s="17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19">
        <v>0</v>
      </c>
    </row>
    <row r="1212" spans="1:14" ht="15.75" hidden="1" customHeight="1" x14ac:dyDescent="0.2">
      <c r="A1212" s="14">
        <v>0</v>
      </c>
      <c r="B1212" s="16">
        <v>0</v>
      </c>
      <c r="C1212" s="14">
        <v>0</v>
      </c>
      <c r="D1212" s="17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19">
        <v>0</v>
      </c>
    </row>
    <row r="1213" spans="1:14" ht="15.75" hidden="1" customHeight="1" x14ac:dyDescent="0.2">
      <c r="A1213" s="14">
        <v>0</v>
      </c>
      <c r="B1213" s="16">
        <v>0</v>
      </c>
      <c r="C1213" s="14">
        <v>0</v>
      </c>
      <c r="D1213" s="17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19">
        <v>0</v>
      </c>
    </row>
    <row r="1214" spans="1:14" ht="15.75" hidden="1" customHeight="1" x14ac:dyDescent="0.2">
      <c r="A1214" s="14">
        <v>0</v>
      </c>
      <c r="B1214" s="16">
        <v>0</v>
      </c>
      <c r="C1214" s="14">
        <v>0</v>
      </c>
      <c r="D1214" s="17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19">
        <v>0</v>
      </c>
    </row>
    <row r="1215" spans="1:14" ht="15.75" hidden="1" customHeight="1" x14ac:dyDescent="0.2">
      <c r="A1215" s="14">
        <v>0</v>
      </c>
      <c r="B1215" s="16">
        <v>0</v>
      </c>
      <c r="C1215" s="14">
        <v>0</v>
      </c>
      <c r="D1215" s="17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19">
        <v>0</v>
      </c>
    </row>
    <row r="1216" spans="1:14" ht="15.75" hidden="1" customHeight="1" x14ac:dyDescent="0.2">
      <c r="A1216" s="14">
        <v>0</v>
      </c>
      <c r="B1216" s="16">
        <v>0</v>
      </c>
      <c r="C1216" s="14">
        <v>0</v>
      </c>
      <c r="D1216" s="17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19">
        <v>0</v>
      </c>
    </row>
    <row r="1217" spans="1:14" ht="15.75" hidden="1" customHeight="1" x14ac:dyDescent="0.2">
      <c r="A1217" s="14">
        <v>0</v>
      </c>
      <c r="B1217" s="16">
        <v>0</v>
      </c>
      <c r="C1217" s="14">
        <v>0</v>
      </c>
      <c r="D1217" s="17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19">
        <v>0</v>
      </c>
    </row>
    <row r="1218" spans="1:14" ht="15.75" hidden="1" customHeight="1" x14ac:dyDescent="0.2">
      <c r="A1218" s="14">
        <v>0</v>
      </c>
      <c r="B1218" s="16">
        <v>0</v>
      </c>
      <c r="C1218" s="14">
        <v>0</v>
      </c>
      <c r="D1218" s="17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19">
        <v>0</v>
      </c>
    </row>
    <row r="1219" spans="1:14" ht="15.75" hidden="1" customHeight="1" x14ac:dyDescent="0.2">
      <c r="A1219" s="14">
        <v>0</v>
      </c>
      <c r="B1219" s="16">
        <v>0</v>
      </c>
      <c r="C1219" s="14">
        <v>0</v>
      </c>
      <c r="D1219" s="17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19">
        <v>0</v>
      </c>
    </row>
    <row r="1220" spans="1:14" ht="15.75" hidden="1" customHeight="1" x14ac:dyDescent="0.2">
      <c r="A1220" s="14">
        <v>0</v>
      </c>
      <c r="B1220" s="16">
        <v>0</v>
      </c>
      <c r="C1220" s="14">
        <v>0</v>
      </c>
      <c r="D1220" s="17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19">
        <v>0</v>
      </c>
    </row>
    <row r="1221" spans="1:14" ht="15.75" hidden="1" customHeight="1" x14ac:dyDescent="0.2">
      <c r="A1221" s="14">
        <v>0</v>
      </c>
      <c r="B1221" s="16">
        <v>0</v>
      </c>
      <c r="C1221" s="14">
        <v>0</v>
      </c>
      <c r="D1221" s="17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19">
        <v>0</v>
      </c>
    </row>
    <row r="1222" spans="1:14" ht="15.75" hidden="1" customHeight="1" x14ac:dyDescent="0.2">
      <c r="A1222" s="14">
        <v>0</v>
      </c>
      <c r="B1222" s="16">
        <v>0</v>
      </c>
      <c r="C1222" s="14">
        <v>0</v>
      </c>
      <c r="D1222" s="17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19">
        <v>0</v>
      </c>
    </row>
    <row r="1223" spans="1:14" ht="15.75" hidden="1" customHeight="1" x14ac:dyDescent="0.2">
      <c r="A1223" s="14">
        <v>0</v>
      </c>
      <c r="B1223" s="16">
        <v>0</v>
      </c>
      <c r="C1223" s="14">
        <v>0</v>
      </c>
      <c r="D1223" s="17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19">
        <v>0</v>
      </c>
    </row>
    <row r="1224" spans="1:14" ht="15.75" hidden="1" customHeight="1" x14ac:dyDescent="0.2">
      <c r="A1224" s="14">
        <v>0</v>
      </c>
      <c r="B1224" s="16">
        <v>0</v>
      </c>
      <c r="C1224" s="14">
        <v>0</v>
      </c>
      <c r="D1224" s="17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19">
        <v>0</v>
      </c>
    </row>
    <row r="1225" spans="1:14" ht="15.75" hidden="1" customHeight="1" x14ac:dyDescent="0.2">
      <c r="A1225" s="14">
        <v>0</v>
      </c>
      <c r="B1225" s="16">
        <v>0</v>
      </c>
      <c r="C1225" s="14">
        <v>0</v>
      </c>
      <c r="D1225" s="17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19">
        <v>0</v>
      </c>
    </row>
    <row r="1226" spans="1:14" ht="15.75" hidden="1" customHeight="1" x14ac:dyDescent="0.2">
      <c r="A1226" s="14">
        <v>0</v>
      </c>
      <c r="B1226" s="16">
        <v>0</v>
      </c>
      <c r="C1226" s="14">
        <v>0</v>
      </c>
      <c r="D1226" s="17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19">
        <v>0</v>
      </c>
    </row>
    <row r="1227" spans="1:14" ht="15.75" hidden="1" customHeight="1" x14ac:dyDescent="0.2">
      <c r="A1227" s="14">
        <v>0</v>
      </c>
      <c r="B1227" s="16">
        <v>0</v>
      </c>
      <c r="C1227" s="14">
        <v>0</v>
      </c>
      <c r="D1227" s="17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19">
        <v>0</v>
      </c>
    </row>
    <row r="1228" spans="1:14" ht="15.75" hidden="1" customHeight="1" x14ac:dyDescent="0.2">
      <c r="A1228" s="14">
        <v>0</v>
      </c>
      <c r="B1228" s="16">
        <v>0</v>
      </c>
      <c r="C1228" s="14">
        <v>0</v>
      </c>
      <c r="D1228" s="17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19">
        <v>0</v>
      </c>
    </row>
    <row r="1229" spans="1:14" ht="15.75" hidden="1" customHeight="1" x14ac:dyDescent="0.2">
      <c r="A1229" s="14">
        <v>0</v>
      </c>
      <c r="B1229" s="16">
        <v>0</v>
      </c>
      <c r="C1229" s="14">
        <v>0</v>
      </c>
      <c r="D1229" s="17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19">
        <v>0</v>
      </c>
    </row>
    <row r="1230" spans="1:14" ht="15.75" hidden="1" customHeight="1" x14ac:dyDescent="0.2">
      <c r="A1230" s="14">
        <v>0</v>
      </c>
      <c r="B1230" s="16">
        <v>0</v>
      </c>
      <c r="C1230" s="14">
        <v>0</v>
      </c>
      <c r="D1230" s="17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19">
        <v>0</v>
      </c>
    </row>
    <row r="1231" spans="1:14" ht="15.75" hidden="1" customHeight="1" x14ac:dyDescent="0.2">
      <c r="A1231" s="14">
        <v>0</v>
      </c>
      <c r="B1231" s="16">
        <v>0</v>
      </c>
      <c r="C1231" s="14">
        <v>0</v>
      </c>
      <c r="D1231" s="17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19">
        <v>0</v>
      </c>
    </row>
    <row r="1232" spans="1:14" ht="15.75" hidden="1" customHeight="1" x14ac:dyDescent="0.2">
      <c r="A1232" s="14">
        <v>0</v>
      </c>
      <c r="B1232" s="16">
        <v>0</v>
      </c>
      <c r="C1232" s="14">
        <v>0</v>
      </c>
      <c r="D1232" s="17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19">
        <v>0</v>
      </c>
    </row>
    <row r="1233" spans="1:14" ht="15.75" hidden="1" customHeight="1" x14ac:dyDescent="0.2">
      <c r="A1233" s="14">
        <v>0</v>
      </c>
      <c r="B1233" s="16">
        <v>0</v>
      </c>
      <c r="C1233" s="14">
        <v>0</v>
      </c>
      <c r="D1233" s="17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19">
        <v>0</v>
      </c>
    </row>
    <row r="1234" spans="1:14" ht="15.75" hidden="1" customHeight="1" x14ac:dyDescent="0.2">
      <c r="A1234" s="14">
        <v>0</v>
      </c>
      <c r="B1234" s="16">
        <v>0</v>
      </c>
      <c r="C1234" s="14">
        <v>0</v>
      </c>
      <c r="D1234" s="17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19">
        <v>0</v>
      </c>
    </row>
    <row r="1235" spans="1:14" ht="15.75" hidden="1" customHeight="1" x14ac:dyDescent="0.2">
      <c r="A1235" s="14">
        <v>0</v>
      </c>
      <c r="B1235" s="16">
        <v>0</v>
      </c>
      <c r="C1235" s="14">
        <v>0</v>
      </c>
      <c r="D1235" s="17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19">
        <v>0</v>
      </c>
    </row>
    <row r="1236" spans="1:14" ht="15.75" hidden="1" customHeight="1" x14ac:dyDescent="0.2">
      <c r="A1236" s="14">
        <v>0</v>
      </c>
      <c r="B1236" s="16">
        <v>0</v>
      </c>
      <c r="C1236" s="14">
        <v>0</v>
      </c>
      <c r="D1236" s="17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19">
        <v>0</v>
      </c>
    </row>
    <row r="1237" spans="1:14" ht="15.75" hidden="1" customHeight="1" x14ac:dyDescent="0.2">
      <c r="A1237" s="14">
        <v>0</v>
      </c>
      <c r="B1237" s="16">
        <v>0</v>
      </c>
      <c r="C1237" s="14">
        <v>0</v>
      </c>
      <c r="D1237" s="17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19">
        <v>0</v>
      </c>
    </row>
    <row r="1238" spans="1:14" ht="15.75" hidden="1" customHeight="1" x14ac:dyDescent="0.2">
      <c r="A1238" s="14">
        <v>0</v>
      </c>
      <c r="B1238" s="16">
        <v>0</v>
      </c>
      <c r="C1238" s="14">
        <v>0</v>
      </c>
      <c r="D1238" s="17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19">
        <v>0</v>
      </c>
    </row>
    <row r="1239" spans="1:14" ht="15.75" hidden="1" customHeight="1" x14ac:dyDescent="0.2">
      <c r="A1239" s="14">
        <v>0</v>
      </c>
      <c r="B1239" s="16">
        <v>0</v>
      </c>
      <c r="C1239" s="14">
        <v>0</v>
      </c>
      <c r="D1239" s="17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19">
        <v>0</v>
      </c>
    </row>
    <row r="1240" spans="1:14" ht="15.75" hidden="1" customHeight="1" x14ac:dyDescent="0.2">
      <c r="A1240" s="14">
        <v>0</v>
      </c>
      <c r="B1240" s="16">
        <v>0</v>
      </c>
      <c r="C1240" s="14">
        <v>0</v>
      </c>
      <c r="D1240" s="17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19">
        <v>0</v>
      </c>
    </row>
    <row r="1241" spans="1:14" ht="15.75" hidden="1" customHeight="1" x14ac:dyDescent="0.2">
      <c r="A1241" s="14">
        <v>0</v>
      </c>
      <c r="B1241" s="16">
        <v>0</v>
      </c>
      <c r="C1241" s="14">
        <v>0</v>
      </c>
      <c r="D1241" s="17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19">
        <v>0</v>
      </c>
    </row>
    <row r="1242" spans="1:14" ht="15.75" hidden="1" customHeight="1" x14ac:dyDescent="0.2">
      <c r="A1242" s="14">
        <v>0</v>
      </c>
      <c r="B1242" s="16">
        <v>0</v>
      </c>
      <c r="C1242" s="14">
        <v>0</v>
      </c>
      <c r="D1242" s="17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19">
        <v>0</v>
      </c>
    </row>
    <row r="1243" spans="1:14" ht="15.75" hidden="1" customHeight="1" x14ac:dyDescent="0.2">
      <c r="A1243" s="14">
        <v>0</v>
      </c>
      <c r="B1243" s="16">
        <v>0</v>
      </c>
      <c r="C1243" s="14">
        <v>0</v>
      </c>
      <c r="D1243" s="17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19">
        <v>0</v>
      </c>
    </row>
    <row r="1244" spans="1:14" ht="15.75" hidden="1" customHeight="1" x14ac:dyDescent="0.2">
      <c r="A1244" s="14">
        <v>0</v>
      </c>
      <c r="B1244" s="16">
        <v>0</v>
      </c>
      <c r="C1244" s="14">
        <v>0</v>
      </c>
      <c r="D1244" s="17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19">
        <v>0</v>
      </c>
    </row>
    <row r="1245" spans="1:14" ht="15.75" hidden="1" customHeight="1" x14ac:dyDescent="0.2">
      <c r="A1245" s="14">
        <v>0</v>
      </c>
      <c r="B1245" s="16">
        <v>0</v>
      </c>
      <c r="C1245" s="14">
        <v>0</v>
      </c>
      <c r="D1245" s="17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19">
        <v>0</v>
      </c>
    </row>
    <row r="1246" spans="1:14" ht="15.75" hidden="1" customHeight="1" x14ac:dyDescent="0.2">
      <c r="A1246" s="14">
        <v>0</v>
      </c>
      <c r="B1246" s="16">
        <v>0</v>
      </c>
      <c r="C1246" s="14">
        <v>0</v>
      </c>
      <c r="D1246" s="17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19">
        <v>0</v>
      </c>
    </row>
    <row r="1247" spans="1:14" ht="15.75" hidden="1" customHeight="1" x14ac:dyDescent="0.2">
      <c r="A1247" s="14">
        <v>0</v>
      </c>
      <c r="B1247" s="16">
        <v>0</v>
      </c>
      <c r="C1247" s="14">
        <v>0</v>
      </c>
      <c r="D1247" s="17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19">
        <v>0</v>
      </c>
    </row>
    <row r="1248" spans="1:14" ht="15.75" hidden="1" customHeight="1" x14ac:dyDescent="0.2">
      <c r="A1248" s="14">
        <v>0</v>
      </c>
      <c r="B1248" s="16">
        <v>0</v>
      </c>
      <c r="C1248" s="14">
        <v>0</v>
      </c>
      <c r="D1248" s="17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19">
        <v>0</v>
      </c>
    </row>
    <row r="1249" spans="1:14" ht="15.75" hidden="1" customHeight="1" x14ac:dyDescent="0.2">
      <c r="A1249" s="14">
        <v>0</v>
      </c>
      <c r="B1249" s="16">
        <v>0</v>
      </c>
      <c r="C1249" s="14">
        <v>0</v>
      </c>
      <c r="D1249" s="17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19">
        <v>0</v>
      </c>
    </row>
    <row r="1250" spans="1:14" ht="15.75" hidden="1" customHeight="1" x14ac:dyDescent="0.2">
      <c r="A1250" s="14">
        <v>0</v>
      </c>
      <c r="B1250" s="16">
        <v>0</v>
      </c>
      <c r="C1250" s="14">
        <v>0</v>
      </c>
      <c r="D1250" s="17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19">
        <v>0</v>
      </c>
    </row>
    <row r="1251" spans="1:14" ht="15.75" hidden="1" customHeight="1" x14ac:dyDescent="0.2">
      <c r="A1251" s="14">
        <v>0</v>
      </c>
      <c r="B1251" s="16">
        <v>0</v>
      </c>
      <c r="C1251" s="14">
        <v>0</v>
      </c>
      <c r="D1251" s="17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19">
        <v>0</v>
      </c>
    </row>
    <row r="1252" spans="1:14" ht="15.75" hidden="1" customHeight="1" x14ac:dyDescent="0.2">
      <c r="A1252" s="14">
        <v>0</v>
      </c>
      <c r="B1252" s="16">
        <v>0</v>
      </c>
      <c r="C1252" s="14">
        <v>0</v>
      </c>
      <c r="D1252" s="17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19">
        <v>0</v>
      </c>
    </row>
    <row r="1253" spans="1:14" ht="15.75" hidden="1" customHeight="1" x14ac:dyDescent="0.2">
      <c r="A1253" s="14">
        <v>0</v>
      </c>
      <c r="B1253" s="16">
        <v>0</v>
      </c>
      <c r="C1253" s="14">
        <v>0</v>
      </c>
      <c r="D1253" s="17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19">
        <v>0</v>
      </c>
    </row>
    <row r="1254" spans="1:14" ht="15.75" hidden="1" customHeight="1" x14ac:dyDescent="0.2">
      <c r="A1254" s="14">
        <v>0</v>
      </c>
      <c r="B1254" s="16">
        <v>0</v>
      </c>
      <c r="C1254" s="14">
        <v>0</v>
      </c>
      <c r="D1254" s="17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19">
        <v>0</v>
      </c>
    </row>
    <row r="1255" spans="1:14" ht="15.75" hidden="1" customHeight="1" x14ac:dyDescent="0.2">
      <c r="A1255" s="14">
        <v>0</v>
      </c>
      <c r="B1255" s="16">
        <v>0</v>
      </c>
      <c r="C1255" s="14">
        <v>0</v>
      </c>
      <c r="D1255" s="17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19">
        <v>0</v>
      </c>
    </row>
    <row r="1256" spans="1:14" ht="15.75" hidden="1" customHeight="1" x14ac:dyDescent="0.2">
      <c r="A1256" s="14">
        <v>0</v>
      </c>
      <c r="B1256" s="16">
        <v>0</v>
      </c>
      <c r="C1256" s="14">
        <v>0</v>
      </c>
      <c r="D1256" s="17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19">
        <v>0</v>
      </c>
    </row>
    <row r="1257" spans="1:14" ht="15.75" hidden="1" customHeight="1" x14ac:dyDescent="0.2">
      <c r="A1257" s="14">
        <v>0</v>
      </c>
      <c r="B1257" s="16">
        <v>0</v>
      </c>
      <c r="C1257" s="14">
        <v>0</v>
      </c>
      <c r="D1257" s="17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19">
        <v>0</v>
      </c>
    </row>
    <row r="1258" spans="1:14" ht="15.75" hidden="1" customHeight="1" x14ac:dyDescent="0.2">
      <c r="A1258" s="14">
        <v>0</v>
      </c>
      <c r="B1258" s="16">
        <v>0</v>
      </c>
      <c r="C1258" s="14">
        <v>0</v>
      </c>
      <c r="D1258" s="17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19">
        <v>0</v>
      </c>
    </row>
    <row r="1259" spans="1:14" ht="15.75" hidden="1" customHeight="1" x14ac:dyDescent="0.2">
      <c r="A1259" s="14">
        <v>0</v>
      </c>
      <c r="B1259" s="16">
        <v>0</v>
      </c>
      <c r="C1259" s="14">
        <v>0</v>
      </c>
      <c r="D1259" s="17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19">
        <v>0</v>
      </c>
    </row>
    <row r="1260" spans="1:14" ht="15.75" hidden="1" customHeight="1" x14ac:dyDescent="0.2">
      <c r="A1260" s="14">
        <v>0</v>
      </c>
      <c r="B1260" s="16">
        <v>0</v>
      </c>
      <c r="C1260" s="14">
        <v>0</v>
      </c>
      <c r="D1260" s="17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19">
        <v>0</v>
      </c>
    </row>
    <row r="1261" spans="1:14" ht="15.75" hidden="1" customHeight="1" x14ac:dyDescent="0.2">
      <c r="A1261" s="14">
        <v>0</v>
      </c>
      <c r="B1261" s="16">
        <v>0</v>
      </c>
      <c r="C1261" s="14">
        <v>0</v>
      </c>
      <c r="D1261" s="17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19">
        <v>0</v>
      </c>
    </row>
    <row r="1262" spans="1:14" ht="15.75" hidden="1" customHeight="1" x14ac:dyDescent="0.2">
      <c r="A1262" s="14">
        <v>0</v>
      </c>
      <c r="B1262" s="16">
        <v>0</v>
      </c>
      <c r="C1262" s="14">
        <v>0</v>
      </c>
      <c r="D1262" s="17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19">
        <v>0</v>
      </c>
    </row>
    <row r="1263" spans="1:14" ht="15.75" hidden="1" customHeight="1" x14ac:dyDescent="0.2">
      <c r="A1263" s="14">
        <v>0</v>
      </c>
      <c r="B1263" s="16">
        <v>0</v>
      </c>
      <c r="C1263" s="14">
        <v>0</v>
      </c>
      <c r="D1263" s="17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19">
        <v>0</v>
      </c>
    </row>
    <row r="1264" spans="1:14" ht="15.75" hidden="1" customHeight="1" x14ac:dyDescent="0.2">
      <c r="A1264" s="14">
        <v>0</v>
      </c>
      <c r="B1264" s="16">
        <v>0</v>
      </c>
      <c r="C1264" s="14">
        <v>0</v>
      </c>
      <c r="D1264" s="17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19">
        <v>0</v>
      </c>
    </row>
    <row r="1265" spans="1:14" ht="15.75" hidden="1" customHeight="1" x14ac:dyDescent="0.2">
      <c r="A1265" s="14">
        <v>0</v>
      </c>
      <c r="B1265" s="16">
        <v>0</v>
      </c>
      <c r="C1265" s="14">
        <v>0</v>
      </c>
      <c r="D1265" s="17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19">
        <v>0</v>
      </c>
    </row>
    <row r="1266" spans="1:14" ht="15.75" hidden="1" customHeight="1" x14ac:dyDescent="0.2">
      <c r="A1266" s="14">
        <v>0</v>
      </c>
      <c r="B1266" s="16">
        <v>0</v>
      </c>
      <c r="C1266" s="14">
        <v>0</v>
      </c>
      <c r="D1266" s="17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19">
        <v>0</v>
      </c>
    </row>
    <row r="1267" spans="1:14" ht="15.75" hidden="1" customHeight="1" x14ac:dyDescent="0.2">
      <c r="A1267" s="14">
        <v>0</v>
      </c>
      <c r="B1267" s="16">
        <v>0</v>
      </c>
      <c r="C1267" s="14">
        <v>0</v>
      </c>
      <c r="D1267" s="17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19">
        <v>0</v>
      </c>
    </row>
    <row r="1268" spans="1:14" ht="15.75" hidden="1" customHeight="1" x14ac:dyDescent="0.2">
      <c r="A1268" s="14">
        <v>0</v>
      </c>
      <c r="B1268" s="16">
        <v>0</v>
      </c>
      <c r="C1268" s="14">
        <v>0</v>
      </c>
      <c r="D1268" s="17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19">
        <v>0</v>
      </c>
    </row>
    <row r="1269" spans="1:14" ht="15.75" hidden="1" customHeight="1" x14ac:dyDescent="0.2">
      <c r="A1269" s="14">
        <v>0</v>
      </c>
      <c r="B1269" s="16">
        <v>0</v>
      </c>
      <c r="C1269" s="14">
        <v>0</v>
      </c>
      <c r="D1269" s="17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19">
        <v>0</v>
      </c>
    </row>
    <row r="1270" spans="1:14" ht="15.75" hidden="1" customHeight="1" x14ac:dyDescent="0.2">
      <c r="A1270" s="14">
        <v>0</v>
      </c>
      <c r="B1270" s="16">
        <v>0</v>
      </c>
      <c r="C1270" s="14">
        <v>0</v>
      </c>
      <c r="D1270" s="17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19">
        <v>0</v>
      </c>
    </row>
    <row r="1271" spans="1:14" ht="15.75" hidden="1" customHeight="1" x14ac:dyDescent="0.2">
      <c r="A1271" s="14">
        <v>0</v>
      </c>
      <c r="B1271" s="16">
        <v>0</v>
      </c>
      <c r="C1271" s="14">
        <v>0</v>
      </c>
      <c r="D1271" s="17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19">
        <v>0</v>
      </c>
    </row>
    <row r="1272" spans="1:14" ht="15.75" hidden="1" customHeight="1" x14ac:dyDescent="0.2">
      <c r="A1272" s="14">
        <v>0</v>
      </c>
      <c r="B1272" s="16">
        <v>0</v>
      </c>
      <c r="C1272" s="14">
        <v>0</v>
      </c>
      <c r="D1272" s="17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19">
        <v>0</v>
      </c>
    </row>
    <row r="1273" spans="1:14" ht="15.75" hidden="1" customHeight="1" x14ac:dyDescent="0.2">
      <c r="A1273" s="14">
        <v>0</v>
      </c>
      <c r="B1273" s="16">
        <v>0</v>
      </c>
      <c r="C1273" s="14">
        <v>0</v>
      </c>
      <c r="D1273" s="17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19">
        <v>0</v>
      </c>
    </row>
    <row r="1274" spans="1:14" ht="15.75" hidden="1" customHeight="1" x14ac:dyDescent="0.2">
      <c r="A1274" s="14">
        <v>0</v>
      </c>
      <c r="B1274" s="16">
        <v>0</v>
      </c>
      <c r="C1274" s="14">
        <v>0</v>
      </c>
      <c r="D1274" s="17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19">
        <v>0</v>
      </c>
    </row>
    <row r="1275" spans="1:14" ht="15.75" hidden="1" customHeight="1" x14ac:dyDescent="0.2">
      <c r="A1275" s="14">
        <v>0</v>
      </c>
      <c r="B1275" s="16">
        <v>0</v>
      </c>
      <c r="C1275" s="14">
        <v>0</v>
      </c>
      <c r="D1275" s="17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19">
        <v>0</v>
      </c>
    </row>
    <row r="1276" spans="1:14" ht="15.75" hidden="1" customHeight="1" x14ac:dyDescent="0.2">
      <c r="A1276" s="14">
        <v>0</v>
      </c>
      <c r="B1276" s="16">
        <v>0</v>
      </c>
      <c r="C1276" s="14">
        <v>0</v>
      </c>
      <c r="D1276" s="17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19">
        <v>0</v>
      </c>
    </row>
    <row r="1277" spans="1:14" ht="15.75" hidden="1" customHeight="1" x14ac:dyDescent="0.2">
      <c r="A1277" s="14">
        <v>0</v>
      </c>
      <c r="B1277" s="16">
        <v>0</v>
      </c>
      <c r="C1277" s="14">
        <v>0</v>
      </c>
      <c r="D1277" s="17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19">
        <v>0</v>
      </c>
    </row>
    <row r="1278" spans="1:14" ht="15.75" hidden="1" customHeight="1" x14ac:dyDescent="0.2">
      <c r="A1278" s="14">
        <v>0</v>
      </c>
      <c r="B1278" s="16">
        <v>0</v>
      </c>
      <c r="C1278" s="14">
        <v>0</v>
      </c>
      <c r="D1278" s="17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19">
        <v>0</v>
      </c>
    </row>
    <row r="1279" spans="1:14" ht="15.75" hidden="1" customHeight="1" x14ac:dyDescent="0.2">
      <c r="A1279" s="14">
        <v>0</v>
      </c>
      <c r="B1279" s="16">
        <v>0</v>
      </c>
      <c r="C1279" s="14">
        <v>0</v>
      </c>
      <c r="D1279" s="17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19">
        <v>0</v>
      </c>
    </row>
    <row r="1280" spans="1:14" ht="15.75" hidden="1" customHeight="1" x14ac:dyDescent="0.2">
      <c r="A1280" s="14">
        <v>0</v>
      </c>
      <c r="B1280" s="16">
        <v>0</v>
      </c>
      <c r="C1280" s="14">
        <v>0</v>
      </c>
      <c r="D1280" s="17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19">
        <v>0</v>
      </c>
    </row>
    <row r="1281" spans="1:14" ht="15.75" hidden="1" customHeight="1" x14ac:dyDescent="0.2">
      <c r="A1281" s="14">
        <v>0</v>
      </c>
      <c r="B1281" s="16">
        <v>0</v>
      </c>
      <c r="C1281" s="14">
        <v>0</v>
      </c>
      <c r="D1281" s="17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19">
        <v>0</v>
      </c>
    </row>
    <row r="1282" spans="1:14" ht="15.75" hidden="1" customHeight="1" x14ac:dyDescent="0.2">
      <c r="A1282" s="14">
        <v>0</v>
      </c>
      <c r="B1282" s="16">
        <v>0</v>
      </c>
      <c r="C1282" s="14">
        <v>0</v>
      </c>
      <c r="D1282" s="17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19">
        <v>0</v>
      </c>
    </row>
    <row r="1283" spans="1:14" ht="15.75" hidden="1" customHeight="1" x14ac:dyDescent="0.2">
      <c r="A1283" s="14">
        <v>0</v>
      </c>
      <c r="B1283" s="16">
        <v>0</v>
      </c>
      <c r="C1283" s="14">
        <v>0</v>
      </c>
      <c r="D1283" s="17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19">
        <v>0</v>
      </c>
    </row>
    <row r="1284" spans="1:14" ht="15.75" hidden="1" customHeight="1" x14ac:dyDescent="0.2">
      <c r="A1284" s="14">
        <v>0</v>
      </c>
      <c r="B1284" s="16">
        <v>0</v>
      </c>
      <c r="C1284" s="14">
        <v>0</v>
      </c>
      <c r="D1284" s="17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19">
        <v>0</v>
      </c>
    </row>
    <row r="1285" spans="1:14" ht="15.75" hidden="1" customHeight="1" x14ac:dyDescent="0.2">
      <c r="A1285" s="14">
        <v>0</v>
      </c>
      <c r="B1285" s="16">
        <v>0</v>
      </c>
      <c r="C1285" s="14">
        <v>0</v>
      </c>
      <c r="D1285" s="17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19">
        <v>0</v>
      </c>
    </row>
    <row r="1286" spans="1:14" ht="15.75" hidden="1" customHeight="1" x14ac:dyDescent="0.2">
      <c r="A1286" s="14">
        <v>0</v>
      </c>
      <c r="B1286" s="16">
        <v>0</v>
      </c>
      <c r="C1286" s="14">
        <v>0</v>
      </c>
      <c r="D1286" s="17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19">
        <v>0</v>
      </c>
    </row>
    <row r="1287" spans="1:14" ht="15.75" hidden="1" customHeight="1" x14ac:dyDescent="0.2">
      <c r="A1287" s="14">
        <v>0</v>
      </c>
      <c r="B1287" s="16">
        <v>0</v>
      </c>
      <c r="C1287" s="14">
        <v>0</v>
      </c>
      <c r="D1287" s="17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19">
        <v>0</v>
      </c>
    </row>
    <row r="1288" spans="1:14" ht="15.75" hidden="1" customHeight="1" x14ac:dyDescent="0.2">
      <c r="A1288" s="14">
        <v>0</v>
      </c>
      <c r="B1288" s="16">
        <v>0</v>
      </c>
      <c r="C1288" s="14">
        <v>0</v>
      </c>
      <c r="D1288" s="17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19">
        <v>0</v>
      </c>
    </row>
    <row r="1289" spans="1:14" ht="15.75" hidden="1" customHeight="1" x14ac:dyDescent="0.2">
      <c r="A1289" s="14">
        <v>0</v>
      </c>
      <c r="B1289" s="16">
        <v>0</v>
      </c>
      <c r="C1289" s="14">
        <v>0</v>
      </c>
      <c r="D1289" s="17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19">
        <v>0</v>
      </c>
    </row>
    <row r="1290" spans="1:14" ht="15.75" hidden="1" customHeight="1" x14ac:dyDescent="0.2">
      <c r="A1290" s="14">
        <v>0</v>
      </c>
      <c r="B1290" s="16">
        <v>0</v>
      </c>
      <c r="C1290" s="14">
        <v>0</v>
      </c>
      <c r="D1290" s="17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19">
        <v>0</v>
      </c>
    </row>
    <row r="1291" spans="1:14" ht="15.75" hidden="1" customHeight="1" x14ac:dyDescent="0.2">
      <c r="A1291" s="14">
        <v>0</v>
      </c>
      <c r="B1291" s="16">
        <v>0</v>
      </c>
      <c r="C1291" s="14">
        <v>0</v>
      </c>
      <c r="D1291" s="17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19">
        <v>0</v>
      </c>
    </row>
    <row r="1292" spans="1:14" ht="15.75" hidden="1" customHeight="1" x14ac:dyDescent="0.2">
      <c r="A1292" s="14">
        <v>0</v>
      </c>
      <c r="B1292" s="16">
        <v>0</v>
      </c>
      <c r="C1292" s="14">
        <v>0</v>
      </c>
      <c r="D1292" s="17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19">
        <v>0</v>
      </c>
    </row>
    <row r="1293" spans="1:14" ht="15.75" hidden="1" customHeight="1" x14ac:dyDescent="0.2">
      <c r="A1293" s="14">
        <v>0</v>
      </c>
      <c r="B1293" s="16">
        <v>0</v>
      </c>
      <c r="C1293" s="14">
        <v>0</v>
      </c>
      <c r="D1293" s="17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19">
        <v>0</v>
      </c>
    </row>
    <row r="1294" spans="1:14" ht="15.75" hidden="1" customHeight="1" x14ac:dyDescent="0.2">
      <c r="A1294" s="14">
        <v>0</v>
      </c>
      <c r="B1294" s="16">
        <v>0</v>
      </c>
      <c r="C1294" s="14">
        <v>0</v>
      </c>
      <c r="D1294" s="17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19">
        <v>0</v>
      </c>
    </row>
    <row r="1295" spans="1:14" ht="15.75" hidden="1" customHeight="1" x14ac:dyDescent="0.2">
      <c r="A1295" s="14">
        <v>0</v>
      </c>
      <c r="B1295" s="16">
        <v>0</v>
      </c>
      <c r="C1295" s="14">
        <v>0</v>
      </c>
      <c r="D1295" s="17">
        <v>0</v>
      </c>
      <c r="E1295" s="5">
        <v>0</v>
      </c>
      <c r="F1295" s="5">
        <v>0</v>
      </c>
      <c r="G1295" s="5">
        <v>0</v>
      </c>
      <c r="H1295" s="5">
        <v>0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  <c r="N1295" s="19">
        <v>0</v>
      </c>
    </row>
    <row r="1296" spans="1:14" ht="15.75" hidden="1" customHeight="1" x14ac:dyDescent="0.2">
      <c r="A1296" s="14">
        <v>0</v>
      </c>
      <c r="B1296" s="16">
        <v>0</v>
      </c>
      <c r="C1296" s="14">
        <v>0</v>
      </c>
      <c r="D1296" s="17">
        <v>0</v>
      </c>
      <c r="E1296" s="5">
        <v>0</v>
      </c>
      <c r="F1296" s="5">
        <v>0</v>
      </c>
      <c r="G1296" s="5">
        <v>0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19">
        <v>0</v>
      </c>
    </row>
    <row r="1297" spans="1:14" ht="15.75" hidden="1" customHeight="1" x14ac:dyDescent="0.2">
      <c r="A1297" s="14">
        <v>0</v>
      </c>
      <c r="B1297" s="16">
        <v>0</v>
      </c>
      <c r="C1297" s="14">
        <v>0</v>
      </c>
      <c r="D1297" s="17">
        <v>0</v>
      </c>
      <c r="E1297" s="5">
        <v>0</v>
      </c>
      <c r="F1297" s="5">
        <v>0</v>
      </c>
      <c r="G1297" s="5">
        <v>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19">
        <v>0</v>
      </c>
    </row>
    <row r="1298" spans="1:14" ht="15.75" hidden="1" customHeight="1" x14ac:dyDescent="0.2">
      <c r="A1298" s="14">
        <v>0</v>
      </c>
      <c r="B1298" s="16">
        <v>0</v>
      </c>
      <c r="C1298" s="14">
        <v>0</v>
      </c>
      <c r="D1298" s="17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19">
        <v>0</v>
      </c>
    </row>
    <row r="1299" spans="1:14" ht="15.75" hidden="1" customHeight="1" x14ac:dyDescent="0.2">
      <c r="A1299" s="14">
        <v>0</v>
      </c>
      <c r="B1299" s="16">
        <v>0</v>
      </c>
      <c r="C1299" s="14">
        <v>0</v>
      </c>
      <c r="D1299" s="17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19">
        <v>0</v>
      </c>
    </row>
    <row r="1300" spans="1:14" ht="15.75" hidden="1" customHeight="1" x14ac:dyDescent="0.2">
      <c r="A1300" s="14">
        <v>0</v>
      </c>
      <c r="B1300" s="16">
        <v>0</v>
      </c>
      <c r="C1300" s="14">
        <v>0</v>
      </c>
      <c r="D1300" s="17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19">
        <v>0</v>
      </c>
    </row>
    <row r="1301" spans="1:14" ht="15.75" hidden="1" customHeight="1" x14ac:dyDescent="0.2">
      <c r="A1301" s="14">
        <v>0</v>
      </c>
      <c r="B1301" s="16">
        <v>0</v>
      </c>
      <c r="C1301" s="14">
        <v>0</v>
      </c>
      <c r="D1301" s="17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19">
        <v>0</v>
      </c>
    </row>
    <row r="1302" spans="1:14" ht="15.75" hidden="1" customHeight="1" x14ac:dyDescent="0.2">
      <c r="A1302" s="14">
        <v>0</v>
      </c>
      <c r="B1302" s="16">
        <v>0</v>
      </c>
      <c r="C1302" s="14">
        <v>0</v>
      </c>
      <c r="D1302" s="17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19">
        <v>0</v>
      </c>
    </row>
    <row r="1303" spans="1:14" ht="15.75" hidden="1" customHeight="1" x14ac:dyDescent="0.2">
      <c r="A1303" s="14">
        <v>0</v>
      </c>
      <c r="B1303" s="16">
        <v>0</v>
      </c>
      <c r="C1303" s="14">
        <v>0</v>
      </c>
      <c r="D1303" s="17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19">
        <v>0</v>
      </c>
    </row>
    <row r="1304" spans="1:14" ht="15.75" hidden="1" customHeight="1" x14ac:dyDescent="0.2">
      <c r="A1304" s="14">
        <v>0</v>
      </c>
      <c r="B1304" s="16">
        <v>0</v>
      </c>
      <c r="C1304" s="14">
        <v>0</v>
      </c>
      <c r="D1304" s="17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19">
        <v>0</v>
      </c>
    </row>
    <row r="1305" spans="1:14" ht="15.75" hidden="1" customHeight="1" x14ac:dyDescent="0.2">
      <c r="A1305" s="14">
        <v>0</v>
      </c>
      <c r="B1305" s="16">
        <v>0</v>
      </c>
      <c r="C1305" s="14">
        <v>0</v>
      </c>
      <c r="D1305" s="17">
        <v>0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19">
        <v>0</v>
      </c>
    </row>
    <row r="1306" spans="1:14" ht="15.75" hidden="1" customHeight="1" x14ac:dyDescent="0.2">
      <c r="A1306" s="14">
        <v>0</v>
      </c>
      <c r="B1306" s="16">
        <v>0</v>
      </c>
      <c r="C1306" s="14">
        <v>0</v>
      </c>
      <c r="D1306" s="17">
        <v>0</v>
      </c>
      <c r="E1306" s="5">
        <v>0</v>
      </c>
      <c r="F1306" s="5">
        <v>0</v>
      </c>
      <c r="G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19">
        <v>0</v>
      </c>
    </row>
    <row r="1307" spans="1:14" ht="15.75" hidden="1" customHeight="1" x14ac:dyDescent="0.2">
      <c r="A1307" s="14">
        <v>0</v>
      </c>
      <c r="B1307" s="16">
        <v>0</v>
      </c>
      <c r="C1307" s="14">
        <v>0</v>
      </c>
      <c r="D1307" s="17">
        <v>0</v>
      </c>
      <c r="E1307" s="5">
        <v>0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19">
        <v>0</v>
      </c>
    </row>
    <row r="1308" spans="1:14" ht="15.75" hidden="1" customHeight="1" x14ac:dyDescent="0.2">
      <c r="A1308" s="14">
        <v>0</v>
      </c>
      <c r="B1308" s="16">
        <v>0</v>
      </c>
      <c r="C1308" s="14">
        <v>0</v>
      </c>
      <c r="D1308" s="17">
        <v>0</v>
      </c>
      <c r="E1308" s="5">
        <v>0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19">
        <v>0</v>
      </c>
    </row>
    <row r="1309" spans="1:14" ht="15.75" hidden="1" customHeight="1" x14ac:dyDescent="0.2">
      <c r="A1309" s="14">
        <v>0</v>
      </c>
      <c r="B1309" s="16">
        <v>0</v>
      </c>
      <c r="C1309" s="14">
        <v>0</v>
      </c>
      <c r="D1309" s="17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19">
        <v>0</v>
      </c>
    </row>
    <row r="1310" spans="1:14" ht="15.75" hidden="1" customHeight="1" x14ac:dyDescent="0.2">
      <c r="A1310" s="14">
        <v>0</v>
      </c>
      <c r="B1310" s="16">
        <v>0</v>
      </c>
      <c r="C1310" s="14">
        <v>0</v>
      </c>
      <c r="D1310" s="17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19">
        <v>0</v>
      </c>
    </row>
    <row r="1311" spans="1:14" ht="15.75" hidden="1" customHeight="1" x14ac:dyDescent="0.2">
      <c r="A1311" s="14">
        <v>0</v>
      </c>
      <c r="B1311" s="16">
        <v>0</v>
      </c>
      <c r="C1311" s="14">
        <v>0</v>
      </c>
      <c r="D1311" s="17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19">
        <v>0</v>
      </c>
    </row>
    <row r="1312" spans="1:14" ht="15.75" hidden="1" customHeight="1" x14ac:dyDescent="0.2">
      <c r="A1312" s="14">
        <v>0</v>
      </c>
      <c r="B1312" s="16">
        <v>0</v>
      </c>
      <c r="C1312" s="14">
        <v>0</v>
      </c>
      <c r="D1312" s="17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19">
        <v>0</v>
      </c>
    </row>
    <row r="1313" spans="1:14" ht="15.75" hidden="1" customHeight="1" x14ac:dyDescent="0.2">
      <c r="A1313" s="14">
        <v>0</v>
      </c>
      <c r="B1313" s="16">
        <v>0</v>
      </c>
      <c r="C1313" s="14">
        <v>0</v>
      </c>
      <c r="D1313" s="17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19">
        <v>0</v>
      </c>
    </row>
    <row r="1314" spans="1:14" ht="15.75" hidden="1" customHeight="1" x14ac:dyDescent="0.2">
      <c r="A1314" s="14">
        <v>0</v>
      </c>
      <c r="B1314" s="16">
        <v>0</v>
      </c>
      <c r="C1314" s="14">
        <v>0</v>
      </c>
      <c r="D1314" s="17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19">
        <v>0</v>
      </c>
    </row>
    <row r="1315" spans="1:14" ht="15.75" hidden="1" customHeight="1" x14ac:dyDescent="0.2">
      <c r="A1315" s="14">
        <v>0</v>
      </c>
      <c r="B1315" s="16">
        <v>0</v>
      </c>
      <c r="C1315" s="14">
        <v>0</v>
      </c>
      <c r="D1315" s="17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19">
        <v>0</v>
      </c>
    </row>
    <row r="1316" spans="1:14" ht="15.75" hidden="1" customHeight="1" x14ac:dyDescent="0.2">
      <c r="A1316" s="14">
        <v>0</v>
      </c>
      <c r="B1316" s="16">
        <v>0</v>
      </c>
      <c r="C1316" s="14">
        <v>0</v>
      </c>
      <c r="D1316" s="17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19">
        <v>0</v>
      </c>
    </row>
    <row r="1317" spans="1:14" ht="15.75" hidden="1" customHeight="1" x14ac:dyDescent="0.2">
      <c r="A1317" s="14">
        <v>0</v>
      </c>
      <c r="B1317" s="16">
        <v>0</v>
      </c>
      <c r="C1317" s="14">
        <v>0</v>
      </c>
      <c r="D1317" s="17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19">
        <v>0</v>
      </c>
    </row>
    <row r="1318" spans="1:14" ht="15.75" hidden="1" customHeight="1" x14ac:dyDescent="0.2">
      <c r="A1318" s="14">
        <v>0</v>
      </c>
      <c r="B1318" s="16">
        <v>0</v>
      </c>
      <c r="C1318" s="14">
        <v>0</v>
      </c>
      <c r="D1318" s="17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19">
        <v>0</v>
      </c>
    </row>
    <row r="1319" spans="1:14" ht="15.75" hidden="1" customHeight="1" x14ac:dyDescent="0.2">
      <c r="A1319" s="14">
        <v>0</v>
      </c>
      <c r="B1319" s="16">
        <v>0</v>
      </c>
      <c r="C1319" s="14">
        <v>0</v>
      </c>
      <c r="D1319" s="17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19">
        <v>0</v>
      </c>
    </row>
    <row r="1320" spans="1:14" ht="15.75" hidden="1" customHeight="1" x14ac:dyDescent="0.2">
      <c r="A1320" s="14">
        <v>0</v>
      </c>
      <c r="B1320" s="16">
        <v>0</v>
      </c>
      <c r="C1320" s="14">
        <v>0</v>
      </c>
      <c r="D1320" s="17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19">
        <v>0</v>
      </c>
    </row>
    <row r="1321" spans="1:14" ht="15.75" hidden="1" customHeight="1" x14ac:dyDescent="0.2">
      <c r="A1321" s="14">
        <v>0</v>
      </c>
      <c r="B1321" s="16">
        <v>0</v>
      </c>
      <c r="C1321" s="14">
        <v>0</v>
      </c>
      <c r="D1321" s="17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19">
        <v>0</v>
      </c>
    </row>
    <row r="1322" spans="1:14" ht="15.75" hidden="1" customHeight="1" x14ac:dyDescent="0.2">
      <c r="A1322" s="14">
        <v>0</v>
      </c>
      <c r="B1322" s="16">
        <v>0</v>
      </c>
      <c r="C1322" s="14">
        <v>0</v>
      </c>
      <c r="D1322" s="17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19">
        <v>0</v>
      </c>
    </row>
    <row r="1323" spans="1:14" ht="15.75" hidden="1" customHeight="1" x14ac:dyDescent="0.2">
      <c r="A1323" s="14">
        <v>0</v>
      </c>
      <c r="B1323" s="16">
        <v>0</v>
      </c>
      <c r="C1323" s="14">
        <v>0</v>
      </c>
      <c r="D1323" s="17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19">
        <v>0</v>
      </c>
    </row>
    <row r="1324" spans="1:14" ht="15.75" hidden="1" customHeight="1" x14ac:dyDescent="0.2">
      <c r="A1324" s="14">
        <v>0</v>
      </c>
      <c r="B1324" s="16">
        <v>0</v>
      </c>
      <c r="C1324" s="14">
        <v>0</v>
      </c>
      <c r="D1324" s="17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19">
        <v>0</v>
      </c>
    </row>
    <row r="1325" spans="1:14" ht="15.75" hidden="1" customHeight="1" x14ac:dyDescent="0.2">
      <c r="A1325" s="14">
        <v>0</v>
      </c>
      <c r="B1325" s="16">
        <v>0</v>
      </c>
      <c r="C1325" s="14">
        <v>0</v>
      </c>
      <c r="D1325" s="17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19">
        <v>0</v>
      </c>
    </row>
    <row r="1326" spans="1:14" ht="15.75" hidden="1" customHeight="1" x14ac:dyDescent="0.2">
      <c r="A1326" s="14">
        <v>0</v>
      </c>
      <c r="B1326" s="16">
        <v>0</v>
      </c>
      <c r="C1326" s="14">
        <v>0</v>
      </c>
      <c r="D1326" s="17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19">
        <v>0</v>
      </c>
    </row>
    <row r="1327" spans="1:14" ht="15.75" hidden="1" customHeight="1" x14ac:dyDescent="0.2">
      <c r="A1327" s="14">
        <v>0</v>
      </c>
      <c r="B1327" s="16">
        <v>0</v>
      </c>
      <c r="C1327" s="14">
        <v>0</v>
      </c>
      <c r="D1327" s="17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19">
        <v>0</v>
      </c>
    </row>
    <row r="1328" spans="1:14" ht="15.75" hidden="1" customHeight="1" x14ac:dyDescent="0.2">
      <c r="A1328" s="14">
        <v>0</v>
      </c>
      <c r="B1328" s="16">
        <v>0</v>
      </c>
      <c r="C1328" s="14">
        <v>0</v>
      </c>
      <c r="D1328" s="17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19">
        <v>0</v>
      </c>
    </row>
    <row r="1329" spans="1:14" ht="15.75" hidden="1" customHeight="1" x14ac:dyDescent="0.2">
      <c r="A1329" s="14">
        <v>0</v>
      </c>
      <c r="B1329" s="16">
        <v>0</v>
      </c>
      <c r="C1329" s="14">
        <v>0</v>
      </c>
      <c r="D1329" s="17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19">
        <v>0</v>
      </c>
    </row>
    <row r="1330" spans="1:14" ht="15.75" hidden="1" customHeight="1" x14ac:dyDescent="0.2">
      <c r="A1330" s="14">
        <v>0</v>
      </c>
      <c r="B1330" s="16">
        <v>0</v>
      </c>
      <c r="C1330" s="14">
        <v>0</v>
      </c>
      <c r="D1330" s="17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19">
        <v>0</v>
      </c>
    </row>
    <row r="1331" spans="1:14" ht="15.75" hidden="1" customHeight="1" x14ac:dyDescent="0.2">
      <c r="A1331" s="14">
        <v>0</v>
      </c>
      <c r="B1331" s="16">
        <v>0</v>
      </c>
      <c r="C1331" s="14">
        <v>0</v>
      </c>
      <c r="D1331" s="17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19">
        <v>0</v>
      </c>
    </row>
    <row r="1332" spans="1:14" ht="15.75" hidden="1" customHeight="1" x14ac:dyDescent="0.2">
      <c r="A1332" s="14">
        <v>0</v>
      </c>
      <c r="B1332" s="16">
        <v>0</v>
      </c>
      <c r="C1332" s="14">
        <v>0</v>
      </c>
      <c r="D1332" s="17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19">
        <v>0</v>
      </c>
    </row>
    <row r="1333" spans="1:14" ht="15.75" hidden="1" customHeight="1" x14ac:dyDescent="0.2">
      <c r="A1333" s="14">
        <v>0</v>
      </c>
      <c r="B1333" s="16">
        <v>0</v>
      </c>
      <c r="C1333" s="14">
        <v>0</v>
      </c>
      <c r="D1333" s="17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19">
        <v>0</v>
      </c>
    </row>
    <row r="1334" spans="1:14" ht="15.75" hidden="1" customHeight="1" x14ac:dyDescent="0.2">
      <c r="A1334" s="14">
        <v>0</v>
      </c>
      <c r="B1334" s="16">
        <v>0</v>
      </c>
      <c r="C1334" s="14">
        <v>0</v>
      </c>
      <c r="D1334" s="17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19">
        <v>0</v>
      </c>
    </row>
    <row r="1335" spans="1:14" ht="15.75" hidden="1" customHeight="1" x14ac:dyDescent="0.2">
      <c r="A1335" s="14">
        <v>0</v>
      </c>
      <c r="B1335" s="16">
        <v>0</v>
      </c>
      <c r="C1335" s="14">
        <v>0</v>
      </c>
      <c r="D1335" s="17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19">
        <v>0</v>
      </c>
    </row>
    <row r="1336" spans="1:14" ht="15.75" hidden="1" customHeight="1" x14ac:dyDescent="0.2">
      <c r="A1336" s="14">
        <v>0</v>
      </c>
      <c r="B1336" s="16">
        <v>0</v>
      </c>
      <c r="C1336" s="14">
        <v>0</v>
      </c>
      <c r="D1336" s="17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19">
        <v>0</v>
      </c>
    </row>
    <row r="1337" spans="1:14" ht="15.75" hidden="1" customHeight="1" x14ac:dyDescent="0.2">
      <c r="A1337" s="14">
        <v>0</v>
      </c>
      <c r="B1337" s="16">
        <v>0</v>
      </c>
      <c r="C1337" s="14">
        <v>0</v>
      </c>
      <c r="D1337" s="17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19">
        <v>0</v>
      </c>
    </row>
    <row r="1338" spans="1:14" ht="15.75" hidden="1" customHeight="1" x14ac:dyDescent="0.2">
      <c r="A1338" s="14">
        <v>0</v>
      </c>
      <c r="B1338" s="16">
        <v>0</v>
      </c>
      <c r="C1338" s="14">
        <v>0</v>
      </c>
      <c r="D1338" s="17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19">
        <v>0</v>
      </c>
    </row>
    <row r="1339" spans="1:14" ht="15.75" hidden="1" customHeight="1" x14ac:dyDescent="0.2">
      <c r="A1339" s="14">
        <v>0</v>
      </c>
      <c r="B1339" s="16">
        <v>0</v>
      </c>
      <c r="C1339" s="14">
        <v>0</v>
      </c>
      <c r="D1339" s="17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19">
        <v>0</v>
      </c>
    </row>
    <row r="1340" spans="1:14" ht="15.75" hidden="1" customHeight="1" x14ac:dyDescent="0.2">
      <c r="A1340" s="14">
        <v>0</v>
      </c>
      <c r="B1340" s="16">
        <v>0</v>
      </c>
      <c r="C1340" s="14">
        <v>0</v>
      </c>
      <c r="D1340" s="17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19">
        <v>0</v>
      </c>
    </row>
    <row r="1341" spans="1:14" ht="15.75" hidden="1" customHeight="1" x14ac:dyDescent="0.2">
      <c r="A1341" s="14">
        <v>0</v>
      </c>
      <c r="B1341" s="16">
        <v>0</v>
      </c>
      <c r="C1341" s="14">
        <v>0</v>
      </c>
      <c r="D1341" s="17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19">
        <v>0</v>
      </c>
    </row>
    <row r="1342" spans="1:14" ht="15.75" hidden="1" customHeight="1" x14ac:dyDescent="0.2">
      <c r="A1342" s="14">
        <v>0</v>
      </c>
      <c r="B1342" s="16">
        <v>0</v>
      </c>
      <c r="C1342" s="14">
        <v>0</v>
      </c>
      <c r="D1342" s="17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19">
        <v>0</v>
      </c>
    </row>
    <row r="1343" spans="1:14" ht="15.75" hidden="1" customHeight="1" x14ac:dyDescent="0.2">
      <c r="A1343" s="14">
        <v>0</v>
      </c>
      <c r="B1343" s="16">
        <v>0</v>
      </c>
      <c r="C1343" s="14">
        <v>0</v>
      </c>
      <c r="D1343" s="17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19">
        <v>0</v>
      </c>
    </row>
    <row r="1344" spans="1:14" ht="15.75" hidden="1" customHeight="1" x14ac:dyDescent="0.2">
      <c r="A1344" s="14">
        <v>0</v>
      </c>
      <c r="B1344" s="16">
        <v>0</v>
      </c>
      <c r="C1344" s="14">
        <v>0</v>
      </c>
      <c r="D1344" s="17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19">
        <v>0</v>
      </c>
    </row>
    <row r="1345" spans="1:14" ht="15.75" hidden="1" customHeight="1" x14ac:dyDescent="0.2">
      <c r="A1345" s="14">
        <v>0</v>
      </c>
      <c r="B1345" s="16">
        <v>0</v>
      </c>
      <c r="C1345" s="14">
        <v>0</v>
      </c>
      <c r="D1345" s="17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19">
        <v>0</v>
      </c>
    </row>
    <row r="1346" spans="1:14" ht="15.75" hidden="1" customHeight="1" x14ac:dyDescent="0.2">
      <c r="A1346" s="14">
        <v>0</v>
      </c>
      <c r="B1346" s="16">
        <v>0</v>
      </c>
      <c r="C1346" s="14">
        <v>0</v>
      </c>
      <c r="D1346" s="17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19">
        <v>0</v>
      </c>
    </row>
    <row r="1347" spans="1:14" ht="15.75" hidden="1" customHeight="1" x14ac:dyDescent="0.2">
      <c r="A1347" s="14">
        <v>0</v>
      </c>
      <c r="B1347" s="16">
        <v>0</v>
      </c>
      <c r="C1347" s="14">
        <v>0</v>
      </c>
      <c r="D1347" s="17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19">
        <v>0</v>
      </c>
    </row>
    <row r="1348" spans="1:14" ht="15.75" hidden="1" customHeight="1" x14ac:dyDescent="0.2">
      <c r="A1348" s="14">
        <v>0</v>
      </c>
      <c r="B1348" s="16">
        <v>0</v>
      </c>
      <c r="C1348" s="14">
        <v>0</v>
      </c>
      <c r="D1348" s="17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19">
        <v>0</v>
      </c>
    </row>
    <row r="1349" spans="1:14" ht="15.75" hidden="1" customHeight="1" x14ac:dyDescent="0.2">
      <c r="A1349" s="14">
        <v>0</v>
      </c>
      <c r="B1349" s="16">
        <v>0</v>
      </c>
      <c r="C1349" s="14">
        <v>0</v>
      </c>
      <c r="D1349" s="17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19">
        <v>0</v>
      </c>
    </row>
    <row r="1350" spans="1:14" ht="15.75" hidden="1" customHeight="1" x14ac:dyDescent="0.2">
      <c r="A1350" s="14">
        <v>0</v>
      </c>
      <c r="B1350" s="16">
        <v>0</v>
      </c>
      <c r="C1350" s="14">
        <v>0</v>
      </c>
      <c r="D1350" s="17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19">
        <v>0</v>
      </c>
    </row>
    <row r="1351" spans="1:14" ht="15.75" hidden="1" customHeight="1" x14ac:dyDescent="0.2">
      <c r="A1351" s="14">
        <v>0</v>
      </c>
      <c r="B1351" s="16">
        <v>0</v>
      </c>
      <c r="C1351" s="14">
        <v>0</v>
      </c>
      <c r="D1351" s="17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19">
        <v>0</v>
      </c>
    </row>
    <row r="1352" spans="1:14" ht="15.75" hidden="1" customHeight="1" x14ac:dyDescent="0.2">
      <c r="A1352" s="14">
        <v>0</v>
      </c>
      <c r="B1352" s="16">
        <v>0</v>
      </c>
      <c r="C1352" s="14">
        <v>0</v>
      </c>
      <c r="D1352" s="17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19">
        <v>0</v>
      </c>
    </row>
    <row r="1353" spans="1:14" ht="15.75" hidden="1" customHeight="1" x14ac:dyDescent="0.2">
      <c r="A1353" s="14">
        <v>0</v>
      </c>
      <c r="B1353" s="16">
        <v>0</v>
      </c>
      <c r="C1353" s="14">
        <v>0</v>
      </c>
      <c r="D1353" s="17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19">
        <v>0</v>
      </c>
    </row>
    <row r="1354" spans="1:14" ht="15.75" hidden="1" customHeight="1" x14ac:dyDescent="0.2">
      <c r="A1354" s="14">
        <v>0</v>
      </c>
      <c r="B1354" s="16">
        <v>0</v>
      </c>
      <c r="C1354" s="14">
        <v>0</v>
      </c>
      <c r="D1354" s="17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19">
        <v>0</v>
      </c>
    </row>
    <row r="1355" spans="1:14" ht="15.75" hidden="1" customHeight="1" x14ac:dyDescent="0.2">
      <c r="A1355" s="14">
        <v>0</v>
      </c>
      <c r="B1355" s="16">
        <v>0</v>
      </c>
      <c r="C1355" s="14">
        <v>0</v>
      </c>
      <c r="D1355" s="17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19">
        <v>0</v>
      </c>
    </row>
    <row r="1356" spans="1:14" ht="15.75" hidden="1" customHeight="1" x14ac:dyDescent="0.2">
      <c r="A1356" s="14">
        <v>0</v>
      </c>
      <c r="B1356" s="16">
        <v>0</v>
      </c>
      <c r="C1356" s="14">
        <v>0</v>
      </c>
      <c r="D1356" s="17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19">
        <v>0</v>
      </c>
    </row>
    <row r="1357" spans="1:14" ht="15.75" hidden="1" customHeight="1" x14ac:dyDescent="0.2">
      <c r="A1357" s="14">
        <v>0</v>
      </c>
      <c r="B1357" s="16">
        <v>0</v>
      </c>
      <c r="C1357" s="14">
        <v>0</v>
      </c>
      <c r="D1357" s="17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19">
        <v>0</v>
      </c>
    </row>
    <row r="1358" spans="1:14" ht="15.75" hidden="1" customHeight="1" x14ac:dyDescent="0.2">
      <c r="A1358" s="14">
        <v>0</v>
      </c>
      <c r="B1358" s="16">
        <v>0</v>
      </c>
      <c r="C1358" s="14">
        <v>0</v>
      </c>
      <c r="D1358" s="17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19">
        <v>0</v>
      </c>
    </row>
    <row r="1359" spans="1:14" ht="15.75" hidden="1" customHeight="1" x14ac:dyDescent="0.2">
      <c r="A1359" s="14">
        <v>0</v>
      </c>
      <c r="B1359" s="16">
        <v>0</v>
      </c>
      <c r="C1359" s="14">
        <v>0</v>
      </c>
      <c r="D1359" s="17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19">
        <v>0</v>
      </c>
    </row>
    <row r="1360" spans="1:14" ht="15.75" hidden="1" customHeight="1" x14ac:dyDescent="0.2">
      <c r="A1360" s="14">
        <v>0</v>
      </c>
      <c r="B1360" s="16">
        <v>0</v>
      </c>
      <c r="C1360" s="14">
        <v>0</v>
      </c>
      <c r="D1360" s="17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19">
        <v>0</v>
      </c>
    </row>
    <row r="1361" spans="1:14" ht="15.75" hidden="1" customHeight="1" x14ac:dyDescent="0.2">
      <c r="A1361" s="14">
        <v>0</v>
      </c>
      <c r="B1361" s="16">
        <v>0</v>
      </c>
      <c r="C1361" s="14">
        <v>0</v>
      </c>
      <c r="D1361" s="17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19">
        <v>0</v>
      </c>
    </row>
    <row r="1362" spans="1:14" ht="15.75" hidden="1" customHeight="1" x14ac:dyDescent="0.2">
      <c r="A1362" s="14">
        <v>0</v>
      </c>
      <c r="B1362" s="16">
        <v>0</v>
      </c>
      <c r="C1362" s="14">
        <v>0</v>
      </c>
      <c r="D1362" s="17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19">
        <v>0</v>
      </c>
    </row>
    <row r="1363" spans="1:14" ht="15.75" hidden="1" customHeight="1" x14ac:dyDescent="0.2">
      <c r="A1363" s="14">
        <v>0</v>
      </c>
      <c r="B1363" s="16">
        <v>0</v>
      </c>
      <c r="C1363" s="14">
        <v>0</v>
      </c>
      <c r="D1363" s="17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19">
        <v>0</v>
      </c>
    </row>
    <row r="1364" spans="1:14" ht="15.75" hidden="1" customHeight="1" x14ac:dyDescent="0.2">
      <c r="A1364" s="14">
        <v>0</v>
      </c>
      <c r="B1364" s="16">
        <v>0</v>
      </c>
      <c r="C1364" s="14">
        <v>0</v>
      </c>
      <c r="D1364" s="17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19">
        <v>0</v>
      </c>
    </row>
    <row r="1365" spans="1:14" ht="15.75" hidden="1" customHeight="1" x14ac:dyDescent="0.2">
      <c r="A1365" s="14">
        <v>0</v>
      </c>
      <c r="B1365" s="16">
        <v>0</v>
      </c>
      <c r="C1365" s="14">
        <v>0</v>
      </c>
      <c r="D1365" s="17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19">
        <v>0</v>
      </c>
    </row>
    <row r="1366" spans="1:14" ht="15.75" hidden="1" customHeight="1" x14ac:dyDescent="0.2">
      <c r="A1366" s="14">
        <v>0</v>
      </c>
      <c r="B1366" s="16">
        <v>0</v>
      </c>
      <c r="C1366" s="14">
        <v>0</v>
      </c>
      <c r="D1366" s="17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19">
        <v>0</v>
      </c>
    </row>
    <row r="1367" spans="1:14" ht="15.75" hidden="1" customHeight="1" x14ac:dyDescent="0.2">
      <c r="A1367" s="14">
        <v>0</v>
      </c>
      <c r="B1367" s="16">
        <v>0</v>
      </c>
      <c r="C1367" s="14">
        <v>0</v>
      </c>
      <c r="D1367" s="17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19">
        <v>0</v>
      </c>
    </row>
    <row r="1368" spans="1:14" ht="15.75" hidden="1" customHeight="1" x14ac:dyDescent="0.2">
      <c r="A1368" s="14">
        <v>0</v>
      </c>
      <c r="B1368" s="16">
        <v>0</v>
      </c>
      <c r="C1368" s="14">
        <v>0</v>
      </c>
      <c r="D1368" s="17">
        <v>0</v>
      </c>
      <c r="E1368" s="5">
        <v>0</v>
      </c>
      <c r="F1368" s="5">
        <v>0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19">
        <v>0</v>
      </c>
    </row>
    <row r="1369" spans="1:14" ht="15.75" hidden="1" customHeight="1" x14ac:dyDescent="0.2">
      <c r="A1369" s="14">
        <v>0</v>
      </c>
      <c r="B1369" s="16">
        <v>0</v>
      </c>
      <c r="C1369" s="14">
        <v>0</v>
      </c>
      <c r="D1369" s="17">
        <v>0</v>
      </c>
      <c r="E1369" s="5">
        <v>0</v>
      </c>
      <c r="F1369" s="5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19">
        <v>0</v>
      </c>
    </row>
    <row r="1370" spans="1:14" ht="15.75" hidden="1" customHeight="1" x14ac:dyDescent="0.2">
      <c r="A1370" s="14">
        <v>0</v>
      </c>
      <c r="B1370" s="16">
        <v>0</v>
      </c>
      <c r="C1370" s="14">
        <v>0</v>
      </c>
      <c r="D1370" s="17">
        <v>0</v>
      </c>
      <c r="E1370" s="5">
        <v>0</v>
      </c>
      <c r="F1370" s="5">
        <v>0</v>
      </c>
      <c r="G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19">
        <v>0</v>
      </c>
    </row>
    <row r="1371" spans="1:14" ht="15.75" hidden="1" customHeight="1" x14ac:dyDescent="0.2">
      <c r="A1371" s="14">
        <v>0</v>
      </c>
      <c r="B1371" s="16">
        <v>0</v>
      </c>
      <c r="C1371" s="14">
        <v>0</v>
      </c>
      <c r="D1371" s="17">
        <v>0</v>
      </c>
      <c r="E1371" s="5">
        <v>0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19">
        <v>0</v>
      </c>
    </row>
    <row r="1372" spans="1:14" ht="15.75" hidden="1" customHeight="1" x14ac:dyDescent="0.2">
      <c r="A1372" s="14">
        <v>0</v>
      </c>
      <c r="B1372" s="16">
        <v>0</v>
      </c>
      <c r="C1372" s="14">
        <v>0</v>
      </c>
      <c r="D1372" s="17">
        <v>0</v>
      </c>
      <c r="E1372" s="5">
        <v>0</v>
      </c>
      <c r="F1372" s="5">
        <v>0</v>
      </c>
      <c r="G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19">
        <v>0</v>
      </c>
    </row>
    <row r="1373" spans="1:14" ht="15.75" hidden="1" customHeight="1" x14ac:dyDescent="0.2">
      <c r="A1373" s="14">
        <v>0</v>
      </c>
      <c r="B1373" s="16">
        <v>0</v>
      </c>
      <c r="C1373" s="14">
        <v>0</v>
      </c>
      <c r="D1373" s="17">
        <v>0</v>
      </c>
      <c r="E1373" s="5">
        <v>0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19">
        <v>0</v>
      </c>
    </row>
    <row r="1374" spans="1:14" ht="15.75" hidden="1" customHeight="1" x14ac:dyDescent="0.2">
      <c r="A1374" s="14">
        <v>0</v>
      </c>
      <c r="B1374" s="16">
        <v>0</v>
      </c>
      <c r="C1374" s="14">
        <v>0</v>
      </c>
      <c r="D1374" s="17">
        <v>0</v>
      </c>
      <c r="E1374" s="5">
        <v>0</v>
      </c>
      <c r="F1374" s="5">
        <v>0</v>
      </c>
      <c r="G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19">
        <v>0</v>
      </c>
    </row>
    <row r="1375" spans="1:14" ht="15.75" hidden="1" customHeight="1" x14ac:dyDescent="0.2">
      <c r="A1375" s="14">
        <v>0</v>
      </c>
      <c r="B1375" s="16">
        <v>0</v>
      </c>
      <c r="C1375" s="14">
        <v>0</v>
      </c>
      <c r="D1375" s="17">
        <v>0</v>
      </c>
      <c r="E1375" s="5">
        <v>0</v>
      </c>
      <c r="F1375" s="5">
        <v>0</v>
      </c>
      <c r="G1375" s="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19">
        <v>0</v>
      </c>
    </row>
    <row r="1376" spans="1:14" ht="15.75" hidden="1" customHeight="1" x14ac:dyDescent="0.2">
      <c r="A1376" s="14">
        <v>0</v>
      </c>
      <c r="B1376" s="16">
        <v>0</v>
      </c>
      <c r="C1376" s="14">
        <v>0</v>
      </c>
      <c r="D1376" s="17">
        <v>0</v>
      </c>
      <c r="E1376" s="5">
        <v>0</v>
      </c>
      <c r="F1376" s="5">
        <v>0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19">
        <v>0</v>
      </c>
    </row>
    <row r="1377" spans="1:14" ht="15.75" hidden="1" customHeight="1" x14ac:dyDescent="0.2">
      <c r="A1377" s="14">
        <v>0</v>
      </c>
      <c r="B1377" s="16">
        <v>0</v>
      </c>
      <c r="C1377" s="14">
        <v>0</v>
      </c>
      <c r="D1377" s="17">
        <v>0</v>
      </c>
      <c r="E1377" s="5">
        <v>0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19">
        <v>0</v>
      </c>
    </row>
    <row r="1378" spans="1:14" ht="15.75" hidden="1" customHeight="1" x14ac:dyDescent="0.2">
      <c r="A1378" s="14">
        <v>0</v>
      </c>
      <c r="B1378" s="16">
        <v>0</v>
      </c>
      <c r="C1378" s="14">
        <v>0</v>
      </c>
      <c r="D1378" s="17">
        <v>0</v>
      </c>
      <c r="E1378" s="5">
        <v>0</v>
      </c>
      <c r="F1378" s="5">
        <v>0</v>
      </c>
      <c r="G1378" s="5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19">
        <v>0</v>
      </c>
    </row>
    <row r="1379" spans="1:14" ht="15.75" hidden="1" customHeight="1" x14ac:dyDescent="0.2">
      <c r="A1379" s="14">
        <v>0</v>
      </c>
      <c r="B1379" s="16">
        <v>0</v>
      </c>
      <c r="C1379" s="14">
        <v>0</v>
      </c>
      <c r="D1379" s="17">
        <v>0</v>
      </c>
      <c r="E1379" s="5">
        <v>0</v>
      </c>
      <c r="F1379" s="5">
        <v>0</v>
      </c>
      <c r="G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19">
        <v>0</v>
      </c>
    </row>
    <row r="1380" spans="1:14" ht="15.75" hidden="1" customHeight="1" x14ac:dyDescent="0.2">
      <c r="A1380" s="14">
        <v>0</v>
      </c>
      <c r="B1380" s="16">
        <v>0</v>
      </c>
      <c r="C1380" s="14">
        <v>0</v>
      </c>
      <c r="D1380" s="17">
        <v>0</v>
      </c>
      <c r="E1380" s="5">
        <v>0</v>
      </c>
      <c r="F1380" s="5">
        <v>0</v>
      </c>
      <c r="G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19">
        <v>0</v>
      </c>
    </row>
    <row r="1381" spans="1:14" ht="15.75" hidden="1" customHeight="1" x14ac:dyDescent="0.2">
      <c r="A1381" s="14">
        <v>0</v>
      </c>
      <c r="B1381" s="16">
        <v>0</v>
      </c>
      <c r="C1381" s="14">
        <v>0</v>
      </c>
      <c r="D1381" s="17">
        <v>0</v>
      </c>
      <c r="E1381" s="5">
        <v>0</v>
      </c>
      <c r="F1381" s="5">
        <v>0</v>
      </c>
      <c r="G1381" s="5">
        <v>0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19">
        <v>0</v>
      </c>
    </row>
    <row r="1382" spans="1:14" ht="15.75" hidden="1" customHeight="1" x14ac:dyDescent="0.2">
      <c r="A1382" s="14">
        <v>0</v>
      </c>
      <c r="B1382" s="16">
        <v>0</v>
      </c>
      <c r="C1382" s="14">
        <v>0</v>
      </c>
      <c r="D1382" s="17">
        <v>0</v>
      </c>
      <c r="E1382" s="5">
        <v>0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19">
        <v>0</v>
      </c>
    </row>
    <row r="1383" spans="1:14" ht="15.75" hidden="1" customHeight="1" x14ac:dyDescent="0.2">
      <c r="A1383" s="14">
        <v>0</v>
      </c>
      <c r="B1383" s="16">
        <v>0</v>
      </c>
      <c r="C1383" s="14">
        <v>0</v>
      </c>
      <c r="D1383" s="17">
        <v>0</v>
      </c>
      <c r="E1383" s="5">
        <v>0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19">
        <v>0</v>
      </c>
    </row>
    <row r="1384" spans="1:14" ht="15.75" hidden="1" customHeight="1" x14ac:dyDescent="0.2">
      <c r="A1384" s="14">
        <v>0</v>
      </c>
      <c r="B1384" s="16">
        <v>0</v>
      </c>
      <c r="C1384" s="14">
        <v>0</v>
      </c>
      <c r="D1384" s="17">
        <v>0</v>
      </c>
      <c r="E1384" s="5">
        <v>0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19">
        <v>0</v>
      </c>
    </row>
    <row r="1385" spans="1:14" ht="15.75" hidden="1" customHeight="1" x14ac:dyDescent="0.2">
      <c r="A1385" s="14">
        <v>0</v>
      </c>
      <c r="B1385" s="16">
        <v>0</v>
      </c>
      <c r="C1385" s="14">
        <v>0</v>
      </c>
      <c r="D1385" s="17">
        <v>0</v>
      </c>
      <c r="E1385" s="5">
        <v>0</v>
      </c>
      <c r="F1385" s="5">
        <v>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19">
        <v>0</v>
      </c>
    </row>
    <row r="1386" spans="1:14" ht="15.75" hidden="1" customHeight="1" x14ac:dyDescent="0.2">
      <c r="A1386" s="14">
        <v>0</v>
      </c>
      <c r="B1386" s="16">
        <v>0</v>
      </c>
      <c r="C1386" s="14">
        <v>0</v>
      </c>
      <c r="D1386" s="17">
        <v>0</v>
      </c>
      <c r="E1386" s="5">
        <v>0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19">
        <v>0</v>
      </c>
    </row>
    <row r="1387" spans="1:14" ht="15.75" hidden="1" customHeight="1" x14ac:dyDescent="0.2">
      <c r="A1387" s="14">
        <v>0</v>
      </c>
      <c r="B1387" s="16">
        <v>0</v>
      </c>
      <c r="C1387" s="14">
        <v>0</v>
      </c>
      <c r="D1387" s="17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19">
        <v>0</v>
      </c>
    </row>
    <row r="1388" spans="1:14" ht="15.75" hidden="1" customHeight="1" x14ac:dyDescent="0.2">
      <c r="A1388" s="14">
        <v>0</v>
      </c>
      <c r="B1388" s="16">
        <v>0</v>
      </c>
      <c r="C1388" s="14">
        <v>0</v>
      </c>
      <c r="D1388" s="17">
        <v>0</v>
      </c>
      <c r="E1388" s="5">
        <v>0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19">
        <v>0</v>
      </c>
    </row>
    <row r="1389" spans="1:14" ht="15.75" hidden="1" customHeight="1" x14ac:dyDescent="0.2">
      <c r="A1389" s="14">
        <v>0</v>
      </c>
      <c r="B1389" s="16">
        <v>0</v>
      </c>
      <c r="C1389" s="14">
        <v>0</v>
      </c>
      <c r="D1389" s="17">
        <v>0</v>
      </c>
      <c r="E1389" s="5">
        <v>0</v>
      </c>
      <c r="F1389" s="5">
        <v>0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19">
        <v>0</v>
      </c>
    </row>
    <row r="1390" spans="1:14" ht="15.75" hidden="1" customHeight="1" x14ac:dyDescent="0.2">
      <c r="A1390" s="14">
        <v>0</v>
      </c>
      <c r="B1390" s="16">
        <v>0</v>
      </c>
      <c r="C1390" s="14">
        <v>0</v>
      </c>
      <c r="D1390" s="17">
        <v>0</v>
      </c>
      <c r="E1390" s="5">
        <v>0</v>
      </c>
      <c r="F1390" s="5">
        <v>0</v>
      </c>
      <c r="G1390" s="5">
        <v>0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19">
        <v>0</v>
      </c>
    </row>
    <row r="1391" spans="1:14" ht="15.75" hidden="1" customHeight="1" x14ac:dyDescent="0.2">
      <c r="A1391" s="14">
        <v>0</v>
      </c>
      <c r="B1391" s="16">
        <v>0</v>
      </c>
      <c r="C1391" s="14">
        <v>0</v>
      </c>
      <c r="D1391" s="17">
        <v>0</v>
      </c>
      <c r="E1391" s="5">
        <v>0</v>
      </c>
      <c r="F1391" s="5">
        <v>0</v>
      </c>
      <c r="G1391" s="5">
        <v>0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19">
        <v>0</v>
      </c>
    </row>
    <row r="1392" spans="1:14" ht="15.75" hidden="1" customHeight="1" x14ac:dyDescent="0.2">
      <c r="A1392" s="14">
        <v>0</v>
      </c>
      <c r="B1392" s="16">
        <v>0</v>
      </c>
      <c r="C1392" s="14">
        <v>0</v>
      </c>
      <c r="D1392" s="17">
        <v>0</v>
      </c>
      <c r="E1392" s="5">
        <v>0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19">
        <v>0</v>
      </c>
    </row>
    <row r="1393" spans="1:14" ht="15.75" hidden="1" customHeight="1" x14ac:dyDescent="0.2">
      <c r="A1393" s="14">
        <v>0</v>
      </c>
      <c r="B1393" s="16">
        <v>0</v>
      </c>
      <c r="C1393" s="14">
        <v>0</v>
      </c>
      <c r="D1393" s="17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19">
        <v>0</v>
      </c>
    </row>
    <row r="1394" spans="1:14" ht="15.75" hidden="1" customHeight="1" x14ac:dyDescent="0.2">
      <c r="A1394" s="14">
        <v>0</v>
      </c>
      <c r="B1394" s="16">
        <v>0</v>
      </c>
      <c r="C1394" s="14">
        <v>0</v>
      </c>
      <c r="D1394" s="17">
        <v>0</v>
      </c>
      <c r="E1394" s="5">
        <v>0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19">
        <v>0</v>
      </c>
    </row>
    <row r="1395" spans="1:14" ht="15.75" hidden="1" customHeight="1" x14ac:dyDescent="0.2">
      <c r="A1395" s="14">
        <v>0</v>
      </c>
      <c r="B1395" s="16">
        <v>0</v>
      </c>
      <c r="C1395" s="14">
        <v>0</v>
      </c>
      <c r="D1395" s="17">
        <v>0</v>
      </c>
      <c r="E1395" s="5">
        <v>0</v>
      </c>
      <c r="F1395" s="5">
        <v>0</v>
      </c>
      <c r="G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19">
        <v>0</v>
      </c>
    </row>
    <row r="1396" spans="1:14" ht="15.75" hidden="1" customHeight="1" x14ac:dyDescent="0.2">
      <c r="A1396" s="14">
        <v>0</v>
      </c>
      <c r="B1396" s="16">
        <v>0</v>
      </c>
      <c r="C1396" s="14">
        <v>0</v>
      </c>
      <c r="D1396" s="17">
        <v>0</v>
      </c>
      <c r="E1396" s="5">
        <v>0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19">
        <v>0</v>
      </c>
    </row>
    <row r="1397" spans="1:14" ht="15.75" hidden="1" customHeight="1" x14ac:dyDescent="0.2">
      <c r="A1397" s="14">
        <v>0</v>
      </c>
      <c r="B1397" s="16">
        <v>0</v>
      </c>
      <c r="C1397" s="14">
        <v>0</v>
      </c>
      <c r="D1397" s="17">
        <v>0</v>
      </c>
      <c r="E1397" s="5">
        <v>0</v>
      </c>
      <c r="F1397" s="5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19">
        <v>0</v>
      </c>
    </row>
    <row r="1398" spans="1:14" ht="15.75" hidden="1" customHeight="1" x14ac:dyDescent="0.2">
      <c r="A1398" s="14">
        <v>0</v>
      </c>
      <c r="B1398" s="16">
        <v>0</v>
      </c>
      <c r="C1398" s="14">
        <v>0</v>
      </c>
      <c r="D1398" s="17">
        <v>0</v>
      </c>
      <c r="E1398" s="5">
        <v>0</v>
      </c>
      <c r="F1398" s="5">
        <v>0</v>
      </c>
      <c r="G1398" s="5">
        <v>0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19">
        <v>0</v>
      </c>
    </row>
    <row r="1399" spans="1:14" ht="15.75" hidden="1" customHeight="1" x14ac:dyDescent="0.2">
      <c r="A1399" s="14">
        <v>0</v>
      </c>
      <c r="B1399" s="16">
        <v>0</v>
      </c>
      <c r="C1399" s="14">
        <v>0</v>
      </c>
      <c r="D1399" s="17">
        <v>0</v>
      </c>
      <c r="E1399" s="5">
        <v>0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19">
        <v>0</v>
      </c>
    </row>
    <row r="1400" spans="1:14" ht="15.75" hidden="1" customHeight="1" x14ac:dyDescent="0.2">
      <c r="A1400" s="14">
        <v>0</v>
      </c>
      <c r="B1400" s="16">
        <v>0</v>
      </c>
      <c r="C1400" s="14">
        <v>0</v>
      </c>
      <c r="D1400" s="17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19">
        <v>0</v>
      </c>
    </row>
    <row r="1401" spans="1:14" ht="15.75" hidden="1" customHeight="1" x14ac:dyDescent="0.2">
      <c r="A1401" s="14">
        <v>0</v>
      </c>
      <c r="B1401" s="16">
        <v>0</v>
      </c>
      <c r="C1401" s="14">
        <v>0</v>
      </c>
      <c r="D1401" s="17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19">
        <v>0</v>
      </c>
    </row>
    <row r="1402" spans="1:14" ht="15.75" hidden="1" customHeight="1" x14ac:dyDescent="0.2">
      <c r="A1402" s="14">
        <v>0</v>
      </c>
      <c r="B1402" s="16">
        <v>0</v>
      </c>
      <c r="C1402" s="14">
        <v>0</v>
      </c>
      <c r="D1402" s="17">
        <v>0</v>
      </c>
      <c r="E1402" s="5">
        <v>0</v>
      </c>
      <c r="F1402" s="5">
        <v>0</v>
      </c>
      <c r="G1402" s="5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19">
        <v>0</v>
      </c>
    </row>
    <row r="1403" spans="1:14" ht="15.75" hidden="1" customHeight="1" x14ac:dyDescent="0.2">
      <c r="A1403" s="14">
        <v>0</v>
      </c>
      <c r="B1403" s="16">
        <v>0</v>
      </c>
      <c r="C1403" s="14">
        <v>0</v>
      </c>
      <c r="D1403" s="17">
        <v>0</v>
      </c>
      <c r="E1403" s="5">
        <v>0</v>
      </c>
      <c r="F1403" s="5">
        <v>0</v>
      </c>
      <c r="G1403" s="5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19">
        <v>0</v>
      </c>
    </row>
    <row r="1404" spans="1:14" ht="15.75" hidden="1" customHeight="1" x14ac:dyDescent="0.2">
      <c r="A1404" s="14">
        <v>0</v>
      </c>
      <c r="B1404" s="16">
        <v>0</v>
      </c>
      <c r="C1404" s="14">
        <v>0</v>
      </c>
      <c r="D1404" s="17">
        <v>0</v>
      </c>
      <c r="E1404" s="5">
        <v>0</v>
      </c>
      <c r="F1404" s="5">
        <v>0</v>
      </c>
      <c r="G1404" s="5">
        <v>0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19">
        <v>0</v>
      </c>
    </row>
    <row r="1405" spans="1:14" ht="15.75" hidden="1" customHeight="1" x14ac:dyDescent="0.2">
      <c r="A1405" s="14">
        <v>0</v>
      </c>
      <c r="B1405" s="16">
        <v>0</v>
      </c>
      <c r="C1405" s="14">
        <v>0</v>
      </c>
      <c r="D1405" s="17">
        <v>0</v>
      </c>
      <c r="E1405" s="5">
        <v>0</v>
      </c>
      <c r="F1405" s="5">
        <v>0</v>
      </c>
      <c r="G1405" s="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19">
        <v>0</v>
      </c>
    </row>
    <row r="1406" spans="1:14" ht="15.75" hidden="1" customHeight="1" x14ac:dyDescent="0.2">
      <c r="A1406" s="14">
        <v>0</v>
      </c>
      <c r="B1406" s="16">
        <v>0</v>
      </c>
      <c r="C1406" s="14">
        <v>0</v>
      </c>
      <c r="D1406" s="17">
        <v>0</v>
      </c>
      <c r="E1406" s="5">
        <v>0</v>
      </c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19">
        <v>0</v>
      </c>
    </row>
    <row r="1407" spans="1:14" ht="15.75" hidden="1" customHeight="1" x14ac:dyDescent="0.2">
      <c r="A1407" s="14">
        <v>0</v>
      </c>
      <c r="B1407" s="16">
        <v>0</v>
      </c>
      <c r="C1407" s="14">
        <v>0</v>
      </c>
      <c r="D1407" s="17">
        <v>0</v>
      </c>
      <c r="E1407" s="5">
        <v>0</v>
      </c>
      <c r="F1407" s="5">
        <v>0</v>
      </c>
      <c r="G1407" s="5">
        <v>0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19">
        <v>0</v>
      </c>
    </row>
    <row r="1408" spans="1:14" ht="15.75" hidden="1" customHeight="1" x14ac:dyDescent="0.2">
      <c r="A1408" s="14">
        <v>0</v>
      </c>
      <c r="B1408" s="16">
        <v>0</v>
      </c>
      <c r="C1408" s="14">
        <v>0</v>
      </c>
      <c r="D1408" s="17">
        <v>0</v>
      </c>
      <c r="E1408" s="5">
        <v>0</v>
      </c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19">
        <v>0</v>
      </c>
    </row>
    <row r="1409" spans="1:14" ht="15.75" hidden="1" customHeight="1" x14ac:dyDescent="0.2">
      <c r="A1409" s="14">
        <v>0</v>
      </c>
      <c r="B1409" s="16">
        <v>0</v>
      </c>
      <c r="C1409" s="14">
        <v>0</v>
      </c>
      <c r="D1409" s="17">
        <v>0</v>
      </c>
      <c r="E1409" s="5">
        <v>0</v>
      </c>
      <c r="F1409" s="5">
        <v>0</v>
      </c>
      <c r="G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19">
        <v>0</v>
      </c>
    </row>
    <row r="1410" spans="1:14" ht="15.75" hidden="1" customHeight="1" x14ac:dyDescent="0.2">
      <c r="A1410" s="14">
        <v>0</v>
      </c>
      <c r="B1410" s="16">
        <v>0</v>
      </c>
      <c r="C1410" s="14">
        <v>0</v>
      </c>
      <c r="D1410" s="17">
        <v>0</v>
      </c>
      <c r="E1410" s="5">
        <v>0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19">
        <v>0</v>
      </c>
    </row>
    <row r="1411" spans="1:14" ht="15.75" hidden="1" customHeight="1" x14ac:dyDescent="0.2">
      <c r="A1411" s="14">
        <v>0</v>
      </c>
      <c r="B1411" s="16">
        <v>0</v>
      </c>
      <c r="C1411" s="14">
        <v>0</v>
      </c>
      <c r="D1411" s="17">
        <v>0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19">
        <v>0</v>
      </c>
    </row>
    <row r="1412" spans="1:14" ht="15.75" hidden="1" customHeight="1" x14ac:dyDescent="0.2">
      <c r="A1412" s="14">
        <v>0</v>
      </c>
      <c r="B1412" s="16">
        <v>0</v>
      </c>
      <c r="C1412" s="14">
        <v>0</v>
      </c>
      <c r="D1412" s="17">
        <v>0</v>
      </c>
      <c r="E1412" s="5">
        <v>0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19">
        <v>0</v>
      </c>
    </row>
    <row r="1413" spans="1:14" ht="15.75" hidden="1" customHeight="1" x14ac:dyDescent="0.2">
      <c r="A1413" s="14">
        <v>0</v>
      </c>
      <c r="B1413" s="16">
        <v>0</v>
      </c>
      <c r="C1413" s="14">
        <v>0</v>
      </c>
      <c r="D1413" s="17">
        <v>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19">
        <v>0</v>
      </c>
    </row>
    <row r="1414" spans="1:14" ht="15.75" hidden="1" customHeight="1" x14ac:dyDescent="0.2">
      <c r="A1414" s="14">
        <v>0</v>
      </c>
      <c r="B1414" s="16">
        <v>0</v>
      </c>
      <c r="C1414" s="14">
        <v>0</v>
      </c>
      <c r="D1414" s="17">
        <v>0</v>
      </c>
      <c r="E1414" s="5">
        <v>0</v>
      </c>
      <c r="F1414" s="5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19">
        <v>0</v>
      </c>
    </row>
    <row r="1415" spans="1:14" ht="15.75" hidden="1" customHeight="1" x14ac:dyDescent="0.2">
      <c r="A1415" s="14">
        <v>0</v>
      </c>
      <c r="B1415" s="16">
        <v>0</v>
      </c>
      <c r="C1415" s="14">
        <v>0</v>
      </c>
      <c r="D1415" s="17">
        <v>0</v>
      </c>
      <c r="E1415" s="5">
        <v>0</v>
      </c>
      <c r="F1415" s="5">
        <v>0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19">
        <v>0</v>
      </c>
    </row>
    <row r="1416" spans="1:14" ht="15.75" hidden="1" customHeight="1" x14ac:dyDescent="0.2">
      <c r="A1416" s="14">
        <v>0</v>
      </c>
      <c r="B1416" s="16">
        <v>0</v>
      </c>
      <c r="C1416" s="14">
        <v>0</v>
      </c>
      <c r="D1416" s="17">
        <v>0</v>
      </c>
      <c r="E1416" s="5">
        <v>0</v>
      </c>
      <c r="F1416" s="5">
        <v>0</v>
      </c>
      <c r="G1416" s="5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19">
        <v>0</v>
      </c>
    </row>
    <row r="1417" spans="1:14" ht="15.75" hidden="1" customHeight="1" x14ac:dyDescent="0.2">
      <c r="A1417" s="14">
        <v>0</v>
      </c>
      <c r="B1417" s="16">
        <v>0</v>
      </c>
      <c r="C1417" s="14">
        <v>0</v>
      </c>
      <c r="D1417" s="17">
        <v>0</v>
      </c>
      <c r="E1417" s="5">
        <v>0</v>
      </c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19">
        <v>0</v>
      </c>
    </row>
    <row r="1418" spans="1:14" ht="15.75" hidden="1" customHeight="1" x14ac:dyDescent="0.2">
      <c r="A1418" s="14">
        <v>0</v>
      </c>
      <c r="B1418" s="16">
        <v>0</v>
      </c>
      <c r="C1418" s="14">
        <v>0</v>
      </c>
      <c r="D1418" s="17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19">
        <v>0</v>
      </c>
    </row>
    <row r="1419" spans="1:14" ht="15.75" hidden="1" customHeight="1" x14ac:dyDescent="0.2">
      <c r="A1419" s="14">
        <v>0</v>
      </c>
      <c r="B1419" s="16">
        <v>0</v>
      </c>
      <c r="C1419" s="14">
        <v>0</v>
      </c>
      <c r="D1419" s="17">
        <v>0</v>
      </c>
      <c r="E1419" s="5">
        <v>0</v>
      </c>
      <c r="F1419" s="5">
        <v>0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19">
        <v>0</v>
      </c>
    </row>
    <row r="1420" spans="1:14" ht="15.75" hidden="1" customHeight="1" x14ac:dyDescent="0.2">
      <c r="A1420" s="14">
        <v>0</v>
      </c>
      <c r="B1420" s="16">
        <v>0</v>
      </c>
      <c r="C1420" s="14">
        <v>0</v>
      </c>
      <c r="D1420" s="17">
        <v>0</v>
      </c>
      <c r="E1420" s="5">
        <v>0</v>
      </c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19">
        <v>0</v>
      </c>
    </row>
    <row r="1421" spans="1:14" ht="15.75" hidden="1" customHeight="1" x14ac:dyDescent="0.2">
      <c r="A1421" s="14">
        <v>0</v>
      </c>
      <c r="B1421" s="16">
        <v>0</v>
      </c>
      <c r="C1421" s="14">
        <v>0</v>
      </c>
      <c r="D1421" s="17">
        <v>0</v>
      </c>
      <c r="E1421" s="5">
        <v>0</v>
      </c>
      <c r="F1421" s="5">
        <v>0</v>
      </c>
      <c r="G1421" s="5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19">
        <v>0</v>
      </c>
    </row>
    <row r="1422" spans="1:14" ht="15.75" hidden="1" customHeight="1" x14ac:dyDescent="0.2">
      <c r="A1422" s="14">
        <v>0</v>
      </c>
      <c r="B1422" s="16">
        <v>0</v>
      </c>
      <c r="C1422" s="14">
        <v>0</v>
      </c>
      <c r="D1422" s="17">
        <v>0</v>
      </c>
      <c r="E1422" s="5">
        <v>0</v>
      </c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19">
        <v>0</v>
      </c>
    </row>
    <row r="1423" spans="1:14" ht="15.75" hidden="1" customHeight="1" x14ac:dyDescent="0.2">
      <c r="A1423" s="14">
        <v>0</v>
      </c>
      <c r="B1423" s="16">
        <v>0</v>
      </c>
      <c r="C1423" s="14">
        <v>0</v>
      </c>
      <c r="D1423" s="17">
        <v>0</v>
      </c>
      <c r="E1423" s="5">
        <v>0</v>
      </c>
      <c r="F1423" s="5">
        <v>0</v>
      </c>
      <c r="G1423" s="5">
        <v>0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19">
        <v>0</v>
      </c>
    </row>
    <row r="1424" spans="1:14" ht="15.75" hidden="1" customHeight="1" x14ac:dyDescent="0.2">
      <c r="A1424" s="14">
        <v>0</v>
      </c>
      <c r="B1424" s="16">
        <v>0</v>
      </c>
      <c r="C1424" s="14">
        <v>0</v>
      </c>
      <c r="D1424" s="17">
        <v>0</v>
      </c>
      <c r="E1424" s="5">
        <v>0</v>
      </c>
      <c r="F1424" s="5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19">
        <v>0</v>
      </c>
    </row>
    <row r="1425" spans="1:14" ht="15.75" hidden="1" customHeight="1" x14ac:dyDescent="0.2">
      <c r="A1425" s="14">
        <v>0</v>
      </c>
      <c r="B1425" s="16">
        <v>0</v>
      </c>
      <c r="C1425" s="14">
        <v>0</v>
      </c>
      <c r="D1425" s="17">
        <v>0</v>
      </c>
      <c r="E1425" s="5">
        <v>0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19">
        <v>0</v>
      </c>
    </row>
    <row r="1426" spans="1:14" ht="15.75" hidden="1" customHeight="1" x14ac:dyDescent="0.2">
      <c r="A1426" s="14">
        <v>0</v>
      </c>
      <c r="B1426" s="16">
        <v>0</v>
      </c>
      <c r="C1426" s="14">
        <v>0</v>
      </c>
      <c r="D1426" s="17">
        <v>0</v>
      </c>
      <c r="E1426" s="5">
        <v>0</v>
      </c>
      <c r="F1426" s="5">
        <v>0</v>
      </c>
      <c r="G1426" s="5">
        <v>0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19">
        <v>0</v>
      </c>
    </row>
    <row r="1427" spans="1:14" ht="15.75" hidden="1" customHeight="1" x14ac:dyDescent="0.2">
      <c r="A1427" s="14">
        <v>0</v>
      </c>
      <c r="B1427" s="16">
        <v>0</v>
      </c>
      <c r="C1427" s="14">
        <v>0</v>
      </c>
      <c r="D1427" s="17">
        <v>0</v>
      </c>
      <c r="E1427" s="5">
        <v>0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19">
        <v>0</v>
      </c>
    </row>
    <row r="1428" spans="1:14" ht="15.75" hidden="1" customHeight="1" x14ac:dyDescent="0.2">
      <c r="A1428" s="14">
        <v>0</v>
      </c>
      <c r="B1428" s="16">
        <v>0</v>
      </c>
      <c r="C1428" s="14">
        <v>0</v>
      </c>
      <c r="D1428" s="17">
        <v>0</v>
      </c>
      <c r="E1428" s="5">
        <v>0</v>
      </c>
      <c r="F1428" s="5">
        <v>0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19">
        <v>0</v>
      </c>
    </row>
    <row r="1429" spans="1:14" ht="15.75" hidden="1" customHeight="1" x14ac:dyDescent="0.2">
      <c r="A1429" s="14">
        <v>0</v>
      </c>
      <c r="B1429" s="16">
        <v>0</v>
      </c>
      <c r="C1429" s="14">
        <v>0</v>
      </c>
      <c r="D1429" s="17">
        <v>0</v>
      </c>
      <c r="E1429" s="5">
        <v>0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19">
        <v>0</v>
      </c>
    </row>
    <row r="1430" spans="1:14" ht="15.75" hidden="1" customHeight="1" x14ac:dyDescent="0.2">
      <c r="A1430" s="14">
        <v>0</v>
      </c>
      <c r="B1430" s="16">
        <v>0</v>
      </c>
      <c r="C1430" s="14">
        <v>0</v>
      </c>
      <c r="D1430" s="17">
        <v>0</v>
      </c>
      <c r="E1430" s="5">
        <v>0</v>
      </c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19">
        <v>0</v>
      </c>
    </row>
    <row r="1431" spans="1:14" ht="15.75" hidden="1" customHeight="1" x14ac:dyDescent="0.2">
      <c r="A1431" s="14">
        <v>0</v>
      </c>
      <c r="B1431" s="16">
        <v>0</v>
      </c>
      <c r="C1431" s="14">
        <v>0</v>
      </c>
      <c r="D1431" s="17">
        <v>0</v>
      </c>
      <c r="E1431" s="5">
        <v>0</v>
      </c>
      <c r="F1431" s="5">
        <v>0</v>
      </c>
      <c r="G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19">
        <v>0</v>
      </c>
    </row>
    <row r="1432" spans="1:14" ht="15.75" hidden="1" customHeight="1" x14ac:dyDescent="0.2">
      <c r="A1432" s="14">
        <v>0</v>
      </c>
      <c r="B1432" s="16">
        <v>0</v>
      </c>
      <c r="C1432" s="14">
        <v>0</v>
      </c>
      <c r="D1432" s="17">
        <v>0</v>
      </c>
      <c r="E1432" s="5">
        <v>0</v>
      </c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19">
        <v>0</v>
      </c>
    </row>
    <row r="1433" spans="1:14" ht="15.75" hidden="1" customHeight="1" x14ac:dyDescent="0.2">
      <c r="A1433" s="14">
        <v>0</v>
      </c>
      <c r="B1433" s="16">
        <v>0</v>
      </c>
      <c r="C1433" s="14">
        <v>0</v>
      </c>
      <c r="D1433" s="17">
        <v>0</v>
      </c>
      <c r="E1433" s="5">
        <v>0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19">
        <v>0</v>
      </c>
    </row>
    <row r="1434" spans="1:14" ht="15.75" hidden="1" customHeight="1" x14ac:dyDescent="0.2">
      <c r="A1434" s="14">
        <v>0</v>
      </c>
      <c r="B1434" s="16">
        <v>0</v>
      </c>
      <c r="C1434" s="14">
        <v>0</v>
      </c>
      <c r="D1434" s="17">
        <v>0</v>
      </c>
      <c r="E1434" s="5">
        <v>0</v>
      </c>
      <c r="F1434" s="5">
        <v>0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19">
        <v>0</v>
      </c>
    </row>
    <row r="1435" spans="1:14" ht="15.75" hidden="1" customHeight="1" x14ac:dyDescent="0.2">
      <c r="A1435" s="14">
        <v>0</v>
      </c>
      <c r="B1435" s="16">
        <v>0</v>
      </c>
      <c r="C1435" s="14">
        <v>0</v>
      </c>
      <c r="D1435" s="17">
        <v>0</v>
      </c>
      <c r="E1435" s="5">
        <v>0</v>
      </c>
      <c r="F1435" s="5">
        <v>0</v>
      </c>
      <c r="G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19">
        <v>0</v>
      </c>
    </row>
    <row r="1436" spans="1:14" ht="15.75" hidden="1" customHeight="1" x14ac:dyDescent="0.2">
      <c r="A1436" s="14">
        <v>0</v>
      </c>
      <c r="B1436" s="16">
        <v>0</v>
      </c>
      <c r="C1436" s="14">
        <v>0</v>
      </c>
      <c r="D1436" s="17">
        <v>0</v>
      </c>
      <c r="E1436" s="5">
        <v>0</v>
      </c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19">
        <v>0</v>
      </c>
    </row>
    <row r="1437" spans="1:14" ht="15.75" hidden="1" customHeight="1" x14ac:dyDescent="0.2">
      <c r="A1437" s="14">
        <v>0</v>
      </c>
      <c r="B1437" s="16">
        <v>0</v>
      </c>
      <c r="C1437" s="14">
        <v>0</v>
      </c>
      <c r="D1437" s="17">
        <v>0</v>
      </c>
      <c r="E1437" s="5">
        <v>0</v>
      </c>
      <c r="F1437" s="5">
        <v>0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19">
        <v>0</v>
      </c>
    </row>
    <row r="1438" spans="1:14" ht="15.75" hidden="1" customHeight="1" x14ac:dyDescent="0.2">
      <c r="A1438" s="14">
        <v>0</v>
      </c>
      <c r="B1438" s="16">
        <v>0</v>
      </c>
      <c r="C1438" s="14">
        <v>0</v>
      </c>
      <c r="D1438" s="17">
        <v>0</v>
      </c>
      <c r="E1438" s="5">
        <v>0</v>
      </c>
      <c r="F1438" s="5">
        <v>0</v>
      </c>
      <c r="G1438" s="5">
        <v>0</v>
      </c>
      <c r="H1438" s="5">
        <v>0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19">
        <v>0</v>
      </c>
    </row>
    <row r="1439" spans="1:14" ht="15.75" hidden="1" customHeight="1" x14ac:dyDescent="0.2">
      <c r="A1439" s="14">
        <v>0</v>
      </c>
      <c r="B1439" s="16">
        <v>0</v>
      </c>
      <c r="C1439" s="14">
        <v>0</v>
      </c>
      <c r="D1439" s="17">
        <v>0</v>
      </c>
      <c r="E1439" s="5">
        <v>0</v>
      </c>
      <c r="F1439" s="5">
        <v>0</v>
      </c>
      <c r="G1439" s="5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19">
        <v>0</v>
      </c>
    </row>
    <row r="1440" spans="1:14" ht="15.75" hidden="1" customHeight="1" x14ac:dyDescent="0.2">
      <c r="A1440" s="14">
        <v>0</v>
      </c>
      <c r="B1440" s="16">
        <v>0</v>
      </c>
      <c r="C1440" s="14">
        <v>0</v>
      </c>
      <c r="D1440" s="17">
        <v>0</v>
      </c>
      <c r="E1440" s="5">
        <v>0</v>
      </c>
      <c r="F1440" s="5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19">
        <v>0</v>
      </c>
    </row>
    <row r="1441" spans="1:14" ht="15.75" hidden="1" customHeight="1" x14ac:dyDescent="0.2">
      <c r="A1441" s="14">
        <v>0</v>
      </c>
      <c r="B1441" s="16">
        <v>0</v>
      </c>
      <c r="C1441" s="14">
        <v>0</v>
      </c>
      <c r="D1441" s="17">
        <v>0</v>
      </c>
      <c r="E1441" s="5">
        <v>0</v>
      </c>
      <c r="F1441" s="5">
        <v>0</v>
      </c>
      <c r="G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19">
        <v>0</v>
      </c>
    </row>
    <row r="1442" spans="1:14" ht="15.75" hidden="1" customHeight="1" x14ac:dyDescent="0.2">
      <c r="A1442" s="14">
        <v>0</v>
      </c>
      <c r="B1442" s="16">
        <v>0</v>
      </c>
      <c r="C1442" s="14">
        <v>0</v>
      </c>
      <c r="D1442" s="17">
        <v>0</v>
      </c>
      <c r="E1442" s="5">
        <v>0</v>
      </c>
      <c r="F1442" s="5">
        <v>0</v>
      </c>
      <c r="G1442" s="5">
        <v>0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19">
        <v>0</v>
      </c>
    </row>
    <row r="1443" spans="1:14" ht="15.75" hidden="1" customHeight="1" x14ac:dyDescent="0.2">
      <c r="A1443" s="14">
        <v>0</v>
      </c>
      <c r="B1443" s="16">
        <v>0</v>
      </c>
      <c r="C1443" s="14">
        <v>0</v>
      </c>
      <c r="D1443" s="17">
        <v>0</v>
      </c>
      <c r="E1443" s="5">
        <v>0</v>
      </c>
      <c r="F1443" s="5">
        <v>0</v>
      </c>
      <c r="G1443" s="5">
        <v>0</v>
      </c>
      <c r="H1443" s="5">
        <v>0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19">
        <v>0</v>
      </c>
    </row>
    <row r="1444" spans="1:14" ht="15.75" hidden="1" customHeight="1" x14ac:dyDescent="0.2">
      <c r="A1444" s="14">
        <v>0</v>
      </c>
      <c r="B1444" s="16">
        <v>0</v>
      </c>
      <c r="C1444" s="14">
        <v>0</v>
      </c>
      <c r="D1444" s="17">
        <v>0</v>
      </c>
      <c r="E1444" s="5">
        <v>0</v>
      </c>
      <c r="F1444" s="5">
        <v>0</v>
      </c>
      <c r="G1444" s="5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19">
        <v>0</v>
      </c>
    </row>
    <row r="1445" spans="1:14" ht="15.75" hidden="1" customHeight="1" x14ac:dyDescent="0.2">
      <c r="A1445" s="14">
        <v>0</v>
      </c>
      <c r="B1445" s="16">
        <v>0</v>
      </c>
      <c r="C1445" s="14">
        <v>0</v>
      </c>
      <c r="D1445" s="17">
        <v>0</v>
      </c>
      <c r="E1445" s="5">
        <v>0</v>
      </c>
      <c r="F1445" s="5">
        <v>0</v>
      </c>
      <c r="G1445" s="5">
        <v>0</v>
      </c>
      <c r="H1445" s="5">
        <v>0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  <c r="N1445" s="19">
        <v>0</v>
      </c>
    </row>
    <row r="1446" spans="1:14" ht="15.75" hidden="1" customHeight="1" x14ac:dyDescent="0.2">
      <c r="A1446" s="14">
        <v>0</v>
      </c>
      <c r="B1446" s="16">
        <v>0</v>
      </c>
      <c r="C1446" s="14">
        <v>0</v>
      </c>
      <c r="D1446" s="17">
        <v>0</v>
      </c>
      <c r="E1446" s="5">
        <v>0</v>
      </c>
      <c r="F1446" s="5">
        <v>0</v>
      </c>
      <c r="G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19">
        <v>0</v>
      </c>
    </row>
    <row r="1447" spans="1:14" ht="15.75" hidden="1" customHeight="1" x14ac:dyDescent="0.2">
      <c r="A1447" s="14">
        <v>0</v>
      </c>
      <c r="B1447" s="16">
        <v>0</v>
      </c>
      <c r="C1447" s="14">
        <v>0</v>
      </c>
      <c r="D1447" s="17">
        <v>0</v>
      </c>
      <c r="E1447" s="5">
        <v>0</v>
      </c>
      <c r="F1447" s="5">
        <v>0</v>
      </c>
      <c r="G1447" s="5">
        <v>0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19">
        <v>0</v>
      </c>
    </row>
    <row r="1448" spans="1:14" ht="15.75" hidden="1" customHeight="1" x14ac:dyDescent="0.2">
      <c r="A1448" s="14">
        <v>0</v>
      </c>
      <c r="B1448" s="16">
        <v>0</v>
      </c>
      <c r="C1448" s="14">
        <v>0</v>
      </c>
      <c r="D1448" s="17">
        <v>0</v>
      </c>
      <c r="E1448" s="5">
        <v>0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19">
        <v>0</v>
      </c>
    </row>
    <row r="1449" spans="1:14" ht="15.75" hidden="1" customHeight="1" x14ac:dyDescent="0.2">
      <c r="A1449" s="14">
        <v>0</v>
      </c>
      <c r="B1449" s="16">
        <v>0</v>
      </c>
      <c r="C1449" s="14">
        <v>0</v>
      </c>
      <c r="D1449" s="17">
        <v>0</v>
      </c>
      <c r="E1449" s="5">
        <v>0</v>
      </c>
      <c r="F1449" s="5">
        <v>0</v>
      </c>
      <c r="G1449" s="5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19">
        <v>0</v>
      </c>
    </row>
    <row r="1450" spans="1:14" ht="15.75" hidden="1" customHeight="1" x14ac:dyDescent="0.2">
      <c r="A1450" s="14">
        <v>0</v>
      </c>
      <c r="B1450" s="16">
        <v>0</v>
      </c>
      <c r="C1450" s="14">
        <v>0</v>
      </c>
      <c r="D1450" s="17">
        <v>0</v>
      </c>
      <c r="E1450" s="5">
        <v>0</v>
      </c>
      <c r="F1450" s="5">
        <v>0</v>
      </c>
      <c r="G1450" s="5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19">
        <v>0</v>
      </c>
    </row>
    <row r="1451" spans="1:14" ht="15.75" hidden="1" customHeight="1" x14ac:dyDescent="0.2">
      <c r="A1451" s="14">
        <v>0</v>
      </c>
      <c r="B1451" s="16">
        <v>0</v>
      </c>
      <c r="C1451" s="14">
        <v>0</v>
      </c>
      <c r="D1451" s="17">
        <v>0</v>
      </c>
      <c r="E1451" s="5">
        <v>0</v>
      </c>
      <c r="F1451" s="5">
        <v>0</v>
      </c>
      <c r="G1451" s="5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19">
        <v>0</v>
      </c>
    </row>
    <row r="1452" spans="1:14" ht="15.75" hidden="1" customHeight="1" x14ac:dyDescent="0.2">
      <c r="A1452" s="14">
        <v>0</v>
      </c>
      <c r="B1452" s="16">
        <v>0</v>
      </c>
      <c r="C1452" s="14">
        <v>0</v>
      </c>
      <c r="D1452" s="17">
        <v>0</v>
      </c>
      <c r="E1452" s="5">
        <v>0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19">
        <v>0</v>
      </c>
    </row>
    <row r="1453" spans="1:14" ht="15.75" hidden="1" customHeight="1" x14ac:dyDescent="0.2">
      <c r="A1453" s="14">
        <v>0</v>
      </c>
      <c r="B1453" s="16">
        <v>0</v>
      </c>
      <c r="C1453" s="14">
        <v>0</v>
      </c>
      <c r="D1453" s="17">
        <v>0</v>
      </c>
      <c r="E1453" s="5">
        <v>0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19">
        <v>0</v>
      </c>
    </row>
    <row r="1454" spans="1:14" ht="15.75" hidden="1" customHeight="1" x14ac:dyDescent="0.2">
      <c r="A1454" s="14">
        <v>0</v>
      </c>
      <c r="B1454" s="16">
        <v>0</v>
      </c>
      <c r="C1454" s="14">
        <v>0</v>
      </c>
      <c r="D1454" s="17">
        <v>0</v>
      </c>
      <c r="E1454" s="5">
        <v>0</v>
      </c>
      <c r="F1454" s="5">
        <v>0</v>
      </c>
      <c r="G1454" s="5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19">
        <v>0</v>
      </c>
    </row>
    <row r="1455" spans="1:14" ht="15.75" hidden="1" customHeight="1" x14ac:dyDescent="0.2">
      <c r="A1455" s="14">
        <v>0</v>
      </c>
      <c r="B1455" s="16">
        <v>0</v>
      </c>
      <c r="C1455" s="14">
        <v>0</v>
      </c>
      <c r="D1455" s="17">
        <v>0</v>
      </c>
      <c r="E1455" s="5">
        <v>0</v>
      </c>
      <c r="F1455" s="5">
        <v>0</v>
      </c>
      <c r="G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19">
        <v>0</v>
      </c>
    </row>
    <row r="1456" spans="1:14" ht="15.75" hidden="1" customHeight="1" x14ac:dyDescent="0.2">
      <c r="A1456" s="14">
        <v>0</v>
      </c>
      <c r="B1456" s="16">
        <v>0</v>
      </c>
      <c r="C1456" s="14">
        <v>0</v>
      </c>
      <c r="D1456" s="17">
        <v>0</v>
      </c>
      <c r="E1456" s="5">
        <v>0</v>
      </c>
      <c r="F1456" s="5">
        <v>0</v>
      </c>
      <c r="G1456" s="5">
        <v>0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19">
        <v>0</v>
      </c>
    </row>
    <row r="1457" spans="1:14" ht="15.75" hidden="1" customHeight="1" x14ac:dyDescent="0.2">
      <c r="A1457" s="14">
        <v>0</v>
      </c>
      <c r="B1457" s="16">
        <v>0</v>
      </c>
      <c r="C1457" s="14">
        <v>0</v>
      </c>
      <c r="D1457" s="17">
        <v>0</v>
      </c>
      <c r="E1457" s="5">
        <v>0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19">
        <v>0</v>
      </c>
    </row>
    <row r="1458" spans="1:14" ht="15.75" hidden="1" customHeight="1" x14ac:dyDescent="0.2">
      <c r="A1458" s="14">
        <v>0</v>
      </c>
      <c r="B1458" s="16">
        <v>0</v>
      </c>
      <c r="C1458" s="14">
        <v>0</v>
      </c>
      <c r="D1458" s="17">
        <v>0</v>
      </c>
      <c r="E1458" s="5">
        <v>0</v>
      </c>
      <c r="F1458" s="5">
        <v>0</v>
      </c>
      <c r="G1458" s="5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19">
        <v>0</v>
      </c>
    </row>
    <row r="1459" spans="1:14" ht="15.75" hidden="1" customHeight="1" x14ac:dyDescent="0.2">
      <c r="A1459" s="14">
        <v>0</v>
      </c>
      <c r="B1459" s="16">
        <v>0</v>
      </c>
      <c r="C1459" s="14">
        <v>0</v>
      </c>
      <c r="D1459" s="17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19">
        <v>0</v>
      </c>
    </row>
    <row r="1460" spans="1:14" ht="15.75" hidden="1" customHeight="1" x14ac:dyDescent="0.2">
      <c r="A1460" s="14">
        <v>0</v>
      </c>
      <c r="B1460" s="16">
        <v>0</v>
      </c>
      <c r="C1460" s="14">
        <v>0</v>
      </c>
      <c r="D1460" s="17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19">
        <v>0</v>
      </c>
    </row>
    <row r="1461" spans="1:14" ht="15.75" hidden="1" customHeight="1" x14ac:dyDescent="0.2">
      <c r="A1461" s="14">
        <v>0</v>
      </c>
      <c r="B1461" s="16">
        <v>0</v>
      </c>
      <c r="C1461" s="14">
        <v>0</v>
      </c>
      <c r="D1461" s="17">
        <v>0</v>
      </c>
      <c r="E1461" s="5">
        <v>0</v>
      </c>
      <c r="F1461" s="5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19">
        <v>0</v>
      </c>
    </row>
    <row r="1462" spans="1:14" ht="15.75" hidden="1" customHeight="1" x14ac:dyDescent="0.2">
      <c r="A1462" s="14">
        <v>0</v>
      </c>
      <c r="B1462" s="16">
        <v>0</v>
      </c>
      <c r="C1462" s="14">
        <v>0</v>
      </c>
      <c r="D1462" s="17">
        <v>0</v>
      </c>
      <c r="E1462" s="5">
        <v>0</v>
      </c>
      <c r="F1462" s="5">
        <v>0</v>
      </c>
      <c r="G1462" s="5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19">
        <v>0</v>
      </c>
    </row>
    <row r="1463" spans="1:14" ht="15.75" hidden="1" customHeight="1" x14ac:dyDescent="0.2">
      <c r="A1463" s="14">
        <v>0</v>
      </c>
      <c r="B1463" s="16">
        <v>0</v>
      </c>
      <c r="C1463" s="14">
        <v>0</v>
      </c>
      <c r="D1463" s="17">
        <v>0</v>
      </c>
      <c r="E1463" s="5">
        <v>0</v>
      </c>
      <c r="F1463" s="5">
        <v>0</v>
      </c>
      <c r="G1463" s="5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19">
        <v>0</v>
      </c>
    </row>
    <row r="1464" spans="1:14" ht="15.75" hidden="1" customHeight="1" x14ac:dyDescent="0.2">
      <c r="A1464" s="14">
        <v>0</v>
      </c>
      <c r="B1464" s="16">
        <v>0</v>
      </c>
      <c r="C1464" s="14">
        <v>0</v>
      </c>
      <c r="D1464" s="17">
        <v>0</v>
      </c>
      <c r="E1464" s="5">
        <v>0</v>
      </c>
      <c r="F1464" s="5">
        <v>0</v>
      </c>
      <c r="G1464" s="5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19">
        <v>0</v>
      </c>
    </row>
    <row r="1465" spans="1:14" ht="15.75" hidden="1" customHeight="1" x14ac:dyDescent="0.2">
      <c r="A1465" s="14">
        <v>0</v>
      </c>
      <c r="B1465" s="16">
        <v>0</v>
      </c>
      <c r="C1465" s="14">
        <v>0</v>
      </c>
      <c r="D1465" s="17">
        <v>0</v>
      </c>
      <c r="E1465" s="5">
        <v>0</v>
      </c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19">
        <v>0</v>
      </c>
    </row>
    <row r="1466" spans="1:14" ht="15.75" hidden="1" customHeight="1" x14ac:dyDescent="0.2">
      <c r="A1466" s="14">
        <v>0</v>
      </c>
      <c r="B1466" s="16">
        <v>0</v>
      </c>
      <c r="C1466" s="14">
        <v>0</v>
      </c>
      <c r="D1466" s="17">
        <v>0</v>
      </c>
      <c r="E1466" s="5">
        <v>0</v>
      </c>
      <c r="F1466" s="5">
        <v>0</v>
      </c>
      <c r="G1466" s="5">
        <v>0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19">
        <v>0</v>
      </c>
    </row>
    <row r="1467" spans="1:14" ht="15.75" hidden="1" customHeight="1" x14ac:dyDescent="0.2">
      <c r="A1467" s="14">
        <v>0</v>
      </c>
      <c r="B1467" s="16">
        <v>0</v>
      </c>
      <c r="C1467" s="14">
        <v>0</v>
      </c>
      <c r="D1467" s="17">
        <v>0</v>
      </c>
      <c r="E1467" s="5">
        <v>0</v>
      </c>
      <c r="F1467" s="5">
        <v>0</v>
      </c>
      <c r="G1467" s="5">
        <v>0</v>
      </c>
      <c r="H1467" s="5">
        <v>0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19">
        <v>0</v>
      </c>
    </row>
    <row r="1468" spans="1:14" ht="15.75" hidden="1" customHeight="1" x14ac:dyDescent="0.2">
      <c r="A1468" s="14">
        <v>0</v>
      </c>
      <c r="B1468" s="16">
        <v>0</v>
      </c>
      <c r="C1468" s="14">
        <v>0</v>
      </c>
      <c r="D1468" s="17">
        <v>0</v>
      </c>
      <c r="E1468" s="5">
        <v>0</v>
      </c>
      <c r="F1468" s="5">
        <v>0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19">
        <v>0</v>
      </c>
    </row>
    <row r="1469" spans="1:14" ht="15.75" hidden="1" customHeight="1" x14ac:dyDescent="0.2">
      <c r="A1469" s="14">
        <v>0</v>
      </c>
      <c r="B1469" s="16">
        <v>0</v>
      </c>
      <c r="C1469" s="14">
        <v>0</v>
      </c>
      <c r="D1469" s="17">
        <v>0</v>
      </c>
      <c r="E1469" s="5">
        <v>0</v>
      </c>
      <c r="F1469" s="5">
        <v>0</v>
      </c>
      <c r="G1469" s="5">
        <v>0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19">
        <v>0</v>
      </c>
    </row>
    <row r="1470" spans="1:14" ht="15.75" hidden="1" customHeight="1" x14ac:dyDescent="0.2">
      <c r="A1470" s="14">
        <v>0</v>
      </c>
      <c r="B1470" s="16">
        <v>0</v>
      </c>
      <c r="C1470" s="14">
        <v>0</v>
      </c>
      <c r="D1470" s="17">
        <v>0</v>
      </c>
      <c r="E1470" s="5">
        <v>0</v>
      </c>
      <c r="F1470" s="5">
        <v>0</v>
      </c>
      <c r="G1470" s="5">
        <v>0</v>
      </c>
      <c r="H1470" s="5">
        <v>0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19">
        <v>0</v>
      </c>
    </row>
    <row r="1471" spans="1:14" ht="15.75" hidden="1" customHeight="1" x14ac:dyDescent="0.2">
      <c r="A1471" s="14">
        <v>0</v>
      </c>
      <c r="B1471" s="16">
        <v>0</v>
      </c>
      <c r="C1471" s="14">
        <v>0</v>
      </c>
      <c r="D1471" s="17">
        <v>0</v>
      </c>
      <c r="E1471" s="5">
        <v>0</v>
      </c>
      <c r="F1471" s="5">
        <v>0</v>
      </c>
      <c r="G1471" s="5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19">
        <v>0</v>
      </c>
    </row>
    <row r="1472" spans="1:14" ht="15.75" hidden="1" customHeight="1" x14ac:dyDescent="0.2">
      <c r="A1472" s="14">
        <v>0</v>
      </c>
      <c r="B1472" s="16">
        <v>0</v>
      </c>
      <c r="C1472" s="14">
        <v>0</v>
      </c>
      <c r="D1472" s="17">
        <v>0</v>
      </c>
      <c r="E1472" s="5">
        <v>0</v>
      </c>
      <c r="F1472" s="5">
        <v>0</v>
      </c>
      <c r="G1472" s="5">
        <v>0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19">
        <v>0</v>
      </c>
    </row>
    <row r="1473" spans="1:14" ht="15.75" hidden="1" customHeight="1" x14ac:dyDescent="0.2">
      <c r="A1473" s="14">
        <v>0</v>
      </c>
      <c r="B1473" s="16">
        <v>0</v>
      </c>
      <c r="C1473" s="14">
        <v>0</v>
      </c>
      <c r="D1473" s="17">
        <v>0</v>
      </c>
      <c r="E1473" s="5">
        <v>0</v>
      </c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19">
        <v>0</v>
      </c>
    </row>
    <row r="1474" spans="1:14" ht="15.75" hidden="1" customHeight="1" x14ac:dyDescent="0.2">
      <c r="A1474" s="14">
        <v>0</v>
      </c>
      <c r="B1474" s="16">
        <v>0</v>
      </c>
      <c r="C1474" s="14">
        <v>0</v>
      </c>
      <c r="D1474" s="17">
        <v>0</v>
      </c>
      <c r="E1474" s="5">
        <v>0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19">
        <v>0</v>
      </c>
    </row>
    <row r="1475" spans="1:14" ht="15.75" hidden="1" customHeight="1" x14ac:dyDescent="0.2">
      <c r="A1475" s="14">
        <v>0</v>
      </c>
      <c r="B1475" s="16">
        <v>0</v>
      </c>
      <c r="C1475" s="14">
        <v>0</v>
      </c>
      <c r="D1475" s="17">
        <v>0</v>
      </c>
      <c r="E1475" s="5">
        <v>0</v>
      </c>
      <c r="F1475" s="5">
        <v>0</v>
      </c>
      <c r="G1475" s="5">
        <v>0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19">
        <v>0</v>
      </c>
    </row>
    <row r="1476" spans="1:14" ht="15.75" hidden="1" customHeight="1" x14ac:dyDescent="0.2">
      <c r="A1476" s="14">
        <v>0</v>
      </c>
      <c r="B1476" s="16">
        <v>0</v>
      </c>
      <c r="C1476" s="14">
        <v>0</v>
      </c>
      <c r="D1476" s="17">
        <v>0</v>
      </c>
      <c r="E1476" s="5">
        <v>0</v>
      </c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19">
        <v>0</v>
      </c>
    </row>
    <row r="1477" spans="1:14" ht="15.75" hidden="1" customHeight="1" x14ac:dyDescent="0.2">
      <c r="A1477" s="14">
        <v>0</v>
      </c>
      <c r="B1477" s="16">
        <v>0</v>
      </c>
      <c r="C1477" s="14">
        <v>0</v>
      </c>
      <c r="D1477" s="17">
        <v>0</v>
      </c>
      <c r="E1477" s="5">
        <v>0</v>
      </c>
      <c r="F1477" s="5">
        <v>0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19">
        <v>0</v>
      </c>
    </row>
    <row r="1478" spans="1:14" ht="15.75" hidden="1" customHeight="1" x14ac:dyDescent="0.2">
      <c r="A1478" s="14">
        <v>0</v>
      </c>
      <c r="B1478" s="16">
        <v>0</v>
      </c>
      <c r="C1478" s="14">
        <v>0</v>
      </c>
      <c r="D1478" s="17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19">
        <v>0</v>
      </c>
    </row>
    <row r="1479" spans="1:14" ht="15.75" hidden="1" customHeight="1" x14ac:dyDescent="0.2">
      <c r="A1479" s="14">
        <v>0</v>
      </c>
      <c r="B1479" s="16">
        <v>0</v>
      </c>
      <c r="C1479" s="14">
        <v>0</v>
      </c>
      <c r="D1479" s="17">
        <v>0</v>
      </c>
      <c r="E1479" s="5">
        <v>0</v>
      </c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19">
        <v>0</v>
      </c>
    </row>
    <row r="1480" spans="1:14" ht="15.75" hidden="1" customHeight="1" x14ac:dyDescent="0.2">
      <c r="A1480" s="14">
        <v>0</v>
      </c>
      <c r="B1480" s="16">
        <v>0</v>
      </c>
      <c r="C1480" s="14">
        <v>0</v>
      </c>
      <c r="D1480" s="17">
        <v>0</v>
      </c>
      <c r="E1480" s="5">
        <v>0</v>
      </c>
      <c r="F1480" s="5">
        <v>0</v>
      </c>
      <c r="G1480" s="5">
        <v>0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19">
        <v>0</v>
      </c>
    </row>
    <row r="1481" spans="1:14" ht="15.75" hidden="1" customHeight="1" x14ac:dyDescent="0.2">
      <c r="A1481" s="14">
        <v>0</v>
      </c>
      <c r="B1481" s="16">
        <v>0</v>
      </c>
      <c r="C1481" s="14">
        <v>0</v>
      </c>
      <c r="D1481" s="17">
        <v>0</v>
      </c>
      <c r="E1481" s="5">
        <v>0</v>
      </c>
      <c r="F1481" s="5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19">
        <v>0</v>
      </c>
    </row>
    <row r="1482" spans="1:14" ht="15.75" hidden="1" customHeight="1" x14ac:dyDescent="0.2">
      <c r="A1482" s="14">
        <v>0</v>
      </c>
      <c r="B1482" s="16">
        <v>0</v>
      </c>
      <c r="C1482" s="14">
        <v>0</v>
      </c>
      <c r="D1482" s="17">
        <v>0</v>
      </c>
      <c r="E1482" s="5">
        <v>0</v>
      </c>
      <c r="F1482" s="5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19">
        <v>0</v>
      </c>
    </row>
    <row r="1483" spans="1:14" ht="15.75" customHeight="1" x14ac:dyDescent="0.2">
      <c r="A1483" s="14">
        <v>1</v>
      </c>
      <c r="B1483" s="16">
        <v>210</v>
      </c>
      <c r="C1483" s="14" t="s">
        <v>1388</v>
      </c>
      <c r="D1483" s="17">
        <v>15</v>
      </c>
      <c r="E1483" s="5" t="s">
        <v>1389</v>
      </c>
      <c r="F1483" s="5" t="s">
        <v>1389</v>
      </c>
      <c r="G1483" s="5">
        <v>0</v>
      </c>
      <c r="H1483" s="20" t="str">
        <f ca="1">IFERROR(__xludf.DUMMYFUNCTION("GOOGLETRANSLATE(VIET!K1483,""vi"",""en"")"),"Men comics")</f>
        <v>Men comics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19" t="s">
        <v>1391</v>
      </c>
    </row>
    <row r="1484" spans="1:14" ht="15.75" customHeight="1" x14ac:dyDescent="0.2">
      <c r="A1484" s="14">
        <v>2</v>
      </c>
      <c r="B1484" s="16">
        <v>210</v>
      </c>
      <c r="C1484" s="14" t="s">
        <v>1392</v>
      </c>
      <c r="D1484" s="17">
        <v>28</v>
      </c>
      <c r="E1484" s="5" t="s">
        <v>1393</v>
      </c>
      <c r="F1484" s="5" t="s">
        <v>1394</v>
      </c>
      <c r="G1484" s="5">
        <v>0</v>
      </c>
      <c r="H1484" s="20" t="str">
        <f ca="1">IFERROR(__xludf.DUMMYFUNCTION("GOOGLETRANSLATE(VIET!K1484,""vi"",""en"")"),"Men comics")</f>
        <v>Men comics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19">
        <v>0</v>
      </c>
    </row>
    <row r="1485" spans="1:14" ht="15.75" customHeight="1" x14ac:dyDescent="0.2">
      <c r="A1485" s="14">
        <v>3</v>
      </c>
      <c r="B1485" s="16">
        <v>210</v>
      </c>
      <c r="C1485" s="14" t="s">
        <v>1395</v>
      </c>
      <c r="D1485" s="17">
        <v>4</v>
      </c>
      <c r="E1485" s="5" t="s">
        <v>1396</v>
      </c>
      <c r="F1485" s="5">
        <v>0</v>
      </c>
      <c r="G1485" s="5" t="s">
        <v>1397</v>
      </c>
      <c r="H1485" s="20" t="str">
        <f ca="1">IFERROR(__xludf.DUMMYFUNCTION("GOOGLETRANSLATE(VIET!K1485,""vi"",""en"")"),"Men comics")</f>
        <v>Men comics</v>
      </c>
      <c r="I1485" s="5">
        <v>0</v>
      </c>
      <c r="J1485" s="5">
        <v>0</v>
      </c>
      <c r="K1485" s="5">
        <v>0</v>
      </c>
      <c r="L1485" s="5" t="s">
        <v>1399</v>
      </c>
      <c r="M1485" s="5" t="s">
        <v>1400</v>
      </c>
      <c r="N1485" s="19" t="s">
        <v>1401</v>
      </c>
    </row>
    <row r="1486" spans="1:14" ht="15.75" customHeight="1" x14ac:dyDescent="0.2">
      <c r="A1486" s="14">
        <v>4</v>
      </c>
      <c r="B1486" s="16">
        <v>210</v>
      </c>
      <c r="C1486" s="14" t="s">
        <v>1402</v>
      </c>
      <c r="D1486" s="17">
        <v>4</v>
      </c>
      <c r="E1486" s="5" t="s">
        <v>1403</v>
      </c>
      <c r="F1486" s="5">
        <v>0</v>
      </c>
      <c r="G1486" s="5" t="s">
        <v>1397</v>
      </c>
      <c r="H1486" s="20" t="str">
        <f ca="1">IFERROR(__xludf.DUMMYFUNCTION("GOOGLETRANSLATE(VIET!K1486,""vi"",""en"")"),"Men comics")</f>
        <v>Men comics</v>
      </c>
      <c r="I1486" s="5">
        <v>0</v>
      </c>
      <c r="J1486" s="5">
        <v>0</v>
      </c>
      <c r="K1486" s="5">
        <v>0</v>
      </c>
      <c r="L1486" s="5" t="s">
        <v>1399</v>
      </c>
      <c r="M1486" s="5" t="s">
        <v>1400</v>
      </c>
      <c r="N1486" s="19" t="s">
        <v>1401</v>
      </c>
    </row>
    <row r="1487" spans="1:14" ht="15.75" customHeight="1" x14ac:dyDescent="0.2">
      <c r="A1487" s="14">
        <v>5</v>
      </c>
      <c r="B1487" s="16">
        <v>210</v>
      </c>
      <c r="C1487" s="14" t="s">
        <v>1404</v>
      </c>
      <c r="D1487" s="17">
        <v>8</v>
      </c>
      <c r="E1487" s="5" t="s">
        <v>1405</v>
      </c>
      <c r="F1487" s="5">
        <v>0</v>
      </c>
      <c r="G1487" s="5">
        <v>0</v>
      </c>
      <c r="H1487" s="20" t="str">
        <f ca="1">IFERROR(__xludf.DUMMYFUNCTION("GOOGLETRANSLATE(VIET!K1487,""vi"",""en"")"),"Men comics")</f>
        <v>Men comics</v>
      </c>
      <c r="I1487" s="5">
        <v>0</v>
      </c>
      <c r="J1487" s="5">
        <v>0</v>
      </c>
      <c r="K1487" s="5">
        <v>0</v>
      </c>
      <c r="L1487" s="5" t="s">
        <v>1399</v>
      </c>
      <c r="M1487" s="5" t="s">
        <v>1400</v>
      </c>
      <c r="N1487" s="19" t="s">
        <v>1401</v>
      </c>
    </row>
    <row r="1488" spans="1:14" ht="15.75" customHeight="1" x14ac:dyDescent="0.2">
      <c r="A1488" s="14">
        <v>6</v>
      </c>
      <c r="B1488" s="16">
        <v>210</v>
      </c>
      <c r="C1488" s="14" t="s">
        <v>1406</v>
      </c>
      <c r="D1488" s="17">
        <v>6</v>
      </c>
      <c r="E1488" s="5" t="s">
        <v>1407</v>
      </c>
      <c r="F1488" s="5" t="s">
        <v>1408</v>
      </c>
      <c r="G1488" s="5" t="s">
        <v>1409</v>
      </c>
      <c r="H1488" s="20" t="str">
        <f ca="1">IFERROR(__xludf.DUMMYFUNCTION("GOOGLETRANSLATE(VIET!K1488,""vi"",""en"")"),"Men comics")</f>
        <v>Men comics</v>
      </c>
      <c r="I1488" s="5">
        <v>0</v>
      </c>
      <c r="J1488" s="5">
        <v>2008</v>
      </c>
      <c r="K1488" s="5">
        <v>0</v>
      </c>
      <c r="L1488" s="5" t="s">
        <v>1399</v>
      </c>
      <c r="M1488" s="5" t="s">
        <v>1410</v>
      </c>
      <c r="N1488" s="19" t="s">
        <v>1411</v>
      </c>
    </row>
    <row r="1489" spans="1:14" ht="15.75" customHeight="1" x14ac:dyDescent="0.2">
      <c r="A1489" s="14">
        <v>7</v>
      </c>
      <c r="B1489" s="16">
        <v>210</v>
      </c>
      <c r="C1489" s="14" t="s">
        <v>1412</v>
      </c>
      <c r="D1489" s="17">
        <v>33</v>
      </c>
      <c r="E1489" s="5" t="s">
        <v>785</v>
      </c>
      <c r="F1489" s="5">
        <v>0</v>
      </c>
      <c r="G1489" s="5" t="s">
        <v>1413</v>
      </c>
      <c r="H1489" s="20" t="str">
        <f ca="1">IFERROR(__xludf.DUMMYFUNCTION("GOOGLETRANSLATE(VIET!K1489,""vi"",""en"")"),"Men comics")</f>
        <v>Men comics</v>
      </c>
      <c r="I1489" s="5">
        <v>0</v>
      </c>
      <c r="J1489" s="5">
        <v>0</v>
      </c>
      <c r="K1489" s="5">
        <v>0</v>
      </c>
      <c r="L1489" s="5">
        <v>0</v>
      </c>
      <c r="M1489" s="5" t="s">
        <v>96</v>
      </c>
      <c r="N1489" s="19" t="s">
        <v>1401</v>
      </c>
    </row>
    <row r="1490" spans="1:14" ht="15.75" customHeight="1" x14ac:dyDescent="0.2">
      <c r="A1490" s="14">
        <v>8</v>
      </c>
      <c r="B1490" s="16">
        <v>210</v>
      </c>
      <c r="C1490" s="14" t="s">
        <v>1414</v>
      </c>
      <c r="D1490" s="17">
        <v>9</v>
      </c>
      <c r="E1490" s="5" t="s">
        <v>1415</v>
      </c>
      <c r="F1490" s="5" t="s">
        <v>1416</v>
      </c>
      <c r="G1490" s="5" t="s">
        <v>1417</v>
      </c>
      <c r="H1490" s="20" t="str">
        <f ca="1">IFERROR(__xludf.DUMMYFUNCTION("GOOGLETRANSLATE(VIET!K1490,""vi"",""en"")"),"Men comics")</f>
        <v>Men comics</v>
      </c>
      <c r="I1490" s="5">
        <v>0</v>
      </c>
      <c r="J1490" s="5" t="s">
        <v>1418</v>
      </c>
      <c r="K1490" s="5">
        <v>0</v>
      </c>
      <c r="L1490" s="5" t="s">
        <v>1399</v>
      </c>
      <c r="M1490" s="5" t="s">
        <v>1400</v>
      </c>
      <c r="N1490" s="19" t="s">
        <v>1401</v>
      </c>
    </row>
    <row r="1491" spans="1:14" ht="15.75" customHeight="1" x14ac:dyDescent="0.2">
      <c r="A1491" s="14">
        <v>9</v>
      </c>
      <c r="B1491" s="16">
        <v>210</v>
      </c>
      <c r="C1491" s="14" t="s">
        <v>1419</v>
      </c>
      <c r="D1491" s="17">
        <v>42</v>
      </c>
      <c r="E1491" s="5" t="s">
        <v>1420</v>
      </c>
      <c r="F1491" s="5" t="s">
        <v>1421</v>
      </c>
      <c r="G1491" s="5" t="s">
        <v>1422</v>
      </c>
      <c r="H1491" s="20" t="str">
        <f ca="1">IFERROR(__xludf.DUMMYFUNCTION("GOOGLETRANSLATE(VIET!K1491,""vi"",""en"")"),"Men comics")</f>
        <v>Men comics</v>
      </c>
      <c r="I1491" s="5">
        <v>0</v>
      </c>
      <c r="J1491" s="5" t="s">
        <v>1423</v>
      </c>
      <c r="K1491" s="5">
        <v>0</v>
      </c>
      <c r="L1491" s="5" t="s">
        <v>1399</v>
      </c>
      <c r="M1491" s="5" t="s">
        <v>1400</v>
      </c>
      <c r="N1491" s="19" t="s">
        <v>1401</v>
      </c>
    </row>
    <row r="1492" spans="1:14" ht="15.75" customHeight="1" x14ac:dyDescent="0.2">
      <c r="A1492" s="14">
        <v>10</v>
      </c>
      <c r="B1492" s="16">
        <v>210</v>
      </c>
      <c r="C1492" s="14" t="s">
        <v>1424</v>
      </c>
      <c r="D1492" s="17">
        <v>45</v>
      </c>
      <c r="E1492" s="5" t="s">
        <v>1425</v>
      </c>
      <c r="F1492" s="5" t="s">
        <v>1426</v>
      </c>
      <c r="G1492" s="5" t="s">
        <v>811</v>
      </c>
      <c r="H1492" s="20" t="str">
        <f ca="1">IFERROR(__xludf.DUMMYFUNCTION("GOOGLETRANSLATE(VIET!K1492,""vi"",""en"")"),"Men comics")</f>
        <v>Men comics</v>
      </c>
      <c r="I1492" s="5">
        <v>0</v>
      </c>
      <c r="J1492" s="5" t="s">
        <v>1423</v>
      </c>
      <c r="K1492" s="5">
        <v>0</v>
      </c>
      <c r="L1492" s="5" t="s">
        <v>1399</v>
      </c>
      <c r="M1492" s="5" t="s">
        <v>1400</v>
      </c>
      <c r="N1492" s="19" t="s">
        <v>1401</v>
      </c>
    </row>
    <row r="1493" spans="1:14" ht="15.75" customHeight="1" x14ac:dyDescent="0.2">
      <c r="A1493" s="14">
        <v>11</v>
      </c>
      <c r="B1493" s="16">
        <v>210</v>
      </c>
      <c r="C1493" s="14" t="s">
        <v>1427</v>
      </c>
      <c r="D1493" s="17">
        <v>16</v>
      </c>
      <c r="E1493" s="5" t="s">
        <v>1428</v>
      </c>
      <c r="F1493" s="5" t="s">
        <v>1429</v>
      </c>
      <c r="G1493" s="5" t="s">
        <v>1430</v>
      </c>
      <c r="H1493" s="20" t="str">
        <f ca="1">IFERROR(__xludf.DUMMYFUNCTION("GOOGLETRANSLATE(VIET!K1493,""vi"",""en"")"),"Men comics")</f>
        <v>Men comics</v>
      </c>
      <c r="I1493" s="5">
        <v>0</v>
      </c>
      <c r="J1493" s="5" t="s">
        <v>1431</v>
      </c>
      <c r="K1493" s="5">
        <v>0</v>
      </c>
      <c r="L1493" s="5" t="s">
        <v>1399</v>
      </c>
      <c r="M1493" s="5" t="s">
        <v>1400</v>
      </c>
      <c r="N1493" s="19" t="s">
        <v>1401</v>
      </c>
    </row>
    <row r="1494" spans="1:14" ht="15.75" customHeight="1" x14ac:dyDescent="0.2">
      <c r="A1494" s="14">
        <v>12</v>
      </c>
      <c r="B1494" s="16">
        <v>210</v>
      </c>
      <c r="C1494" s="14" t="s">
        <v>1432</v>
      </c>
      <c r="D1494" s="17">
        <v>2</v>
      </c>
      <c r="E1494" s="5" t="s">
        <v>1433</v>
      </c>
      <c r="F1494" s="5" t="s">
        <v>1434</v>
      </c>
      <c r="G1494" s="5" t="s">
        <v>1435</v>
      </c>
      <c r="H1494" s="20" t="str">
        <f ca="1">IFERROR(__xludf.DUMMYFUNCTION("GOOGLETRANSLATE(VIET!K1494,""vi"",""en"")"),"Men comics")</f>
        <v>Men comics</v>
      </c>
      <c r="I1494" s="5">
        <v>0</v>
      </c>
      <c r="J1494" s="5">
        <v>2010</v>
      </c>
      <c r="K1494" s="5">
        <v>0</v>
      </c>
      <c r="L1494" s="5" t="s">
        <v>1399</v>
      </c>
      <c r="M1494" s="5" t="s">
        <v>1400</v>
      </c>
      <c r="N1494" s="19" t="s">
        <v>1401</v>
      </c>
    </row>
    <row r="1495" spans="1:14" ht="15.75" customHeight="1" x14ac:dyDescent="0.2">
      <c r="A1495" s="14">
        <v>13</v>
      </c>
      <c r="B1495" s="16">
        <v>210</v>
      </c>
      <c r="C1495" s="14" t="s">
        <v>1436</v>
      </c>
      <c r="D1495" s="17">
        <v>5</v>
      </c>
      <c r="E1495" s="5" t="s">
        <v>1437</v>
      </c>
      <c r="F1495" s="5" t="s">
        <v>1438</v>
      </c>
      <c r="G1495" s="5" t="s">
        <v>1439</v>
      </c>
      <c r="H1495" s="20" t="str">
        <f ca="1">IFERROR(__xludf.DUMMYFUNCTION("GOOGLETRANSLATE(VIET!K1495,""vi"",""en"")"),"Men comics")</f>
        <v>Men comics</v>
      </c>
      <c r="I1495" s="5">
        <v>0</v>
      </c>
      <c r="J1495" s="5" t="s">
        <v>1423</v>
      </c>
      <c r="K1495" s="5">
        <v>0</v>
      </c>
      <c r="L1495" s="5" t="s">
        <v>1399</v>
      </c>
      <c r="M1495" s="5" t="s">
        <v>1400</v>
      </c>
      <c r="N1495" s="19" t="s">
        <v>1401</v>
      </c>
    </row>
    <row r="1496" spans="1:14" ht="15.75" customHeight="1" x14ac:dyDescent="0.2">
      <c r="A1496" s="14">
        <v>14</v>
      </c>
      <c r="B1496" s="16">
        <v>210</v>
      </c>
      <c r="C1496" s="14" t="s">
        <v>1440</v>
      </c>
      <c r="D1496" s="17">
        <v>27</v>
      </c>
      <c r="E1496" s="5" t="s">
        <v>1441</v>
      </c>
      <c r="F1496" s="5" t="s">
        <v>1442</v>
      </c>
      <c r="G1496" s="5" t="s">
        <v>1443</v>
      </c>
      <c r="H1496" s="20" t="str">
        <f ca="1">IFERROR(__xludf.DUMMYFUNCTION("GOOGLETRANSLATE(VIET!K1496,""vi"",""en"")"),"Men comics")</f>
        <v>Men comics</v>
      </c>
      <c r="I1496" s="5">
        <v>0</v>
      </c>
      <c r="J1496" s="5" t="s">
        <v>1444</v>
      </c>
      <c r="K1496" s="5">
        <v>0</v>
      </c>
      <c r="L1496" s="5" t="s">
        <v>1399</v>
      </c>
      <c r="M1496" s="5" t="s">
        <v>1400</v>
      </c>
      <c r="N1496" s="19" t="s">
        <v>1401</v>
      </c>
    </row>
    <row r="1497" spans="1:14" ht="15.75" customHeight="1" x14ac:dyDescent="0.2">
      <c r="A1497" s="14">
        <v>15</v>
      </c>
      <c r="B1497" s="16">
        <v>210</v>
      </c>
      <c r="C1497" s="14" t="s">
        <v>1445</v>
      </c>
      <c r="D1497" s="17">
        <v>26</v>
      </c>
      <c r="E1497" s="5" t="s">
        <v>1446</v>
      </c>
      <c r="F1497" s="5" t="s">
        <v>1447</v>
      </c>
      <c r="G1497" s="5" t="s">
        <v>1448</v>
      </c>
      <c r="H1497" s="20" t="str">
        <f ca="1">IFERROR(__xludf.DUMMYFUNCTION("GOOGLETRANSLATE(VIET!K1497,""vi"",""en"")"),"Men comics")</f>
        <v>Men comics</v>
      </c>
      <c r="I1497" s="5">
        <v>0</v>
      </c>
      <c r="J1497" s="5" t="s">
        <v>1449</v>
      </c>
      <c r="K1497" s="5">
        <v>0</v>
      </c>
      <c r="L1497" s="5" t="s">
        <v>1450</v>
      </c>
      <c r="M1497" s="5" t="s">
        <v>1400</v>
      </c>
      <c r="N1497" s="19" t="s">
        <v>1451</v>
      </c>
    </row>
    <row r="1498" spans="1:14" ht="15.75" customHeight="1" x14ac:dyDescent="0.2">
      <c r="A1498" s="14">
        <v>16</v>
      </c>
      <c r="B1498" s="16">
        <v>210</v>
      </c>
      <c r="C1498" s="14" t="s">
        <v>1452</v>
      </c>
      <c r="D1498" s="17">
        <v>10</v>
      </c>
      <c r="E1498" s="5" t="s">
        <v>1453</v>
      </c>
      <c r="F1498" s="5" t="s">
        <v>1454</v>
      </c>
      <c r="G1498" s="5" t="s">
        <v>1455</v>
      </c>
      <c r="H1498" s="20" t="str">
        <f ca="1">IFERROR(__xludf.DUMMYFUNCTION("GOOGLETRANSLATE(VIET!K1498,""vi"",""en"")"),"Men comics")</f>
        <v>Men comics</v>
      </c>
      <c r="I1498" s="5">
        <v>0</v>
      </c>
      <c r="J1498" s="5" t="s">
        <v>1456</v>
      </c>
      <c r="K1498" s="5">
        <v>0</v>
      </c>
      <c r="L1498" s="5" t="s">
        <v>1457</v>
      </c>
      <c r="M1498" s="5" t="s">
        <v>1400</v>
      </c>
      <c r="N1498" s="19" t="s">
        <v>1401</v>
      </c>
    </row>
    <row r="1499" spans="1:14" ht="15.75" customHeight="1" x14ac:dyDescent="0.2">
      <c r="A1499" s="14">
        <v>17</v>
      </c>
      <c r="B1499" s="16">
        <v>210</v>
      </c>
      <c r="C1499" s="14" t="s">
        <v>1458</v>
      </c>
      <c r="D1499" s="17">
        <v>33</v>
      </c>
      <c r="E1499" s="5" t="s">
        <v>1459</v>
      </c>
      <c r="F1499" s="5" t="s">
        <v>1460</v>
      </c>
      <c r="G1499" s="5" t="s">
        <v>1461</v>
      </c>
      <c r="H1499" s="20" t="str">
        <f ca="1">IFERROR(__xludf.DUMMYFUNCTION("GOOGLETRANSLATE(VIET!K1499,""vi"",""en"")"),"Men comics")</f>
        <v>Men comics</v>
      </c>
      <c r="I1499" s="5">
        <v>0</v>
      </c>
      <c r="J1499" s="5">
        <v>2007</v>
      </c>
      <c r="K1499" s="5">
        <v>0</v>
      </c>
      <c r="L1499" s="5" t="s">
        <v>1399</v>
      </c>
      <c r="M1499" s="5" t="s">
        <v>1400</v>
      </c>
      <c r="N1499" s="19" t="s">
        <v>1401</v>
      </c>
    </row>
    <row r="1500" spans="1:14" ht="15.75" customHeight="1" x14ac:dyDescent="0.2">
      <c r="A1500" s="14">
        <v>18</v>
      </c>
      <c r="B1500" s="16">
        <v>210</v>
      </c>
      <c r="C1500" s="14" t="s">
        <v>1462</v>
      </c>
      <c r="D1500" s="17">
        <v>21</v>
      </c>
      <c r="E1500" s="5" t="s">
        <v>1463</v>
      </c>
      <c r="F1500" s="5" t="s">
        <v>1464</v>
      </c>
      <c r="G1500" s="5" t="s">
        <v>1465</v>
      </c>
      <c r="H1500" s="20" t="str">
        <f ca="1">IFERROR(__xludf.DUMMYFUNCTION("GOOGLETRANSLATE(VIET!K1500,""vi"",""en"")"),"Men comics")</f>
        <v>Men comics</v>
      </c>
      <c r="I1500" s="5">
        <v>0</v>
      </c>
      <c r="J1500" s="5">
        <v>2004</v>
      </c>
      <c r="K1500" s="5">
        <v>0</v>
      </c>
      <c r="L1500" s="5" t="s">
        <v>1450</v>
      </c>
      <c r="M1500" s="5" t="s">
        <v>1400</v>
      </c>
      <c r="N1500" s="19" t="s">
        <v>1401</v>
      </c>
    </row>
    <row r="1501" spans="1:14" ht="15.75" customHeight="1" x14ac:dyDescent="0.2">
      <c r="A1501" s="14">
        <v>19</v>
      </c>
      <c r="B1501" s="16">
        <v>210</v>
      </c>
      <c r="C1501" s="14" t="s">
        <v>1466</v>
      </c>
      <c r="D1501" s="17">
        <v>26</v>
      </c>
      <c r="E1501" s="5" t="s">
        <v>1467</v>
      </c>
      <c r="F1501" s="5" t="s">
        <v>1468</v>
      </c>
      <c r="G1501" s="5" t="s">
        <v>1413</v>
      </c>
      <c r="H1501" s="20" t="str">
        <f ca="1">IFERROR(__xludf.DUMMYFUNCTION("GOOGLETRANSLATE(VIET!K1501,""vi"",""en"")"),"Men comics")</f>
        <v>Men comics</v>
      </c>
      <c r="I1501" s="5">
        <v>0</v>
      </c>
      <c r="J1501" s="5">
        <v>2007</v>
      </c>
      <c r="K1501" s="5">
        <v>0</v>
      </c>
      <c r="L1501" s="5" t="s">
        <v>1450</v>
      </c>
      <c r="M1501" s="5" t="s">
        <v>1400</v>
      </c>
      <c r="N1501" s="19" t="s">
        <v>1401</v>
      </c>
    </row>
    <row r="1502" spans="1:14" ht="15.75" customHeight="1" x14ac:dyDescent="0.2">
      <c r="A1502" s="14">
        <v>20</v>
      </c>
      <c r="B1502" s="16">
        <v>210</v>
      </c>
      <c r="C1502" s="14" t="s">
        <v>1469</v>
      </c>
      <c r="D1502" s="17">
        <v>34</v>
      </c>
      <c r="E1502" s="5" t="s">
        <v>785</v>
      </c>
      <c r="F1502" s="5" t="s">
        <v>785</v>
      </c>
      <c r="G1502" s="5" t="s">
        <v>1413</v>
      </c>
      <c r="H1502" s="20" t="str">
        <f ca="1">IFERROR(__xludf.DUMMYFUNCTION("GOOGLETRANSLATE(VIET!K1502,""vi"",""en"")"),"Men comics")</f>
        <v>Men comics</v>
      </c>
      <c r="I1502" s="5">
        <v>0</v>
      </c>
      <c r="J1502" s="5">
        <v>2008</v>
      </c>
      <c r="K1502" s="5">
        <v>0</v>
      </c>
      <c r="L1502" s="5" t="s">
        <v>1450</v>
      </c>
      <c r="M1502" s="5" t="s">
        <v>1400</v>
      </c>
      <c r="N1502" s="19" t="s">
        <v>1401</v>
      </c>
    </row>
    <row r="1503" spans="1:14" ht="15.75" customHeight="1" x14ac:dyDescent="0.2">
      <c r="A1503" s="14">
        <v>21</v>
      </c>
      <c r="B1503" s="16">
        <v>210</v>
      </c>
      <c r="C1503" s="14" t="s">
        <v>1470</v>
      </c>
      <c r="D1503" s="17">
        <v>21</v>
      </c>
      <c r="E1503" s="5" t="s">
        <v>1471</v>
      </c>
      <c r="F1503" s="5">
        <v>0</v>
      </c>
      <c r="G1503" s="5">
        <v>0</v>
      </c>
      <c r="H1503" s="20" t="str">
        <f ca="1">IFERROR(__xludf.DUMMYFUNCTION("GOOGLETRANSLATE(VIET!K1503,""vi"",""en"")"),"Men comics")</f>
        <v>Men comics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19">
        <v>0</v>
      </c>
    </row>
    <row r="1504" spans="1:14" ht="15.75" customHeight="1" x14ac:dyDescent="0.2">
      <c r="A1504" s="14">
        <v>22</v>
      </c>
      <c r="B1504" s="16">
        <v>210</v>
      </c>
      <c r="C1504" s="14" t="s">
        <v>1472</v>
      </c>
      <c r="D1504" s="17">
        <v>25</v>
      </c>
      <c r="E1504" s="5" t="s">
        <v>1473</v>
      </c>
      <c r="F1504" s="5" t="s">
        <v>772</v>
      </c>
      <c r="G1504" s="5">
        <v>0</v>
      </c>
      <c r="H1504" s="20" t="str">
        <f ca="1">IFERROR(__xludf.DUMMYFUNCTION("GOOGLETRANSLATE(VIET!K1504,""vi"",""en"")"),"Men comics")</f>
        <v>Men comics</v>
      </c>
      <c r="I1504" s="5">
        <v>0</v>
      </c>
      <c r="J1504" s="5">
        <v>0</v>
      </c>
      <c r="K1504" s="5">
        <v>0</v>
      </c>
      <c r="L1504" s="5" t="s">
        <v>1399</v>
      </c>
      <c r="M1504" s="5" t="s">
        <v>1400</v>
      </c>
      <c r="N1504" s="19" t="s">
        <v>1474</v>
      </c>
    </row>
    <row r="1505" spans="1:14" ht="15.75" customHeight="1" x14ac:dyDescent="0.2">
      <c r="A1505" s="14">
        <v>23</v>
      </c>
      <c r="B1505" s="16">
        <v>210</v>
      </c>
      <c r="C1505" s="14" t="s">
        <v>1475</v>
      </c>
      <c r="D1505" s="17">
        <v>9</v>
      </c>
      <c r="E1505" s="5" t="s">
        <v>1476</v>
      </c>
      <c r="F1505" s="5">
        <v>0</v>
      </c>
      <c r="G1505" s="5">
        <v>0</v>
      </c>
      <c r="H1505" s="20" t="str">
        <f ca="1">IFERROR(__xludf.DUMMYFUNCTION("GOOGLETRANSLATE(VIET!K1505,""vi"",""en"")"),"Men comics")</f>
        <v>Men comics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19">
        <v>0</v>
      </c>
    </row>
    <row r="1506" spans="1:14" ht="15.75" customHeight="1" x14ac:dyDescent="0.2">
      <c r="A1506" s="14">
        <v>24</v>
      </c>
      <c r="B1506" s="16">
        <v>210</v>
      </c>
      <c r="C1506" s="14" t="s">
        <v>1477</v>
      </c>
      <c r="D1506" s="17">
        <v>7</v>
      </c>
      <c r="E1506" s="5" t="s">
        <v>1478</v>
      </c>
      <c r="F1506" s="5">
        <v>0</v>
      </c>
      <c r="G1506" s="5">
        <v>0</v>
      </c>
      <c r="H1506" s="20" t="str">
        <f ca="1">IFERROR(__xludf.DUMMYFUNCTION("GOOGLETRANSLATE(VIET!K1506,""vi"",""en"")"),"Men comics")</f>
        <v>Men comics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19">
        <v>0</v>
      </c>
    </row>
    <row r="1507" spans="1:14" ht="15.75" customHeight="1" x14ac:dyDescent="0.2">
      <c r="A1507" s="14">
        <v>25</v>
      </c>
      <c r="B1507" s="16">
        <v>210</v>
      </c>
      <c r="C1507" s="14" t="s">
        <v>1479</v>
      </c>
      <c r="D1507" s="17">
        <v>14</v>
      </c>
      <c r="E1507" s="5" t="s">
        <v>1480</v>
      </c>
      <c r="F1507" s="5">
        <v>0</v>
      </c>
      <c r="G1507" s="5">
        <v>0</v>
      </c>
      <c r="H1507" s="20" t="str">
        <f ca="1">IFERROR(__xludf.DUMMYFUNCTION("GOOGLETRANSLATE(VIET!K1507,""vi"",""en"")"),"Men comics")</f>
        <v>Men comics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19">
        <v>0</v>
      </c>
    </row>
    <row r="1508" spans="1:14" ht="15.75" customHeight="1" x14ac:dyDescent="0.2">
      <c r="A1508" s="14">
        <v>26</v>
      </c>
      <c r="B1508" s="16">
        <v>210</v>
      </c>
      <c r="C1508" s="14" t="s">
        <v>1481</v>
      </c>
      <c r="D1508" s="17">
        <v>35</v>
      </c>
      <c r="E1508" s="5" t="s">
        <v>1482</v>
      </c>
      <c r="F1508" s="5" t="s">
        <v>1483</v>
      </c>
      <c r="G1508" s="5" t="s">
        <v>1484</v>
      </c>
      <c r="H1508" s="20" t="str">
        <f ca="1">IFERROR(__xludf.DUMMYFUNCTION("GOOGLETRANSLATE(VIET!K1508,""vi"",""en"")"),"Men comics")</f>
        <v>Men comics</v>
      </c>
      <c r="I1508" s="5">
        <v>0</v>
      </c>
      <c r="J1508" s="5">
        <v>2009</v>
      </c>
      <c r="K1508" s="5">
        <v>0</v>
      </c>
      <c r="L1508" s="5" t="s">
        <v>1399</v>
      </c>
      <c r="M1508" s="5" t="s">
        <v>1400</v>
      </c>
      <c r="N1508" s="19" t="s">
        <v>1401</v>
      </c>
    </row>
    <row r="1509" spans="1:14" ht="15.75" customHeight="1" x14ac:dyDescent="0.2">
      <c r="A1509" s="14">
        <v>27</v>
      </c>
      <c r="B1509" s="16">
        <v>210</v>
      </c>
      <c r="C1509" s="14" t="s">
        <v>1485</v>
      </c>
      <c r="D1509" s="17">
        <v>96</v>
      </c>
      <c r="E1509" s="5" t="s">
        <v>1486</v>
      </c>
      <c r="F1509" s="5" t="s">
        <v>772</v>
      </c>
      <c r="G1509" s="5" t="s">
        <v>1487</v>
      </c>
      <c r="H1509" s="20" t="str">
        <f ca="1">IFERROR(__xludf.DUMMYFUNCTION("GOOGLETRANSLATE(VIET!K1509,""vi"",""en"")"),"Men comics")</f>
        <v>Men comics</v>
      </c>
      <c r="I1509" s="5">
        <v>0</v>
      </c>
      <c r="J1509" s="5">
        <v>2009</v>
      </c>
      <c r="K1509" s="5">
        <v>0</v>
      </c>
      <c r="L1509" s="5" t="s">
        <v>1399</v>
      </c>
      <c r="M1509" s="5" t="s">
        <v>1400</v>
      </c>
      <c r="N1509" s="19" t="s">
        <v>1474</v>
      </c>
    </row>
    <row r="1510" spans="1:14" ht="15.75" customHeight="1" x14ac:dyDescent="0.2">
      <c r="A1510" s="14">
        <v>28</v>
      </c>
      <c r="B1510" s="16">
        <v>210</v>
      </c>
      <c r="C1510" s="14" t="s">
        <v>1488</v>
      </c>
      <c r="D1510" s="17">
        <v>47</v>
      </c>
      <c r="E1510" s="5" t="s">
        <v>1489</v>
      </c>
      <c r="F1510" s="5" t="s">
        <v>1490</v>
      </c>
      <c r="G1510" s="5" t="s">
        <v>1491</v>
      </c>
      <c r="H1510" s="20" t="str">
        <f ca="1">IFERROR(__xludf.DUMMYFUNCTION("GOOGLETRANSLATE(VIET!K1510,""vi"",""en"")"),"Men comics")</f>
        <v>Men comics</v>
      </c>
      <c r="I1510" s="5">
        <v>0</v>
      </c>
      <c r="J1510" s="5" t="s">
        <v>1492</v>
      </c>
      <c r="K1510" s="5">
        <v>0</v>
      </c>
      <c r="L1510" s="5" t="s">
        <v>1399</v>
      </c>
      <c r="M1510" s="5" t="s">
        <v>1400</v>
      </c>
      <c r="N1510" s="19" t="s">
        <v>1493</v>
      </c>
    </row>
    <row r="1511" spans="1:14" ht="15.75" customHeight="1" x14ac:dyDescent="0.2">
      <c r="A1511" s="14">
        <v>29</v>
      </c>
      <c r="B1511" s="16">
        <v>210</v>
      </c>
      <c r="C1511" s="14" t="s">
        <v>1494</v>
      </c>
      <c r="D1511" s="17">
        <v>91</v>
      </c>
      <c r="E1511" s="5" t="s">
        <v>1495</v>
      </c>
      <c r="F1511" s="5" t="s">
        <v>1496</v>
      </c>
      <c r="G1511" s="5" t="s">
        <v>1497</v>
      </c>
      <c r="H1511" s="20" t="str">
        <f ca="1">IFERROR(__xludf.DUMMYFUNCTION("GOOGLETRANSLATE(VIET!K1511,""vi"",""en"")"),"Men comics")</f>
        <v>Men comics</v>
      </c>
      <c r="I1511" s="5">
        <v>0</v>
      </c>
      <c r="J1511" s="5" t="s">
        <v>1498</v>
      </c>
      <c r="K1511" s="5">
        <v>0</v>
      </c>
      <c r="L1511" s="5" t="s">
        <v>1399</v>
      </c>
      <c r="M1511" s="5" t="s">
        <v>1400</v>
      </c>
      <c r="N1511" s="19" t="s">
        <v>1474</v>
      </c>
    </row>
    <row r="1512" spans="1:14" ht="15.75" customHeight="1" x14ac:dyDescent="0.2">
      <c r="A1512" s="14">
        <v>30</v>
      </c>
      <c r="B1512" s="16">
        <v>210</v>
      </c>
      <c r="C1512" s="14" t="s">
        <v>1499</v>
      </c>
      <c r="D1512" s="17">
        <v>2</v>
      </c>
      <c r="E1512" s="5" t="s">
        <v>1500</v>
      </c>
      <c r="F1512" s="5">
        <v>0</v>
      </c>
      <c r="G1512" s="5">
        <v>0</v>
      </c>
      <c r="H1512" s="20" t="str">
        <f ca="1">IFERROR(__xludf.DUMMYFUNCTION("GOOGLETRANSLATE(VIET!K1512,""vi"",""en"")"),"Men comics")</f>
        <v>Men comics</v>
      </c>
      <c r="I1512" s="5">
        <v>0</v>
      </c>
      <c r="J1512" s="5">
        <v>0</v>
      </c>
      <c r="K1512" s="5">
        <v>0</v>
      </c>
      <c r="L1512" s="5" t="s">
        <v>1399</v>
      </c>
      <c r="M1512" s="5" t="s">
        <v>1400</v>
      </c>
      <c r="N1512" s="19" t="s">
        <v>1501</v>
      </c>
    </row>
    <row r="1513" spans="1:14" ht="15.75" customHeight="1" x14ac:dyDescent="0.2">
      <c r="A1513" s="14">
        <v>31</v>
      </c>
      <c r="B1513" s="16">
        <v>210</v>
      </c>
      <c r="C1513" s="14" t="s">
        <v>1502</v>
      </c>
      <c r="D1513" s="17">
        <v>13</v>
      </c>
      <c r="E1513" s="5" t="s">
        <v>1503</v>
      </c>
      <c r="F1513" s="5">
        <v>0</v>
      </c>
      <c r="G1513" s="5" t="s">
        <v>1504</v>
      </c>
      <c r="H1513" s="20" t="str">
        <f ca="1">IFERROR(__xludf.DUMMYFUNCTION("GOOGLETRANSLATE(VIET!K1513,""vi"",""en"")"),"Men comics")</f>
        <v>Men comics</v>
      </c>
      <c r="I1513" s="5">
        <v>0</v>
      </c>
      <c r="J1513" s="5">
        <v>2006</v>
      </c>
      <c r="K1513" s="5">
        <v>0</v>
      </c>
      <c r="L1513" s="5" t="s">
        <v>1399</v>
      </c>
      <c r="M1513" s="5" t="s">
        <v>1400</v>
      </c>
      <c r="N1513" s="19" t="s">
        <v>1401</v>
      </c>
    </row>
    <row r="1514" spans="1:14" ht="15.75" customHeight="1" x14ac:dyDescent="0.2">
      <c r="A1514" s="14">
        <v>32</v>
      </c>
      <c r="B1514" s="16">
        <v>210</v>
      </c>
      <c r="C1514" s="14" t="s">
        <v>1505</v>
      </c>
      <c r="D1514" s="17">
        <v>14</v>
      </c>
      <c r="E1514" s="5" t="s">
        <v>1506</v>
      </c>
      <c r="F1514" s="5">
        <v>0</v>
      </c>
      <c r="G1514" s="5" t="s">
        <v>1507</v>
      </c>
      <c r="H1514" s="20" t="str">
        <f ca="1">IFERROR(__xludf.DUMMYFUNCTION("GOOGLETRANSLATE(VIET!K1514,""vi"",""en"")"),"Men comics")</f>
        <v>Men comics</v>
      </c>
      <c r="I1514" s="5">
        <v>0</v>
      </c>
      <c r="J1514" s="5">
        <v>2006</v>
      </c>
      <c r="K1514" s="5">
        <v>0</v>
      </c>
      <c r="L1514" s="5" t="s">
        <v>1399</v>
      </c>
      <c r="M1514" s="5" t="s">
        <v>1400</v>
      </c>
      <c r="N1514" s="19" t="s">
        <v>1401</v>
      </c>
    </row>
    <row r="1515" spans="1:14" ht="15.75" customHeight="1" x14ac:dyDescent="0.2">
      <c r="A1515" s="14">
        <v>33</v>
      </c>
      <c r="B1515" s="16">
        <v>210</v>
      </c>
      <c r="C1515" s="14" t="s">
        <v>1508</v>
      </c>
      <c r="D1515" s="17">
        <v>19</v>
      </c>
      <c r="E1515" s="5" t="s">
        <v>1509</v>
      </c>
      <c r="F1515" s="5">
        <v>0</v>
      </c>
      <c r="G1515" s="5" t="s">
        <v>1510</v>
      </c>
      <c r="H1515" s="20" t="str">
        <f ca="1">IFERROR(__xludf.DUMMYFUNCTION("GOOGLETRANSLATE(VIET!K1515,""vi"",""en"")"),"Men comics")</f>
        <v>Men comics</v>
      </c>
      <c r="I1515" s="5">
        <v>0</v>
      </c>
      <c r="J1515" s="5">
        <v>2015</v>
      </c>
      <c r="K1515" s="5">
        <v>0</v>
      </c>
      <c r="L1515" s="5" t="s">
        <v>1399</v>
      </c>
      <c r="M1515" s="5" t="s">
        <v>1400</v>
      </c>
      <c r="N1515" s="19" t="s">
        <v>1401</v>
      </c>
    </row>
    <row r="1516" spans="1:14" ht="15.75" customHeight="1" x14ac:dyDescent="0.2">
      <c r="A1516" s="14">
        <v>34</v>
      </c>
      <c r="B1516" s="16">
        <v>210</v>
      </c>
      <c r="C1516" s="14" t="s">
        <v>1511</v>
      </c>
      <c r="D1516" s="17">
        <v>28</v>
      </c>
      <c r="E1516" s="5" t="s">
        <v>1512</v>
      </c>
      <c r="F1516" s="5">
        <v>0</v>
      </c>
      <c r="G1516" s="5" t="s">
        <v>1510</v>
      </c>
      <c r="H1516" s="20" t="str">
        <f ca="1">IFERROR(__xludf.DUMMYFUNCTION("GOOGLETRANSLATE(VIET!K1516,""vi"",""en"")"),"Men comics")</f>
        <v>Men comics</v>
      </c>
      <c r="I1516" s="5">
        <v>0</v>
      </c>
      <c r="J1516" s="5">
        <v>2015</v>
      </c>
      <c r="K1516" s="5">
        <v>0</v>
      </c>
      <c r="L1516" s="5" t="s">
        <v>1399</v>
      </c>
      <c r="M1516" s="5" t="s">
        <v>1400</v>
      </c>
      <c r="N1516" s="19" t="s">
        <v>1401</v>
      </c>
    </row>
    <row r="1517" spans="1:14" ht="15.75" customHeight="1" x14ac:dyDescent="0.2">
      <c r="A1517" s="14">
        <v>35</v>
      </c>
      <c r="B1517" s="16">
        <v>210</v>
      </c>
      <c r="C1517" s="14" t="s">
        <v>1513</v>
      </c>
      <c r="D1517" s="17">
        <v>34</v>
      </c>
      <c r="E1517" s="5" t="s">
        <v>1514</v>
      </c>
      <c r="F1517" s="5">
        <v>0</v>
      </c>
      <c r="G1517" s="5" t="s">
        <v>1515</v>
      </c>
      <c r="H1517" s="20" t="str">
        <f ca="1">IFERROR(__xludf.DUMMYFUNCTION("GOOGLETRANSLATE(VIET!K1517,""vi"",""en"")"),"Men comics")</f>
        <v>Men comics</v>
      </c>
      <c r="I1517" s="5">
        <v>0</v>
      </c>
      <c r="J1517" s="5">
        <v>2015</v>
      </c>
      <c r="K1517" s="5">
        <v>0</v>
      </c>
      <c r="L1517" s="5" t="s">
        <v>1450</v>
      </c>
      <c r="M1517" s="5" t="s">
        <v>1400</v>
      </c>
      <c r="N1517" s="19" t="s">
        <v>1474</v>
      </c>
    </row>
    <row r="1518" spans="1:14" ht="15.75" customHeight="1" x14ac:dyDescent="0.2">
      <c r="A1518" s="14">
        <v>36</v>
      </c>
      <c r="B1518" s="16">
        <v>210</v>
      </c>
      <c r="C1518" s="14" t="s">
        <v>1516</v>
      </c>
      <c r="D1518" s="17">
        <v>53</v>
      </c>
      <c r="E1518" s="5" t="s">
        <v>1517</v>
      </c>
      <c r="F1518" s="5">
        <v>0</v>
      </c>
      <c r="G1518" s="5" t="s">
        <v>1518</v>
      </c>
      <c r="H1518" s="20" t="str">
        <f ca="1">IFERROR(__xludf.DUMMYFUNCTION("GOOGLETRANSLATE(VIET!K1518,""vi"",""en"")"),"Men comics")</f>
        <v>Men comics</v>
      </c>
      <c r="I1518" s="5">
        <v>0</v>
      </c>
      <c r="J1518" s="5">
        <v>2015</v>
      </c>
      <c r="K1518" s="5">
        <v>0</v>
      </c>
      <c r="L1518" s="5" t="s">
        <v>1399</v>
      </c>
      <c r="M1518" s="5" t="s">
        <v>1400</v>
      </c>
      <c r="N1518" s="19" t="s">
        <v>1474</v>
      </c>
    </row>
    <row r="1519" spans="1:14" ht="15.75" customHeight="1" x14ac:dyDescent="0.2">
      <c r="A1519" s="14">
        <v>37</v>
      </c>
      <c r="B1519" s="16">
        <v>210</v>
      </c>
      <c r="C1519" s="14" t="s">
        <v>1519</v>
      </c>
      <c r="D1519" s="17">
        <v>47</v>
      </c>
      <c r="E1519" s="5" t="s">
        <v>1520</v>
      </c>
      <c r="F1519" s="5">
        <v>0</v>
      </c>
      <c r="G1519" s="5" t="s">
        <v>1521</v>
      </c>
      <c r="H1519" s="20" t="str">
        <f ca="1">IFERROR(__xludf.DUMMYFUNCTION("GOOGLETRANSLATE(VIET!K1519,""vi"",""en"")"),"Men comics")</f>
        <v>Men comics</v>
      </c>
      <c r="I1519" s="5">
        <v>0</v>
      </c>
      <c r="J1519" s="5">
        <v>2015</v>
      </c>
      <c r="K1519" s="5">
        <v>0</v>
      </c>
      <c r="L1519" s="5" t="s">
        <v>1399</v>
      </c>
      <c r="M1519" s="5" t="s">
        <v>1400</v>
      </c>
      <c r="N1519" s="19" t="s">
        <v>1522</v>
      </c>
    </row>
    <row r="1520" spans="1:14" ht="15.75" customHeight="1" x14ac:dyDescent="0.2">
      <c r="A1520" s="14">
        <v>38</v>
      </c>
      <c r="B1520" s="16">
        <v>210</v>
      </c>
      <c r="C1520" s="14" t="s">
        <v>1523</v>
      </c>
      <c r="D1520" s="17">
        <v>26</v>
      </c>
      <c r="E1520" s="5" t="s">
        <v>1524</v>
      </c>
      <c r="F1520" s="5">
        <v>0</v>
      </c>
      <c r="G1520" s="5" t="s">
        <v>1525</v>
      </c>
      <c r="H1520" s="20" t="str">
        <f ca="1">IFERROR(__xludf.DUMMYFUNCTION("GOOGLETRANSLATE(VIET!K1520,""vi"",""en"")"),"Men comics")</f>
        <v>Men comics</v>
      </c>
      <c r="I1520" s="5">
        <v>0</v>
      </c>
      <c r="J1520" s="5">
        <v>2015</v>
      </c>
      <c r="K1520" s="5">
        <v>0</v>
      </c>
      <c r="L1520" s="5" t="s">
        <v>1399</v>
      </c>
      <c r="M1520" s="5" t="s">
        <v>1400</v>
      </c>
      <c r="N1520" s="19" t="s">
        <v>1526</v>
      </c>
    </row>
    <row r="1521" spans="1:14" ht="15.75" customHeight="1" x14ac:dyDescent="0.2">
      <c r="A1521" s="14">
        <v>39</v>
      </c>
      <c r="B1521" s="16">
        <v>210</v>
      </c>
      <c r="C1521" s="14" t="s">
        <v>1527</v>
      </c>
      <c r="D1521" s="17">
        <v>6</v>
      </c>
      <c r="E1521" s="5" t="s">
        <v>1528</v>
      </c>
      <c r="F1521" s="5">
        <v>0</v>
      </c>
      <c r="G1521" s="5" t="s">
        <v>811</v>
      </c>
      <c r="H1521" s="20" t="str">
        <f ca="1">IFERROR(__xludf.DUMMYFUNCTION("GOOGLETRANSLATE(VIET!K1521,""vi"",""en"")"),"Men comics")</f>
        <v>Men comics</v>
      </c>
      <c r="I1521" s="5">
        <v>0</v>
      </c>
      <c r="J1521" s="5">
        <v>2015</v>
      </c>
      <c r="K1521" s="5">
        <v>0</v>
      </c>
      <c r="L1521" s="5" t="s">
        <v>1399</v>
      </c>
      <c r="M1521" s="5" t="s">
        <v>1400</v>
      </c>
      <c r="N1521" s="19" t="s">
        <v>1401</v>
      </c>
    </row>
    <row r="1522" spans="1:14" ht="15.75" customHeight="1" x14ac:dyDescent="0.2">
      <c r="A1522" s="14">
        <v>40</v>
      </c>
      <c r="B1522" s="16">
        <v>210</v>
      </c>
      <c r="C1522" s="14" t="s">
        <v>1529</v>
      </c>
      <c r="D1522" s="17">
        <v>20</v>
      </c>
      <c r="E1522" s="5" t="s">
        <v>1530</v>
      </c>
      <c r="F1522" s="5">
        <v>0</v>
      </c>
      <c r="G1522" s="5" t="s">
        <v>1531</v>
      </c>
      <c r="H1522" s="20" t="str">
        <f ca="1">IFERROR(__xludf.DUMMYFUNCTION("GOOGLETRANSLATE(VIET!K1522,""vi"",""en"")"),"Men comics")</f>
        <v>Men comics</v>
      </c>
      <c r="I1522" s="5">
        <v>0</v>
      </c>
      <c r="J1522" s="5">
        <v>2016</v>
      </c>
      <c r="K1522" s="5">
        <v>0</v>
      </c>
      <c r="L1522" s="5" t="s">
        <v>1399</v>
      </c>
      <c r="M1522" s="5" t="s">
        <v>1400</v>
      </c>
      <c r="N1522" s="19" t="s">
        <v>1532</v>
      </c>
    </row>
    <row r="1523" spans="1:14" ht="15.75" customHeight="1" x14ac:dyDescent="0.2">
      <c r="A1523" s="14">
        <v>41</v>
      </c>
      <c r="B1523" s="16">
        <v>210</v>
      </c>
      <c r="C1523" s="14" t="s">
        <v>1533</v>
      </c>
      <c r="D1523" s="17">
        <v>17</v>
      </c>
      <c r="E1523" s="5" t="s">
        <v>1534</v>
      </c>
      <c r="F1523" s="5">
        <v>0</v>
      </c>
      <c r="G1523" s="5" t="s">
        <v>1535</v>
      </c>
      <c r="H1523" s="20" t="str">
        <f ca="1">IFERROR(__xludf.DUMMYFUNCTION("GOOGLETRANSLATE(VIET!K1523,""vi"",""en"")"),"Men comics")</f>
        <v>Men comics</v>
      </c>
      <c r="I1523" s="5">
        <v>0</v>
      </c>
      <c r="J1523" s="5">
        <v>2016</v>
      </c>
      <c r="K1523" s="5">
        <v>0</v>
      </c>
      <c r="L1523" s="5" t="s">
        <v>1399</v>
      </c>
      <c r="M1523" s="5" t="s">
        <v>1400</v>
      </c>
      <c r="N1523" s="19" t="s">
        <v>1401</v>
      </c>
    </row>
    <row r="1524" spans="1:14" ht="15.75" customHeight="1" x14ac:dyDescent="0.2">
      <c r="A1524" s="14">
        <v>42</v>
      </c>
      <c r="B1524" s="16">
        <v>210</v>
      </c>
      <c r="C1524" s="14" t="s">
        <v>1536</v>
      </c>
      <c r="D1524" s="17">
        <v>60</v>
      </c>
      <c r="E1524" s="5" t="s">
        <v>1537</v>
      </c>
      <c r="F1524" s="5" t="s">
        <v>1538</v>
      </c>
      <c r="G1524" s="5" t="s">
        <v>1539</v>
      </c>
      <c r="H1524" s="20" t="str">
        <f ca="1">IFERROR(__xludf.DUMMYFUNCTION("GOOGLETRANSLATE(VIET!K1524,""vi"",""en"")"),"Men comics")</f>
        <v>Men comics</v>
      </c>
      <c r="I1524" s="5">
        <v>0</v>
      </c>
      <c r="J1524" s="5">
        <v>2015</v>
      </c>
      <c r="K1524" s="5">
        <v>0</v>
      </c>
      <c r="L1524" s="5" t="s">
        <v>1540</v>
      </c>
      <c r="M1524" s="5" t="s">
        <v>1400</v>
      </c>
      <c r="N1524" s="19" t="s">
        <v>1401</v>
      </c>
    </row>
    <row r="1525" spans="1:14" ht="15.75" customHeight="1" x14ac:dyDescent="0.2">
      <c r="A1525" s="14">
        <v>43</v>
      </c>
      <c r="B1525" s="16">
        <v>210</v>
      </c>
      <c r="C1525" s="14" t="s">
        <v>1541</v>
      </c>
      <c r="D1525" s="17">
        <v>19</v>
      </c>
      <c r="E1525" s="5" t="s">
        <v>1542</v>
      </c>
      <c r="F1525" s="5" t="s">
        <v>1543</v>
      </c>
      <c r="G1525" s="5" t="s">
        <v>1544</v>
      </c>
      <c r="H1525" s="20" t="str">
        <f ca="1">IFERROR(__xludf.DUMMYFUNCTION("GOOGLETRANSLATE(VIET!K1525,""vi"",""en"")"),"Men comics")</f>
        <v>Men comics</v>
      </c>
      <c r="I1525" s="5">
        <v>0</v>
      </c>
      <c r="J1525" s="5">
        <v>2015</v>
      </c>
      <c r="K1525" s="5">
        <v>0</v>
      </c>
      <c r="L1525" s="5" t="s">
        <v>1399</v>
      </c>
      <c r="M1525" s="5" t="s">
        <v>1400</v>
      </c>
      <c r="N1525" s="19" t="s">
        <v>1401</v>
      </c>
    </row>
    <row r="1526" spans="1:14" ht="15.75" customHeight="1" x14ac:dyDescent="0.2">
      <c r="A1526" s="14">
        <v>44</v>
      </c>
      <c r="B1526" s="16">
        <v>210</v>
      </c>
      <c r="C1526" s="14" t="s">
        <v>1545</v>
      </c>
      <c r="D1526" s="17">
        <v>10</v>
      </c>
      <c r="E1526" s="5" t="s">
        <v>1546</v>
      </c>
      <c r="F1526" s="5" t="s">
        <v>1547</v>
      </c>
      <c r="G1526" s="5" t="s">
        <v>1548</v>
      </c>
      <c r="H1526" s="20" t="str">
        <f ca="1">IFERROR(__xludf.DUMMYFUNCTION("GOOGLETRANSLATE(VIET!K1526,""vi"",""en"")"),"Men comics")</f>
        <v>Men comics</v>
      </c>
      <c r="I1526" s="5">
        <v>0</v>
      </c>
      <c r="J1526" s="5">
        <v>2016</v>
      </c>
      <c r="K1526" s="5">
        <v>0</v>
      </c>
      <c r="L1526" s="5" t="s">
        <v>1549</v>
      </c>
      <c r="M1526" s="5" t="s">
        <v>1400</v>
      </c>
      <c r="N1526" s="19" t="s">
        <v>1474</v>
      </c>
    </row>
    <row r="1527" spans="1:14" ht="15.75" customHeight="1" x14ac:dyDescent="0.2">
      <c r="A1527" s="14">
        <v>45</v>
      </c>
      <c r="B1527" s="16">
        <v>210</v>
      </c>
      <c r="C1527" s="14" t="s">
        <v>1550</v>
      </c>
      <c r="D1527" s="17">
        <v>11</v>
      </c>
      <c r="E1527" s="5" t="s">
        <v>1551</v>
      </c>
      <c r="F1527" s="5" t="s">
        <v>1552</v>
      </c>
      <c r="G1527" s="5" t="s">
        <v>1553</v>
      </c>
      <c r="H1527" s="20" t="str">
        <f ca="1">IFERROR(__xludf.DUMMYFUNCTION("GOOGLETRANSLATE(VIET!K1527,""vi"",""en"")"),"Men comics")</f>
        <v>Men comics</v>
      </c>
      <c r="I1527" s="5">
        <v>0</v>
      </c>
      <c r="J1527" s="5">
        <v>2016</v>
      </c>
      <c r="K1527" s="5">
        <v>1</v>
      </c>
      <c r="L1527" s="5" t="s">
        <v>1450</v>
      </c>
      <c r="M1527" s="5" t="s">
        <v>1400</v>
      </c>
      <c r="N1527" s="19" t="s">
        <v>1401</v>
      </c>
    </row>
    <row r="1528" spans="1:14" ht="15.75" customHeight="1" x14ac:dyDescent="0.2">
      <c r="A1528" s="14">
        <v>46</v>
      </c>
      <c r="B1528" s="16">
        <v>210</v>
      </c>
      <c r="C1528" s="14" t="s">
        <v>1554</v>
      </c>
      <c r="D1528" s="17">
        <v>5</v>
      </c>
      <c r="E1528" s="5" t="s">
        <v>1555</v>
      </c>
      <c r="F1528" s="5">
        <v>0</v>
      </c>
      <c r="G1528" s="5" t="s">
        <v>1497</v>
      </c>
      <c r="H1528" s="20" t="str">
        <f ca="1">IFERROR(__xludf.DUMMYFUNCTION("GOOGLETRANSLATE(VIET!K1528,""vi"",""en"")"),"Men comics")</f>
        <v>Men comics</v>
      </c>
      <c r="I1528" s="5">
        <v>0</v>
      </c>
      <c r="J1528" s="5">
        <v>2015</v>
      </c>
      <c r="K1528" s="5">
        <v>1</v>
      </c>
      <c r="L1528" s="5" t="s">
        <v>1399</v>
      </c>
      <c r="M1528" s="5" t="s">
        <v>1400</v>
      </c>
      <c r="N1528" s="19" t="s">
        <v>1401</v>
      </c>
    </row>
    <row r="1529" spans="1:14" ht="15.75" customHeight="1" x14ac:dyDescent="0.2">
      <c r="A1529" s="14">
        <v>47</v>
      </c>
      <c r="B1529" s="16">
        <v>210</v>
      </c>
      <c r="C1529" s="14" t="s">
        <v>1556</v>
      </c>
      <c r="D1529" s="17">
        <v>1</v>
      </c>
      <c r="E1529" s="5" t="s">
        <v>1557</v>
      </c>
      <c r="F1529" s="5">
        <v>0</v>
      </c>
      <c r="G1529" s="5" t="s">
        <v>1497</v>
      </c>
      <c r="H1529" s="20" t="str">
        <f ca="1">IFERROR(__xludf.DUMMYFUNCTION("GOOGLETRANSLATE(VIET!K1529,""vi"",""en"")"),"Men comics")</f>
        <v>Men comics</v>
      </c>
      <c r="I1529" s="5">
        <v>0</v>
      </c>
      <c r="J1529" s="5">
        <v>2017</v>
      </c>
      <c r="K1529" s="5">
        <v>1</v>
      </c>
      <c r="L1529" s="5" t="s">
        <v>1399</v>
      </c>
      <c r="M1529" s="5" t="s">
        <v>1400</v>
      </c>
      <c r="N1529" s="19" t="s">
        <v>1401</v>
      </c>
    </row>
    <row r="1530" spans="1:14" ht="15.75" customHeight="1" x14ac:dyDescent="0.2">
      <c r="A1530" s="14">
        <v>48</v>
      </c>
      <c r="B1530" s="16">
        <v>210</v>
      </c>
      <c r="C1530" s="14" t="s">
        <v>1558</v>
      </c>
      <c r="D1530" s="17">
        <v>1</v>
      </c>
      <c r="E1530" s="5" t="s">
        <v>1559</v>
      </c>
      <c r="F1530" s="5">
        <v>0</v>
      </c>
      <c r="G1530" s="5" t="s">
        <v>1497</v>
      </c>
      <c r="H1530" s="20" t="str">
        <f ca="1">IFERROR(__xludf.DUMMYFUNCTION("GOOGLETRANSLATE(VIET!K1530,""vi"",""en"")"),"Men comics")</f>
        <v>Men comics</v>
      </c>
      <c r="I1530" s="5">
        <v>0</v>
      </c>
      <c r="J1530" s="5">
        <v>2015</v>
      </c>
      <c r="K1530" s="5">
        <v>1</v>
      </c>
      <c r="L1530" s="5" t="s">
        <v>1399</v>
      </c>
      <c r="M1530" s="5" t="s">
        <v>1400</v>
      </c>
      <c r="N1530" s="19" t="s">
        <v>1401</v>
      </c>
    </row>
    <row r="1531" spans="1:14" ht="15.75" customHeight="1" x14ac:dyDescent="0.2">
      <c r="A1531" s="14">
        <v>49</v>
      </c>
      <c r="B1531" s="16">
        <v>210</v>
      </c>
      <c r="C1531" s="14" t="s">
        <v>1560</v>
      </c>
      <c r="D1531" s="17">
        <v>18</v>
      </c>
      <c r="E1531" s="5" t="s">
        <v>1561</v>
      </c>
      <c r="F1531" s="5" t="s">
        <v>1562</v>
      </c>
      <c r="G1531" s="5" t="s">
        <v>1563</v>
      </c>
      <c r="H1531" s="20" t="str">
        <f ca="1">IFERROR(__xludf.DUMMYFUNCTION("GOOGLETRANSLATE(VIET!K1531,""vi"",""en"")"),"Men comics")</f>
        <v>Men comics</v>
      </c>
      <c r="I1531" s="5">
        <v>0</v>
      </c>
      <c r="J1531" s="5">
        <v>2014</v>
      </c>
      <c r="K1531" s="5">
        <v>1</v>
      </c>
      <c r="L1531" s="5" t="s">
        <v>1564</v>
      </c>
      <c r="M1531" s="5" t="s">
        <v>1400</v>
      </c>
      <c r="N1531" s="19" t="s">
        <v>1474</v>
      </c>
    </row>
    <row r="1532" spans="1:14" ht="15.75" customHeight="1" x14ac:dyDescent="0.2">
      <c r="A1532" s="14">
        <v>50</v>
      </c>
      <c r="B1532" s="16">
        <v>210</v>
      </c>
      <c r="C1532" s="14" t="s">
        <v>1565</v>
      </c>
      <c r="D1532" s="17">
        <v>20</v>
      </c>
      <c r="E1532" s="5" t="s">
        <v>1566</v>
      </c>
      <c r="F1532" s="5" t="s">
        <v>1567</v>
      </c>
      <c r="G1532" s="5" t="s">
        <v>1568</v>
      </c>
      <c r="H1532" s="20" t="str">
        <f ca="1">IFERROR(__xludf.DUMMYFUNCTION("GOOGLETRANSLATE(VIET!K1532,""vi"",""en"")"),"Men comics")</f>
        <v>Men comics</v>
      </c>
      <c r="I1532" s="5">
        <v>0</v>
      </c>
      <c r="J1532" s="5">
        <v>2011</v>
      </c>
      <c r="K1532" s="5">
        <v>1</v>
      </c>
      <c r="L1532" s="5" t="s">
        <v>1399</v>
      </c>
      <c r="M1532" s="5" t="s">
        <v>1400</v>
      </c>
      <c r="N1532" s="19" t="s">
        <v>1401</v>
      </c>
    </row>
    <row r="1533" spans="1:14" ht="15.75" customHeight="1" x14ac:dyDescent="0.2">
      <c r="A1533" s="14">
        <v>51</v>
      </c>
      <c r="B1533" s="16">
        <v>210</v>
      </c>
      <c r="C1533" s="14" t="s">
        <v>1569</v>
      </c>
      <c r="D1533" s="17">
        <v>5</v>
      </c>
      <c r="E1533" s="5" t="s">
        <v>1570</v>
      </c>
      <c r="F1533" s="5" t="s">
        <v>1571</v>
      </c>
      <c r="G1533" s="5" t="s">
        <v>1572</v>
      </c>
      <c r="H1533" s="20" t="str">
        <f ca="1">IFERROR(__xludf.DUMMYFUNCTION("GOOGLETRANSLATE(VIET!K1533,""vi"",""en"")"),"Men comics")</f>
        <v>Men comics</v>
      </c>
      <c r="I1533" s="5">
        <v>0</v>
      </c>
      <c r="J1533" s="5">
        <v>2016</v>
      </c>
      <c r="K1533" s="5">
        <v>1</v>
      </c>
      <c r="L1533" s="5" t="s">
        <v>1399</v>
      </c>
      <c r="M1533" s="5" t="s">
        <v>1400</v>
      </c>
      <c r="N1533" s="19" t="s">
        <v>1401</v>
      </c>
    </row>
    <row r="1534" spans="1:14" ht="15.75" customHeight="1" x14ac:dyDescent="0.2">
      <c r="A1534" s="14">
        <v>52</v>
      </c>
      <c r="B1534" s="16">
        <v>210</v>
      </c>
      <c r="C1534" s="14" t="s">
        <v>1573</v>
      </c>
      <c r="D1534" s="17">
        <v>50</v>
      </c>
      <c r="E1534" s="5" t="s">
        <v>1574</v>
      </c>
      <c r="F1534" s="5" t="s">
        <v>1575</v>
      </c>
      <c r="G1534" s="5" t="s">
        <v>1576</v>
      </c>
      <c r="H1534" s="20" t="str">
        <f ca="1">IFERROR(__xludf.DUMMYFUNCTION("GOOGLETRANSLATE(VIET!K1534,""vi"",""en"")"),"Men comics")</f>
        <v>Men comics</v>
      </c>
      <c r="I1534" s="5">
        <v>0</v>
      </c>
      <c r="J1534" s="5">
        <v>2018</v>
      </c>
      <c r="K1534" s="5">
        <v>8</v>
      </c>
      <c r="L1534" s="5" t="s">
        <v>1399</v>
      </c>
      <c r="M1534" s="5" t="s">
        <v>1400</v>
      </c>
      <c r="N1534" s="19" t="s">
        <v>1401</v>
      </c>
    </row>
    <row r="1535" spans="1:14" ht="15.75" customHeight="1" x14ac:dyDescent="0.2">
      <c r="A1535" s="14">
        <v>53</v>
      </c>
      <c r="B1535" s="16">
        <v>210</v>
      </c>
      <c r="C1535" s="14" t="s">
        <v>1577</v>
      </c>
      <c r="D1535" s="17">
        <v>13</v>
      </c>
      <c r="E1535" s="5" t="s">
        <v>1578</v>
      </c>
      <c r="F1535" s="5" t="s">
        <v>1579</v>
      </c>
      <c r="G1535" s="5" t="s">
        <v>1580</v>
      </c>
      <c r="H1535" s="20" t="str">
        <f ca="1">IFERROR(__xludf.DUMMYFUNCTION("GOOGLETRANSLATE(VIET!K1535,""vi"",""en"")"),"Men comics")</f>
        <v>Men comics</v>
      </c>
      <c r="I1535" s="5">
        <v>0</v>
      </c>
      <c r="J1535" s="5">
        <v>2018</v>
      </c>
      <c r="K1535" s="5">
        <v>1</v>
      </c>
      <c r="L1535" s="5" t="s">
        <v>1581</v>
      </c>
      <c r="M1535" s="5" t="s">
        <v>1400</v>
      </c>
      <c r="N1535" s="19" t="s">
        <v>1401</v>
      </c>
    </row>
    <row r="1536" spans="1:14" ht="15.75" customHeight="1" x14ac:dyDescent="0.2">
      <c r="A1536" s="14">
        <v>54</v>
      </c>
      <c r="B1536" s="16">
        <v>210</v>
      </c>
      <c r="C1536" s="14" t="s">
        <v>1582</v>
      </c>
      <c r="D1536" s="17">
        <v>32</v>
      </c>
      <c r="E1536" s="5" t="s">
        <v>1583</v>
      </c>
      <c r="F1536" s="5" t="s">
        <v>1584</v>
      </c>
      <c r="G1536" s="5" t="s">
        <v>1585</v>
      </c>
      <c r="H1536" s="20" t="str">
        <f ca="1">IFERROR(__xludf.DUMMYFUNCTION("GOOGLETRANSLATE(VIET!K1536,""vi"",""en"")"),"Men comics")</f>
        <v>Men comics</v>
      </c>
      <c r="I1536" s="5">
        <v>0</v>
      </c>
      <c r="J1536" s="5">
        <v>2017</v>
      </c>
      <c r="K1536" s="5">
        <v>1</v>
      </c>
      <c r="L1536" s="5" t="s">
        <v>1399</v>
      </c>
      <c r="M1536" s="5" t="s">
        <v>1400</v>
      </c>
      <c r="N1536" s="19" t="s">
        <v>1401</v>
      </c>
    </row>
    <row r="1537" spans="1:14" ht="15.75" customHeight="1" x14ac:dyDescent="0.2">
      <c r="A1537" s="14">
        <v>55</v>
      </c>
      <c r="B1537" s="16">
        <v>210</v>
      </c>
      <c r="C1537" s="14" t="s">
        <v>1586</v>
      </c>
      <c r="D1537" s="17">
        <v>9</v>
      </c>
      <c r="E1537" s="5" t="s">
        <v>1587</v>
      </c>
      <c r="F1537" s="5" t="s">
        <v>1588</v>
      </c>
      <c r="G1537" s="5" t="s">
        <v>811</v>
      </c>
      <c r="H1537" s="20" t="str">
        <f ca="1">IFERROR(__xludf.DUMMYFUNCTION("GOOGLETRANSLATE(VIET!K1537,""vi"",""en"")"),"Men comics")</f>
        <v>Men comics</v>
      </c>
      <c r="I1537" s="5">
        <v>0</v>
      </c>
      <c r="J1537" s="5">
        <v>2012</v>
      </c>
      <c r="K1537" s="5">
        <v>1</v>
      </c>
      <c r="L1537" s="5" t="s">
        <v>1399</v>
      </c>
      <c r="M1537" s="5" t="s">
        <v>1400</v>
      </c>
      <c r="N1537" s="19" t="s">
        <v>1401</v>
      </c>
    </row>
    <row r="1538" spans="1:14" ht="15.75" customHeight="1" x14ac:dyDescent="0.2">
      <c r="A1538" s="14">
        <v>56</v>
      </c>
      <c r="B1538" s="16">
        <v>210</v>
      </c>
      <c r="C1538" s="14" t="s">
        <v>1589</v>
      </c>
      <c r="D1538" s="17">
        <v>38</v>
      </c>
      <c r="E1538" s="5" t="s">
        <v>1590</v>
      </c>
      <c r="F1538" s="5" t="s">
        <v>1591</v>
      </c>
      <c r="G1538" s="5" t="s">
        <v>1592</v>
      </c>
      <c r="H1538" s="20" t="str">
        <f ca="1">IFERROR(__xludf.DUMMYFUNCTION("GOOGLETRANSLATE(VIET!K1538,""vi"",""en"")"),"Men comics")</f>
        <v>Men comics</v>
      </c>
      <c r="I1538" s="5">
        <v>0</v>
      </c>
      <c r="J1538" s="5">
        <v>2016</v>
      </c>
      <c r="K1538" s="5">
        <v>1</v>
      </c>
      <c r="L1538" s="5" t="s">
        <v>1399</v>
      </c>
      <c r="M1538" s="5" t="s">
        <v>1400</v>
      </c>
      <c r="N1538" s="19" t="s">
        <v>1401</v>
      </c>
    </row>
    <row r="1539" spans="1:14" ht="15.75" customHeight="1" x14ac:dyDescent="0.2">
      <c r="A1539" s="14">
        <v>57</v>
      </c>
      <c r="B1539" s="16">
        <v>210</v>
      </c>
      <c r="C1539" s="14" t="s">
        <v>1593</v>
      </c>
      <c r="D1539" s="17">
        <v>12</v>
      </c>
      <c r="E1539" s="5" t="s">
        <v>1594</v>
      </c>
      <c r="F1539" s="5" t="s">
        <v>1595</v>
      </c>
      <c r="G1539" s="5" t="s">
        <v>1596</v>
      </c>
      <c r="H1539" s="20" t="str">
        <f ca="1">IFERROR(__xludf.DUMMYFUNCTION("GOOGLETRANSLATE(VIET!K1539,""vi"",""en"")"),"Men comics")</f>
        <v>Men comics</v>
      </c>
      <c r="I1539" s="5">
        <v>0</v>
      </c>
      <c r="J1539" s="5">
        <v>2019</v>
      </c>
      <c r="K1539" s="5">
        <v>1</v>
      </c>
      <c r="L1539" s="5" t="s">
        <v>1450</v>
      </c>
      <c r="M1539" s="5" t="s">
        <v>1400</v>
      </c>
      <c r="N1539" s="19" t="s">
        <v>1474</v>
      </c>
    </row>
    <row r="1540" spans="1:14" ht="15.75" customHeight="1" x14ac:dyDescent="0.2">
      <c r="A1540" s="14">
        <v>58</v>
      </c>
      <c r="B1540" s="16">
        <v>210</v>
      </c>
      <c r="C1540" s="14" t="s">
        <v>1597</v>
      </c>
      <c r="D1540" s="17">
        <v>18</v>
      </c>
      <c r="E1540" s="5" t="s">
        <v>1598</v>
      </c>
      <c r="F1540" s="5" t="s">
        <v>1599</v>
      </c>
      <c r="G1540" s="5" t="s">
        <v>1600</v>
      </c>
      <c r="H1540" s="20" t="str">
        <f ca="1">IFERROR(__xludf.DUMMYFUNCTION("GOOGLETRANSLATE(VIET!K1540,""vi"",""en"")"),"Men comics")</f>
        <v>Men comics</v>
      </c>
      <c r="I1540" s="5">
        <v>0</v>
      </c>
      <c r="J1540" s="5">
        <v>2019</v>
      </c>
      <c r="K1540" s="5">
        <v>1</v>
      </c>
      <c r="L1540" s="5" t="s">
        <v>1399</v>
      </c>
      <c r="M1540" s="5" t="s">
        <v>1400</v>
      </c>
      <c r="N1540" s="19" t="s">
        <v>1474</v>
      </c>
    </row>
    <row r="1541" spans="1:14" ht="15.75" customHeight="1" x14ac:dyDescent="0.2">
      <c r="A1541" s="14">
        <v>59</v>
      </c>
      <c r="B1541" s="16">
        <v>210</v>
      </c>
      <c r="C1541" s="14" t="s">
        <v>1601</v>
      </c>
      <c r="D1541" s="17">
        <v>4</v>
      </c>
      <c r="E1541" s="5" t="s">
        <v>1602</v>
      </c>
      <c r="F1541" s="5" t="s">
        <v>1603</v>
      </c>
      <c r="G1541" s="5" t="s">
        <v>1604</v>
      </c>
      <c r="H1541" s="20" t="str">
        <f ca="1">IFERROR(__xludf.DUMMYFUNCTION("GOOGLETRANSLATE(VIET!K1541,""vi"",""en"")"),"Men comics")</f>
        <v>Men comics</v>
      </c>
      <c r="I1541" s="5">
        <v>0</v>
      </c>
      <c r="J1541" s="5">
        <v>2018</v>
      </c>
      <c r="K1541" s="5">
        <v>1</v>
      </c>
      <c r="L1541" s="5" t="s">
        <v>1399</v>
      </c>
      <c r="M1541" s="5" t="s">
        <v>1400</v>
      </c>
      <c r="N1541" s="19" t="s">
        <v>1401</v>
      </c>
    </row>
    <row r="1542" spans="1:14" ht="15.75" customHeight="1" x14ac:dyDescent="0.2">
      <c r="A1542" s="14">
        <v>60</v>
      </c>
      <c r="B1542" s="16">
        <v>210</v>
      </c>
      <c r="C1542" s="14" t="s">
        <v>1605</v>
      </c>
      <c r="D1542" s="17">
        <v>4</v>
      </c>
      <c r="E1542" s="5" t="s">
        <v>1606</v>
      </c>
      <c r="F1542" s="5" t="s">
        <v>1607</v>
      </c>
      <c r="G1542" s="5" t="s">
        <v>1608</v>
      </c>
      <c r="H1542" s="20" t="str">
        <f ca="1">IFERROR(__xludf.DUMMYFUNCTION("GOOGLETRANSLATE(VIET!K1542,""vi"",""en"")"),"Men comics")</f>
        <v>Men comics</v>
      </c>
      <c r="I1542" s="5">
        <v>0</v>
      </c>
      <c r="J1542" s="5">
        <v>2020</v>
      </c>
      <c r="K1542" s="5">
        <v>1</v>
      </c>
      <c r="L1542" s="5" t="s">
        <v>1450</v>
      </c>
      <c r="M1542" s="5" t="s">
        <v>1400</v>
      </c>
      <c r="N1542" s="19" t="s">
        <v>1474</v>
      </c>
    </row>
    <row r="1543" spans="1:14" ht="15.75" hidden="1" customHeight="1" x14ac:dyDescent="0.2">
      <c r="A1543" s="14">
        <v>0</v>
      </c>
      <c r="B1543" s="16">
        <v>0</v>
      </c>
      <c r="C1543" s="14">
        <v>0</v>
      </c>
      <c r="D1543" s="17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19">
        <v>0</v>
      </c>
    </row>
    <row r="1544" spans="1:14" ht="15.75" customHeight="1" x14ac:dyDescent="0.2">
      <c r="A1544" s="14">
        <v>1</v>
      </c>
      <c r="B1544" s="16">
        <v>220</v>
      </c>
      <c r="C1544" s="14" t="s">
        <v>1609</v>
      </c>
      <c r="D1544" s="17">
        <v>3</v>
      </c>
      <c r="E1544" s="5" t="s">
        <v>1610</v>
      </c>
      <c r="F1544" s="5" t="s">
        <v>1611</v>
      </c>
      <c r="G1544" s="5" t="s">
        <v>1612</v>
      </c>
      <c r="H1544" s="20" t="str">
        <f ca="1">IFERROR(__xludf.DUMMYFUNCTION("GOOGLETRANSLATE(VIET!K1544,""vi"",""en"")"),"Female comics")</f>
        <v>Female comics</v>
      </c>
      <c r="I1544" s="5">
        <v>0</v>
      </c>
      <c r="J1544" s="5">
        <v>2010</v>
      </c>
      <c r="K1544" s="5">
        <v>0</v>
      </c>
      <c r="L1544" s="5" t="s">
        <v>1614</v>
      </c>
      <c r="M1544" s="5" t="s">
        <v>1400</v>
      </c>
      <c r="N1544" s="19" t="s">
        <v>1401</v>
      </c>
    </row>
    <row r="1545" spans="1:14" ht="15.75" customHeight="1" x14ac:dyDescent="0.2">
      <c r="A1545" s="14">
        <v>2</v>
      </c>
      <c r="B1545" s="16">
        <v>220</v>
      </c>
      <c r="C1545" s="14" t="s">
        <v>1615</v>
      </c>
      <c r="D1545" s="17">
        <v>5</v>
      </c>
      <c r="E1545" s="5" t="s">
        <v>1616</v>
      </c>
      <c r="F1545" s="5" t="s">
        <v>1617</v>
      </c>
      <c r="G1545" s="5" t="s">
        <v>1612</v>
      </c>
      <c r="H1545" s="20" t="str">
        <f ca="1">IFERROR(__xludf.DUMMYFUNCTION("GOOGLETRANSLATE(VIET!K1545,""vi"",""en"")"),"Female comics")</f>
        <v>Female comics</v>
      </c>
      <c r="I1545" s="5">
        <v>0</v>
      </c>
      <c r="J1545" s="5">
        <v>2011</v>
      </c>
      <c r="K1545" s="5">
        <v>0</v>
      </c>
      <c r="L1545" s="5" t="s">
        <v>1614</v>
      </c>
      <c r="M1545" s="5" t="s">
        <v>1400</v>
      </c>
      <c r="N1545" s="19" t="s">
        <v>1401</v>
      </c>
    </row>
    <row r="1546" spans="1:14" ht="15.75" customHeight="1" x14ac:dyDescent="0.2">
      <c r="A1546" s="14">
        <v>3</v>
      </c>
      <c r="B1546" s="16">
        <v>220</v>
      </c>
      <c r="C1546" s="14" t="s">
        <v>1618</v>
      </c>
      <c r="D1546" s="17">
        <v>7</v>
      </c>
      <c r="E1546" s="5" t="s">
        <v>1619</v>
      </c>
      <c r="F1546" s="5">
        <v>0</v>
      </c>
      <c r="G1546" s="5" t="s">
        <v>1620</v>
      </c>
      <c r="H1546" s="20" t="str">
        <f ca="1">IFERROR(__xludf.DUMMYFUNCTION("GOOGLETRANSLATE(VIET!K1546,""vi"",""en"")"),"Female comics")</f>
        <v>Female comics</v>
      </c>
      <c r="I1546" s="5">
        <v>0</v>
      </c>
      <c r="J1546" s="5" t="s">
        <v>1456</v>
      </c>
      <c r="K1546" s="5">
        <v>0</v>
      </c>
      <c r="L1546" s="5" t="s">
        <v>1614</v>
      </c>
      <c r="M1546" s="5" t="s">
        <v>1400</v>
      </c>
      <c r="N1546" s="19" t="s">
        <v>1401</v>
      </c>
    </row>
    <row r="1547" spans="1:14" ht="15.75" customHeight="1" x14ac:dyDescent="0.2">
      <c r="A1547" s="14">
        <v>4</v>
      </c>
      <c r="B1547" s="16">
        <v>220</v>
      </c>
      <c r="C1547" s="14" t="s">
        <v>1621</v>
      </c>
      <c r="D1547" s="17">
        <v>23</v>
      </c>
      <c r="E1547" s="5" t="s">
        <v>1622</v>
      </c>
      <c r="F1547" s="5" t="s">
        <v>1623</v>
      </c>
      <c r="G1547" s="5" t="s">
        <v>1624</v>
      </c>
      <c r="H1547" s="20" t="str">
        <f ca="1">IFERROR(__xludf.DUMMYFUNCTION("GOOGLETRANSLATE(VIET!K1547,""vi"",""en"")"),"Female comics")</f>
        <v>Female comics</v>
      </c>
      <c r="I1547" s="5">
        <v>0</v>
      </c>
      <c r="J1547" s="5" t="s">
        <v>1625</v>
      </c>
      <c r="K1547" s="5">
        <v>0</v>
      </c>
      <c r="L1547" s="5" t="s">
        <v>1626</v>
      </c>
      <c r="M1547" s="5" t="s">
        <v>1400</v>
      </c>
      <c r="N1547" s="19" t="s">
        <v>1401</v>
      </c>
    </row>
    <row r="1548" spans="1:14" ht="15.75" customHeight="1" x14ac:dyDescent="0.2">
      <c r="A1548" s="14">
        <v>5</v>
      </c>
      <c r="B1548" s="16">
        <v>220</v>
      </c>
      <c r="C1548" s="14" t="s">
        <v>1627</v>
      </c>
      <c r="D1548" s="17">
        <v>7</v>
      </c>
      <c r="E1548" s="5" t="s">
        <v>1628</v>
      </c>
      <c r="F1548" s="5" t="s">
        <v>1629</v>
      </c>
      <c r="G1548" s="5" t="s">
        <v>1630</v>
      </c>
      <c r="H1548" s="20" t="str">
        <f ca="1">IFERROR(__xludf.DUMMYFUNCTION("GOOGLETRANSLATE(VIET!K1548,""vi"",""en"")"),"Female comics")</f>
        <v>Female comics</v>
      </c>
      <c r="I1548" s="5">
        <v>0</v>
      </c>
      <c r="J1548" s="5" t="s">
        <v>1456</v>
      </c>
      <c r="K1548" s="5">
        <v>0</v>
      </c>
      <c r="L1548" s="5" t="s">
        <v>1450</v>
      </c>
      <c r="M1548" s="5" t="s">
        <v>1400</v>
      </c>
      <c r="N1548" s="19" t="s">
        <v>1401</v>
      </c>
    </row>
    <row r="1549" spans="1:14" ht="15.75" customHeight="1" x14ac:dyDescent="0.2">
      <c r="A1549" s="14">
        <v>6</v>
      </c>
      <c r="B1549" s="16">
        <v>220</v>
      </c>
      <c r="C1549" s="14" t="s">
        <v>1631</v>
      </c>
      <c r="D1549" s="17">
        <v>12</v>
      </c>
      <c r="E1549" s="5" t="s">
        <v>1632</v>
      </c>
      <c r="F1549" s="5" t="s">
        <v>1633</v>
      </c>
      <c r="G1549" s="5" t="s">
        <v>1634</v>
      </c>
      <c r="H1549" s="20" t="str">
        <f ca="1">IFERROR(__xludf.DUMMYFUNCTION("GOOGLETRANSLATE(VIET!K1549,""vi"",""en"")"),"Female comics")</f>
        <v>Female comics</v>
      </c>
      <c r="I1549" s="5">
        <v>0</v>
      </c>
      <c r="J1549" s="5">
        <v>2006</v>
      </c>
      <c r="K1549" s="5">
        <v>0</v>
      </c>
      <c r="L1549" s="5" t="s">
        <v>1614</v>
      </c>
      <c r="M1549" s="5" t="s">
        <v>1400</v>
      </c>
      <c r="N1549" s="19" t="s">
        <v>1401</v>
      </c>
    </row>
    <row r="1550" spans="1:14" ht="15.75" customHeight="1" x14ac:dyDescent="0.2">
      <c r="A1550" s="14">
        <v>7</v>
      </c>
      <c r="B1550" s="16">
        <v>220</v>
      </c>
      <c r="C1550" s="14" t="s">
        <v>1635</v>
      </c>
      <c r="D1550" s="17">
        <v>16</v>
      </c>
      <c r="E1550" s="5" t="s">
        <v>1636</v>
      </c>
      <c r="F1550" s="5" t="s">
        <v>1637</v>
      </c>
      <c r="G1550" s="5" t="s">
        <v>1638</v>
      </c>
      <c r="H1550" s="20" t="str">
        <f ca="1">IFERROR(__xludf.DUMMYFUNCTION("GOOGLETRANSLATE(VIET!K1550,""vi"",""en"")"),"Female comics")</f>
        <v>Female comics</v>
      </c>
      <c r="I1550" s="5">
        <v>0</v>
      </c>
      <c r="J1550" s="5">
        <v>2007</v>
      </c>
      <c r="K1550" s="5">
        <v>0</v>
      </c>
      <c r="L1550" s="5" t="s">
        <v>1450</v>
      </c>
      <c r="M1550" s="5" t="s">
        <v>1400</v>
      </c>
      <c r="N1550" s="19" t="s">
        <v>1401</v>
      </c>
    </row>
    <row r="1551" spans="1:14" ht="15.75" customHeight="1" x14ac:dyDescent="0.2">
      <c r="A1551" s="14">
        <v>8</v>
      </c>
      <c r="B1551" s="16">
        <v>220</v>
      </c>
      <c r="C1551" s="14" t="s">
        <v>1639</v>
      </c>
      <c r="D1551" s="17">
        <v>6</v>
      </c>
      <c r="E1551" s="5" t="s">
        <v>1640</v>
      </c>
      <c r="F1551" s="5" t="s">
        <v>1641</v>
      </c>
      <c r="G1551" s="5" t="s">
        <v>1642</v>
      </c>
      <c r="H1551" s="20" t="str">
        <f ca="1">IFERROR(__xludf.DUMMYFUNCTION("GOOGLETRANSLATE(VIET!K1551,""vi"",""en"")"),"Female comics")</f>
        <v>Female comics</v>
      </c>
      <c r="I1551" s="5">
        <v>0</v>
      </c>
      <c r="J1551" s="5">
        <v>2006</v>
      </c>
      <c r="K1551" s="5">
        <v>0</v>
      </c>
      <c r="L1551" s="5" t="s">
        <v>1450</v>
      </c>
      <c r="M1551" s="5" t="s">
        <v>1400</v>
      </c>
      <c r="N1551" s="19" t="s">
        <v>1401</v>
      </c>
    </row>
    <row r="1552" spans="1:14" ht="15.75" customHeight="1" x14ac:dyDescent="0.2">
      <c r="A1552" s="14">
        <v>9</v>
      </c>
      <c r="B1552" s="16">
        <v>220</v>
      </c>
      <c r="C1552" s="14" t="s">
        <v>1643</v>
      </c>
      <c r="D1552" s="17">
        <v>5</v>
      </c>
      <c r="E1552" s="5" t="s">
        <v>1644</v>
      </c>
      <c r="F1552" s="5" t="s">
        <v>1645</v>
      </c>
      <c r="G1552" s="5" t="s">
        <v>1646</v>
      </c>
      <c r="H1552" s="20" t="str">
        <f ca="1">IFERROR(__xludf.DUMMYFUNCTION("GOOGLETRANSLATE(VIET!K1552,""vi"",""en"")"),"Female comics")</f>
        <v>Female comics</v>
      </c>
      <c r="I1552" s="5">
        <v>0</v>
      </c>
      <c r="J1552" s="5">
        <v>2007</v>
      </c>
      <c r="K1552" s="5">
        <v>0</v>
      </c>
      <c r="L1552" s="5" t="s">
        <v>1450</v>
      </c>
      <c r="M1552" s="5" t="s">
        <v>1400</v>
      </c>
      <c r="N1552" s="19" t="s">
        <v>1401</v>
      </c>
    </row>
    <row r="1553" spans="1:14" ht="15.75" customHeight="1" x14ac:dyDescent="0.2">
      <c r="A1553" s="14">
        <v>10</v>
      </c>
      <c r="B1553" s="16">
        <v>220</v>
      </c>
      <c r="C1553" s="14" t="s">
        <v>1647</v>
      </c>
      <c r="D1553" s="17">
        <v>9</v>
      </c>
      <c r="E1553" s="5" t="s">
        <v>1648</v>
      </c>
      <c r="F1553" s="5" t="s">
        <v>1649</v>
      </c>
      <c r="G1553" s="5" t="s">
        <v>1650</v>
      </c>
      <c r="H1553" s="20" t="str">
        <f ca="1">IFERROR(__xludf.DUMMYFUNCTION("GOOGLETRANSLATE(VIET!K1553,""vi"",""en"")"),"Female comics")</f>
        <v>Female comics</v>
      </c>
      <c r="I1553" s="5">
        <v>0</v>
      </c>
      <c r="J1553" s="5" t="s">
        <v>1651</v>
      </c>
      <c r="K1553" s="5">
        <v>0</v>
      </c>
      <c r="L1553" s="5" t="s">
        <v>1450</v>
      </c>
      <c r="M1553" s="5" t="s">
        <v>1400</v>
      </c>
      <c r="N1553" s="19" t="s">
        <v>1401</v>
      </c>
    </row>
    <row r="1554" spans="1:14" ht="15.75" customHeight="1" x14ac:dyDescent="0.2">
      <c r="A1554" s="14">
        <v>11</v>
      </c>
      <c r="B1554" s="16">
        <v>220</v>
      </c>
      <c r="C1554" s="14" t="s">
        <v>1652</v>
      </c>
      <c r="D1554" s="17">
        <v>16</v>
      </c>
      <c r="E1554" s="5" t="s">
        <v>1653</v>
      </c>
      <c r="F1554" s="5" t="s">
        <v>1654</v>
      </c>
      <c r="G1554" s="5" t="s">
        <v>1655</v>
      </c>
      <c r="H1554" s="20" t="str">
        <f ca="1">IFERROR(__xludf.DUMMYFUNCTION("GOOGLETRANSLATE(VIET!K1554,""vi"",""en"")"),"Female comics")</f>
        <v>Female comics</v>
      </c>
      <c r="I1554" s="5">
        <v>0</v>
      </c>
      <c r="J1554" s="5" t="s">
        <v>1656</v>
      </c>
      <c r="K1554" s="5">
        <v>0</v>
      </c>
      <c r="L1554" s="5" t="s">
        <v>1614</v>
      </c>
      <c r="M1554" s="5" t="s">
        <v>1400</v>
      </c>
      <c r="N1554" s="19" t="s">
        <v>1401</v>
      </c>
    </row>
    <row r="1555" spans="1:14" ht="15.75" customHeight="1" x14ac:dyDescent="0.2">
      <c r="A1555" s="14">
        <v>12</v>
      </c>
      <c r="B1555" s="16">
        <v>220</v>
      </c>
      <c r="C1555" s="14" t="s">
        <v>1657</v>
      </c>
      <c r="D1555" s="17">
        <v>16</v>
      </c>
      <c r="E1555" s="5" t="s">
        <v>1658</v>
      </c>
      <c r="F1555" s="5">
        <v>0</v>
      </c>
      <c r="G1555" s="5">
        <v>0</v>
      </c>
      <c r="H1555" s="20" t="str">
        <f ca="1">IFERROR(__xludf.DUMMYFUNCTION("GOOGLETRANSLATE(VIET!K1555,""vi"",""en"")"),"Female comics")</f>
        <v>Female comics</v>
      </c>
      <c r="I1555" s="5">
        <v>0</v>
      </c>
      <c r="J1555" s="5">
        <v>0</v>
      </c>
      <c r="K1555" s="5">
        <v>0</v>
      </c>
      <c r="L1555" s="5">
        <v>0</v>
      </c>
      <c r="M1555" s="5" t="s">
        <v>1400</v>
      </c>
      <c r="N1555" s="19" t="s">
        <v>1401</v>
      </c>
    </row>
    <row r="1556" spans="1:14" ht="15.75" customHeight="1" x14ac:dyDescent="0.2">
      <c r="A1556" s="14">
        <v>13</v>
      </c>
      <c r="B1556" s="16">
        <v>220</v>
      </c>
      <c r="C1556" s="14" t="s">
        <v>1659</v>
      </c>
      <c r="D1556" s="17">
        <v>4</v>
      </c>
      <c r="E1556" s="5" t="s">
        <v>1660</v>
      </c>
      <c r="F1556" s="5">
        <v>0</v>
      </c>
      <c r="G1556" s="5">
        <v>0</v>
      </c>
      <c r="H1556" s="20" t="str">
        <f ca="1">IFERROR(__xludf.DUMMYFUNCTION("GOOGLETRANSLATE(VIET!K1556,""vi"",""en"")"),"Female comics")</f>
        <v>Female comics</v>
      </c>
      <c r="I1556" s="5">
        <v>0</v>
      </c>
      <c r="J1556" s="5">
        <v>0</v>
      </c>
      <c r="K1556" s="5">
        <v>0</v>
      </c>
      <c r="L1556" s="5">
        <v>0</v>
      </c>
      <c r="M1556" s="5" t="s">
        <v>1400</v>
      </c>
      <c r="N1556" s="19" t="s">
        <v>1401</v>
      </c>
    </row>
    <row r="1557" spans="1:14" ht="15.75" customHeight="1" x14ac:dyDescent="0.2">
      <c r="A1557" s="14">
        <v>14</v>
      </c>
      <c r="B1557" s="16">
        <v>220</v>
      </c>
      <c r="C1557" s="14" t="s">
        <v>1661</v>
      </c>
      <c r="D1557" s="17">
        <v>12</v>
      </c>
      <c r="E1557" s="5" t="s">
        <v>1662</v>
      </c>
      <c r="F1557" s="5" t="s">
        <v>1663</v>
      </c>
      <c r="G1557" s="5" t="s">
        <v>1664</v>
      </c>
      <c r="H1557" s="20" t="str">
        <f ca="1">IFERROR(__xludf.DUMMYFUNCTION("GOOGLETRANSLATE(VIET!K1557,""vi"",""en"")"),"Female comics")</f>
        <v>Female comics</v>
      </c>
      <c r="I1557" s="5">
        <v>0</v>
      </c>
      <c r="J1557" s="5">
        <v>2015</v>
      </c>
      <c r="K1557" s="5">
        <v>0</v>
      </c>
      <c r="L1557" s="5" t="s">
        <v>1614</v>
      </c>
      <c r="M1557" s="5" t="s">
        <v>1400</v>
      </c>
      <c r="N1557" s="19" t="s">
        <v>1401</v>
      </c>
    </row>
    <row r="1558" spans="1:14" ht="15.75" customHeight="1" x14ac:dyDescent="0.2">
      <c r="A1558" s="14">
        <v>15</v>
      </c>
      <c r="B1558" s="16">
        <v>220</v>
      </c>
      <c r="C1558" s="14" t="s">
        <v>1665</v>
      </c>
      <c r="D1558" s="17">
        <v>12</v>
      </c>
      <c r="E1558" s="5" t="s">
        <v>1666</v>
      </c>
      <c r="F1558" s="5">
        <v>0</v>
      </c>
      <c r="G1558" s="5" t="s">
        <v>1510</v>
      </c>
      <c r="H1558" s="20" t="str">
        <f ca="1">IFERROR(__xludf.DUMMYFUNCTION("GOOGLETRANSLATE(VIET!K1558,""vi"",""en"")"),"Female comics")</f>
        <v>Female comics</v>
      </c>
      <c r="I1558" s="5">
        <v>0</v>
      </c>
      <c r="J1558" s="5">
        <v>2015</v>
      </c>
      <c r="K1558" s="5">
        <v>0</v>
      </c>
      <c r="L1558" s="5" t="s">
        <v>1564</v>
      </c>
      <c r="M1558" s="5" t="s">
        <v>1400</v>
      </c>
      <c r="N1558" s="19" t="s">
        <v>1401</v>
      </c>
    </row>
    <row r="1559" spans="1:14" ht="15.75" customHeight="1" x14ac:dyDescent="0.2">
      <c r="A1559" s="14">
        <v>16</v>
      </c>
      <c r="B1559" s="16">
        <v>220</v>
      </c>
      <c r="C1559" s="14" t="s">
        <v>1667</v>
      </c>
      <c r="D1559" s="17">
        <v>15</v>
      </c>
      <c r="E1559" s="5" t="s">
        <v>1668</v>
      </c>
      <c r="F1559" s="5" t="s">
        <v>1669</v>
      </c>
      <c r="G1559" s="5" t="s">
        <v>1670</v>
      </c>
      <c r="H1559" s="20" t="str">
        <f ca="1">IFERROR(__xludf.DUMMYFUNCTION("GOOGLETRANSLATE(VIET!K1559,""vi"",""en"")"),"Female comics")</f>
        <v>Female comics</v>
      </c>
      <c r="I1559" s="5">
        <v>0</v>
      </c>
      <c r="J1559" s="5">
        <v>2015</v>
      </c>
      <c r="K1559" s="5">
        <v>0</v>
      </c>
      <c r="L1559" s="5" t="s">
        <v>1614</v>
      </c>
      <c r="M1559" s="5" t="s">
        <v>1400</v>
      </c>
      <c r="N1559" s="19" t="s">
        <v>1401</v>
      </c>
    </row>
    <row r="1560" spans="1:14" ht="15.75" customHeight="1" x14ac:dyDescent="0.2">
      <c r="A1560" s="14">
        <v>17</v>
      </c>
      <c r="B1560" s="16">
        <v>220</v>
      </c>
      <c r="C1560" s="14" t="s">
        <v>1671</v>
      </c>
      <c r="D1560" s="17">
        <v>33</v>
      </c>
      <c r="E1560" s="5" t="s">
        <v>1672</v>
      </c>
      <c r="F1560" s="5">
        <v>0</v>
      </c>
      <c r="G1560" s="5" t="s">
        <v>1673</v>
      </c>
      <c r="H1560" s="20" t="str">
        <f ca="1">IFERROR(__xludf.DUMMYFUNCTION("GOOGLETRANSLATE(VIET!K1560,""vi"",""en"")"),"Female comics")</f>
        <v>Female comics</v>
      </c>
      <c r="I1560" s="5">
        <v>0</v>
      </c>
      <c r="J1560" s="5">
        <v>2014</v>
      </c>
      <c r="K1560" s="5">
        <v>0</v>
      </c>
      <c r="L1560" s="5" t="s">
        <v>1614</v>
      </c>
      <c r="M1560" s="5" t="s">
        <v>1400</v>
      </c>
      <c r="N1560" s="19" t="s">
        <v>1401</v>
      </c>
    </row>
    <row r="1561" spans="1:14" ht="15.75" customHeight="1" x14ac:dyDescent="0.2">
      <c r="A1561" s="14">
        <v>18</v>
      </c>
      <c r="B1561" s="16">
        <v>220</v>
      </c>
      <c r="C1561" s="14" t="s">
        <v>1674</v>
      </c>
      <c r="D1561" s="17">
        <v>12</v>
      </c>
      <c r="E1561" s="5" t="s">
        <v>1675</v>
      </c>
      <c r="F1561" s="5">
        <v>0</v>
      </c>
      <c r="G1561" s="5" t="s">
        <v>1676</v>
      </c>
      <c r="H1561" s="20" t="str">
        <f ca="1">IFERROR(__xludf.DUMMYFUNCTION("GOOGLETRANSLATE(VIET!K1561,""vi"",""en"")"),"female comics")</f>
        <v>female comics</v>
      </c>
      <c r="I1561" s="5">
        <v>0</v>
      </c>
      <c r="J1561" s="5">
        <v>2016</v>
      </c>
      <c r="K1561" s="5">
        <v>0</v>
      </c>
      <c r="L1561" s="5" t="s">
        <v>1614</v>
      </c>
      <c r="M1561" s="5" t="s">
        <v>1400</v>
      </c>
      <c r="N1561" s="19" t="s">
        <v>1474</v>
      </c>
    </row>
    <row r="1562" spans="1:14" ht="15.75" customHeight="1" x14ac:dyDescent="0.2">
      <c r="A1562" s="14">
        <v>19</v>
      </c>
      <c r="B1562" s="16">
        <v>220</v>
      </c>
      <c r="C1562" s="14" t="s">
        <v>1678</v>
      </c>
      <c r="D1562" s="17">
        <v>8</v>
      </c>
      <c r="E1562" s="5" t="s">
        <v>1679</v>
      </c>
      <c r="F1562" s="5" t="s">
        <v>1679</v>
      </c>
      <c r="G1562" s="5" t="s">
        <v>1680</v>
      </c>
      <c r="H1562" s="20" t="str">
        <f ca="1">IFERROR(__xludf.DUMMYFUNCTION("GOOGLETRANSLATE(VIET!K1562,""vi"",""en"")"),"female comics")</f>
        <v>female comics</v>
      </c>
      <c r="I1562" s="5">
        <v>0</v>
      </c>
      <c r="J1562" s="5">
        <v>2015</v>
      </c>
      <c r="K1562" s="5">
        <v>0</v>
      </c>
      <c r="L1562" s="5" t="s">
        <v>1614</v>
      </c>
      <c r="M1562" s="5" t="s">
        <v>1400</v>
      </c>
      <c r="N1562" s="19" t="s">
        <v>1401</v>
      </c>
    </row>
    <row r="1563" spans="1:14" ht="15.75" customHeight="1" x14ac:dyDescent="0.2">
      <c r="A1563" s="14">
        <v>1</v>
      </c>
      <c r="B1563" s="16">
        <v>290</v>
      </c>
      <c r="C1563" s="14" t="s">
        <v>1681</v>
      </c>
      <c r="D1563" s="17">
        <v>13</v>
      </c>
      <c r="E1563" s="5" t="s">
        <v>1682</v>
      </c>
      <c r="F1563" s="5" t="s">
        <v>1683</v>
      </c>
      <c r="G1563" s="5" t="s">
        <v>1684</v>
      </c>
      <c r="H1563" s="20" t="str">
        <f ca="1">IFERROR(__xludf.DUMMYFUNCTION("GOOGLETRANSLATE(VIET!K1563,""vi"",""en"")"),"青年 漫画")</f>
        <v>青年 漫画</v>
      </c>
      <c r="I1563" s="5">
        <v>0</v>
      </c>
      <c r="J1563" s="5">
        <v>2017</v>
      </c>
      <c r="K1563" s="5">
        <v>0</v>
      </c>
      <c r="L1563" s="5" t="s">
        <v>1399</v>
      </c>
      <c r="M1563" s="5" t="s">
        <v>1400</v>
      </c>
      <c r="N1563" s="19" t="s">
        <v>1474</v>
      </c>
    </row>
    <row r="1564" spans="1:14" ht="15.75" customHeight="1" x14ac:dyDescent="0.2">
      <c r="A1564" s="14">
        <v>2</v>
      </c>
      <c r="B1564" s="16">
        <v>290</v>
      </c>
      <c r="C1564" s="14" t="s">
        <v>1686</v>
      </c>
      <c r="D1564" s="17">
        <v>1</v>
      </c>
      <c r="E1564" s="5" t="s">
        <v>1687</v>
      </c>
      <c r="F1564" s="5" t="s">
        <v>1688</v>
      </c>
      <c r="G1564" s="5" t="s">
        <v>1689</v>
      </c>
      <c r="H1564" s="20" t="str">
        <f ca="1">IFERROR(__xludf.DUMMYFUNCTION("GOOGLETRANSLATE(VIET!K1564,""vi"",""en"")"),"青年 漫画")</f>
        <v>青年 漫画</v>
      </c>
      <c r="I1564" s="5">
        <v>0</v>
      </c>
      <c r="J1564" s="5">
        <v>2017</v>
      </c>
      <c r="K1564" s="5">
        <v>1</v>
      </c>
      <c r="L1564" s="5" t="s">
        <v>1549</v>
      </c>
      <c r="M1564" s="5" t="s">
        <v>1400</v>
      </c>
      <c r="N1564" s="19" t="s">
        <v>1401</v>
      </c>
    </row>
    <row r="1565" spans="1:14" ht="15.75" customHeight="1" x14ac:dyDescent="0.2">
      <c r="A1565" s="14">
        <v>3</v>
      </c>
      <c r="B1565" s="16">
        <v>290</v>
      </c>
      <c r="C1565" s="14" t="s">
        <v>1690</v>
      </c>
      <c r="D1565" s="17">
        <v>3</v>
      </c>
      <c r="E1565" s="5" t="s">
        <v>1691</v>
      </c>
      <c r="F1565" s="5" t="s">
        <v>1692</v>
      </c>
      <c r="G1565" s="5" t="s">
        <v>1689</v>
      </c>
      <c r="H1565" s="20" t="str">
        <f ca="1">IFERROR(__xludf.DUMMYFUNCTION("GOOGLETRANSLATE(VIET!K1565,""vi"",""en"")"),"青年 漫画")</f>
        <v>青年 漫画</v>
      </c>
      <c r="I1565" s="5">
        <v>3</v>
      </c>
      <c r="J1565" s="5">
        <v>2017</v>
      </c>
      <c r="K1565" s="5">
        <v>1</v>
      </c>
      <c r="L1565" s="5" t="s">
        <v>1549</v>
      </c>
      <c r="M1565" s="5" t="s">
        <v>1400</v>
      </c>
      <c r="N1565" s="19" t="s">
        <v>1401</v>
      </c>
    </row>
    <row r="1566" spans="1:14" ht="15.75" customHeight="1" x14ac:dyDescent="0.2">
      <c r="A1566" s="14">
        <v>4</v>
      </c>
      <c r="B1566" s="16">
        <v>290</v>
      </c>
      <c r="C1566" s="14" t="s">
        <v>1693</v>
      </c>
      <c r="D1566" s="17">
        <v>3</v>
      </c>
      <c r="E1566" s="5" t="s">
        <v>1694</v>
      </c>
      <c r="F1566" s="5" t="s">
        <v>1695</v>
      </c>
      <c r="G1566" s="5" t="s">
        <v>1696</v>
      </c>
      <c r="H1566" s="20" t="str">
        <f ca="1">IFERROR(__xludf.DUMMYFUNCTION("GOOGLETRANSLATE(VIET!K1566,""vi"",""en"")"),"青年 漫画")</f>
        <v>青年 漫画</v>
      </c>
      <c r="I1566" s="5">
        <v>3</v>
      </c>
      <c r="J1566" s="5">
        <v>2017</v>
      </c>
      <c r="K1566" s="5">
        <v>1</v>
      </c>
      <c r="L1566" s="5" t="s">
        <v>1549</v>
      </c>
      <c r="M1566" s="5" t="s">
        <v>1400</v>
      </c>
      <c r="N1566" s="19" t="s">
        <v>1401</v>
      </c>
    </row>
    <row r="1567" spans="1:14" ht="15.75" customHeight="1" x14ac:dyDescent="0.2">
      <c r="A1567" s="14">
        <v>5</v>
      </c>
      <c r="B1567" s="16">
        <v>290</v>
      </c>
      <c r="C1567" s="14" t="s">
        <v>1697</v>
      </c>
      <c r="D1567" s="17">
        <v>1</v>
      </c>
      <c r="E1567" s="5" t="s">
        <v>1698</v>
      </c>
      <c r="F1567" s="5" t="s">
        <v>1699</v>
      </c>
      <c r="G1567" s="5" t="s">
        <v>1700</v>
      </c>
      <c r="H1567" s="20" t="str">
        <f ca="1">IFERROR(__xludf.DUMMYFUNCTION("GOOGLETRANSLATE(VIET!K1567,""vi"",""en"")"),"青年 漫画")</f>
        <v>青年 漫画</v>
      </c>
      <c r="I1567" s="5">
        <v>0</v>
      </c>
      <c r="J1567" s="5">
        <v>2017</v>
      </c>
      <c r="K1567" s="5">
        <v>1</v>
      </c>
      <c r="L1567" s="5" t="s">
        <v>1549</v>
      </c>
      <c r="M1567" s="5" t="s">
        <v>1400</v>
      </c>
      <c r="N1567" s="19" t="s">
        <v>1401</v>
      </c>
    </row>
    <row r="1568" spans="1:14" ht="15.75" customHeight="1" x14ac:dyDescent="0.2">
      <c r="A1568" s="14">
        <v>6</v>
      </c>
      <c r="B1568" s="16">
        <v>290</v>
      </c>
      <c r="C1568" s="14" t="s">
        <v>1701</v>
      </c>
      <c r="D1568" s="17">
        <v>15</v>
      </c>
      <c r="E1568" s="5" t="s">
        <v>1702</v>
      </c>
      <c r="F1568" s="5" t="s">
        <v>1703</v>
      </c>
      <c r="G1568" s="5" t="s">
        <v>1704</v>
      </c>
      <c r="H1568" s="20" t="str">
        <f ca="1">IFERROR(__xludf.DUMMYFUNCTION("GOOGLETRANSLATE(VIET!K1568,""vi"",""en"")"),"青年 漫画")</f>
        <v>青年 漫画</v>
      </c>
      <c r="I1568" s="5">
        <v>2</v>
      </c>
      <c r="J1568" s="5">
        <v>2017</v>
      </c>
      <c r="K1568" s="5">
        <v>1</v>
      </c>
      <c r="L1568" s="5" t="s">
        <v>1549</v>
      </c>
      <c r="M1568" s="5" t="s">
        <v>1400</v>
      </c>
      <c r="N1568" s="19" t="s">
        <v>1474</v>
      </c>
    </row>
    <row r="1569" spans="1:14" ht="15.75" customHeight="1" x14ac:dyDescent="0.2">
      <c r="A1569" s="14">
        <v>7</v>
      </c>
      <c r="B1569" s="16">
        <v>290</v>
      </c>
      <c r="C1569" s="14" t="s">
        <v>1705</v>
      </c>
      <c r="D1569" s="17">
        <v>1</v>
      </c>
      <c r="E1569" s="5" t="s">
        <v>1706</v>
      </c>
      <c r="F1569" s="5" t="s">
        <v>1707</v>
      </c>
      <c r="G1569" s="5" t="s">
        <v>1708</v>
      </c>
      <c r="H1569" s="20" t="str">
        <f ca="1">IFERROR(__xludf.DUMMYFUNCTION("GOOGLETRANSLATE(VIET!K1569,""vi"",""en"")"),"青年 漫画")</f>
        <v>青年 漫画</v>
      </c>
      <c r="I1569" s="5">
        <v>0</v>
      </c>
      <c r="J1569" s="5">
        <v>2018</v>
      </c>
      <c r="K1569" s="5">
        <v>1</v>
      </c>
      <c r="L1569" s="5" t="s">
        <v>1399</v>
      </c>
      <c r="M1569" s="5" t="s">
        <v>1400</v>
      </c>
      <c r="N1569" s="19" t="s">
        <v>1401</v>
      </c>
    </row>
    <row r="1570" spans="1:14" ht="15.75" customHeight="1" x14ac:dyDescent="0.2">
      <c r="A1570" s="14">
        <v>8</v>
      </c>
      <c r="B1570" s="16">
        <v>290</v>
      </c>
      <c r="C1570" s="14" t="s">
        <v>1709</v>
      </c>
      <c r="D1570" s="17">
        <v>1</v>
      </c>
      <c r="E1570" s="5" t="s">
        <v>1710</v>
      </c>
      <c r="F1570" s="5" t="s">
        <v>1711</v>
      </c>
      <c r="G1570" s="5" t="s">
        <v>1712</v>
      </c>
      <c r="H1570" s="20" t="str">
        <f ca="1">IFERROR(__xludf.DUMMYFUNCTION("GOOGLETRANSLATE(VIET!K1570,""vi"",""en"")"),"青年 漫画")</f>
        <v>青年 漫画</v>
      </c>
      <c r="I1570" s="5">
        <v>0</v>
      </c>
      <c r="J1570" s="5">
        <v>2018</v>
      </c>
      <c r="K1570" s="5">
        <v>1</v>
      </c>
      <c r="L1570" s="5" t="s">
        <v>1399</v>
      </c>
      <c r="M1570" s="5" t="s">
        <v>1400</v>
      </c>
      <c r="N1570" s="19" t="s">
        <v>1401</v>
      </c>
    </row>
    <row r="1571" spans="1:14" ht="15.75" customHeight="1" x14ac:dyDescent="0.2">
      <c r="A1571" s="14">
        <v>9</v>
      </c>
      <c r="B1571" s="16">
        <v>290</v>
      </c>
      <c r="C1571" s="14" t="s">
        <v>1713</v>
      </c>
      <c r="D1571" s="17">
        <v>5</v>
      </c>
      <c r="E1571" s="5" t="s">
        <v>1714</v>
      </c>
      <c r="F1571" s="5" t="s">
        <v>1715</v>
      </c>
      <c r="G1571" s="5" t="s">
        <v>1712</v>
      </c>
      <c r="H1571" s="20" t="str">
        <f ca="1">IFERROR(__xludf.DUMMYFUNCTION("GOOGLETRANSLATE(VIET!K1571,""vi"",""en"")"),"青年 漫画")</f>
        <v>青年 漫画</v>
      </c>
      <c r="I1571" s="5">
        <v>5</v>
      </c>
      <c r="J1571" s="5">
        <v>2018</v>
      </c>
      <c r="K1571" s="5">
        <v>1</v>
      </c>
      <c r="L1571" s="5" t="s">
        <v>1399</v>
      </c>
      <c r="M1571" s="5" t="s">
        <v>1400</v>
      </c>
      <c r="N1571" s="19" t="s">
        <v>1401</v>
      </c>
    </row>
    <row r="1572" spans="1:14" ht="15.75" customHeight="1" x14ac:dyDescent="0.2">
      <c r="A1572" s="14">
        <v>10</v>
      </c>
      <c r="B1572" s="16">
        <v>290</v>
      </c>
      <c r="C1572" s="14" t="s">
        <v>1716</v>
      </c>
      <c r="D1572" s="17">
        <v>1</v>
      </c>
      <c r="E1572" s="5" t="s">
        <v>1717</v>
      </c>
      <c r="F1572" s="5" t="s">
        <v>1718</v>
      </c>
      <c r="G1572" s="5" t="s">
        <v>1719</v>
      </c>
      <c r="H1572" s="20" t="str">
        <f ca="1">IFERROR(__xludf.DUMMYFUNCTION("GOOGLETRANSLATE(VIET!K1572,""vi"",""en"")"),"青年 漫画")</f>
        <v>青年 漫画</v>
      </c>
      <c r="I1572" s="5">
        <v>0</v>
      </c>
      <c r="J1572" s="5">
        <v>2017</v>
      </c>
      <c r="K1572" s="5">
        <v>1</v>
      </c>
      <c r="L1572" s="5" t="s">
        <v>1549</v>
      </c>
      <c r="M1572" s="5" t="s">
        <v>1400</v>
      </c>
      <c r="N1572" s="19" t="s">
        <v>1401</v>
      </c>
    </row>
    <row r="1573" spans="1:14" ht="15.75" customHeight="1" x14ac:dyDescent="0.2">
      <c r="A1573" s="14">
        <v>11</v>
      </c>
      <c r="B1573" s="16">
        <v>290</v>
      </c>
      <c r="C1573" s="14" t="s">
        <v>1720</v>
      </c>
      <c r="D1573" s="17">
        <v>2</v>
      </c>
      <c r="E1573" s="5" t="s">
        <v>1721</v>
      </c>
      <c r="F1573" s="5" t="s">
        <v>1722</v>
      </c>
      <c r="G1573" s="5" t="s">
        <v>1723</v>
      </c>
      <c r="H1573" s="20" t="str">
        <f ca="1">IFERROR(__xludf.DUMMYFUNCTION("GOOGLETRANSLATE(VIET!K1573,""vi"",""en"")"),"青年 漫画")</f>
        <v>青年 漫画</v>
      </c>
      <c r="I1573" s="5">
        <v>2</v>
      </c>
      <c r="J1573" s="5">
        <v>2018</v>
      </c>
      <c r="K1573" s="5">
        <v>1</v>
      </c>
      <c r="L1573" s="5" t="s">
        <v>1549</v>
      </c>
      <c r="M1573" s="5" t="s">
        <v>1400</v>
      </c>
      <c r="N1573" s="19" t="s">
        <v>1474</v>
      </c>
    </row>
    <row r="1574" spans="1:14" ht="15.75" customHeight="1" x14ac:dyDescent="0.2">
      <c r="A1574" s="14">
        <v>12</v>
      </c>
      <c r="B1574" s="16">
        <v>290</v>
      </c>
      <c r="C1574" s="14" t="s">
        <v>1724</v>
      </c>
      <c r="D1574" s="17">
        <v>2</v>
      </c>
      <c r="E1574" s="5" t="s">
        <v>1725</v>
      </c>
      <c r="F1574" s="5" t="s">
        <v>1726</v>
      </c>
      <c r="G1574" s="5" t="s">
        <v>1727</v>
      </c>
      <c r="H1574" s="20" t="str">
        <f ca="1">IFERROR(__xludf.DUMMYFUNCTION("GOOGLETRANSLATE(VIET!K1574,""vi"",""en"")"),"青年 漫画")</f>
        <v>青年 漫画</v>
      </c>
      <c r="I1574" s="5">
        <v>2</v>
      </c>
      <c r="J1574" s="5">
        <v>2018</v>
      </c>
      <c r="K1574" s="5">
        <v>1</v>
      </c>
      <c r="L1574" s="5" t="s">
        <v>1549</v>
      </c>
      <c r="M1574" s="5" t="s">
        <v>1400</v>
      </c>
      <c r="N1574" s="19" t="s">
        <v>1474</v>
      </c>
    </row>
    <row r="1575" spans="1:14" ht="15.75" customHeight="1" x14ac:dyDescent="0.2">
      <c r="A1575" s="14">
        <v>13</v>
      </c>
      <c r="B1575" s="16">
        <v>290</v>
      </c>
      <c r="C1575" s="14" t="s">
        <v>1728</v>
      </c>
      <c r="D1575" s="17">
        <v>4</v>
      </c>
      <c r="E1575" s="5" t="s">
        <v>1729</v>
      </c>
      <c r="F1575" s="5" t="s">
        <v>1730</v>
      </c>
      <c r="G1575" s="5" t="s">
        <v>1731</v>
      </c>
      <c r="H1575" s="20" t="str">
        <f ca="1">IFERROR(__xludf.DUMMYFUNCTION("GOOGLETRANSLATE(VIET!K1575,""vi"",""en"")"),"青年 漫画")</f>
        <v>青年 漫画</v>
      </c>
      <c r="I1575" s="5">
        <v>4</v>
      </c>
      <c r="J1575" s="5">
        <v>2019</v>
      </c>
      <c r="K1575" s="5">
        <v>1</v>
      </c>
      <c r="L1575" s="5" t="s">
        <v>1549</v>
      </c>
      <c r="M1575" s="5" t="s">
        <v>1400</v>
      </c>
      <c r="N1575" s="19" t="s">
        <v>1401</v>
      </c>
    </row>
    <row r="1576" spans="1:14" ht="15.75" customHeight="1" x14ac:dyDescent="0.2">
      <c r="A1576" s="14">
        <v>13</v>
      </c>
      <c r="B1576" s="16">
        <v>290</v>
      </c>
      <c r="C1576" s="14" t="s">
        <v>1732</v>
      </c>
      <c r="D1576" s="17">
        <v>2</v>
      </c>
      <c r="E1576" s="5" t="s">
        <v>1733</v>
      </c>
      <c r="F1576" s="5" t="s">
        <v>1734</v>
      </c>
      <c r="G1576" s="5" t="s">
        <v>1735</v>
      </c>
      <c r="H1576" s="20" t="str">
        <f ca="1">IFERROR(__xludf.DUMMYFUNCTION("GOOGLETRANSLATE(VIET!K1576,""vi"",""en"")"),"青年 漫画")</f>
        <v>青年 漫画</v>
      </c>
      <c r="I1576" s="5">
        <v>2</v>
      </c>
      <c r="J1576" s="5">
        <v>2018</v>
      </c>
      <c r="K1576" s="5">
        <v>1</v>
      </c>
      <c r="L1576" s="5" t="s">
        <v>1549</v>
      </c>
      <c r="M1576" s="5" t="s">
        <v>1400</v>
      </c>
      <c r="N1576" s="19" t="s">
        <v>1401</v>
      </c>
    </row>
    <row r="1577" spans="1:14" ht="15.75" hidden="1" customHeight="1" x14ac:dyDescent="0.2">
      <c r="A1577" s="14">
        <v>0</v>
      </c>
      <c r="B1577" s="16">
        <v>0</v>
      </c>
      <c r="C1577" s="14">
        <v>0</v>
      </c>
      <c r="D1577" s="17">
        <v>0</v>
      </c>
      <c r="E1577" s="5">
        <v>0</v>
      </c>
      <c r="F1577" s="5">
        <v>0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19">
        <v>0</v>
      </c>
    </row>
    <row r="1578" spans="1:14" ht="15.75" hidden="1" customHeight="1" x14ac:dyDescent="0.2">
      <c r="A1578" s="14">
        <v>0</v>
      </c>
      <c r="B1578" s="16">
        <v>0</v>
      </c>
      <c r="C1578" s="14">
        <v>0</v>
      </c>
      <c r="D1578" s="17">
        <v>0</v>
      </c>
      <c r="E1578" s="5">
        <v>0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19">
        <v>0</v>
      </c>
    </row>
    <row r="1579" spans="1:14" ht="15.75" hidden="1" customHeight="1" x14ac:dyDescent="0.2">
      <c r="A1579" s="14">
        <v>0</v>
      </c>
      <c r="B1579" s="16">
        <v>0</v>
      </c>
      <c r="C1579" s="14">
        <v>0</v>
      </c>
      <c r="D1579" s="17">
        <v>0</v>
      </c>
      <c r="E1579" s="5">
        <v>0</v>
      </c>
      <c r="F1579" s="5">
        <v>0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19">
        <v>0</v>
      </c>
    </row>
    <row r="1580" spans="1:14" ht="15.75" hidden="1" customHeight="1" x14ac:dyDescent="0.2">
      <c r="A1580" s="14">
        <v>0</v>
      </c>
      <c r="B1580" s="16">
        <v>0</v>
      </c>
      <c r="C1580" s="14">
        <v>0</v>
      </c>
      <c r="D1580" s="17">
        <v>0</v>
      </c>
      <c r="E1580" s="5">
        <v>0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19">
        <v>0</v>
      </c>
    </row>
    <row r="1581" spans="1:14" ht="15.75" hidden="1" customHeight="1" x14ac:dyDescent="0.2">
      <c r="A1581" s="14">
        <v>0</v>
      </c>
      <c r="B1581" s="16">
        <v>0</v>
      </c>
      <c r="C1581" s="14">
        <v>0</v>
      </c>
      <c r="D1581" s="17">
        <v>0</v>
      </c>
      <c r="E1581" s="5">
        <v>0</v>
      </c>
      <c r="F1581" s="5">
        <v>0</v>
      </c>
      <c r="G1581" s="5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19">
        <v>0</v>
      </c>
    </row>
    <row r="1582" spans="1:14" ht="15.75" hidden="1" customHeight="1" x14ac:dyDescent="0.2">
      <c r="A1582" s="14">
        <v>0</v>
      </c>
      <c r="B1582" s="16">
        <v>0</v>
      </c>
      <c r="C1582" s="14">
        <v>0</v>
      </c>
      <c r="D1582" s="17">
        <v>0</v>
      </c>
      <c r="E1582" s="5">
        <v>0</v>
      </c>
      <c r="F1582" s="5">
        <v>0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19">
        <v>0</v>
      </c>
    </row>
    <row r="1583" spans="1:14" ht="15.75" hidden="1" customHeight="1" x14ac:dyDescent="0.2">
      <c r="A1583" s="14">
        <v>0</v>
      </c>
      <c r="B1583" s="16">
        <v>0</v>
      </c>
      <c r="C1583" s="14">
        <v>0</v>
      </c>
      <c r="D1583" s="17">
        <v>0</v>
      </c>
      <c r="E1583" s="5">
        <v>0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19">
        <v>0</v>
      </c>
    </row>
    <row r="1584" spans="1:14" ht="15.75" hidden="1" customHeight="1" x14ac:dyDescent="0.2">
      <c r="A1584" s="14">
        <v>0</v>
      </c>
      <c r="B1584" s="16">
        <v>0</v>
      </c>
      <c r="C1584" s="14">
        <v>0</v>
      </c>
      <c r="D1584" s="17">
        <v>0</v>
      </c>
      <c r="E1584" s="5">
        <v>0</v>
      </c>
      <c r="F1584" s="5">
        <v>0</v>
      </c>
      <c r="G1584" s="5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19">
        <v>0</v>
      </c>
    </row>
    <row r="1585" spans="1:14" ht="15.75" hidden="1" customHeight="1" x14ac:dyDescent="0.2">
      <c r="A1585" s="14">
        <v>0</v>
      </c>
      <c r="B1585" s="16">
        <v>0</v>
      </c>
      <c r="C1585" s="14">
        <v>0</v>
      </c>
      <c r="D1585" s="17">
        <v>0</v>
      </c>
      <c r="E1585" s="5">
        <v>0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19">
        <v>0</v>
      </c>
    </row>
    <row r="1586" spans="1:14" ht="15.75" hidden="1" customHeight="1" x14ac:dyDescent="0.2">
      <c r="A1586" s="14">
        <v>0</v>
      </c>
      <c r="B1586" s="16">
        <v>0</v>
      </c>
      <c r="C1586" s="14">
        <v>0</v>
      </c>
      <c r="D1586" s="17">
        <v>0</v>
      </c>
      <c r="E1586" s="5">
        <v>0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19">
        <v>0</v>
      </c>
    </row>
    <row r="1587" spans="1:14" ht="15.75" hidden="1" customHeight="1" x14ac:dyDescent="0.2">
      <c r="A1587" s="14">
        <v>0</v>
      </c>
      <c r="B1587" s="16">
        <v>0</v>
      </c>
      <c r="C1587" s="14">
        <v>0</v>
      </c>
      <c r="D1587" s="17">
        <v>0</v>
      </c>
      <c r="E1587" s="5">
        <v>0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19">
        <v>0</v>
      </c>
    </row>
    <row r="1588" spans="1:14" ht="15.75" hidden="1" customHeight="1" x14ac:dyDescent="0.2">
      <c r="A1588" s="14">
        <v>0</v>
      </c>
      <c r="B1588" s="16">
        <v>0</v>
      </c>
      <c r="C1588" s="14">
        <v>0</v>
      </c>
      <c r="D1588" s="17">
        <v>0</v>
      </c>
      <c r="E1588" s="5">
        <v>0</v>
      </c>
      <c r="F1588" s="5">
        <v>0</v>
      </c>
      <c r="G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19">
        <v>0</v>
      </c>
    </row>
    <row r="1589" spans="1:14" ht="15.75" hidden="1" customHeight="1" x14ac:dyDescent="0.2">
      <c r="A1589" s="14">
        <v>0</v>
      </c>
      <c r="B1589" s="16">
        <v>0</v>
      </c>
      <c r="C1589" s="14">
        <v>0</v>
      </c>
      <c r="D1589" s="17">
        <v>0</v>
      </c>
      <c r="E1589" s="5">
        <v>0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19">
        <v>0</v>
      </c>
    </row>
    <row r="1590" spans="1:14" ht="15.75" hidden="1" customHeight="1" x14ac:dyDescent="0.2">
      <c r="A1590" s="14">
        <v>0</v>
      </c>
      <c r="B1590" s="16">
        <v>0</v>
      </c>
      <c r="C1590" s="14">
        <v>0</v>
      </c>
      <c r="D1590" s="17">
        <v>0</v>
      </c>
      <c r="E1590" s="5">
        <v>0</v>
      </c>
      <c r="F1590" s="5">
        <v>0</v>
      </c>
      <c r="G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19">
        <v>0</v>
      </c>
    </row>
    <row r="1591" spans="1:14" ht="15.75" hidden="1" customHeight="1" x14ac:dyDescent="0.2">
      <c r="A1591" s="14">
        <v>0</v>
      </c>
      <c r="B1591" s="16">
        <v>0</v>
      </c>
      <c r="C1591" s="14">
        <v>0</v>
      </c>
      <c r="D1591" s="17">
        <v>0</v>
      </c>
      <c r="E1591" s="5">
        <v>0</v>
      </c>
      <c r="F1591" s="5">
        <v>0</v>
      </c>
      <c r="G1591" s="5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19">
        <v>0</v>
      </c>
    </row>
    <row r="1592" spans="1:14" ht="15.75" hidden="1" customHeight="1" x14ac:dyDescent="0.2">
      <c r="A1592" s="14">
        <v>0</v>
      </c>
      <c r="B1592" s="16">
        <v>0</v>
      </c>
      <c r="C1592" s="14">
        <v>0</v>
      </c>
      <c r="D1592" s="17">
        <v>0</v>
      </c>
      <c r="E1592" s="5">
        <v>0</v>
      </c>
      <c r="F1592" s="5">
        <v>0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19">
        <v>0</v>
      </c>
    </row>
    <row r="1593" spans="1:14" ht="15.75" hidden="1" customHeight="1" x14ac:dyDescent="0.2">
      <c r="A1593" s="14">
        <v>0</v>
      </c>
      <c r="B1593" s="16">
        <v>0</v>
      </c>
      <c r="C1593" s="14">
        <v>0</v>
      </c>
      <c r="D1593" s="17">
        <v>0</v>
      </c>
      <c r="E1593" s="5">
        <v>0</v>
      </c>
      <c r="F1593" s="5">
        <v>0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19">
        <v>0</v>
      </c>
    </row>
    <row r="1594" spans="1:14" ht="15.75" hidden="1" customHeight="1" x14ac:dyDescent="0.2">
      <c r="A1594" s="14">
        <v>0</v>
      </c>
      <c r="B1594" s="16">
        <v>0</v>
      </c>
      <c r="C1594" s="14">
        <v>0</v>
      </c>
      <c r="D1594" s="17">
        <v>0</v>
      </c>
      <c r="E1594" s="5">
        <v>0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19">
        <v>0</v>
      </c>
    </row>
    <row r="1595" spans="1:14" ht="15.75" hidden="1" customHeight="1" x14ac:dyDescent="0.2">
      <c r="A1595" s="14">
        <v>0</v>
      </c>
      <c r="B1595" s="16">
        <v>0</v>
      </c>
      <c r="C1595" s="14">
        <v>0</v>
      </c>
      <c r="D1595" s="17">
        <v>0</v>
      </c>
      <c r="E1595" s="5">
        <v>0</v>
      </c>
      <c r="F1595" s="5">
        <v>0</v>
      </c>
      <c r="G1595" s="5">
        <v>0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19">
        <v>0</v>
      </c>
    </row>
    <row r="1596" spans="1:14" ht="15.75" hidden="1" customHeight="1" x14ac:dyDescent="0.2">
      <c r="A1596" s="14">
        <v>0</v>
      </c>
      <c r="B1596" s="16">
        <v>0</v>
      </c>
      <c r="C1596" s="14">
        <v>0</v>
      </c>
      <c r="D1596" s="17">
        <v>0</v>
      </c>
      <c r="E1596" s="5">
        <v>0</v>
      </c>
      <c r="F1596" s="5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19">
        <v>0</v>
      </c>
    </row>
    <row r="1597" spans="1:14" ht="15.75" hidden="1" customHeight="1" x14ac:dyDescent="0.2">
      <c r="A1597" s="14">
        <v>0</v>
      </c>
      <c r="B1597" s="16">
        <v>0</v>
      </c>
      <c r="C1597" s="14">
        <v>0</v>
      </c>
      <c r="D1597" s="17">
        <v>0</v>
      </c>
      <c r="E1597" s="5">
        <v>0</v>
      </c>
      <c r="F1597" s="5">
        <v>0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19">
        <v>0</v>
      </c>
    </row>
    <row r="1598" spans="1:14" ht="15.75" hidden="1" customHeight="1" x14ac:dyDescent="0.2">
      <c r="A1598" s="14">
        <v>0</v>
      </c>
      <c r="B1598" s="16">
        <v>0</v>
      </c>
      <c r="C1598" s="14">
        <v>0</v>
      </c>
      <c r="D1598" s="17">
        <v>0</v>
      </c>
      <c r="E1598" s="5">
        <v>0</v>
      </c>
      <c r="F1598" s="5">
        <v>0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19">
        <v>0</v>
      </c>
    </row>
    <row r="1599" spans="1:14" ht="15.75" hidden="1" customHeight="1" x14ac:dyDescent="0.2">
      <c r="A1599" s="14">
        <v>0</v>
      </c>
      <c r="B1599" s="16">
        <v>0</v>
      </c>
      <c r="C1599" s="14">
        <v>0</v>
      </c>
      <c r="D1599" s="17">
        <v>0</v>
      </c>
      <c r="E1599" s="5">
        <v>0</v>
      </c>
      <c r="F1599" s="5">
        <v>0</v>
      </c>
      <c r="G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19">
        <v>0</v>
      </c>
    </row>
    <row r="1600" spans="1:14" ht="15.75" hidden="1" customHeight="1" x14ac:dyDescent="0.2">
      <c r="A1600" s="14">
        <v>0</v>
      </c>
      <c r="B1600" s="16">
        <v>0</v>
      </c>
      <c r="C1600" s="14">
        <v>0</v>
      </c>
      <c r="D1600" s="17">
        <v>0</v>
      </c>
      <c r="E1600" s="5">
        <v>0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19">
        <v>0</v>
      </c>
    </row>
    <row r="1601" spans="1:14" ht="15.75" hidden="1" customHeight="1" x14ac:dyDescent="0.2">
      <c r="A1601" s="14">
        <v>0</v>
      </c>
      <c r="B1601" s="16">
        <v>0</v>
      </c>
      <c r="C1601" s="14">
        <v>0</v>
      </c>
      <c r="D1601" s="17">
        <v>0</v>
      </c>
      <c r="E1601" s="5">
        <v>0</v>
      </c>
      <c r="F1601" s="5">
        <v>0</v>
      </c>
      <c r="G1601" s="5">
        <v>0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19">
        <v>0</v>
      </c>
    </row>
    <row r="1602" spans="1:14" ht="15.75" hidden="1" customHeight="1" x14ac:dyDescent="0.2">
      <c r="A1602" s="14">
        <v>0</v>
      </c>
      <c r="B1602" s="16">
        <v>0</v>
      </c>
      <c r="C1602" s="14">
        <v>0</v>
      </c>
      <c r="D1602" s="17">
        <v>0</v>
      </c>
      <c r="E1602" s="5">
        <v>0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19">
        <v>0</v>
      </c>
    </row>
    <row r="1603" spans="1:14" ht="15.75" hidden="1" customHeight="1" x14ac:dyDescent="0.2">
      <c r="A1603" s="14">
        <v>0</v>
      </c>
      <c r="B1603" s="16">
        <v>0</v>
      </c>
      <c r="C1603" s="14">
        <v>0</v>
      </c>
      <c r="D1603" s="17">
        <v>0</v>
      </c>
      <c r="E1603" s="5">
        <v>0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19">
        <v>0</v>
      </c>
    </row>
    <row r="1604" spans="1:14" ht="15.75" hidden="1" customHeight="1" x14ac:dyDescent="0.2">
      <c r="A1604" s="14">
        <v>0</v>
      </c>
      <c r="B1604" s="16">
        <v>0</v>
      </c>
      <c r="C1604" s="14">
        <v>0</v>
      </c>
      <c r="D1604" s="17">
        <v>0</v>
      </c>
      <c r="E1604" s="5">
        <v>0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19">
        <v>0</v>
      </c>
    </row>
    <row r="1605" spans="1:14" ht="15.75" hidden="1" customHeight="1" x14ac:dyDescent="0.2">
      <c r="A1605" s="14">
        <v>0</v>
      </c>
      <c r="B1605" s="16">
        <v>0</v>
      </c>
      <c r="C1605" s="14">
        <v>0</v>
      </c>
      <c r="D1605" s="17">
        <v>0</v>
      </c>
      <c r="E1605" s="5">
        <v>0</v>
      </c>
      <c r="F1605" s="5">
        <v>0</v>
      </c>
      <c r="G1605" s="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19">
        <v>0</v>
      </c>
    </row>
    <row r="1606" spans="1:14" ht="15.75" hidden="1" customHeight="1" x14ac:dyDescent="0.2">
      <c r="A1606" s="14">
        <v>0</v>
      </c>
      <c r="B1606" s="16">
        <v>0</v>
      </c>
      <c r="C1606" s="14">
        <v>0</v>
      </c>
      <c r="D1606" s="17">
        <v>0</v>
      </c>
      <c r="E1606" s="5">
        <v>0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19">
        <v>0</v>
      </c>
    </row>
    <row r="1607" spans="1:14" ht="15.75" hidden="1" customHeight="1" x14ac:dyDescent="0.2">
      <c r="A1607" s="14">
        <v>0</v>
      </c>
      <c r="B1607" s="16">
        <v>0</v>
      </c>
      <c r="C1607" s="14">
        <v>0</v>
      </c>
      <c r="D1607" s="17">
        <v>0</v>
      </c>
      <c r="E1607" s="5">
        <v>0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19">
        <v>0</v>
      </c>
    </row>
    <row r="1608" spans="1:14" ht="15.75" hidden="1" customHeight="1" x14ac:dyDescent="0.2">
      <c r="A1608" s="14">
        <v>0</v>
      </c>
      <c r="B1608" s="16">
        <v>0</v>
      </c>
      <c r="C1608" s="14">
        <v>0</v>
      </c>
      <c r="D1608" s="17">
        <v>0</v>
      </c>
      <c r="E1608" s="5">
        <v>0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19">
        <v>0</v>
      </c>
    </row>
    <row r="1609" spans="1:14" ht="15.75" hidden="1" customHeight="1" x14ac:dyDescent="0.2">
      <c r="A1609" s="14">
        <v>0</v>
      </c>
      <c r="B1609" s="16">
        <v>0</v>
      </c>
      <c r="C1609" s="14">
        <v>0</v>
      </c>
      <c r="D1609" s="17">
        <v>0</v>
      </c>
      <c r="E1609" s="5">
        <v>0</v>
      </c>
      <c r="F1609" s="5">
        <v>0</v>
      </c>
      <c r="G1609" s="5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19">
        <v>0</v>
      </c>
    </row>
    <row r="1610" spans="1:14" ht="15.75" hidden="1" customHeight="1" x14ac:dyDescent="0.2">
      <c r="A1610" s="14">
        <v>0</v>
      </c>
      <c r="B1610" s="16">
        <v>0</v>
      </c>
      <c r="C1610" s="14">
        <v>0</v>
      </c>
      <c r="D1610" s="17">
        <v>0</v>
      </c>
      <c r="E1610" s="5">
        <v>0</v>
      </c>
      <c r="F1610" s="5">
        <v>0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19">
        <v>0</v>
      </c>
    </row>
    <row r="1611" spans="1:14" ht="15.75" hidden="1" customHeight="1" x14ac:dyDescent="0.2">
      <c r="A1611" s="14">
        <v>0</v>
      </c>
      <c r="B1611" s="16">
        <v>0</v>
      </c>
      <c r="C1611" s="14">
        <v>0</v>
      </c>
      <c r="D1611" s="17">
        <v>0</v>
      </c>
      <c r="E1611" s="5">
        <v>0</v>
      </c>
      <c r="F1611" s="5">
        <v>0</v>
      </c>
      <c r="G1611" s="5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19">
        <v>0</v>
      </c>
    </row>
    <row r="1612" spans="1:14" ht="15.75" hidden="1" customHeight="1" x14ac:dyDescent="0.2">
      <c r="A1612" s="14">
        <v>0</v>
      </c>
      <c r="B1612" s="16">
        <v>0</v>
      </c>
      <c r="C1612" s="14">
        <v>0</v>
      </c>
      <c r="D1612" s="17">
        <v>0</v>
      </c>
      <c r="E1612" s="5">
        <v>0</v>
      </c>
      <c r="F1612" s="5">
        <v>0</v>
      </c>
      <c r="G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19">
        <v>0</v>
      </c>
    </row>
    <row r="1613" spans="1:14" ht="15.75" hidden="1" customHeight="1" x14ac:dyDescent="0.2">
      <c r="A1613" s="14">
        <v>0</v>
      </c>
      <c r="B1613" s="16">
        <v>0</v>
      </c>
      <c r="C1613" s="14">
        <v>0</v>
      </c>
      <c r="D1613" s="17">
        <v>0</v>
      </c>
      <c r="E1613" s="5">
        <v>0</v>
      </c>
      <c r="F1613" s="5">
        <v>0</v>
      </c>
      <c r="G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19">
        <v>0</v>
      </c>
    </row>
    <row r="1614" spans="1:14" ht="15.75" hidden="1" customHeight="1" x14ac:dyDescent="0.2">
      <c r="A1614" s="14">
        <v>0</v>
      </c>
      <c r="B1614" s="16">
        <v>0</v>
      </c>
      <c r="C1614" s="14">
        <v>0</v>
      </c>
      <c r="D1614" s="17">
        <v>0</v>
      </c>
      <c r="E1614" s="5">
        <v>0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19">
        <v>0</v>
      </c>
    </row>
    <row r="1615" spans="1:14" ht="15.75" hidden="1" customHeight="1" x14ac:dyDescent="0.2">
      <c r="A1615" s="14">
        <v>0</v>
      </c>
      <c r="B1615" s="16">
        <v>0</v>
      </c>
      <c r="C1615" s="14">
        <v>0</v>
      </c>
      <c r="D1615" s="17">
        <v>0</v>
      </c>
      <c r="E1615" s="5">
        <v>0</v>
      </c>
      <c r="F1615" s="5">
        <v>0</v>
      </c>
      <c r="G1615" s="5">
        <v>0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19">
        <v>0</v>
      </c>
    </row>
    <row r="1616" spans="1:14" ht="15.75" hidden="1" customHeight="1" x14ac:dyDescent="0.2">
      <c r="A1616" s="14">
        <v>0</v>
      </c>
      <c r="B1616" s="16">
        <v>0</v>
      </c>
      <c r="C1616" s="14">
        <v>0</v>
      </c>
      <c r="D1616" s="17">
        <v>0</v>
      </c>
      <c r="E1616" s="5">
        <v>0</v>
      </c>
      <c r="F1616" s="5">
        <v>0</v>
      </c>
      <c r="G1616" s="5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19">
        <v>0</v>
      </c>
    </row>
    <row r="1617" spans="1:14" ht="15.75" hidden="1" customHeight="1" x14ac:dyDescent="0.2">
      <c r="A1617" s="14">
        <v>0</v>
      </c>
      <c r="B1617" s="16">
        <v>0</v>
      </c>
      <c r="C1617" s="14">
        <v>0</v>
      </c>
      <c r="D1617" s="17">
        <v>0</v>
      </c>
      <c r="E1617" s="5">
        <v>0</v>
      </c>
      <c r="F1617" s="5">
        <v>0</v>
      </c>
      <c r="G1617" s="5">
        <v>0</v>
      </c>
      <c r="H1617" s="5">
        <v>0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19">
        <v>0</v>
      </c>
    </row>
    <row r="1618" spans="1:14" ht="15.75" hidden="1" customHeight="1" x14ac:dyDescent="0.2">
      <c r="A1618" s="14">
        <v>0</v>
      </c>
      <c r="B1618" s="16">
        <v>0</v>
      </c>
      <c r="C1618" s="14">
        <v>0</v>
      </c>
      <c r="D1618" s="17">
        <v>0</v>
      </c>
      <c r="E1618" s="5">
        <v>0</v>
      </c>
      <c r="F1618" s="5">
        <v>0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19">
        <v>0</v>
      </c>
    </row>
    <row r="1619" spans="1:14" ht="15.75" hidden="1" customHeight="1" x14ac:dyDescent="0.2">
      <c r="A1619" s="14">
        <v>0</v>
      </c>
      <c r="B1619" s="16">
        <v>0</v>
      </c>
      <c r="C1619" s="14">
        <v>0</v>
      </c>
      <c r="D1619" s="17">
        <v>0</v>
      </c>
      <c r="E1619" s="5">
        <v>0</v>
      </c>
      <c r="F1619" s="5">
        <v>0</v>
      </c>
      <c r="G1619" s="5">
        <v>0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19">
        <v>0</v>
      </c>
    </row>
    <row r="1620" spans="1:14" ht="15.75" hidden="1" customHeight="1" x14ac:dyDescent="0.2">
      <c r="A1620" s="14">
        <v>0</v>
      </c>
      <c r="B1620" s="16">
        <v>0</v>
      </c>
      <c r="C1620" s="14">
        <v>0</v>
      </c>
      <c r="D1620" s="17">
        <v>0</v>
      </c>
      <c r="E1620" s="5">
        <v>0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19">
        <v>0</v>
      </c>
    </row>
    <row r="1621" spans="1:14" ht="15.75" hidden="1" customHeight="1" x14ac:dyDescent="0.2">
      <c r="A1621" s="14">
        <v>0</v>
      </c>
      <c r="B1621" s="16">
        <v>0</v>
      </c>
      <c r="C1621" s="14">
        <v>0</v>
      </c>
      <c r="D1621" s="17">
        <v>0</v>
      </c>
      <c r="E1621" s="5">
        <v>0</v>
      </c>
      <c r="F1621" s="5">
        <v>0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19">
        <v>0</v>
      </c>
    </row>
    <row r="1622" spans="1:14" ht="15.75" hidden="1" customHeight="1" x14ac:dyDescent="0.2">
      <c r="A1622" s="14">
        <v>0</v>
      </c>
      <c r="B1622" s="16">
        <v>0</v>
      </c>
      <c r="C1622" s="14">
        <v>0</v>
      </c>
      <c r="D1622" s="17">
        <v>0</v>
      </c>
      <c r="E1622" s="5">
        <v>0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19">
        <v>0</v>
      </c>
    </row>
    <row r="1623" spans="1:14" ht="15.75" hidden="1" customHeight="1" x14ac:dyDescent="0.2">
      <c r="A1623" s="14">
        <v>0</v>
      </c>
      <c r="B1623" s="16">
        <v>0</v>
      </c>
      <c r="C1623" s="14">
        <v>0</v>
      </c>
      <c r="D1623" s="17">
        <v>0</v>
      </c>
      <c r="E1623" s="5">
        <v>0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19">
        <v>0</v>
      </c>
    </row>
    <row r="1624" spans="1:14" ht="15.75" hidden="1" customHeight="1" x14ac:dyDescent="0.2">
      <c r="A1624" s="14">
        <v>0</v>
      </c>
      <c r="B1624" s="16">
        <v>0</v>
      </c>
      <c r="C1624" s="14">
        <v>0</v>
      </c>
      <c r="D1624" s="17">
        <v>0</v>
      </c>
      <c r="E1624" s="5">
        <v>0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19">
        <v>0</v>
      </c>
    </row>
    <row r="1625" spans="1:14" ht="15.75" hidden="1" customHeight="1" x14ac:dyDescent="0.2">
      <c r="A1625" s="14">
        <v>0</v>
      </c>
      <c r="B1625" s="16">
        <v>0</v>
      </c>
      <c r="C1625" s="14">
        <v>0</v>
      </c>
      <c r="D1625" s="17">
        <v>0</v>
      </c>
      <c r="E1625" s="5">
        <v>0</v>
      </c>
      <c r="F1625" s="5">
        <v>0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19">
        <v>0</v>
      </c>
    </row>
    <row r="1626" spans="1:14" ht="15.75" hidden="1" customHeight="1" x14ac:dyDescent="0.2">
      <c r="A1626" s="14">
        <v>0</v>
      </c>
      <c r="B1626" s="16">
        <v>0</v>
      </c>
      <c r="C1626" s="14">
        <v>0</v>
      </c>
      <c r="D1626" s="17">
        <v>0</v>
      </c>
      <c r="E1626" s="5">
        <v>0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19">
        <v>0</v>
      </c>
    </row>
    <row r="1627" spans="1:14" ht="15.75" hidden="1" customHeight="1" x14ac:dyDescent="0.2">
      <c r="A1627" s="14">
        <v>0</v>
      </c>
      <c r="B1627" s="16">
        <v>0</v>
      </c>
      <c r="C1627" s="14">
        <v>0</v>
      </c>
      <c r="D1627" s="17">
        <v>0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19">
        <v>0</v>
      </c>
    </row>
    <row r="1628" spans="1:14" ht="15.75" hidden="1" customHeight="1" x14ac:dyDescent="0.2">
      <c r="A1628" s="14">
        <v>0</v>
      </c>
      <c r="B1628" s="16">
        <v>0</v>
      </c>
      <c r="C1628" s="14">
        <v>0</v>
      </c>
      <c r="D1628" s="17">
        <v>0</v>
      </c>
      <c r="E1628" s="5">
        <v>0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19">
        <v>0</v>
      </c>
    </row>
    <row r="1629" spans="1:14" ht="15.75" hidden="1" customHeight="1" x14ac:dyDescent="0.2">
      <c r="A1629" s="14">
        <v>0</v>
      </c>
      <c r="B1629" s="16">
        <v>0</v>
      </c>
      <c r="C1629" s="14">
        <v>0</v>
      </c>
      <c r="D1629" s="17">
        <v>0</v>
      </c>
      <c r="E1629" s="5">
        <v>0</v>
      </c>
      <c r="F1629" s="5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19">
        <v>0</v>
      </c>
    </row>
    <row r="1630" spans="1:14" ht="15.75" hidden="1" customHeight="1" x14ac:dyDescent="0.2">
      <c r="A1630" s="14">
        <v>0</v>
      </c>
      <c r="B1630" s="16">
        <v>0</v>
      </c>
      <c r="C1630" s="14">
        <v>0</v>
      </c>
      <c r="D1630" s="17">
        <v>0</v>
      </c>
      <c r="E1630" s="5">
        <v>0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19">
        <v>0</v>
      </c>
    </row>
    <row r="1631" spans="1:14" ht="15.75" hidden="1" customHeight="1" x14ac:dyDescent="0.2">
      <c r="A1631" s="14">
        <v>0</v>
      </c>
      <c r="B1631" s="16">
        <v>0</v>
      </c>
      <c r="C1631" s="14">
        <v>0</v>
      </c>
      <c r="D1631" s="17">
        <v>0</v>
      </c>
      <c r="E1631" s="5">
        <v>0</v>
      </c>
      <c r="F1631" s="5">
        <v>0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19">
        <v>0</v>
      </c>
    </row>
    <row r="1632" spans="1:14" ht="15.75" hidden="1" customHeight="1" x14ac:dyDescent="0.2">
      <c r="A1632" s="14">
        <v>0</v>
      </c>
      <c r="B1632" s="16">
        <v>0</v>
      </c>
      <c r="C1632" s="14">
        <v>0</v>
      </c>
      <c r="D1632" s="17">
        <v>0</v>
      </c>
      <c r="E1632" s="5">
        <v>0</v>
      </c>
      <c r="F1632" s="5">
        <v>0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19">
        <v>0</v>
      </c>
    </row>
    <row r="1633" spans="1:14" ht="15.75" hidden="1" customHeight="1" x14ac:dyDescent="0.2">
      <c r="A1633" s="14">
        <v>0</v>
      </c>
      <c r="B1633" s="16">
        <v>0</v>
      </c>
      <c r="C1633" s="14">
        <v>0</v>
      </c>
      <c r="D1633" s="17">
        <v>0</v>
      </c>
      <c r="E1633" s="5">
        <v>0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19">
        <v>0</v>
      </c>
    </row>
    <row r="1634" spans="1:14" ht="15.75" hidden="1" customHeight="1" x14ac:dyDescent="0.2">
      <c r="A1634" s="14">
        <v>0</v>
      </c>
      <c r="B1634" s="16">
        <v>0</v>
      </c>
      <c r="C1634" s="14">
        <v>0</v>
      </c>
      <c r="D1634" s="17">
        <v>0</v>
      </c>
      <c r="E1634" s="5">
        <v>0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19">
        <v>0</v>
      </c>
    </row>
    <row r="1635" spans="1:14" ht="15.75" hidden="1" customHeight="1" x14ac:dyDescent="0.2">
      <c r="A1635" s="14">
        <v>0</v>
      </c>
      <c r="B1635" s="16">
        <v>0</v>
      </c>
      <c r="C1635" s="14">
        <v>0</v>
      </c>
      <c r="D1635" s="17">
        <v>0</v>
      </c>
      <c r="E1635" s="5">
        <v>0</v>
      </c>
      <c r="F1635" s="5">
        <v>0</v>
      </c>
      <c r="G1635" s="5">
        <v>0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19">
        <v>0</v>
      </c>
    </row>
    <row r="1636" spans="1:14" ht="15.75" hidden="1" customHeight="1" x14ac:dyDescent="0.2">
      <c r="A1636" s="14">
        <v>0</v>
      </c>
      <c r="B1636" s="16">
        <v>0</v>
      </c>
      <c r="C1636" s="14">
        <v>0</v>
      </c>
      <c r="D1636" s="17">
        <v>0</v>
      </c>
      <c r="E1636" s="5">
        <v>0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19">
        <v>0</v>
      </c>
    </row>
    <row r="1637" spans="1:14" ht="15.75" hidden="1" customHeight="1" x14ac:dyDescent="0.2">
      <c r="A1637" s="14">
        <v>0</v>
      </c>
      <c r="B1637" s="16">
        <v>0</v>
      </c>
      <c r="C1637" s="14">
        <v>0</v>
      </c>
      <c r="D1637" s="17">
        <v>0</v>
      </c>
      <c r="E1637" s="5">
        <v>0</v>
      </c>
      <c r="F1637" s="5">
        <v>0</v>
      </c>
      <c r="G1637" s="5">
        <v>0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19">
        <v>0</v>
      </c>
    </row>
    <row r="1638" spans="1:14" ht="15.75" hidden="1" customHeight="1" x14ac:dyDescent="0.2">
      <c r="A1638" s="14">
        <v>0</v>
      </c>
      <c r="B1638" s="16">
        <v>0</v>
      </c>
      <c r="C1638" s="14">
        <v>0</v>
      </c>
      <c r="D1638" s="17">
        <v>0</v>
      </c>
      <c r="E1638" s="5">
        <v>0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19">
        <v>0</v>
      </c>
    </row>
    <row r="1639" spans="1:14" ht="15.75" hidden="1" customHeight="1" x14ac:dyDescent="0.2">
      <c r="A1639" s="14">
        <v>0</v>
      </c>
      <c r="B1639" s="16">
        <v>0</v>
      </c>
      <c r="C1639" s="14">
        <v>0</v>
      </c>
      <c r="D1639" s="17">
        <v>0</v>
      </c>
      <c r="E1639" s="5">
        <v>0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19">
        <v>0</v>
      </c>
    </row>
    <row r="1640" spans="1:14" ht="15.75" hidden="1" customHeight="1" x14ac:dyDescent="0.2">
      <c r="A1640" s="14">
        <v>0</v>
      </c>
      <c r="B1640" s="16">
        <v>0</v>
      </c>
      <c r="C1640" s="14">
        <v>0</v>
      </c>
      <c r="D1640" s="17">
        <v>0</v>
      </c>
      <c r="E1640" s="5">
        <v>0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19">
        <v>0</v>
      </c>
    </row>
    <row r="1641" spans="1:14" ht="15.75" hidden="1" customHeight="1" x14ac:dyDescent="0.2">
      <c r="A1641" s="14">
        <v>0</v>
      </c>
      <c r="B1641" s="16">
        <v>0</v>
      </c>
      <c r="C1641" s="14">
        <v>0</v>
      </c>
      <c r="D1641" s="17">
        <v>0</v>
      </c>
      <c r="E1641" s="5">
        <v>0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19">
        <v>0</v>
      </c>
    </row>
    <row r="1642" spans="1:14" ht="15.75" hidden="1" customHeight="1" x14ac:dyDescent="0.2">
      <c r="A1642" s="14">
        <v>0</v>
      </c>
      <c r="B1642" s="16">
        <v>0</v>
      </c>
      <c r="C1642" s="14">
        <v>0</v>
      </c>
      <c r="D1642" s="17">
        <v>0</v>
      </c>
      <c r="E1642" s="5">
        <v>0</v>
      </c>
      <c r="F1642" s="5">
        <v>0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19">
        <v>0</v>
      </c>
    </row>
    <row r="1643" spans="1:14" ht="15.75" hidden="1" customHeight="1" x14ac:dyDescent="0.2">
      <c r="A1643" s="14">
        <v>0</v>
      </c>
      <c r="B1643" s="16">
        <v>0</v>
      </c>
      <c r="C1643" s="14">
        <v>0</v>
      </c>
      <c r="D1643" s="17">
        <v>0</v>
      </c>
      <c r="E1643" s="5">
        <v>0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19">
        <v>0</v>
      </c>
    </row>
    <row r="1644" spans="1:14" ht="15.75" hidden="1" customHeight="1" x14ac:dyDescent="0.2">
      <c r="A1644" s="14">
        <v>0</v>
      </c>
      <c r="B1644" s="16">
        <v>0</v>
      </c>
      <c r="C1644" s="14">
        <v>0</v>
      </c>
      <c r="D1644" s="17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19">
        <v>0</v>
      </c>
    </row>
    <row r="1645" spans="1:14" ht="15.75" hidden="1" customHeight="1" x14ac:dyDescent="0.2">
      <c r="A1645" s="14">
        <v>0</v>
      </c>
      <c r="B1645" s="16">
        <v>0</v>
      </c>
      <c r="C1645" s="14">
        <v>0</v>
      </c>
      <c r="D1645" s="17">
        <v>0</v>
      </c>
      <c r="E1645" s="5">
        <v>0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19">
        <v>0</v>
      </c>
    </row>
    <row r="1646" spans="1:14" ht="15.75" hidden="1" customHeight="1" x14ac:dyDescent="0.2">
      <c r="A1646" s="14">
        <v>0</v>
      </c>
      <c r="B1646" s="16">
        <v>0</v>
      </c>
      <c r="C1646" s="14">
        <v>0</v>
      </c>
      <c r="D1646" s="17">
        <v>0</v>
      </c>
      <c r="E1646" s="5">
        <v>0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19">
        <v>0</v>
      </c>
    </row>
    <row r="1647" spans="1:14" ht="15.75" hidden="1" customHeight="1" x14ac:dyDescent="0.2">
      <c r="A1647" s="14">
        <v>0</v>
      </c>
      <c r="B1647" s="16">
        <v>0</v>
      </c>
      <c r="C1647" s="14">
        <v>0</v>
      </c>
      <c r="D1647" s="17">
        <v>0</v>
      </c>
      <c r="E1647" s="5">
        <v>0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19">
        <v>0</v>
      </c>
    </row>
    <row r="1648" spans="1:14" ht="15.75" hidden="1" customHeight="1" x14ac:dyDescent="0.2">
      <c r="A1648" s="14">
        <v>0</v>
      </c>
      <c r="B1648" s="16">
        <v>0</v>
      </c>
      <c r="C1648" s="14">
        <v>0</v>
      </c>
      <c r="D1648" s="17">
        <v>0</v>
      </c>
      <c r="E1648" s="5">
        <v>0</v>
      </c>
      <c r="F1648" s="5">
        <v>0</v>
      </c>
      <c r="G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19">
        <v>0</v>
      </c>
    </row>
    <row r="1649" spans="1:14" ht="15.75" hidden="1" customHeight="1" x14ac:dyDescent="0.2">
      <c r="A1649" s="14">
        <v>0</v>
      </c>
      <c r="B1649" s="16">
        <v>0</v>
      </c>
      <c r="C1649" s="14">
        <v>0</v>
      </c>
      <c r="D1649" s="17">
        <v>0</v>
      </c>
      <c r="E1649" s="5">
        <v>0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19">
        <v>0</v>
      </c>
    </row>
    <row r="1650" spans="1:14" ht="15.75" hidden="1" customHeight="1" x14ac:dyDescent="0.2">
      <c r="A1650" s="14">
        <v>0</v>
      </c>
      <c r="B1650" s="16">
        <v>0</v>
      </c>
      <c r="C1650" s="14">
        <v>0</v>
      </c>
      <c r="D1650" s="17">
        <v>0</v>
      </c>
      <c r="E1650" s="5">
        <v>0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19">
        <v>0</v>
      </c>
    </row>
    <row r="1651" spans="1:14" ht="15.75" hidden="1" customHeight="1" x14ac:dyDescent="0.2">
      <c r="A1651" s="14">
        <v>0</v>
      </c>
      <c r="B1651" s="16">
        <v>0</v>
      </c>
      <c r="C1651" s="14">
        <v>0</v>
      </c>
      <c r="D1651" s="17">
        <v>0</v>
      </c>
      <c r="E1651" s="5">
        <v>0</v>
      </c>
      <c r="F1651" s="5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19">
        <v>0</v>
      </c>
    </row>
    <row r="1652" spans="1:14" ht="15.75" hidden="1" customHeight="1" x14ac:dyDescent="0.2">
      <c r="A1652" s="14">
        <v>0</v>
      </c>
      <c r="B1652" s="16">
        <v>0</v>
      </c>
      <c r="C1652" s="14">
        <v>0</v>
      </c>
      <c r="D1652" s="17">
        <v>0</v>
      </c>
      <c r="E1652" s="5">
        <v>0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19">
        <v>0</v>
      </c>
    </row>
    <row r="1653" spans="1:14" ht="15.75" hidden="1" customHeight="1" x14ac:dyDescent="0.2">
      <c r="A1653" s="14">
        <v>0</v>
      </c>
      <c r="B1653" s="16">
        <v>0</v>
      </c>
      <c r="C1653" s="14">
        <v>0</v>
      </c>
      <c r="D1653" s="17">
        <v>0</v>
      </c>
      <c r="E1653" s="5">
        <v>0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19">
        <v>0</v>
      </c>
    </row>
    <row r="1654" spans="1:14" ht="15.75" hidden="1" customHeight="1" x14ac:dyDescent="0.2">
      <c r="A1654" s="14">
        <v>0</v>
      </c>
      <c r="B1654" s="16">
        <v>0</v>
      </c>
      <c r="C1654" s="14">
        <v>0</v>
      </c>
      <c r="D1654" s="17">
        <v>0</v>
      </c>
      <c r="E1654" s="5">
        <v>0</v>
      </c>
      <c r="F1654" s="5">
        <v>0</v>
      </c>
      <c r="G1654" s="5">
        <v>0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19">
        <v>0</v>
      </c>
    </row>
    <row r="1655" spans="1:14" ht="15.75" hidden="1" customHeight="1" x14ac:dyDescent="0.2">
      <c r="A1655" s="14">
        <v>0</v>
      </c>
      <c r="B1655" s="16">
        <v>0</v>
      </c>
      <c r="C1655" s="14">
        <v>0</v>
      </c>
      <c r="D1655" s="17">
        <v>0</v>
      </c>
      <c r="E1655" s="5">
        <v>0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19">
        <v>0</v>
      </c>
    </row>
    <row r="1656" spans="1:14" ht="15.75" hidden="1" customHeight="1" x14ac:dyDescent="0.2">
      <c r="A1656" s="14">
        <v>0</v>
      </c>
      <c r="B1656" s="16">
        <v>0</v>
      </c>
      <c r="C1656" s="14">
        <v>0</v>
      </c>
      <c r="D1656" s="17">
        <v>0</v>
      </c>
      <c r="E1656" s="5">
        <v>0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19">
        <v>0</v>
      </c>
    </row>
    <row r="1657" spans="1:14" ht="15.75" hidden="1" customHeight="1" x14ac:dyDescent="0.2">
      <c r="A1657" s="14">
        <v>0</v>
      </c>
      <c r="B1657" s="16">
        <v>0</v>
      </c>
      <c r="C1657" s="14">
        <v>0</v>
      </c>
      <c r="D1657" s="17">
        <v>0</v>
      </c>
      <c r="E1657" s="5">
        <v>0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19">
        <v>0</v>
      </c>
    </row>
    <row r="1658" spans="1:14" ht="15.75" hidden="1" customHeight="1" x14ac:dyDescent="0.2">
      <c r="A1658" s="14">
        <v>0</v>
      </c>
      <c r="B1658" s="16">
        <v>0</v>
      </c>
      <c r="C1658" s="14">
        <v>0</v>
      </c>
      <c r="D1658" s="17">
        <v>0</v>
      </c>
      <c r="E1658" s="5">
        <v>0</v>
      </c>
      <c r="F1658" s="5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19">
        <v>0</v>
      </c>
    </row>
    <row r="1659" spans="1:14" ht="15.75" hidden="1" customHeight="1" x14ac:dyDescent="0.2">
      <c r="A1659" s="14">
        <v>0</v>
      </c>
      <c r="B1659" s="16">
        <v>0</v>
      </c>
      <c r="C1659" s="14">
        <v>0</v>
      </c>
      <c r="D1659" s="17">
        <v>0</v>
      </c>
      <c r="E1659" s="5">
        <v>0</v>
      </c>
      <c r="F1659" s="5">
        <v>0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19">
        <v>0</v>
      </c>
    </row>
    <row r="1660" spans="1:14" ht="15.75" hidden="1" customHeight="1" x14ac:dyDescent="0.2">
      <c r="A1660" s="14">
        <v>0</v>
      </c>
      <c r="B1660" s="16">
        <v>0</v>
      </c>
      <c r="C1660" s="14">
        <v>0</v>
      </c>
      <c r="D1660" s="17">
        <v>0</v>
      </c>
      <c r="E1660" s="5">
        <v>0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19">
        <v>0</v>
      </c>
    </row>
    <row r="1661" spans="1:14" ht="15.75" hidden="1" customHeight="1" x14ac:dyDescent="0.2">
      <c r="A1661" s="14">
        <v>0</v>
      </c>
      <c r="B1661" s="16">
        <v>0</v>
      </c>
      <c r="C1661" s="14">
        <v>0</v>
      </c>
      <c r="D1661" s="17">
        <v>0</v>
      </c>
      <c r="E1661" s="5">
        <v>0</v>
      </c>
      <c r="F1661" s="5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19">
        <v>0</v>
      </c>
    </row>
    <row r="1662" spans="1:14" ht="15.75" hidden="1" customHeight="1" x14ac:dyDescent="0.2">
      <c r="A1662" s="14">
        <v>0</v>
      </c>
      <c r="B1662" s="16">
        <v>0</v>
      </c>
      <c r="C1662" s="14">
        <v>0</v>
      </c>
      <c r="D1662" s="17">
        <v>0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19">
        <v>0</v>
      </c>
    </row>
    <row r="1663" spans="1:14" ht="15.75" hidden="1" customHeight="1" x14ac:dyDescent="0.2">
      <c r="A1663" s="14">
        <v>0</v>
      </c>
      <c r="B1663" s="16">
        <v>0</v>
      </c>
      <c r="C1663" s="14">
        <v>0</v>
      </c>
      <c r="D1663" s="17">
        <v>0</v>
      </c>
      <c r="E1663" s="5">
        <v>0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19">
        <v>0</v>
      </c>
    </row>
    <row r="1664" spans="1:14" ht="15.75" hidden="1" customHeight="1" x14ac:dyDescent="0.2">
      <c r="A1664" s="14">
        <v>0</v>
      </c>
      <c r="B1664" s="16">
        <v>0</v>
      </c>
      <c r="C1664" s="14">
        <v>0</v>
      </c>
      <c r="D1664" s="17">
        <v>0</v>
      </c>
      <c r="E1664" s="5">
        <v>0</v>
      </c>
      <c r="F1664" s="5">
        <v>0</v>
      </c>
      <c r="G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19">
        <v>0</v>
      </c>
    </row>
    <row r="1665" spans="1:14" ht="15.75" hidden="1" customHeight="1" x14ac:dyDescent="0.2">
      <c r="A1665" s="14">
        <v>0</v>
      </c>
      <c r="B1665" s="16">
        <v>0</v>
      </c>
      <c r="C1665" s="14">
        <v>0</v>
      </c>
      <c r="D1665" s="17">
        <v>0</v>
      </c>
      <c r="E1665" s="5">
        <v>0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19">
        <v>0</v>
      </c>
    </row>
    <row r="1666" spans="1:14" ht="15.75" hidden="1" customHeight="1" x14ac:dyDescent="0.2">
      <c r="A1666" s="14">
        <v>0</v>
      </c>
      <c r="B1666" s="16">
        <v>0</v>
      </c>
      <c r="C1666" s="14">
        <v>0</v>
      </c>
      <c r="D1666" s="17">
        <v>0</v>
      </c>
      <c r="E1666" s="5">
        <v>0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19">
        <v>0</v>
      </c>
    </row>
    <row r="1667" spans="1:14" ht="15.75" hidden="1" customHeight="1" x14ac:dyDescent="0.2">
      <c r="A1667" s="14">
        <v>0</v>
      </c>
      <c r="B1667" s="16">
        <v>0</v>
      </c>
      <c r="C1667" s="14">
        <v>0</v>
      </c>
      <c r="D1667" s="17">
        <v>0</v>
      </c>
      <c r="E1667" s="5">
        <v>0</v>
      </c>
      <c r="F1667" s="5">
        <v>0</v>
      </c>
      <c r="G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19">
        <v>0</v>
      </c>
    </row>
    <row r="1668" spans="1:14" ht="15.75" hidden="1" customHeight="1" x14ac:dyDescent="0.2">
      <c r="A1668" s="14">
        <v>0</v>
      </c>
      <c r="B1668" s="16">
        <v>0</v>
      </c>
      <c r="C1668" s="14">
        <v>0</v>
      </c>
      <c r="D1668" s="17">
        <v>0</v>
      </c>
      <c r="E1668" s="5">
        <v>0</v>
      </c>
      <c r="F1668" s="5">
        <v>0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19">
        <v>0</v>
      </c>
    </row>
    <row r="1669" spans="1:14" ht="15.75" hidden="1" customHeight="1" x14ac:dyDescent="0.2">
      <c r="A1669" s="14">
        <v>0</v>
      </c>
      <c r="B1669" s="16">
        <v>0</v>
      </c>
      <c r="C1669" s="14">
        <v>0</v>
      </c>
      <c r="D1669" s="17">
        <v>0</v>
      </c>
      <c r="E1669" s="5">
        <v>0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19">
        <v>0</v>
      </c>
    </row>
    <row r="1670" spans="1:14" ht="15.75" hidden="1" customHeight="1" x14ac:dyDescent="0.2">
      <c r="A1670" s="14">
        <v>0</v>
      </c>
      <c r="B1670" s="16">
        <v>0</v>
      </c>
      <c r="C1670" s="14">
        <v>0</v>
      </c>
      <c r="D1670" s="17">
        <v>0</v>
      </c>
      <c r="E1670" s="5">
        <v>0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19">
        <v>0</v>
      </c>
    </row>
    <row r="1671" spans="1:14" ht="15.75" hidden="1" customHeight="1" x14ac:dyDescent="0.2">
      <c r="A1671" s="14">
        <v>0</v>
      </c>
      <c r="B1671" s="16">
        <v>0</v>
      </c>
      <c r="C1671" s="14">
        <v>0</v>
      </c>
      <c r="D1671" s="17">
        <v>0</v>
      </c>
      <c r="E1671" s="5">
        <v>0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19">
        <v>0</v>
      </c>
    </row>
    <row r="1672" spans="1:14" ht="15.75" hidden="1" customHeight="1" x14ac:dyDescent="0.2">
      <c r="A1672" s="14">
        <v>0</v>
      </c>
      <c r="B1672" s="16">
        <v>0</v>
      </c>
      <c r="C1672" s="14">
        <v>0</v>
      </c>
      <c r="D1672" s="17">
        <v>0</v>
      </c>
      <c r="E1672" s="5">
        <v>0</v>
      </c>
      <c r="F1672" s="5">
        <v>0</v>
      </c>
      <c r="G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19">
        <v>0</v>
      </c>
    </row>
    <row r="1673" spans="1:14" ht="15.75" hidden="1" customHeight="1" x14ac:dyDescent="0.2">
      <c r="A1673" s="14">
        <v>0</v>
      </c>
      <c r="B1673" s="16">
        <v>0</v>
      </c>
      <c r="C1673" s="14">
        <v>0</v>
      </c>
      <c r="D1673" s="17">
        <v>0</v>
      </c>
      <c r="E1673" s="5">
        <v>0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19">
        <v>0</v>
      </c>
    </row>
    <row r="1674" spans="1:14" ht="15.75" hidden="1" customHeight="1" x14ac:dyDescent="0.2">
      <c r="A1674" s="14">
        <v>0</v>
      </c>
      <c r="B1674" s="16">
        <v>0</v>
      </c>
      <c r="C1674" s="14">
        <v>0</v>
      </c>
      <c r="D1674" s="17">
        <v>0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19">
        <v>0</v>
      </c>
    </row>
    <row r="1675" spans="1:14" ht="15.75" hidden="1" customHeight="1" x14ac:dyDescent="0.2">
      <c r="A1675" s="14">
        <v>0</v>
      </c>
      <c r="B1675" s="16">
        <v>0</v>
      </c>
      <c r="C1675" s="14">
        <v>0</v>
      </c>
      <c r="D1675" s="17">
        <v>0</v>
      </c>
      <c r="E1675" s="5">
        <v>0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19">
        <v>0</v>
      </c>
    </row>
    <row r="1676" spans="1:14" ht="15.75" hidden="1" customHeight="1" x14ac:dyDescent="0.2">
      <c r="A1676" s="14">
        <v>0</v>
      </c>
      <c r="B1676" s="16">
        <v>0</v>
      </c>
      <c r="C1676" s="14">
        <v>0</v>
      </c>
      <c r="D1676" s="17">
        <v>0</v>
      </c>
      <c r="E1676" s="5">
        <v>0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19">
        <v>0</v>
      </c>
    </row>
    <row r="1677" spans="1:14" ht="15.75" hidden="1" customHeight="1" x14ac:dyDescent="0.2">
      <c r="A1677" s="14">
        <v>0</v>
      </c>
      <c r="B1677" s="16">
        <v>0</v>
      </c>
      <c r="C1677" s="14">
        <v>0</v>
      </c>
      <c r="D1677" s="17">
        <v>0</v>
      </c>
      <c r="E1677" s="5">
        <v>0</v>
      </c>
      <c r="F1677" s="5">
        <v>0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19">
        <v>0</v>
      </c>
    </row>
    <row r="1678" spans="1:14" ht="15.75" hidden="1" customHeight="1" x14ac:dyDescent="0.2">
      <c r="A1678" s="14">
        <v>0</v>
      </c>
      <c r="B1678" s="16">
        <v>0</v>
      </c>
      <c r="C1678" s="14">
        <v>0</v>
      </c>
      <c r="D1678" s="17">
        <v>0</v>
      </c>
      <c r="E1678" s="5">
        <v>0</v>
      </c>
      <c r="F1678" s="5">
        <v>0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19">
        <v>0</v>
      </c>
    </row>
    <row r="1679" spans="1:14" ht="15.75" hidden="1" customHeight="1" x14ac:dyDescent="0.2">
      <c r="A1679" s="14">
        <v>0</v>
      </c>
      <c r="B1679" s="16">
        <v>0</v>
      </c>
      <c r="C1679" s="14">
        <v>0</v>
      </c>
      <c r="D1679" s="17">
        <v>0</v>
      </c>
      <c r="E1679" s="5">
        <v>0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19">
        <v>0</v>
      </c>
    </row>
    <row r="1680" spans="1:14" ht="15.75" hidden="1" customHeight="1" x14ac:dyDescent="0.2">
      <c r="A1680" s="14">
        <v>0</v>
      </c>
      <c r="B1680" s="16">
        <v>0</v>
      </c>
      <c r="C1680" s="14">
        <v>0</v>
      </c>
      <c r="D1680" s="17">
        <v>0</v>
      </c>
      <c r="E1680" s="5">
        <v>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19">
        <v>0</v>
      </c>
    </row>
    <row r="1681" spans="1:14" ht="15.75" hidden="1" customHeight="1" x14ac:dyDescent="0.2">
      <c r="A1681" s="14">
        <v>0</v>
      </c>
      <c r="B1681" s="16">
        <v>0</v>
      </c>
      <c r="C1681" s="14">
        <v>0</v>
      </c>
      <c r="D1681" s="17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19">
        <v>0</v>
      </c>
    </row>
    <row r="1682" spans="1:14" ht="15.75" hidden="1" customHeight="1" x14ac:dyDescent="0.2">
      <c r="A1682" s="14">
        <v>0</v>
      </c>
      <c r="B1682" s="16">
        <v>0</v>
      </c>
      <c r="C1682" s="14">
        <v>0</v>
      </c>
      <c r="D1682" s="17">
        <v>0</v>
      </c>
      <c r="E1682" s="5">
        <v>0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19">
        <v>0</v>
      </c>
    </row>
    <row r="1683" spans="1:14" ht="15.75" hidden="1" customHeight="1" x14ac:dyDescent="0.2">
      <c r="A1683" s="14">
        <v>0</v>
      </c>
      <c r="B1683" s="16">
        <v>0</v>
      </c>
      <c r="C1683" s="14">
        <v>0</v>
      </c>
      <c r="D1683" s="17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19">
        <v>0</v>
      </c>
    </row>
    <row r="1684" spans="1:14" ht="15.75" hidden="1" customHeight="1" x14ac:dyDescent="0.2">
      <c r="A1684" s="14">
        <v>0</v>
      </c>
      <c r="B1684" s="16">
        <v>0</v>
      </c>
      <c r="C1684" s="14">
        <v>0</v>
      </c>
      <c r="D1684" s="17">
        <v>0</v>
      </c>
      <c r="E1684" s="5">
        <v>0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19">
        <v>0</v>
      </c>
    </row>
    <row r="1685" spans="1:14" ht="15.75" hidden="1" customHeight="1" x14ac:dyDescent="0.2">
      <c r="A1685" s="14">
        <v>0</v>
      </c>
      <c r="B1685" s="16">
        <v>0</v>
      </c>
      <c r="C1685" s="14">
        <v>0</v>
      </c>
      <c r="D1685" s="17">
        <v>0</v>
      </c>
      <c r="E1685" s="5">
        <v>0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19">
        <v>0</v>
      </c>
    </row>
    <row r="1686" spans="1:14" ht="15.75" hidden="1" customHeight="1" x14ac:dyDescent="0.2">
      <c r="A1686" s="14">
        <v>0</v>
      </c>
      <c r="B1686" s="16">
        <v>0</v>
      </c>
      <c r="C1686" s="14">
        <v>0</v>
      </c>
      <c r="D1686" s="17">
        <v>0</v>
      </c>
      <c r="E1686" s="5">
        <v>0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19">
        <v>0</v>
      </c>
    </row>
    <row r="1687" spans="1:14" ht="15.75" hidden="1" customHeight="1" x14ac:dyDescent="0.2">
      <c r="A1687" s="14">
        <v>0</v>
      </c>
      <c r="B1687" s="16">
        <v>0</v>
      </c>
      <c r="C1687" s="14">
        <v>0</v>
      </c>
      <c r="D1687" s="17">
        <v>0</v>
      </c>
      <c r="E1687" s="5">
        <v>0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19">
        <v>0</v>
      </c>
    </row>
    <row r="1688" spans="1:14" ht="15.75" hidden="1" customHeight="1" x14ac:dyDescent="0.2">
      <c r="A1688" s="14">
        <v>0</v>
      </c>
      <c r="B1688" s="16">
        <v>0</v>
      </c>
      <c r="C1688" s="14">
        <v>0</v>
      </c>
      <c r="D1688" s="17">
        <v>0</v>
      </c>
      <c r="E1688" s="5">
        <v>0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19">
        <v>0</v>
      </c>
    </row>
    <row r="1689" spans="1:14" ht="15.75" hidden="1" customHeight="1" x14ac:dyDescent="0.2">
      <c r="A1689" s="14">
        <v>0</v>
      </c>
      <c r="B1689" s="16">
        <v>0</v>
      </c>
      <c r="C1689" s="14">
        <v>0</v>
      </c>
      <c r="D1689" s="17">
        <v>0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19">
        <v>0</v>
      </c>
    </row>
    <row r="1690" spans="1:14" ht="15.75" hidden="1" customHeight="1" x14ac:dyDescent="0.2">
      <c r="A1690" s="14">
        <v>0</v>
      </c>
      <c r="B1690" s="16">
        <v>0</v>
      </c>
      <c r="C1690" s="14">
        <v>0</v>
      </c>
      <c r="D1690" s="17">
        <v>0</v>
      </c>
      <c r="E1690" s="5">
        <v>0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19">
        <v>0</v>
      </c>
    </row>
    <row r="1691" spans="1:14" ht="15.75" hidden="1" customHeight="1" x14ac:dyDescent="0.2">
      <c r="A1691" s="14">
        <v>0</v>
      </c>
      <c r="B1691" s="16">
        <v>0</v>
      </c>
      <c r="C1691" s="14">
        <v>0</v>
      </c>
      <c r="D1691" s="17">
        <v>0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19">
        <v>0</v>
      </c>
    </row>
    <row r="1692" spans="1:14" ht="15.75" hidden="1" customHeight="1" x14ac:dyDescent="0.2">
      <c r="A1692" s="14">
        <v>0</v>
      </c>
      <c r="B1692" s="16">
        <v>0</v>
      </c>
      <c r="C1692" s="14">
        <v>0</v>
      </c>
      <c r="D1692" s="17">
        <v>0</v>
      </c>
      <c r="E1692" s="5">
        <v>0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19">
        <v>0</v>
      </c>
    </row>
    <row r="1693" spans="1:14" ht="15.75" hidden="1" customHeight="1" x14ac:dyDescent="0.2">
      <c r="A1693" s="14">
        <v>0</v>
      </c>
      <c r="B1693" s="16">
        <v>0</v>
      </c>
      <c r="C1693" s="14">
        <v>0</v>
      </c>
      <c r="D1693" s="17">
        <v>0</v>
      </c>
      <c r="E1693" s="5">
        <v>0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19">
        <v>0</v>
      </c>
    </row>
    <row r="1694" spans="1:14" ht="15.75" hidden="1" customHeight="1" x14ac:dyDescent="0.2">
      <c r="A1694" s="14">
        <v>0</v>
      </c>
      <c r="B1694" s="16">
        <v>0</v>
      </c>
      <c r="C1694" s="14">
        <v>0</v>
      </c>
      <c r="D1694" s="17">
        <v>0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19">
        <v>0</v>
      </c>
    </row>
    <row r="1695" spans="1:14" ht="15.75" hidden="1" customHeight="1" x14ac:dyDescent="0.2">
      <c r="A1695" s="14">
        <v>0</v>
      </c>
      <c r="B1695" s="16">
        <v>0</v>
      </c>
      <c r="C1695" s="14">
        <v>0</v>
      </c>
      <c r="D1695" s="17">
        <v>0</v>
      </c>
      <c r="E1695" s="5">
        <v>0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19">
        <v>0</v>
      </c>
    </row>
    <row r="1696" spans="1:14" ht="15.75" hidden="1" customHeight="1" x14ac:dyDescent="0.2">
      <c r="A1696" s="14">
        <v>0</v>
      </c>
      <c r="B1696" s="16">
        <v>0</v>
      </c>
      <c r="C1696" s="14">
        <v>0</v>
      </c>
      <c r="D1696" s="17">
        <v>0</v>
      </c>
      <c r="E1696" s="5">
        <v>0</v>
      </c>
      <c r="F1696" s="5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19">
        <v>0</v>
      </c>
    </row>
    <row r="1697" spans="1:14" ht="15.75" hidden="1" customHeight="1" x14ac:dyDescent="0.2">
      <c r="A1697" s="14">
        <v>0</v>
      </c>
      <c r="B1697" s="16">
        <v>0</v>
      </c>
      <c r="C1697" s="14">
        <v>0</v>
      </c>
      <c r="D1697" s="17">
        <v>0</v>
      </c>
      <c r="E1697" s="5">
        <v>0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19">
        <v>0</v>
      </c>
    </row>
    <row r="1698" spans="1:14" ht="15.75" hidden="1" customHeight="1" x14ac:dyDescent="0.2">
      <c r="A1698" s="14">
        <v>0</v>
      </c>
      <c r="B1698" s="16">
        <v>0</v>
      </c>
      <c r="C1698" s="14">
        <v>0</v>
      </c>
      <c r="D1698" s="17">
        <v>0</v>
      </c>
      <c r="E1698" s="5">
        <v>0</v>
      </c>
      <c r="F1698" s="5">
        <v>0</v>
      </c>
      <c r="G1698" s="5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19">
        <v>0</v>
      </c>
    </row>
    <row r="1699" spans="1:14" ht="15.75" hidden="1" customHeight="1" x14ac:dyDescent="0.2">
      <c r="A1699" s="14">
        <v>0</v>
      </c>
      <c r="B1699" s="16">
        <v>0</v>
      </c>
      <c r="C1699" s="14">
        <v>0</v>
      </c>
      <c r="D1699" s="17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19">
        <v>0</v>
      </c>
    </row>
    <row r="1700" spans="1:14" ht="15.75" hidden="1" customHeight="1" x14ac:dyDescent="0.2">
      <c r="A1700" s="14">
        <v>0</v>
      </c>
      <c r="B1700" s="16">
        <v>0</v>
      </c>
      <c r="C1700" s="14">
        <v>0</v>
      </c>
      <c r="D1700" s="17">
        <v>0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19">
        <v>0</v>
      </c>
    </row>
    <row r="1701" spans="1:14" ht="15.75" hidden="1" customHeight="1" x14ac:dyDescent="0.2">
      <c r="A1701" s="14">
        <v>0</v>
      </c>
      <c r="B1701" s="16">
        <v>0</v>
      </c>
      <c r="C1701" s="14">
        <v>0</v>
      </c>
      <c r="D1701" s="17">
        <v>0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19">
        <v>0</v>
      </c>
    </row>
    <row r="1702" spans="1:14" ht="15.75" hidden="1" customHeight="1" x14ac:dyDescent="0.2">
      <c r="A1702" s="14">
        <v>0</v>
      </c>
      <c r="B1702" s="16">
        <v>0</v>
      </c>
      <c r="C1702" s="14">
        <v>0</v>
      </c>
      <c r="D1702" s="17">
        <v>0</v>
      </c>
      <c r="E1702" s="5">
        <v>0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19">
        <v>0</v>
      </c>
    </row>
    <row r="1703" spans="1:14" ht="15.75" hidden="1" customHeight="1" x14ac:dyDescent="0.2">
      <c r="A1703" s="14">
        <v>0</v>
      </c>
      <c r="B1703" s="16">
        <v>0</v>
      </c>
      <c r="C1703" s="14">
        <v>0</v>
      </c>
      <c r="D1703" s="17">
        <v>0</v>
      </c>
      <c r="E1703" s="5">
        <v>0</v>
      </c>
      <c r="F1703" s="5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19">
        <v>0</v>
      </c>
    </row>
    <row r="1704" spans="1:14" ht="15.75" hidden="1" customHeight="1" x14ac:dyDescent="0.2">
      <c r="A1704" s="14">
        <v>0</v>
      </c>
      <c r="B1704" s="16">
        <v>0</v>
      </c>
      <c r="C1704" s="14">
        <v>0</v>
      </c>
      <c r="D1704" s="17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19">
        <v>0</v>
      </c>
    </row>
    <row r="1705" spans="1:14" ht="15.75" hidden="1" customHeight="1" x14ac:dyDescent="0.2">
      <c r="A1705" s="14">
        <v>0</v>
      </c>
      <c r="B1705" s="16">
        <v>0</v>
      </c>
      <c r="C1705" s="14">
        <v>0</v>
      </c>
      <c r="D1705" s="17">
        <v>0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19">
        <v>0</v>
      </c>
    </row>
    <row r="1706" spans="1:14" ht="15.75" hidden="1" customHeight="1" x14ac:dyDescent="0.2">
      <c r="A1706" s="14">
        <v>0</v>
      </c>
      <c r="B1706" s="16">
        <v>0</v>
      </c>
      <c r="C1706" s="14">
        <v>0</v>
      </c>
      <c r="D1706" s="17">
        <v>0</v>
      </c>
      <c r="E1706" s="5">
        <v>0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19">
        <v>0</v>
      </c>
    </row>
    <row r="1707" spans="1:14" ht="15.75" hidden="1" customHeight="1" x14ac:dyDescent="0.2">
      <c r="A1707" s="14">
        <v>0</v>
      </c>
      <c r="B1707" s="16">
        <v>0</v>
      </c>
      <c r="C1707" s="14">
        <v>0</v>
      </c>
      <c r="D1707" s="17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19">
        <v>0</v>
      </c>
    </row>
    <row r="1708" spans="1:14" ht="15.75" hidden="1" customHeight="1" x14ac:dyDescent="0.2">
      <c r="A1708" s="14">
        <v>0</v>
      </c>
      <c r="B1708" s="16">
        <v>0</v>
      </c>
      <c r="C1708" s="14">
        <v>0</v>
      </c>
      <c r="D1708" s="17">
        <v>0</v>
      </c>
      <c r="E1708" s="5">
        <v>0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19">
        <v>0</v>
      </c>
    </row>
    <row r="1709" spans="1:14" ht="15.75" hidden="1" customHeight="1" x14ac:dyDescent="0.2">
      <c r="A1709" s="14">
        <v>0</v>
      </c>
      <c r="B1709" s="16">
        <v>0</v>
      </c>
      <c r="C1709" s="14">
        <v>0</v>
      </c>
      <c r="D1709" s="17">
        <v>0</v>
      </c>
      <c r="E1709" s="5">
        <v>0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19">
        <v>0</v>
      </c>
    </row>
    <row r="1710" spans="1:14" ht="15.75" hidden="1" customHeight="1" x14ac:dyDescent="0.2">
      <c r="A1710" s="14">
        <v>0</v>
      </c>
      <c r="B1710" s="16">
        <v>0</v>
      </c>
      <c r="C1710" s="14">
        <v>0</v>
      </c>
      <c r="D1710" s="17">
        <v>0</v>
      </c>
      <c r="E1710" s="5">
        <v>0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19">
        <v>0</v>
      </c>
    </row>
    <row r="1711" spans="1:14" ht="15.75" hidden="1" customHeight="1" x14ac:dyDescent="0.2">
      <c r="A1711" s="14">
        <v>0</v>
      </c>
      <c r="B1711" s="16">
        <v>0</v>
      </c>
      <c r="C1711" s="14">
        <v>0</v>
      </c>
      <c r="D1711" s="17">
        <v>0</v>
      </c>
      <c r="E1711" s="5">
        <v>0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19">
        <v>0</v>
      </c>
    </row>
    <row r="1712" spans="1:14" ht="15.75" hidden="1" customHeight="1" x14ac:dyDescent="0.2">
      <c r="A1712" s="14">
        <v>0</v>
      </c>
      <c r="B1712" s="16">
        <v>0</v>
      </c>
      <c r="C1712" s="14">
        <v>0</v>
      </c>
      <c r="D1712" s="17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19">
        <v>0</v>
      </c>
    </row>
    <row r="1713" spans="1:14" ht="15.75" hidden="1" customHeight="1" x14ac:dyDescent="0.2">
      <c r="A1713" s="14">
        <v>0</v>
      </c>
      <c r="B1713" s="16">
        <v>0</v>
      </c>
      <c r="C1713" s="14">
        <v>0</v>
      </c>
      <c r="D1713" s="17">
        <v>0</v>
      </c>
      <c r="E1713" s="5">
        <v>0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19">
        <v>0</v>
      </c>
    </row>
    <row r="1714" spans="1:14" ht="15.75" hidden="1" customHeight="1" x14ac:dyDescent="0.2">
      <c r="A1714" s="14">
        <v>0</v>
      </c>
      <c r="B1714" s="16">
        <v>0</v>
      </c>
      <c r="C1714" s="14">
        <v>0</v>
      </c>
      <c r="D1714" s="17">
        <v>0</v>
      </c>
      <c r="E1714" s="5">
        <v>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19">
        <v>0</v>
      </c>
    </row>
    <row r="1715" spans="1:14" ht="15.75" hidden="1" customHeight="1" x14ac:dyDescent="0.2">
      <c r="A1715" s="14">
        <v>0</v>
      </c>
      <c r="B1715" s="16">
        <v>0</v>
      </c>
      <c r="C1715" s="14">
        <v>0</v>
      </c>
      <c r="D1715" s="17">
        <v>0</v>
      </c>
      <c r="E1715" s="5">
        <v>0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19">
        <v>0</v>
      </c>
    </row>
    <row r="1716" spans="1:14" ht="15.75" hidden="1" customHeight="1" x14ac:dyDescent="0.2">
      <c r="A1716" s="14">
        <v>0</v>
      </c>
      <c r="B1716" s="16">
        <v>0</v>
      </c>
      <c r="C1716" s="14">
        <v>0</v>
      </c>
      <c r="D1716" s="17">
        <v>0</v>
      </c>
      <c r="E1716" s="5">
        <v>0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19">
        <v>0</v>
      </c>
    </row>
    <row r="1717" spans="1:14" ht="15.75" hidden="1" customHeight="1" x14ac:dyDescent="0.2">
      <c r="A1717" s="14">
        <v>0</v>
      </c>
      <c r="B1717" s="16">
        <v>0</v>
      </c>
      <c r="C1717" s="14">
        <v>0</v>
      </c>
      <c r="D1717" s="17">
        <v>0</v>
      </c>
      <c r="E1717" s="5">
        <v>0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19">
        <v>0</v>
      </c>
    </row>
    <row r="1718" spans="1:14" ht="15.75" hidden="1" customHeight="1" x14ac:dyDescent="0.2">
      <c r="A1718" s="14">
        <v>0</v>
      </c>
      <c r="B1718" s="16">
        <v>0</v>
      </c>
      <c r="C1718" s="14">
        <v>0</v>
      </c>
      <c r="D1718" s="17">
        <v>0</v>
      </c>
      <c r="E1718" s="5">
        <v>0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19">
        <v>0</v>
      </c>
    </row>
    <row r="1719" spans="1:14" ht="15.75" hidden="1" customHeight="1" x14ac:dyDescent="0.2">
      <c r="A1719" s="14">
        <v>0</v>
      </c>
      <c r="B1719" s="16">
        <v>0</v>
      </c>
      <c r="C1719" s="14">
        <v>0</v>
      </c>
      <c r="D1719" s="17">
        <v>0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19">
        <v>0</v>
      </c>
    </row>
    <row r="1720" spans="1:14" ht="15.75" hidden="1" customHeight="1" x14ac:dyDescent="0.2">
      <c r="A1720" s="14">
        <v>0</v>
      </c>
      <c r="B1720" s="16">
        <v>0</v>
      </c>
      <c r="C1720" s="14">
        <v>0</v>
      </c>
      <c r="D1720" s="17">
        <v>0</v>
      </c>
      <c r="E1720" s="5">
        <v>0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19">
        <v>0</v>
      </c>
    </row>
    <row r="1721" spans="1:14" ht="15.75" hidden="1" customHeight="1" x14ac:dyDescent="0.2">
      <c r="A1721" s="14">
        <v>0</v>
      </c>
      <c r="B1721" s="16">
        <v>0</v>
      </c>
      <c r="C1721" s="14">
        <v>0</v>
      </c>
      <c r="D1721" s="17">
        <v>0</v>
      </c>
      <c r="E1721" s="5">
        <v>0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19">
        <v>0</v>
      </c>
    </row>
    <row r="1722" spans="1:14" ht="15.75" hidden="1" customHeight="1" x14ac:dyDescent="0.2">
      <c r="A1722" s="14">
        <v>0</v>
      </c>
      <c r="B1722" s="16">
        <v>0</v>
      </c>
      <c r="C1722" s="14">
        <v>0</v>
      </c>
      <c r="D1722" s="17">
        <v>0</v>
      </c>
      <c r="E1722" s="5">
        <v>0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19">
        <v>0</v>
      </c>
    </row>
    <row r="1723" spans="1:14" ht="15.75" hidden="1" customHeight="1" x14ac:dyDescent="0.2">
      <c r="A1723" s="14">
        <v>0</v>
      </c>
      <c r="B1723" s="16">
        <v>0</v>
      </c>
      <c r="C1723" s="14">
        <v>0</v>
      </c>
      <c r="D1723" s="17">
        <v>0</v>
      </c>
      <c r="E1723" s="5">
        <v>0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19">
        <v>0</v>
      </c>
    </row>
    <row r="1724" spans="1:14" ht="15.75" hidden="1" customHeight="1" x14ac:dyDescent="0.2">
      <c r="A1724" s="14">
        <v>0</v>
      </c>
      <c r="B1724" s="16">
        <v>0</v>
      </c>
      <c r="C1724" s="14">
        <v>0</v>
      </c>
      <c r="D1724" s="17">
        <v>0</v>
      </c>
      <c r="E1724" s="5">
        <v>0</v>
      </c>
      <c r="F1724" s="5">
        <v>0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19">
        <v>0</v>
      </c>
    </row>
    <row r="1725" spans="1:14" ht="15.75" hidden="1" customHeight="1" x14ac:dyDescent="0.2">
      <c r="A1725" s="14">
        <v>0</v>
      </c>
      <c r="B1725" s="16">
        <v>0</v>
      </c>
      <c r="C1725" s="14">
        <v>0</v>
      </c>
      <c r="D1725" s="17">
        <v>0</v>
      </c>
      <c r="E1725" s="5">
        <v>0</v>
      </c>
      <c r="F1725" s="5">
        <v>0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19">
        <v>0</v>
      </c>
    </row>
    <row r="1726" spans="1:14" ht="15.75" hidden="1" customHeight="1" x14ac:dyDescent="0.2">
      <c r="A1726" s="14">
        <v>0</v>
      </c>
      <c r="B1726" s="16">
        <v>0</v>
      </c>
      <c r="C1726" s="14">
        <v>0</v>
      </c>
      <c r="D1726" s="17">
        <v>0</v>
      </c>
      <c r="E1726" s="5">
        <v>0</v>
      </c>
      <c r="F1726" s="5">
        <v>0</v>
      </c>
      <c r="G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19">
        <v>0</v>
      </c>
    </row>
    <row r="1727" spans="1:14" ht="15.75" hidden="1" customHeight="1" x14ac:dyDescent="0.2">
      <c r="A1727" s="14">
        <v>0</v>
      </c>
      <c r="B1727" s="16">
        <v>0</v>
      </c>
      <c r="C1727" s="14">
        <v>0</v>
      </c>
      <c r="D1727" s="17">
        <v>0</v>
      </c>
      <c r="E1727" s="5">
        <v>0</v>
      </c>
      <c r="F1727" s="5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19">
        <v>0</v>
      </c>
    </row>
    <row r="1728" spans="1:14" ht="15.75" hidden="1" customHeight="1" x14ac:dyDescent="0.2">
      <c r="A1728" s="14">
        <v>0</v>
      </c>
      <c r="B1728" s="16">
        <v>0</v>
      </c>
      <c r="C1728" s="14">
        <v>0</v>
      </c>
      <c r="D1728" s="17">
        <v>0</v>
      </c>
      <c r="E1728" s="5">
        <v>0</v>
      </c>
      <c r="F1728" s="5">
        <v>0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19">
        <v>0</v>
      </c>
    </row>
    <row r="1729" spans="1:14" ht="15.75" hidden="1" customHeight="1" x14ac:dyDescent="0.2">
      <c r="A1729" s="14">
        <v>0</v>
      </c>
      <c r="B1729" s="16">
        <v>0</v>
      </c>
      <c r="C1729" s="14">
        <v>0</v>
      </c>
      <c r="D1729" s="17">
        <v>0</v>
      </c>
      <c r="E1729" s="5">
        <v>0</v>
      </c>
      <c r="F1729" s="5">
        <v>0</v>
      </c>
      <c r="G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19">
        <v>0</v>
      </c>
    </row>
    <row r="1730" spans="1:14" ht="15.75" hidden="1" customHeight="1" x14ac:dyDescent="0.2">
      <c r="A1730" s="14">
        <v>0</v>
      </c>
      <c r="B1730" s="16">
        <v>0</v>
      </c>
      <c r="C1730" s="14">
        <v>0</v>
      </c>
      <c r="D1730" s="17">
        <v>0</v>
      </c>
      <c r="E1730" s="5">
        <v>0</v>
      </c>
      <c r="F1730" s="5">
        <v>0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19">
        <v>0</v>
      </c>
    </row>
    <row r="1731" spans="1:14" ht="15.75" hidden="1" customHeight="1" x14ac:dyDescent="0.2">
      <c r="A1731" s="14">
        <v>0</v>
      </c>
      <c r="B1731" s="16">
        <v>0</v>
      </c>
      <c r="C1731" s="14">
        <v>0</v>
      </c>
      <c r="D1731" s="17">
        <v>0</v>
      </c>
      <c r="E1731" s="5">
        <v>0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19">
        <v>0</v>
      </c>
    </row>
    <row r="1732" spans="1:14" ht="15.75" hidden="1" customHeight="1" x14ac:dyDescent="0.2">
      <c r="A1732" s="14">
        <v>0</v>
      </c>
      <c r="B1732" s="16">
        <v>0</v>
      </c>
      <c r="C1732" s="14">
        <v>0</v>
      </c>
      <c r="D1732" s="17">
        <v>0</v>
      </c>
      <c r="E1732" s="5">
        <v>0</v>
      </c>
      <c r="F1732" s="5">
        <v>0</v>
      </c>
      <c r="G1732" s="5">
        <v>0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19">
        <v>0</v>
      </c>
    </row>
    <row r="1733" spans="1:14" ht="15.75" hidden="1" customHeight="1" x14ac:dyDescent="0.2">
      <c r="A1733" s="14">
        <v>0</v>
      </c>
      <c r="B1733" s="16">
        <v>0</v>
      </c>
      <c r="C1733" s="14">
        <v>0</v>
      </c>
      <c r="D1733" s="17">
        <v>0</v>
      </c>
      <c r="E1733" s="5">
        <v>0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19">
        <v>0</v>
      </c>
    </row>
    <row r="1734" spans="1:14" ht="15.75" hidden="1" customHeight="1" x14ac:dyDescent="0.2">
      <c r="A1734" s="14">
        <v>0</v>
      </c>
      <c r="B1734" s="16">
        <v>0</v>
      </c>
      <c r="C1734" s="14">
        <v>0</v>
      </c>
      <c r="D1734" s="17">
        <v>0</v>
      </c>
      <c r="E1734" s="5">
        <v>0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19">
        <v>0</v>
      </c>
    </row>
    <row r="1735" spans="1:14" ht="15.75" hidden="1" customHeight="1" x14ac:dyDescent="0.2">
      <c r="A1735" s="14">
        <v>0</v>
      </c>
      <c r="B1735" s="16">
        <v>0</v>
      </c>
      <c r="C1735" s="14">
        <v>0</v>
      </c>
      <c r="D1735" s="17">
        <v>0</v>
      </c>
      <c r="E1735" s="5">
        <v>0</v>
      </c>
      <c r="F1735" s="5">
        <v>0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19">
        <v>0</v>
      </c>
    </row>
    <row r="1736" spans="1:14" ht="15.75" hidden="1" customHeight="1" x14ac:dyDescent="0.2">
      <c r="A1736" s="14">
        <v>0</v>
      </c>
      <c r="B1736" s="16">
        <v>0</v>
      </c>
      <c r="C1736" s="14">
        <v>0</v>
      </c>
      <c r="D1736" s="17">
        <v>0</v>
      </c>
      <c r="E1736" s="5">
        <v>0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19">
        <v>0</v>
      </c>
    </row>
    <row r="1737" spans="1:14" ht="15.75" hidden="1" customHeight="1" x14ac:dyDescent="0.2">
      <c r="A1737" s="14">
        <v>0</v>
      </c>
      <c r="B1737" s="16">
        <v>0</v>
      </c>
      <c r="C1737" s="14">
        <v>0</v>
      </c>
      <c r="D1737" s="17">
        <v>0</v>
      </c>
      <c r="E1737" s="5">
        <v>0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19">
        <v>0</v>
      </c>
    </row>
    <row r="1738" spans="1:14" ht="15.75" hidden="1" customHeight="1" x14ac:dyDescent="0.2">
      <c r="A1738" s="14">
        <v>0</v>
      </c>
      <c r="B1738" s="16">
        <v>0</v>
      </c>
      <c r="C1738" s="14">
        <v>0</v>
      </c>
      <c r="D1738" s="17">
        <v>0</v>
      </c>
      <c r="E1738" s="5">
        <v>0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19">
        <v>0</v>
      </c>
    </row>
    <row r="1739" spans="1:14" ht="15.75" hidden="1" customHeight="1" x14ac:dyDescent="0.2">
      <c r="A1739" s="14">
        <v>0</v>
      </c>
      <c r="B1739" s="16">
        <v>0</v>
      </c>
      <c r="C1739" s="14">
        <v>0</v>
      </c>
      <c r="D1739" s="17">
        <v>0</v>
      </c>
      <c r="E1739" s="5">
        <v>0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19">
        <v>0</v>
      </c>
    </row>
    <row r="1740" spans="1:14" ht="15.75" hidden="1" customHeight="1" x14ac:dyDescent="0.2">
      <c r="A1740" s="14">
        <v>0</v>
      </c>
      <c r="B1740" s="16">
        <v>0</v>
      </c>
      <c r="C1740" s="14">
        <v>0</v>
      </c>
      <c r="D1740" s="17">
        <v>0</v>
      </c>
      <c r="E1740" s="5">
        <v>0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19">
        <v>0</v>
      </c>
    </row>
    <row r="1741" spans="1:14" ht="15.75" hidden="1" customHeight="1" x14ac:dyDescent="0.2">
      <c r="A1741" s="14">
        <v>0</v>
      </c>
      <c r="B1741" s="16">
        <v>0</v>
      </c>
      <c r="C1741" s="14">
        <v>0</v>
      </c>
      <c r="D1741" s="17">
        <v>0</v>
      </c>
      <c r="E1741" s="5">
        <v>0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19">
        <v>0</v>
      </c>
    </row>
    <row r="1742" spans="1:14" ht="15.75" hidden="1" customHeight="1" x14ac:dyDescent="0.2">
      <c r="A1742" s="14">
        <v>0</v>
      </c>
      <c r="B1742" s="16">
        <v>0</v>
      </c>
      <c r="C1742" s="14">
        <v>0</v>
      </c>
      <c r="D1742" s="17">
        <v>0</v>
      </c>
      <c r="E1742" s="5">
        <v>0</v>
      </c>
      <c r="F1742" s="5">
        <v>0</v>
      </c>
      <c r="G1742" s="5">
        <v>0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19">
        <v>0</v>
      </c>
    </row>
    <row r="1743" spans="1:14" ht="15.75" hidden="1" customHeight="1" x14ac:dyDescent="0.2">
      <c r="A1743" s="14">
        <v>0</v>
      </c>
      <c r="B1743" s="16">
        <v>0</v>
      </c>
      <c r="C1743" s="14">
        <v>0</v>
      </c>
      <c r="D1743" s="17">
        <v>0</v>
      </c>
      <c r="E1743" s="5">
        <v>0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19">
        <v>0</v>
      </c>
    </row>
    <row r="1744" spans="1:14" ht="15.75" hidden="1" customHeight="1" x14ac:dyDescent="0.2">
      <c r="A1744" s="14">
        <v>0</v>
      </c>
      <c r="B1744" s="16">
        <v>0</v>
      </c>
      <c r="C1744" s="14">
        <v>0</v>
      </c>
      <c r="D1744" s="17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19">
        <v>0</v>
      </c>
    </row>
    <row r="1745" spans="1:14" ht="15.75" hidden="1" customHeight="1" x14ac:dyDescent="0.2">
      <c r="A1745" s="14">
        <v>0</v>
      </c>
      <c r="B1745" s="16">
        <v>0</v>
      </c>
      <c r="C1745" s="14">
        <v>0</v>
      </c>
      <c r="D1745" s="17">
        <v>0</v>
      </c>
      <c r="E1745" s="5">
        <v>0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19">
        <v>0</v>
      </c>
    </row>
    <row r="1746" spans="1:14" ht="15.75" hidden="1" customHeight="1" x14ac:dyDescent="0.2">
      <c r="A1746" s="14">
        <v>0</v>
      </c>
      <c r="B1746" s="16">
        <v>0</v>
      </c>
      <c r="C1746" s="14">
        <v>0</v>
      </c>
      <c r="D1746" s="17">
        <v>0</v>
      </c>
      <c r="E1746" s="5">
        <v>0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19">
        <v>0</v>
      </c>
    </row>
    <row r="1747" spans="1:14" ht="15.75" hidden="1" customHeight="1" x14ac:dyDescent="0.2">
      <c r="A1747" s="14">
        <v>0</v>
      </c>
      <c r="B1747" s="16">
        <v>0</v>
      </c>
      <c r="C1747" s="14">
        <v>0</v>
      </c>
      <c r="D1747" s="17">
        <v>0</v>
      </c>
      <c r="E1747" s="5">
        <v>0</v>
      </c>
      <c r="F1747" s="5">
        <v>0</v>
      </c>
      <c r="G1747" s="5">
        <v>0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19">
        <v>0</v>
      </c>
    </row>
    <row r="1748" spans="1:14" ht="15.75" hidden="1" customHeight="1" x14ac:dyDescent="0.2">
      <c r="A1748" s="14">
        <v>0</v>
      </c>
      <c r="B1748" s="16">
        <v>0</v>
      </c>
      <c r="C1748" s="14">
        <v>0</v>
      </c>
      <c r="D1748" s="17">
        <v>0</v>
      </c>
      <c r="E1748" s="5">
        <v>0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19">
        <v>0</v>
      </c>
    </row>
    <row r="1749" spans="1:14" ht="15.75" hidden="1" customHeight="1" x14ac:dyDescent="0.2">
      <c r="A1749" s="14">
        <v>0</v>
      </c>
      <c r="B1749" s="16">
        <v>0</v>
      </c>
      <c r="C1749" s="14">
        <v>0</v>
      </c>
      <c r="D1749" s="17">
        <v>0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19">
        <v>0</v>
      </c>
    </row>
    <row r="1750" spans="1:14" ht="15.75" hidden="1" customHeight="1" x14ac:dyDescent="0.2">
      <c r="A1750" s="14">
        <v>0</v>
      </c>
      <c r="B1750" s="16">
        <v>0</v>
      </c>
      <c r="C1750" s="14">
        <v>0</v>
      </c>
      <c r="D1750" s="17">
        <v>0</v>
      </c>
      <c r="E1750" s="5">
        <v>0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19">
        <v>0</v>
      </c>
    </row>
    <row r="1751" spans="1:14" ht="15.75" hidden="1" customHeight="1" x14ac:dyDescent="0.2">
      <c r="A1751" s="14">
        <v>0</v>
      </c>
      <c r="B1751" s="16">
        <v>0</v>
      </c>
      <c r="C1751" s="14">
        <v>0</v>
      </c>
      <c r="D1751" s="17">
        <v>0</v>
      </c>
      <c r="E1751" s="5">
        <v>0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19">
        <v>0</v>
      </c>
    </row>
    <row r="1752" spans="1:14" ht="15.75" hidden="1" customHeight="1" x14ac:dyDescent="0.2">
      <c r="A1752" s="14">
        <v>0</v>
      </c>
      <c r="B1752" s="16">
        <v>0</v>
      </c>
      <c r="C1752" s="14">
        <v>0</v>
      </c>
      <c r="D1752" s="17">
        <v>0</v>
      </c>
      <c r="E1752" s="5">
        <v>0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19">
        <v>0</v>
      </c>
    </row>
    <row r="1753" spans="1:14" ht="15.75" hidden="1" customHeight="1" x14ac:dyDescent="0.2">
      <c r="A1753" s="14">
        <v>0</v>
      </c>
      <c r="B1753" s="16">
        <v>0</v>
      </c>
      <c r="C1753" s="14">
        <v>0</v>
      </c>
      <c r="D1753" s="17">
        <v>0</v>
      </c>
      <c r="E1753" s="5">
        <v>0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19">
        <v>0</v>
      </c>
    </row>
    <row r="1754" spans="1:14" ht="15.75" hidden="1" customHeight="1" x14ac:dyDescent="0.2">
      <c r="A1754" s="14">
        <v>0</v>
      </c>
      <c r="B1754" s="16">
        <v>0</v>
      </c>
      <c r="C1754" s="14">
        <v>0</v>
      </c>
      <c r="D1754" s="17">
        <v>0</v>
      </c>
      <c r="E1754" s="5">
        <v>0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19">
        <v>0</v>
      </c>
    </row>
    <row r="1755" spans="1:14" ht="15.75" hidden="1" customHeight="1" x14ac:dyDescent="0.2">
      <c r="A1755" s="14">
        <v>0</v>
      </c>
      <c r="B1755" s="16">
        <v>0</v>
      </c>
      <c r="C1755" s="14">
        <v>0</v>
      </c>
      <c r="D1755" s="17">
        <v>0</v>
      </c>
      <c r="E1755" s="5">
        <v>0</v>
      </c>
      <c r="F1755" s="5">
        <v>0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19">
        <v>0</v>
      </c>
    </row>
    <row r="1756" spans="1:14" ht="15.75" hidden="1" customHeight="1" x14ac:dyDescent="0.2">
      <c r="A1756" s="14">
        <v>0</v>
      </c>
      <c r="B1756" s="16">
        <v>0</v>
      </c>
      <c r="C1756" s="14">
        <v>0</v>
      </c>
      <c r="D1756" s="17">
        <v>0</v>
      </c>
      <c r="E1756" s="5">
        <v>0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19">
        <v>0</v>
      </c>
    </row>
    <row r="1757" spans="1:14" ht="15.75" hidden="1" customHeight="1" x14ac:dyDescent="0.2">
      <c r="A1757" s="14">
        <v>0</v>
      </c>
      <c r="B1757" s="16">
        <v>0</v>
      </c>
      <c r="C1757" s="14">
        <v>0</v>
      </c>
      <c r="D1757" s="17">
        <v>0</v>
      </c>
      <c r="E1757" s="5">
        <v>0</v>
      </c>
      <c r="F1757" s="5">
        <v>0</v>
      </c>
      <c r="G1757" s="5">
        <v>0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19">
        <v>0</v>
      </c>
    </row>
    <row r="1758" spans="1:14" ht="15.75" hidden="1" customHeight="1" x14ac:dyDescent="0.2">
      <c r="A1758" s="14">
        <v>0</v>
      </c>
      <c r="B1758" s="16">
        <v>0</v>
      </c>
      <c r="C1758" s="14">
        <v>0</v>
      </c>
      <c r="D1758" s="17">
        <v>0</v>
      </c>
      <c r="E1758" s="5">
        <v>0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19">
        <v>0</v>
      </c>
    </row>
    <row r="1759" spans="1:14" ht="15.75" hidden="1" customHeight="1" x14ac:dyDescent="0.2">
      <c r="A1759" s="14">
        <v>0</v>
      </c>
      <c r="B1759" s="16">
        <v>0</v>
      </c>
      <c r="C1759" s="14">
        <v>0</v>
      </c>
      <c r="D1759" s="17">
        <v>0</v>
      </c>
      <c r="E1759" s="5">
        <v>0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19">
        <v>0</v>
      </c>
    </row>
    <row r="1760" spans="1:14" ht="15.75" hidden="1" customHeight="1" x14ac:dyDescent="0.2">
      <c r="A1760" s="14">
        <v>0</v>
      </c>
      <c r="B1760" s="16">
        <v>0</v>
      </c>
      <c r="C1760" s="14">
        <v>0</v>
      </c>
      <c r="D1760" s="17">
        <v>0</v>
      </c>
      <c r="E1760" s="5">
        <v>0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19">
        <v>0</v>
      </c>
    </row>
    <row r="1761" spans="1:14" ht="15.75" hidden="1" customHeight="1" x14ac:dyDescent="0.2">
      <c r="A1761" s="14">
        <v>0</v>
      </c>
      <c r="B1761" s="16">
        <v>0</v>
      </c>
      <c r="C1761" s="14">
        <v>0</v>
      </c>
      <c r="D1761" s="17">
        <v>0</v>
      </c>
      <c r="E1761" s="5">
        <v>0</v>
      </c>
      <c r="F1761" s="5">
        <v>0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19">
        <v>0</v>
      </c>
    </row>
    <row r="1762" spans="1:14" ht="15.75" hidden="1" customHeight="1" x14ac:dyDescent="0.2">
      <c r="A1762" s="14">
        <v>0</v>
      </c>
      <c r="B1762" s="16">
        <v>0</v>
      </c>
      <c r="C1762" s="14">
        <v>0</v>
      </c>
      <c r="D1762" s="17">
        <v>0</v>
      </c>
      <c r="E1762" s="5">
        <v>0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19">
        <v>0</v>
      </c>
    </row>
    <row r="1763" spans="1:14" ht="15.75" hidden="1" customHeight="1" x14ac:dyDescent="0.2">
      <c r="A1763" s="14">
        <v>0</v>
      </c>
      <c r="B1763" s="16">
        <v>0</v>
      </c>
      <c r="C1763" s="14">
        <v>0</v>
      </c>
      <c r="D1763" s="17">
        <v>0</v>
      </c>
      <c r="E1763" s="5">
        <v>0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19">
        <v>0</v>
      </c>
    </row>
    <row r="1764" spans="1:14" ht="15.75" hidden="1" customHeight="1" x14ac:dyDescent="0.2">
      <c r="A1764" s="14">
        <v>0</v>
      </c>
      <c r="B1764" s="16">
        <v>0</v>
      </c>
      <c r="C1764" s="14">
        <v>0</v>
      </c>
      <c r="D1764" s="17">
        <v>0</v>
      </c>
      <c r="E1764" s="5">
        <v>0</v>
      </c>
      <c r="F1764" s="5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19">
        <v>0</v>
      </c>
    </row>
    <row r="1765" spans="1:14" ht="15.75" hidden="1" customHeight="1" x14ac:dyDescent="0.2">
      <c r="A1765" s="14">
        <v>0</v>
      </c>
      <c r="B1765" s="16">
        <v>0</v>
      </c>
      <c r="C1765" s="14">
        <v>0</v>
      </c>
      <c r="D1765" s="17">
        <v>0</v>
      </c>
      <c r="E1765" s="5">
        <v>0</v>
      </c>
      <c r="F1765" s="5">
        <v>0</v>
      </c>
      <c r="G1765" s="5">
        <v>0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19">
        <v>0</v>
      </c>
    </row>
    <row r="1766" spans="1:14" ht="15.75" hidden="1" customHeight="1" x14ac:dyDescent="0.2">
      <c r="A1766" s="14">
        <v>0</v>
      </c>
      <c r="B1766" s="16">
        <v>0</v>
      </c>
      <c r="C1766" s="14">
        <v>0</v>
      </c>
      <c r="D1766" s="17">
        <v>0</v>
      </c>
      <c r="E1766" s="5">
        <v>0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19">
        <v>0</v>
      </c>
    </row>
    <row r="1767" spans="1:14" ht="15.75" hidden="1" customHeight="1" x14ac:dyDescent="0.2">
      <c r="A1767" s="14">
        <v>0</v>
      </c>
      <c r="B1767" s="16">
        <v>0</v>
      </c>
      <c r="C1767" s="14">
        <v>0</v>
      </c>
      <c r="D1767" s="17">
        <v>0</v>
      </c>
      <c r="E1767" s="5">
        <v>0</v>
      </c>
      <c r="F1767" s="5">
        <v>0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19">
        <v>0</v>
      </c>
    </row>
    <row r="1768" spans="1:14" ht="15.75" hidden="1" customHeight="1" x14ac:dyDescent="0.2">
      <c r="A1768" s="14">
        <v>0</v>
      </c>
      <c r="B1768" s="16">
        <v>0</v>
      </c>
      <c r="C1768" s="14">
        <v>0</v>
      </c>
      <c r="D1768" s="17">
        <v>0</v>
      </c>
      <c r="E1768" s="5">
        <v>0</v>
      </c>
      <c r="F1768" s="5">
        <v>0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19">
        <v>0</v>
      </c>
    </row>
    <row r="1769" spans="1:14" ht="15.75" hidden="1" customHeight="1" x14ac:dyDescent="0.2">
      <c r="A1769" s="14">
        <v>0</v>
      </c>
      <c r="B1769" s="16">
        <v>0</v>
      </c>
      <c r="C1769" s="14">
        <v>0</v>
      </c>
      <c r="D1769" s="17">
        <v>0</v>
      </c>
      <c r="E1769" s="5">
        <v>0</v>
      </c>
      <c r="F1769" s="5">
        <v>0</v>
      </c>
      <c r="G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19">
        <v>0</v>
      </c>
    </row>
    <row r="1770" spans="1:14" ht="15.75" hidden="1" customHeight="1" x14ac:dyDescent="0.2">
      <c r="A1770" s="14">
        <v>0</v>
      </c>
      <c r="B1770" s="16">
        <v>0</v>
      </c>
      <c r="C1770" s="14">
        <v>0</v>
      </c>
      <c r="D1770" s="17">
        <v>0</v>
      </c>
      <c r="E1770" s="5">
        <v>0</v>
      </c>
      <c r="F1770" s="5">
        <v>0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19">
        <v>0</v>
      </c>
    </row>
    <row r="1771" spans="1:14" ht="15.75" hidden="1" customHeight="1" x14ac:dyDescent="0.2">
      <c r="A1771" s="14">
        <v>0</v>
      </c>
      <c r="B1771" s="16">
        <v>0</v>
      </c>
      <c r="C1771" s="14">
        <v>0</v>
      </c>
      <c r="D1771" s="17">
        <v>0</v>
      </c>
      <c r="E1771" s="5">
        <v>0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19">
        <v>0</v>
      </c>
    </row>
    <row r="1772" spans="1:14" ht="15.75" hidden="1" customHeight="1" x14ac:dyDescent="0.2">
      <c r="A1772" s="14">
        <v>0</v>
      </c>
      <c r="B1772" s="16">
        <v>0</v>
      </c>
      <c r="C1772" s="14">
        <v>0</v>
      </c>
      <c r="D1772" s="17">
        <v>0</v>
      </c>
      <c r="E1772" s="5">
        <v>0</v>
      </c>
      <c r="F1772" s="5">
        <v>0</v>
      </c>
      <c r="G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19">
        <v>0</v>
      </c>
    </row>
    <row r="1773" spans="1:14" ht="15.75" hidden="1" customHeight="1" x14ac:dyDescent="0.2">
      <c r="A1773" s="14">
        <v>0</v>
      </c>
      <c r="B1773" s="16">
        <v>0</v>
      </c>
      <c r="C1773" s="14">
        <v>0</v>
      </c>
      <c r="D1773" s="17">
        <v>0</v>
      </c>
      <c r="E1773" s="5">
        <v>0</v>
      </c>
      <c r="F1773" s="5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19">
        <v>0</v>
      </c>
    </row>
    <row r="1774" spans="1:14" ht="15.75" hidden="1" customHeight="1" x14ac:dyDescent="0.2">
      <c r="A1774" s="14">
        <v>0</v>
      </c>
      <c r="B1774" s="16">
        <v>0</v>
      </c>
      <c r="C1774" s="14">
        <v>0</v>
      </c>
      <c r="D1774" s="17">
        <v>0</v>
      </c>
      <c r="E1774" s="5">
        <v>0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19">
        <v>0</v>
      </c>
    </row>
    <row r="1775" spans="1:14" ht="15.75" hidden="1" customHeight="1" x14ac:dyDescent="0.2">
      <c r="A1775" s="14">
        <v>0</v>
      </c>
      <c r="B1775" s="16">
        <v>0</v>
      </c>
      <c r="C1775" s="14">
        <v>0</v>
      </c>
      <c r="D1775" s="17">
        <v>0</v>
      </c>
      <c r="E1775" s="5">
        <v>0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19">
        <v>0</v>
      </c>
    </row>
    <row r="1776" spans="1:14" ht="15.75" hidden="1" customHeight="1" x14ac:dyDescent="0.2">
      <c r="A1776" s="14">
        <v>0</v>
      </c>
      <c r="B1776" s="16">
        <v>0</v>
      </c>
      <c r="C1776" s="14">
        <v>0</v>
      </c>
      <c r="D1776" s="17">
        <v>0</v>
      </c>
      <c r="E1776" s="5">
        <v>0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19">
        <v>0</v>
      </c>
    </row>
    <row r="1777" spans="1:14" ht="15.75" hidden="1" customHeight="1" x14ac:dyDescent="0.2">
      <c r="A1777" s="14">
        <v>0</v>
      </c>
      <c r="B1777" s="16">
        <v>0</v>
      </c>
      <c r="C1777" s="14">
        <v>0</v>
      </c>
      <c r="D1777" s="17">
        <v>0</v>
      </c>
      <c r="E1777" s="5">
        <v>0</v>
      </c>
      <c r="F1777" s="5">
        <v>0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19">
        <v>0</v>
      </c>
    </row>
    <row r="1778" spans="1:14" ht="15.75" hidden="1" customHeight="1" x14ac:dyDescent="0.2">
      <c r="A1778" s="14">
        <v>0</v>
      </c>
      <c r="B1778" s="16">
        <v>0</v>
      </c>
      <c r="C1778" s="14">
        <v>0</v>
      </c>
      <c r="D1778" s="17">
        <v>0</v>
      </c>
      <c r="E1778" s="5">
        <v>0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19">
        <v>0</v>
      </c>
    </row>
    <row r="1779" spans="1:14" ht="15.75" hidden="1" customHeight="1" x14ac:dyDescent="0.2">
      <c r="A1779" s="14">
        <v>0</v>
      </c>
      <c r="B1779" s="16">
        <v>0</v>
      </c>
      <c r="C1779" s="14">
        <v>0</v>
      </c>
      <c r="D1779" s="17">
        <v>0</v>
      </c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19">
        <v>0</v>
      </c>
    </row>
    <row r="1780" spans="1:14" ht="15.75" hidden="1" customHeight="1" x14ac:dyDescent="0.2">
      <c r="A1780" s="14">
        <v>0</v>
      </c>
      <c r="B1780" s="16">
        <v>0</v>
      </c>
      <c r="C1780" s="14">
        <v>0</v>
      </c>
      <c r="D1780" s="17">
        <v>0</v>
      </c>
      <c r="E1780" s="5">
        <v>0</v>
      </c>
      <c r="F1780" s="5">
        <v>0</v>
      </c>
      <c r="G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19">
        <v>0</v>
      </c>
    </row>
    <row r="1781" spans="1:14" ht="15.75" hidden="1" customHeight="1" x14ac:dyDescent="0.2">
      <c r="A1781" s="14">
        <v>0</v>
      </c>
      <c r="B1781" s="16">
        <v>0</v>
      </c>
      <c r="C1781" s="14">
        <v>0</v>
      </c>
      <c r="D1781" s="17">
        <v>0</v>
      </c>
      <c r="E1781" s="5">
        <v>0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19">
        <v>0</v>
      </c>
    </row>
    <row r="1782" spans="1:14" ht="15.75" hidden="1" customHeight="1" x14ac:dyDescent="0.2">
      <c r="A1782" s="14">
        <v>0</v>
      </c>
      <c r="B1782" s="16">
        <v>0</v>
      </c>
      <c r="C1782" s="14">
        <v>0</v>
      </c>
      <c r="D1782" s="17">
        <v>0</v>
      </c>
      <c r="E1782" s="5">
        <v>0</v>
      </c>
      <c r="F1782" s="5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19">
        <v>0</v>
      </c>
    </row>
    <row r="1783" spans="1:14" ht="15.75" hidden="1" customHeight="1" x14ac:dyDescent="0.2">
      <c r="A1783" s="14">
        <v>0</v>
      </c>
      <c r="B1783" s="16">
        <v>0</v>
      </c>
      <c r="C1783" s="14">
        <v>0</v>
      </c>
      <c r="D1783" s="17">
        <v>0</v>
      </c>
      <c r="E1783" s="5">
        <v>0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19">
        <v>0</v>
      </c>
    </row>
    <row r="1784" spans="1:14" ht="15.75" hidden="1" customHeight="1" x14ac:dyDescent="0.2">
      <c r="A1784" s="14">
        <v>0</v>
      </c>
      <c r="B1784" s="16">
        <v>0</v>
      </c>
      <c r="C1784" s="14">
        <v>0</v>
      </c>
      <c r="D1784" s="17">
        <v>0</v>
      </c>
      <c r="E1784" s="5">
        <v>0</v>
      </c>
      <c r="F1784" s="5">
        <v>0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19">
        <v>0</v>
      </c>
    </row>
    <row r="1785" spans="1:14" ht="15.75" hidden="1" customHeight="1" x14ac:dyDescent="0.2">
      <c r="A1785" s="14">
        <v>0</v>
      </c>
      <c r="B1785" s="16">
        <v>0</v>
      </c>
      <c r="C1785" s="14">
        <v>0</v>
      </c>
      <c r="D1785" s="17">
        <v>0</v>
      </c>
      <c r="E1785" s="5">
        <v>0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19">
        <v>0</v>
      </c>
    </row>
    <row r="1786" spans="1:14" ht="15.75" hidden="1" customHeight="1" x14ac:dyDescent="0.2">
      <c r="A1786" s="14">
        <v>0</v>
      </c>
      <c r="B1786" s="16">
        <v>0</v>
      </c>
      <c r="C1786" s="14">
        <v>0</v>
      </c>
      <c r="D1786" s="17">
        <v>0</v>
      </c>
      <c r="E1786" s="5">
        <v>0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19">
        <v>0</v>
      </c>
    </row>
    <row r="1787" spans="1:14" ht="15.75" hidden="1" customHeight="1" x14ac:dyDescent="0.2">
      <c r="A1787" s="14">
        <v>0</v>
      </c>
      <c r="B1787" s="16">
        <v>0</v>
      </c>
      <c r="C1787" s="14">
        <v>0</v>
      </c>
      <c r="D1787" s="17">
        <v>0</v>
      </c>
      <c r="E1787" s="5">
        <v>0</v>
      </c>
      <c r="F1787" s="5">
        <v>0</v>
      </c>
      <c r="G1787" s="5">
        <v>0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19">
        <v>0</v>
      </c>
    </row>
    <row r="1788" spans="1:14" ht="15.75" hidden="1" customHeight="1" x14ac:dyDescent="0.2">
      <c r="A1788" s="14">
        <v>0</v>
      </c>
      <c r="B1788" s="16">
        <v>0</v>
      </c>
      <c r="C1788" s="14">
        <v>0</v>
      </c>
      <c r="D1788" s="17">
        <v>0</v>
      </c>
      <c r="E1788" s="5">
        <v>0</v>
      </c>
      <c r="F1788" s="5">
        <v>0</v>
      </c>
      <c r="G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19">
        <v>0</v>
      </c>
    </row>
    <row r="1789" spans="1:14" ht="15.75" hidden="1" customHeight="1" x14ac:dyDescent="0.2">
      <c r="A1789" s="14">
        <v>0</v>
      </c>
      <c r="B1789" s="16">
        <v>0</v>
      </c>
      <c r="C1789" s="14">
        <v>0</v>
      </c>
      <c r="D1789" s="17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19">
        <v>0</v>
      </c>
    </row>
    <row r="1790" spans="1:14" ht="15.75" hidden="1" customHeight="1" x14ac:dyDescent="0.2">
      <c r="A1790" s="14">
        <v>0</v>
      </c>
      <c r="B1790" s="16">
        <v>0</v>
      </c>
      <c r="C1790" s="14">
        <v>0</v>
      </c>
      <c r="D1790" s="17">
        <v>0</v>
      </c>
      <c r="E1790" s="5">
        <v>0</v>
      </c>
      <c r="F1790" s="5">
        <v>0</v>
      </c>
      <c r="G1790" s="5">
        <v>0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19">
        <v>0</v>
      </c>
    </row>
    <row r="1791" spans="1:14" ht="15.75" hidden="1" customHeight="1" x14ac:dyDescent="0.2">
      <c r="A1791" s="14">
        <v>0</v>
      </c>
      <c r="B1791" s="16">
        <v>0</v>
      </c>
      <c r="C1791" s="14">
        <v>0</v>
      </c>
      <c r="D1791" s="17">
        <v>0</v>
      </c>
      <c r="E1791" s="5">
        <v>0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19">
        <v>0</v>
      </c>
    </row>
    <row r="1792" spans="1:14" ht="15.75" hidden="1" customHeight="1" x14ac:dyDescent="0.2">
      <c r="A1792" s="14">
        <v>0</v>
      </c>
      <c r="B1792" s="16">
        <v>0</v>
      </c>
      <c r="C1792" s="14">
        <v>0</v>
      </c>
      <c r="D1792" s="17">
        <v>0</v>
      </c>
      <c r="E1792" s="5">
        <v>0</v>
      </c>
      <c r="F1792" s="5">
        <v>0</v>
      </c>
      <c r="G1792" s="5">
        <v>0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19">
        <v>0</v>
      </c>
    </row>
    <row r="1793" spans="1:14" ht="15.75" hidden="1" customHeight="1" x14ac:dyDescent="0.2">
      <c r="A1793" s="14">
        <v>0</v>
      </c>
      <c r="B1793" s="16">
        <v>0</v>
      </c>
      <c r="C1793" s="14">
        <v>0</v>
      </c>
      <c r="D1793" s="17">
        <v>0</v>
      </c>
      <c r="E1793" s="5">
        <v>0</v>
      </c>
      <c r="F1793" s="5">
        <v>0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19">
        <v>0</v>
      </c>
    </row>
    <row r="1794" spans="1:14" ht="15.75" hidden="1" customHeight="1" x14ac:dyDescent="0.2">
      <c r="A1794" s="14">
        <v>0</v>
      </c>
      <c r="B1794" s="16">
        <v>0</v>
      </c>
      <c r="C1794" s="14">
        <v>0</v>
      </c>
      <c r="D1794" s="17">
        <v>0</v>
      </c>
      <c r="E1794" s="5">
        <v>0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19">
        <v>0</v>
      </c>
    </row>
    <row r="1795" spans="1:14" ht="15.75" hidden="1" customHeight="1" x14ac:dyDescent="0.2">
      <c r="A1795" s="14">
        <v>0</v>
      </c>
      <c r="B1795" s="16">
        <v>0</v>
      </c>
      <c r="C1795" s="14">
        <v>0</v>
      </c>
      <c r="D1795" s="17">
        <v>0</v>
      </c>
      <c r="E1795" s="5">
        <v>0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19">
        <v>0</v>
      </c>
    </row>
    <row r="1796" spans="1:14" ht="15.75" hidden="1" customHeight="1" x14ac:dyDescent="0.2">
      <c r="A1796" s="14">
        <v>0</v>
      </c>
      <c r="B1796" s="16">
        <v>0</v>
      </c>
      <c r="C1796" s="14">
        <v>0</v>
      </c>
      <c r="D1796" s="17">
        <v>0</v>
      </c>
      <c r="E1796" s="5">
        <v>0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19">
        <v>0</v>
      </c>
    </row>
    <row r="1797" spans="1:14" ht="15.75" hidden="1" customHeight="1" x14ac:dyDescent="0.2">
      <c r="A1797" s="14">
        <v>0</v>
      </c>
      <c r="B1797" s="16">
        <v>0</v>
      </c>
      <c r="C1797" s="14">
        <v>0</v>
      </c>
      <c r="D1797" s="17">
        <v>0</v>
      </c>
      <c r="E1797" s="5">
        <v>0</v>
      </c>
      <c r="F1797" s="5">
        <v>0</v>
      </c>
      <c r="G1797" s="5">
        <v>0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19">
        <v>0</v>
      </c>
    </row>
    <row r="1798" spans="1:14" ht="15.75" hidden="1" customHeight="1" x14ac:dyDescent="0.2">
      <c r="A1798" s="14">
        <v>0</v>
      </c>
      <c r="B1798" s="16">
        <v>0</v>
      </c>
      <c r="C1798" s="14">
        <v>0</v>
      </c>
      <c r="D1798" s="17">
        <v>0</v>
      </c>
      <c r="E1798" s="5">
        <v>0</v>
      </c>
      <c r="F1798" s="5">
        <v>0</v>
      </c>
      <c r="G1798" s="5">
        <v>0</v>
      </c>
      <c r="H1798" s="5">
        <v>0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19">
        <v>0</v>
      </c>
    </row>
    <row r="1799" spans="1:14" ht="15.75" hidden="1" customHeight="1" x14ac:dyDescent="0.2">
      <c r="A1799" s="14">
        <v>0</v>
      </c>
      <c r="B1799" s="16">
        <v>0</v>
      </c>
      <c r="C1799" s="14">
        <v>0</v>
      </c>
      <c r="D1799" s="17">
        <v>0</v>
      </c>
      <c r="E1799" s="5">
        <v>0</v>
      </c>
      <c r="F1799" s="5">
        <v>0</v>
      </c>
      <c r="G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19">
        <v>0</v>
      </c>
    </row>
    <row r="1800" spans="1:14" ht="15.75" hidden="1" customHeight="1" x14ac:dyDescent="0.2">
      <c r="A1800" s="14">
        <v>0</v>
      </c>
      <c r="B1800" s="16">
        <v>0</v>
      </c>
      <c r="C1800" s="14">
        <v>0</v>
      </c>
      <c r="D1800" s="17">
        <v>0</v>
      </c>
      <c r="E1800" s="5">
        <v>0</v>
      </c>
      <c r="F1800" s="5">
        <v>0</v>
      </c>
      <c r="G1800" s="5">
        <v>0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19">
        <v>0</v>
      </c>
    </row>
    <row r="1801" spans="1:14" ht="15.75" hidden="1" customHeight="1" x14ac:dyDescent="0.2">
      <c r="A1801" s="14">
        <v>0</v>
      </c>
      <c r="B1801" s="16">
        <v>0</v>
      </c>
      <c r="C1801" s="14">
        <v>0</v>
      </c>
      <c r="D1801" s="17">
        <v>0</v>
      </c>
      <c r="E1801" s="5">
        <v>0</v>
      </c>
      <c r="F1801" s="5">
        <v>0</v>
      </c>
      <c r="G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19">
        <v>0</v>
      </c>
    </row>
    <row r="1802" spans="1:14" ht="15.75" hidden="1" customHeight="1" x14ac:dyDescent="0.2">
      <c r="A1802" s="14">
        <v>0</v>
      </c>
      <c r="B1802" s="16">
        <v>0</v>
      </c>
      <c r="C1802" s="14">
        <v>0</v>
      </c>
      <c r="D1802" s="17">
        <v>0</v>
      </c>
      <c r="E1802" s="5">
        <v>0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19">
        <v>0</v>
      </c>
    </row>
    <row r="1803" spans="1:14" ht="15.75" hidden="1" customHeight="1" x14ac:dyDescent="0.2">
      <c r="A1803" s="14">
        <v>0</v>
      </c>
      <c r="B1803" s="16">
        <v>0</v>
      </c>
      <c r="C1803" s="14">
        <v>0</v>
      </c>
      <c r="D1803" s="17">
        <v>0</v>
      </c>
      <c r="E1803" s="5">
        <v>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19">
        <v>0</v>
      </c>
    </row>
    <row r="1804" spans="1:14" ht="15.75" hidden="1" customHeight="1" x14ac:dyDescent="0.2">
      <c r="A1804" s="14">
        <v>0</v>
      </c>
      <c r="B1804" s="16">
        <v>0</v>
      </c>
      <c r="C1804" s="14">
        <v>0</v>
      </c>
      <c r="D1804" s="17">
        <v>0</v>
      </c>
      <c r="E1804" s="5">
        <v>0</v>
      </c>
      <c r="F1804" s="5">
        <v>0</v>
      </c>
      <c r="G1804" s="5">
        <v>0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19">
        <v>0</v>
      </c>
    </row>
    <row r="1805" spans="1:14" ht="15.75" hidden="1" customHeight="1" x14ac:dyDescent="0.2">
      <c r="A1805" s="14">
        <v>0</v>
      </c>
      <c r="B1805" s="16">
        <v>0</v>
      </c>
      <c r="C1805" s="14">
        <v>0</v>
      </c>
      <c r="D1805" s="17">
        <v>0</v>
      </c>
      <c r="E1805" s="5">
        <v>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19">
        <v>0</v>
      </c>
    </row>
    <row r="1806" spans="1:14" ht="15.75" hidden="1" customHeight="1" x14ac:dyDescent="0.2">
      <c r="A1806" s="14">
        <v>0</v>
      </c>
      <c r="B1806" s="16">
        <v>0</v>
      </c>
      <c r="C1806" s="14">
        <v>0</v>
      </c>
      <c r="D1806" s="17">
        <v>0</v>
      </c>
      <c r="E1806" s="5">
        <v>0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19">
        <v>0</v>
      </c>
    </row>
    <row r="1807" spans="1:14" ht="15.75" hidden="1" customHeight="1" x14ac:dyDescent="0.2">
      <c r="A1807" s="14">
        <v>0</v>
      </c>
      <c r="B1807" s="16">
        <v>0</v>
      </c>
      <c r="C1807" s="14">
        <v>0</v>
      </c>
      <c r="D1807" s="17">
        <v>0</v>
      </c>
      <c r="E1807" s="5">
        <v>0</v>
      </c>
      <c r="F1807" s="5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19">
        <v>0</v>
      </c>
    </row>
    <row r="1808" spans="1:14" ht="15.75" hidden="1" customHeight="1" x14ac:dyDescent="0.2">
      <c r="A1808" s="14">
        <v>0</v>
      </c>
      <c r="B1808" s="16">
        <v>0</v>
      </c>
      <c r="C1808" s="14">
        <v>0</v>
      </c>
      <c r="D1808" s="17">
        <v>0</v>
      </c>
      <c r="E1808" s="5">
        <v>0</v>
      </c>
      <c r="F1808" s="5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19">
        <v>0</v>
      </c>
    </row>
    <row r="1809" spans="1:14" ht="15.75" hidden="1" customHeight="1" x14ac:dyDescent="0.2">
      <c r="A1809" s="14">
        <v>0</v>
      </c>
      <c r="B1809" s="16">
        <v>0</v>
      </c>
      <c r="C1809" s="14">
        <v>0</v>
      </c>
      <c r="D1809" s="17">
        <v>0</v>
      </c>
      <c r="E1809" s="5">
        <v>0</v>
      </c>
      <c r="F1809" s="5">
        <v>0</v>
      </c>
      <c r="G1809" s="5">
        <v>0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19">
        <v>0</v>
      </c>
    </row>
    <row r="1810" spans="1:14" ht="15.75" hidden="1" customHeight="1" x14ac:dyDescent="0.2">
      <c r="A1810" s="14">
        <v>0</v>
      </c>
      <c r="B1810" s="16">
        <v>0</v>
      </c>
      <c r="C1810" s="14">
        <v>0</v>
      </c>
      <c r="D1810" s="17">
        <v>0</v>
      </c>
      <c r="E1810" s="5">
        <v>0</v>
      </c>
      <c r="F1810" s="5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19">
        <v>0</v>
      </c>
    </row>
    <row r="1811" spans="1:14" ht="15.75" hidden="1" customHeight="1" x14ac:dyDescent="0.2">
      <c r="A1811" s="14">
        <v>0</v>
      </c>
      <c r="B1811" s="16">
        <v>0</v>
      </c>
      <c r="C1811" s="14">
        <v>0</v>
      </c>
      <c r="D1811" s="17">
        <v>0</v>
      </c>
      <c r="E1811" s="5">
        <v>0</v>
      </c>
      <c r="F1811" s="5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19">
        <v>0</v>
      </c>
    </row>
    <row r="1812" spans="1:14" ht="15.75" hidden="1" customHeight="1" x14ac:dyDescent="0.2">
      <c r="A1812" s="14">
        <v>0</v>
      </c>
      <c r="B1812" s="16">
        <v>0</v>
      </c>
      <c r="C1812" s="14">
        <v>0</v>
      </c>
      <c r="D1812" s="17">
        <v>0</v>
      </c>
      <c r="E1812" s="5">
        <v>0</v>
      </c>
      <c r="F1812" s="5">
        <v>0</v>
      </c>
      <c r="G1812" s="5">
        <v>0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19">
        <v>0</v>
      </c>
    </row>
    <row r="1813" spans="1:14" ht="15.75" hidden="1" customHeight="1" x14ac:dyDescent="0.2">
      <c r="A1813" s="14">
        <v>0</v>
      </c>
      <c r="B1813" s="16">
        <v>0</v>
      </c>
      <c r="C1813" s="14">
        <v>0</v>
      </c>
      <c r="D1813" s="17">
        <v>0</v>
      </c>
      <c r="E1813" s="5">
        <v>0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19">
        <v>0</v>
      </c>
    </row>
    <row r="1814" spans="1:14" ht="15.75" hidden="1" customHeight="1" x14ac:dyDescent="0.2">
      <c r="A1814" s="14">
        <v>0</v>
      </c>
      <c r="B1814" s="16">
        <v>0</v>
      </c>
      <c r="C1814" s="14">
        <v>0</v>
      </c>
      <c r="D1814" s="17">
        <v>0</v>
      </c>
      <c r="E1814" s="5">
        <v>0</v>
      </c>
      <c r="F1814" s="5">
        <v>0</v>
      </c>
      <c r="G1814" s="5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19">
        <v>0</v>
      </c>
    </row>
    <row r="1815" spans="1:14" ht="15.75" hidden="1" customHeight="1" x14ac:dyDescent="0.2">
      <c r="A1815" s="14">
        <v>0</v>
      </c>
      <c r="B1815" s="16">
        <v>0</v>
      </c>
      <c r="C1815" s="14">
        <v>0</v>
      </c>
      <c r="D1815" s="17">
        <v>0</v>
      </c>
      <c r="E1815" s="5">
        <v>0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19">
        <v>0</v>
      </c>
    </row>
    <row r="1816" spans="1:14" ht="15.75" hidden="1" customHeight="1" x14ac:dyDescent="0.2">
      <c r="A1816" s="14">
        <v>0</v>
      </c>
      <c r="B1816" s="16">
        <v>0</v>
      </c>
      <c r="C1816" s="14">
        <v>0</v>
      </c>
      <c r="D1816" s="17">
        <v>0</v>
      </c>
      <c r="E1816" s="5">
        <v>0</v>
      </c>
      <c r="F1816" s="5">
        <v>0</v>
      </c>
      <c r="G1816" s="5">
        <v>0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19">
        <v>0</v>
      </c>
    </row>
    <row r="1817" spans="1:14" ht="15.75" hidden="1" customHeight="1" x14ac:dyDescent="0.2">
      <c r="A1817" s="14">
        <v>0</v>
      </c>
      <c r="B1817" s="16">
        <v>0</v>
      </c>
      <c r="C1817" s="14">
        <v>0</v>
      </c>
      <c r="D1817" s="17">
        <v>0</v>
      </c>
      <c r="E1817" s="5">
        <v>0</v>
      </c>
      <c r="F1817" s="5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19">
        <v>0</v>
      </c>
    </row>
    <row r="1818" spans="1:14" ht="15.75" hidden="1" customHeight="1" x14ac:dyDescent="0.2">
      <c r="A1818" s="14">
        <v>0</v>
      </c>
      <c r="B1818" s="16">
        <v>0</v>
      </c>
      <c r="C1818" s="14">
        <v>0</v>
      </c>
      <c r="D1818" s="17">
        <v>0</v>
      </c>
      <c r="E1818" s="5">
        <v>0</v>
      </c>
      <c r="F1818" s="5">
        <v>0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19">
        <v>0</v>
      </c>
    </row>
    <row r="1819" spans="1:14" ht="15.75" hidden="1" customHeight="1" x14ac:dyDescent="0.2">
      <c r="A1819" s="14">
        <v>0</v>
      </c>
      <c r="B1819" s="16">
        <v>0</v>
      </c>
      <c r="C1819" s="14">
        <v>0</v>
      </c>
      <c r="D1819" s="17">
        <v>0</v>
      </c>
      <c r="E1819" s="5">
        <v>0</v>
      </c>
      <c r="F1819" s="5">
        <v>0</v>
      </c>
      <c r="G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19">
        <v>0</v>
      </c>
    </row>
    <row r="1820" spans="1:14" ht="15.75" hidden="1" customHeight="1" x14ac:dyDescent="0.2">
      <c r="A1820" s="14">
        <v>0</v>
      </c>
      <c r="B1820" s="16">
        <v>0</v>
      </c>
      <c r="C1820" s="14">
        <v>0</v>
      </c>
      <c r="D1820" s="17">
        <v>0</v>
      </c>
      <c r="E1820" s="5">
        <v>0</v>
      </c>
      <c r="F1820" s="5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19">
        <v>0</v>
      </c>
    </row>
    <row r="1821" spans="1:14" ht="15.75" hidden="1" customHeight="1" x14ac:dyDescent="0.2">
      <c r="A1821" s="14">
        <v>0</v>
      </c>
      <c r="B1821" s="16">
        <v>0</v>
      </c>
      <c r="C1821" s="14">
        <v>0</v>
      </c>
      <c r="D1821" s="17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19">
        <v>0</v>
      </c>
    </row>
    <row r="1822" spans="1:14" ht="15.75" hidden="1" customHeight="1" x14ac:dyDescent="0.2">
      <c r="A1822" s="14">
        <v>0</v>
      </c>
      <c r="B1822" s="16">
        <v>0</v>
      </c>
      <c r="C1822" s="14">
        <v>0</v>
      </c>
      <c r="D1822" s="17">
        <v>0</v>
      </c>
      <c r="E1822" s="5">
        <v>0</v>
      </c>
      <c r="F1822" s="5">
        <v>0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19">
        <v>0</v>
      </c>
    </row>
    <row r="1823" spans="1:14" ht="15.75" hidden="1" customHeight="1" x14ac:dyDescent="0.2">
      <c r="A1823" s="14">
        <v>0</v>
      </c>
      <c r="B1823" s="16">
        <v>0</v>
      </c>
      <c r="C1823" s="14">
        <v>0</v>
      </c>
      <c r="D1823" s="17">
        <v>0</v>
      </c>
      <c r="E1823" s="5">
        <v>0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19">
        <v>0</v>
      </c>
    </row>
    <row r="1824" spans="1:14" ht="15.75" hidden="1" customHeight="1" x14ac:dyDescent="0.2">
      <c r="A1824" s="14">
        <v>0</v>
      </c>
      <c r="B1824" s="16">
        <v>0</v>
      </c>
      <c r="C1824" s="14">
        <v>0</v>
      </c>
      <c r="D1824" s="17">
        <v>0</v>
      </c>
      <c r="E1824" s="5">
        <v>0</v>
      </c>
      <c r="F1824" s="5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19">
        <v>0</v>
      </c>
    </row>
    <row r="1825" spans="1:14" ht="15.75" hidden="1" customHeight="1" x14ac:dyDescent="0.2">
      <c r="A1825" s="14">
        <v>0</v>
      </c>
      <c r="B1825" s="16">
        <v>0</v>
      </c>
      <c r="C1825" s="14">
        <v>0</v>
      </c>
      <c r="D1825" s="17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19">
        <v>0</v>
      </c>
    </row>
    <row r="1826" spans="1:14" ht="15.75" hidden="1" customHeight="1" x14ac:dyDescent="0.2">
      <c r="A1826" s="14">
        <v>0</v>
      </c>
      <c r="B1826" s="16">
        <v>0</v>
      </c>
      <c r="C1826" s="14">
        <v>0</v>
      </c>
      <c r="D1826" s="17">
        <v>0</v>
      </c>
      <c r="E1826" s="5">
        <v>0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19">
        <v>0</v>
      </c>
    </row>
    <row r="1827" spans="1:14" ht="15.75" hidden="1" customHeight="1" x14ac:dyDescent="0.2">
      <c r="A1827" s="14">
        <v>0</v>
      </c>
      <c r="B1827" s="16">
        <v>0</v>
      </c>
      <c r="C1827" s="14">
        <v>0</v>
      </c>
      <c r="D1827" s="17">
        <v>0</v>
      </c>
      <c r="E1827" s="5">
        <v>0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19">
        <v>0</v>
      </c>
    </row>
    <row r="1828" spans="1:14" ht="15.75" hidden="1" customHeight="1" x14ac:dyDescent="0.2">
      <c r="A1828" s="14">
        <v>0</v>
      </c>
      <c r="B1828" s="16">
        <v>0</v>
      </c>
      <c r="C1828" s="14">
        <v>0</v>
      </c>
      <c r="D1828" s="17">
        <v>0</v>
      </c>
      <c r="E1828" s="5">
        <v>0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19">
        <v>0</v>
      </c>
    </row>
    <row r="1829" spans="1:14" ht="15.75" hidden="1" customHeight="1" x14ac:dyDescent="0.2">
      <c r="A1829" s="14">
        <v>0</v>
      </c>
      <c r="B1829" s="16">
        <v>0</v>
      </c>
      <c r="C1829" s="14">
        <v>0</v>
      </c>
      <c r="D1829" s="17">
        <v>0</v>
      </c>
      <c r="E1829" s="5">
        <v>0</v>
      </c>
      <c r="F1829" s="5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19">
        <v>0</v>
      </c>
    </row>
    <row r="1830" spans="1:14" ht="15.75" hidden="1" customHeight="1" x14ac:dyDescent="0.2">
      <c r="A1830" s="14">
        <v>0</v>
      </c>
      <c r="B1830" s="16">
        <v>0</v>
      </c>
      <c r="C1830" s="14">
        <v>0</v>
      </c>
      <c r="D1830" s="17">
        <v>0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19">
        <v>0</v>
      </c>
    </row>
    <row r="1831" spans="1:14" ht="15.75" hidden="1" customHeight="1" x14ac:dyDescent="0.2">
      <c r="A1831" s="14">
        <v>0</v>
      </c>
      <c r="B1831" s="16">
        <v>0</v>
      </c>
      <c r="C1831" s="14">
        <v>0</v>
      </c>
      <c r="D1831" s="17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19">
        <v>0</v>
      </c>
    </row>
    <row r="1832" spans="1:14" ht="15.75" hidden="1" customHeight="1" x14ac:dyDescent="0.2">
      <c r="A1832" s="14">
        <v>0</v>
      </c>
      <c r="B1832" s="16">
        <v>0</v>
      </c>
      <c r="C1832" s="14">
        <v>0</v>
      </c>
      <c r="D1832" s="17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19">
        <v>0</v>
      </c>
    </row>
    <row r="1833" spans="1:14" ht="15.75" hidden="1" customHeight="1" x14ac:dyDescent="0.2">
      <c r="A1833" s="14">
        <v>0</v>
      </c>
      <c r="B1833" s="16">
        <v>0</v>
      </c>
      <c r="C1833" s="14">
        <v>0</v>
      </c>
      <c r="D1833" s="17">
        <v>0</v>
      </c>
      <c r="E1833" s="5">
        <v>0</v>
      </c>
      <c r="F1833" s="5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19">
        <v>0</v>
      </c>
    </row>
    <row r="1834" spans="1:14" ht="15.75" hidden="1" customHeight="1" x14ac:dyDescent="0.2">
      <c r="A1834" s="14">
        <v>0</v>
      </c>
      <c r="B1834" s="16">
        <v>0</v>
      </c>
      <c r="C1834" s="14">
        <v>0</v>
      </c>
      <c r="D1834" s="17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19">
        <v>0</v>
      </c>
    </row>
    <row r="1835" spans="1:14" ht="15.75" hidden="1" customHeight="1" x14ac:dyDescent="0.2">
      <c r="A1835" s="14">
        <v>0</v>
      </c>
      <c r="B1835" s="16">
        <v>0</v>
      </c>
      <c r="C1835" s="14">
        <v>0</v>
      </c>
      <c r="D1835" s="17">
        <v>0</v>
      </c>
      <c r="E1835" s="5">
        <v>0</v>
      </c>
      <c r="F1835" s="5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19">
        <v>0</v>
      </c>
    </row>
    <row r="1836" spans="1:14" ht="15.75" hidden="1" customHeight="1" x14ac:dyDescent="0.2">
      <c r="A1836" s="14">
        <v>0</v>
      </c>
      <c r="B1836" s="16">
        <v>0</v>
      </c>
      <c r="C1836" s="14">
        <v>0</v>
      </c>
      <c r="D1836" s="17">
        <v>0</v>
      </c>
      <c r="E1836" s="5">
        <v>0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19">
        <v>0</v>
      </c>
    </row>
    <row r="1837" spans="1:14" ht="15.75" hidden="1" customHeight="1" x14ac:dyDescent="0.2">
      <c r="A1837" s="14">
        <v>0</v>
      </c>
      <c r="B1837" s="16">
        <v>0</v>
      </c>
      <c r="C1837" s="14">
        <v>0</v>
      </c>
      <c r="D1837" s="17">
        <v>0</v>
      </c>
      <c r="E1837" s="5">
        <v>0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19">
        <v>0</v>
      </c>
    </row>
    <row r="1838" spans="1:14" ht="15.75" hidden="1" customHeight="1" x14ac:dyDescent="0.2">
      <c r="A1838" s="14">
        <v>0</v>
      </c>
      <c r="B1838" s="16">
        <v>0</v>
      </c>
      <c r="C1838" s="14">
        <v>0</v>
      </c>
      <c r="D1838" s="17">
        <v>0</v>
      </c>
      <c r="E1838" s="5">
        <v>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19">
        <v>0</v>
      </c>
    </row>
    <row r="1839" spans="1:14" ht="15.75" hidden="1" customHeight="1" x14ac:dyDescent="0.2">
      <c r="A1839" s="14">
        <v>0</v>
      </c>
      <c r="B1839" s="16">
        <v>0</v>
      </c>
      <c r="C1839" s="14">
        <v>0</v>
      </c>
      <c r="D1839" s="17">
        <v>0</v>
      </c>
      <c r="E1839" s="5">
        <v>0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19">
        <v>0</v>
      </c>
    </row>
    <row r="1840" spans="1:14" ht="15.75" hidden="1" customHeight="1" x14ac:dyDescent="0.2">
      <c r="A1840" s="14">
        <v>0</v>
      </c>
      <c r="B1840" s="16">
        <v>0</v>
      </c>
      <c r="C1840" s="14">
        <v>0</v>
      </c>
      <c r="D1840" s="17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19">
        <v>0</v>
      </c>
    </row>
    <row r="1841" spans="1:14" ht="15.75" hidden="1" customHeight="1" x14ac:dyDescent="0.2">
      <c r="A1841" s="14">
        <v>0</v>
      </c>
      <c r="B1841" s="16">
        <v>0</v>
      </c>
      <c r="C1841" s="14">
        <v>0</v>
      </c>
      <c r="D1841" s="17">
        <v>0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19">
        <v>0</v>
      </c>
    </row>
    <row r="1842" spans="1:14" ht="15.75" hidden="1" customHeight="1" x14ac:dyDescent="0.2">
      <c r="A1842" s="14">
        <v>0</v>
      </c>
      <c r="B1842" s="16">
        <v>0</v>
      </c>
      <c r="C1842" s="14">
        <v>0</v>
      </c>
      <c r="D1842" s="17">
        <v>0</v>
      </c>
      <c r="E1842" s="5">
        <v>0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19">
        <v>0</v>
      </c>
    </row>
    <row r="1843" spans="1:14" ht="15.75" hidden="1" customHeight="1" x14ac:dyDescent="0.2">
      <c r="A1843" s="14">
        <v>0</v>
      </c>
      <c r="B1843" s="16">
        <v>0</v>
      </c>
      <c r="C1843" s="14">
        <v>0</v>
      </c>
      <c r="D1843" s="17">
        <v>0</v>
      </c>
      <c r="E1843" s="5">
        <v>0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19">
        <v>0</v>
      </c>
    </row>
    <row r="1844" spans="1:14" ht="15.75" hidden="1" customHeight="1" x14ac:dyDescent="0.2">
      <c r="A1844" s="14">
        <v>0</v>
      </c>
      <c r="B1844" s="16">
        <v>0</v>
      </c>
      <c r="C1844" s="14">
        <v>0</v>
      </c>
      <c r="D1844" s="17">
        <v>0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19">
        <v>0</v>
      </c>
    </row>
    <row r="1845" spans="1:14" ht="15.75" hidden="1" customHeight="1" x14ac:dyDescent="0.2">
      <c r="A1845" s="14">
        <v>0</v>
      </c>
      <c r="B1845" s="16">
        <v>0</v>
      </c>
      <c r="C1845" s="14">
        <v>0</v>
      </c>
      <c r="D1845" s="17">
        <v>0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19">
        <v>0</v>
      </c>
    </row>
    <row r="1846" spans="1:14" ht="15.75" hidden="1" customHeight="1" x14ac:dyDescent="0.2">
      <c r="A1846" s="14">
        <v>0</v>
      </c>
      <c r="B1846" s="16">
        <v>0</v>
      </c>
      <c r="C1846" s="14">
        <v>0</v>
      </c>
      <c r="D1846" s="17">
        <v>0</v>
      </c>
      <c r="E1846" s="5">
        <v>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19">
        <v>0</v>
      </c>
    </row>
    <row r="1847" spans="1:14" ht="15.75" hidden="1" customHeight="1" x14ac:dyDescent="0.2">
      <c r="A1847" s="14">
        <v>0</v>
      </c>
      <c r="B1847" s="16">
        <v>0</v>
      </c>
      <c r="C1847" s="14">
        <v>0</v>
      </c>
      <c r="D1847" s="17">
        <v>0</v>
      </c>
      <c r="E1847" s="5">
        <v>0</v>
      </c>
      <c r="F1847" s="5">
        <v>0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19">
        <v>0</v>
      </c>
    </row>
    <row r="1848" spans="1:14" ht="15.75" hidden="1" customHeight="1" x14ac:dyDescent="0.2">
      <c r="A1848" s="14">
        <v>0</v>
      </c>
      <c r="B1848" s="16">
        <v>0</v>
      </c>
      <c r="C1848" s="14">
        <v>0</v>
      </c>
      <c r="D1848" s="17">
        <v>0</v>
      </c>
      <c r="E1848" s="5">
        <v>0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19">
        <v>0</v>
      </c>
    </row>
    <row r="1849" spans="1:14" ht="15.75" hidden="1" customHeight="1" x14ac:dyDescent="0.2">
      <c r="A1849" s="14">
        <v>0</v>
      </c>
      <c r="B1849" s="16">
        <v>0</v>
      </c>
      <c r="C1849" s="14">
        <v>0</v>
      </c>
      <c r="D1849" s="17">
        <v>0</v>
      </c>
      <c r="E1849" s="5">
        <v>0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19">
        <v>0</v>
      </c>
    </row>
    <row r="1850" spans="1:14" ht="15.75" hidden="1" customHeight="1" x14ac:dyDescent="0.2">
      <c r="A1850" s="14">
        <v>0</v>
      </c>
      <c r="B1850" s="16">
        <v>0</v>
      </c>
      <c r="C1850" s="14">
        <v>0</v>
      </c>
      <c r="D1850" s="17">
        <v>0</v>
      </c>
      <c r="E1850" s="5">
        <v>0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19">
        <v>0</v>
      </c>
    </row>
    <row r="1851" spans="1:14" ht="15.75" hidden="1" customHeight="1" x14ac:dyDescent="0.2">
      <c r="A1851" s="14">
        <v>0</v>
      </c>
      <c r="B1851" s="16">
        <v>0</v>
      </c>
      <c r="C1851" s="14">
        <v>0</v>
      </c>
      <c r="D1851" s="17">
        <v>0</v>
      </c>
      <c r="E1851" s="5">
        <v>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19">
        <v>0</v>
      </c>
    </row>
    <row r="1852" spans="1:14" ht="15.75" hidden="1" customHeight="1" x14ac:dyDescent="0.2">
      <c r="A1852" s="14">
        <v>0</v>
      </c>
      <c r="B1852" s="16">
        <v>0</v>
      </c>
      <c r="C1852" s="14">
        <v>0</v>
      </c>
      <c r="D1852" s="17">
        <v>0</v>
      </c>
      <c r="E1852" s="5">
        <v>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19">
        <v>0</v>
      </c>
    </row>
    <row r="1853" spans="1:14" ht="15.75" hidden="1" customHeight="1" x14ac:dyDescent="0.2">
      <c r="A1853" s="14">
        <v>0</v>
      </c>
      <c r="B1853" s="16">
        <v>0</v>
      </c>
      <c r="C1853" s="14">
        <v>0</v>
      </c>
      <c r="D1853" s="17">
        <v>0</v>
      </c>
      <c r="E1853" s="5">
        <v>0</v>
      </c>
      <c r="F1853" s="5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19">
        <v>0</v>
      </c>
    </row>
    <row r="1854" spans="1:14" ht="15.75" hidden="1" customHeight="1" x14ac:dyDescent="0.2">
      <c r="A1854" s="14">
        <v>0</v>
      </c>
      <c r="B1854" s="16">
        <v>0</v>
      </c>
      <c r="C1854" s="14">
        <v>0</v>
      </c>
      <c r="D1854" s="17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19">
        <v>0</v>
      </c>
    </row>
    <row r="1855" spans="1:14" ht="15.75" hidden="1" customHeight="1" x14ac:dyDescent="0.2">
      <c r="A1855" s="14">
        <v>0</v>
      </c>
      <c r="B1855" s="16">
        <v>0</v>
      </c>
      <c r="C1855" s="14">
        <v>0</v>
      </c>
      <c r="D1855" s="17">
        <v>0</v>
      </c>
      <c r="E1855" s="5">
        <v>0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19">
        <v>0</v>
      </c>
    </row>
    <row r="1856" spans="1:14" ht="15.75" hidden="1" customHeight="1" x14ac:dyDescent="0.2">
      <c r="A1856" s="14">
        <v>0</v>
      </c>
      <c r="B1856" s="16">
        <v>0</v>
      </c>
      <c r="C1856" s="14">
        <v>0</v>
      </c>
      <c r="D1856" s="17">
        <v>0</v>
      </c>
      <c r="E1856" s="5">
        <v>0</v>
      </c>
      <c r="F1856" s="5">
        <v>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19">
        <v>0</v>
      </c>
    </row>
    <row r="1857" spans="1:14" ht="15.75" hidden="1" customHeight="1" x14ac:dyDescent="0.2">
      <c r="A1857" s="14">
        <v>0</v>
      </c>
      <c r="B1857" s="16">
        <v>0</v>
      </c>
      <c r="C1857" s="14">
        <v>0</v>
      </c>
      <c r="D1857" s="17">
        <v>0</v>
      </c>
      <c r="E1857" s="5">
        <v>0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19">
        <v>0</v>
      </c>
    </row>
    <row r="1858" spans="1:14" ht="15.75" hidden="1" customHeight="1" x14ac:dyDescent="0.2">
      <c r="A1858" s="14">
        <v>0</v>
      </c>
      <c r="B1858" s="16">
        <v>0</v>
      </c>
      <c r="C1858" s="14">
        <v>0</v>
      </c>
      <c r="D1858" s="17">
        <v>0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19">
        <v>0</v>
      </c>
    </row>
    <row r="1859" spans="1:14" ht="15.75" hidden="1" customHeight="1" x14ac:dyDescent="0.2">
      <c r="A1859" s="14">
        <v>0</v>
      </c>
      <c r="B1859" s="16">
        <v>0</v>
      </c>
      <c r="C1859" s="14">
        <v>0</v>
      </c>
      <c r="D1859" s="17">
        <v>0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19">
        <v>0</v>
      </c>
    </row>
    <row r="1860" spans="1:14" ht="15.75" hidden="1" customHeight="1" x14ac:dyDescent="0.2">
      <c r="A1860" s="14">
        <v>0</v>
      </c>
      <c r="B1860" s="16">
        <v>0</v>
      </c>
      <c r="C1860" s="14">
        <v>0</v>
      </c>
      <c r="D1860" s="17">
        <v>0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19">
        <v>0</v>
      </c>
    </row>
    <row r="1861" spans="1:14" ht="15.75" hidden="1" customHeight="1" x14ac:dyDescent="0.2">
      <c r="A1861" s="14">
        <v>0</v>
      </c>
      <c r="B1861" s="16">
        <v>0</v>
      </c>
      <c r="C1861" s="14">
        <v>0</v>
      </c>
      <c r="D1861" s="17">
        <v>0</v>
      </c>
      <c r="E1861" s="5">
        <v>0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19">
        <v>0</v>
      </c>
    </row>
    <row r="1862" spans="1:14" ht="15.75" hidden="1" customHeight="1" x14ac:dyDescent="0.2">
      <c r="A1862" s="14">
        <v>0</v>
      </c>
      <c r="B1862" s="16">
        <v>0</v>
      </c>
      <c r="C1862" s="14">
        <v>0</v>
      </c>
      <c r="D1862" s="17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19">
        <v>0</v>
      </c>
    </row>
    <row r="1863" spans="1:14" ht="15.75" hidden="1" customHeight="1" x14ac:dyDescent="0.2">
      <c r="A1863" s="14">
        <v>0</v>
      </c>
      <c r="B1863" s="16">
        <v>0</v>
      </c>
      <c r="C1863" s="14">
        <v>0</v>
      </c>
      <c r="D1863" s="17">
        <v>0</v>
      </c>
      <c r="E1863" s="5">
        <v>0</v>
      </c>
      <c r="F1863" s="5">
        <v>0</v>
      </c>
      <c r="G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19">
        <v>0</v>
      </c>
    </row>
    <row r="1864" spans="1:14" ht="15.75" hidden="1" customHeight="1" x14ac:dyDescent="0.2">
      <c r="A1864" s="14">
        <v>0</v>
      </c>
      <c r="B1864" s="16">
        <v>0</v>
      </c>
      <c r="C1864" s="14">
        <v>0</v>
      </c>
      <c r="D1864" s="17">
        <v>0</v>
      </c>
      <c r="E1864" s="5">
        <v>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19">
        <v>0</v>
      </c>
    </row>
    <row r="1865" spans="1:14" ht="15.75" hidden="1" customHeight="1" x14ac:dyDescent="0.2">
      <c r="A1865" s="14">
        <v>0</v>
      </c>
      <c r="B1865" s="16">
        <v>0</v>
      </c>
      <c r="C1865" s="14">
        <v>0</v>
      </c>
      <c r="D1865" s="17">
        <v>0</v>
      </c>
      <c r="E1865" s="5">
        <v>0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19">
        <v>0</v>
      </c>
    </row>
    <row r="1866" spans="1:14" ht="15.75" hidden="1" customHeight="1" x14ac:dyDescent="0.2">
      <c r="A1866" s="14">
        <v>0</v>
      </c>
      <c r="B1866" s="16">
        <v>0</v>
      </c>
      <c r="C1866" s="14">
        <v>0</v>
      </c>
      <c r="D1866" s="17">
        <v>0</v>
      </c>
      <c r="E1866" s="5">
        <v>0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19">
        <v>0</v>
      </c>
    </row>
    <row r="1867" spans="1:14" ht="15.75" hidden="1" customHeight="1" x14ac:dyDescent="0.2">
      <c r="A1867" s="14">
        <v>0</v>
      </c>
      <c r="B1867" s="16">
        <v>0</v>
      </c>
      <c r="C1867" s="14">
        <v>0</v>
      </c>
      <c r="D1867" s="17">
        <v>0</v>
      </c>
      <c r="E1867" s="5">
        <v>0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19">
        <v>0</v>
      </c>
    </row>
    <row r="1868" spans="1:14" ht="15.75" hidden="1" customHeight="1" x14ac:dyDescent="0.2">
      <c r="A1868" s="14">
        <v>0</v>
      </c>
      <c r="B1868" s="16">
        <v>0</v>
      </c>
      <c r="C1868" s="14">
        <v>0</v>
      </c>
      <c r="D1868" s="17">
        <v>0</v>
      </c>
      <c r="E1868" s="5">
        <v>0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19">
        <v>0</v>
      </c>
    </row>
    <row r="1869" spans="1:14" ht="15.75" hidden="1" customHeight="1" x14ac:dyDescent="0.2">
      <c r="A1869" s="14">
        <v>0</v>
      </c>
      <c r="B1869" s="16">
        <v>0</v>
      </c>
      <c r="C1869" s="14">
        <v>0</v>
      </c>
      <c r="D1869" s="17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19">
        <v>0</v>
      </c>
    </row>
    <row r="1870" spans="1:14" ht="15.75" hidden="1" customHeight="1" x14ac:dyDescent="0.2">
      <c r="A1870" s="14">
        <v>0</v>
      </c>
      <c r="B1870" s="16">
        <v>0</v>
      </c>
      <c r="C1870" s="14">
        <v>0</v>
      </c>
      <c r="D1870" s="17">
        <v>0</v>
      </c>
      <c r="E1870" s="5">
        <v>0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19">
        <v>0</v>
      </c>
    </row>
    <row r="1871" spans="1:14" ht="15.75" hidden="1" customHeight="1" x14ac:dyDescent="0.2">
      <c r="A1871" s="14">
        <v>0</v>
      </c>
      <c r="B1871" s="16">
        <v>0</v>
      </c>
      <c r="C1871" s="14">
        <v>0</v>
      </c>
      <c r="D1871" s="17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19">
        <v>0</v>
      </c>
    </row>
    <row r="1872" spans="1:14" ht="15.75" hidden="1" customHeight="1" x14ac:dyDescent="0.2">
      <c r="A1872" s="14">
        <v>0</v>
      </c>
      <c r="B1872" s="16">
        <v>0</v>
      </c>
      <c r="C1872" s="14">
        <v>0</v>
      </c>
      <c r="D1872" s="17">
        <v>0</v>
      </c>
      <c r="E1872" s="5">
        <v>0</v>
      </c>
      <c r="F1872" s="5">
        <v>0</v>
      </c>
      <c r="G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19">
        <v>0</v>
      </c>
    </row>
    <row r="1873" spans="1:14" ht="15.75" hidden="1" customHeight="1" x14ac:dyDescent="0.2">
      <c r="A1873" s="14">
        <v>0</v>
      </c>
      <c r="B1873" s="16">
        <v>0</v>
      </c>
      <c r="C1873" s="14">
        <v>0</v>
      </c>
      <c r="D1873" s="17">
        <v>0</v>
      </c>
      <c r="E1873" s="5">
        <v>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19">
        <v>0</v>
      </c>
    </row>
    <row r="1874" spans="1:14" ht="15.75" hidden="1" customHeight="1" x14ac:dyDescent="0.2">
      <c r="A1874" s="14">
        <v>0</v>
      </c>
      <c r="B1874" s="16">
        <v>0</v>
      </c>
      <c r="C1874" s="14">
        <v>0</v>
      </c>
      <c r="D1874" s="17">
        <v>0</v>
      </c>
      <c r="E1874" s="5">
        <v>0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19">
        <v>0</v>
      </c>
    </row>
    <row r="1875" spans="1:14" ht="15.75" hidden="1" customHeight="1" x14ac:dyDescent="0.2">
      <c r="A1875" s="14">
        <v>0</v>
      </c>
      <c r="B1875" s="16">
        <v>0</v>
      </c>
      <c r="C1875" s="14">
        <v>0</v>
      </c>
      <c r="D1875" s="17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19">
        <v>0</v>
      </c>
    </row>
    <row r="1876" spans="1:14" ht="15.75" hidden="1" customHeight="1" x14ac:dyDescent="0.2">
      <c r="A1876" s="14">
        <v>0</v>
      </c>
      <c r="B1876" s="16">
        <v>0</v>
      </c>
      <c r="C1876" s="14">
        <v>0</v>
      </c>
      <c r="D1876" s="17">
        <v>0</v>
      </c>
      <c r="E1876" s="5">
        <v>0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19">
        <v>0</v>
      </c>
    </row>
    <row r="1877" spans="1:14" ht="15.75" hidden="1" customHeight="1" x14ac:dyDescent="0.2">
      <c r="A1877" s="14">
        <v>0</v>
      </c>
      <c r="B1877" s="16">
        <v>0</v>
      </c>
      <c r="C1877" s="14">
        <v>0</v>
      </c>
      <c r="D1877" s="17">
        <v>0</v>
      </c>
      <c r="E1877" s="5">
        <v>0</v>
      </c>
      <c r="F1877" s="5">
        <v>0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19">
        <v>0</v>
      </c>
    </row>
    <row r="1878" spans="1:14" ht="15.75" hidden="1" customHeight="1" x14ac:dyDescent="0.2">
      <c r="A1878" s="14">
        <v>0</v>
      </c>
      <c r="B1878" s="16">
        <v>0</v>
      </c>
      <c r="C1878" s="14">
        <v>0</v>
      </c>
      <c r="D1878" s="17">
        <v>0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19">
        <v>0</v>
      </c>
    </row>
    <row r="1879" spans="1:14" ht="15.75" hidden="1" customHeight="1" x14ac:dyDescent="0.2">
      <c r="A1879" s="14">
        <v>0</v>
      </c>
      <c r="B1879" s="16">
        <v>0</v>
      </c>
      <c r="C1879" s="14">
        <v>0</v>
      </c>
      <c r="D1879" s="17">
        <v>0</v>
      </c>
      <c r="E1879" s="5">
        <v>0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19">
        <v>0</v>
      </c>
    </row>
    <row r="1880" spans="1:14" ht="15.75" hidden="1" customHeight="1" x14ac:dyDescent="0.2">
      <c r="A1880" s="14">
        <v>0</v>
      </c>
      <c r="B1880" s="16">
        <v>0</v>
      </c>
      <c r="C1880" s="14">
        <v>0</v>
      </c>
      <c r="D1880" s="17">
        <v>0</v>
      </c>
      <c r="E1880" s="5">
        <v>0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19">
        <v>0</v>
      </c>
    </row>
    <row r="1881" spans="1:14" ht="15.75" hidden="1" customHeight="1" x14ac:dyDescent="0.2">
      <c r="A1881" s="14">
        <v>0</v>
      </c>
      <c r="B1881" s="16">
        <v>0</v>
      </c>
      <c r="C1881" s="14">
        <v>0</v>
      </c>
      <c r="D1881" s="17">
        <v>0</v>
      </c>
      <c r="E1881" s="5">
        <v>0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19">
        <v>0</v>
      </c>
    </row>
    <row r="1882" spans="1:14" ht="15.75" hidden="1" customHeight="1" x14ac:dyDescent="0.2">
      <c r="A1882" s="14">
        <v>0</v>
      </c>
      <c r="B1882" s="16">
        <v>0</v>
      </c>
      <c r="C1882" s="14">
        <v>0</v>
      </c>
      <c r="D1882" s="17">
        <v>0</v>
      </c>
      <c r="E1882" s="5">
        <v>0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19">
        <v>0</v>
      </c>
    </row>
    <row r="1883" spans="1:14" ht="15.75" hidden="1" customHeight="1" x14ac:dyDescent="0.2">
      <c r="A1883" s="14">
        <v>0</v>
      </c>
      <c r="B1883" s="16">
        <v>0</v>
      </c>
      <c r="C1883" s="14">
        <v>0</v>
      </c>
      <c r="D1883" s="17">
        <v>0</v>
      </c>
      <c r="E1883" s="5">
        <v>0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19">
        <v>0</v>
      </c>
    </row>
    <row r="1884" spans="1:14" ht="15.75" hidden="1" customHeight="1" x14ac:dyDescent="0.2">
      <c r="A1884" s="14">
        <v>0</v>
      </c>
      <c r="B1884" s="16">
        <v>0</v>
      </c>
      <c r="C1884" s="14">
        <v>0</v>
      </c>
      <c r="D1884" s="17">
        <v>0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19">
        <v>0</v>
      </c>
    </row>
    <row r="1885" spans="1:14" ht="15.75" hidden="1" customHeight="1" x14ac:dyDescent="0.2">
      <c r="A1885" s="14">
        <v>0</v>
      </c>
      <c r="B1885" s="16">
        <v>0</v>
      </c>
      <c r="C1885" s="14">
        <v>0</v>
      </c>
      <c r="D1885" s="17">
        <v>0</v>
      </c>
      <c r="E1885" s="5">
        <v>0</v>
      </c>
      <c r="F1885" s="5">
        <v>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19">
        <v>0</v>
      </c>
    </row>
    <row r="1886" spans="1:14" ht="15.75" hidden="1" customHeight="1" x14ac:dyDescent="0.2">
      <c r="A1886" s="14">
        <v>0</v>
      </c>
      <c r="B1886" s="16">
        <v>0</v>
      </c>
      <c r="C1886" s="14">
        <v>0</v>
      </c>
      <c r="D1886" s="17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19">
        <v>0</v>
      </c>
    </row>
    <row r="1887" spans="1:14" ht="15.75" hidden="1" customHeight="1" x14ac:dyDescent="0.2">
      <c r="A1887" s="14">
        <v>0</v>
      </c>
      <c r="B1887" s="16">
        <v>0</v>
      </c>
      <c r="C1887" s="14">
        <v>0</v>
      </c>
      <c r="D1887" s="17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19">
        <v>0</v>
      </c>
    </row>
    <row r="1888" spans="1:14" ht="15.75" hidden="1" customHeight="1" x14ac:dyDescent="0.2">
      <c r="A1888" s="14">
        <v>0</v>
      </c>
      <c r="B1888" s="16">
        <v>0</v>
      </c>
      <c r="C1888" s="14">
        <v>0</v>
      </c>
      <c r="D1888" s="17">
        <v>0</v>
      </c>
      <c r="E1888" s="5">
        <v>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19">
        <v>0</v>
      </c>
    </row>
    <row r="1889" spans="1:14" ht="15.75" hidden="1" customHeight="1" x14ac:dyDescent="0.2">
      <c r="A1889" s="14">
        <v>0</v>
      </c>
      <c r="B1889" s="16">
        <v>0</v>
      </c>
      <c r="C1889" s="14">
        <v>0</v>
      </c>
      <c r="D1889" s="17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19">
        <v>0</v>
      </c>
    </row>
    <row r="1890" spans="1:14" ht="15.75" hidden="1" customHeight="1" x14ac:dyDescent="0.2">
      <c r="A1890" s="14">
        <v>0</v>
      </c>
      <c r="B1890" s="16">
        <v>0</v>
      </c>
      <c r="C1890" s="14">
        <v>0</v>
      </c>
      <c r="D1890" s="17">
        <v>0</v>
      </c>
      <c r="E1890" s="5">
        <v>0</v>
      </c>
      <c r="F1890" s="5">
        <v>0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19">
        <v>0</v>
      </c>
    </row>
    <row r="1891" spans="1:14" ht="15.75" hidden="1" customHeight="1" x14ac:dyDescent="0.2">
      <c r="A1891" s="14">
        <v>0</v>
      </c>
      <c r="B1891" s="16">
        <v>0</v>
      </c>
      <c r="C1891" s="14">
        <v>0</v>
      </c>
      <c r="D1891" s="17">
        <v>0</v>
      </c>
      <c r="E1891" s="5">
        <v>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19">
        <v>0</v>
      </c>
    </row>
    <row r="1892" spans="1:14" ht="15.75" hidden="1" customHeight="1" x14ac:dyDescent="0.2">
      <c r="A1892" s="14">
        <v>0</v>
      </c>
      <c r="B1892" s="16">
        <v>0</v>
      </c>
      <c r="C1892" s="14">
        <v>0</v>
      </c>
      <c r="D1892" s="17">
        <v>0</v>
      </c>
      <c r="E1892" s="5">
        <v>0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19">
        <v>0</v>
      </c>
    </row>
    <row r="1893" spans="1:14" ht="15.75" hidden="1" customHeight="1" x14ac:dyDescent="0.2">
      <c r="A1893" s="14">
        <v>0</v>
      </c>
      <c r="B1893" s="16">
        <v>0</v>
      </c>
      <c r="C1893" s="14">
        <v>0</v>
      </c>
      <c r="D1893" s="17">
        <v>0</v>
      </c>
      <c r="E1893" s="5">
        <v>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19">
        <v>0</v>
      </c>
    </row>
    <row r="1894" spans="1:14" ht="15.75" hidden="1" customHeight="1" x14ac:dyDescent="0.2">
      <c r="A1894" s="14">
        <v>0</v>
      </c>
      <c r="B1894" s="16">
        <v>0</v>
      </c>
      <c r="C1894" s="14">
        <v>0</v>
      </c>
      <c r="D1894" s="17">
        <v>0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19">
        <v>0</v>
      </c>
    </row>
    <row r="1895" spans="1:14" ht="15.75" hidden="1" customHeight="1" x14ac:dyDescent="0.2">
      <c r="A1895" s="14">
        <v>0</v>
      </c>
      <c r="B1895" s="16">
        <v>0</v>
      </c>
      <c r="C1895" s="14">
        <v>0</v>
      </c>
      <c r="D1895" s="17">
        <v>0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19">
        <v>0</v>
      </c>
    </row>
    <row r="1896" spans="1:14" ht="15.75" hidden="1" customHeight="1" x14ac:dyDescent="0.2">
      <c r="A1896" s="14">
        <v>0</v>
      </c>
      <c r="B1896" s="16">
        <v>0</v>
      </c>
      <c r="C1896" s="14">
        <v>0</v>
      </c>
      <c r="D1896" s="17">
        <v>0</v>
      </c>
      <c r="E1896" s="5">
        <v>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19">
        <v>0</v>
      </c>
    </row>
    <row r="1897" spans="1:14" ht="15.75" hidden="1" customHeight="1" x14ac:dyDescent="0.2">
      <c r="A1897" s="14">
        <v>0</v>
      </c>
      <c r="B1897" s="16">
        <v>0</v>
      </c>
      <c r="C1897" s="14">
        <v>0</v>
      </c>
      <c r="D1897" s="17">
        <v>0</v>
      </c>
      <c r="E1897" s="5">
        <v>0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19">
        <v>0</v>
      </c>
    </row>
    <row r="1898" spans="1:14" ht="15.75" hidden="1" customHeight="1" x14ac:dyDescent="0.2">
      <c r="A1898" s="14">
        <v>0</v>
      </c>
      <c r="B1898" s="16">
        <v>0</v>
      </c>
      <c r="C1898" s="14">
        <v>0</v>
      </c>
      <c r="D1898" s="17">
        <v>0</v>
      </c>
      <c r="E1898" s="5">
        <v>0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19">
        <v>0</v>
      </c>
    </row>
    <row r="1899" spans="1:14" ht="15.75" hidden="1" customHeight="1" x14ac:dyDescent="0.2">
      <c r="A1899" s="14">
        <v>0</v>
      </c>
      <c r="B1899" s="16">
        <v>0</v>
      </c>
      <c r="C1899" s="14">
        <v>0</v>
      </c>
      <c r="D1899" s="17">
        <v>0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19">
        <v>0</v>
      </c>
    </row>
    <row r="1900" spans="1:14" ht="15.75" hidden="1" customHeight="1" x14ac:dyDescent="0.2">
      <c r="A1900" s="14">
        <v>0</v>
      </c>
      <c r="B1900" s="16">
        <v>0</v>
      </c>
      <c r="C1900" s="14">
        <v>0</v>
      </c>
      <c r="D1900" s="17">
        <v>0</v>
      </c>
      <c r="E1900" s="5">
        <v>0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19">
        <v>0</v>
      </c>
    </row>
    <row r="1901" spans="1:14" ht="15.75" hidden="1" customHeight="1" x14ac:dyDescent="0.2">
      <c r="A1901" s="14">
        <v>0</v>
      </c>
      <c r="B1901" s="16">
        <v>0</v>
      </c>
      <c r="C1901" s="14">
        <v>0</v>
      </c>
      <c r="D1901" s="17">
        <v>0</v>
      </c>
      <c r="E1901" s="5">
        <v>0</v>
      </c>
      <c r="F1901" s="5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19">
        <v>0</v>
      </c>
    </row>
    <row r="1902" spans="1:14" ht="15.75" hidden="1" customHeight="1" x14ac:dyDescent="0.2">
      <c r="A1902" s="14">
        <v>0</v>
      </c>
      <c r="B1902" s="16">
        <v>0</v>
      </c>
      <c r="C1902" s="14">
        <v>0</v>
      </c>
      <c r="D1902" s="17">
        <v>0</v>
      </c>
      <c r="E1902" s="5">
        <v>0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19">
        <v>0</v>
      </c>
    </row>
    <row r="1903" spans="1:14" ht="15.75" hidden="1" customHeight="1" x14ac:dyDescent="0.2">
      <c r="A1903" s="14">
        <v>0</v>
      </c>
      <c r="B1903" s="16">
        <v>0</v>
      </c>
      <c r="C1903" s="14">
        <v>0</v>
      </c>
      <c r="D1903" s="17">
        <v>0</v>
      </c>
      <c r="E1903" s="5">
        <v>0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19">
        <v>0</v>
      </c>
    </row>
    <row r="1904" spans="1:14" ht="15.75" hidden="1" customHeight="1" x14ac:dyDescent="0.2">
      <c r="A1904" s="14">
        <v>0</v>
      </c>
      <c r="B1904" s="16">
        <v>0</v>
      </c>
      <c r="C1904" s="14">
        <v>0</v>
      </c>
      <c r="D1904" s="17">
        <v>0</v>
      </c>
      <c r="E1904" s="5">
        <v>0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19">
        <v>0</v>
      </c>
    </row>
    <row r="1905" spans="1:14" ht="15.75" hidden="1" customHeight="1" x14ac:dyDescent="0.2">
      <c r="A1905" s="14">
        <v>0</v>
      </c>
      <c r="B1905" s="16">
        <v>0</v>
      </c>
      <c r="C1905" s="14">
        <v>0</v>
      </c>
      <c r="D1905" s="17">
        <v>0</v>
      </c>
      <c r="E1905" s="5">
        <v>0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19">
        <v>0</v>
      </c>
    </row>
    <row r="1906" spans="1:14" ht="15.75" hidden="1" customHeight="1" x14ac:dyDescent="0.2">
      <c r="A1906" s="14">
        <v>0</v>
      </c>
      <c r="B1906" s="16">
        <v>0</v>
      </c>
      <c r="C1906" s="14">
        <v>0</v>
      </c>
      <c r="D1906" s="17">
        <v>0</v>
      </c>
      <c r="E1906" s="5">
        <v>0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19">
        <v>0</v>
      </c>
    </row>
    <row r="1907" spans="1:14" ht="15.75" hidden="1" customHeight="1" x14ac:dyDescent="0.2">
      <c r="A1907" s="14">
        <v>0</v>
      </c>
      <c r="B1907" s="16">
        <v>0</v>
      </c>
      <c r="C1907" s="14">
        <v>0</v>
      </c>
      <c r="D1907" s="17">
        <v>0</v>
      </c>
      <c r="E1907" s="5">
        <v>0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19">
        <v>0</v>
      </c>
    </row>
    <row r="1908" spans="1:14" ht="15.75" hidden="1" customHeight="1" x14ac:dyDescent="0.2">
      <c r="A1908" s="14">
        <v>0</v>
      </c>
      <c r="B1908" s="16">
        <v>0</v>
      </c>
      <c r="C1908" s="14">
        <v>0</v>
      </c>
      <c r="D1908" s="17">
        <v>0</v>
      </c>
      <c r="E1908" s="5">
        <v>0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19">
        <v>0</v>
      </c>
    </row>
    <row r="1909" spans="1:14" ht="15.75" hidden="1" customHeight="1" x14ac:dyDescent="0.2">
      <c r="A1909" s="14">
        <v>0</v>
      </c>
      <c r="B1909" s="16">
        <v>0</v>
      </c>
      <c r="C1909" s="14">
        <v>0</v>
      </c>
      <c r="D1909" s="17">
        <v>0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19">
        <v>0</v>
      </c>
    </row>
    <row r="1910" spans="1:14" ht="15.75" hidden="1" customHeight="1" x14ac:dyDescent="0.2">
      <c r="A1910" s="14">
        <v>0</v>
      </c>
      <c r="B1910" s="16">
        <v>0</v>
      </c>
      <c r="C1910" s="14">
        <v>0</v>
      </c>
      <c r="D1910" s="17">
        <v>0</v>
      </c>
      <c r="E1910" s="5">
        <v>0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19">
        <v>0</v>
      </c>
    </row>
    <row r="1911" spans="1:14" ht="15.75" hidden="1" customHeight="1" x14ac:dyDescent="0.2">
      <c r="A1911" s="14">
        <v>0</v>
      </c>
      <c r="B1911" s="16">
        <v>0</v>
      </c>
      <c r="C1911" s="14">
        <v>0</v>
      </c>
      <c r="D1911" s="17">
        <v>0</v>
      </c>
      <c r="E1911" s="5">
        <v>0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19">
        <v>0</v>
      </c>
    </row>
    <row r="1912" spans="1:14" ht="15.75" hidden="1" customHeight="1" x14ac:dyDescent="0.2">
      <c r="A1912" s="14">
        <v>0</v>
      </c>
      <c r="B1912" s="16">
        <v>0</v>
      </c>
      <c r="C1912" s="14">
        <v>0</v>
      </c>
      <c r="D1912" s="17">
        <v>0</v>
      </c>
      <c r="E1912" s="5">
        <v>0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19">
        <v>0</v>
      </c>
    </row>
    <row r="1913" spans="1:14" ht="15.75" hidden="1" customHeight="1" x14ac:dyDescent="0.2">
      <c r="A1913" s="14">
        <v>0</v>
      </c>
      <c r="B1913" s="16">
        <v>0</v>
      </c>
      <c r="C1913" s="14">
        <v>0</v>
      </c>
      <c r="D1913" s="17">
        <v>0</v>
      </c>
      <c r="E1913" s="5">
        <v>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19">
        <v>0</v>
      </c>
    </row>
    <row r="1914" spans="1:14" ht="15.75" hidden="1" customHeight="1" x14ac:dyDescent="0.2">
      <c r="A1914" s="14">
        <v>0</v>
      </c>
      <c r="B1914" s="16">
        <v>0</v>
      </c>
      <c r="C1914" s="14">
        <v>0</v>
      </c>
      <c r="D1914" s="17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19">
        <v>0</v>
      </c>
    </row>
    <row r="1915" spans="1:14" ht="15.75" hidden="1" customHeight="1" x14ac:dyDescent="0.2">
      <c r="A1915" s="14">
        <v>0</v>
      </c>
      <c r="B1915" s="16">
        <v>0</v>
      </c>
      <c r="C1915" s="14">
        <v>0</v>
      </c>
      <c r="D1915" s="17">
        <v>0</v>
      </c>
      <c r="E1915" s="5">
        <v>0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19">
        <v>0</v>
      </c>
    </row>
    <row r="1916" spans="1:14" ht="15.75" hidden="1" customHeight="1" x14ac:dyDescent="0.2">
      <c r="A1916" s="14">
        <v>0</v>
      </c>
      <c r="B1916" s="16">
        <v>0</v>
      </c>
      <c r="C1916" s="14">
        <v>0</v>
      </c>
      <c r="D1916" s="17">
        <v>0</v>
      </c>
      <c r="E1916" s="5">
        <v>0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19">
        <v>0</v>
      </c>
    </row>
    <row r="1917" spans="1:14" ht="15.75" hidden="1" customHeight="1" x14ac:dyDescent="0.2">
      <c r="A1917" s="14">
        <v>0</v>
      </c>
      <c r="B1917" s="16">
        <v>0</v>
      </c>
      <c r="C1917" s="14">
        <v>0</v>
      </c>
      <c r="D1917" s="17">
        <v>0</v>
      </c>
      <c r="E1917" s="5">
        <v>0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19">
        <v>0</v>
      </c>
    </row>
    <row r="1918" spans="1:14" ht="15.75" hidden="1" customHeight="1" x14ac:dyDescent="0.2">
      <c r="A1918" s="14">
        <v>0</v>
      </c>
      <c r="B1918" s="16">
        <v>0</v>
      </c>
      <c r="C1918" s="14">
        <v>0</v>
      </c>
      <c r="D1918" s="17">
        <v>0</v>
      </c>
      <c r="E1918" s="5">
        <v>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19">
        <v>0</v>
      </c>
    </row>
    <row r="1919" spans="1:14" ht="15.75" hidden="1" customHeight="1" x14ac:dyDescent="0.2">
      <c r="A1919" s="14">
        <v>0</v>
      </c>
      <c r="B1919" s="16">
        <v>0</v>
      </c>
      <c r="C1919" s="14">
        <v>0</v>
      </c>
      <c r="D1919" s="17">
        <v>0</v>
      </c>
      <c r="E1919" s="5">
        <v>0</v>
      </c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19">
        <v>0</v>
      </c>
    </row>
    <row r="1920" spans="1:14" ht="15.75" hidden="1" customHeight="1" x14ac:dyDescent="0.2">
      <c r="A1920" s="14">
        <v>0</v>
      </c>
      <c r="B1920" s="16">
        <v>0</v>
      </c>
      <c r="C1920" s="14">
        <v>0</v>
      </c>
      <c r="D1920" s="17">
        <v>0</v>
      </c>
      <c r="E1920" s="5">
        <v>0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19">
        <v>0</v>
      </c>
    </row>
    <row r="1921" spans="1:14" ht="15.75" hidden="1" customHeight="1" x14ac:dyDescent="0.2">
      <c r="A1921" s="14">
        <v>0</v>
      </c>
      <c r="B1921" s="16">
        <v>0</v>
      </c>
      <c r="C1921" s="14">
        <v>0</v>
      </c>
      <c r="D1921" s="17">
        <v>0</v>
      </c>
      <c r="E1921" s="5">
        <v>0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19">
        <v>0</v>
      </c>
    </row>
    <row r="1922" spans="1:14" ht="15.75" hidden="1" customHeight="1" x14ac:dyDescent="0.2">
      <c r="A1922" s="14">
        <v>0</v>
      </c>
      <c r="B1922" s="16">
        <v>0</v>
      </c>
      <c r="C1922" s="14">
        <v>0</v>
      </c>
      <c r="D1922" s="17">
        <v>0</v>
      </c>
      <c r="E1922" s="5">
        <v>0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19">
        <v>0</v>
      </c>
    </row>
    <row r="1923" spans="1:14" ht="15.75" hidden="1" customHeight="1" x14ac:dyDescent="0.2">
      <c r="A1923" s="14">
        <v>0</v>
      </c>
      <c r="B1923" s="16">
        <v>0</v>
      </c>
      <c r="C1923" s="14">
        <v>0</v>
      </c>
      <c r="D1923" s="17">
        <v>0</v>
      </c>
      <c r="E1923" s="5">
        <v>0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19">
        <v>0</v>
      </c>
    </row>
    <row r="1924" spans="1:14" ht="15.75" hidden="1" customHeight="1" x14ac:dyDescent="0.2">
      <c r="A1924" s="14">
        <v>0</v>
      </c>
      <c r="B1924" s="16">
        <v>0</v>
      </c>
      <c r="C1924" s="14">
        <v>0</v>
      </c>
      <c r="D1924" s="17">
        <v>0</v>
      </c>
      <c r="E1924" s="5">
        <v>0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19">
        <v>0</v>
      </c>
    </row>
    <row r="1925" spans="1:14" ht="15.75" hidden="1" customHeight="1" x14ac:dyDescent="0.2">
      <c r="A1925" s="14">
        <v>0</v>
      </c>
      <c r="B1925" s="16">
        <v>0</v>
      </c>
      <c r="C1925" s="14">
        <v>0</v>
      </c>
      <c r="D1925" s="17">
        <v>0</v>
      </c>
      <c r="E1925" s="5">
        <v>0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19">
        <v>0</v>
      </c>
    </row>
    <row r="1926" spans="1:14" ht="15.75" hidden="1" customHeight="1" x14ac:dyDescent="0.2">
      <c r="A1926" s="14">
        <v>0</v>
      </c>
      <c r="B1926" s="16">
        <v>0</v>
      </c>
      <c r="C1926" s="14">
        <v>0</v>
      </c>
      <c r="D1926" s="17">
        <v>0</v>
      </c>
      <c r="E1926" s="5">
        <v>0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19">
        <v>0</v>
      </c>
    </row>
    <row r="1927" spans="1:14" ht="15.75" hidden="1" customHeight="1" x14ac:dyDescent="0.2">
      <c r="A1927" s="14">
        <v>0</v>
      </c>
      <c r="B1927" s="16">
        <v>0</v>
      </c>
      <c r="C1927" s="14">
        <v>0</v>
      </c>
      <c r="D1927" s="17">
        <v>0</v>
      </c>
      <c r="E1927" s="5">
        <v>0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19">
        <v>0</v>
      </c>
    </row>
    <row r="1928" spans="1:14" ht="15.75" hidden="1" customHeight="1" x14ac:dyDescent="0.2">
      <c r="A1928" s="14">
        <v>0</v>
      </c>
      <c r="B1928" s="16">
        <v>0</v>
      </c>
      <c r="C1928" s="14">
        <v>0</v>
      </c>
      <c r="D1928" s="17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19">
        <v>0</v>
      </c>
    </row>
    <row r="1929" spans="1:14" ht="15.75" hidden="1" customHeight="1" x14ac:dyDescent="0.2">
      <c r="A1929" s="14">
        <v>0</v>
      </c>
      <c r="B1929" s="16">
        <v>0</v>
      </c>
      <c r="C1929" s="14">
        <v>0</v>
      </c>
      <c r="D1929" s="17">
        <v>0</v>
      </c>
      <c r="E1929" s="5">
        <v>0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19">
        <v>0</v>
      </c>
    </row>
    <row r="1930" spans="1:14" ht="15.75" hidden="1" customHeight="1" x14ac:dyDescent="0.2">
      <c r="A1930" s="14">
        <v>0</v>
      </c>
      <c r="B1930" s="16">
        <v>0</v>
      </c>
      <c r="C1930" s="14">
        <v>0</v>
      </c>
      <c r="D1930" s="17">
        <v>0</v>
      </c>
      <c r="E1930" s="5">
        <v>0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19">
        <v>0</v>
      </c>
    </row>
    <row r="1931" spans="1:14" ht="15.75" hidden="1" customHeight="1" x14ac:dyDescent="0.2">
      <c r="A1931" s="14">
        <v>0</v>
      </c>
      <c r="B1931" s="16">
        <v>0</v>
      </c>
      <c r="C1931" s="14">
        <v>0</v>
      </c>
      <c r="D1931" s="17">
        <v>0</v>
      </c>
      <c r="E1931" s="5">
        <v>0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19">
        <v>0</v>
      </c>
    </row>
    <row r="1932" spans="1:14" ht="15.75" hidden="1" customHeight="1" x14ac:dyDescent="0.2">
      <c r="A1932" s="14">
        <v>0</v>
      </c>
      <c r="B1932" s="16">
        <v>0</v>
      </c>
      <c r="C1932" s="14">
        <v>0</v>
      </c>
      <c r="D1932" s="17">
        <v>0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19">
        <v>0</v>
      </c>
    </row>
    <row r="1933" spans="1:14" ht="15.75" hidden="1" customHeight="1" x14ac:dyDescent="0.2">
      <c r="A1933" s="14">
        <v>0</v>
      </c>
      <c r="B1933" s="16">
        <v>0</v>
      </c>
      <c r="C1933" s="14">
        <v>0</v>
      </c>
      <c r="D1933" s="17">
        <v>0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19">
        <v>0</v>
      </c>
    </row>
    <row r="1934" spans="1:14" ht="15.75" hidden="1" customHeight="1" x14ac:dyDescent="0.2">
      <c r="A1934" s="14">
        <v>0</v>
      </c>
      <c r="B1934" s="16">
        <v>0</v>
      </c>
      <c r="C1934" s="14">
        <v>0</v>
      </c>
      <c r="D1934" s="17">
        <v>0</v>
      </c>
      <c r="E1934" s="5">
        <v>0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19">
        <v>0</v>
      </c>
    </row>
    <row r="1935" spans="1:14" ht="15.75" hidden="1" customHeight="1" x14ac:dyDescent="0.2">
      <c r="A1935" s="14">
        <v>0</v>
      </c>
      <c r="B1935" s="16">
        <v>0</v>
      </c>
      <c r="C1935" s="14">
        <v>0</v>
      </c>
      <c r="D1935" s="17">
        <v>0</v>
      </c>
      <c r="E1935" s="5">
        <v>0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19">
        <v>0</v>
      </c>
    </row>
    <row r="1936" spans="1:14" ht="15.75" hidden="1" customHeight="1" x14ac:dyDescent="0.2">
      <c r="A1936" s="14">
        <v>0</v>
      </c>
      <c r="B1936" s="16">
        <v>0</v>
      </c>
      <c r="C1936" s="14">
        <v>0</v>
      </c>
      <c r="D1936" s="17">
        <v>0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19">
        <v>0</v>
      </c>
    </row>
    <row r="1937" spans="1:14" ht="15.75" hidden="1" customHeight="1" x14ac:dyDescent="0.2">
      <c r="A1937" s="14">
        <v>0</v>
      </c>
      <c r="B1937" s="16">
        <v>0</v>
      </c>
      <c r="C1937" s="14">
        <v>0</v>
      </c>
      <c r="D1937" s="17">
        <v>0</v>
      </c>
      <c r="E1937" s="5">
        <v>0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19">
        <v>0</v>
      </c>
    </row>
    <row r="1938" spans="1:14" ht="15.75" hidden="1" customHeight="1" x14ac:dyDescent="0.2">
      <c r="A1938" s="14">
        <v>0</v>
      </c>
      <c r="B1938" s="16">
        <v>0</v>
      </c>
      <c r="C1938" s="14">
        <v>0</v>
      </c>
      <c r="D1938" s="17">
        <v>0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19">
        <v>0</v>
      </c>
    </row>
    <row r="1939" spans="1:14" ht="15.75" hidden="1" customHeight="1" x14ac:dyDescent="0.2">
      <c r="A1939" s="14">
        <v>0</v>
      </c>
      <c r="B1939" s="16">
        <v>0</v>
      </c>
      <c r="C1939" s="14">
        <v>0</v>
      </c>
      <c r="D1939" s="17">
        <v>0</v>
      </c>
      <c r="E1939" s="5">
        <v>0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19">
        <v>0</v>
      </c>
    </row>
    <row r="1940" spans="1:14" ht="15.75" hidden="1" customHeight="1" x14ac:dyDescent="0.2">
      <c r="A1940" s="14">
        <v>0</v>
      </c>
      <c r="B1940" s="16">
        <v>0</v>
      </c>
      <c r="C1940" s="14">
        <v>0</v>
      </c>
      <c r="D1940" s="17">
        <v>0</v>
      </c>
      <c r="E1940" s="5">
        <v>0</v>
      </c>
      <c r="F1940" s="5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19">
        <v>0</v>
      </c>
    </row>
    <row r="1941" spans="1:14" ht="15.75" hidden="1" customHeight="1" x14ac:dyDescent="0.2">
      <c r="A1941" s="14">
        <v>0</v>
      </c>
      <c r="B1941" s="16">
        <v>0</v>
      </c>
      <c r="C1941" s="14">
        <v>0</v>
      </c>
      <c r="D1941" s="17">
        <v>0</v>
      </c>
      <c r="E1941" s="5">
        <v>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19">
        <v>0</v>
      </c>
    </row>
    <row r="1942" spans="1:14" ht="15.75" hidden="1" customHeight="1" x14ac:dyDescent="0.2">
      <c r="A1942" s="14">
        <v>0</v>
      </c>
      <c r="B1942" s="16">
        <v>0</v>
      </c>
      <c r="C1942" s="14">
        <v>0</v>
      </c>
      <c r="D1942" s="17">
        <v>0</v>
      </c>
      <c r="E1942" s="5">
        <v>0</v>
      </c>
      <c r="F1942" s="5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19">
        <v>0</v>
      </c>
    </row>
    <row r="1943" spans="1:14" ht="15.75" hidden="1" customHeight="1" x14ac:dyDescent="0.2">
      <c r="A1943" s="14">
        <v>0</v>
      </c>
      <c r="B1943" s="16">
        <v>0</v>
      </c>
      <c r="C1943" s="14">
        <v>0</v>
      </c>
      <c r="D1943" s="17">
        <v>0</v>
      </c>
      <c r="E1943" s="5">
        <v>0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19">
        <v>0</v>
      </c>
    </row>
    <row r="1944" spans="1:14" ht="15.75" hidden="1" customHeight="1" x14ac:dyDescent="0.2">
      <c r="A1944" s="14">
        <v>0</v>
      </c>
      <c r="B1944" s="16">
        <v>0</v>
      </c>
      <c r="C1944" s="14">
        <v>0</v>
      </c>
      <c r="D1944" s="17">
        <v>0</v>
      </c>
      <c r="E1944" s="5">
        <v>0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19">
        <v>0</v>
      </c>
    </row>
    <row r="1945" spans="1:14" ht="15.75" hidden="1" customHeight="1" x14ac:dyDescent="0.2">
      <c r="A1945" s="14">
        <v>0</v>
      </c>
      <c r="B1945" s="16">
        <v>0</v>
      </c>
      <c r="C1945" s="14">
        <v>0</v>
      </c>
      <c r="D1945" s="17">
        <v>0</v>
      </c>
      <c r="E1945" s="5">
        <v>0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19">
        <v>0</v>
      </c>
    </row>
    <row r="1946" spans="1:14" ht="15.75" hidden="1" customHeight="1" x14ac:dyDescent="0.2">
      <c r="A1946" s="14">
        <v>0</v>
      </c>
      <c r="B1946" s="16">
        <v>0</v>
      </c>
      <c r="C1946" s="14">
        <v>0</v>
      </c>
      <c r="D1946" s="17">
        <v>0</v>
      </c>
      <c r="E1946" s="5">
        <v>0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19">
        <v>0</v>
      </c>
    </row>
    <row r="1947" spans="1:14" ht="15.75" hidden="1" customHeight="1" x14ac:dyDescent="0.2">
      <c r="A1947" s="14">
        <v>0</v>
      </c>
      <c r="B1947" s="16">
        <v>0</v>
      </c>
      <c r="C1947" s="14">
        <v>0</v>
      </c>
      <c r="D1947" s="17">
        <v>0</v>
      </c>
      <c r="E1947" s="5">
        <v>0</v>
      </c>
      <c r="F1947" s="5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19">
        <v>0</v>
      </c>
    </row>
    <row r="1948" spans="1:14" ht="15.75" hidden="1" customHeight="1" x14ac:dyDescent="0.2">
      <c r="A1948" s="14">
        <v>0</v>
      </c>
      <c r="B1948" s="16">
        <v>0</v>
      </c>
      <c r="C1948" s="14">
        <v>0</v>
      </c>
      <c r="D1948" s="17">
        <v>0</v>
      </c>
      <c r="E1948" s="5">
        <v>0</v>
      </c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19">
        <v>0</v>
      </c>
    </row>
    <row r="1949" spans="1:14" ht="15.75" hidden="1" customHeight="1" x14ac:dyDescent="0.2">
      <c r="A1949" s="14">
        <v>0</v>
      </c>
      <c r="B1949" s="16">
        <v>0</v>
      </c>
      <c r="C1949" s="14">
        <v>0</v>
      </c>
      <c r="D1949" s="17">
        <v>0</v>
      </c>
      <c r="E1949" s="5">
        <v>0</v>
      </c>
      <c r="F1949" s="5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19">
        <v>0</v>
      </c>
    </row>
    <row r="1950" spans="1:14" ht="15.75" hidden="1" customHeight="1" x14ac:dyDescent="0.2">
      <c r="A1950" s="14">
        <v>0</v>
      </c>
      <c r="B1950" s="16">
        <v>0</v>
      </c>
      <c r="C1950" s="14">
        <v>0</v>
      </c>
      <c r="D1950" s="17">
        <v>0</v>
      </c>
      <c r="E1950" s="5">
        <v>0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19">
        <v>0</v>
      </c>
    </row>
    <row r="1951" spans="1:14" ht="15.75" hidden="1" customHeight="1" x14ac:dyDescent="0.2">
      <c r="A1951" s="14">
        <v>0</v>
      </c>
      <c r="B1951" s="16">
        <v>0</v>
      </c>
      <c r="C1951" s="14">
        <v>0</v>
      </c>
      <c r="D1951" s="17">
        <v>0</v>
      </c>
      <c r="E1951" s="5">
        <v>0</v>
      </c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19">
        <v>0</v>
      </c>
    </row>
    <row r="1952" spans="1:14" ht="15.75" hidden="1" customHeight="1" x14ac:dyDescent="0.2">
      <c r="A1952" s="14">
        <v>0</v>
      </c>
      <c r="B1952" s="16">
        <v>0</v>
      </c>
      <c r="C1952" s="14">
        <v>0</v>
      </c>
      <c r="D1952" s="17">
        <v>0</v>
      </c>
      <c r="E1952" s="5">
        <v>0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19">
        <v>0</v>
      </c>
    </row>
    <row r="1953" spans="1:14" ht="15.75" hidden="1" customHeight="1" x14ac:dyDescent="0.2">
      <c r="A1953" s="14">
        <v>0</v>
      </c>
      <c r="B1953" s="16">
        <v>0</v>
      </c>
      <c r="C1953" s="14">
        <v>0</v>
      </c>
      <c r="D1953" s="17">
        <v>0</v>
      </c>
      <c r="E1953" s="5">
        <v>0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19">
        <v>0</v>
      </c>
    </row>
    <row r="1954" spans="1:14" ht="15.75" hidden="1" customHeight="1" x14ac:dyDescent="0.2">
      <c r="A1954" s="14">
        <v>0</v>
      </c>
      <c r="B1954" s="16">
        <v>0</v>
      </c>
      <c r="C1954" s="14">
        <v>0</v>
      </c>
      <c r="D1954" s="17">
        <v>0</v>
      </c>
      <c r="E1954" s="5">
        <v>0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19">
        <v>0</v>
      </c>
    </row>
    <row r="1955" spans="1:14" ht="15.75" hidden="1" customHeight="1" x14ac:dyDescent="0.2">
      <c r="A1955" s="14">
        <v>0</v>
      </c>
      <c r="B1955" s="16">
        <v>0</v>
      </c>
      <c r="C1955" s="14">
        <v>0</v>
      </c>
      <c r="D1955" s="17">
        <v>0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19">
        <v>0</v>
      </c>
    </row>
    <row r="1956" spans="1:14" ht="15.75" hidden="1" customHeight="1" x14ac:dyDescent="0.2">
      <c r="A1956" s="14">
        <v>0</v>
      </c>
      <c r="B1956" s="16">
        <v>0</v>
      </c>
      <c r="C1956" s="14">
        <v>0</v>
      </c>
      <c r="D1956" s="17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19">
        <v>0</v>
      </c>
    </row>
    <row r="1957" spans="1:14" ht="15.75" hidden="1" customHeight="1" x14ac:dyDescent="0.2">
      <c r="A1957" s="14">
        <v>0</v>
      </c>
      <c r="B1957" s="16">
        <v>0</v>
      </c>
      <c r="C1957" s="14">
        <v>0</v>
      </c>
      <c r="D1957" s="17">
        <v>0</v>
      </c>
      <c r="E1957" s="5">
        <v>0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19">
        <v>0</v>
      </c>
    </row>
    <row r="1958" spans="1:14" ht="15.75" hidden="1" customHeight="1" x14ac:dyDescent="0.2">
      <c r="A1958" s="14">
        <v>0</v>
      </c>
      <c r="B1958" s="16">
        <v>0</v>
      </c>
      <c r="C1958" s="14">
        <v>0</v>
      </c>
      <c r="D1958" s="17">
        <v>0</v>
      </c>
      <c r="E1958" s="5">
        <v>0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19">
        <v>0</v>
      </c>
    </row>
    <row r="1959" spans="1:14" ht="15.75" hidden="1" customHeight="1" x14ac:dyDescent="0.2">
      <c r="A1959" s="14">
        <v>0</v>
      </c>
      <c r="B1959" s="16">
        <v>0</v>
      </c>
      <c r="C1959" s="14">
        <v>0</v>
      </c>
      <c r="D1959" s="17">
        <v>0</v>
      </c>
      <c r="E1959" s="5">
        <v>0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19">
        <v>0</v>
      </c>
    </row>
    <row r="1960" spans="1:14" ht="15.75" hidden="1" customHeight="1" x14ac:dyDescent="0.2">
      <c r="A1960" s="14">
        <v>0</v>
      </c>
      <c r="B1960" s="16">
        <v>0</v>
      </c>
      <c r="C1960" s="14">
        <v>0</v>
      </c>
      <c r="D1960" s="17">
        <v>0</v>
      </c>
      <c r="E1960" s="5">
        <v>0</v>
      </c>
      <c r="F1960" s="5">
        <v>0</v>
      </c>
      <c r="G1960" s="5">
        <v>0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19">
        <v>0</v>
      </c>
    </row>
    <row r="1961" spans="1:14" ht="15.75" hidden="1" customHeight="1" x14ac:dyDescent="0.2">
      <c r="A1961" s="14">
        <v>0</v>
      </c>
      <c r="B1961" s="16">
        <v>0</v>
      </c>
      <c r="C1961" s="14">
        <v>0</v>
      </c>
      <c r="D1961" s="17">
        <v>0</v>
      </c>
      <c r="E1961" s="5">
        <v>0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19">
        <v>0</v>
      </c>
    </row>
    <row r="1962" spans="1:14" ht="15.75" hidden="1" customHeight="1" x14ac:dyDescent="0.2">
      <c r="A1962" s="14">
        <v>0</v>
      </c>
      <c r="B1962" s="16">
        <v>0</v>
      </c>
      <c r="C1962" s="14">
        <v>0</v>
      </c>
      <c r="D1962" s="17">
        <v>0</v>
      </c>
      <c r="E1962" s="5">
        <v>0</v>
      </c>
      <c r="F1962" s="5">
        <v>0</v>
      </c>
      <c r="G1962" s="5">
        <v>0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19">
        <v>0</v>
      </c>
    </row>
    <row r="1963" spans="1:14" ht="15.75" hidden="1" customHeight="1" x14ac:dyDescent="0.2">
      <c r="A1963" s="14">
        <v>0</v>
      </c>
      <c r="B1963" s="16">
        <v>0</v>
      </c>
      <c r="C1963" s="14">
        <v>0</v>
      </c>
      <c r="D1963" s="17">
        <v>0</v>
      </c>
      <c r="E1963" s="5">
        <v>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19">
        <v>0</v>
      </c>
    </row>
    <row r="1964" spans="1:14" ht="15.75" hidden="1" customHeight="1" x14ac:dyDescent="0.2">
      <c r="A1964" s="14">
        <v>0</v>
      </c>
      <c r="B1964" s="16">
        <v>0</v>
      </c>
      <c r="C1964" s="14">
        <v>0</v>
      </c>
      <c r="D1964" s="17">
        <v>0</v>
      </c>
      <c r="E1964" s="5">
        <v>0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19">
        <v>0</v>
      </c>
    </row>
    <row r="1965" spans="1:14" ht="15.75" hidden="1" customHeight="1" x14ac:dyDescent="0.2">
      <c r="A1965" s="14">
        <v>0</v>
      </c>
      <c r="B1965" s="16">
        <v>0</v>
      </c>
      <c r="C1965" s="14">
        <v>0</v>
      </c>
      <c r="D1965" s="17">
        <v>0</v>
      </c>
      <c r="E1965" s="5">
        <v>0</v>
      </c>
      <c r="F1965" s="5">
        <v>0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19">
        <v>0</v>
      </c>
    </row>
    <row r="1966" spans="1:14" ht="15.75" hidden="1" customHeight="1" x14ac:dyDescent="0.2">
      <c r="A1966" s="14">
        <v>0</v>
      </c>
      <c r="B1966" s="16">
        <v>0</v>
      </c>
      <c r="C1966" s="14">
        <v>0</v>
      </c>
      <c r="D1966" s="17">
        <v>0</v>
      </c>
      <c r="E1966" s="5">
        <v>0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19">
        <v>0</v>
      </c>
    </row>
    <row r="1967" spans="1:14" ht="15.75" hidden="1" customHeight="1" x14ac:dyDescent="0.2">
      <c r="A1967" s="14">
        <v>0</v>
      </c>
      <c r="B1967" s="16">
        <v>0</v>
      </c>
      <c r="C1967" s="14">
        <v>0</v>
      </c>
      <c r="D1967" s="17">
        <v>0</v>
      </c>
      <c r="E1967" s="5">
        <v>0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19">
        <v>0</v>
      </c>
    </row>
    <row r="1968" spans="1:14" ht="15.75" hidden="1" customHeight="1" x14ac:dyDescent="0.2">
      <c r="A1968" s="14">
        <v>0</v>
      </c>
      <c r="B1968" s="16">
        <v>0</v>
      </c>
      <c r="C1968" s="14">
        <v>0</v>
      </c>
      <c r="D1968" s="17">
        <v>0</v>
      </c>
      <c r="E1968" s="5">
        <v>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19">
        <v>0</v>
      </c>
    </row>
    <row r="1969" spans="1:14" ht="15.75" hidden="1" customHeight="1" x14ac:dyDescent="0.2">
      <c r="A1969" s="14">
        <v>0</v>
      </c>
      <c r="B1969" s="16">
        <v>0</v>
      </c>
      <c r="C1969" s="14">
        <v>0</v>
      </c>
      <c r="D1969" s="17">
        <v>0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19">
        <v>0</v>
      </c>
    </row>
    <row r="1970" spans="1:14" ht="15.75" hidden="1" customHeight="1" x14ac:dyDescent="0.2">
      <c r="A1970" s="14">
        <v>0</v>
      </c>
      <c r="B1970" s="16">
        <v>0</v>
      </c>
      <c r="C1970" s="14">
        <v>0</v>
      </c>
      <c r="D1970" s="17">
        <v>0</v>
      </c>
      <c r="E1970" s="5">
        <v>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19">
        <v>0</v>
      </c>
    </row>
    <row r="1971" spans="1:14" ht="15.75" hidden="1" customHeight="1" x14ac:dyDescent="0.2">
      <c r="A1971" s="14">
        <v>0</v>
      </c>
      <c r="B1971" s="16">
        <v>0</v>
      </c>
      <c r="C1971" s="14">
        <v>0</v>
      </c>
      <c r="D1971" s="17">
        <v>0</v>
      </c>
      <c r="E1971" s="5">
        <v>0</v>
      </c>
      <c r="F1971" s="5">
        <v>0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19">
        <v>0</v>
      </c>
    </row>
    <row r="1972" spans="1:14" ht="15.75" hidden="1" customHeight="1" x14ac:dyDescent="0.2">
      <c r="A1972" s="14">
        <v>0</v>
      </c>
      <c r="B1972" s="16">
        <v>0</v>
      </c>
      <c r="C1972" s="14">
        <v>0</v>
      </c>
      <c r="D1972" s="17">
        <v>0</v>
      </c>
      <c r="E1972" s="5">
        <v>0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19">
        <v>0</v>
      </c>
    </row>
    <row r="1973" spans="1:14" ht="15.75" hidden="1" customHeight="1" x14ac:dyDescent="0.2">
      <c r="A1973" s="14">
        <v>0</v>
      </c>
      <c r="B1973" s="16">
        <v>0</v>
      </c>
      <c r="C1973" s="14">
        <v>0</v>
      </c>
      <c r="D1973" s="17">
        <v>0</v>
      </c>
      <c r="E1973" s="5">
        <v>0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19">
        <v>0</v>
      </c>
    </row>
    <row r="1974" spans="1:14" ht="15.75" hidden="1" customHeight="1" x14ac:dyDescent="0.2">
      <c r="A1974" s="14">
        <v>0</v>
      </c>
      <c r="B1974" s="16">
        <v>0</v>
      </c>
      <c r="C1974" s="14">
        <v>0</v>
      </c>
      <c r="D1974" s="17">
        <v>0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19">
        <v>0</v>
      </c>
    </row>
    <row r="1975" spans="1:14" ht="15.75" hidden="1" customHeight="1" x14ac:dyDescent="0.2">
      <c r="A1975" s="14">
        <v>0</v>
      </c>
      <c r="B1975" s="16">
        <v>0</v>
      </c>
      <c r="C1975" s="14">
        <v>0</v>
      </c>
      <c r="D1975" s="17">
        <v>0</v>
      </c>
      <c r="E1975" s="5">
        <v>0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19">
        <v>0</v>
      </c>
    </row>
    <row r="1976" spans="1:14" ht="15.75" hidden="1" customHeight="1" x14ac:dyDescent="0.2">
      <c r="A1976" s="14">
        <v>0</v>
      </c>
      <c r="B1976" s="16">
        <v>0</v>
      </c>
      <c r="C1976" s="14">
        <v>0</v>
      </c>
      <c r="D1976" s="17">
        <v>0</v>
      </c>
      <c r="E1976" s="5">
        <v>0</v>
      </c>
      <c r="F1976" s="5">
        <v>0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19">
        <v>0</v>
      </c>
    </row>
    <row r="1977" spans="1:14" ht="15.75" hidden="1" customHeight="1" x14ac:dyDescent="0.2">
      <c r="A1977" s="14">
        <v>0</v>
      </c>
      <c r="B1977" s="16">
        <v>0</v>
      </c>
      <c r="C1977" s="14">
        <v>0</v>
      </c>
      <c r="D1977" s="17">
        <v>0</v>
      </c>
      <c r="E1977" s="5">
        <v>0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19">
        <v>0</v>
      </c>
    </row>
    <row r="1978" spans="1:14" ht="15.75" hidden="1" customHeight="1" x14ac:dyDescent="0.2">
      <c r="A1978" s="14">
        <v>0</v>
      </c>
      <c r="B1978" s="16">
        <v>0</v>
      </c>
      <c r="C1978" s="14">
        <v>0</v>
      </c>
      <c r="D1978" s="17">
        <v>0</v>
      </c>
      <c r="E1978" s="5">
        <v>0</v>
      </c>
      <c r="F1978" s="5">
        <v>0</v>
      </c>
      <c r="G1978" s="5">
        <v>0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19">
        <v>0</v>
      </c>
    </row>
    <row r="1979" spans="1:14" ht="15.75" hidden="1" customHeight="1" x14ac:dyDescent="0.2">
      <c r="A1979" s="14">
        <v>0</v>
      </c>
      <c r="B1979" s="16">
        <v>0</v>
      </c>
      <c r="C1979" s="14">
        <v>0</v>
      </c>
      <c r="D1979" s="17">
        <v>0</v>
      </c>
      <c r="E1979" s="5">
        <v>0</v>
      </c>
      <c r="F1979" s="5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19">
        <v>0</v>
      </c>
    </row>
    <row r="1980" spans="1:14" ht="15.75" hidden="1" customHeight="1" x14ac:dyDescent="0.2">
      <c r="A1980" s="14">
        <v>0</v>
      </c>
      <c r="B1980" s="16">
        <v>0</v>
      </c>
      <c r="C1980" s="14">
        <v>0</v>
      </c>
      <c r="D1980" s="17">
        <v>0</v>
      </c>
      <c r="E1980" s="5">
        <v>0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19">
        <v>0</v>
      </c>
    </row>
    <row r="1981" spans="1:14" ht="15.75" hidden="1" customHeight="1" x14ac:dyDescent="0.2">
      <c r="A1981" s="14">
        <v>0</v>
      </c>
      <c r="B1981" s="16">
        <v>0</v>
      </c>
      <c r="C1981" s="14">
        <v>0</v>
      </c>
      <c r="D1981" s="17">
        <v>0</v>
      </c>
      <c r="E1981" s="5">
        <v>0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19">
        <v>0</v>
      </c>
    </row>
    <row r="1982" spans="1:14" ht="15.75" hidden="1" customHeight="1" x14ac:dyDescent="0.2">
      <c r="A1982" s="14">
        <v>0</v>
      </c>
      <c r="B1982" s="16">
        <v>0</v>
      </c>
      <c r="C1982" s="14">
        <v>0</v>
      </c>
      <c r="D1982" s="17">
        <v>0</v>
      </c>
      <c r="E1982" s="5">
        <v>0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19">
        <v>0</v>
      </c>
    </row>
    <row r="1983" spans="1:14" ht="15.75" hidden="1" customHeight="1" x14ac:dyDescent="0.2">
      <c r="A1983" s="14">
        <v>0</v>
      </c>
      <c r="B1983" s="16">
        <v>0</v>
      </c>
      <c r="C1983" s="14">
        <v>0</v>
      </c>
      <c r="D1983" s="17">
        <v>0</v>
      </c>
      <c r="E1983" s="5">
        <v>0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19">
        <v>0</v>
      </c>
    </row>
    <row r="1984" spans="1:14" ht="15.75" hidden="1" customHeight="1" x14ac:dyDescent="0.2">
      <c r="A1984" s="14">
        <v>0</v>
      </c>
      <c r="B1984" s="16">
        <v>0</v>
      </c>
      <c r="C1984" s="14">
        <v>0</v>
      </c>
      <c r="D1984" s="17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19">
        <v>0</v>
      </c>
    </row>
    <row r="1985" spans="1:14" ht="15.75" hidden="1" customHeight="1" x14ac:dyDescent="0.2">
      <c r="A1985" s="14">
        <v>0</v>
      </c>
      <c r="B1985" s="16">
        <v>0</v>
      </c>
      <c r="C1985" s="14">
        <v>0</v>
      </c>
      <c r="D1985" s="17">
        <v>0</v>
      </c>
      <c r="E1985" s="5">
        <v>0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19">
        <v>0</v>
      </c>
    </row>
    <row r="1986" spans="1:14" ht="15.75" hidden="1" customHeight="1" x14ac:dyDescent="0.2">
      <c r="A1986" s="14">
        <v>0</v>
      </c>
      <c r="B1986" s="16">
        <v>0</v>
      </c>
      <c r="C1986" s="14">
        <v>0</v>
      </c>
      <c r="D1986" s="17">
        <v>0</v>
      </c>
      <c r="E1986" s="5">
        <v>0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19">
        <v>0</v>
      </c>
    </row>
    <row r="1987" spans="1:14" ht="15.75" hidden="1" customHeight="1" x14ac:dyDescent="0.2">
      <c r="A1987" s="14">
        <v>0</v>
      </c>
      <c r="B1987" s="16">
        <v>0</v>
      </c>
      <c r="C1987" s="14">
        <v>0</v>
      </c>
      <c r="D1987" s="17">
        <v>0</v>
      </c>
      <c r="E1987" s="5">
        <v>0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19">
        <v>0</v>
      </c>
    </row>
    <row r="1988" spans="1:14" ht="15.75" hidden="1" customHeight="1" x14ac:dyDescent="0.2">
      <c r="A1988" s="14">
        <v>0</v>
      </c>
      <c r="B1988" s="16">
        <v>0</v>
      </c>
      <c r="C1988" s="14">
        <v>0</v>
      </c>
      <c r="D1988" s="17">
        <v>0</v>
      </c>
      <c r="E1988" s="5">
        <v>0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19">
        <v>0</v>
      </c>
    </row>
    <row r="1989" spans="1:14" ht="15.75" hidden="1" customHeight="1" x14ac:dyDescent="0.2">
      <c r="A1989" s="14">
        <v>0</v>
      </c>
      <c r="B1989" s="16">
        <v>0</v>
      </c>
      <c r="C1989" s="14">
        <v>0</v>
      </c>
      <c r="D1989" s="17">
        <v>0</v>
      </c>
      <c r="E1989" s="5">
        <v>0</v>
      </c>
      <c r="F1989" s="5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19">
        <v>0</v>
      </c>
    </row>
    <row r="1990" spans="1:14" ht="15.75" hidden="1" customHeight="1" x14ac:dyDescent="0.2">
      <c r="A1990" s="14">
        <v>0</v>
      </c>
      <c r="B1990" s="16">
        <v>0</v>
      </c>
      <c r="C1990" s="14">
        <v>0</v>
      </c>
      <c r="D1990" s="17">
        <v>0</v>
      </c>
      <c r="E1990" s="5">
        <v>0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19">
        <v>0</v>
      </c>
    </row>
    <row r="1991" spans="1:14" ht="15.75" hidden="1" customHeight="1" x14ac:dyDescent="0.2">
      <c r="A1991" s="14">
        <v>0</v>
      </c>
      <c r="B1991" s="16">
        <v>0</v>
      </c>
      <c r="C1991" s="14">
        <v>0</v>
      </c>
      <c r="D1991" s="17">
        <v>0</v>
      </c>
      <c r="E1991" s="5">
        <v>0</v>
      </c>
      <c r="F1991" s="5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19">
        <v>0</v>
      </c>
    </row>
    <row r="1992" spans="1:14" ht="15.75" hidden="1" customHeight="1" x14ac:dyDescent="0.2">
      <c r="A1992" s="14">
        <v>0</v>
      </c>
      <c r="B1992" s="16">
        <v>0</v>
      </c>
      <c r="C1992" s="14">
        <v>0</v>
      </c>
      <c r="D1992" s="17">
        <v>0</v>
      </c>
      <c r="E1992" s="5">
        <v>0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19">
        <v>0</v>
      </c>
    </row>
    <row r="1993" spans="1:14" ht="15.75" hidden="1" customHeight="1" x14ac:dyDescent="0.2">
      <c r="A1993" s="14">
        <v>0</v>
      </c>
      <c r="B1993" s="16">
        <v>0</v>
      </c>
      <c r="C1993" s="14">
        <v>0</v>
      </c>
      <c r="D1993" s="17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19">
        <v>0</v>
      </c>
    </row>
    <row r="1994" spans="1:14" ht="15.75" hidden="1" customHeight="1" x14ac:dyDescent="0.2">
      <c r="A1994" s="14">
        <v>0</v>
      </c>
      <c r="B1994" s="16">
        <v>0</v>
      </c>
      <c r="C1994" s="14">
        <v>0</v>
      </c>
      <c r="D1994" s="17">
        <v>0</v>
      </c>
      <c r="E1994" s="5">
        <v>0</v>
      </c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19">
        <v>0</v>
      </c>
    </row>
    <row r="1995" spans="1:14" ht="15.75" hidden="1" customHeight="1" x14ac:dyDescent="0.2">
      <c r="A1995" s="14">
        <v>0</v>
      </c>
      <c r="B1995" s="16">
        <v>0</v>
      </c>
      <c r="C1995" s="14">
        <v>0</v>
      </c>
      <c r="D1995" s="17">
        <v>0</v>
      </c>
      <c r="E1995" s="5">
        <v>0</v>
      </c>
      <c r="F1995" s="5">
        <v>0</v>
      </c>
      <c r="G1995" s="21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19">
        <v>0</v>
      </c>
    </row>
    <row r="1996" spans="1:14" ht="15.75" hidden="1" customHeight="1" x14ac:dyDescent="0.2">
      <c r="A1996" s="14">
        <v>0</v>
      </c>
      <c r="B1996" s="16">
        <v>0</v>
      </c>
      <c r="C1996" s="14">
        <v>0</v>
      </c>
      <c r="D1996" s="17">
        <v>0</v>
      </c>
      <c r="E1996" s="5">
        <v>0</v>
      </c>
      <c r="F1996" s="5">
        <v>0</v>
      </c>
      <c r="G1996" s="5">
        <v>0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19">
        <v>0</v>
      </c>
    </row>
    <row r="1997" spans="1:14" ht="15.75" hidden="1" customHeight="1" x14ac:dyDescent="0.2">
      <c r="A1997" s="14">
        <v>0</v>
      </c>
      <c r="B1997" s="16">
        <v>0</v>
      </c>
      <c r="C1997" s="14">
        <v>0</v>
      </c>
      <c r="D1997" s="17">
        <v>0</v>
      </c>
      <c r="E1997" s="5">
        <v>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19">
        <v>0</v>
      </c>
    </row>
    <row r="1998" spans="1:14" ht="15.75" hidden="1" customHeight="1" x14ac:dyDescent="0.2">
      <c r="A1998" s="14">
        <v>0</v>
      </c>
      <c r="B1998" s="16">
        <v>0</v>
      </c>
      <c r="C1998" s="14">
        <v>0</v>
      </c>
      <c r="D1998" s="17">
        <v>0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19">
        <v>0</v>
      </c>
    </row>
    <row r="1999" spans="1:14" ht="15.75" hidden="1" customHeight="1" x14ac:dyDescent="0.2">
      <c r="A1999" s="14">
        <v>0</v>
      </c>
      <c r="B1999" s="16">
        <v>0</v>
      </c>
      <c r="C1999" s="14">
        <v>0</v>
      </c>
      <c r="D1999" s="17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19">
        <v>0</v>
      </c>
    </row>
    <row r="2000" spans="1:14" ht="15.75" hidden="1" customHeight="1" x14ac:dyDescent="0.2">
      <c r="A2000" s="14">
        <v>0</v>
      </c>
      <c r="B2000" s="16">
        <v>0</v>
      </c>
      <c r="C2000" s="14">
        <v>0</v>
      </c>
      <c r="D2000" s="17">
        <v>0</v>
      </c>
      <c r="E2000" s="5">
        <v>0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19">
        <v>0</v>
      </c>
    </row>
    <row r="2001" spans="1:14" ht="15.75" hidden="1" customHeight="1" x14ac:dyDescent="0.2">
      <c r="A2001" s="14">
        <v>0</v>
      </c>
      <c r="B2001" s="16">
        <v>0</v>
      </c>
      <c r="C2001" s="14">
        <v>0</v>
      </c>
      <c r="D2001" s="17">
        <v>0</v>
      </c>
      <c r="E2001" s="5">
        <v>0</v>
      </c>
      <c r="F2001" s="5">
        <v>0</v>
      </c>
      <c r="G2001" s="5">
        <v>0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19">
        <v>0</v>
      </c>
    </row>
    <row r="2002" spans="1:14" ht="15.75" hidden="1" customHeight="1" x14ac:dyDescent="0.2">
      <c r="A2002" s="14">
        <v>0</v>
      </c>
      <c r="B2002" s="16">
        <v>0</v>
      </c>
      <c r="C2002" s="14">
        <v>0</v>
      </c>
      <c r="D2002" s="17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19">
        <v>0</v>
      </c>
    </row>
    <row r="2003" spans="1:14" ht="15.75" hidden="1" customHeight="1" x14ac:dyDescent="0.2">
      <c r="A2003" s="14">
        <v>0</v>
      </c>
      <c r="B2003" s="16">
        <v>0</v>
      </c>
      <c r="C2003" s="14">
        <v>0</v>
      </c>
      <c r="D2003" s="17">
        <v>0</v>
      </c>
      <c r="E2003" s="5">
        <v>0</v>
      </c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19">
        <v>0</v>
      </c>
    </row>
    <row r="2004" spans="1:14" ht="15.75" hidden="1" customHeight="1" x14ac:dyDescent="0.2">
      <c r="A2004" s="14">
        <v>0</v>
      </c>
      <c r="B2004" s="16">
        <v>0</v>
      </c>
      <c r="C2004" s="14">
        <v>0</v>
      </c>
      <c r="D2004" s="17">
        <v>0</v>
      </c>
      <c r="E2004" s="5">
        <v>0</v>
      </c>
      <c r="F2004" s="5">
        <v>0</v>
      </c>
      <c r="G2004" s="5">
        <v>0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19">
        <v>0</v>
      </c>
    </row>
    <row r="2005" spans="1:14" ht="15.75" hidden="1" customHeight="1" x14ac:dyDescent="0.2">
      <c r="A2005" s="14">
        <v>0</v>
      </c>
      <c r="B2005" s="16">
        <v>0</v>
      </c>
      <c r="C2005" s="14">
        <v>0</v>
      </c>
      <c r="D2005" s="17">
        <v>0</v>
      </c>
      <c r="E2005" s="5">
        <v>0</v>
      </c>
      <c r="F2005" s="5">
        <v>0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19">
        <v>0</v>
      </c>
    </row>
    <row r="2006" spans="1:14" ht="15.75" hidden="1" customHeight="1" x14ac:dyDescent="0.2">
      <c r="A2006" s="14">
        <v>0</v>
      </c>
      <c r="B2006" s="16">
        <v>0</v>
      </c>
      <c r="C2006" s="14">
        <v>0</v>
      </c>
      <c r="D2006" s="17">
        <v>0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19">
        <v>0</v>
      </c>
    </row>
    <row r="2007" spans="1:14" ht="15.75" hidden="1" customHeight="1" x14ac:dyDescent="0.2">
      <c r="A2007" s="14">
        <v>0</v>
      </c>
      <c r="B2007" s="16">
        <v>0</v>
      </c>
      <c r="C2007" s="14">
        <v>0</v>
      </c>
      <c r="D2007" s="17">
        <v>0</v>
      </c>
      <c r="E2007" s="5">
        <v>0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19">
        <v>0</v>
      </c>
    </row>
    <row r="2008" spans="1:14" ht="15.75" hidden="1" customHeight="1" x14ac:dyDescent="0.2">
      <c r="A2008" s="14">
        <v>0</v>
      </c>
      <c r="B2008" s="16">
        <v>0</v>
      </c>
      <c r="C2008" s="14">
        <v>0</v>
      </c>
      <c r="D2008" s="17">
        <v>0</v>
      </c>
      <c r="E2008" s="5">
        <v>0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19">
        <v>0</v>
      </c>
    </row>
    <row r="2009" spans="1:14" ht="15.75" hidden="1" customHeight="1" x14ac:dyDescent="0.2">
      <c r="A2009" s="14">
        <v>0</v>
      </c>
      <c r="B2009" s="16">
        <v>0</v>
      </c>
      <c r="C2009" s="14">
        <v>0</v>
      </c>
      <c r="D2009" s="17">
        <v>0</v>
      </c>
      <c r="E2009" s="5">
        <v>0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19">
        <v>0</v>
      </c>
    </row>
    <row r="2010" spans="1:14" ht="15.75" hidden="1" customHeight="1" x14ac:dyDescent="0.2">
      <c r="A2010" s="14">
        <v>0</v>
      </c>
      <c r="B2010" s="16">
        <v>0</v>
      </c>
      <c r="C2010" s="14">
        <v>0</v>
      </c>
      <c r="D2010" s="17">
        <v>0</v>
      </c>
      <c r="E2010" s="5">
        <v>0</v>
      </c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19">
        <v>0</v>
      </c>
    </row>
    <row r="2011" spans="1:14" ht="15.75" hidden="1" customHeight="1" x14ac:dyDescent="0.2">
      <c r="A2011" s="14">
        <v>0</v>
      </c>
      <c r="B2011" s="16">
        <v>0</v>
      </c>
      <c r="C2011" s="14">
        <v>0</v>
      </c>
      <c r="D2011" s="17">
        <v>0</v>
      </c>
      <c r="E2011" s="5">
        <v>0</v>
      </c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19">
        <v>0</v>
      </c>
    </row>
    <row r="2012" spans="1:14" ht="15.75" hidden="1" customHeight="1" x14ac:dyDescent="0.2">
      <c r="A2012" s="14">
        <v>0</v>
      </c>
      <c r="B2012" s="16">
        <v>0</v>
      </c>
      <c r="C2012" s="14">
        <v>0</v>
      </c>
      <c r="D2012" s="17">
        <v>0</v>
      </c>
      <c r="E2012" s="5">
        <v>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19">
        <v>0</v>
      </c>
    </row>
    <row r="2013" spans="1:14" ht="15.75" hidden="1" customHeight="1" x14ac:dyDescent="0.2">
      <c r="A2013" s="14">
        <v>0</v>
      </c>
      <c r="B2013" s="16">
        <v>0</v>
      </c>
      <c r="C2013" s="14">
        <v>0</v>
      </c>
      <c r="D2013" s="17">
        <v>0</v>
      </c>
      <c r="E2013" s="5">
        <v>0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19">
        <v>0</v>
      </c>
    </row>
    <row r="2014" spans="1:14" ht="15.75" hidden="1" customHeight="1" x14ac:dyDescent="0.2">
      <c r="A2014" s="14">
        <v>0</v>
      </c>
      <c r="B2014" s="16">
        <v>0</v>
      </c>
      <c r="C2014" s="14">
        <v>0</v>
      </c>
      <c r="D2014" s="17">
        <v>0</v>
      </c>
      <c r="E2014" s="5">
        <v>0</v>
      </c>
      <c r="F2014" s="5">
        <v>0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19">
        <v>0</v>
      </c>
    </row>
    <row r="2015" spans="1:14" ht="15.75" hidden="1" customHeight="1" x14ac:dyDescent="0.2">
      <c r="A2015" s="14">
        <v>0</v>
      </c>
      <c r="B2015" s="16">
        <v>0</v>
      </c>
      <c r="C2015" s="14">
        <v>0</v>
      </c>
      <c r="D2015" s="17">
        <v>0</v>
      </c>
      <c r="E2015" s="5">
        <v>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19">
        <v>0</v>
      </c>
    </row>
    <row r="2016" spans="1:14" ht="15.75" hidden="1" customHeight="1" x14ac:dyDescent="0.2">
      <c r="A2016" s="14">
        <v>0</v>
      </c>
      <c r="B2016" s="16">
        <v>0</v>
      </c>
      <c r="C2016" s="14">
        <v>0</v>
      </c>
      <c r="D2016" s="17">
        <v>0</v>
      </c>
      <c r="E2016" s="5">
        <v>0</v>
      </c>
      <c r="F2016" s="5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19">
        <v>0</v>
      </c>
    </row>
    <row r="2017" spans="1:14" ht="15.75" hidden="1" customHeight="1" x14ac:dyDescent="0.2">
      <c r="A2017" s="14">
        <v>0</v>
      </c>
      <c r="B2017" s="16">
        <v>0</v>
      </c>
      <c r="C2017" s="14">
        <v>0</v>
      </c>
      <c r="D2017" s="17">
        <v>0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19">
        <v>0</v>
      </c>
    </row>
    <row r="2018" spans="1:14" ht="15.75" hidden="1" customHeight="1" x14ac:dyDescent="0.2">
      <c r="A2018" s="14">
        <v>0</v>
      </c>
      <c r="B2018" s="16">
        <v>0</v>
      </c>
      <c r="C2018" s="14">
        <v>0</v>
      </c>
      <c r="D2018" s="17">
        <v>0</v>
      </c>
      <c r="E2018" s="5">
        <v>0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19">
        <v>0</v>
      </c>
    </row>
    <row r="2019" spans="1:14" ht="15.75" hidden="1" customHeight="1" x14ac:dyDescent="0.2">
      <c r="A2019" s="14">
        <v>0</v>
      </c>
      <c r="B2019" s="16">
        <v>0</v>
      </c>
      <c r="C2019" s="14">
        <v>0</v>
      </c>
      <c r="D2019" s="17">
        <v>0</v>
      </c>
      <c r="E2019" s="5">
        <v>0</v>
      </c>
      <c r="F2019" s="5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19">
        <v>0</v>
      </c>
    </row>
    <row r="2020" spans="1:14" ht="15.75" hidden="1" customHeight="1" x14ac:dyDescent="0.2">
      <c r="A2020" s="14">
        <v>0</v>
      </c>
      <c r="B2020" s="16">
        <v>0</v>
      </c>
      <c r="C2020" s="14">
        <v>0</v>
      </c>
      <c r="D2020" s="17">
        <v>0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19">
        <v>0</v>
      </c>
    </row>
    <row r="2021" spans="1:14" ht="15.75" hidden="1" customHeight="1" x14ac:dyDescent="0.2">
      <c r="A2021" s="14">
        <v>0</v>
      </c>
      <c r="B2021" s="16">
        <v>0</v>
      </c>
      <c r="C2021" s="14">
        <v>0</v>
      </c>
      <c r="D2021" s="17">
        <v>0</v>
      </c>
      <c r="E2021" s="5">
        <v>0</v>
      </c>
      <c r="F2021" s="5">
        <v>0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19">
        <v>0</v>
      </c>
    </row>
    <row r="2022" spans="1:14" ht="15.75" hidden="1" customHeight="1" x14ac:dyDescent="0.2">
      <c r="A2022" s="14">
        <v>0</v>
      </c>
      <c r="B2022" s="16">
        <v>0</v>
      </c>
      <c r="C2022" s="14">
        <v>0</v>
      </c>
      <c r="D2022" s="17">
        <v>0</v>
      </c>
      <c r="E2022" s="5">
        <v>0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19">
        <v>0</v>
      </c>
    </row>
    <row r="2023" spans="1:14" ht="15.75" hidden="1" customHeight="1" x14ac:dyDescent="0.2">
      <c r="A2023" s="14">
        <v>0</v>
      </c>
      <c r="B2023" s="16">
        <v>0</v>
      </c>
      <c r="C2023" s="14">
        <v>0</v>
      </c>
      <c r="D2023" s="17">
        <v>0</v>
      </c>
      <c r="E2023" s="5">
        <v>0</v>
      </c>
      <c r="F2023" s="5">
        <v>0</v>
      </c>
      <c r="G2023" s="5">
        <v>0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19">
        <v>0</v>
      </c>
    </row>
    <row r="2024" spans="1:14" ht="15.75" hidden="1" customHeight="1" x14ac:dyDescent="0.2">
      <c r="A2024" s="14">
        <v>0</v>
      </c>
      <c r="B2024" s="16">
        <v>0</v>
      </c>
      <c r="C2024" s="14">
        <v>0</v>
      </c>
      <c r="D2024" s="17">
        <v>0</v>
      </c>
      <c r="E2024" s="5">
        <v>0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19">
        <v>0</v>
      </c>
    </row>
    <row r="2025" spans="1:14" ht="15.75" hidden="1" customHeight="1" x14ac:dyDescent="0.2">
      <c r="A2025" s="14">
        <v>0</v>
      </c>
      <c r="B2025" s="16">
        <v>0</v>
      </c>
      <c r="C2025" s="14">
        <v>0</v>
      </c>
      <c r="D2025" s="17">
        <v>0</v>
      </c>
      <c r="E2025" s="5">
        <v>0</v>
      </c>
      <c r="F2025" s="5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19">
        <v>0</v>
      </c>
    </row>
    <row r="2026" spans="1:14" ht="15.75" hidden="1" customHeight="1" x14ac:dyDescent="0.2">
      <c r="A2026" s="14">
        <v>0</v>
      </c>
      <c r="B2026" s="16">
        <v>0</v>
      </c>
      <c r="C2026" s="14">
        <v>0</v>
      </c>
      <c r="D2026" s="17">
        <v>0</v>
      </c>
      <c r="E2026" s="5">
        <v>0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19">
        <v>0</v>
      </c>
    </row>
    <row r="2027" spans="1:14" ht="15.75" hidden="1" customHeight="1" x14ac:dyDescent="0.2">
      <c r="A2027" s="14">
        <v>0</v>
      </c>
      <c r="B2027" s="16">
        <v>0</v>
      </c>
      <c r="C2027" s="14">
        <v>0</v>
      </c>
      <c r="D2027" s="17">
        <v>0</v>
      </c>
      <c r="E2027" s="5">
        <v>0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19">
        <v>0</v>
      </c>
    </row>
    <row r="2028" spans="1:14" ht="15.75" hidden="1" customHeight="1" x14ac:dyDescent="0.2">
      <c r="A2028" s="14">
        <v>0</v>
      </c>
      <c r="B2028" s="16">
        <v>0</v>
      </c>
      <c r="C2028" s="14">
        <v>0</v>
      </c>
      <c r="D2028" s="17">
        <v>0</v>
      </c>
      <c r="E2028" s="5">
        <v>0</v>
      </c>
      <c r="F2028" s="5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19">
        <v>0</v>
      </c>
    </row>
    <row r="2029" spans="1:14" ht="15.75" hidden="1" customHeight="1" x14ac:dyDescent="0.2">
      <c r="A2029" s="14">
        <v>0</v>
      </c>
      <c r="B2029" s="16">
        <v>0</v>
      </c>
      <c r="C2029" s="14">
        <v>0</v>
      </c>
      <c r="D2029" s="17">
        <v>0</v>
      </c>
      <c r="E2029" s="5">
        <v>0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19">
        <v>0</v>
      </c>
    </row>
    <row r="2030" spans="1:14" ht="15.75" hidden="1" customHeight="1" x14ac:dyDescent="0.2">
      <c r="A2030" s="14">
        <v>0</v>
      </c>
      <c r="B2030" s="16">
        <v>0</v>
      </c>
      <c r="C2030" s="14">
        <v>0</v>
      </c>
      <c r="D2030" s="17">
        <v>0</v>
      </c>
      <c r="E2030" s="5">
        <v>0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19">
        <v>0</v>
      </c>
    </row>
    <row r="2031" spans="1:14" ht="15.75" hidden="1" customHeight="1" x14ac:dyDescent="0.2">
      <c r="A2031" s="14">
        <v>0</v>
      </c>
      <c r="B2031" s="16">
        <v>0</v>
      </c>
      <c r="C2031" s="14">
        <v>0</v>
      </c>
      <c r="D2031" s="17">
        <v>0</v>
      </c>
      <c r="E2031" s="5">
        <v>0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19">
        <v>0</v>
      </c>
    </row>
    <row r="2032" spans="1:14" ht="15.75" hidden="1" customHeight="1" x14ac:dyDescent="0.2">
      <c r="A2032" s="14">
        <v>0</v>
      </c>
      <c r="B2032" s="16">
        <v>0</v>
      </c>
      <c r="C2032" s="14">
        <v>0</v>
      </c>
      <c r="D2032" s="17">
        <v>0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19">
        <v>0</v>
      </c>
    </row>
    <row r="2033" spans="1:14" ht="15.75" hidden="1" customHeight="1" x14ac:dyDescent="0.2">
      <c r="A2033" s="14">
        <v>0</v>
      </c>
      <c r="B2033" s="16">
        <v>0</v>
      </c>
      <c r="C2033" s="14">
        <v>0</v>
      </c>
      <c r="D2033" s="17">
        <v>0</v>
      </c>
      <c r="E2033" s="5">
        <v>0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19">
        <v>0</v>
      </c>
    </row>
    <row r="2034" spans="1:14" ht="15.75" hidden="1" customHeight="1" x14ac:dyDescent="0.2">
      <c r="A2034" s="14">
        <v>0</v>
      </c>
      <c r="B2034" s="16">
        <v>0</v>
      </c>
      <c r="C2034" s="14">
        <v>0</v>
      </c>
      <c r="D2034" s="17">
        <v>0</v>
      </c>
      <c r="E2034" s="5">
        <v>0</v>
      </c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19">
        <v>0</v>
      </c>
    </row>
    <row r="2035" spans="1:14" ht="15.75" hidden="1" customHeight="1" x14ac:dyDescent="0.2">
      <c r="A2035" s="14">
        <v>0</v>
      </c>
      <c r="B2035" s="16">
        <v>0</v>
      </c>
      <c r="C2035" s="14">
        <v>0</v>
      </c>
      <c r="D2035" s="17">
        <v>0</v>
      </c>
      <c r="E2035" s="5">
        <v>0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19">
        <v>0</v>
      </c>
    </row>
    <row r="2036" spans="1:14" ht="15.75" hidden="1" customHeight="1" x14ac:dyDescent="0.2">
      <c r="A2036" s="14">
        <v>0</v>
      </c>
      <c r="B2036" s="16">
        <v>0</v>
      </c>
      <c r="C2036" s="14">
        <v>0</v>
      </c>
      <c r="D2036" s="17">
        <v>0</v>
      </c>
      <c r="E2036" s="5">
        <v>0</v>
      </c>
      <c r="F2036" s="5">
        <v>0</v>
      </c>
      <c r="G2036" s="5">
        <v>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19">
        <v>0</v>
      </c>
    </row>
    <row r="2037" spans="1:14" ht="15.75" hidden="1" customHeight="1" x14ac:dyDescent="0.2">
      <c r="A2037" s="14">
        <v>0</v>
      </c>
      <c r="B2037" s="16">
        <v>0</v>
      </c>
      <c r="C2037" s="14">
        <v>0</v>
      </c>
      <c r="D2037" s="17">
        <v>0</v>
      </c>
      <c r="E2037" s="5">
        <v>0</v>
      </c>
      <c r="F2037" s="5">
        <v>0</v>
      </c>
      <c r="G2037" s="5">
        <v>0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19">
        <v>0</v>
      </c>
    </row>
    <row r="2038" spans="1:14" ht="15.75" hidden="1" customHeight="1" x14ac:dyDescent="0.2">
      <c r="A2038" s="14">
        <v>0</v>
      </c>
      <c r="B2038" s="16">
        <v>0</v>
      </c>
      <c r="C2038" s="14">
        <v>0</v>
      </c>
      <c r="D2038" s="17">
        <v>0</v>
      </c>
      <c r="E2038" s="5">
        <v>0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19">
        <v>0</v>
      </c>
    </row>
    <row r="2039" spans="1:14" ht="15.75" hidden="1" customHeight="1" x14ac:dyDescent="0.2">
      <c r="A2039" s="14">
        <v>0</v>
      </c>
      <c r="B2039" s="16">
        <v>0</v>
      </c>
      <c r="C2039" s="14">
        <v>0</v>
      </c>
      <c r="D2039" s="17">
        <v>0</v>
      </c>
      <c r="E2039" s="5">
        <v>0</v>
      </c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19">
        <v>0</v>
      </c>
    </row>
    <row r="2040" spans="1:14" ht="15.75" hidden="1" customHeight="1" x14ac:dyDescent="0.2">
      <c r="A2040" s="14">
        <v>0</v>
      </c>
      <c r="B2040" s="16">
        <v>0</v>
      </c>
      <c r="C2040" s="14">
        <v>0</v>
      </c>
      <c r="D2040" s="17">
        <v>0</v>
      </c>
      <c r="E2040" s="5">
        <v>0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19">
        <v>0</v>
      </c>
    </row>
    <row r="2041" spans="1:14" ht="15.75" hidden="1" customHeight="1" x14ac:dyDescent="0.2">
      <c r="A2041" s="14">
        <v>0</v>
      </c>
      <c r="B2041" s="16">
        <v>0</v>
      </c>
      <c r="C2041" s="14">
        <v>0</v>
      </c>
      <c r="D2041" s="17">
        <v>0</v>
      </c>
      <c r="E2041" s="5">
        <v>0</v>
      </c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19">
        <v>0</v>
      </c>
    </row>
    <row r="2042" spans="1:14" ht="15.75" hidden="1" customHeight="1" x14ac:dyDescent="0.2">
      <c r="A2042" s="14">
        <v>0</v>
      </c>
      <c r="B2042" s="16">
        <v>0</v>
      </c>
      <c r="C2042" s="14">
        <v>0</v>
      </c>
      <c r="D2042" s="17">
        <v>0</v>
      </c>
      <c r="E2042" s="5">
        <v>0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19">
        <v>0</v>
      </c>
    </row>
    <row r="2043" spans="1:14" ht="15.75" hidden="1" customHeight="1" x14ac:dyDescent="0.2">
      <c r="A2043" s="14">
        <v>0</v>
      </c>
      <c r="B2043" s="16">
        <v>0</v>
      </c>
      <c r="C2043" s="14">
        <v>0</v>
      </c>
      <c r="D2043" s="17">
        <v>0</v>
      </c>
      <c r="E2043" s="5">
        <v>0</v>
      </c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19">
        <v>0</v>
      </c>
    </row>
    <row r="2044" spans="1:14" ht="15.75" hidden="1" customHeight="1" x14ac:dyDescent="0.2">
      <c r="A2044" s="14">
        <v>0</v>
      </c>
      <c r="B2044" s="16">
        <v>0</v>
      </c>
      <c r="C2044" s="14">
        <v>0</v>
      </c>
      <c r="D2044" s="17">
        <v>0</v>
      </c>
      <c r="E2044" s="5">
        <v>0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19">
        <v>0</v>
      </c>
    </row>
    <row r="2045" spans="1:14" ht="15.75" hidden="1" customHeight="1" x14ac:dyDescent="0.2">
      <c r="A2045" s="14">
        <v>0</v>
      </c>
      <c r="B2045" s="16">
        <v>0</v>
      </c>
      <c r="C2045" s="14">
        <v>0</v>
      </c>
      <c r="D2045" s="17">
        <v>0</v>
      </c>
      <c r="E2045" s="5">
        <v>0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19">
        <v>0</v>
      </c>
    </row>
    <row r="2046" spans="1:14" ht="15.75" hidden="1" customHeight="1" x14ac:dyDescent="0.2">
      <c r="A2046" s="14">
        <v>0</v>
      </c>
      <c r="B2046" s="16">
        <v>0</v>
      </c>
      <c r="C2046" s="14">
        <v>0</v>
      </c>
      <c r="D2046" s="17">
        <v>0</v>
      </c>
      <c r="E2046" s="5">
        <v>0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19">
        <v>0</v>
      </c>
    </row>
    <row r="2047" spans="1:14" ht="15.75" hidden="1" customHeight="1" x14ac:dyDescent="0.2">
      <c r="A2047" s="14">
        <v>0</v>
      </c>
      <c r="B2047" s="16">
        <v>0</v>
      </c>
      <c r="C2047" s="14">
        <v>0</v>
      </c>
      <c r="D2047" s="17">
        <v>0</v>
      </c>
      <c r="E2047" s="5">
        <v>0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19">
        <v>0</v>
      </c>
    </row>
    <row r="2048" spans="1:14" ht="15.75" hidden="1" customHeight="1" x14ac:dyDescent="0.2">
      <c r="A2048" s="14">
        <v>0</v>
      </c>
      <c r="B2048" s="16">
        <v>0</v>
      </c>
      <c r="C2048" s="14">
        <v>0</v>
      </c>
      <c r="D2048" s="17">
        <v>0</v>
      </c>
      <c r="E2048" s="5">
        <v>0</v>
      </c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19">
        <v>0</v>
      </c>
    </row>
    <row r="2049" spans="1:14" ht="15.75" hidden="1" customHeight="1" x14ac:dyDescent="0.2">
      <c r="A2049" s="14">
        <v>0</v>
      </c>
      <c r="B2049" s="16">
        <v>0</v>
      </c>
      <c r="C2049" s="14">
        <v>0</v>
      </c>
      <c r="D2049" s="17">
        <v>0</v>
      </c>
      <c r="E2049" s="5">
        <v>0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19">
        <v>0</v>
      </c>
    </row>
    <row r="2050" spans="1:14" ht="15.75" hidden="1" customHeight="1" x14ac:dyDescent="0.2">
      <c r="A2050" s="14">
        <v>0</v>
      </c>
      <c r="B2050" s="16">
        <v>0</v>
      </c>
      <c r="C2050" s="14">
        <v>0</v>
      </c>
      <c r="D2050" s="17">
        <v>0</v>
      </c>
      <c r="E2050" s="5">
        <v>0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19">
        <v>0</v>
      </c>
    </row>
    <row r="2051" spans="1:14" ht="15.75" hidden="1" customHeight="1" x14ac:dyDescent="0.2">
      <c r="A2051" s="14">
        <v>0</v>
      </c>
      <c r="B2051" s="16">
        <v>0</v>
      </c>
      <c r="C2051" s="14">
        <v>0</v>
      </c>
      <c r="D2051" s="17">
        <v>0</v>
      </c>
      <c r="E2051" s="5">
        <v>0</v>
      </c>
      <c r="F2051" s="5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19">
        <v>0</v>
      </c>
    </row>
    <row r="2052" spans="1:14" ht="15.75" hidden="1" customHeight="1" x14ac:dyDescent="0.2">
      <c r="A2052" s="14">
        <v>0</v>
      </c>
      <c r="B2052" s="16">
        <v>0</v>
      </c>
      <c r="C2052" s="14">
        <v>0</v>
      </c>
      <c r="D2052" s="17">
        <v>0</v>
      </c>
      <c r="E2052" s="5">
        <v>0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19">
        <v>0</v>
      </c>
    </row>
    <row r="2053" spans="1:14" ht="15.75" hidden="1" customHeight="1" x14ac:dyDescent="0.2">
      <c r="A2053" s="14">
        <v>0</v>
      </c>
      <c r="B2053" s="16">
        <v>0</v>
      </c>
      <c r="C2053" s="14">
        <v>0</v>
      </c>
      <c r="D2053" s="17">
        <v>0</v>
      </c>
      <c r="E2053" s="5">
        <v>0</v>
      </c>
      <c r="F2053" s="5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19">
        <v>0</v>
      </c>
    </row>
    <row r="2054" spans="1:14" ht="15.75" hidden="1" customHeight="1" x14ac:dyDescent="0.2">
      <c r="A2054" s="14">
        <v>0</v>
      </c>
      <c r="B2054" s="16">
        <v>0</v>
      </c>
      <c r="C2054" s="14">
        <v>0</v>
      </c>
      <c r="D2054" s="17">
        <v>0</v>
      </c>
      <c r="E2054" s="5">
        <v>0</v>
      </c>
      <c r="F2054" s="5">
        <v>0</v>
      </c>
      <c r="G2054" s="5">
        <v>0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19">
        <v>0</v>
      </c>
    </row>
    <row r="2055" spans="1:14" ht="15.75" hidden="1" customHeight="1" x14ac:dyDescent="0.2">
      <c r="A2055" s="14">
        <v>0</v>
      </c>
      <c r="B2055" s="16">
        <v>0</v>
      </c>
      <c r="C2055" s="14">
        <v>0</v>
      </c>
      <c r="D2055" s="17">
        <v>0</v>
      </c>
      <c r="E2055" s="5">
        <v>0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19">
        <v>0</v>
      </c>
    </row>
    <row r="2056" spans="1:14" ht="15.75" hidden="1" customHeight="1" x14ac:dyDescent="0.2">
      <c r="A2056" s="14">
        <v>0</v>
      </c>
      <c r="B2056" s="16">
        <v>0</v>
      </c>
      <c r="C2056" s="14">
        <v>0</v>
      </c>
      <c r="D2056" s="17">
        <v>0</v>
      </c>
      <c r="E2056" s="5">
        <v>0</v>
      </c>
      <c r="F2056" s="5">
        <v>0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19">
        <v>0</v>
      </c>
    </row>
    <row r="2057" spans="1:14" ht="15.75" hidden="1" customHeight="1" x14ac:dyDescent="0.2">
      <c r="A2057" s="14">
        <v>0</v>
      </c>
      <c r="B2057" s="16">
        <v>0</v>
      </c>
      <c r="C2057" s="14">
        <v>0</v>
      </c>
      <c r="D2057" s="17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19">
        <v>0</v>
      </c>
    </row>
    <row r="2058" spans="1:14" ht="15.75" hidden="1" customHeight="1" x14ac:dyDescent="0.2">
      <c r="A2058" s="14">
        <v>0</v>
      </c>
      <c r="B2058" s="16">
        <v>0</v>
      </c>
      <c r="C2058" s="14">
        <v>0</v>
      </c>
      <c r="D2058" s="17">
        <v>0</v>
      </c>
      <c r="E2058" s="5">
        <v>0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19">
        <v>0</v>
      </c>
    </row>
    <row r="2059" spans="1:14" ht="15.75" hidden="1" customHeight="1" x14ac:dyDescent="0.2">
      <c r="A2059" s="14">
        <v>0</v>
      </c>
      <c r="B2059" s="16">
        <v>0</v>
      </c>
      <c r="C2059" s="14">
        <v>0</v>
      </c>
      <c r="D2059" s="17">
        <v>0</v>
      </c>
      <c r="E2059" s="5">
        <v>0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19">
        <v>0</v>
      </c>
    </row>
    <row r="2060" spans="1:14" ht="15.75" hidden="1" customHeight="1" x14ac:dyDescent="0.2">
      <c r="A2060" s="14">
        <v>0</v>
      </c>
      <c r="B2060" s="16">
        <v>0</v>
      </c>
      <c r="C2060" s="14">
        <v>0</v>
      </c>
      <c r="D2060" s="17">
        <v>0</v>
      </c>
      <c r="E2060" s="5">
        <v>0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19">
        <v>0</v>
      </c>
    </row>
    <row r="2061" spans="1:14" ht="15.75" hidden="1" customHeight="1" x14ac:dyDescent="0.2">
      <c r="A2061" s="14">
        <v>0</v>
      </c>
      <c r="B2061" s="16">
        <v>0</v>
      </c>
      <c r="C2061" s="14">
        <v>0</v>
      </c>
      <c r="D2061" s="17">
        <v>0</v>
      </c>
      <c r="E2061" s="5">
        <v>0</v>
      </c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19">
        <v>0</v>
      </c>
    </row>
    <row r="2062" spans="1:14" ht="15.75" hidden="1" customHeight="1" x14ac:dyDescent="0.2">
      <c r="A2062" s="14">
        <v>0</v>
      </c>
      <c r="B2062" s="16">
        <v>0</v>
      </c>
      <c r="C2062" s="14">
        <v>0</v>
      </c>
      <c r="D2062" s="17">
        <v>0</v>
      </c>
      <c r="E2062" s="5">
        <v>0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19">
        <v>0</v>
      </c>
    </row>
    <row r="2063" spans="1:14" ht="15.75" hidden="1" customHeight="1" x14ac:dyDescent="0.2">
      <c r="A2063" s="14">
        <v>0</v>
      </c>
      <c r="B2063" s="16">
        <v>0</v>
      </c>
      <c r="C2063" s="14">
        <v>0</v>
      </c>
      <c r="D2063" s="17">
        <v>0</v>
      </c>
      <c r="E2063" s="5">
        <v>0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19">
        <v>0</v>
      </c>
    </row>
    <row r="2064" spans="1:14" ht="15.75" hidden="1" customHeight="1" x14ac:dyDescent="0.2">
      <c r="A2064" s="14">
        <v>0</v>
      </c>
      <c r="B2064" s="16">
        <v>0</v>
      </c>
      <c r="C2064" s="14">
        <v>0</v>
      </c>
      <c r="D2064" s="17">
        <v>0</v>
      </c>
      <c r="E2064" s="5">
        <v>0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19">
        <v>0</v>
      </c>
    </row>
    <row r="2065" spans="1:14" ht="15.75" hidden="1" customHeight="1" x14ac:dyDescent="0.2">
      <c r="A2065" s="14">
        <v>0</v>
      </c>
      <c r="B2065" s="16">
        <v>0</v>
      </c>
      <c r="C2065" s="14">
        <v>0</v>
      </c>
      <c r="D2065" s="17">
        <v>0</v>
      </c>
      <c r="E2065" s="5">
        <v>0</v>
      </c>
      <c r="F2065" s="5">
        <v>0</v>
      </c>
      <c r="G2065" s="5">
        <v>0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19">
        <v>0</v>
      </c>
    </row>
    <row r="2066" spans="1:14" ht="15.75" hidden="1" customHeight="1" x14ac:dyDescent="0.2">
      <c r="A2066" s="14">
        <v>0</v>
      </c>
      <c r="B2066" s="16">
        <v>0</v>
      </c>
      <c r="C2066" s="14">
        <v>0</v>
      </c>
      <c r="D2066" s="17">
        <v>0</v>
      </c>
      <c r="E2066" s="5">
        <v>0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19">
        <v>0</v>
      </c>
    </row>
    <row r="2067" spans="1:14" ht="15.75" hidden="1" customHeight="1" x14ac:dyDescent="0.2">
      <c r="A2067" s="14">
        <v>0</v>
      </c>
      <c r="B2067" s="16">
        <v>0</v>
      </c>
      <c r="C2067" s="14">
        <v>0</v>
      </c>
      <c r="D2067" s="17">
        <v>0</v>
      </c>
      <c r="E2067" s="5">
        <v>0</v>
      </c>
      <c r="F2067" s="5">
        <v>0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19">
        <v>0</v>
      </c>
    </row>
    <row r="2068" spans="1:14" ht="15.75" hidden="1" customHeight="1" x14ac:dyDescent="0.2">
      <c r="A2068" s="14">
        <v>0</v>
      </c>
      <c r="B2068" s="16">
        <v>0</v>
      </c>
      <c r="C2068" s="14">
        <v>0</v>
      </c>
      <c r="D2068" s="17">
        <v>0</v>
      </c>
      <c r="E2068" s="5">
        <v>0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19">
        <v>0</v>
      </c>
    </row>
    <row r="2069" spans="1:14" ht="15.75" hidden="1" customHeight="1" x14ac:dyDescent="0.2">
      <c r="A2069" s="14">
        <v>0</v>
      </c>
      <c r="B2069" s="16">
        <v>0</v>
      </c>
      <c r="C2069" s="14">
        <v>0</v>
      </c>
      <c r="D2069" s="17">
        <v>0</v>
      </c>
      <c r="E2069" s="5">
        <v>0</v>
      </c>
      <c r="F2069" s="5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19">
        <v>0</v>
      </c>
    </row>
    <row r="2070" spans="1:14" ht="15.75" hidden="1" customHeight="1" x14ac:dyDescent="0.2">
      <c r="A2070" s="14">
        <v>0</v>
      </c>
      <c r="B2070" s="16">
        <v>0</v>
      </c>
      <c r="C2070" s="14">
        <v>0</v>
      </c>
      <c r="D2070" s="17">
        <v>0</v>
      </c>
      <c r="E2070" s="5">
        <v>0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19">
        <v>0</v>
      </c>
    </row>
    <row r="2071" spans="1:14" ht="15.75" hidden="1" customHeight="1" x14ac:dyDescent="0.2">
      <c r="A2071" s="14">
        <v>0</v>
      </c>
      <c r="B2071" s="16">
        <v>0</v>
      </c>
      <c r="C2071" s="14">
        <v>0</v>
      </c>
      <c r="D2071" s="17">
        <v>0</v>
      </c>
      <c r="E2071" s="5">
        <v>0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19">
        <v>0</v>
      </c>
    </row>
    <row r="2072" spans="1:14" ht="15.75" hidden="1" customHeight="1" x14ac:dyDescent="0.2">
      <c r="A2072" s="14">
        <v>0</v>
      </c>
      <c r="B2072" s="16">
        <v>0</v>
      </c>
      <c r="C2072" s="14">
        <v>0</v>
      </c>
      <c r="D2072" s="17">
        <v>0</v>
      </c>
      <c r="E2072" s="5">
        <v>0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19">
        <v>0</v>
      </c>
    </row>
    <row r="2073" spans="1:14" ht="15.75" hidden="1" customHeight="1" x14ac:dyDescent="0.2">
      <c r="A2073" s="14">
        <v>0</v>
      </c>
      <c r="B2073" s="16">
        <v>0</v>
      </c>
      <c r="C2073" s="14">
        <v>0</v>
      </c>
      <c r="D2073" s="17">
        <v>0</v>
      </c>
      <c r="E2073" s="5">
        <v>0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19">
        <v>0</v>
      </c>
    </row>
    <row r="2074" spans="1:14" ht="15.75" hidden="1" customHeight="1" x14ac:dyDescent="0.2">
      <c r="A2074" s="14">
        <v>0</v>
      </c>
      <c r="B2074" s="16">
        <v>0</v>
      </c>
      <c r="C2074" s="14">
        <v>0</v>
      </c>
      <c r="D2074" s="17">
        <v>0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19">
        <v>0</v>
      </c>
    </row>
    <row r="2075" spans="1:14" ht="15.75" hidden="1" customHeight="1" x14ac:dyDescent="0.2">
      <c r="A2075" s="14">
        <v>0</v>
      </c>
      <c r="B2075" s="16">
        <v>0</v>
      </c>
      <c r="C2075" s="14">
        <v>0</v>
      </c>
      <c r="D2075" s="17">
        <v>0</v>
      </c>
      <c r="E2075" s="5">
        <v>0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19">
        <v>0</v>
      </c>
    </row>
    <row r="2076" spans="1:14" ht="15.75" hidden="1" customHeight="1" x14ac:dyDescent="0.2">
      <c r="A2076" s="14">
        <v>0</v>
      </c>
      <c r="B2076" s="16">
        <v>0</v>
      </c>
      <c r="C2076" s="14">
        <v>0</v>
      </c>
      <c r="D2076" s="17">
        <v>0</v>
      </c>
      <c r="E2076" s="5">
        <v>0</v>
      </c>
      <c r="F2076" s="5">
        <v>0</v>
      </c>
      <c r="G2076" s="5">
        <v>0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19">
        <v>0</v>
      </c>
    </row>
    <row r="2077" spans="1:14" ht="15.75" hidden="1" customHeight="1" x14ac:dyDescent="0.2">
      <c r="A2077" s="14">
        <v>0</v>
      </c>
      <c r="B2077" s="16">
        <v>0</v>
      </c>
      <c r="C2077" s="14">
        <v>0</v>
      </c>
      <c r="D2077" s="17">
        <v>0</v>
      </c>
      <c r="E2077" s="5">
        <v>0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19">
        <v>0</v>
      </c>
    </row>
    <row r="2078" spans="1:14" ht="15.75" hidden="1" customHeight="1" x14ac:dyDescent="0.2">
      <c r="A2078" s="14">
        <v>0</v>
      </c>
      <c r="B2078" s="16">
        <v>0</v>
      </c>
      <c r="C2078" s="14">
        <v>0</v>
      </c>
      <c r="D2078" s="17">
        <v>0</v>
      </c>
      <c r="E2078" s="5">
        <v>0</v>
      </c>
      <c r="F2078" s="5">
        <v>0</v>
      </c>
      <c r="G2078" s="5">
        <v>0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19">
        <v>0</v>
      </c>
    </row>
    <row r="2079" spans="1:14" ht="15.75" hidden="1" customHeight="1" x14ac:dyDescent="0.2">
      <c r="A2079" s="14">
        <v>0</v>
      </c>
      <c r="B2079" s="16">
        <v>0</v>
      </c>
      <c r="C2079" s="14">
        <v>0</v>
      </c>
      <c r="D2079" s="17">
        <v>0</v>
      </c>
      <c r="E2079" s="5">
        <v>0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19">
        <v>0</v>
      </c>
    </row>
    <row r="2080" spans="1:14" ht="15.75" hidden="1" customHeight="1" x14ac:dyDescent="0.2">
      <c r="A2080" s="14">
        <v>0</v>
      </c>
      <c r="B2080" s="16">
        <v>0</v>
      </c>
      <c r="C2080" s="14">
        <v>0</v>
      </c>
      <c r="D2080" s="17">
        <v>0</v>
      </c>
      <c r="E2080" s="5">
        <v>0</v>
      </c>
      <c r="F2080" s="5">
        <v>0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19">
        <v>0</v>
      </c>
    </row>
    <row r="2081" spans="1:14" ht="15.75" hidden="1" customHeight="1" x14ac:dyDescent="0.2">
      <c r="A2081" s="14">
        <v>0</v>
      </c>
      <c r="B2081" s="16">
        <v>0</v>
      </c>
      <c r="C2081" s="14">
        <v>0</v>
      </c>
      <c r="D2081" s="17">
        <v>0</v>
      </c>
      <c r="E2081" s="5">
        <v>0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19">
        <v>0</v>
      </c>
    </row>
    <row r="2082" spans="1:14" ht="15.75" hidden="1" customHeight="1" x14ac:dyDescent="0.2">
      <c r="A2082" s="14">
        <v>0</v>
      </c>
      <c r="B2082" s="16">
        <v>0</v>
      </c>
      <c r="C2082" s="14">
        <v>0</v>
      </c>
      <c r="D2082" s="17">
        <v>0</v>
      </c>
      <c r="E2082" s="5">
        <v>0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19">
        <v>0</v>
      </c>
    </row>
    <row r="2083" spans="1:14" ht="15.75" hidden="1" customHeight="1" x14ac:dyDescent="0.2">
      <c r="A2083" s="14">
        <v>0</v>
      </c>
      <c r="B2083" s="16">
        <v>0</v>
      </c>
      <c r="C2083" s="14">
        <v>0</v>
      </c>
      <c r="D2083" s="17">
        <v>0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19">
        <v>0</v>
      </c>
    </row>
    <row r="2084" spans="1:14" ht="15.75" hidden="1" customHeight="1" x14ac:dyDescent="0.2">
      <c r="A2084" s="14">
        <v>0</v>
      </c>
      <c r="B2084" s="16">
        <v>0</v>
      </c>
      <c r="C2084" s="14">
        <v>0</v>
      </c>
      <c r="D2084" s="17">
        <v>0</v>
      </c>
      <c r="E2084" s="5">
        <v>0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19">
        <v>0</v>
      </c>
    </row>
    <row r="2085" spans="1:14" ht="15.75" hidden="1" customHeight="1" x14ac:dyDescent="0.2">
      <c r="A2085" s="14">
        <v>0</v>
      </c>
      <c r="B2085" s="16">
        <v>0</v>
      </c>
      <c r="C2085" s="14">
        <v>0</v>
      </c>
      <c r="D2085" s="17">
        <v>0</v>
      </c>
      <c r="E2085" s="5">
        <v>0</v>
      </c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19">
        <v>0</v>
      </c>
    </row>
    <row r="2086" spans="1:14" ht="15.75" hidden="1" customHeight="1" x14ac:dyDescent="0.2">
      <c r="A2086" s="14">
        <v>0</v>
      </c>
      <c r="B2086" s="16">
        <v>0</v>
      </c>
      <c r="C2086" s="14">
        <v>0</v>
      </c>
      <c r="D2086" s="17">
        <v>0</v>
      </c>
      <c r="E2086" s="5">
        <v>0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19">
        <v>0</v>
      </c>
    </row>
    <row r="2087" spans="1:14" ht="15.75" hidden="1" customHeight="1" x14ac:dyDescent="0.2">
      <c r="A2087" s="14">
        <v>0</v>
      </c>
      <c r="B2087" s="16">
        <v>0</v>
      </c>
      <c r="C2087" s="14">
        <v>0</v>
      </c>
      <c r="D2087" s="17">
        <v>0</v>
      </c>
      <c r="E2087" s="5">
        <v>0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19">
        <v>0</v>
      </c>
    </row>
    <row r="2088" spans="1:14" ht="15.75" hidden="1" customHeight="1" x14ac:dyDescent="0.2">
      <c r="A2088" s="14">
        <v>0</v>
      </c>
      <c r="B2088" s="16">
        <v>0</v>
      </c>
      <c r="C2088" s="14">
        <v>0</v>
      </c>
      <c r="D2088" s="17">
        <v>0</v>
      </c>
      <c r="E2088" s="5">
        <v>0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19">
        <v>0</v>
      </c>
    </row>
    <row r="2089" spans="1:14" ht="15.75" hidden="1" customHeight="1" x14ac:dyDescent="0.2">
      <c r="A2089" s="14">
        <v>0</v>
      </c>
      <c r="B2089" s="16">
        <v>0</v>
      </c>
      <c r="C2089" s="14">
        <v>0</v>
      </c>
      <c r="D2089" s="17">
        <v>0</v>
      </c>
      <c r="E2089" s="5">
        <v>0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19">
        <v>0</v>
      </c>
    </row>
    <row r="2090" spans="1:14" ht="15.75" hidden="1" customHeight="1" x14ac:dyDescent="0.2">
      <c r="A2090" s="14">
        <v>0</v>
      </c>
      <c r="B2090" s="16">
        <v>0</v>
      </c>
      <c r="C2090" s="14">
        <v>0</v>
      </c>
      <c r="D2090" s="17">
        <v>0</v>
      </c>
      <c r="E2090" s="5">
        <v>0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19">
        <v>0</v>
      </c>
    </row>
    <row r="2091" spans="1:14" ht="15.75" hidden="1" customHeight="1" x14ac:dyDescent="0.2">
      <c r="A2091" s="14">
        <v>0</v>
      </c>
      <c r="B2091" s="16">
        <v>0</v>
      </c>
      <c r="C2091" s="14">
        <v>0</v>
      </c>
      <c r="D2091" s="17">
        <v>0</v>
      </c>
      <c r="E2091" s="5">
        <v>0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19">
        <v>0</v>
      </c>
    </row>
    <row r="2092" spans="1:14" ht="15.75" hidden="1" customHeight="1" x14ac:dyDescent="0.2">
      <c r="A2092" s="14">
        <v>0</v>
      </c>
      <c r="B2092" s="16">
        <v>0</v>
      </c>
      <c r="C2092" s="14">
        <v>0</v>
      </c>
      <c r="D2092" s="17">
        <v>0</v>
      </c>
      <c r="E2092" s="5">
        <v>0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19">
        <v>0</v>
      </c>
    </row>
    <row r="2093" spans="1:14" ht="15.75" hidden="1" customHeight="1" x14ac:dyDescent="0.2">
      <c r="A2093" s="14">
        <v>0</v>
      </c>
      <c r="B2093" s="16">
        <v>0</v>
      </c>
      <c r="C2093" s="14">
        <v>0</v>
      </c>
      <c r="D2093" s="17">
        <v>0</v>
      </c>
      <c r="E2093" s="5">
        <v>0</v>
      </c>
      <c r="F2093" s="5">
        <v>0</v>
      </c>
      <c r="G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19">
        <v>0</v>
      </c>
    </row>
    <row r="2094" spans="1:14" ht="15.75" hidden="1" customHeight="1" x14ac:dyDescent="0.2">
      <c r="A2094" s="14">
        <v>0</v>
      </c>
      <c r="B2094" s="16">
        <v>0</v>
      </c>
      <c r="C2094" s="14">
        <v>0</v>
      </c>
      <c r="D2094" s="17">
        <v>0</v>
      </c>
      <c r="E2094" s="5">
        <v>0</v>
      </c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19">
        <v>0</v>
      </c>
    </row>
    <row r="2095" spans="1:14" ht="15.75" hidden="1" customHeight="1" x14ac:dyDescent="0.2">
      <c r="A2095" s="14">
        <v>0</v>
      </c>
      <c r="B2095" s="16">
        <v>0</v>
      </c>
      <c r="C2095" s="14">
        <v>0</v>
      </c>
      <c r="D2095" s="17">
        <v>0</v>
      </c>
      <c r="E2095" s="5">
        <v>0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19">
        <v>0</v>
      </c>
    </row>
    <row r="2096" spans="1:14" ht="15.75" hidden="1" customHeight="1" x14ac:dyDescent="0.2">
      <c r="A2096" s="14">
        <v>0</v>
      </c>
      <c r="B2096" s="16">
        <v>0</v>
      </c>
      <c r="C2096" s="14">
        <v>0</v>
      </c>
      <c r="D2096" s="17">
        <v>0</v>
      </c>
      <c r="E2096" s="5">
        <v>0</v>
      </c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19">
        <v>0</v>
      </c>
    </row>
    <row r="2097" spans="1:14" ht="15.75" hidden="1" customHeight="1" x14ac:dyDescent="0.2">
      <c r="A2097" s="14">
        <v>0</v>
      </c>
      <c r="B2097" s="16">
        <v>0</v>
      </c>
      <c r="C2097" s="14">
        <v>0</v>
      </c>
      <c r="D2097" s="17">
        <v>0</v>
      </c>
      <c r="E2097" s="5">
        <v>0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19">
        <v>0</v>
      </c>
    </row>
    <row r="2098" spans="1:14" ht="15.75" hidden="1" customHeight="1" x14ac:dyDescent="0.2">
      <c r="A2098" s="14">
        <v>0</v>
      </c>
      <c r="B2098" s="16">
        <v>0</v>
      </c>
      <c r="C2098" s="14">
        <v>0</v>
      </c>
      <c r="D2098" s="17">
        <v>0</v>
      </c>
      <c r="E2098" s="5">
        <v>0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19">
        <v>0</v>
      </c>
    </row>
    <row r="2099" spans="1:14" ht="15.75" hidden="1" customHeight="1" x14ac:dyDescent="0.2">
      <c r="A2099" s="14">
        <v>0</v>
      </c>
      <c r="B2099" s="16">
        <v>0</v>
      </c>
      <c r="C2099" s="14">
        <v>0</v>
      </c>
      <c r="D2099" s="17">
        <v>0</v>
      </c>
      <c r="E2099" s="5">
        <v>0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19">
        <v>0</v>
      </c>
    </row>
    <row r="2100" spans="1:14" ht="15.75" hidden="1" customHeight="1" x14ac:dyDescent="0.2">
      <c r="A2100" s="14">
        <v>0</v>
      </c>
      <c r="B2100" s="16">
        <v>0</v>
      </c>
      <c r="C2100" s="14">
        <v>0</v>
      </c>
      <c r="D2100" s="17">
        <v>0</v>
      </c>
      <c r="E2100" s="5">
        <v>0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19">
        <v>0</v>
      </c>
    </row>
    <row r="2101" spans="1:14" ht="15.75" hidden="1" customHeight="1" x14ac:dyDescent="0.2">
      <c r="A2101" s="14">
        <v>0</v>
      </c>
      <c r="B2101" s="16">
        <v>0</v>
      </c>
      <c r="C2101" s="14">
        <v>0</v>
      </c>
      <c r="D2101" s="17">
        <v>0</v>
      </c>
      <c r="E2101" s="5">
        <v>0</v>
      </c>
      <c r="F2101" s="5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19">
        <v>0</v>
      </c>
    </row>
    <row r="2102" spans="1:14" ht="15.75" hidden="1" customHeight="1" x14ac:dyDescent="0.2">
      <c r="A2102" s="14">
        <v>0</v>
      </c>
      <c r="B2102" s="16">
        <v>0</v>
      </c>
      <c r="C2102" s="14">
        <v>0</v>
      </c>
      <c r="D2102" s="17">
        <v>0</v>
      </c>
      <c r="E2102" s="5">
        <v>0</v>
      </c>
      <c r="F2102" s="5">
        <v>0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19">
        <v>0</v>
      </c>
    </row>
    <row r="2103" spans="1:14" ht="15.75" hidden="1" customHeight="1" x14ac:dyDescent="0.2">
      <c r="A2103" s="14">
        <v>0</v>
      </c>
      <c r="B2103" s="16">
        <v>0</v>
      </c>
      <c r="C2103" s="14">
        <v>0</v>
      </c>
      <c r="D2103" s="17">
        <v>0</v>
      </c>
      <c r="E2103" s="5">
        <v>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19">
        <v>0</v>
      </c>
    </row>
    <row r="2104" spans="1:14" ht="15.75" hidden="1" customHeight="1" x14ac:dyDescent="0.2">
      <c r="A2104" s="14">
        <v>0</v>
      </c>
      <c r="B2104" s="16">
        <v>0</v>
      </c>
      <c r="C2104" s="14">
        <v>0</v>
      </c>
      <c r="D2104" s="17">
        <v>0</v>
      </c>
      <c r="E2104" s="5">
        <v>0</v>
      </c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19">
        <v>0</v>
      </c>
    </row>
    <row r="2105" spans="1:14" ht="15.75" hidden="1" customHeight="1" x14ac:dyDescent="0.2">
      <c r="A2105" s="14">
        <v>0</v>
      </c>
      <c r="B2105" s="16">
        <v>0</v>
      </c>
      <c r="C2105" s="14">
        <v>0</v>
      </c>
      <c r="D2105" s="17">
        <v>0</v>
      </c>
      <c r="E2105" s="5">
        <v>0</v>
      </c>
      <c r="F2105" s="5">
        <v>0</v>
      </c>
      <c r="G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19">
        <v>0</v>
      </c>
    </row>
    <row r="2106" spans="1:14" ht="15.75" hidden="1" customHeight="1" x14ac:dyDescent="0.2">
      <c r="A2106" s="14">
        <v>0</v>
      </c>
      <c r="B2106" s="16">
        <v>0</v>
      </c>
      <c r="C2106" s="14">
        <v>0</v>
      </c>
      <c r="D2106" s="17">
        <v>0</v>
      </c>
      <c r="E2106" s="5">
        <v>0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19">
        <v>0</v>
      </c>
    </row>
    <row r="2107" spans="1:14" ht="15.75" hidden="1" customHeight="1" x14ac:dyDescent="0.2">
      <c r="A2107" s="14">
        <v>0</v>
      </c>
      <c r="B2107" s="16">
        <v>0</v>
      </c>
      <c r="C2107" s="14">
        <v>0</v>
      </c>
      <c r="D2107" s="17">
        <v>0</v>
      </c>
      <c r="E2107" s="5">
        <v>0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19">
        <v>0</v>
      </c>
    </row>
    <row r="2108" spans="1:14" ht="15.75" hidden="1" customHeight="1" x14ac:dyDescent="0.2">
      <c r="A2108" s="14">
        <v>0</v>
      </c>
      <c r="B2108" s="16">
        <v>0</v>
      </c>
      <c r="C2108" s="14">
        <v>0</v>
      </c>
      <c r="D2108" s="17">
        <v>0</v>
      </c>
      <c r="E2108" s="5">
        <v>0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19">
        <v>0</v>
      </c>
    </row>
    <row r="2109" spans="1:14" ht="15.75" hidden="1" customHeight="1" x14ac:dyDescent="0.2">
      <c r="A2109" s="14">
        <v>0</v>
      </c>
      <c r="B2109" s="16">
        <v>0</v>
      </c>
      <c r="C2109" s="14">
        <v>0</v>
      </c>
      <c r="D2109" s="17">
        <v>0</v>
      </c>
      <c r="E2109" s="5">
        <v>0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19">
        <v>0</v>
      </c>
    </row>
    <row r="2110" spans="1:14" ht="15.75" hidden="1" customHeight="1" x14ac:dyDescent="0.2">
      <c r="A2110" s="14">
        <v>0</v>
      </c>
      <c r="B2110" s="16">
        <v>0</v>
      </c>
      <c r="C2110" s="14">
        <v>0</v>
      </c>
      <c r="D2110" s="17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19">
        <v>0</v>
      </c>
    </row>
    <row r="2111" spans="1:14" ht="15.75" hidden="1" customHeight="1" x14ac:dyDescent="0.2">
      <c r="A2111" s="14">
        <v>0</v>
      </c>
      <c r="B2111" s="16">
        <v>0</v>
      </c>
      <c r="C2111" s="14">
        <v>0</v>
      </c>
      <c r="D2111" s="17">
        <v>0</v>
      </c>
      <c r="E2111" s="5">
        <v>0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19">
        <v>0</v>
      </c>
    </row>
    <row r="2112" spans="1:14" ht="15.75" hidden="1" customHeight="1" x14ac:dyDescent="0.2">
      <c r="A2112" s="14">
        <v>0</v>
      </c>
      <c r="B2112" s="16">
        <v>0</v>
      </c>
      <c r="C2112" s="14">
        <v>0</v>
      </c>
      <c r="D2112" s="17">
        <v>0</v>
      </c>
      <c r="E2112" s="5">
        <v>0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19">
        <v>0</v>
      </c>
    </row>
    <row r="2113" spans="1:14" ht="15.75" hidden="1" customHeight="1" x14ac:dyDescent="0.2">
      <c r="A2113" s="14">
        <v>0</v>
      </c>
      <c r="B2113" s="16">
        <v>0</v>
      </c>
      <c r="C2113" s="14">
        <v>0</v>
      </c>
      <c r="D2113" s="17">
        <v>0</v>
      </c>
      <c r="E2113" s="5">
        <v>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19">
        <v>0</v>
      </c>
    </row>
    <row r="2114" spans="1:14" ht="15.75" hidden="1" customHeight="1" x14ac:dyDescent="0.2">
      <c r="A2114" s="14">
        <v>0</v>
      </c>
      <c r="B2114" s="16">
        <v>0</v>
      </c>
      <c r="C2114" s="14">
        <v>0</v>
      </c>
      <c r="D2114" s="17">
        <v>0</v>
      </c>
      <c r="E2114" s="5">
        <v>0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19">
        <v>0</v>
      </c>
    </row>
    <row r="2115" spans="1:14" ht="15.75" hidden="1" customHeight="1" x14ac:dyDescent="0.2">
      <c r="A2115" s="14">
        <v>0</v>
      </c>
      <c r="B2115" s="16">
        <v>0</v>
      </c>
      <c r="C2115" s="14">
        <v>0</v>
      </c>
      <c r="D2115" s="17">
        <v>0</v>
      </c>
      <c r="E2115" s="5">
        <v>0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19">
        <v>0</v>
      </c>
    </row>
    <row r="2116" spans="1:14" ht="15.75" hidden="1" customHeight="1" x14ac:dyDescent="0.2">
      <c r="A2116" s="14">
        <v>0</v>
      </c>
      <c r="B2116" s="16">
        <v>0</v>
      </c>
      <c r="C2116" s="14">
        <v>0</v>
      </c>
      <c r="D2116" s="17">
        <v>0</v>
      </c>
      <c r="E2116" s="5">
        <v>0</v>
      </c>
      <c r="F2116" s="5">
        <v>0</v>
      </c>
      <c r="G2116" s="5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19">
        <v>0</v>
      </c>
    </row>
    <row r="2117" spans="1:14" ht="15.75" hidden="1" customHeight="1" x14ac:dyDescent="0.2">
      <c r="A2117" s="14">
        <v>0</v>
      </c>
      <c r="B2117" s="16">
        <v>0</v>
      </c>
      <c r="C2117" s="14">
        <v>0</v>
      </c>
      <c r="D2117" s="17">
        <v>0</v>
      </c>
      <c r="E2117" s="5">
        <v>0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19">
        <v>0</v>
      </c>
    </row>
    <row r="2118" spans="1:14" ht="15.75" hidden="1" customHeight="1" x14ac:dyDescent="0.2">
      <c r="A2118" s="14">
        <v>0</v>
      </c>
      <c r="B2118" s="16">
        <v>0</v>
      </c>
      <c r="C2118" s="14">
        <v>0</v>
      </c>
      <c r="D2118" s="17">
        <v>0</v>
      </c>
      <c r="E2118" s="5">
        <v>0</v>
      </c>
      <c r="F2118" s="5">
        <v>0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19">
        <v>0</v>
      </c>
    </row>
    <row r="2119" spans="1:14" ht="15.75" hidden="1" customHeight="1" x14ac:dyDescent="0.2">
      <c r="A2119" s="14">
        <v>0</v>
      </c>
      <c r="B2119" s="16">
        <v>0</v>
      </c>
      <c r="C2119" s="14">
        <v>0</v>
      </c>
      <c r="D2119" s="17">
        <v>0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19">
        <v>0</v>
      </c>
    </row>
    <row r="2120" spans="1:14" ht="15.75" hidden="1" customHeight="1" x14ac:dyDescent="0.2">
      <c r="A2120" s="14">
        <v>0</v>
      </c>
      <c r="B2120" s="16">
        <v>0</v>
      </c>
      <c r="C2120" s="14">
        <v>0</v>
      </c>
      <c r="D2120" s="17">
        <v>0</v>
      </c>
      <c r="E2120" s="5">
        <v>0</v>
      </c>
      <c r="F2120" s="5">
        <v>0</v>
      </c>
      <c r="G2120" s="5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19">
        <v>0</v>
      </c>
    </row>
    <row r="2121" spans="1:14" ht="15.75" hidden="1" customHeight="1" x14ac:dyDescent="0.2">
      <c r="A2121" s="14">
        <v>0</v>
      </c>
      <c r="B2121" s="16">
        <v>0</v>
      </c>
      <c r="C2121" s="14">
        <v>0</v>
      </c>
      <c r="D2121" s="17">
        <v>0</v>
      </c>
      <c r="E2121" s="5">
        <v>0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19">
        <v>0</v>
      </c>
    </row>
    <row r="2122" spans="1:14" ht="15.75" hidden="1" customHeight="1" x14ac:dyDescent="0.2">
      <c r="A2122" s="14">
        <v>0</v>
      </c>
      <c r="B2122" s="16">
        <v>0</v>
      </c>
      <c r="C2122" s="14">
        <v>0</v>
      </c>
      <c r="D2122" s="17">
        <v>0</v>
      </c>
      <c r="E2122" s="5">
        <v>0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19">
        <v>0</v>
      </c>
    </row>
    <row r="2123" spans="1:14" ht="15.75" hidden="1" customHeight="1" x14ac:dyDescent="0.2">
      <c r="A2123" s="14">
        <v>0</v>
      </c>
      <c r="B2123" s="16">
        <v>0</v>
      </c>
      <c r="C2123" s="14">
        <v>0</v>
      </c>
      <c r="D2123" s="17">
        <v>0</v>
      </c>
      <c r="E2123" s="5">
        <v>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19">
        <v>0</v>
      </c>
    </row>
    <row r="2124" spans="1:14" ht="15.75" hidden="1" customHeight="1" x14ac:dyDescent="0.2">
      <c r="A2124" s="14">
        <v>0</v>
      </c>
      <c r="B2124" s="16">
        <v>0</v>
      </c>
      <c r="C2124" s="14">
        <v>0</v>
      </c>
      <c r="D2124" s="17">
        <v>0</v>
      </c>
      <c r="E2124" s="5">
        <v>0</v>
      </c>
      <c r="F2124" s="5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19">
        <v>0</v>
      </c>
    </row>
    <row r="2125" spans="1:14" ht="15.75" hidden="1" customHeight="1" x14ac:dyDescent="0.2">
      <c r="A2125" s="14">
        <v>0</v>
      </c>
      <c r="B2125" s="16">
        <v>0</v>
      </c>
      <c r="C2125" s="14">
        <v>0</v>
      </c>
      <c r="D2125" s="17">
        <v>0</v>
      </c>
      <c r="E2125" s="5">
        <v>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19">
        <v>0</v>
      </c>
    </row>
    <row r="2126" spans="1:14" ht="15.75" hidden="1" customHeight="1" x14ac:dyDescent="0.2">
      <c r="A2126" s="14">
        <v>0</v>
      </c>
      <c r="B2126" s="16">
        <v>0</v>
      </c>
      <c r="C2126" s="14">
        <v>0</v>
      </c>
      <c r="D2126" s="17">
        <v>0</v>
      </c>
      <c r="E2126" s="5">
        <v>0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19">
        <v>0</v>
      </c>
    </row>
    <row r="2127" spans="1:14" ht="15.75" hidden="1" customHeight="1" x14ac:dyDescent="0.2">
      <c r="A2127" s="14">
        <v>0</v>
      </c>
      <c r="B2127" s="16">
        <v>0</v>
      </c>
      <c r="C2127" s="14">
        <v>0</v>
      </c>
      <c r="D2127" s="17">
        <v>0</v>
      </c>
      <c r="E2127" s="5">
        <v>0</v>
      </c>
      <c r="F2127" s="5">
        <v>0</v>
      </c>
      <c r="G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19">
        <v>0</v>
      </c>
    </row>
    <row r="2128" spans="1:14" ht="15.75" hidden="1" customHeight="1" x14ac:dyDescent="0.2">
      <c r="A2128" s="14">
        <v>0</v>
      </c>
      <c r="B2128" s="16">
        <v>0</v>
      </c>
      <c r="C2128" s="14">
        <v>0</v>
      </c>
      <c r="D2128" s="17">
        <v>0</v>
      </c>
      <c r="E2128" s="5">
        <v>0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19">
        <v>0</v>
      </c>
    </row>
    <row r="2129" spans="1:14" ht="15.75" hidden="1" customHeight="1" x14ac:dyDescent="0.2">
      <c r="A2129" s="14">
        <v>0</v>
      </c>
      <c r="B2129" s="16">
        <v>0</v>
      </c>
      <c r="C2129" s="14">
        <v>0</v>
      </c>
      <c r="D2129" s="17">
        <v>0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19">
        <v>0</v>
      </c>
    </row>
    <row r="2130" spans="1:14" ht="15.75" hidden="1" customHeight="1" x14ac:dyDescent="0.2">
      <c r="A2130" s="14">
        <v>0</v>
      </c>
      <c r="B2130" s="16">
        <v>0</v>
      </c>
      <c r="C2130" s="14">
        <v>0</v>
      </c>
      <c r="D2130" s="17">
        <v>0</v>
      </c>
      <c r="E2130" s="5">
        <v>0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19">
        <v>0</v>
      </c>
    </row>
    <row r="2131" spans="1:14" ht="15.75" hidden="1" customHeight="1" x14ac:dyDescent="0.2">
      <c r="A2131" s="14">
        <v>0</v>
      </c>
      <c r="B2131" s="16">
        <v>0</v>
      </c>
      <c r="C2131" s="14">
        <v>0</v>
      </c>
      <c r="D2131" s="17">
        <v>0</v>
      </c>
      <c r="E2131" s="5">
        <v>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19">
        <v>0</v>
      </c>
    </row>
    <row r="2132" spans="1:14" ht="15.75" hidden="1" customHeight="1" x14ac:dyDescent="0.2">
      <c r="A2132" s="14">
        <v>0</v>
      </c>
      <c r="B2132" s="16">
        <v>0</v>
      </c>
      <c r="C2132" s="14">
        <v>0</v>
      </c>
      <c r="D2132" s="17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19">
        <v>0</v>
      </c>
    </row>
    <row r="2133" spans="1:14" ht="15.75" hidden="1" customHeight="1" x14ac:dyDescent="0.2">
      <c r="A2133" s="14">
        <v>0</v>
      </c>
      <c r="B2133" s="16">
        <v>0</v>
      </c>
      <c r="C2133" s="14">
        <v>0</v>
      </c>
      <c r="D2133" s="17">
        <v>0</v>
      </c>
      <c r="E2133" s="5">
        <v>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19">
        <v>0</v>
      </c>
    </row>
    <row r="2134" spans="1:14" ht="15.75" hidden="1" customHeight="1" x14ac:dyDescent="0.2">
      <c r="A2134" s="14">
        <v>0</v>
      </c>
      <c r="B2134" s="16">
        <v>0</v>
      </c>
      <c r="C2134" s="14">
        <v>0</v>
      </c>
      <c r="D2134" s="17">
        <v>0</v>
      </c>
      <c r="E2134" s="5">
        <v>0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19">
        <v>0</v>
      </c>
    </row>
    <row r="2135" spans="1:14" ht="15.75" hidden="1" customHeight="1" x14ac:dyDescent="0.2">
      <c r="A2135" s="14">
        <v>0</v>
      </c>
      <c r="B2135" s="16">
        <v>0</v>
      </c>
      <c r="C2135" s="14">
        <v>0</v>
      </c>
      <c r="D2135" s="17">
        <v>0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19">
        <v>0</v>
      </c>
    </row>
    <row r="2136" spans="1:14" ht="15.75" hidden="1" customHeight="1" x14ac:dyDescent="0.2">
      <c r="A2136" s="14">
        <v>0</v>
      </c>
      <c r="B2136" s="16">
        <v>0</v>
      </c>
      <c r="C2136" s="14">
        <v>0</v>
      </c>
      <c r="D2136" s="17">
        <v>0</v>
      </c>
      <c r="E2136" s="5">
        <v>0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19">
        <v>0</v>
      </c>
    </row>
    <row r="2137" spans="1:14" ht="15.75" hidden="1" customHeight="1" x14ac:dyDescent="0.2">
      <c r="A2137" s="14">
        <v>0</v>
      </c>
      <c r="B2137" s="16">
        <v>0</v>
      </c>
      <c r="C2137" s="14">
        <v>0</v>
      </c>
      <c r="D2137" s="17">
        <v>0</v>
      </c>
      <c r="E2137" s="5">
        <v>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19">
        <v>0</v>
      </c>
    </row>
    <row r="2138" spans="1:14" ht="15.75" hidden="1" customHeight="1" x14ac:dyDescent="0.2">
      <c r="A2138" s="14">
        <v>0</v>
      </c>
      <c r="B2138" s="16">
        <v>0</v>
      </c>
      <c r="C2138" s="14">
        <v>0</v>
      </c>
      <c r="D2138" s="17">
        <v>0</v>
      </c>
      <c r="E2138" s="5">
        <v>0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19">
        <v>0</v>
      </c>
    </row>
    <row r="2139" spans="1:14" ht="15.75" hidden="1" customHeight="1" x14ac:dyDescent="0.2">
      <c r="A2139" s="14">
        <v>0</v>
      </c>
      <c r="B2139" s="16">
        <v>0</v>
      </c>
      <c r="C2139" s="14">
        <v>0</v>
      </c>
      <c r="D2139" s="17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19">
        <v>0</v>
      </c>
    </row>
    <row r="2140" spans="1:14" ht="15.75" hidden="1" customHeight="1" x14ac:dyDescent="0.2">
      <c r="A2140" s="14">
        <v>0</v>
      </c>
      <c r="B2140" s="16">
        <v>0</v>
      </c>
      <c r="C2140" s="14">
        <v>0</v>
      </c>
      <c r="D2140" s="17">
        <v>0</v>
      </c>
      <c r="E2140" s="5">
        <v>0</v>
      </c>
      <c r="F2140" s="5">
        <v>0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19">
        <v>0</v>
      </c>
    </row>
    <row r="2141" spans="1:14" ht="15.75" hidden="1" customHeight="1" x14ac:dyDescent="0.2">
      <c r="A2141" s="14">
        <v>0</v>
      </c>
      <c r="B2141" s="16">
        <v>0</v>
      </c>
      <c r="C2141" s="14">
        <v>0</v>
      </c>
      <c r="D2141" s="17">
        <v>0</v>
      </c>
      <c r="E2141" s="5">
        <v>0</v>
      </c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19">
        <v>0</v>
      </c>
    </row>
    <row r="2142" spans="1:14" ht="15.75" hidden="1" customHeight="1" x14ac:dyDescent="0.2">
      <c r="A2142" s="14">
        <v>0</v>
      </c>
      <c r="B2142" s="16">
        <v>0</v>
      </c>
      <c r="C2142" s="14">
        <v>0</v>
      </c>
      <c r="D2142" s="17">
        <v>0</v>
      </c>
      <c r="E2142" s="5">
        <v>0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19">
        <v>0</v>
      </c>
    </row>
    <row r="2143" spans="1:14" ht="15.75" hidden="1" customHeight="1" x14ac:dyDescent="0.2">
      <c r="A2143" s="14">
        <v>0</v>
      </c>
      <c r="B2143" s="16">
        <v>0</v>
      </c>
      <c r="C2143" s="14">
        <v>0</v>
      </c>
      <c r="D2143" s="17">
        <v>0</v>
      </c>
      <c r="E2143" s="5">
        <v>0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19">
        <v>0</v>
      </c>
    </row>
    <row r="2144" spans="1:14" ht="15.75" hidden="1" customHeight="1" x14ac:dyDescent="0.2">
      <c r="A2144" s="14">
        <v>0</v>
      </c>
      <c r="B2144" s="16">
        <v>0</v>
      </c>
      <c r="C2144" s="14">
        <v>0</v>
      </c>
      <c r="D2144" s="17">
        <v>0</v>
      </c>
      <c r="E2144" s="5">
        <v>0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19">
        <v>0</v>
      </c>
    </row>
    <row r="2145" spans="1:14" ht="15.75" hidden="1" customHeight="1" x14ac:dyDescent="0.2">
      <c r="A2145" s="14">
        <v>0</v>
      </c>
      <c r="B2145" s="16">
        <v>0</v>
      </c>
      <c r="C2145" s="14">
        <v>0</v>
      </c>
      <c r="D2145" s="17">
        <v>0</v>
      </c>
      <c r="E2145" s="5">
        <v>0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19">
        <v>0</v>
      </c>
    </row>
    <row r="2146" spans="1:14" ht="15.75" hidden="1" customHeight="1" x14ac:dyDescent="0.2">
      <c r="A2146" s="14">
        <v>0</v>
      </c>
      <c r="B2146" s="16">
        <v>0</v>
      </c>
      <c r="C2146" s="14">
        <v>0</v>
      </c>
      <c r="D2146" s="17">
        <v>0</v>
      </c>
      <c r="E2146" s="5">
        <v>0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19">
        <v>0</v>
      </c>
    </row>
    <row r="2147" spans="1:14" ht="15.75" hidden="1" customHeight="1" x14ac:dyDescent="0.2">
      <c r="A2147" s="14">
        <v>0</v>
      </c>
      <c r="B2147" s="16">
        <v>0</v>
      </c>
      <c r="C2147" s="14">
        <v>0</v>
      </c>
      <c r="D2147" s="17">
        <v>0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19">
        <v>0</v>
      </c>
    </row>
    <row r="2148" spans="1:14" ht="15.75" hidden="1" customHeight="1" x14ac:dyDescent="0.2">
      <c r="A2148" s="14">
        <v>0</v>
      </c>
      <c r="B2148" s="16">
        <v>0</v>
      </c>
      <c r="C2148" s="14">
        <v>0</v>
      </c>
      <c r="D2148" s="17">
        <v>0</v>
      </c>
      <c r="E2148" s="5">
        <v>0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19">
        <v>0</v>
      </c>
    </row>
    <row r="2149" spans="1:14" ht="15.75" hidden="1" customHeight="1" x14ac:dyDescent="0.2">
      <c r="A2149" s="14">
        <v>0</v>
      </c>
      <c r="B2149" s="16">
        <v>0</v>
      </c>
      <c r="C2149" s="14">
        <v>0</v>
      </c>
      <c r="D2149" s="17">
        <v>0</v>
      </c>
      <c r="E2149" s="5">
        <v>0</v>
      </c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19">
        <v>0</v>
      </c>
    </row>
    <row r="2150" spans="1:14" ht="15.75" hidden="1" customHeight="1" x14ac:dyDescent="0.2">
      <c r="A2150" s="14">
        <v>0</v>
      </c>
      <c r="B2150" s="16">
        <v>0</v>
      </c>
      <c r="C2150" s="14">
        <v>0</v>
      </c>
      <c r="D2150" s="17">
        <v>0</v>
      </c>
      <c r="E2150" s="5">
        <v>0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19">
        <v>0</v>
      </c>
    </row>
    <row r="2151" spans="1:14" ht="15.75" hidden="1" customHeight="1" x14ac:dyDescent="0.2">
      <c r="A2151" s="14">
        <v>0</v>
      </c>
      <c r="B2151" s="16">
        <v>0</v>
      </c>
      <c r="C2151" s="14">
        <v>0</v>
      </c>
      <c r="D2151" s="17">
        <v>0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19">
        <v>0</v>
      </c>
    </row>
    <row r="2152" spans="1:14" ht="15.75" hidden="1" customHeight="1" x14ac:dyDescent="0.2">
      <c r="A2152" s="14">
        <v>0</v>
      </c>
      <c r="B2152" s="16">
        <v>0</v>
      </c>
      <c r="C2152" s="14">
        <v>0</v>
      </c>
      <c r="D2152" s="17">
        <v>0</v>
      </c>
      <c r="E2152" s="5">
        <v>0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19">
        <v>0</v>
      </c>
    </row>
    <row r="2153" spans="1:14" ht="15.75" hidden="1" customHeight="1" x14ac:dyDescent="0.2">
      <c r="A2153" s="14">
        <v>0</v>
      </c>
      <c r="B2153" s="16">
        <v>0</v>
      </c>
      <c r="C2153" s="14">
        <v>0</v>
      </c>
      <c r="D2153" s="17">
        <v>0</v>
      </c>
      <c r="E2153" s="5">
        <v>0</v>
      </c>
      <c r="F2153" s="5">
        <v>0</v>
      </c>
      <c r="G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19">
        <v>0</v>
      </c>
    </row>
    <row r="2154" spans="1:14" ht="15.75" hidden="1" customHeight="1" x14ac:dyDescent="0.2">
      <c r="A2154" s="14">
        <v>0</v>
      </c>
      <c r="B2154" s="16">
        <v>0</v>
      </c>
      <c r="C2154" s="14">
        <v>0</v>
      </c>
      <c r="D2154" s="17">
        <v>0</v>
      </c>
      <c r="E2154" s="5">
        <v>0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19">
        <v>0</v>
      </c>
    </row>
    <row r="2155" spans="1:14" ht="15.75" hidden="1" customHeight="1" x14ac:dyDescent="0.2">
      <c r="A2155" s="14">
        <v>0</v>
      </c>
      <c r="B2155" s="16">
        <v>0</v>
      </c>
      <c r="C2155" s="14">
        <v>0</v>
      </c>
      <c r="D2155" s="17">
        <v>0</v>
      </c>
      <c r="E2155" s="5">
        <v>0</v>
      </c>
      <c r="F2155" s="5">
        <v>0</v>
      </c>
      <c r="G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19">
        <v>0</v>
      </c>
    </row>
    <row r="2156" spans="1:14" ht="15.75" hidden="1" customHeight="1" x14ac:dyDescent="0.2">
      <c r="A2156" s="14">
        <v>0</v>
      </c>
      <c r="B2156" s="16">
        <v>0</v>
      </c>
      <c r="C2156" s="14">
        <v>0</v>
      </c>
      <c r="D2156" s="17">
        <v>0</v>
      </c>
      <c r="E2156" s="5">
        <v>0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19">
        <v>0</v>
      </c>
    </row>
    <row r="2157" spans="1:14" ht="15.75" hidden="1" customHeight="1" x14ac:dyDescent="0.2">
      <c r="A2157" s="14">
        <v>0</v>
      </c>
      <c r="B2157" s="16">
        <v>0</v>
      </c>
      <c r="C2157" s="14">
        <v>0</v>
      </c>
      <c r="D2157" s="17">
        <v>0</v>
      </c>
      <c r="E2157" s="5">
        <v>0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19">
        <v>0</v>
      </c>
    </row>
    <row r="2158" spans="1:14" ht="15.75" hidden="1" customHeight="1" x14ac:dyDescent="0.2">
      <c r="A2158" s="14">
        <v>0</v>
      </c>
      <c r="B2158" s="16">
        <v>0</v>
      </c>
      <c r="C2158" s="14">
        <v>0</v>
      </c>
      <c r="D2158" s="17">
        <v>0</v>
      </c>
      <c r="E2158" s="5">
        <v>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19">
        <v>0</v>
      </c>
    </row>
    <row r="2159" spans="1:14" ht="15.75" hidden="1" customHeight="1" x14ac:dyDescent="0.2">
      <c r="A2159" s="14">
        <v>0</v>
      </c>
      <c r="B2159" s="16">
        <v>0</v>
      </c>
      <c r="C2159" s="14">
        <v>0</v>
      </c>
      <c r="D2159" s="17">
        <v>0</v>
      </c>
      <c r="E2159" s="5">
        <v>0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19">
        <v>0</v>
      </c>
    </row>
    <row r="2160" spans="1:14" ht="15.75" hidden="1" customHeight="1" x14ac:dyDescent="0.2">
      <c r="A2160" s="14">
        <v>0</v>
      </c>
      <c r="B2160" s="16">
        <v>0</v>
      </c>
      <c r="C2160" s="14">
        <v>0</v>
      </c>
      <c r="D2160" s="17">
        <v>0</v>
      </c>
      <c r="E2160" s="5">
        <v>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19">
        <v>0</v>
      </c>
    </row>
    <row r="2161" spans="1:14" ht="15.75" hidden="1" customHeight="1" x14ac:dyDescent="0.2">
      <c r="A2161" s="14">
        <v>0</v>
      </c>
      <c r="B2161" s="16">
        <v>0</v>
      </c>
      <c r="C2161" s="14">
        <v>0</v>
      </c>
      <c r="D2161" s="17">
        <v>0</v>
      </c>
      <c r="E2161" s="5">
        <v>0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19">
        <v>0</v>
      </c>
    </row>
    <row r="2162" spans="1:14" ht="15.75" hidden="1" customHeight="1" x14ac:dyDescent="0.2">
      <c r="A2162" s="14">
        <v>0</v>
      </c>
      <c r="B2162" s="16">
        <v>0</v>
      </c>
      <c r="C2162" s="14">
        <v>0</v>
      </c>
      <c r="D2162" s="17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19">
        <v>0</v>
      </c>
    </row>
    <row r="2163" spans="1:14" ht="15.75" hidden="1" customHeight="1" x14ac:dyDescent="0.2">
      <c r="A2163" s="14">
        <v>0</v>
      </c>
      <c r="B2163" s="16">
        <v>0</v>
      </c>
      <c r="C2163" s="14">
        <v>0</v>
      </c>
      <c r="D2163" s="17">
        <v>0</v>
      </c>
      <c r="E2163" s="5">
        <v>0</v>
      </c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19">
        <v>0</v>
      </c>
    </row>
    <row r="2164" spans="1:14" ht="15.75" hidden="1" customHeight="1" x14ac:dyDescent="0.2">
      <c r="A2164" s="14">
        <v>0</v>
      </c>
      <c r="B2164" s="16">
        <v>0</v>
      </c>
      <c r="C2164" s="14">
        <v>0</v>
      </c>
      <c r="D2164" s="17">
        <v>0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19">
        <v>0</v>
      </c>
    </row>
    <row r="2165" spans="1:14" ht="15.75" hidden="1" customHeight="1" x14ac:dyDescent="0.2">
      <c r="A2165" s="14">
        <v>0</v>
      </c>
      <c r="B2165" s="16">
        <v>0</v>
      </c>
      <c r="C2165" s="14">
        <v>0</v>
      </c>
      <c r="D2165" s="17">
        <v>0</v>
      </c>
      <c r="E2165" s="5">
        <v>0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19">
        <v>0</v>
      </c>
    </row>
    <row r="2166" spans="1:14" ht="15.75" hidden="1" customHeight="1" x14ac:dyDescent="0.2">
      <c r="A2166" s="14">
        <v>0</v>
      </c>
      <c r="B2166" s="16">
        <v>0</v>
      </c>
      <c r="C2166" s="14">
        <v>0</v>
      </c>
      <c r="D2166" s="17">
        <v>0</v>
      </c>
      <c r="E2166" s="5">
        <v>0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19">
        <v>0</v>
      </c>
    </row>
    <row r="2167" spans="1:14" ht="15.75" hidden="1" customHeight="1" x14ac:dyDescent="0.2">
      <c r="A2167" s="14">
        <v>0</v>
      </c>
      <c r="B2167" s="16">
        <v>0</v>
      </c>
      <c r="C2167" s="14">
        <v>0</v>
      </c>
      <c r="D2167" s="17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19">
        <v>0</v>
      </c>
    </row>
    <row r="2168" spans="1:14" ht="15.75" hidden="1" customHeight="1" x14ac:dyDescent="0.2">
      <c r="A2168" s="14">
        <v>0</v>
      </c>
      <c r="B2168" s="16">
        <v>0</v>
      </c>
      <c r="C2168" s="14">
        <v>0</v>
      </c>
      <c r="D2168" s="17">
        <v>0</v>
      </c>
      <c r="E2168" s="5">
        <v>0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19">
        <v>0</v>
      </c>
    </row>
    <row r="2169" spans="1:14" ht="15.75" hidden="1" customHeight="1" x14ac:dyDescent="0.2">
      <c r="A2169" s="14">
        <v>0</v>
      </c>
      <c r="B2169" s="16">
        <v>0</v>
      </c>
      <c r="C2169" s="14">
        <v>0</v>
      </c>
      <c r="D2169" s="17">
        <v>0</v>
      </c>
      <c r="E2169" s="5">
        <v>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19">
        <v>0</v>
      </c>
    </row>
    <row r="2170" spans="1:14" ht="15.75" hidden="1" customHeight="1" x14ac:dyDescent="0.2">
      <c r="A2170" s="14">
        <v>0</v>
      </c>
      <c r="B2170" s="16">
        <v>0</v>
      </c>
      <c r="C2170" s="14">
        <v>0</v>
      </c>
      <c r="D2170" s="17">
        <v>0</v>
      </c>
      <c r="E2170" s="5">
        <v>0</v>
      </c>
      <c r="F2170" s="5">
        <v>0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19">
        <v>0</v>
      </c>
    </row>
    <row r="2171" spans="1:14" ht="15.75" hidden="1" customHeight="1" x14ac:dyDescent="0.2">
      <c r="A2171" s="14">
        <v>0</v>
      </c>
      <c r="B2171" s="16">
        <v>0</v>
      </c>
      <c r="C2171" s="14">
        <v>0</v>
      </c>
      <c r="D2171" s="17">
        <v>0</v>
      </c>
      <c r="E2171" s="5">
        <v>0</v>
      </c>
      <c r="F2171" s="5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19">
        <v>0</v>
      </c>
    </row>
    <row r="2172" spans="1:14" ht="15.75" hidden="1" customHeight="1" x14ac:dyDescent="0.2">
      <c r="A2172" s="14">
        <v>0</v>
      </c>
      <c r="B2172" s="16">
        <v>0</v>
      </c>
      <c r="C2172" s="14">
        <v>0</v>
      </c>
      <c r="D2172" s="17">
        <v>0</v>
      </c>
      <c r="E2172" s="5">
        <v>0</v>
      </c>
      <c r="F2172" s="5">
        <v>0</v>
      </c>
      <c r="G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19">
        <v>0</v>
      </c>
    </row>
    <row r="2173" spans="1:14" ht="15.75" hidden="1" customHeight="1" x14ac:dyDescent="0.2">
      <c r="A2173" s="14">
        <v>0</v>
      </c>
      <c r="B2173" s="16">
        <v>0</v>
      </c>
      <c r="C2173" s="14">
        <v>0</v>
      </c>
      <c r="D2173" s="17">
        <v>0</v>
      </c>
      <c r="E2173" s="5">
        <v>0</v>
      </c>
      <c r="F2173" s="5">
        <v>0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19">
        <v>0</v>
      </c>
    </row>
    <row r="2174" spans="1:14" ht="15.75" hidden="1" customHeight="1" x14ac:dyDescent="0.2">
      <c r="A2174" s="14">
        <v>0</v>
      </c>
      <c r="B2174" s="16">
        <v>0</v>
      </c>
      <c r="C2174" s="14">
        <v>0</v>
      </c>
      <c r="D2174" s="17">
        <v>0</v>
      </c>
      <c r="E2174" s="5">
        <v>0</v>
      </c>
      <c r="F2174" s="5">
        <v>0</v>
      </c>
      <c r="G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19">
        <v>0</v>
      </c>
    </row>
    <row r="2175" spans="1:14" ht="15.75" hidden="1" customHeight="1" x14ac:dyDescent="0.2">
      <c r="A2175" s="14">
        <v>0</v>
      </c>
      <c r="B2175" s="16">
        <v>0</v>
      </c>
      <c r="C2175" s="14">
        <v>0</v>
      </c>
      <c r="D2175" s="17">
        <v>0</v>
      </c>
      <c r="E2175" s="5">
        <v>0</v>
      </c>
      <c r="F2175" s="5">
        <v>0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19">
        <v>0</v>
      </c>
    </row>
    <row r="2176" spans="1:14" ht="15.75" hidden="1" customHeight="1" x14ac:dyDescent="0.2">
      <c r="A2176" s="14">
        <v>0</v>
      </c>
      <c r="B2176" s="16">
        <v>0</v>
      </c>
      <c r="C2176" s="14">
        <v>0</v>
      </c>
      <c r="D2176" s="17">
        <v>0</v>
      </c>
      <c r="E2176" s="5">
        <v>0</v>
      </c>
      <c r="F2176" s="5">
        <v>0</v>
      </c>
      <c r="G2176" s="5">
        <v>0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19">
        <v>0</v>
      </c>
    </row>
    <row r="2177" spans="1:14" ht="15.75" hidden="1" customHeight="1" x14ac:dyDescent="0.2">
      <c r="A2177" s="14">
        <v>0</v>
      </c>
      <c r="B2177" s="16">
        <v>0</v>
      </c>
      <c r="C2177" s="14">
        <v>0</v>
      </c>
      <c r="D2177" s="17">
        <v>0</v>
      </c>
      <c r="E2177" s="5">
        <v>0</v>
      </c>
      <c r="F2177" s="5">
        <v>0</v>
      </c>
      <c r="G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19">
        <v>0</v>
      </c>
    </row>
    <row r="2178" spans="1:14" ht="15.75" hidden="1" customHeight="1" x14ac:dyDescent="0.2">
      <c r="A2178" s="14">
        <v>0</v>
      </c>
      <c r="B2178" s="16">
        <v>0</v>
      </c>
      <c r="C2178" s="14">
        <v>0</v>
      </c>
      <c r="D2178" s="17">
        <v>0</v>
      </c>
      <c r="E2178" s="5">
        <v>0</v>
      </c>
      <c r="F2178" s="5">
        <v>0</v>
      </c>
      <c r="G2178" s="5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19">
        <v>0</v>
      </c>
    </row>
    <row r="2179" spans="1:14" ht="15.75" hidden="1" customHeight="1" x14ac:dyDescent="0.2">
      <c r="A2179" s="14">
        <v>0</v>
      </c>
      <c r="B2179" s="16">
        <v>0</v>
      </c>
      <c r="C2179" s="14">
        <v>0</v>
      </c>
      <c r="D2179" s="17">
        <v>0</v>
      </c>
      <c r="E2179" s="5">
        <v>0</v>
      </c>
      <c r="F2179" s="5">
        <v>0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19">
        <v>0</v>
      </c>
    </row>
    <row r="2180" spans="1:14" ht="15.75" hidden="1" customHeight="1" x14ac:dyDescent="0.2">
      <c r="A2180" s="14">
        <v>0</v>
      </c>
      <c r="B2180" s="16">
        <v>0</v>
      </c>
      <c r="C2180" s="14">
        <v>0</v>
      </c>
      <c r="D2180" s="17">
        <v>0</v>
      </c>
      <c r="E2180" s="5">
        <v>0</v>
      </c>
      <c r="F2180" s="5">
        <v>0</v>
      </c>
      <c r="G2180" s="5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19">
        <v>0</v>
      </c>
    </row>
    <row r="2181" spans="1:14" ht="15.75" hidden="1" customHeight="1" x14ac:dyDescent="0.2">
      <c r="A2181" s="14">
        <v>0</v>
      </c>
      <c r="B2181" s="16">
        <v>0</v>
      </c>
      <c r="C2181" s="14">
        <v>0</v>
      </c>
      <c r="D2181" s="17">
        <v>0</v>
      </c>
      <c r="E2181" s="5">
        <v>0</v>
      </c>
      <c r="F2181" s="5">
        <v>0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19">
        <v>0</v>
      </c>
    </row>
    <row r="2182" spans="1:14" ht="15.75" hidden="1" customHeight="1" x14ac:dyDescent="0.2">
      <c r="A2182" s="14">
        <v>0</v>
      </c>
      <c r="B2182" s="16">
        <v>0</v>
      </c>
      <c r="C2182" s="14">
        <v>0</v>
      </c>
      <c r="D2182" s="17">
        <v>0</v>
      </c>
      <c r="E2182" s="5">
        <v>0</v>
      </c>
      <c r="F2182" s="5">
        <v>0</v>
      </c>
      <c r="G2182" s="5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19">
        <v>0</v>
      </c>
    </row>
    <row r="2183" spans="1:14" ht="15.75" hidden="1" customHeight="1" x14ac:dyDescent="0.2">
      <c r="A2183" s="14">
        <v>0</v>
      </c>
      <c r="B2183" s="16">
        <v>0</v>
      </c>
      <c r="C2183" s="14">
        <v>0</v>
      </c>
      <c r="D2183" s="17">
        <v>0</v>
      </c>
      <c r="E2183" s="5">
        <v>0</v>
      </c>
      <c r="F2183" s="5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19">
        <v>0</v>
      </c>
    </row>
    <row r="2184" spans="1:14" ht="15.75" hidden="1" customHeight="1" x14ac:dyDescent="0.2">
      <c r="A2184" s="14">
        <v>0</v>
      </c>
      <c r="B2184" s="16">
        <v>0</v>
      </c>
      <c r="C2184" s="14">
        <v>0</v>
      </c>
      <c r="D2184" s="17">
        <v>0</v>
      </c>
      <c r="E2184" s="5">
        <v>0</v>
      </c>
      <c r="F2184" s="5">
        <v>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19">
        <v>0</v>
      </c>
    </row>
    <row r="2185" spans="1:14" ht="15.75" hidden="1" customHeight="1" x14ac:dyDescent="0.2">
      <c r="A2185" s="14">
        <v>0</v>
      </c>
      <c r="B2185" s="16">
        <v>0</v>
      </c>
      <c r="C2185" s="14">
        <v>0</v>
      </c>
      <c r="D2185" s="17">
        <v>0</v>
      </c>
      <c r="E2185" s="5">
        <v>0</v>
      </c>
      <c r="F2185" s="5">
        <v>0</v>
      </c>
      <c r="G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19">
        <v>0</v>
      </c>
    </row>
    <row r="2186" spans="1:14" ht="15.75" hidden="1" customHeight="1" x14ac:dyDescent="0.2">
      <c r="A2186" s="14">
        <v>0</v>
      </c>
      <c r="B2186" s="16">
        <v>0</v>
      </c>
      <c r="C2186" s="14">
        <v>0</v>
      </c>
      <c r="D2186" s="17">
        <v>0</v>
      </c>
      <c r="E2186" s="5">
        <v>0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19">
        <v>0</v>
      </c>
    </row>
    <row r="2187" spans="1:14" ht="15.75" hidden="1" customHeight="1" x14ac:dyDescent="0.2">
      <c r="A2187" s="14">
        <v>0</v>
      </c>
      <c r="B2187" s="16">
        <v>0</v>
      </c>
      <c r="C2187" s="14">
        <v>0</v>
      </c>
      <c r="D2187" s="17">
        <v>0</v>
      </c>
      <c r="E2187" s="5">
        <v>0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19">
        <v>0</v>
      </c>
    </row>
    <row r="2188" spans="1:14" ht="15.75" hidden="1" customHeight="1" x14ac:dyDescent="0.2">
      <c r="A2188" s="14">
        <v>0</v>
      </c>
      <c r="B2188" s="16">
        <v>0</v>
      </c>
      <c r="C2188" s="14">
        <v>0</v>
      </c>
      <c r="D2188" s="17">
        <v>0</v>
      </c>
      <c r="E2188" s="5">
        <v>0</v>
      </c>
      <c r="F2188" s="5">
        <v>0</v>
      </c>
      <c r="G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19">
        <v>0</v>
      </c>
    </row>
    <row r="2189" spans="1:14" ht="15.75" hidden="1" customHeight="1" x14ac:dyDescent="0.2">
      <c r="A2189" s="14">
        <v>0</v>
      </c>
      <c r="B2189" s="16">
        <v>0</v>
      </c>
      <c r="C2189" s="14">
        <v>0</v>
      </c>
      <c r="D2189" s="17">
        <v>0</v>
      </c>
      <c r="E2189" s="5">
        <v>0</v>
      </c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19">
        <v>0</v>
      </c>
    </row>
    <row r="2190" spans="1:14" ht="15.75" hidden="1" customHeight="1" x14ac:dyDescent="0.2">
      <c r="A2190" s="14">
        <v>0</v>
      </c>
      <c r="B2190" s="16">
        <v>0</v>
      </c>
      <c r="C2190" s="14">
        <v>0</v>
      </c>
      <c r="D2190" s="17">
        <v>0</v>
      </c>
      <c r="E2190" s="5">
        <v>0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19">
        <v>0</v>
      </c>
    </row>
    <row r="2191" spans="1:14" ht="15.75" hidden="1" customHeight="1" x14ac:dyDescent="0.2">
      <c r="A2191" s="14">
        <v>0</v>
      </c>
      <c r="B2191" s="16">
        <v>0</v>
      </c>
      <c r="C2191" s="14">
        <v>0</v>
      </c>
      <c r="D2191" s="17">
        <v>0</v>
      </c>
      <c r="E2191" s="5">
        <v>0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19">
        <v>0</v>
      </c>
    </row>
    <row r="2192" spans="1:14" ht="15.75" hidden="1" customHeight="1" x14ac:dyDescent="0.2">
      <c r="A2192" s="14">
        <v>0</v>
      </c>
      <c r="B2192" s="16">
        <v>0</v>
      </c>
      <c r="C2192" s="14">
        <v>0</v>
      </c>
      <c r="D2192" s="17">
        <v>0</v>
      </c>
      <c r="E2192" s="5">
        <v>0</v>
      </c>
      <c r="F2192" s="5">
        <v>0</v>
      </c>
      <c r="G2192" s="5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19">
        <v>0</v>
      </c>
    </row>
    <row r="2193" spans="1:14" ht="15.75" hidden="1" customHeight="1" x14ac:dyDescent="0.2">
      <c r="A2193" s="14">
        <v>0</v>
      </c>
      <c r="B2193" s="16">
        <v>0</v>
      </c>
      <c r="C2193" s="14">
        <v>0</v>
      </c>
      <c r="D2193" s="17">
        <v>0</v>
      </c>
      <c r="E2193" s="5">
        <v>0</v>
      </c>
      <c r="F2193" s="5">
        <v>0</v>
      </c>
      <c r="G2193" s="5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19">
        <v>0</v>
      </c>
    </row>
    <row r="2194" spans="1:14" ht="15.75" hidden="1" customHeight="1" x14ac:dyDescent="0.2">
      <c r="A2194" s="14">
        <v>0</v>
      </c>
      <c r="B2194" s="16">
        <v>0</v>
      </c>
      <c r="C2194" s="14">
        <v>0</v>
      </c>
      <c r="D2194" s="17">
        <v>0</v>
      </c>
      <c r="E2194" s="5">
        <v>0</v>
      </c>
      <c r="F2194" s="5">
        <v>0</v>
      </c>
      <c r="G2194" s="5">
        <v>0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19">
        <v>0</v>
      </c>
    </row>
    <row r="2195" spans="1:14" ht="15.75" hidden="1" customHeight="1" x14ac:dyDescent="0.2">
      <c r="A2195" s="14">
        <v>0</v>
      </c>
      <c r="B2195" s="16">
        <v>0</v>
      </c>
      <c r="C2195" s="14">
        <v>0</v>
      </c>
      <c r="D2195" s="17">
        <v>0</v>
      </c>
      <c r="E2195" s="5">
        <v>0</v>
      </c>
      <c r="F2195" s="5">
        <v>0</v>
      </c>
      <c r="G2195" s="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19">
        <v>0</v>
      </c>
    </row>
    <row r="2196" spans="1:14" ht="15.75" hidden="1" customHeight="1" x14ac:dyDescent="0.2">
      <c r="A2196" s="14">
        <v>0</v>
      </c>
      <c r="B2196" s="16">
        <v>0</v>
      </c>
      <c r="C2196" s="14">
        <v>0</v>
      </c>
      <c r="D2196" s="17">
        <v>0</v>
      </c>
      <c r="E2196" s="5">
        <v>0</v>
      </c>
      <c r="F2196" s="5">
        <v>0</v>
      </c>
      <c r="G2196" s="5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19">
        <v>0</v>
      </c>
    </row>
    <row r="2197" spans="1:14" ht="15.75" hidden="1" customHeight="1" x14ac:dyDescent="0.2">
      <c r="A2197" s="14">
        <v>0</v>
      </c>
      <c r="B2197" s="16">
        <v>0</v>
      </c>
      <c r="C2197" s="14">
        <v>0</v>
      </c>
      <c r="D2197" s="17">
        <v>0</v>
      </c>
      <c r="E2197" s="5">
        <v>0</v>
      </c>
      <c r="F2197" s="5">
        <v>0</v>
      </c>
      <c r="G2197" s="5">
        <v>0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19">
        <v>0</v>
      </c>
    </row>
    <row r="2198" spans="1:14" ht="15.75" hidden="1" customHeight="1" x14ac:dyDescent="0.2">
      <c r="A2198" s="14">
        <v>0</v>
      </c>
      <c r="B2198" s="16">
        <v>0</v>
      </c>
      <c r="C2198" s="14">
        <v>0</v>
      </c>
      <c r="D2198" s="17">
        <v>0</v>
      </c>
      <c r="E2198" s="5">
        <v>0</v>
      </c>
      <c r="F2198" s="5">
        <v>0</v>
      </c>
      <c r="G2198" s="5">
        <v>0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19">
        <v>0</v>
      </c>
    </row>
    <row r="2199" spans="1:14" ht="15.75" hidden="1" customHeight="1" x14ac:dyDescent="0.2">
      <c r="A2199" s="14">
        <v>0</v>
      </c>
      <c r="B2199" s="16">
        <v>0</v>
      </c>
      <c r="C2199" s="14">
        <v>0</v>
      </c>
      <c r="D2199" s="17">
        <v>0</v>
      </c>
      <c r="E2199" s="5">
        <v>0</v>
      </c>
      <c r="F2199" s="5">
        <v>0</v>
      </c>
      <c r="G2199" s="5">
        <v>0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19">
        <v>0</v>
      </c>
    </row>
    <row r="2200" spans="1:14" ht="15.75" hidden="1" customHeight="1" x14ac:dyDescent="0.2">
      <c r="A2200" s="14">
        <v>0</v>
      </c>
      <c r="B2200" s="16">
        <v>0</v>
      </c>
      <c r="C2200" s="14">
        <v>0</v>
      </c>
      <c r="D2200" s="17">
        <v>0</v>
      </c>
      <c r="E2200" s="5">
        <v>0</v>
      </c>
      <c r="F2200" s="5">
        <v>0</v>
      </c>
      <c r="G2200" s="5">
        <v>0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19">
        <v>0</v>
      </c>
    </row>
    <row r="2201" spans="1:14" ht="15.75" hidden="1" customHeight="1" x14ac:dyDescent="0.2">
      <c r="A2201" s="14">
        <v>0</v>
      </c>
      <c r="B2201" s="16">
        <v>0</v>
      </c>
      <c r="C2201" s="14">
        <v>0</v>
      </c>
      <c r="D2201" s="17">
        <v>0</v>
      </c>
      <c r="E2201" s="5">
        <v>0</v>
      </c>
      <c r="F2201" s="5">
        <v>0</v>
      </c>
      <c r="G2201" s="5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19">
        <v>0</v>
      </c>
    </row>
    <row r="2202" spans="1:14" ht="15.75" hidden="1" customHeight="1" x14ac:dyDescent="0.2">
      <c r="A2202" s="14">
        <v>0</v>
      </c>
      <c r="B2202" s="16">
        <v>0</v>
      </c>
      <c r="C2202" s="14">
        <v>0</v>
      </c>
      <c r="D2202" s="17">
        <v>0</v>
      </c>
      <c r="E2202" s="5">
        <v>0</v>
      </c>
      <c r="F2202" s="5">
        <v>0</v>
      </c>
      <c r="G2202" s="5">
        <v>0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19">
        <v>0</v>
      </c>
    </row>
    <row r="2203" spans="1:14" ht="15.75" hidden="1" customHeight="1" x14ac:dyDescent="0.2">
      <c r="A2203" s="14">
        <v>0</v>
      </c>
      <c r="B2203" s="16">
        <v>0</v>
      </c>
      <c r="C2203" s="14">
        <v>0</v>
      </c>
      <c r="D2203" s="17">
        <v>0</v>
      </c>
      <c r="E2203" s="5">
        <v>0</v>
      </c>
      <c r="F2203" s="5">
        <v>0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19">
        <v>0</v>
      </c>
    </row>
    <row r="2204" spans="1:14" ht="15.75" hidden="1" customHeight="1" x14ac:dyDescent="0.2">
      <c r="A2204" s="14">
        <v>0</v>
      </c>
      <c r="B2204" s="16">
        <v>0</v>
      </c>
      <c r="C2204" s="14">
        <v>0</v>
      </c>
      <c r="D2204" s="17">
        <v>0</v>
      </c>
      <c r="E2204" s="5">
        <v>0</v>
      </c>
      <c r="F2204" s="5">
        <v>0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19">
        <v>0</v>
      </c>
    </row>
    <row r="2205" spans="1:14" ht="15.75" hidden="1" customHeight="1" x14ac:dyDescent="0.2">
      <c r="A2205" s="14">
        <v>0</v>
      </c>
      <c r="B2205" s="16">
        <v>0</v>
      </c>
      <c r="C2205" s="14">
        <v>0</v>
      </c>
      <c r="D2205" s="17">
        <v>0</v>
      </c>
      <c r="E2205" s="5">
        <v>0</v>
      </c>
      <c r="F2205" s="5">
        <v>0</v>
      </c>
      <c r="G2205" s="5">
        <v>0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19">
        <v>0</v>
      </c>
    </row>
    <row r="2206" spans="1:14" ht="15.75" hidden="1" customHeight="1" x14ac:dyDescent="0.2">
      <c r="A2206" s="14">
        <v>0</v>
      </c>
      <c r="B2206" s="16">
        <v>0</v>
      </c>
      <c r="C2206" s="14">
        <v>0</v>
      </c>
      <c r="D2206" s="17">
        <v>0</v>
      </c>
      <c r="E2206" s="5">
        <v>0</v>
      </c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19">
        <v>0</v>
      </c>
    </row>
    <row r="2207" spans="1:14" ht="15.75" hidden="1" customHeight="1" x14ac:dyDescent="0.2">
      <c r="A2207" s="14">
        <v>0</v>
      </c>
      <c r="B2207" s="16">
        <v>0</v>
      </c>
      <c r="C2207" s="14">
        <v>0</v>
      </c>
      <c r="D2207" s="17">
        <v>0</v>
      </c>
      <c r="E2207" s="5">
        <v>0</v>
      </c>
      <c r="F2207" s="5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19">
        <v>0</v>
      </c>
    </row>
    <row r="2208" spans="1:14" ht="15.75" hidden="1" customHeight="1" x14ac:dyDescent="0.2">
      <c r="A2208" s="14">
        <v>0</v>
      </c>
      <c r="B2208" s="16">
        <v>0</v>
      </c>
      <c r="C2208" s="14">
        <v>0</v>
      </c>
      <c r="D2208" s="17">
        <v>0</v>
      </c>
      <c r="E2208" s="5">
        <v>0</v>
      </c>
      <c r="F2208" s="5">
        <v>0</v>
      </c>
      <c r="G2208" s="5">
        <v>0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19">
        <v>0</v>
      </c>
    </row>
    <row r="2209" spans="1:14" ht="15.75" hidden="1" customHeight="1" x14ac:dyDescent="0.2">
      <c r="A2209" s="14">
        <v>0</v>
      </c>
      <c r="B2209" s="16">
        <v>0</v>
      </c>
      <c r="C2209" s="14">
        <v>0</v>
      </c>
      <c r="D2209" s="17">
        <v>0</v>
      </c>
      <c r="E2209" s="5">
        <v>0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19">
        <v>0</v>
      </c>
    </row>
    <row r="2210" spans="1:14" ht="15.75" hidden="1" customHeight="1" x14ac:dyDescent="0.2">
      <c r="A2210" s="14">
        <v>0</v>
      </c>
      <c r="B2210" s="16">
        <v>0</v>
      </c>
      <c r="C2210" s="14">
        <v>0</v>
      </c>
      <c r="D2210" s="17">
        <v>0</v>
      </c>
      <c r="E2210" s="5">
        <v>0</v>
      </c>
      <c r="F2210" s="5">
        <v>0</v>
      </c>
      <c r="G2210" s="5">
        <v>0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19">
        <v>0</v>
      </c>
    </row>
    <row r="2211" spans="1:14" ht="15.75" hidden="1" customHeight="1" x14ac:dyDescent="0.2">
      <c r="A2211" s="14">
        <v>0</v>
      </c>
      <c r="B2211" s="16">
        <v>0</v>
      </c>
      <c r="C2211" s="14">
        <v>0</v>
      </c>
      <c r="D2211" s="17">
        <v>0</v>
      </c>
      <c r="E2211" s="5">
        <v>0</v>
      </c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19">
        <v>0</v>
      </c>
    </row>
    <row r="2212" spans="1:14" ht="15.75" hidden="1" customHeight="1" x14ac:dyDescent="0.2">
      <c r="A2212" s="14">
        <v>0</v>
      </c>
      <c r="B2212" s="16">
        <v>0</v>
      </c>
      <c r="C2212" s="14">
        <v>0</v>
      </c>
      <c r="D2212" s="17">
        <v>0</v>
      </c>
      <c r="E2212" s="5">
        <v>0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19">
        <v>0</v>
      </c>
    </row>
    <row r="2213" spans="1:14" ht="15.75" hidden="1" customHeight="1" x14ac:dyDescent="0.2">
      <c r="A2213" s="14">
        <v>0</v>
      </c>
      <c r="B2213" s="16">
        <v>0</v>
      </c>
      <c r="C2213" s="14">
        <v>0</v>
      </c>
      <c r="D2213" s="17">
        <v>0</v>
      </c>
      <c r="E2213" s="5">
        <v>0</v>
      </c>
      <c r="F2213" s="5">
        <v>0</v>
      </c>
      <c r="G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19">
        <v>0</v>
      </c>
    </row>
    <row r="2214" spans="1:14" ht="15.75" hidden="1" customHeight="1" x14ac:dyDescent="0.2">
      <c r="A2214" s="14">
        <v>0</v>
      </c>
      <c r="B2214" s="16">
        <v>0</v>
      </c>
      <c r="C2214" s="14">
        <v>0</v>
      </c>
      <c r="D2214" s="17">
        <v>0</v>
      </c>
      <c r="E2214" s="5">
        <v>0</v>
      </c>
      <c r="F2214" s="5">
        <v>0</v>
      </c>
      <c r="G2214" s="5">
        <v>0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19">
        <v>0</v>
      </c>
    </row>
    <row r="2215" spans="1:14" ht="15.75" hidden="1" customHeight="1" x14ac:dyDescent="0.2">
      <c r="A2215" s="14">
        <v>0</v>
      </c>
      <c r="B2215" s="16">
        <v>0</v>
      </c>
      <c r="C2215" s="14">
        <v>0</v>
      </c>
      <c r="D2215" s="17">
        <v>0</v>
      </c>
      <c r="E2215" s="5">
        <v>0</v>
      </c>
      <c r="F2215" s="5">
        <v>0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19">
        <v>0</v>
      </c>
    </row>
    <row r="2216" spans="1:14" ht="15.75" hidden="1" customHeight="1" x14ac:dyDescent="0.2">
      <c r="A2216" s="14">
        <v>0</v>
      </c>
      <c r="B2216" s="16">
        <v>0</v>
      </c>
      <c r="C2216" s="14">
        <v>0</v>
      </c>
      <c r="D2216" s="17">
        <v>0</v>
      </c>
      <c r="E2216" s="5">
        <v>0</v>
      </c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19">
        <v>0</v>
      </c>
    </row>
    <row r="2217" spans="1:14" ht="15.75" hidden="1" customHeight="1" x14ac:dyDescent="0.2">
      <c r="A2217" s="14">
        <v>0</v>
      </c>
      <c r="B2217" s="16">
        <v>0</v>
      </c>
      <c r="C2217" s="14">
        <v>0</v>
      </c>
      <c r="D2217" s="17">
        <v>0</v>
      </c>
      <c r="E2217" s="5">
        <v>0</v>
      </c>
      <c r="F2217" s="5">
        <v>0</v>
      </c>
      <c r="G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19">
        <v>0</v>
      </c>
    </row>
    <row r="2218" spans="1:14" ht="15.75" hidden="1" customHeight="1" x14ac:dyDescent="0.2">
      <c r="A2218" s="14">
        <v>0</v>
      </c>
      <c r="B2218" s="16">
        <v>0</v>
      </c>
      <c r="C2218" s="14">
        <v>0</v>
      </c>
      <c r="D2218" s="17">
        <v>0</v>
      </c>
      <c r="E2218" s="5">
        <v>0</v>
      </c>
      <c r="F2218" s="5">
        <v>0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19">
        <v>0</v>
      </c>
    </row>
    <row r="2219" spans="1:14" ht="15.75" hidden="1" customHeight="1" x14ac:dyDescent="0.2">
      <c r="A2219" s="14">
        <v>0</v>
      </c>
      <c r="B2219" s="16">
        <v>0</v>
      </c>
      <c r="C2219" s="14">
        <v>0</v>
      </c>
      <c r="D2219" s="17">
        <v>0</v>
      </c>
      <c r="E2219" s="5">
        <v>0</v>
      </c>
      <c r="F2219" s="5">
        <v>0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19">
        <v>0</v>
      </c>
    </row>
    <row r="2220" spans="1:14" ht="15.75" hidden="1" customHeight="1" x14ac:dyDescent="0.2">
      <c r="A2220" s="14">
        <v>0</v>
      </c>
      <c r="B2220" s="16">
        <v>0</v>
      </c>
      <c r="C2220" s="14">
        <v>0</v>
      </c>
      <c r="D2220" s="17">
        <v>0</v>
      </c>
      <c r="E2220" s="5">
        <v>0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19">
        <v>0</v>
      </c>
    </row>
    <row r="2221" spans="1:14" ht="15.75" hidden="1" customHeight="1" x14ac:dyDescent="0.2">
      <c r="A2221" s="14">
        <v>0</v>
      </c>
      <c r="B2221" s="16">
        <v>0</v>
      </c>
      <c r="C2221" s="14">
        <v>0</v>
      </c>
      <c r="D2221" s="17">
        <v>0</v>
      </c>
      <c r="E2221" s="5">
        <v>0</v>
      </c>
      <c r="F2221" s="5">
        <v>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19">
        <v>0</v>
      </c>
    </row>
    <row r="2222" spans="1:14" ht="15.75" hidden="1" customHeight="1" x14ac:dyDescent="0.2">
      <c r="A2222" s="14">
        <v>0</v>
      </c>
      <c r="B2222" s="16">
        <v>0</v>
      </c>
      <c r="C2222" s="14">
        <v>0</v>
      </c>
      <c r="D2222" s="17">
        <v>0</v>
      </c>
      <c r="E2222" s="5">
        <v>0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19">
        <v>0</v>
      </c>
    </row>
    <row r="2223" spans="1:14" ht="15.75" hidden="1" customHeight="1" x14ac:dyDescent="0.2">
      <c r="A2223" s="14">
        <v>0</v>
      </c>
      <c r="B2223" s="16">
        <v>0</v>
      </c>
      <c r="C2223" s="14">
        <v>0</v>
      </c>
      <c r="D2223" s="17">
        <v>0</v>
      </c>
      <c r="E2223" s="5">
        <v>0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19">
        <v>0</v>
      </c>
    </row>
    <row r="2224" spans="1:14" ht="15.75" hidden="1" customHeight="1" x14ac:dyDescent="0.2">
      <c r="A2224" s="14">
        <v>0</v>
      </c>
      <c r="B2224" s="16">
        <v>0</v>
      </c>
      <c r="C2224" s="14">
        <v>0</v>
      </c>
      <c r="D2224" s="17">
        <v>0</v>
      </c>
      <c r="E2224" s="5">
        <v>0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19">
        <v>0</v>
      </c>
    </row>
    <row r="2225" spans="1:14" ht="15.75" hidden="1" customHeight="1" x14ac:dyDescent="0.2">
      <c r="A2225" s="14">
        <v>0</v>
      </c>
      <c r="B2225" s="16">
        <v>0</v>
      </c>
      <c r="C2225" s="14">
        <v>0</v>
      </c>
      <c r="D2225" s="17">
        <v>0</v>
      </c>
      <c r="E2225" s="5">
        <v>0</v>
      </c>
      <c r="F2225" s="5">
        <v>0</v>
      </c>
      <c r="G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19">
        <v>0</v>
      </c>
    </row>
    <row r="2226" spans="1:14" ht="15.75" hidden="1" customHeight="1" x14ac:dyDescent="0.2">
      <c r="A2226" s="14">
        <v>0</v>
      </c>
      <c r="B2226" s="16">
        <v>0</v>
      </c>
      <c r="C2226" s="14">
        <v>0</v>
      </c>
      <c r="D2226" s="17">
        <v>0</v>
      </c>
      <c r="E2226" s="5">
        <v>0</v>
      </c>
      <c r="F2226" s="5">
        <v>0</v>
      </c>
      <c r="G2226" s="5">
        <v>0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19">
        <v>0</v>
      </c>
    </row>
    <row r="2227" spans="1:14" ht="15.75" hidden="1" customHeight="1" x14ac:dyDescent="0.2">
      <c r="A2227" s="14">
        <v>0</v>
      </c>
      <c r="B2227" s="16">
        <v>0</v>
      </c>
      <c r="C2227" s="14">
        <v>0</v>
      </c>
      <c r="D2227" s="17">
        <v>0</v>
      </c>
      <c r="E2227" s="5">
        <v>0</v>
      </c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19">
        <v>0</v>
      </c>
    </row>
    <row r="2228" spans="1:14" ht="15.75" hidden="1" customHeight="1" x14ac:dyDescent="0.2">
      <c r="A2228" s="14">
        <v>0</v>
      </c>
      <c r="B2228" s="16">
        <v>0</v>
      </c>
      <c r="C2228" s="14">
        <v>0</v>
      </c>
      <c r="D2228" s="17">
        <v>0</v>
      </c>
      <c r="E2228" s="5">
        <v>0</v>
      </c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19">
        <v>0</v>
      </c>
    </row>
    <row r="2229" spans="1:14" ht="15.75" hidden="1" customHeight="1" x14ac:dyDescent="0.2">
      <c r="A2229" s="14">
        <v>0</v>
      </c>
      <c r="B2229" s="16">
        <v>0</v>
      </c>
      <c r="C2229" s="14">
        <v>0</v>
      </c>
      <c r="D2229" s="17">
        <v>0</v>
      </c>
      <c r="E2229" s="5">
        <v>0</v>
      </c>
      <c r="F2229" s="5">
        <v>0</v>
      </c>
      <c r="G2229" s="5">
        <v>0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19">
        <v>0</v>
      </c>
    </row>
    <row r="2230" spans="1:14" ht="15.75" hidden="1" customHeight="1" x14ac:dyDescent="0.2">
      <c r="A2230" s="14">
        <v>0</v>
      </c>
      <c r="B2230" s="16">
        <v>0</v>
      </c>
      <c r="C2230" s="14">
        <v>0</v>
      </c>
      <c r="D2230" s="17">
        <v>0</v>
      </c>
      <c r="E2230" s="5">
        <v>0</v>
      </c>
      <c r="F2230" s="5">
        <v>0</v>
      </c>
      <c r="G2230" s="5">
        <v>0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19">
        <v>0</v>
      </c>
    </row>
    <row r="2231" spans="1:14" ht="15.75" hidden="1" customHeight="1" x14ac:dyDescent="0.2">
      <c r="A2231" s="14">
        <v>0</v>
      </c>
      <c r="B2231" s="16">
        <v>0</v>
      </c>
      <c r="C2231" s="14">
        <v>0</v>
      </c>
      <c r="D2231" s="17">
        <v>0</v>
      </c>
      <c r="E2231" s="5">
        <v>0</v>
      </c>
      <c r="F2231" s="5">
        <v>0</v>
      </c>
      <c r="G2231" s="5">
        <v>0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19">
        <v>0</v>
      </c>
    </row>
    <row r="2232" spans="1:14" ht="15.75" hidden="1" customHeight="1" x14ac:dyDescent="0.2">
      <c r="A2232" s="14">
        <v>0</v>
      </c>
      <c r="B2232" s="16">
        <v>0</v>
      </c>
      <c r="C2232" s="14">
        <v>0</v>
      </c>
      <c r="D2232" s="17">
        <v>0</v>
      </c>
      <c r="E2232" s="5">
        <v>0</v>
      </c>
      <c r="F2232" s="5">
        <v>0</v>
      </c>
      <c r="G2232" s="5">
        <v>0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19">
        <v>0</v>
      </c>
    </row>
    <row r="2233" spans="1:14" ht="15.75" hidden="1" customHeight="1" x14ac:dyDescent="0.2">
      <c r="A2233" s="14">
        <v>0</v>
      </c>
      <c r="B2233" s="16">
        <v>0</v>
      </c>
      <c r="C2233" s="14">
        <v>0</v>
      </c>
      <c r="D2233" s="17">
        <v>0</v>
      </c>
      <c r="E2233" s="5">
        <v>0</v>
      </c>
      <c r="F2233" s="5">
        <v>0</v>
      </c>
      <c r="G2233" s="5">
        <v>0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19">
        <v>0</v>
      </c>
    </row>
    <row r="2234" spans="1:14" ht="15.75" hidden="1" customHeight="1" x14ac:dyDescent="0.2">
      <c r="A2234" s="14">
        <v>0</v>
      </c>
      <c r="B2234" s="16">
        <v>0</v>
      </c>
      <c r="C2234" s="14">
        <v>0</v>
      </c>
      <c r="D2234" s="17">
        <v>0</v>
      </c>
      <c r="E2234" s="5">
        <v>0</v>
      </c>
      <c r="F2234" s="5">
        <v>0</v>
      </c>
      <c r="G2234" s="5">
        <v>0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19">
        <v>0</v>
      </c>
    </row>
    <row r="2235" spans="1:14" ht="15.75" hidden="1" customHeight="1" x14ac:dyDescent="0.2">
      <c r="A2235" s="14">
        <v>0</v>
      </c>
      <c r="B2235" s="16">
        <v>0</v>
      </c>
      <c r="C2235" s="14">
        <v>0</v>
      </c>
      <c r="D2235" s="17">
        <v>0</v>
      </c>
      <c r="E2235" s="5">
        <v>0</v>
      </c>
      <c r="F2235" s="5">
        <v>0</v>
      </c>
      <c r="G2235" s="5">
        <v>0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19">
        <v>0</v>
      </c>
    </row>
    <row r="2236" spans="1:14" ht="15.75" hidden="1" customHeight="1" x14ac:dyDescent="0.2">
      <c r="A2236" s="14">
        <v>0</v>
      </c>
      <c r="B2236" s="16">
        <v>0</v>
      </c>
      <c r="C2236" s="14">
        <v>0</v>
      </c>
      <c r="D2236" s="17">
        <v>0</v>
      </c>
      <c r="E2236" s="5">
        <v>0</v>
      </c>
      <c r="F2236" s="5">
        <v>0</v>
      </c>
      <c r="G2236" s="5">
        <v>0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19">
        <v>0</v>
      </c>
    </row>
    <row r="2237" spans="1:14" ht="15.75" hidden="1" customHeight="1" x14ac:dyDescent="0.2">
      <c r="A2237" s="14">
        <v>0</v>
      </c>
      <c r="B2237" s="16">
        <v>0</v>
      </c>
      <c r="C2237" s="14">
        <v>0</v>
      </c>
      <c r="D2237" s="17">
        <v>0</v>
      </c>
      <c r="E2237" s="5">
        <v>0</v>
      </c>
      <c r="F2237" s="5">
        <v>0</v>
      </c>
      <c r="G2237" s="5">
        <v>0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19">
        <v>0</v>
      </c>
    </row>
    <row r="2238" spans="1:14" ht="15.75" hidden="1" customHeight="1" x14ac:dyDescent="0.2">
      <c r="A2238" s="14">
        <v>0</v>
      </c>
      <c r="B2238" s="16">
        <v>0</v>
      </c>
      <c r="C2238" s="14">
        <v>0</v>
      </c>
      <c r="D2238" s="17">
        <v>0</v>
      </c>
      <c r="E2238" s="5">
        <v>0</v>
      </c>
      <c r="F2238" s="5">
        <v>0</v>
      </c>
      <c r="G2238" s="5">
        <v>0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19">
        <v>0</v>
      </c>
    </row>
    <row r="2239" spans="1:14" ht="15.75" hidden="1" customHeight="1" x14ac:dyDescent="0.2">
      <c r="A2239" s="14">
        <v>0</v>
      </c>
      <c r="B2239" s="16">
        <v>0</v>
      </c>
      <c r="C2239" s="14">
        <v>0</v>
      </c>
      <c r="D2239" s="17">
        <v>0</v>
      </c>
      <c r="E2239" s="5">
        <v>0</v>
      </c>
      <c r="F2239" s="5">
        <v>0</v>
      </c>
      <c r="G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19">
        <v>0</v>
      </c>
    </row>
    <row r="2240" spans="1:14" ht="15.75" hidden="1" customHeight="1" x14ac:dyDescent="0.2">
      <c r="A2240" s="14">
        <v>0</v>
      </c>
      <c r="B2240" s="16">
        <v>0</v>
      </c>
      <c r="C2240" s="14">
        <v>0</v>
      </c>
      <c r="D2240" s="17">
        <v>0</v>
      </c>
      <c r="E2240" s="5">
        <v>0</v>
      </c>
      <c r="F2240" s="5">
        <v>0</v>
      </c>
      <c r="G2240" s="5">
        <v>0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19">
        <v>0</v>
      </c>
    </row>
    <row r="2241" spans="1:14" ht="15.75" hidden="1" customHeight="1" x14ac:dyDescent="0.2">
      <c r="A2241" s="14">
        <v>0</v>
      </c>
      <c r="B2241" s="16">
        <v>0</v>
      </c>
      <c r="C2241" s="14">
        <v>0</v>
      </c>
      <c r="D2241" s="17">
        <v>0</v>
      </c>
      <c r="E2241" s="5">
        <v>0</v>
      </c>
      <c r="F2241" s="5">
        <v>0</v>
      </c>
      <c r="G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19">
        <v>0</v>
      </c>
    </row>
    <row r="2242" spans="1:14" ht="15.75" hidden="1" customHeight="1" x14ac:dyDescent="0.2">
      <c r="A2242" s="14">
        <v>0</v>
      </c>
      <c r="B2242" s="16">
        <v>0</v>
      </c>
      <c r="C2242" s="14">
        <v>0</v>
      </c>
      <c r="D2242" s="17">
        <v>0</v>
      </c>
      <c r="E2242" s="5">
        <v>0</v>
      </c>
      <c r="F2242" s="5">
        <v>0</v>
      </c>
      <c r="G2242" s="5">
        <v>0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19">
        <v>0</v>
      </c>
    </row>
    <row r="2243" spans="1:14" ht="15.75" hidden="1" customHeight="1" x14ac:dyDescent="0.2">
      <c r="A2243" s="14">
        <v>0</v>
      </c>
      <c r="B2243" s="16">
        <v>0</v>
      </c>
      <c r="C2243" s="14">
        <v>0</v>
      </c>
      <c r="D2243" s="17">
        <v>0</v>
      </c>
      <c r="E2243" s="5">
        <v>0</v>
      </c>
      <c r="F2243" s="5">
        <v>0</v>
      </c>
      <c r="G2243" s="5">
        <v>0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19">
        <v>0</v>
      </c>
    </row>
    <row r="2244" spans="1:14" ht="15.75" hidden="1" customHeight="1" x14ac:dyDescent="0.2">
      <c r="A2244" s="14">
        <v>0</v>
      </c>
      <c r="B2244" s="16">
        <v>0</v>
      </c>
      <c r="C2244" s="14">
        <v>0</v>
      </c>
      <c r="D2244" s="17">
        <v>0</v>
      </c>
      <c r="E2244" s="5">
        <v>0</v>
      </c>
      <c r="F2244" s="5">
        <v>0</v>
      </c>
      <c r="G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19">
        <v>0</v>
      </c>
    </row>
    <row r="2245" spans="1:14" ht="15.75" hidden="1" customHeight="1" x14ac:dyDescent="0.2">
      <c r="A2245" s="14">
        <v>0</v>
      </c>
      <c r="B2245" s="16">
        <v>0</v>
      </c>
      <c r="C2245" s="14">
        <v>0</v>
      </c>
      <c r="D2245" s="17">
        <v>0</v>
      </c>
      <c r="E2245" s="5">
        <v>0</v>
      </c>
      <c r="F2245" s="5">
        <v>0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19">
        <v>0</v>
      </c>
    </row>
    <row r="2246" spans="1:14" ht="15.75" hidden="1" customHeight="1" x14ac:dyDescent="0.2">
      <c r="A2246" s="14">
        <v>0</v>
      </c>
      <c r="B2246" s="16">
        <v>0</v>
      </c>
      <c r="C2246" s="14">
        <v>0</v>
      </c>
      <c r="D2246" s="17">
        <v>0</v>
      </c>
      <c r="E2246" s="5">
        <v>0</v>
      </c>
      <c r="F2246" s="5">
        <v>0</v>
      </c>
      <c r="G2246" s="5">
        <v>0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19">
        <v>0</v>
      </c>
    </row>
    <row r="2247" spans="1:14" ht="15.75" hidden="1" customHeight="1" x14ac:dyDescent="0.2">
      <c r="A2247" s="14">
        <v>0</v>
      </c>
      <c r="B2247" s="16">
        <v>0</v>
      </c>
      <c r="C2247" s="14">
        <v>0</v>
      </c>
      <c r="D2247" s="17">
        <v>0</v>
      </c>
      <c r="E2247" s="5">
        <v>0</v>
      </c>
      <c r="F2247" s="5">
        <v>0</v>
      </c>
      <c r="G2247" s="5">
        <v>0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19">
        <v>0</v>
      </c>
    </row>
    <row r="2248" spans="1:14" ht="15.75" hidden="1" customHeight="1" x14ac:dyDescent="0.2">
      <c r="A2248" s="14">
        <v>0</v>
      </c>
      <c r="B2248" s="16">
        <v>0</v>
      </c>
      <c r="C2248" s="14">
        <v>0</v>
      </c>
      <c r="D2248" s="17">
        <v>0</v>
      </c>
      <c r="E2248" s="5">
        <v>0</v>
      </c>
      <c r="F2248" s="5">
        <v>0</v>
      </c>
      <c r="G2248" s="5">
        <v>0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19">
        <v>0</v>
      </c>
    </row>
    <row r="2249" spans="1:14" ht="15.75" hidden="1" customHeight="1" x14ac:dyDescent="0.2">
      <c r="A2249" s="14">
        <v>0</v>
      </c>
      <c r="B2249" s="16">
        <v>0</v>
      </c>
      <c r="C2249" s="14">
        <v>0</v>
      </c>
      <c r="D2249" s="17">
        <v>0</v>
      </c>
      <c r="E2249" s="5">
        <v>0</v>
      </c>
      <c r="F2249" s="5">
        <v>0</v>
      </c>
      <c r="G2249" s="5">
        <v>0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19">
        <v>0</v>
      </c>
    </row>
    <row r="2250" spans="1:14" ht="15.75" hidden="1" customHeight="1" x14ac:dyDescent="0.2">
      <c r="A2250" s="14">
        <v>0</v>
      </c>
      <c r="B2250" s="16">
        <v>0</v>
      </c>
      <c r="C2250" s="14">
        <v>0</v>
      </c>
      <c r="D2250" s="17">
        <v>0</v>
      </c>
      <c r="E2250" s="5">
        <v>0</v>
      </c>
      <c r="F2250" s="5">
        <v>0</v>
      </c>
      <c r="G2250" s="5">
        <v>0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19">
        <v>0</v>
      </c>
    </row>
    <row r="2251" spans="1:14" ht="15.75" hidden="1" customHeight="1" x14ac:dyDescent="0.2">
      <c r="A2251" s="14">
        <v>0</v>
      </c>
      <c r="B2251" s="16">
        <v>0</v>
      </c>
      <c r="C2251" s="14">
        <v>0</v>
      </c>
      <c r="D2251" s="17">
        <v>0</v>
      </c>
      <c r="E2251" s="5">
        <v>0</v>
      </c>
      <c r="F2251" s="5">
        <v>0</v>
      </c>
      <c r="G2251" s="5">
        <v>0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19">
        <v>0</v>
      </c>
    </row>
    <row r="2252" spans="1:14" ht="15.75" hidden="1" customHeight="1" x14ac:dyDescent="0.2">
      <c r="A2252" s="14">
        <v>0</v>
      </c>
      <c r="B2252" s="16">
        <v>0</v>
      </c>
      <c r="C2252" s="14">
        <v>0</v>
      </c>
      <c r="D2252" s="17">
        <v>0</v>
      </c>
      <c r="E2252" s="5">
        <v>0</v>
      </c>
      <c r="F2252" s="5">
        <v>0</v>
      </c>
      <c r="G2252" s="5">
        <v>0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19">
        <v>0</v>
      </c>
    </row>
    <row r="2253" spans="1:14" ht="15.75" hidden="1" customHeight="1" x14ac:dyDescent="0.2">
      <c r="A2253" s="14">
        <v>0</v>
      </c>
      <c r="B2253" s="16">
        <v>0</v>
      </c>
      <c r="C2253" s="14">
        <v>0</v>
      </c>
      <c r="D2253" s="17">
        <v>0</v>
      </c>
      <c r="E2253" s="5">
        <v>0</v>
      </c>
      <c r="F2253" s="5">
        <v>0</v>
      </c>
      <c r="G2253" s="5">
        <v>0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19">
        <v>0</v>
      </c>
    </row>
    <row r="2254" spans="1:14" ht="15.75" hidden="1" customHeight="1" x14ac:dyDescent="0.2">
      <c r="A2254" s="14">
        <v>0</v>
      </c>
      <c r="B2254" s="16">
        <v>0</v>
      </c>
      <c r="C2254" s="14">
        <v>0</v>
      </c>
      <c r="D2254" s="17">
        <v>0</v>
      </c>
      <c r="E2254" s="5">
        <v>0</v>
      </c>
      <c r="F2254" s="5">
        <v>0</v>
      </c>
      <c r="G2254" s="5">
        <v>0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19">
        <v>0</v>
      </c>
    </row>
    <row r="2255" spans="1:14" ht="15.75" hidden="1" customHeight="1" x14ac:dyDescent="0.2">
      <c r="A2255" s="14">
        <v>0</v>
      </c>
      <c r="B2255" s="16">
        <v>0</v>
      </c>
      <c r="C2255" s="14">
        <v>0</v>
      </c>
      <c r="D2255" s="17">
        <v>0</v>
      </c>
      <c r="E2255" s="5">
        <v>0</v>
      </c>
      <c r="F2255" s="5">
        <v>0</v>
      </c>
      <c r="G2255" s="5">
        <v>0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19">
        <v>0</v>
      </c>
    </row>
    <row r="2256" spans="1:14" ht="15.75" hidden="1" customHeight="1" x14ac:dyDescent="0.2">
      <c r="A2256" s="14">
        <v>0</v>
      </c>
      <c r="B2256" s="16">
        <v>0</v>
      </c>
      <c r="C2256" s="14">
        <v>0</v>
      </c>
      <c r="D2256" s="17">
        <v>0</v>
      </c>
      <c r="E2256" s="5">
        <v>0</v>
      </c>
      <c r="F2256" s="5">
        <v>0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19">
        <v>0</v>
      </c>
    </row>
    <row r="2257" spans="1:14" ht="15.75" hidden="1" customHeight="1" x14ac:dyDescent="0.2">
      <c r="A2257" s="14">
        <v>0</v>
      </c>
      <c r="B2257" s="16">
        <v>0</v>
      </c>
      <c r="C2257" s="14">
        <v>0</v>
      </c>
      <c r="D2257" s="17">
        <v>0</v>
      </c>
      <c r="E2257" s="5">
        <v>0</v>
      </c>
      <c r="F2257" s="5">
        <v>0</v>
      </c>
      <c r="G2257" s="5">
        <v>0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19">
        <v>0</v>
      </c>
    </row>
    <row r="2258" spans="1:14" ht="15.75" hidden="1" customHeight="1" x14ac:dyDescent="0.2">
      <c r="A2258" s="14">
        <v>0</v>
      </c>
      <c r="B2258" s="16">
        <v>0</v>
      </c>
      <c r="C2258" s="14">
        <v>0</v>
      </c>
      <c r="D2258" s="17">
        <v>0</v>
      </c>
      <c r="E2258" s="5">
        <v>0</v>
      </c>
      <c r="F2258" s="5">
        <v>0</v>
      </c>
      <c r="G2258" s="5">
        <v>0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19">
        <v>0</v>
      </c>
    </row>
    <row r="2259" spans="1:14" ht="15.75" hidden="1" customHeight="1" x14ac:dyDescent="0.2">
      <c r="A2259" s="14">
        <v>0</v>
      </c>
      <c r="B2259" s="16">
        <v>0</v>
      </c>
      <c r="C2259" s="14">
        <v>0</v>
      </c>
      <c r="D2259" s="17">
        <v>0</v>
      </c>
      <c r="E2259" s="5">
        <v>0</v>
      </c>
      <c r="F2259" s="5">
        <v>0</v>
      </c>
      <c r="G2259" s="5">
        <v>0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19">
        <v>0</v>
      </c>
    </row>
    <row r="2260" spans="1:14" ht="15.75" hidden="1" customHeight="1" x14ac:dyDescent="0.2">
      <c r="A2260" s="14">
        <v>0</v>
      </c>
      <c r="B2260" s="16">
        <v>0</v>
      </c>
      <c r="C2260" s="14">
        <v>0</v>
      </c>
      <c r="D2260" s="17">
        <v>0</v>
      </c>
      <c r="E2260" s="5">
        <v>0</v>
      </c>
      <c r="F2260" s="5">
        <v>0</v>
      </c>
      <c r="G2260" s="5">
        <v>0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19">
        <v>0</v>
      </c>
    </row>
    <row r="2261" spans="1:14" ht="15.75" hidden="1" customHeight="1" x14ac:dyDescent="0.2">
      <c r="A2261" s="14">
        <v>0</v>
      </c>
      <c r="B2261" s="16">
        <v>0</v>
      </c>
      <c r="C2261" s="14">
        <v>0</v>
      </c>
      <c r="D2261" s="17">
        <v>0</v>
      </c>
      <c r="E2261" s="5">
        <v>0</v>
      </c>
      <c r="F2261" s="5">
        <v>0</v>
      </c>
      <c r="G2261" s="5">
        <v>0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19">
        <v>0</v>
      </c>
    </row>
    <row r="2262" spans="1:14" ht="15.75" hidden="1" customHeight="1" x14ac:dyDescent="0.2">
      <c r="A2262" s="14">
        <v>0</v>
      </c>
      <c r="B2262" s="16">
        <v>0</v>
      </c>
      <c r="C2262" s="14">
        <v>0</v>
      </c>
      <c r="D2262" s="17">
        <v>0</v>
      </c>
      <c r="E2262" s="5">
        <v>0</v>
      </c>
      <c r="F2262" s="5">
        <v>0</v>
      </c>
      <c r="G2262" s="5">
        <v>0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19">
        <v>0</v>
      </c>
    </row>
    <row r="2263" spans="1:14" ht="15.75" hidden="1" customHeight="1" x14ac:dyDescent="0.2">
      <c r="A2263" s="14">
        <v>0</v>
      </c>
      <c r="B2263" s="16">
        <v>0</v>
      </c>
      <c r="C2263" s="14">
        <v>0</v>
      </c>
      <c r="D2263" s="17">
        <v>0</v>
      </c>
      <c r="E2263" s="5">
        <v>0</v>
      </c>
      <c r="F2263" s="5">
        <v>0</v>
      </c>
      <c r="G2263" s="5">
        <v>0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19">
        <v>0</v>
      </c>
    </row>
    <row r="2264" spans="1:14" ht="15.75" hidden="1" customHeight="1" x14ac:dyDescent="0.2">
      <c r="A2264" s="14">
        <v>0</v>
      </c>
      <c r="B2264" s="16">
        <v>0</v>
      </c>
      <c r="C2264" s="14">
        <v>0</v>
      </c>
      <c r="D2264" s="17">
        <v>0</v>
      </c>
      <c r="E2264" s="5">
        <v>0</v>
      </c>
      <c r="F2264" s="5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19">
        <v>0</v>
      </c>
    </row>
    <row r="2265" spans="1:14" ht="15.75" hidden="1" customHeight="1" x14ac:dyDescent="0.2">
      <c r="A2265" s="14">
        <v>0</v>
      </c>
      <c r="B2265" s="16">
        <v>0</v>
      </c>
      <c r="C2265" s="14">
        <v>0</v>
      </c>
      <c r="D2265" s="17">
        <v>0</v>
      </c>
      <c r="E2265" s="5">
        <v>0</v>
      </c>
      <c r="F2265" s="5">
        <v>0</v>
      </c>
      <c r="G2265" s="5">
        <v>0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19">
        <v>0</v>
      </c>
    </row>
    <row r="2266" spans="1:14" ht="15.75" hidden="1" customHeight="1" x14ac:dyDescent="0.2">
      <c r="A2266" s="14">
        <v>0</v>
      </c>
      <c r="B2266" s="16">
        <v>0</v>
      </c>
      <c r="C2266" s="14">
        <v>0</v>
      </c>
      <c r="D2266" s="17">
        <v>0</v>
      </c>
      <c r="E2266" s="5">
        <v>0</v>
      </c>
      <c r="F2266" s="5">
        <v>0</v>
      </c>
      <c r="G2266" s="5">
        <v>0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19">
        <v>0</v>
      </c>
    </row>
    <row r="2267" spans="1:14" ht="15.75" hidden="1" customHeight="1" x14ac:dyDescent="0.2">
      <c r="A2267" s="14">
        <v>0</v>
      </c>
      <c r="B2267" s="16">
        <v>0</v>
      </c>
      <c r="C2267" s="14">
        <v>0</v>
      </c>
      <c r="D2267" s="17">
        <v>0</v>
      </c>
      <c r="E2267" s="5">
        <v>0</v>
      </c>
      <c r="F2267" s="5">
        <v>0</v>
      </c>
      <c r="G2267" s="5">
        <v>0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19">
        <v>0</v>
      </c>
    </row>
    <row r="2268" spans="1:14" ht="15.75" hidden="1" customHeight="1" x14ac:dyDescent="0.2">
      <c r="A2268" s="14">
        <v>0</v>
      </c>
      <c r="B2268" s="16">
        <v>0</v>
      </c>
      <c r="C2268" s="14">
        <v>0</v>
      </c>
      <c r="D2268" s="17">
        <v>0</v>
      </c>
      <c r="E2268" s="5">
        <v>0</v>
      </c>
      <c r="F2268" s="5">
        <v>0</v>
      </c>
      <c r="G2268" s="5">
        <v>0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19">
        <v>0</v>
      </c>
    </row>
    <row r="2269" spans="1:14" ht="15.75" hidden="1" customHeight="1" x14ac:dyDescent="0.2">
      <c r="A2269" s="14">
        <v>0</v>
      </c>
      <c r="B2269" s="16">
        <v>0</v>
      </c>
      <c r="C2269" s="14">
        <v>0</v>
      </c>
      <c r="D2269" s="17">
        <v>0</v>
      </c>
      <c r="E2269" s="5">
        <v>0</v>
      </c>
      <c r="F2269" s="5">
        <v>0</v>
      </c>
      <c r="G2269" s="5">
        <v>0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19">
        <v>0</v>
      </c>
    </row>
    <row r="2270" spans="1:14" ht="15.75" hidden="1" customHeight="1" x14ac:dyDescent="0.2">
      <c r="A2270" s="14">
        <v>0</v>
      </c>
      <c r="B2270" s="16">
        <v>0</v>
      </c>
      <c r="C2270" s="14">
        <v>0</v>
      </c>
      <c r="D2270" s="17">
        <v>0</v>
      </c>
      <c r="E2270" s="5">
        <v>0</v>
      </c>
      <c r="F2270" s="5">
        <v>0</v>
      </c>
      <c r="G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19">
        <v>0</v>
      </c>
    </row>
    <row r="2271" spans="1:14" ht="15.75" hidden="1" customHeight="1" x14ac:dyDescent="0.2">
      <c r="A2271" s="14">
        <v>0</v>
      </c>
      <c r="B2271" s="16">
        <v>0</v>
      </c>
      <c r="C2271" s="14">
        <v>0</v>
      </c>
      <c r="D2271" s="17">
        <v>0</v>
      </c>
      <c r="E2271" s="5">
        <v>0</v>
      </c>
      <c r="F2271" s="5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19">
        <v>0</v>
      </c>
    </row>
    <row r="2272" spans="1:14" ht="15.75" hidden="1" customHeight="1" x14ac:dyDescent="0.2">
      <c r="A2272" s="14">
        <v>0</v>
      </c>
      <c r="B2272" s="16">
        <v>0</v>
      </c>
      <c r="C2272" s="14">
        <v>0</v>
      </c>
      <c r="D2272" s="17">
        <v>0</v>
      </c>
      <c r="E2272" s="5">
        <v>0</v>
      </c>
      <c r="F2272" s="5">
        <v>0</v>
      </c>
      <c r="G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19">
        <v>0</v>
      </c>
    </row>
    <row r="2273" spans="1:14" ht="15.75" hidden="1" customHeight="1" x14ac:dyDescent="0.2">
      <c r="A2273" s="14">
        <v>0</v>
      </c>
      <c r="B2273" s="16">
        <v>0</v>
      </c>
      <c r="C2273" s="14">
        <v>0</v>
      </c>
      <c r="D2273" s="17">
        <v>0</v>
      </c>
      <c r="E2273" s="5">
        <v>0</v>
      </c>
      <c r="F2273" s="5">
        <v>0</v>
      </c>
      <c r="G2273" s="5">
        <v>0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19">
        <v>0</v>
      </c>
    </row>
    <row r="2274" spans="1:14" ht="15.75" hidden="1" customHeight="1" x14ac:dyDescent="0.2">
      <c r="A2274" s="14">
        <v>0</v>
      </c>
      <c r="B2274" s="16">
        <v>0</v>
      </c>
      <c r="C2274" s="14">
        <v>0</v>
      </c>
      <c r="D2274" s="17">
        <v>0</v>
      </c>
      <c r="E2274" s="5">
        <v>0</v>
      </c>
      <c r="F2274" s="5">
        <v>0</v>
      </c>
      <c r="G2274" s="5">
        <v>0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19">
        <v>0</v>
      </c>
    </row>
    <row r="2275" spans="1:14" ht="15.75" hidden="1" customHeight="1" x14ac:dyDescent="0.2">
      <c r="A2275" s="14">
        <v>0</v>
      </c>
      <c r="B2275" s="16">
        <v>0</v>
      </c>
      <c r="C2275" s="14">
        <v>0</v>
      </c>
      <c r="D2275" s="17">
        <v>0</v>
      </c>
      <c r="E2275" s="5">
        <v>0</v>
      </c>
      <c r="F2275" s="5">
        <v>0</v>
      </c>
      <c r="G2275" s="5">
        <v>0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19">
        <v>0</v>
      </c>
    </row>
    <row r="2276" spans="1:14" ht="15.75" hidden="1" customHeight="1" x14ac:dyDescent="0.2">
      <c r="A2276" s="14">
        <v>0</v>
      </c>
      <c r="B2276" s="16">
        <v>0</v>
      </c>
      <c r="C2276" s="14">
        <v>0</v>
      </c>
      <c r="D2276" s="17">
        <v>0</v>
      </c>
      <c r="E2276" s="5">
        <v>0</v>
      </c>
      <c r="F2276" s="5">
        <v>0</v>
      </c>
      <c r="G2276" s="5">
        <v>0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19">
        <v>0</v>
      </c>
    </row>
    <row r="2277" spans="1:14" ht="15.75" hidden="1" customHeight="1" x14ac:dyDescent="0.2">
      <c r="A2277" s="14">
        <v>0</v>
      </c>
      <c r="B2277" s="16">
        <v>0</v>
      </c>
      <c r="C2277" s="14">
        <v>0</v>
      </c>
      <c r="D2277" s="17">
        <v>0</v>
      </c>
      <c r="E2277" s="5">
        <v>0</v>
      </c>
      <c r="F2277" s="5">
        <v>0</v>
      </c>
      <c r="G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19">
        <v>0</v>
      </c>
    </row>
    <row r="2278" spans="1:14" ht="15.75" hidden="1" customHeight="1" x14ac:dyDescent="0.2">
      <c r="A2278" s="14">
        <v>0</v>
      </c>
      <c r="B2278" s="16">
        <v>0</v>
      </c>
      <c r="C2278" s="14">
        <v>0</v>
      </c>
      <c r="D2278" s="17">
        <v>0</v>
      </c>
      <c r="E2278" s="5">
        <v>0</v>
      </c>
      <c r="F2278" s="5">
        <v>0</v>
      </c>
      <c r="G2278" s="5">
        <v>0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19">
        <v>0</v>
      </c>
    </row>
    <row r="2279" spans="1:14" ht="15.75" hidden="1" customHeight="1" x14ac:dyDescent="0.2">
      <c r="A2279" s="14">
        <v>0</v>
      </c>
      <c r="B2279" s="16">
        <v>0</v>
      </c>
      <c r="C2279" s="14">
        <v>0</v>
      </c>
      <c r="D2279" s="17">
        <v>0</v>
      </c>
      <c r="E2279" s="5">
        <v>0</v>
      </c>
      <c r="F2279" s="5">
        <v>0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19">
        <v>0</v>
      </c>
    </row>
    <row r="2280" spans="1:14" ht="15.75" hidden="1" customHeight="1" x14ac:dyDescent="0.2">
      <c r="A2280" s="14">
        <v>0</v>
      </c>
      <c r="B2280" s="16">
        <v>0</v>
      </c>
      <c r="C2280" s="14">
        <v>0</v>
      </c>
      <c r="D2280" s="17">
        <v>0</v>
      </c>
      <c r="E2280" s="5">
        <v>0</v>
      </c>
      <c r="F2280" s="5">
        <v>0</v>
      </c>
      <c r="G2280" s="5">
        <v>0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19">
        <v>0</v>
      </c>
    </row>
    <row r="2281" spans="1:14" ht="15.75" hidden="1" customHeight="1" x14ac:dyDescent="0.2">
      <c r="A2281" s="14">
        <v>0</v>
      </c>
      <c r="B2281" s="16">
        <v>0</v>
      </c>
      <c r="C2281" s="14">
        <v>0</v>
      </c>
      <c r="D2281" s="17">
        <v>0</v>
      </c>
      <c r="E2281" s="5">
        <v>0</v>
      </c>
      <c r="F2281" s="5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19">
        <v>0</v>
      </c>
    </row>
    <row r="2282" spans="1:14" ht="15.75" hidden="1" customHeight="1" x14ac:dyDescent="0.2">
      <c r="A2282" s="14">
        <v>0</v>
      </c>
      <c r="B2282" s="16">
        <v>0</v>
      </c>
      <c r="C2282" s="14">
        <v>0</v>
      </c>
      <c r="D2282" s="17">
        <v>0</v>
      </c>
      <c r="E2282" s="5">
        <v>0</v>
      </c>
      <c r="F2282" s="5">
        <v>0</v>
      </c>
      <c r="G2282" s="5">
        <v>0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19">
        <v>0</v>
      </c>
    </row>
    <row r="2283" spans="1:14" ht="15.75" hidden="1" customHeight="1" x14ac:dyDescent="0.2">
      <c r="A2283" s="14">
        <v>0</v>
      </c>
      <c r="B2283" s="16">
        <v>0</v>
      </c>
      <c r="C2283" s="14">
        <v>0</v>
      </c>
      <c r="D2283" s="17">
        <v>0</v>
      </c>
      <c r="E2283" s="5">
        <v>0</v>
      </c>
      <c r="F2283" s="5">
        <v>0</v>
      </c>
      <c r="G2283" s="5">
        <v>0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19">
        <v>0</v>
      </c>
    </row>
    <row r="2284" spans="1:14" ht="15.75" hidden="1" customHeight="1" x14ac:dyDescent="0.2">
      <c r="A2284" s="14">
        <v>0</v>
      </c>
      <c r="B2284" s="16">
        <v>0</v>
      </c>
      <c r="C2284" s="14">
        <v>0</v>
      </c>
      <c r="D2284" s="17">
        <v>0</v>
      </c>
      <c r="E2284" s="5">
        <v>0</v>
      </c>
      <c r="F2284" s="5">
        <v>0</v>
      </c>
      <c r="G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19">
        <v>0</v>
      </c>
    </row>
    <row r="2285" spans="1:14" ht="15.75" hidden="1" customHeight="1" x14ac:dyDescent="0.2">
      <c r="A2285" s="14">
        <v>0</v>
      </c>
      <c r="B2285" s="16">
        <v>0</v>
      </c>
      <c r="C2285" s="14">
        <v>0</v>
      </c>
      <c r="D2285" s="17">
        <v>0</v>
      </c>
      <c r="E2285" s="5">
        <v>0</v>
      </c>
      <c r="F2285" s="5">
        <v>0</v>
      </c>
      <c r="G2285" s="5">
        <v>0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19">
        <v>0</v>
      </c>
    </row>
    <row r="2286" spans="1:14" ht="15.75" hidden="1" customHeight="1" x14ac:dyDescent="0.2">
      <c r="A2286" s="14">
        <v>0</v>
      </c>
      <c r="B2286" s="16">
        <v>0</v>
      </c>
      <c r="C2286" s="14">
        <v>0</v>
      </c>
      <c r="D2286" s="17">
        <v>0</v>
      </c>
      <c r="E2286" s="5">
        <v>0</v>
      </c>
      <c r="F2286" s="5">
        <v>0</v>
      </c>
      <c r="G2286" s="5">
        <v>0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19">
        <v>0</v>
      </c>
    </row>
    <row r="2287" spans="1:14" ht="15.75" hidden="1" customHeight="1" x14ac:dyDescent="0.2">
      <c r="A2287" s="14">
        <v>0</v>
      </c>
      <c r="B2287" s="16">
        <v>0</v>
      </c>
      <c r="C2287" s="14">
        <v>0</v>
      </c>
      <c r="D2287" s="17">
        <v>0</v>
      </c>
      <c r="E2287" s="5">
        <v>0</v>
      </c>
      <c r="F2287" s="5">
        <v>0</v>
      </c>
      <c r="G2287" s="5">
        <v>0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19">
        <v>0</v>
      </c>
    </row>
    <row r="2288" spans="1:14" ht="15.75" hidden="1" customHeight="1" x14ac:dyDescent="0.2">
      <c r="A2288" s="14">
        <v>0</v>
      </c>
      <c r="B2288" s="16">
        <v>0</v>
      </c>
      <c r="C2288" s="14">
        <v>0</v>
      </c>
      <c r="D2288" s="17">
        <v>0</v>
      </c>
      <c r="E2288" s="5">
        <v>0</v>
      </c>
      <c r="F2288" s="5">
        <v>0</v>
      </c>
      <c r="G2288" s="5">
        <v>0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19">
        <v>0</v>
      </c>
    </row>
    <row r="2289" spans="1:14" ht="15.75" hidden="1" customHeight="1" x14ac:dyDescent="0.2">
      <c r="A2289" s="14">
        <v>0</v>
      </c>
      <c r="B2289" s="16">
        <v>0</v>
      </c>
      <c r="C2289" s="14">
        <v>0</v>
      </c>
      <c r="D2289" s="17">
        <v>0</v>
      </c>
      <c r="E2289" s="5">
        <v>0</v>
      </c>
      <c r="F2289" s="5">
        <v>0</v>
      </c>
      <c r="G2289" s="5">
        <v>0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19">
        <v>0</v>
      </c>
    </row>
    <row r="2290" spans="1:14" ht="15.75" hidden="1" customHeight="1" x14ac:dyDescent="0.2">
      <c r="A2290" s="14">
        <v>0</v>
      </c>
      <c r="B2290" s="16">
        <v>0</v>
      </c>
      <c r="C2290" s="14">
        <v>0</v>
      </c>
      <c r="D2290" s="17">
        <v>0</v>
      </c>
      <c r="E2290" s="5">
        <v>0</v>
      </c>
      <c r="F2290" s="5">
        <v>0</v>
      </c>
      <c r="G2290" s="5">
        <v>0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19">
        <v>0</v>
      </c>
    </row>
    <row r="2291" spans="1:14" ht="15.75" hidden="1" customHeight="1" x14ac:dyDescent="0.2">
      <c r="A2291" s="14">
        <v>0</v>
      </c>
      <c r="B2291" s="16">
        <v>0</v>
      </c>
      <c r="C2291" s="14">
        <v>0</v>
      </c>
      <c r="D2291" s="17">
        <v>0</v>
      </c>
      <c r="E2291" s="5">
        <v>0</v>
      </c>
      <c r="F2291" s="5">
        <v>0</v>
      </c>
      <c r="G2291" s="5">
        <v>0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19">
        <v>0</v>
      </c>
    </row>
    <row r="2292" spans="1:14" ht="15.75" hidden="1" customHeight="1" x14ac:dyDescent="0.2">
      <c r="A2292" s="14">
        <v>0</v>
      </c>
      <c r="B2292" s="16">
        <v>0</v>
      </c>
      <c r="C2292" s="14">
        <v>0</v>
      </c>
      <c r="D2292" s="17">
        <v>0</v>
      </c>
      <c r="E2292" s="5">
        <v>0</v>
      </c>
      <c r="F2292" s="5">
        <v>0</v>
      </c>
      <c r="G2292" s="5">
        <v>0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19">
        <v>0</v>
      </c>
    </row>
    <row r="2293" spans="1:14" ht="15.75" hidden="1" customHeight="1" x14ac:dyDescent="0.2">
      <c r="A2293" s="14">
        <v>0</v>
      </c>
      <c r="B2293" s="16">
        <v>0</v>
      </c>
      <c r="C2293" s="14">
        <v>0</v>
      </c>
      <c r="D2293" s="17">
        <v>0</v>
      </c>
      <c r="E2293" s="5">
        <v>0</v>
      </c>
      <c r="F2293" s="5">
        <v>0</v>
      </c>
      <c r="G2293" s="5">
        <v>0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19">
        <v>0</v>
      </c>
    </row>
    <row r="2294" spans="1:14" ht="15.75" hidden="1" customHeight="1" x14ac:dyDescent="0.2">
      <c r="A2294" s="14">
        <v>0</v>
      </c>
      <c r="B2294" s="16">
        <v>0</v>
      </c>
      <c r="C2294" s="14">
        <v>0</v>
      </c>
      <c r="D2294" s="17">
        <v>0</v>
      </c>
      <c r="E2294" s="5">
        <v>0</v>
      </c>
      <c r="F2294" s="5">
        <v>0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19">
        <v>0</v>
      </c>
    </row>
    <row r="2295" spans="1:14" ht="15.75" hidden="1" customHeight="1" x14ac:dyDescent="0.2">
      <c r="A2295" s="14">
        <v>0</v>
      </c>
      <c r="B2295" s="16">
        <v>0</v>
      </c>
      <c r="C2295" s="14">
        <v>0</v>
      </c>
      <c r="D2295" s="17">
        <v>0</v>
      </c>
      <c r="E2295" s="5">
        <v>0</v>
      </c>
      <c r="F2295" s="5">
        <v>0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19">
        <v>0</v>
      </c>
    </row>
    <row r="2296" spans="1:14" ht="15.75" hidden="1" customHeight="1" x14ac:dyDescent="0.2">
      <c r="A2296" s="14">
        <v>0</v>
      </c>
      <c r="B2296" s="16">
        <v>0</v>
      </c>
      <c r="C2296" s="14">
        <v>0</v>
      </c>
      <c r="D2296" s="17">
        <v>0</v>
      </c>
      <c r="E2296" s="5">
        <v>0</v>
      </c>
      <c r="F2296" s="5">
        <v>0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19">
        <v>0</v>
      </c>
    </row>
    <row r="2297" spans="1:14" ht="15.75" hidden="1" customHeight="1" x14ac:dyDescent="0.2">
      <c r="A2297" s="14">
        <v>0</v>
      </c>
      <c r="B2297" s="16">
        <v>0</v>
      </c>
      <c r="C2297" s="14">
        <v>0</v>
      </c>
      <c r="D2297" s="17">
        <v>0</v>
      </c>
      <c r="E2297" s="5">
        <v>0</v>
      </c>
      <c r="F2297" s="5">
        <v>0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19">
        <v>0</v>
      </c>
    </row>
    <row r="2298" spans="1:14" ht="15.75" hidden="1" customHeight="1" x14ac:dyDescent="0.2">
      <c r="A2298" s="14">
        <v>0</v>
      </c>
      <c r="B2298" s="16">
        <v>0</v>
      </c>
      <c r="C2298" s="14">
        <v>0</v>
      </c>
      <c r="D2298" s="17">
        <v>0</v>
      </c>
      <c r="E2298" s="5">
        <v>0</v>
      </c>
      <c r="F2298" s="5">
        <v>0</v>
      </c>
      <c r="G2298" s="5">
        <v>0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19">
        <v>0</v>
      </c>
    </row>
    <row r="2299" spans="1:14" ht="15.75" hidden="1" customHeight="1" x14ac:dyDescent="0.2">
      <c r="A2299" s="14">
        <v>0</v>
      </c>
      <c r="B2299" s="16">
        <v>0</v>
      </c>
      <c r="C2299" s="14">
        <v>0</v>
      </c>
      <c r="D2299" s="17">
        <v>0</v>
      </c>
      <c r="E2299" s="5">
        <v>0</v>
      </c>
      <c r="F2299" s="5">
        <v>0</v>
      </c>
      <c r="G2299" s="5">
        <v>0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19">
        <v>0</v>
      </c>
    </row>
    <row r="2300" spans="1:14" ht="15.75" hidden="1" customHeight="1" x14ac:dyDescent="0.2">
      <c r="A2300" s="14">
        <v>0</v>
      </c>
      <c r="B2300" s="16">
        <v>0</v>
      </c>
      <c r="C2300" s="14">
        <v>0</v>
      </c>
      <c r="D2300" s="17">
        <v>0</v>
      </c>
      <c r="E2300" s="5">
        <v>0</v>
      </c>
      <c r="F2300" s="5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19">
        <v>0</v>
      </c>
    </row>
    <row r="2301" spans="1:14" ht="15.75" hidden="1" customHeight="1" x14ac:dyDescent="0.2">
      <c r="A2301" s="14">
        <v>0</v>
      </c>
      <c r="B2301" s="16">
        <v>0</v>
      </c>
      <c r="C2301" s="14">
        <v>0</v>
      </c>
      <c r="D2301" s="17">
        <v>0</v>
      </c>
      <c r="E2301" s="5">
        <v>0</v>
      </c>
      <c r="F2301" s="5">
        <v>0</v>
      </c>
      <c r="G2301" s="5">
        <v>0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19">
        <v>0</v>
      </c>
    </row>
    <row r="2302" spans="1:14" ht="15.75" hidden="1" customHeight="1" x14ac:dyDescent="0.2">
      <c r="A2302" s="14">
        <v>0</v>
      </c>
      <c r="B2302" s="16">
        <v>0</v>
      </c>
      <c r="C2302" s="14">
        <v>0</v>
      </c>
      <c r="D2302" s="17">
        <v>0</v>
      </c>
      <c r="E2302" s="5">
        <v>0</v>
      </c>
      <c r="F2302" s="5">
        <v>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19">
        <v>0</v>
      </c>
    </row>
    <row r="2303" spans="1:14" ht="15.75" hidden="1" customHeight="1" x14ac:dyDescent="0.2">
      <c r="A2303" s="14">
        <v>0</v>
      </c>
      <c r="B2303" s="16">
        <v>0</v>
      </c>
      <c r="C2303" s="14">
        <v>0</v>
      </c>
      <c r="D2303" s="17">
        <v>0</v>
      </c>
      <c r="E2303" s="5">
        <v>0</v>
      </c>
      <c r="F2303" s="5">
        <v>0</v>
      </c>
      <c r="G2303" s="5">
        <v>0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19">
        <v>0</v>
      </c>
    </row>
    <row r="2304" spans="1:14" ht="15.75" hidden="1" customHeight="1" x14ac:dyDescent="0.2">
      <c r="A2304" s="14">
        <v>0</v>
      </c>
      <c r="B2304" s="16">
        <v>0</v>
      </c>
      <c r="C2304" s="14">
        <v>0</v>
      </c>
      <c r="D2304" s="17">
        <v>0</v>
      </c>
      <c r="E2304" s="5">
        <v>0</v>
      </c>
      <c r="F2304" s="5">
        <v>0</v>
      </c>
      <c r="G2304" s="5">
        <v>0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19">
        <v>0</v>
      </c>
    </row>
    <row r="2305" spans="1:14" ht="15.75" hidden="1" customHeight="1" x14ac:dyDescent="0.2">
      <c r="A2305" s="14">
        <v>0</v>
      </c>
      <c r="B2305" s="16">
        <v>0</v>
      </c>
      <c r="C2305" s="14">
        <v>0</v>
      </c>
      <c r="D2305" s="17">
        <v>0</v>
      </c>
      <c r="E2305" s="5">
        <v>0</v>
      </c>
      <c r="F2305" s="5">
        <v>0</v>
      </c>
      <c r="G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19">
        <v>0</v>
      </c>
    </row>
    <row r="2306" spans="1:14" ht="15.75" hidden="1" customHeight="1" x14ac:dyDescent="0.2">
      <c r="A2306" s="14">
        <v>0</v>
      </c>
      <c r="B2306" s="16">
        <v>0</v>
      </c>
      <c r="C2306" s="14">
        <v>0</v>
      </c>
      <c r="D2306" s="17">
        <v>0</v>
      </c>
      <c r="E2306" s="5">
        <v>0</v>
      </c>
      <c r="F2306" s="5">
        <v>0</v>
      </c>
      <c r="G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19">
        <v>0</v>
      </c>
    </row>
    <row r="2307" spans="1:14" ht="15.75" hidden="1" customHeight="1" x14ac:dyDescent="0.2">
      <c r="A2307" s="14">
        <v>0</v>
      </c>
      <c r="B2307" s="16">
        <v>0</v>
      </c>
      <c r="C2307" s="14">
        <v>0</v>
      </c>
      <c r="D2307" s="17">
        <v>0</v>
      </c>
      <c r="E2307" s="5">
        <v>0</v>
      </c>
      <c r="F2307" s="5">
        <v>0</v>
      </c>
      <c r="G2307" s="5">
        <v>0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19">
        <v>0</v>
      </c>
    </row>
    <row r="2308" spans="1:14" ht="15.75" hidden="1" customHeight="1" x14ac:dyDescent="0.2">
      <c r="A2308" s="14">
        <v>0</v>
      </c>
      <c r="B2308" s="16">
        <v>0</v>
      </c>
      <c r="C2308" s="14">
        <v>0</v>
      </c>
      <c r="D2308" s="17">
        <v>0</v>
      </c>
      <c r="E2308" s="5">
        <v>0</v>
      </c>
      <c r="F2308" s="5">
        <v>0</v>
      </c>
      <c r="G2308" s="5">
        <v>0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19">
        <v>0</v>
      </c>
    </row>
    <row r="2309" spans="1:14" ht="15.75" hidden="1" customHeight="1" x14ac:dyDescent="0.2">
      <c r="A2309" s="14">
        <v>0</v>
      </c>
      <c r="B2309" s="16">
        <v>0</v>
      </c>
      <c r="C2309" s="14">
        <v>0</v>
      </c>
      <c r="D2309" s="17">
        <v>0</v>
      </c>
      <c r="E2309" s="5">
        <v>0</v>
      </c>
      <c r="F2309" s="5">
        <v>0</v>
      </c>
      <c r="G2309" s="5">
        <v>0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19">
        <v>0</v>
      </c>
    </row>
    <row r="2310" spans="1:14" ht="15.75" hidden="1" customHeight="1" x14ac:dyDescent="0.2">
      <c r="A2310" s="14">
        <v>0</v>
      </c>
      <c r="B2310" s="16">
        <v>0</v>
      </c>
      <c r="C2310" s="14">
        <v>0</v>
      </c>
      <c r="D2310" s="17">
        <v>0</v>
      </c>
      <c r="E2310" s="5">
        <v>0</v>
      </c>
      <c r="F2310" s="5">
        <v>0</v>
      </c>
      <c r="G2310" s="5">
        <v>0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19">
        <v>0</v>
      </c>
    </row>
    <row r="2311" spans="1:14" ht="15.75" hidden="1" customHeight="1" x14ac:dyDescent="0.2">
      <c r="A2311" s="14">
        <v>0</v>
      </c>
      <c r="B2311" s="16">
        <v>0</v>
      </c>
      <c r="C2311" s="14">
        <v>0</v>
      </c>
      <c r="D2311" s="17">
        <v>0</v>
      </c>
      <c r="E2311" s="5">
        <v>0</v>
      </c>
      <c r="F2311" s="5">
        <v>0</v>
      </c>
      <c r="G2311" s="5">
        <v>0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19">
        <v>0</v>
      </c>
    </row>
    <row r="2312" spans="1:14" ht="15.75" hidden="1" customHeight="1" x14ac:dyDescent="0.2">
      <c r="A2312" s="14">
        <v>0</v>
      </c>
      <c r="B2312" s="16">
        <v>0</v>
      </c>
      <c r="C2312" s="14">
        <v>0</v>
      </c>
      <c r="D2312" s="17">
        <v>0</v>
      </c>
      <c r="E2312" s="5">
        <v>0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19">
        <v>0</v>
      </c>
    </row>
    <row r="2313" spans="1:14" ht="15.75" hidden="1" customHeight="1" x14ac:dyDescent="0.2">
      <c r="A2313" s="14">
        <v>0</v>
      </c>
      <c r="B2313" s="16">
        <v>0</v>
      </c>
      <c r="C2313" s="14">
        <v>0</v>
      </c>
      <c r="D2313" s="17">
        <v>0</v>
      </c>
      <c r="E2313" s="5">
        <v>0</v>
      </c>
      <c r="F2313" s="5">
        <v>0</v>
      </c>
      <c r="G2313" s="5">
        <v>0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19">
        <v>0</v>
      </c>
    </row>
    <row r="2314" spans="1:14" ht="15.75" hidden="1" customHeight="1" x14ac:dyDescent="0.2">
      <c r="A2314" s="14">
        <v>0</v>
      </c>
      <c r="B2314" s="16">
        <v>0</v>
      </c>
      <c r="C2314" s="14">
        <v>0</v>
      </c>
      <c r="D2314" s="17">
        <v>0</v>
      </c>
      <c r="E2314" s="5">
        <v>0</v>
      </c>
      <c r="F2314" s="5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19">
        <v>0</v>
      </c>
    </row>
    <row r="2315" spans="1:14" ht="15.75" hidden="1" customHeight="1" x14ac:dyDescent="0.2">
      <c r="A2315" s="14">
        <v>0</v>
      </c>
      <c r="B2315" s="16">
        <v>0</v>
      </c>
      <c r="C2315" s="14">
        <v>0</v>
      </c>
      <c r="D2315" s="17">
        <v>0</v>
      </c>
      <c r="E2315" s="5">
        <v>0</v>
      </c>
      <c r="F2315" s="5">
        <v>0</v>
      </c>
      <c r="G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19">
        <v>0</v>
      </c>
    </row>
    <row r="2316" spans="1:14" ht="15.75" hidden="1" customHeight="1" x14ac:dyDescent="0.2">
      <c r="A2316" s="14">
        <v>0</v>
      </c>
      <c r="B2316" s="16">
        <v>0</v>
      </c>
      <c r="C2316" s="14">
        <v>0</v>
      </c>
      <c r="D2316" s="17">
        <v>0</v>
      </c>
      <c r="E2316" s="5">
        <v>0</v>
      </c>
      <c r="F2316" s="5">
        <v>0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19">
        <v>0</v>
      </c>
    </row>
    <row r="2317" spans="1:14" ht="15.75" hidden="1" customHeight="1" x14ac:dyDescent="0.2">
      <c r="A2317" s="14">
        <v>0</v>
      </c>
      <c r="B2317" s="16">
        <v>0</v>
      </c>
      <c r="C2317" s="14">
        <v>0</v>
      </c>
      <c r="D2317" s="17">
        <v>0</v>
      </c>
      <c r="E2317" s="5">
        <v>0</v>
      </c>
      <c r="F2317" s="5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19">
        <v>0</v>
      </c>
    </row>
    <row r="2318" spans="1:14" ht="15.75" hidden="1" customHeight="1" x14ac:dyDescent="0.2">
      <c r="A2318" s="14">
        <v>0</v>
      </c>
      <c r="B2318" s="16">
        <v>0</v>
      </c>
      <c r="C2318" s="14">
        <v>0</v>
      </c>
      <c r="D2318" s="17">
        <v>0</v>
      </c>
      <c r="E2318" s="5">
        <v>0</v>
      </c>
      <c r="F2318" s="5">
        <v>0</v>
      </c>
      <c r="G2318" s="5">
        <v>0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19">
        <v>0</v>
      </c>
    </row>
    <row r="2319" spans="1:14" ht="15.75" hidden="1" customHeight="1" x14ac:dyDescent="0.2">
      <c r="A2319" s="14">
        <v>0</v>
      </c>
      <c r="B2319" s="16">
        <v>0</v>
      </c>
      <c r="C2319" s="14">
        <v>0</v>
      </c>
      <c r="D2319" s="17">
        <v>0</v>
      </c>
      <c r="E2319" s="5">
        <v>0</v>
      </c>
      <c r="F2319" s="5">
        <v>0</v>
      </c>
      <c r="G2319" s="5">
        <v>0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19">
        <v>0</v>
      </c>
    </row>
    <row r="2320" spans="1:14" ht="15.75" hidden="1" customHeight="1" x14ac:dyDescent="0.2">
      <c r="A2320" s="14">
        <v>0</v>
      </c>
      <c r="B2320" s="16">
        <v>0</v>
      </c>
      <c r="C2320" s="14">
        <v>0</v>
      </c>
      <c r="D2320" s="17">
        <v>0</v>
      </c>
      <c r="E2320" s="5">
        <v>0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19">
        <v>0</v>
      </c>
    </row>
    <row r="2321" spans="1:14" ht="15.75" hidden="1" customHeight="1" x14ac:dyDescent="0.2">
      <c r="A2321" s="14">
        <v>0</v>
      </c>
      <c r="B2321" s="16">
        <v>0</v>
      </c>
      <c r="C2321" s="14">
        <v>0</v>
      </c>
      <c r="D2321" s="17">
        <v>0</v>
      </c>
      <c r="E2321" s="5">
        <v>0</v>
      </c>
      <c r="F2321" s="5">
        <v>0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19">
        <v>0</v>
      </c>
    </row>
    <row r="2322" spans="1:14" ht="15.75" hidden="1" customHeight="1" x14ac:dyDescent="0.2">
      <c r="A2322" s="14">
        <v>0</v>
      </c>
      <c r="B2322" s="16">
        <v>0</v>
      </c>
      <c r="C2322" s="14">
        <v>0</v>
      </c>
      <c r="D2322" s="17">
        <v>0</v>
      </c>
      <c r="E2322" s="5">
        <v>0</v>
      </c>
      <c r="F2322" s="5">
        <v>0</v>
      </c>
      <c r="G2322" s="5">
        <v>0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19">
        <v>0</v>
      </c>
    </row>
    <row r="2323" spans="1:14" ht="15.75" hidden="1" customHeight="1" x14ac:dyDescent="0.2">
      <c r="A2323" s="14">
        <v>0</v>
      </c>
      <c r="B2323" s="16">
        <v>0</v>
      </c>
      <c r="C2323" s="14">
        <v>0</v>
      </c>
      <c r="D2323" s="17">
        <v>0</v>
      </c>
      <c r="E2323" s="5">
        <v>0</v>
      </c>
      <c r="F2323" s="5">
        <v>0</v>
      </c>
      <c r="G2323" s="21">
        <v>0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19">
        <v>0</v>
      </c>
    </row>
    <row r="2324" spans="1:14" ht="15.75" hidden="1" customHeight="1" x14ac:dyDescent="0.2">
      <c r="A2324" s="14">
        <v>0</v>
      </c>
      <c r="B2324" s="16">
        <v>0</v>
      </c>
      <c r="C2324" s="14">
        <v>0</v>
      </c>
      <c r="D2324" s="17">
        <v>0</v>
      </c>
      <c r="E2324" s="5">
        <v>0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19">
        <v>0</v>
      </c>
    </row>
    <row r="2325" spans="1:14" ht="15.75" hidden="1" customHeight="1" x14ac:dyDescent="0.2">
      <c r="A2325" s="14">
        <v>0</v>
      </c>
      <c r="B2325" s="16">
        <v>0</v>
      </c>
      <c r="C2325" s="14">
        <v>0</v>
      </c>
      <c r="D2325" s="17">
        <v>0</v>
      </c>
      <c r="E2325" s="5">
        <v>0</v>
      </c>
      <c r="F2325" s="5">
        <v>0</v>
      </c>
      <c r="G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19">
        <v>0</v>
      </c>
    </row>
    <row r="2326" spans="1:14" ht="15.75" hidden="1" customHeight="1" x14ac:dyDescent="0.2">
      <c r="A2326" s="14">
        <v>0</v>
      </c>
      <c r="B2326" s="16">
        <v>0</v>
      </c>
      <c r="C2326" s="14">
        <v>0</v>
      </c>
      <c r="D2326" s="17">
        <v>0</v>
      </c>
      <c r="E2326" s="5">
        <v>0</v>
      </c>
      <c r="F2326" s="5">
        <v>0</v>
      </c>
      <c r="G2326" s="5">
        <v>0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19">
        <v>0</v>
      </c>
    </row>
    <row r="2327" spans="1:14" ht="15.75" hidden="1" customHeight="1" x14ac:dyDescent="0.2">
      <c r="A2327" s="14">
        <v>0</v>
      </c>
      <c r="B2327" s="16">
        <v>0</v>
      </c>
      <c r="C2327" s="14">
        <v>0</v>
      </c>
      <c r="D2327" s="17">
        <v>0</v>
      </c>
      <c r="E2327" s="5">
        <v>0</v>
      </c>
      <c r="F2327" s="5">
        <v>0</v>
      </c>
      <c r="G2327" s="5">
        <v>0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19">
        <v>0</v>
      </c>
    </row>
    <row r="2328" spans="1:14" ht="15.75" hidden="1" customHeight="1" x14ac:dyDescent="0.2">
      <c r="A2328" s="14">
        <v>0</v>
      </c>
      <c r="B2328" s="16">
        <v>0</v>
      </c>
      <c r="C2328" s="14">
        <v>0</v>
      </c>
      <c r="D2328" s="17">
        <v>0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19">
        <v>0</v>
      </c>
    </row>
    <row r="2329" spans="1:14" ht="15.75" hidden="1" customHeight="1" x14ac:dyDescent="0.2">
      <c r="A2329" s="14">
        <v>0</v>
      </c>
      <c r="B2329" s="16">
        <v>0</v>
      </c>
      <c r="C2329" s="14">
        <v>0</v>
      </c>
      <c r="D2329" s="17">
        <v>0</v>
      </c>
      <c r="E2329" s="5">
        <v>0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19">
        <v>0</v>
      </c>
    </row>
    <row r="2330" spans="1:14" ht="15.75" hidden="1" customHeight="1" x14ac:dyDescent="0.2">
      <c r="A2330" s="14">
        <v>0</v>
      </c>
      <c r="B2330" s="16">
        <v>0</v>
      </c>
      <c r="C2330" s="14">
        <v>0</v>
      </c>
      <c r="D2330" s="17">
        <v>0</v>
      </c>
      <c r="E2330" s="5">
        <v>0</v>
      </c>
      <c r="F2330" s="5">
        <v>0</v>
      </c>
      <c r="G2330" s="5">
        <v>0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19">
        <v>0</v>
      </c>
    </row>
    <row r="2331" spans="1:14" ht="15.75" hidden="1" customHeight="1" x14ac:dyDescent="0.2">
      <c r="A2331" s="14">
        <v>0</v>
      </c>
      <c r="B2331" s="16">
        <v>0</v>
      </c>
      <c r="C2331" s="14">
        <v>0</v>
      </c>
      <c r="D2331" s="17">
        <v>0</v>
      </c>
      <c r="E2331" s="5">
        <v>0</v>
      </c>
      <c r="F2331" s="5">
        <v>0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19">
        <v>0</v>
      </c>
    </row>
    <row r="2332" spans="1:14" ht="15.75" hidden="1" customHeight="1" x14ac:dyDescent="0.2">
      <c r="A2332" s="14">
        <v>0</v>
      </c>
      <c r="B2332" s="16">
        <v>0</v>
      </c>
      <c r="C2332" s="14">
        <v>0</v>
      </c>
      <c r="D2332" s="17">
        <v>0</v>
      </c>
      <c r="E2332" s="5">
        <v>0</v>
      </c>
      <c r="F2332" s="5">
        <v>0</v>
      </c>
      <c r="G2332" s="5">
        <v>0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19">
        <v>0</v>
      </c>
    </row>
    <row r="2333" spans="1:14" ht="15.75" hidden="1" customHeight="1" x14ac:dyDescent="0.2">
      <c r="A2333" s="14">
        <v>0</v>
      </c>
      <c r="B2333" s="16">
        <v>0</v>
      </c>
      <c r="C2333" s="14">
        <v>0</v>
      </c>
      <c r="D2333" s="17">
        <v>0</v>
      </c>
      <c r="E2333" s="5">
        <v>0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19">
        <v>0</v>
      </c>
    </row>
    <row r="2334" spans="1:14" ht="15.75" hidden="1" customHeight="1" x14ac:dyDescent="0.2">
      <c r="A2334" s="14">
        <v>0</v>
      </c>
      <c r="B2334" s="16">
        <v>0</v>
      </c>
      <c r="C2334" s="14">
        <v>0</v>
      </c>
      <c r="D2334" s="17">
        <v>0</v>
      </c>
      <c r="E2334" s="5">
        <v>0</v>
      </c>
      <c r="F2334" s="5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19">
        <v>0</v>
      </c>
    </row>
    <row r="2335" spans="1:14" ht="15.75" hidden="1" customHeight="1" x14ac:dyDescent="0.2">
      <c r="A2335" s="14">
        <v>0</v>
      </c>
      <c r="B2335" s="16">
        <v>0</v>
      </c>
      <c r="C2335" s="14">
        <v>0</v>
      </c>
      <c r="D2335" s="17">
        <v>0</v>
      </c>
      <c r="E2335" s="5">
        <v>0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19">
        <v>0</v>
      </c>
    </row>
    <row r="2336" spans="1:14" ht="15.75" hidden="1" customHeight="1" x14ac:dyDescent="0.2">
      <c r="A2336" s="14">
        <v>0</v>
      </c>
      <c r="B2336" s="16">
        <v>0</v>
      </c>
      <c r="C2336" s="14">
        <v>0</v>
      </c>
      <c r="D2336" s="17">
        <v>0</v>
      </c>
      <c r="E2336" s="5">
        <v>0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19">
        <v>0</v>
      </c>
    </row>
    <row r="2337" spans="1:14" ht="15.75" hidden="1" customHeight="1" x14ac:dyDescent="0.2">
      <c r="A2337" s="14">
        <v>0</v>
      </c>
      <c r="B2337" s="16">
        <v>0</v>
      </c>
      <c r="C2337" s="14">
        <v>0</v>
      </c>
      <c r="D2337" s="17">
        <v>0</v>
      </c>
      <c r="E2337" s="5">
        <v>0</v>
      </c>
      <c r="F2337" s="5">
        <v>0</v>
      </c>
      <c r="G2337" s="5">
        <v>0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19">
        <v>0</v>
      </c>
    </row>
    <row r="2338" spans="1:14" ht="15.75" hidden="1" customHeight="1" x14ac:dyDescent="0.2">
      <c r="A2338" s="14">
        <v>0</v>
      </c>
      <c r="B2338" s="16">
        <v>0</v>
      </c>
      <c r="C2338" s="14">
        <v>0</v>
      </c>
      <c r="D2338" s="17">
        <v>0</v>
      </c>
      <c r="E2338" s="5">
        <v>0</v>
      </c>
      <c r="F2338" s="5">
        <v>0</v>
      </c>
      <c r="G2338" s="5">
        <v>0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19">
        <v>0</v>
      </c>
    </row>
    <row r="2339" spans="1:14" ht="15.75" hidden="1" customHeight="1" x14ac:dyDescent="0.2">
      <c r="A2339" s="14">
        <v>0</v>
      </c>
      <c r="B2339" s="16">
        <v>0</v>
      </c>
      <c r="C2339" s="14">
        <v>0</v>
      </c>
      <c r="D2339" s="17">
        <v>0</v>
      </c>
      <c r="E2339" s="5">
        <v>0</v>
      </c>
      <c r="F2339" s="5">
        <v>0</v>
      </c>
      <c r="G2339" s="5">
        <v>0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19">
        <v>0</v>
      </c>
    </row>
    <row r="2340" spans="1:14" ht="15.75" hidden="1" customHeight="1" x14ac:dyDescent="0.2">
      <c r="A2340" s="14">
        <v>0</v>
      </c>
      <c r="B2340" s="16">
        <v>0</v>
      </c>
      <c r="C2340" s="14">
        <v>0</v>
      </c>
      <c r="D2340" s="17">
        <v>0</v>
      </c>
      <c r="E2340" s="5">
        <v>0</v>
      </c>
      <c r="F2340" s="5">
        <v>0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19">
        <v>0</v>
      </c>
    </row>
    <row r="2341" spans="1:14" ht="15.75" hidden="1" customHeight="1" x14ac:dyDescent="0.2">
      <c r="A2341" s="14">
        <v>0</v>
      </c>
      <c r="B2341" s="16">
        <v>0</v>
      </c>
      <c r="C2341" s="14">
        <v>0</v>
      </c>
      <c r="D2341" s="17">
        <v>0</v>
      </c>
      <c r="E2341" s="5">
        <v>0</v>
      </c>
      <c r="F2341" s="5">
        <v>0</v>
      </c>
      <c r="G2341" s="5">
        <v>0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19">
        <v>0</v>
      </c>
    </row>
    <row r="2342" spans="1:14" ht="15.75" hidden="1" customHeight="1" x14ac:dyDescent="0.2">
      <c r="A2342" s="14">
        <v>0</v>
      </c>
      <c r="B2342" s="16">
        <v>0</v>
      </c>
      <c r="C2342" s="14">
        <v>0</v>
      </c>
      <c r="D2342" s="17">
        <v>0</v>
      </c>
      <c r="E2342" s="5">
        <v>0</v>
      </c>
      <c r="F2342" s="5">
        <v>0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19">
        <v>0</v>
      </c>
    </row>
    <row r="2343" spans="1:14" ht="15.75" hidden="1" customHeight="1" x14ac:dyDescent="0.2">
      <c r="A2343" s="14">
        <v>0</v>
      </c>
      <c r="B2343" s="16">
        <v>0</v>
      </c>
      <c r="C2343" s="14">
        <v>0</v>
      </c>
      <c r="D2343" s="17">
        <v>0</v>
      </c>
      <c r="E2343" s="5">
        <v>0</v>
      </c>
      <c r="F2343" s="5">
        <v>0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19">
        <v>0</v>
      </c>
    </row>
    <row r="2344" spans="1:14" ht="15.75" hidden="1" customHeight="1" x14ac:dyDescent="0.2">
      <c r="A2344" s="14">
        <v>0</v>
      </c>
      <c r="B2344" s="16">
        <v>0</v>
      </c>
      <c r="C2344" s="14">
        <v>0</v>
      </c>
      <c r="D2344" s="17">
        <v>0</v>
      </c>
      <c r="E2344" s="5">
        <v>0</v>
      </c>
      <c r="F2344" s="5">
        <v>0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19">
        <v>0</v>
      </c>
    </row>
    <row r="2345" spans="1:14" ht="15.75" hidden="1" customHeight="1" x14ac:dyDescent="0.2">
      <c r="A2345" s="14">
        <v>0</v>
      </c>
      <c r="B2345" s="16">
        <v>0</v>
      </c>
      <c r="C2345" s="14">
        <v>0</v>
      </c>
      <c r="D2345" s="17">
        <v>0</v>
      </c>
      <c r="E2345" s="5">
        <v>0</v>
      </c>
      <c r="F2345" s="5">
        <v>0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19">
        <v>0</v>
      </c>
    </row>
    <row r="2346" spans="1:14" ht="15.75" hidden="1" customHeight="1" x14ac:dyDescent="0.2">
      <c r="A2346" s="14">
        <v>0</v>
      </c>
      <c r="B2346" s="16">
        <v>0</v>
      </c>
      <c r="C2346" s="14">
        <v>0</v>
      </c>
      <c r="D2346" s="17">
        <v>0</v>
      </c>
      <c r="E2346" s="5">
        <v>0</v>
      </c>
      <c r="F2346" s="5">
        <v>0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19">
        <v>0</v>
      </c>
    </row>
    <row r="2347" spans="1:14" ht="15.75" hidden="1" customHeight="1" x14ac:dyDescent="0.2">
      <c r="A2347" s="14">
        <v>0</v>
      </c>
      <c r="B2347" s="16">
        <v>0</v>
      </c>
      <c r="C2347" s="14">
        <v>0</v>
      </c>
      <c r="D2347" s="17">
        <v>0</v>
      </c>
      <c r="E2347" s="5">
        <v>0</v>
      </c>
      <c r="F2347" s="5">
        <v>0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19">
        <v>0</v>
      </c>
    </row>
    <row r="2348" spans="1:14" ht="15.75" hidden="1" customHeight="1" x14ac:dyDescent="0.2">
      <c r="A2348" s="14">
        <v>0</v>
      </c>
      <c r="B2348" s="16">
        <v>0</v>
      </c>
      <c r="C2348" s="14">
        <v>0</v>
      </c>
      <c r="D2348" s="17">
        <v>0</v>
      </c>
      <c r="E2348" s="5">
        <v>0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19">
        <v>0</v>
      </c>
    </row>
    <row r="2349" spans="1:14" ht="15.75" hidden="1" customHeight="1" x14ac:dyDescent="0.2">
      <c r="A2349" s="14">
        <v>0</v>
      </c>
      <c r="B2349" s="16">
        <v>0</v>
      </c>
      <c r="C2349" s="14">
        <v>0</v>
      </c>
      <c r="D2349" s="17">
        <v>0</v>
      </c>
      <c r="E2349" s="5">
        <v>0</v>
      </c>
      <c r="F2349" s="5">
        <v>0</v>
      </c>
      <c r="G2349" s="5">
        <v>0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19">
        <v>0</v>
      </c>
    </row>
    <row r="2350" spans="1:14" ht="15.75" hidden="1" customHeight="1" x14ac:dyDescent="0.2">
      <c r="A2350" s="14">
        <v>0</v>
      </c>
      <c r="B2350" s="16">
        <v>0</v>
      </c>
      <c r="C2350" s="14">
        <v>0</v>
      </c>
      <c r="D2350" s="17">
        <v>0</v>
      </c>
      <c r="E2350" s="5">
        <v>0</v>
      </c>
      <c r="F2350" s="5">
        <v>0</v>
      </c>
      <c r="G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19">
        <v>0</v>
      </c>
    </row>
    <row r="2351" spans="1:14" ht="15.75" hidden="1" customHeight="1" x14ac:dyDescent="0.2">
      <c r="A2351" s="14">
        <v>0</v>
      </c>
      <c r="B2351" s="16">
        <v>0</v>
      </c>
      <c r="C2351" s="14">
        <v>0</v>
      </c>
      <c r="D2351" s="17">
        <v>0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19">
        <v>0</v>
      </c>
    </row>
    <row r="2352" spans="1:14" ht="15.75" hidden="1" customHeight="1" x14ac:dyDescent="0.2">
      <c r="A2352" s="14">
        <v>0</v>
      </c>
      <c r="B2352" s="16">
        <v>0</v>
      </c>
      <c r="C2352" s="14">
        <v>0</v>
      </c>
      <c r="D2352" s="17">
        <v>0</v>
      </c>
      <c r="E2352" s="5">
        <v>0</v>
      </c>
      <c r="F2352" s="5">
        <v>0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19">
        <v>0</v>
      </c>
    </row>
    <row r="2353" spans="1:14" ht="15.75" hidden="1" customHeight="1" x14ac:dyDescent="0.2">
      <c r="A2353" s="14">
        <v>0</v>
      </c>
      <c r="B2353" s="16">
        <v>0</v>
      </c>
      <c r="C2353" s="14">
        <v>0</v>
      </c>
      <c r="D2353" s="17">
        <v>0</v>
      </c>
      <c r="E2353" s="5">
        <v>0</v>
      </c>
      <c r="F2353" s="5">
        <v>0</v>
      </c>
      <c r="G2353" s="5">
        <v>0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19">
        <v>0</v>
      </c>
    </row>
    <row r="2354" spans="1:14" ht="15.75" hidden="1" customHeight="1" x14ac:dyDescent="0.2">
      <c r="A2354" s="14">
        <v>0</v>
      </c>
      <c r="B2354" s="16">
        <v>0</v>
      </c>
      <c r="C2354" s="14">
        <v>0</v>
      </c>
      <c r="D2354" s="17">
        <v>0</v>
      </c>
      <c r="E2354" s="5">
        <v>0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19">
        <v>0</v>
      </c>
    </row>
    <row r="2355" spans="1:14" ht="15.75" hidden="1" customHeight="1" x14ac:dyDescent="0.2">
      <c r="A2355" s="14">
        <v>0</v>
      </c>
      <c r="B2355" s="16">
        <v>0</v>
      </c>
      <c r="C2355" s="14">
        <v>0</v>
      </c>
      <c r="D2355" s="17">
        <v>0</v>
      </c>
      <c r="E2355" s="5">
        <v>0</v>
      </c>
      <c r="F2355" s="5">
        <v>0</v>
      </c>
      <c r="G2355" s="5">
        <v>0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19">
        <v>0</v>
      </c>
    </row>
    <row r="2356" spans="1:14" ht="15.75" hidden="1" customHeight="1" x14ac:dyDescent="0.2">
      <c r="A2356" s="14">
        <v>0</v>
      </c>
      <c r="B2356" s="16">
        <v>0</v>
      </c>
      <c r="C2356" s="14">
        <v>0</v>
      </c>
      <c r="D2356" s="17">
        <v>0</v>
      </c>
      <c r="E2356" s="5">
        <v>0</v>
      </c>
      <c r="F2356" s="5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19">
        <v>0</v>
      </c>
    </row>
    <row r="2357" spans="1:14" ht="15.75" hidden="1" customHeight="1" x14ac:dyDescent="0.2">
      <c r="A2357" s="14">
        <v>0</v>
      </c>
      <c r="B2357" s="16">
        <v>0</v>
      </c>
      <c r="C2357" s="14">
        <v>0</v>
      </c>
      <c r="D2357" s="17">
        <v>0</v>
      </c>
      <c r="E2357" s="5">
        <v>0</v>
      </c>
      <c r="F2357" s="5">
        <v>0</v>
      </c>
      <c r="G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19">
        <v>0</v>
      </c>
    </row>
    <row r="2358" spans="1:14" ht="15.75" hidden="1" customHeight="1" x14ac:dyDescent="0.2">
      <c r="A2358" s="14">
        <v>0</v>
      </c>
      <c r="B2358" s="16">
        <v>0</v>
      </c>
      <c r="C2358" s="14">
        <v>0</v>
      </c>
      <c r="D2358" s="17">
        <v>0</v>
      </c>
      <c r="E2358" s="5">
        <v>0</v>
      </c>
      <c r="F2358" s="5">
        <v>0</v>
      </c>
      <c r="G2358" s="5">
        <v>0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19">
        <v>0</v>
      </c>
    </row>
    <row r="2359" spans="1:14" ht="15.75" hidden="1" customHeight="1" x14ac:dyDescent="0.2">
      <c r="A2359" s="14">
        <v>0</v>
      </c>
      <c r="B2359" s="16">
        <v>0</v>
      </c>
      <c r="C2359" s="14">
        <v>0</v>
      </c>
      <c r="D2359" s="17">
        <v>0</v>
      </c>
      <c r="E2359" s="5">
        <v>0</v>
      </c>
      <c r="F2359" s="5">
        <v>0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19">
        <v>0</v>
      </c>
    </row>
    <row r="2360" spans="1:14" ht="15.75" hidden="1" customHeight="1" x14ac:dyDescent="0.2">
      <c r="A2360" s="14">
        <v>0</v>
      </c>
      <c r="B2360" s="16">
        <v>0</v>
      </c>
      <c r="C2360" s="14">
        <v>0</v>
      </c>
      <c r="D2360" s="17">
        <v>0</v>
      </c>
      <c r="E2360" s="5">
        <v>0</v>
      </c>
      <c r="F2360" s="5">
        <v>0</v>
      </c>
      <c r="G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19">
        <v>0</v>
      </c>
    </row>
    <row r="2361" spans="1:14" ht="15.75" hidden="1" customHeight="1" x14ac:dyDescent="0.2">
      <c r="A2361" s="14">
        <v>0</v>
      </c>
      <c r="B2361" s="16">
        <v>0</v>
      </c>
      <c r="C2361" s="14">
        <v>0</v>
      </c>
      <c r="D2361" s="17">
        <v>0</v>
      </c>
      <c r="E2361" s="5">
        <v>0</v>
      </c>
      <c r="F2361" s="5">
        <v>0</v>
      </c>
      <c r="G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19">
        <v>0</v>
      </c>
    </row>
    <row r="2362" spans="1:14" ht="15.75" hidden="1" customHeight="1" x14ac:dyDescent="0.2">
      <c r="A2362" s="14">
        <v>0</v>
      </c>
      <c r="B2362" s="16">
        <v>0</v>
      </c>
      <c r="C2362" s="14">
        <v>0</v>
      </c>
      <c r="D2362" s="17">
        <v>0</v>
      </c>
      <c r="E2362" s="5">
        <v>0</v>
      </c>
      <c r="F2362" s="5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19">
        <v>0</v>
      </c>
    </row>
    <row r="2363" spans="1:14" ht="15.75" hidden="1" customHeight="1" x14ac:dyDescent="0.2">
      <c r="A2363" s="14">
        <v>0</v>
      </c>
      <c r="B2363" s="16">
        <v>0</v>
      </c>
      <c r="C2363" s="14">
        <v>0</v>
      </c>
      <c r="D2363" s="17">
        <v>0</v>
      </c>
      <c r="E2363" s="5">
        <v>0</v>
      </c>
      <c r="F2363" s="5">
        <v>0</v>
      </c>
      <c r="G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19">
        <v>0</v>
      </c>
    </row>
    <row r="2364" spans="1:14" ht="15.75" hidden="1" customHeight="1" x14ac:dyDescent="0.2">
      <c r="A2364" s="14">
        <v>0</v>
      </c>
      <c r="B2364" s="16">
        <v>0</v>
      </c>
      <c r="C2364" s="14">
        <v>0</v>
      </c>
      <c r="D2364" s="17">
        <v>0</v>
      </c>
      <c r="E2364" s="5">
        <v>0</v>
      </c>
      <c r="F2364" s="5">
        <v>0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19">
        <v>0</v>
      </c>
    </row>
    <row r="2365" spans="1:14" ht="15.75" hidden="1" customHeight="1" x14ac:dyDescent="0.2">
      <c r="A2365" s="14">
        <v>0</v>
      </c>
      <c r="B2365" s="16">
        <v>0</v>
      </c>
      <c r="C2365" s="14">
        <v>0</v>
      </c>
      <c r="D2365" s="17">
        <v>0</v>
      </c>
      <c r="E2365" s="5">
        <v>0</v>
      </c>
      <c r="F2365" s="5">
        <v>0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19">
        <v>0</v>
      </c>
    </row>
    <row r="2366" spans="1:14" ht="15.75" hidden="1" customHeight="1" x14ac:dyDescent="0.2">
      <c r="A2366" s="14">
        <v>0</v>
      </c>
      <c r="B2366" s="16">
        <v>0</v>
      </c>
      <c r="C2366" s="14">
        <v>0</v>
      </c>
      <c r="D2366" s="17">
        <v>0</v>
      </c>
      <c r="E2366" s="5">
        <v>0</v>
      </c>
      <c r="F2366" s="5">
        <v>0</v>
      </c>
      <c r="G2366" s="5">
        <v>0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19">
        <v>0</v>
      </c>
    </row>
    <row r="2367" spans="1:14" ht="15.75" hidden="1" customHeight="1" x14ac:dyDescent="0.2">
      <c r="A2367" s="14">
        <v>0</v>
      </c>
      <c r="B2367" s="16">
        <v>0</v>
      </c>
      <c r="C2367" s="14">
        <v>0</v>
      </c>
      <c r="D2367" s="17">
        <v>0</v>
      </c>
      <c r="E2367" s="5">
        <v>0</v>
      </c>
      <c r="F2367" s="5">
        <v>0</v>
      </c>
      <c r="G2367" s="5">
        <v>0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19">
        <v>0</v>
      </c>
    </row>
    <row r="2368" spans="1:14" ht="15.75" hidden="1" customHeight="1" x14ac:dyDescent="0.2">
      <c r="A2368" s="14">
        <v>0</v>
      </c>
      <c r="B2368" s="16">
        <v>0</v>
      </c>
      <c r="C2368" s="14">
        <v>0</v>
      </c>
      <c r="D2368" s="17">
        <v>0</v>
      </c>
      <c r="E2368" s="5">
        <v>0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19">
        <v>0</v>
      </c>
    </row>
    <row r="2369" spans="1:14" ht="15.75" hidden="1" customHeight="1" x14ac:dyDescent="0.2">
      <c r="A2369" s="14">
        <v>0</v>
      </c>
      <c r="B2369" s="16">
        <v>0</v>
      </c>
      <c r="C2369" s="14">
        <v>0</v>
      </c>
      <c r="D2369" s="17">
        <v>0</v>
      </c>
      <c r="E2369" s="5">
        <v>0</v>
      </c>
      <c r="F2369" s="5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19">
        <v>0</v>
      </c>
    </row>
    <row r="2370" spans="1:14" ht="15.75" hidden="1" customHeight="1" x14ac:dyDescent="0.2">
      <c r="A2370" s="14">
        <v>0</v>
      </c>
      <c r="B2370" s="16">
        <v>0</v>
      </c>
      <c r="C2370" s="14">
        <v>0</v>
      </c>
      <c r="D2370" s="17">
        <v>0</v>
      </c>
      <c r="E2370" s="5">
        <v>0</v>
      </c>
      <c r="F2370" s="5">
        <v>0</v>
      </c>
      <c r="G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19">
        <v>0</v>
      </c>
    </row>
    <row r="2371" spans="1:14" ht="15.75" hidden="1" customHeight="1" x14ac:dyDescent="0.2">
      <c r="A2371" s="14">
        <v>0</v>
      </c>
      <c r="B2371" s="16">
        <v>0</v>
      </c>
      <c r="C2371" s="14">
        <v>0</v>
      </c>
      <c r="D2371" s="17">
        <v>0</v>
      </c>
      <c r="E2371" s="5">
        <v>0</v>
      </c>
      <c r="F2371" s="5">
        <v>0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19">
        <v>0</v>
      </c>
    </row>
    <row r="2372" spans="1:14" ht="15.75" hidden="1" customHeight="1" x14ac:dyDescent="0.2">
      <c r="A2372" s="14">
        <v>0</v>
      </c>
      <c r="B2372" s="16">
        <v>0</v>
      </c>
      <c r="C2372" s="14">
        <v>0</v>
      </c>
      <c r="D2372" s="17">
        <v>0</v>
      </c>
      <c r="E2372" s="5">
        <v>0</v>
      </c>
      <c r="F2372" s="5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19">
        <v>0</v>
      </c>
    </row>
    <row r="2373" spans="1:14" ht="15.75" hidden="1" customHeight="1" x14ac:dyDescent="0.2">
      <c r="A2373" s="14">
        <v>0</v>
      </c>
      <c r="B2373" s="16">
        <v>0</v>
      </c>
      <c r="C2373" s="14">
        <v>0</v>
      </c>
      <c r="D2373" s="17">
        <v>0</v>
      </c>
      <c r="E2373" s="5">
        <v>0</v>
      </c>
      <c r="F2373" s="5">
        <v>0</v>
      </c>
      <c r="G2373" s="5">
        <v>0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19">
        <v>0</v>
      </c>
    </row>
    <row r="2374" spans="1:14" ht="15.75" hidden="1" customHeight="1" x14ac:dyDescent="0.2">
      <c r="A2374" s="14">
        <v>0</v>
      </c>
      <c r="B2374" s="16">
        <v>0</v>
      </c>
      <c r="C2374" s="14">
        <v>0</v>
      </c>
      <c r="D2374" s="17">
        <v>0</v>
      </c>
      <c r="E2374" s="5">
        <v>0</v>
      </c>
      <c r="F2374" s="5">
        <v>0</v>
      </c>
      <c r="G2374" s="5">
        <v>0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19">
        <v>0</v>
      </c>
    </row>
    <row r="2375" spans="1:14" ht="15.75" hidden="1" customHeight="1" x14ac:dyDescent="0.2">
      <c r="A2375" s="14">
        <v>0</v>
      </c>
      <c r="B2375" s="16">
        <v>0</v>
      </c>
      <c r="C2375" s="14">
        <v>0</v>
      </c>
      <c r="D2375" s="17">
        <v>0</v>
      </c>
      <c r="E2375" s="5">
        <v>0</v>
      </c>
      <c r="F2375" s="5">
        <v>0</v>
      </c>
      <c r="G2375" s="5">
        <v>0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19">
        <v>0</v>
      </c>
    </row>
    <row r="2376" spans="1:14" ht="15.75" hidden="1" customHeight="1" x14ac:dyDescent="0.2">
      <c r="A2376" s="14">
        <v>0</v>
      </c>
      <c r="B2376" s="16">
        <v>0</v>
      </c>
      <c r="C2376" s="14">
        <v>0</v>
      </c>
      <c r="D2376" s="17">
        <v>0</v>
      </c>
      <c r="E2376" s="5">
        <v>0</v>
      </c>
      <c r="F2376" s="5">
        <v>0</v>
      </c>
      <c r="G2376" s="5">
        <v>0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19">
        <v>0</v>
      </c>
    </row>
    <row r="2377" spans="1:14" ht="15.75" hidden="1" customHeight="1" x14ac:dyDescent="0.2">
      <c r="A2377" s="14">
        <v>0</v>
      </c>
      <c r="B2377" s="16">
        <v>0</v>
      </c>
      <c r="C2377" s="14">
        <v>0</v>
      </c>
      <c r="D2377" s="17">
        <v>0</v>
      </c>
      <c r="E2377" s="5">
        <v>0</v>
      </c>
      <c r="F2377" s="5">
        <v>0</v>
      </c>
      <c r="G2377" s="5">
        <v>0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19">
        <v>0</v>
      </c>
    </row>
    <row r="2378" spans="1:14" ht="15.75" hidden="1" customHeight="1" x14ac:dyDescent="0.2">
      <c r="A2378" s="14">
        <v>0</v>
      </c>
      <c r="B2378" s="16">
        <v>0</v>
      </c>
      <c r="C2378" s="14">
        <v>0</v>
      </c>
      <c r="D2378" s="17">
        <v>0</v>
      </c>
      <c r="E2378" s="5">
        <v>0</v>
      </c>
      <c r="F2378" s="5">
        <v>0</v>
      </c>
      <c r="G2378" s="5">
        <v>0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19">
        <v>0</v>
      </c>
    </row>
    <row r="2379" spans="1:14" ht="15.75" hidden="1" customHeight="1" x14ac:dyDescent="0.2">
      <c r="A2379" s="14">
        <v>0</v>
      </c>
      <c r="B2379" s="16">
        <v>0</v>
      </c>
      <c r="C2379" s="14">
        <v>0</v>
      </c>
      <c r="D2379" s="17">
        <v>0</v>
      </c>
      <c r="E2379" s="5">
        <v>0</v>
      </c>
      <c r="F2379" s="5">
        <v>0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19">
        <v>0</v>
      </c>
    </row>
    <row r="2380" spans="1:14" ht="15.75" hidden="1" customHeight="1" x14ac:dyDescent="0.2">
      <c r="A2380" s="14">
        <v>0</v>
      </c>
      <c r="B2380" s="16">
        <v>0</v>
      </c>
      <c r="C2380" s="14">
        <v>0</v>
      </c>
      <c r="D2380" s="17">
        <v>0</v>
      </c>
      <c r="E2380" s="5">
        <v>0</v>
      </c>
      <c r="F2380" s="5">
        <v>0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19">
        <v>0</v>
      </c>
    </row>
    <row r="2381" spans="1:14" ht="15.75" hidden="1" customHeight="1" x14ac:dyDescent="0.2">
      <c r="A2381" s="14">
        <v>0</v>
      </c>
      <c r="B2381" s="16">
        <v>0</v>
      </c>
      <c r="C2381" s="14">
        <v>0</v>
      </c>
      <c r="D2381" s="17">
        <v>0</v>
      </c>
      <c r="E2381" s="5">
        <v>0</v>
      </c>
      <c r="F2381" s="5">
        <v>0</v>
      </c>
      <c r="G2381" s="5">
        <v>0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19">
        <v>0</v>
      </c>
    </row>
    <row r="2382" spans="1:14" ht="15.75" hidden="1" customHeight="1" x14ac:dyDescent="0.2">
      <c r="A2382" s="14">
        <v>0</v>
      </c>
      <c r="B2382" s="16">
        <v>0</v>
      </c>
      <c r="C2382" s="14">
        <v>0</v>
      </c>
      <c r="D2382" s="17">
        <v>0</v>
      </c>
      <c r="E2382" s="5">
        <v>0</v>
      </c>
      <c r="F2382" s="5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19">
        <v>0</v>
      </c>
    </row>
    <row r="2383" spans="1:14" ht="15.75" hidden="1" customHeight="1" x14ac:dyDescent="0.2">
      <c r="A2383" s="14">
        <v>0</v>
      </c>
      <c r="B2383" s="16">
        <v>0</v>
      </c>
      <c r="C2383" s="14">
        <v>0</v>
      </c>
      <c r="D2383" s="17">
        <v>0</v>
      </c>
      <c r="E2383" s="5">
        <v>0</v>
      </c>
      <c r="F2383" s="5">
        <v>0</v>
      </c>
      <c r="G2383" s="5">
        <v>0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19">
        <v>0</v>
      </c>
    </row>
    <row r="2384" spans="1:14" ht="15.75" hidden="1" customHeight="1" x14ac:dyDescent="0.2">
      <c r="A2384" s="14">
        <v>0</v>
      </c>
      <c r="B2384" s="16">
        <v>0</v>
      </c>
      <c r="C2384" s="14">
        <v>0</v>
      </c>
      <c r="D2384" s="17">
        <v>0</v>
      </c>
      <c r="E2384" s="5">
        <v>0</v>
      </c>
      <c r="F2384" s="5">
        <v>0</v>
      </c>
      <c r="G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19">
        <v>0</v>
      </c>
    </row>
    <row r="2385" spans="1:14" ht="15.75" hidden="1" customHeight="1" x14ac:dyDescent="0.2">
      <c r="A2385" s="14">
        <v>0</v>
      </c>
      <c r="B2385" s="16">
        <v>0</v>
      </c>
      <c r="C2385" s="14">
        <v>0</v>
      </c>
      <c r="D2385" s="17">
        <v>0</v>
      </c>
      <c r="E2385" s="5">
        <v>0</v>
      </c>
      <c r="F2385" s="5">
        <v>0</v>
      </c>
      <c r="G2385" s="5">
        <v>0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19">
        <v>0</v>
      </c>
    </row>
    <row r="2386" spans="1:14" ht="15.75" hidden="1" customHeight="1" x14ac:dyDescent="0.2">
      <c r="A2386" s="14">
        <v>0</v>
      </c>
      <c r="B2386" s="16">
        <v>0</v>
      </c>
      <c r="C2386" s="14">
        <v>0</v>
      </c>
      <c r="D2386" s="17">
        <v>0</v>
      </c>
      <c r="E2386" s="5">
        <v>0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19">
        <v>0</v>
      </c>
    </row>
    <row r="2387" spans="1:14" ht="15.75" hidden="1" customHeight="1" x14ac:dyDescent="0.2">
      <c r="A2387" s="14">
        <v>0</v>
      </c>
      <c r="B2387" s="16">
        <v>0</v>
      </c>
      <c r="C2387" s="14">
        <v>0</v>
      </c>
      <c r="D2387" s="17">
        <v>0</v>
      </c>
      <c r="E2387" s="5">
        <v>0</v>
      </c>
      <c r="F2387" s="5">
        <v>0</v>
      </c>
      <c r="G2387" s="5">
        <v>0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19">
        <v>0</v>
      </c>
    </row>
    <row r="2388" spans="1:14" ht="15.75" hidden="1" customHeight="1" x14ac:dyDescent="0.2">
      <c r="A2388" s="14">
        <v>0</v>
      </c>
      <c r="B2388" s="16">
        <v>0</v>
      </c>
      <c r="C2388" s="14">
        <v>0</v>
      </c>
      <c r="D2388" s="17">
        <v>0</v>
      </c>
      <c r="E2388" s="5">
        <v>0</v>
      </c>
      <c r="F2388" s="5">
        <v>0</v>
      </c>
      <c r="G2388" s="5">
        <v>0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19">
        <v>0</v>
      </c>
    </row>
    <row r="2389" spans="1:14" ht="15.75" hidden="1" customHeight="1" x14ac:dyDescent="0.2">
      <c r="A2389" s="14">
        <v>0</v>
      </c>
      <c r="B2389" s="16">
        <v>0</v>
      </c>
      <c r="C2389" s="14">
        <v>0</v>
      </c>
      <c r="D2389" s="17">
        <v>0</v>
      </c>
      <c r="E2389" s="5">
        <v>0</v>
      </c>
      <c r="F2389" s="5">
        <v>0</v>
      </c>
      <c r="G2389" s="5">
        <v>0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19">
        <v>0</v>
      </c>
    </row>
    <row r="2390" spans="1:14" ht="15.75" hidden="1" customHeight="1" x14ac:dyDescent="0.2">
      <c r="A2390" s="14">
        <v>0</v>
      </c>
      <c r="B2390" s="16">
        <v>0</v>
      </c>
      <c r="C2390" s="14">
        <v>0</v>
      </c>
      <c r="D2390" s="17">
        <v>0</v>
      </c>
      <c r="E2390" s="5">
        <v>0</v>
      </c>
      <c r="F2390" s="5">
        <v>0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19">
        <v>0</v>
      </c>
    </row>
    <row r="2391" spans="1:14" ht="15.75" hidden="1" customHeight="1" x14ac:dyDescent="0.2">
      <c r="A2391" s="14">
        <v>0</v>
      </c>
      <c r="B2391" s="16">
        <v>0</v>
      </c>
      <c r="C2391" s="14">
        <v>0</v>
      </c>
      <c r="D2391" s="17">
        <v>0</v>
      </c>
      <c r="E2391" s="5">
        <v>0</v>
      </c>
      <c r="F2391" s="5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19">
        <v>0</v>
      </c>
    </row>
    <row r="2392" spans="1:14" ht="15.75" hidden="1" customHeight="1" x14ac:dyDescent="0.2">
      <c r="A2392" s="14">
        <v>0</v>
      </c>
      <c r="B2392" s="16">
        <v>0</v>
      </c>
      <c r="C2392" s="14">
        <v>0</v>
      </c>
      <c r="D2392" s="17">
        <v>0</v>
      </c>
      <c r="E2392" s="5">
        <v>0</v>
      </c>
      <c r="F2392" s="5">
        <v>0</v>
      </c>
      <c r="G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19">
        <v>0</v>
      </c>
    </row>
    <row r="2393" spans="1:14" ht="15.75" hidden="1" customHeight="1" x14ac:dyDescent="0.2">
      <c r="A2393" s="14">
        <v>0</v>
      </c>
      <c r="B2393" s="16">
        <v>0</v>
      </c>
      <c r="C2393" s="14">
        <v>0</v>
      </c>
      <c r="D2393" s="17">
        <v>0</v>
      </c>
      <c r="E2393" s="5">
        <v>0</v>
      </c>
      <c r="F2393" s="5">
        <v>0</v>
      </c>
      <c r="G2393" s="5">
        <v>0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19">
        <v>0</v>
      </c>
    </row>
    <row r="2394" spans="1:14" ht="15.75" hidden="1" customHeight="1" x14ac:dyDescent="0.2">
      <c r="A2394" s="14">
        <v>0</v>
      </c>
      <c r="B2394" s="16">
        <v>0</v>
      </c>
      <c r="C2394" s="14">
        <v>0</v>
      </c>
      <c r="D2394" s="17">
        <v>0</v>
      </c>
      <c r="E2394" s="5">
        <v>0</v>
      </c>
      <c r="F2394" s="5">
        <v>0</v>
      </c>
      <c r="G2394" s="5">
        <v>0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19">
        <v>0</v>
      </c>
    </row>
    <row r="2395" spans="1:14" ht="15.75" hidden="1" customHeight="1" x14ac:dyDescent="0.2">
      <c r="A2395" s="14">
        <v>0</v>
      </c>
      <c r="B2395" s="16">
        <v>0</v>
      </c>
      <c r="C2395" s="14">
        <v>0</v>
      </c>
      <c r="D2395" s="17">
        <v>0</v>
      </c>
      <c r="E2395" s="5">
        <v>0</v>
      </c>
      <c r="F2395" s="5">
        <v>0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19">
        <v>0</v>
      </c>
    </row>
    <row r="2396" spans="1:14" ht="15.75" hidden="1" customHeight="1" x14ac:dyDescent="0.2">
      <c r="A2396" s="14">
        <v>0</v>
      </c>
      <c r="B2396" s="16">
        <v>0</v>
      </c>
      <c r="C2396" s="14">
        <v>0</v>
      </c>
      <c r="D2396" s="17">
        <v>0</v>
      </c>
      <c r="E2396" s="5">
        <v>0</v>
      </c>
      <c r="F2396" s="5">
        <v>0</v>
      </c>
      <c r="G2396" s="5">
        <v>0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19">
        <v>0</v>
      </c>
    </row>
    <row r="2397" spans="1:14" ht="15.75" hidden="1" customHeight="1" x14ac:dyDescent="0.2">
      <c r="A2397" s="14">
        <v>0</v>
      </c>
      <c r="B2397" s="16">
        <v>0</v>
      </c>
      <c r="C2397" s="14">
        <v>0</v>
      </c>
      <c r="D2397" s="17">
        <v>0</v>
      </c>
      <c r="E2397" s="5">
        <v>0</v>
      </c>
      <c r="F2397" s="5">
        <v>0</v>
      </c>
      <c r="G2397" s="5">
        <v>0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19">
        <v>0</v>
      </c>
    </row>
    <row r="2398" spans="1:14" ht="15.75" hidden="1" customHeight="1" x14ac:dyDescent="0.2">
      <c r="A2398" s="14">
        <v>0</v>
      </c>
      <c r="B2398" s="16">
        <v>0</v>
      </c>
      <c r="C2398" s="14">
        <v>0</v>
      </c>
      <c r="D2398" s="17">
        <v>0</v>
      </c>
      <c r="E2398" s="5">
        <v>0</v>
      </c>
      <c r="F2398" s="5">
        <v>0</v>
      </c>
      <c r="G2398" s="5">
        <v>0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19">
        <v>0</v>
      </c>
    </row>
    <row r="2399" spans="1:14" ht="15.75" hidden="1" customHeight="1" x14ac:dyDescent="0.2">
      <c r="A2399" s="14">
        <v>0</v>
      </c>
      <c r="B2399" s="16">
        <v>0</v>
      </c>
      <c r="C2399" s="14">
        <v>0</v>
      </c>
      <c r="D2399" s="17">
        <v>0</v>
      </c>
      <c r="E2399" s="5">
        <v>0</v>
      </c>
      <c r="F2399" s="5">
        <v>0</v>
      </c>
      <c r="G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19">
        <v>0</v>
      </c>
    </row>
    <row r="2400" spans="1:14" ht="15.75" hidden="1" customHeight="1" x14ac:dyDescent="0.2">
      <c r="A2400" s="14">
        <v>0</v>
      </c>
      <c r="B2400" s="16">
        <v>0</v>
      </c>
      <c r="C2400" s="14">
        <v>0</v>
      </c>
      <c r="D2400" s="17">
        <v>0</v>
      </c>
      <c r="E2400" s="5">
        <v>0</v>
      </c>
      <c r="F2400" s="5">
        <v>0</v>
      </c>
      <c r="G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19">
        <v>0</v>
      </c>
    </row>
    <row r="2401" spans="1:14" ht="15.75" hidden="1" customHeight="1" x14ac:dyDescent="0.2">
      <c r="A2401" s="14">
        <v>0</v>
      </c>
      <c r="B2401" s="16">
        <v>0</v>
      </c>
      <c r="C2401" s="14">
        <v>0</v>
      </c>
      <c r="D2401" s="17">
        <v>0</v>
      </c>
      <c r="E2401" s="5">
        <v>0</v>
      </c>
      <c r="F2401" s="5">
        <v>0</v>
      </c>
      <c r="G2401" s="5">
        <v>0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19">
        <v>0</v>
      </c>
    </row>
    <row r="2402" spans="1:14" ht="15.75" hidden="1" customHeight="1" x14ac:dyDescent="0.2">
      <c r="A2402" s="14">
        <v>0</v>
      </c>
      <c r="B2402" s="16">
        <v>0</v>
      </c>
      <c r="C2402" s="14">
        <v>0</v>
      </c>
      <c r="D2402" s="17">
        <v>0</v>
      </c>
      <c r="E2402" s="5">
        <v>0</v>
      </c>
      <c r="F2402" s="5">
        <v>0</v>
      </c>
      <c r="G2402" s="5">
        <v>0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19">
        <v>0</v>
      </c>
    </row>
    <row r="2403" spans="1:14" ht="15.75" hidden="1" customHeight="1" x14ac:dyDescent="0.2">
      <c r="A2403" s="14">
        <v>0</v>
      </c>
      <c r="B2403" s="16">
        <v>0</v>
      </c>
      <c r="C2403" s="14">
        <v>0</v>
      </c>
      <c r="D2403" s="17">
        <v>0</v>
      </c>
      <c r="E2403" s="5">
        <v>0</v>
      </c>
      <c r="F2403" s="5">
        <v>0</v>
      </c>
      <c r="G2403" s="5">
        <v>0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19">
        <v>0</v>
      </c>
    </row>
    <row r="2404" spans="1:14" ht="15.75" hidden="1" customHeight="1" x14ac:dyDescent="0.2">
      <c r="A2404" s="14">
        <v>0</v>
      </c>
      <c r="B2404" s="16">
        <v>0</v>
      </c>
      <c r="C2404" s="14">
        <v>0</v>
      </c>
      <c r="D2404" s="17">
        <v>0</v>
      </c>
      <c r="E2404" s="5">
        <v>0</v>
      </c>
      <c r="F2404" s="5">
        <v>0</v>
      </c>
      <c r="G2404" s="5">
        <v>0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19">
        <v>0</v>
      </c>
    </row>
    <row r="2405" spans="1:14" ht="15.75" hidden="1" customHeight="1" x14ac:dyDescent="0.2">
      <c r="A2405" s="14">
        <v>0</v>
      </c>
      <c r="B2405" s="16">
        <v>0</v>
      </c>
      <c r="C2405" s="14">
        <v>0</v>
      </c>
      <c r="D2405" s="17">
        <v>0</v>
      </c>
      <c r="E2405" s="5">
        <v>0</v>
      </c>
      <c r="F2405" s="5">
        <v>0</v>
      </c>
      <c r="G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19">
        <v>0</v>
      </c>
    </row>
    <row r="2406" spans="1:14" ht="15.75" hidden="1" customHeight="1" x14ac:dyDescent="0.2">
      <c r="A2406" s="14">
        <v>0</v>
      </c>
      <c r="B2406" s="16">
        <v>0</v>
      </c>
      <c r="C2406" s="14">
        <v>0</v>
      </c>
      <c r="D2406" s="17">
        <v>0</v>
      </c>
      <c r="E2406" s="5">
        <v>0</v>
      </c>
      <c r="F2406" s="5">
        <v>0</v>
      </c>
      <c r="G2406" s="5">
        <v>0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19">
        <v>0</v>
      </c>
    </row>
    <row r="2407" spans="1:14" ht="15.75" hidden="1" customHeight="1" x14ac:dyDescent="0.2">
      <c r="A2407" s="14">
        <v>0</v>
      </c>
      <c r="B2407" s="16">
        <v>0</v>
      </c>
      <c r="C2407" s="14">
        <v>0</v>
      </c>
      <c r="D2407" s="17">
        <v>0</v>
      </c>
      <c r="E2407" s="5">
        <v>0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19">
        <v>0</v>
      </c>
    </row>
    <row r="2408" spans="1:14" ht="15.75" hidden="1" customHeight="1" x14ac:dyDescent="0.2">
      <c r="A2408" s="14">
        <v>0</v>
      </c>
      <c r="B2408" s="16">
        <v>0</v>
      </c>
      <c r="C2408" s="14">
        <v>0</v>
      </c>
      <c r="D2408" s="17">
        <v>0</v>
      </c>
      <c r="E2408" s="5">
        <v>0</v>
      </c>
      <c r="F2408" s="5">
        <v>0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19">
        <v>0</v>
      </c>
    </row>
    <row r="2409" spans="1:14" ht="15.75" hidden="1" customHeight="1" x14ac:dyDescent="0.2">
      <c r="A2409" s="14">
        <v>0</v>
      </c>
      <c r="B2409" s="16">
        <v>0</v>
      </c>
      <c r="C2409" s="14">
        <v>0</v>
      </c>
      <c r="D2409" s="17">
        <v>0</v>
      </c>
      <c r="E2409" s="5">
        <v>0</v>
      </c>
      <c r="F2409" s="5">
        <v>0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19">
        <v>0</v>
      </c>
    </row>
    <row r="2410" spans="1:14" ht="15.75" hidden="1" customHeight="1" x14ac:dyDescent="0.2">
      <c r="A2410" s="14">
        <v>0</v>
      </c>
      <c r="B2410" s="16">
        <v>0</v>
      </c>
      <c r="C2410" s="14">
        <v>0</v>
      </c>
      <c r="D2410" s="17">
        <v>0</v>
      </c>
      <c r="E2410" s="5">
        <v>0</v>
      </c>
      <c r="F2410" s="5">
        <v>0</v>
      </c>
      <c r="G2410" s="5">
        <v>0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19">
        <v>0</v>
      </c>
    </row>
    <row r="2411" spans="1:14" ht="15.75" hidden="1" customHeight="1" x14ac:dyDescent="0.2">
      <c r="A2411" s="14">
        <v>0</v>
      </c>
      <c r="B2411" s="16">
        <v>0</v>
      </c>
      <c r="C2411" s="14">
        <v>0</v>
      </c>
      <c r="D2411" s="17">
        <v>0</v>
      </c>
      <c r="E2411" s="5">
        <v>0</v>
      </c>
      <c r="F2411" s="5">
        <v>0</v>
      </c>
      <c r="G2411" s="5">
        <v>0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19">
        <v>0</v>
      </c>
    </row>
    <row r="2412" spans="1:14" ht="15.75" hidden="1" customHeight="1" x14ac:dyDescent="0.2">
      <c r="A2412" s="14">
        <v>0</v>
      </c>
      <c r="B2412" s="16">
        <v>0</v>
      </c>
      <c r="C2412" s="14">
        <v>0</v>
      </c>
      <c r="D2412" s="17">
        <v>0</v>
      </c>
      <c r="E2412" s="5">
        <v>0</v>
      </c>
      <c r="F2412" s="5">
        <v>0</v>
      </c>
      <c r="G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19">
        <v>0</v>
      </c>
    </row>
    <row r="2413" spans="1:14" ht="15.75" hidden="1" customHeight="1" x14ac:dyDescent="0.2">
      <c r="A2413" s="14">
        <v>0</v>
      </c>
      <c r="B2413" s="16">
        <v>0</v>
      </c>
      <c r="C2413" s="14">
        <v>0</v>
      </c>
      <c r="D2413" s="17">
        <v>0</v>
      </c>
      <c r="E2413" s="5">
        <v>0</v>
      </c>
      <c r="F2413" s="5">
        <v>0</v>
      </c>
      <c r="G2413" s="5">
        <v>0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19">
        <v>0</v>
      </c>
    </row>
    <row r="2414" spans="1:14" ht="15.75" hidden="1" customHeight="1" x14ac:dyDescent="0.2">
      <c r="A2414" s="14">
        <v>0</v>
      </c>
      <c r="B2414" s="16">
        <v>0</v>
      </c>
      <c r="C2414" s="14">
        <v>0</v>
      </c>
      <c r="D2414" s="17">
        <v>0</v>
      </c>
      <c r="E2414" s="5">
        <v>0</v>
      </c>
      <c r="F2414" s="5">
        <v>0</v>
      </c>
      <c r="G2414" s="5">
        <v>0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19">
        <v>0</v>
      </c>
    </row>
    <row r="2415" spans="1:14" ht="15.75" hidden="1" customHeight="1" x14ac:dyDescent="0.2">
      <c r="A2415" s="14">
        <v>0</v>
      </c>
      <c r="B2415" s="16">
        <v>0</v>
      </c>
      <c r="C2415" s="14">
        <v>0</v>
      </c>
      <c r="D2415" s="17">
        <v>0</v>
      </c>
      <c r="E2415" s="5">
        <v>0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19">
        <v>0</v>
      </c>
    </row>
    <row r="2416" spans="1:14" ht="15.75" hidden="1" customHeight="1" x14ac:dyDescent="0.2">
      <c r="A2416" s="14">
        <v>0</v>
      </c>
      <c r="B2416" s="16">
        <v>0</v>
      </c>
      <c r="C2416" s="14">
        <v>0</v>
      </c>
      <c r="D2416" s="17">
        <v>0</v>
      </c>
      <c r="E2416" s="5">
        <v>0</v>
      </c>
      <c r="F2416" s="5">
        <v>0</v>
      </c>
      <c r="G2416" s="5">
        <v>0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19">
        <v>0</v>
      </c>
    </row>
    <row r="2417" spans="1:14" ht="15.75" hidden="1" customHeight="1" x14ac:dyDescent="0.2">
      <c r="A2417" s="14">
        <v>0</v>
      </c>
      <c r="B2417" s="16">
        <v>0</v>
      </c>
      <c r="C2417" s="14">
        <v>0</v>
      </c>
      <c r="D2417" s="17">
        <v>0</v>
      </c>
      <c r="E2417" s="5">
        <v>0</v>
      </c>
      <c r="F2417" s="5">
        <v>0</v>
      </c>
      <c r="G2417" s="5">
        <v>0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19">
        <v>0</v>
      </c>
    </row>
    <row r="2418" spans="1:14" ht="15.75" hidden="1" customHeight="1" x14ac:dyDescent="0.2">
      <c r="A2418" s="14">
        <v>0</v>
      </c>
      <c r="B2418" s="16">
        <v>0</v>
      </c>
      <c r="C2418" s="14">
        <v>0</v>
      </c>
      <c r="D2418" s="17">
        <v>0</v>
      </c>
      <c r="E2418" s="5">
        <v>0</v>
      </c>
      <c r="F2418" s="5">
        <v>0</v>
      </c>
      <c r="G2418" s="5">
        <v>0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19">
        <v>0</v>
      </c>
    </row>
    <row r="2419" spans="1:14" ht="15.75" hidden="1" customHeight="1" x14ac:dyDescent="0.2">
      <c r="A2419" s="14">
        <v>0</v>
      </c>
      <c r="B2419" s="16">
        <v>0</v>
      </c>
      <c r="C2419" s="14">
        <v>0</v>
      </c>
      <c r="D2419" s="17">
        <v>0</v>
      </c>
      <c r="E2419" s="5">
        <v>0</v>
      </c>
      <c r="F2419" s="5">
        <v>0</v>
      </c>
      <c r="G2419" s="5">
        <v>0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19">
        <v>0</v>
      </c>
    </row>
    <row r="2420" spans="1:14" ht="15.75" hidden="1" customHeight="1" x14ac:dyDescent="0.2">
      <c r="A2420" s="14">
        <v>0</v>
      </c>
      <c r="B2420" s="16">
        <v>0</v>
      </c>
      <c r="C2420" s="14">
        <v>0</v>
      </c>
      <c r="D2420" s="17">
        <v>0</v>
      </c>
      <c r="E2420" s="5">
        <v>0</v>
      </c>
      <c r="F2420" s="5">
        <v>0</v>
      </c>
      <c r="G2420" s="5">
        <v>0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19">
        <v>0</v>
      </c>
    </row>
    <row r="2421" spans="1:14" ht="15.75" hidden="1" customHeight="1" x14ac:dyDescent="0.2">
      <c r="A2421" s="14">
        <v>0</v>
      </c>
      <c r="B2421" s="16">
        <v>0</v>
      </c>
      <c r="C2421" s="14">
        <v>0</v>
      </c>
      <c r="D2421" s="17">
        <v>0</v>
      </c>
      <c r="E2421" s="5">
        <v>0</v>
      </c>
      <c r="F2421" s="5">
        <v>0</v>
      </c>
      <c r="G2421" s="5">
        <v>0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19">
        <v>0</v>
      </c>
    </row>
    <row r="2422" spans="1:14" ht="15.75" hidden="1" customHeight="1" x14ac:dyDescent="0.2">
      <c r="A2422" s="14">
        <v>0</v>
      </c>
      <c r="B2422" s="16">
        <v>0</v>
      </c>
      <c r="C2422" s="14">
        <v>0</v>
      </c>
      <c r="D2422" s="17">
        <v>0</v>
      </c>
      <c r="E2422" s="5">
        <v>0</v>
      </c>
      <c r="F2422" s="5">
        <v>0</v>
      </c>
      <c r="G2422" s="5">
        <v>0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19">
        <v>0</v>
      </c>
    </row>
    <row r="2423" spans="1:14" ht="15.75" hidden="1" customHeight="1" x14ac:dyDescent="0.2">
      <c r="A2423" s="14">
        <v>0</v>
      </c>
      <c r="B2423" s="16">
        <v>0</v>
      </c>
      <c r="C2423" s="14">
        <v>0</v>
      </c>
      <c r="D2423" s="17">
        <v>0</v>
      </c>
      <c r="E2423" s="5">
        <v>0</v>
      </c>
      <c r="F2423" s="5">
        <v>0</v>
      </c>
      <c r="G2423" s="5">
        <v>0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19">
        <v>0</v>
      </c>
    </row>
    <row r="2424" spans="1:14" ht="15.75" hidden="1" customHeight="1" x14ac:dyDescent="0.2">
      <c r="A2424" s="14">
        <v>0</v>
      </c>
      <c r="B2424" s="16">
        <v>0</v>
      </c>
      <c r="C2424" s="14">
        <v>0</v>
      </c>
      <c r="D2424" s="17">
        <v>0</v>
      </c>
      <c r="E2424" s="5">
        <v>0</v>
      </c>
      <c r="F2424" s="5">
        <v>0</v>
      </c>
      <c r="G2424" s="5">
        <v>0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19">
        <v>0</v>
      </c>
    </row>
    <row r="2425" spans="1:14" ht="15.75" hidden="1" customHeight="1" x14ac:dyDescent="0.2">
      <c r="A2425" s="14">
        <v>0</v>
      </c>
      <c r="B2425" s="16">
        <v>0</v>
      </c>
      <c r="C2425" s="14">
        <v>0</v>
      </c>
      <c r="D2425" s="17">
        <v>0</v>
      </c>
      <c r="E2425" s="5">
        <v>0</v>
      </c>
      <c r="F2425" s="5">
        <v>0</v>
      </c>
      <c r="G2425" s="5">
        <v>0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19">
        <v>0</v>
      </c>
    </row>
    <row r="2426" spans="1:14" ht="15.75" hidden="1" customHeight="1" x14ac:dyDescent="0.2">
      <c r="A2426" s="14">
        <v>0</v>
      </c>
      <c r="B2426" s="16">
        <v>0</v>
      </c>
      <c r="C2426" s="14">
        <v>0</v>
      </c>
      <c r="D2426" s="17">
        <v>0</v>
      </c>
      <c r="E2426" s="5">
        <v>0</v>
      </c>
      <c r="F2426" s="5">
        <v>0</v>
      </c>
      <c r="G2426" s="5">
        <v>0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19">
        <v>0</v>
      </c>
    </row>
    <row r="2427" spans="1:14" ht="15.75" hidden="1" customHeight="1" x14ac:dyDescent="0.2">
      <c r="A2427" s="14">
        <v>0</v>
      </c>
      <c r="B2427" s="16">
        <v>0</v>
      </c>
      <c r="C2427" s="14">
        <v>0</v>
      </c>
      <c r="D2427" s="17">
        <v>0</v>
      </c>
      <c r="E2427" s="5">
        <v>0</v>
      </c>
      <c r="F2427" s="5">
        <v>0</v>
      </c>
      <c r="G2427" s="5">
        <v>0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19">
        <v>0</v>
      </c>
    </row>
    <row r="2428" spans="1:14" ht="15.75" hidden="1" customHeight="1" x14ac:dyDescent="0.2">
      <c r="A2428" s="14">
        <v>0</v>
      </c>
      <c r="B2428" s="16">
        <v>0</v>
      </c>
      <c r="C2428" s="14">
        <v>0</v>
      </c>
      <c r="D2428" s="17">
        <v>0</v>
      </c>
      <c r="E2428" s="5">
        <v>0</v>
      </c>
      <c r="F2428" s="5">
        <v>0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19">
        <v>0</v>
      </c>
    </row>
    <row r="2429" spans="1:14" ht="15.75" hidden="1" customHeight="1" x14ac:dyDescent="0.2">
      <c r="A2429" s="14">
        <v>0</v>
      </c>
      <c r="B2429" s="16">
        <v>0</v>
      </c>
      <c r="C2429" s="14">
        <v>0</v>
      </c>
      <c r="D2429" s="17">
        <v>0</v>
      </c>
      <c r="E2429" s="5">
        <v>0</v>
      </c>
      <c r="F2429" s="5">
        <v>0</v>
      </c>
      <c r="G2429" s="5">
        <v>0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19">
        <v>0</v>
      </c>
    </row>
    <row r="2430" spans="1:14" ht="15.75" hidden="1" customHeight="1" x14ac:dyDescent="0.2">
      <c r="A2430" s="14">
        <v>0</v>
      </c>
      <c r="B2430" s="16">
        <v>0</v>
      </c>
      <c r="C2430" s="14">
        <v>0</v>
      </c>
      <c r="D2430" s="17">
        <v>0</v>
      </c>
      <c r="E2430" s="5">
        <v>0</v>
      </c>
      <c r="F2430" s="5">
        <v>0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19">
        <v>0</v>
      </c>
    </row>
    <row r="2431" spans="1:14" ht="15.75" hidden="1" customHeight="1" x14ac:dyDescent="0.2">
      <c r="A2431" s="14">
        <v>0</v>
      </c>
      <c r="B2431" s="16">
        <v>0</v>
      </c>
      <c r="C2431" s="14">
        <v>0</v>
      </c>
      <c r="D2431" s="17">
        <v>0</v>
      </c>
      <c r="E2431" s="5">
        <v>0</v>
      </c>
      <c r="F2431" s="5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19">
        <v>0</v>
      </c>
    </row>
    <row r="2432" spans="1:14" ht="15.75" hidden="1" customHeight="1" x14ac:dyDescent="0.2">
      <c r="A2432" s="14">
        <v>0</v>
      </c>
      <c r="B2432" s="16">
        <v>0</v>
      </c>
      <c r="C2432" s="14">
        <v>0</v>
      </c>
      <c r="D2432" s="17">
        <v>0</v>
      </c>
      <c r="E2432" s="5">
        <v>0</v>
      </c>
      <c r="F2432" s="5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19">
        <v>0</v>
      </c>
    </row>
    <row r="2433" spans="1:14" ht="15.75" hidden="1" customHeight="1" x14ac:dyDescent="0.2">
      <c r="A2433" s="14">
        <v>0</v>
      </c>
      <c r="B2433" s="16">
        <v>0</v>
      </c>
      <c r="C2433" s="14">
        <v>0</v>
      </c>
      <c r="D2433" s="17">
        <v>0</v>
      </c>
      <c r="E2433" s="5">
        <v>0</v>
      </c>
      <c r="F2433" s="5">
        <v>0</v>
      </c>
      <c r="G2433" s="5">
        <v>0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19">
        <v>0</v>
      </c>
    </row>
    <row r="2434" spans="1:14" ht="15.75" hidden="1" customHeight="1" x14ac:dyDescent="0.2">
      <c r="A2434" s="14">
        <v>0</v>
      </c>
      <c r="B2434" s="16">
        <v>0</v>
      </c>
      <c r="C2434" s="14">
        <v>0</v>
      </c>
      <c r="D2434" s="17">
        <v>0</v>
      </c>
      <c r="E2434" s="5">
        <v>0</v>
      </c>
      <c r="F2434" s="5">
        <v>0</v>
      </c>
      <c r="G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19">
        <v>0</v>
      </c>
    </row>
    <row r="2435" spans="1:14" ht="15.75" hidden="1" customHeight="1" x14ac:dyDescent="0.2">
      <c r="A2435" s="14">
        <v>0</v>
      </c>
      <c r="B2435" s="16">
        <v>0</v>
      </c>
      <c r="C2435" s="14">
        <v>0</v>
      </c>
      <c r="D2435" s="17">
        <v>0</v>
      </c>
      <c r="E2435" s="5">
        <v>0</v>
      </c>
      <c r="F2435" s="5">
        <v>0</v>
      </c>
      <c r="G2435" s="5">
        <v>0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19">
        <v>0</v>
      </c>
    </row>
    <row r="2436" spans="1:14" ht="15.75" hidden="1" customHeight="1" x14ac:dyDescent="0.2">
      <c r="A2436" s="14">
        <v>0</v>
      </c>
      <c r="B2436" s="16">
        <v>0</v>
      </c>
      <c r="C2436" s="14">
        <v>0</v>
      </c>
      <c r="D2436" s="17">
        <v>0</v>
      </c>
      <c r="E2436" s="5">
        <v>0</v>
      </c>
      <c r="F2436" s="5">
        <v>0</v>
      </c>
      <c r="G2436" s="5">
        <v>0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19">
        <v>0</v>
      </c>
    </row>
    <row r="2437" spans="1:14" ht="15.75" hidden="1" customHeight="1" x14ac:dyDescent="0.2">
      <c r="A2437" s="14">
        <v>0</v>
      </c>
      <c r="B2437" s="16">
        <v>0</v>
      </c>
      <c r="C2437" s="14">
        <v>0</v>
      </c>
      <c r="D2437" s="17">
        <v>0</v>
      </c>
      <c r="E2437" s="5">
        <v>0</v>
      </c>
      <c r="F2437" s="5">
        <v>0</v>
      </c>
      <c r="G2437" s="5">
        <v>0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19">
        <v>0</v>
      </c>
    </row>
    <row r="2438" spans="1:14" ht="15.75" hidden="1" customHeight="1" x14ac:dyDescent="0.2">
      <c r="A2438" s="14">
        <v>0</v>
      </c>
      <c r="B2438" s="16">
        <v>0</v>
      </c>
      <c r="C2438" s="14">
        <v>0</v>
      </c>
      <c r="D2438" s="17">
        <v>0</v>
      </c>
      <c r="E2438" s="5">
        <v>0</v>
      </c>
      <c r="F2438" s="5">
        <v>0</v>
      </c>
      <c r="G2438" s="5">
        <v>0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19">
        <v>0</v>
      </c>
    </row>
    <row r="2439" spans="1:14" ht="15.75" hidden="1" customHeight="1" x14ac:dyDescent="0.2">
      <c r="A2439" s="14">
        <v>0</v>
      </c>
      <c r="B2439" s="16">
        <v>0</v>
      </c>
      <c r="C2439" s="14">
        <v>0</v>
      </c>
      <c r="D2439" s="17">
        <v>0</v>
      </c>
      <c r="E2439" s="5">
        <v>0</v>
      </c>
      <c r="F2439" s="5">
        <v>0</v>
      </c>
      <c r="G2439" s="5">
        <v>0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19">
        <v>0</v>
      </c>
    </row>
    <row r="2440" spans="1:14" ht="15.75" hidden="1" customHeight="1" x14ac:dyDescent="0.2">
      <c r="A2440" s="14">
        <v>0</v>
      </c>
      <c r="B2440" s="16">
        <v>0</v>
      </c>
      <c r="C2440" s="14">
        <v>0</v>
      </c>
      <c r="D2440" s="17">
        <v>0</v>
      </c>
      <c r="E2440" s="5">
        <v>0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19">
        <v>0</v>
      </c>
    </row>
    <row r="2441" spans="1:14" ht="15.75" hidden="1" customHeight="1" x14ac:dyDescent="0.2">
      <c r="A2441" s="14">
        <v>0</v>
      </c>
      <c r="B2441" s="16">
        <v>0</v>
      </c>
      <c r="C2441" s="14">
        <v>0</v>
      </c>
      <c r="D2441" s="17">
        <v>0</v>
      </c>
      <c r="E2441" s="5">
        <v>0</v>
      </c>
      <c r="F2441" s="5">
        <v>0</v>
      </c>
      <c r="G2441" s="5">
        <v>0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19">
        <v>0</v>
      </c>
    </row>
    <row r="2442" spans="1:14" ht="15.75" hidden="1" customHeight="1" x14ac:dyDescent="0.2">
      <c r="A2442" s="14">
        <v>0</v>
      </c>
      <c r="B2442" s="16">
        <v>0</v>
      </c>
      <c r="C2442" s="14">
        <v>0</v>
      </c>
      <c r="D2442" s="17">
        <v>0</v>
      </c>
      <c r="E2442" s="5">
        <v>0</v>
      </c>
      <c r="F2442" s="5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19">
        <v>0</v>
      </c>
    </row>
    <row r="2443" spans="1:14" ht="15.75" hidden="1" customHeight="1" x14ac:dyDescent="0.2">
      <c r="A2443" s="14">
        <v>0</v>
      </c>
      <c r="B2443" s="16">
        <v>0</v>
      </c>
      <c r="C2443" s="14">
        <v>0</v>
      </c>
      <c r="D2443" s="17">
        <v>0</v>
      </c>
      <c r="E2443" s="5">
        <v>0</v>
      </c>
      <c r="F2443" s="5">
        <v>0</v>
      </c>
      <c r="G2443" s="5">
        <v>0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19">
        <v>0</v>
      </c>
    </row>
    <row r="2444" spans="1:14" ht="15.75" hidden="1" customHeight="1" x14ac:dyDescent="0.2">
      <c r="A2444" s="14">
        <v>0</v>
      </c>
      <c r="B2444" s="16">
        <v>0</v>
      </c>
      <c r="C2444" s="14">
        <v>0</v>
      </c>
      <c r="D2444" s="17">
        <v>0</v>
      </c>
      <c r="E2444" s="5">
        <v>0</v>
      </c>
      <c r="F2444" s="5">
        <v>0</v>
      </c>
      <c r="G2444" s="5">
        <v>0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19">
        <v>0</v>
      </c>
    </row>
    <row r="2445" spans="1:14" ht="15.75" hidden="1" customHeight="1" x14ac:dyDescent="0.2">
      <c r="A2445" s="14">
        <v>0</v>
      </c>
      <c r="B2445" s="16">
        <v>0</v>
      </c>
      <c r="C2445" s="14">
        <v>0</v>
      </c>
      <c r="D2445" s="17">
        <v>0</v>
      </c>
      <c r="E2445" s="5">
        <v>0</v>
      </c>
      <c r="F2445" s="5">
        <v>0</v>
      </c>
      <c r="G2445" s="5">
        <v>0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19">
        <v>0</v>
      </c>
    </row>
    <row r="2446" spans="1:14" ht="15.75" hidden="1" customHeight="1" x14ac:dyDescent="0.2">
      <c r="A2446" s="14">
        <v>0</v>
      </c>
      <c r="B2446" s="16">
        <v>0</v>
      </c>
      <c r="C2446" s="14">
        <v>0</v>
      </c>
      <c r="D2446" s="17">
        <v>0</v>
      </c>
      <c r="E2446" s="5">
        <v>0</v>
      </c>
      <c r="F2446" s="5">
        <v>0</v>
      </c>
      <c r="G2446" s="5">
        <v>0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19">
        <v>0</v>
      </c>
    </row>
    <row r="2447" spans="1:14" ht="15.75" hidden="1" customHeight="1" x14ac:dyDescent="0.2">
      <c r="A2447" s="14">
        <v>0</v>
      </c>
      <c r="B2447" s="16">
        <v>0</v>
      </c>
      <c r="C2447" s="14">
        <v>0</v>
      </c>
      <c r="D2447" s="17">
        <v>0</v>
      </c>
      <c r="E2447" s="5">
        <v>0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19">
        <v>0</v>
      </c>
    </row>
    <row r="2448" spans="1:14" ht="15.75" hidden="1" customHeight="1" x14ac:dyDescent="0.2">
      <c r="A2448" s="14">
        <v>0</v>
      </c>
      <c r="B2448" s="16">
        <v>0</v>
      </c>
      <c r="C2448" s="14">
        <v>0</v>
      </c>
      <c r="D2448" s="17">
        <v>0</v>
      </c>
      <c r="E2448" s="5">
        <v>0</v>
      </c>
      <c r="F2448" s="5">
        <v>0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19">
        <v>0</v>
      </c>
    </row>
    <row r="2449" spans="1:14" ht="15.75" hidden="1" customHeight="1" x14ac:dyDescent="0.2">
      <c r="A2449" s="14">
        <v>0</v>
      </c>
      <c r="B2449" s="16">
        <v>0</v>
      </c>
      <c r="C2449" s="14">
        <v>0</v>
      </c>
      <c r="D2449" s="17">
        <v>0</v>
      </c>
      <c r="E2449" s="5">
        <v>0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19">
        <v>0</v>
      </c>
    </row>
    <row r="2450" spans="1:14" ht="15.75" hidden="1" customHeight="1" x14ac:dyDescent="0.2">
      <c r="A2450" s="14">
        <v>0</v>
      </c>
      <c r="B2450" s="16">
        <v>0</v>
      </c>
      <c r="C2450" s="14">
        <v>0</v>
      </c>
      <c r="D2450" s="17">
        <v>0</v>
      </c>
      <c r="E2450" s="5">
        <v>0</v>
      </c>
      <c r="F2450" s="5">
        <v>0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19">
        <v>0</v>
      </c>
    </row>
    <row r="2451" spans="1:14" ht="15.75" hidden="1" customHeight="1" x14ac:dyDescent="0.2">
      <c r="A2451" s="14">
        <v>0</v>
      </c>
      <c r="B2451" s="16">
        <v>0</v>
      </c>
      <c r="C2451" s="14">
        <v>0</v>
      </c>
      <c r="D2451" s="17">
        <v>0</v>
      </c>
      <c r="E2451" s="5">
        <v>0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19">
        <v>0</v>
      </c>
    </row>
    <row r="2452" spans="1:14" ht="15.75" hidden="1" customHeight="1" x14ac:dyDescent="0.2">
      <c r="A2452" s="14">
        <v>0</v>
      </c>
      <c r="B2452" s="16">
        <v>0</v>
      </c>
      <c r="C2452" s="14">
        <v>0</v>
      </c>
      <c r="D2452" s="17">
        <v>0</v>
      </c>
      <c r="E2452" s="5">
        <v>0</v>
      </c>
      <c r="F2452" s="5">
        <v>0</v>
      </c>
      <c r="G2452" s="5">
        <v>0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19">
        <v>0</v>
      </c>
    </row>
    <row r="2453" spans="1:14" ht="15.75" hidden="1" customHeight="1" x14ac:dyDescent="0.2">
      <c r="A2453" s="14">
        <v>0</v>
      </c>
      <c r="B2453" s="16">
        <v>0</v>
      </c>
      <c r="C2453" s="14">
        <v>0</v>
      </c>
      <c r="D2453" s="17">
        <v>0</v>
      </c>
      <c r="E2453" s="5">
        <v>0</v>
      </c>
      <c r="F2453" s="5">
        <v>0</v>
      </c>
      <c r="G2453" s="5">
        <v>0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19">
        <v>0</v>
      </c>
    </row>
    <row r="2454" spans="1:14" ht="15.75" hidden="1" customHeight="1" x14ac:dyDescent="0.2">
      <c r="A2454" s="14">
        <v>0</v>
      </c>
      <c r="B2454" s="16">
        <v>0</v>
      </c>
      <c r="C2454" s="14">
        <v>0</v>
      </c>
      <c r="D2454" s="17">
        <v>0</v>
      </c>
      <c r="E2454" s="5">
        <v>0</v>
      </c>
      <c r="F2454" s="5">
        <v>0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19">
        <v>0</v>
      </c>
    </row>
    <row r="2455" spans="1:14" ht="15.75" hidden="1" customHeight="1" x14ac:dyDescent="0.2">
      <c r="A2455" s="14">
        <v>0</v>
      </c>
      <c r="B2455" s="16">
        <v>0</v>
      </c>
      <c r="C2455" s="14">
        <v>0</v>
      </c>
      <c r="D2455" s="17">
        <v>0</v>
      </c>
      <c r="E2455" s="5">
        <v>0</v>
      </c>
      <c r="F2455" s="5">
        <v>0</v>
      </c>
      <c r="G2455" s="5">
        <v>0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19">
        <v>0</v>
      </c>
    </row>
    <row r="2456" spans="1:14" ht="15.75" hidden="1" customHeight="1" x14ac:dyDescent="0.2">
      <c r="A2456" s="14">
        <v>0</v>
      </c>
      <c r="B2456" s="16">
        <v>0</v>
      </c>
      <c r="C2456" s="14">
        <v>0</v>
      </c>
      <c r="D2456" s="17">
        <v>0</v>
      </c>
      <c r="E2456" s="5">
        <v>0</v>
      </c>
      <c r="F2456" s="5">
        <v>0</v>
      </c>
      <c r="G2456" s="5">
        <v>0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19">
        <v>0</v>
      </c>
    </row>
    <row r="2457" spans="1:14" ht="15.75" hidden="1" customHeight="1" x14ac:dyDescent="0.2">
      <c r="A2457" s="14">
        <v>0</v>
      </c>
      <c r="B2457" s="16">
        <v>0</v>
      </c>
      <c r="C2457" s="14">
        <v>0</v>
      </c>
      <c r="D2457" s="17">
        <v>0</v>
      </c>
      <c r="E2457" s="5">
        <v>0</v>
      </c>
      <c r="F2457" s="5">
        <v>0</v>
      </c>
      <c r="G2457" s="5">
        <v>0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19">
        <v>0</v>
      </c>
    </row>
    <row r="2458" spans="1:14" ht="15.75" hidden="1" customHeight="1" x14ac:dyDescent="0.2">
      <c r="A2458" s="14">
        <v>0</v>
      </c>
      <c r="B2458" s="16">
        <v>0</v>
      </c>
      <c r="C2458" s="14">
        <v>0</v>
      </c>
      <c r="D2458" s="17">
        <v>0</v>
      </c>
      <c r="E2458" s="5">
        <v>0</v>
      </c>
      <c r="F2458" s="5">
        <v>0</v>
      </c>
      <c r="G2458" s="5">
        <v>0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19">
        <v>0</v>
      </c>
    </row>
    <row r="2459" spans="1:14" ht="15.75" hidden="1" customHeight="1" x14ac:dyDescent="0.2">
      <c r="A2459" s="14">
        <v>0</v>
      </c>
      <c r="B2459" s="16">
        <v>0</v>
      </c>
      <c r="C2459" s="14">
        <v>0</v>
      </c>
      <c r="D2459" s="17">
        <v>0</v>
      </c>
      <c r="E2459" s="5">
        <v>0</v>
      </c>
      <c r="F2459" s="5">
        <v>0</v>
      </c>
      <c r="G2459" s="5">
        <v>0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19">
        <v>0</v>
      </c>
    </row>
    <row r="2460" spans="1:14" ht="15.75" hidden="1" customHeight="1" x14ac:dyDescent="0.2">
      <c r="A2460" s="14">
        <v>0</v>
      </c>
      <c r="B2460" s="16">
        <v>0</v>
      </c>
      <c r="C2460" s="14">
        <v>0</v>
      </c>
      <c r="D2460" s="17">
        <v>0</v>
      </c>
      <c r="E2460" s="5">
        <v>0</v>
      </c>
      <c r="F2460" s="5">
        <v>0</v>
      </c>
      <c r="G2460" s="5">
        <v>0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19">
        <v>0</v>
      </c>
    </row>
    <row r="2461" spans="1:14" ht="15.75" hidden="1" customHeight="1" x14ac:dyDescent="0.2">
      <c r="A2461" s="14">
        <v>0</v>
      </c>
      <c r="B2461" s="16">
        <v>0</v>
      </c>
      <c r="C2461" s="14">
        <v>0</v>
      </c>
      <c r="D2461" s="17">
        <v>0</v>
      </c>
      <c r="E2461" s="5">
        <v>0</v>
      </c>
      <c r="F2461" s="5">
        <v>0</v>
      </c>
      <c r="G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19">
        <v>0</v>
      </c>
    </row>
    <row r="2462" spans="1:14" ht="15.75" hidden="1" customHeight="1" x14ac:dyDescent="0.2">
      <c r="A2462" s="14">
        <v>0</v>
      </c>
      <c r="B2462" s="16">
        <v>0</v>
      </c>
      <c r="C2462" s="14">
        <v>0</v>
      </c>
      <c r="D2462" s="17">
        <v>0</v>
      </c>
      <c r="E2462" s="5">
        <v>0</v>
      </c>
      <c r="F2462" s="5">
        <v>0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19">
        <v>0</v>
      </c>
    </row>
    <row r="2463" spans="1:14" ht="15.75" hidden="1" customHeight="1" x14ac:dyDescent="0.2">
      <c r="A2463" s="14">
        <v>0</v>
      </c>
      <c r="B2463" s="16">
        <v>0</v>
      </c>
      <c r="C2463" s="14">
        <v>0</v>
      </c>
      <c r="D2463" s="17">
        <v>0</v>
      </c>
      <c r="E2463" s="5">
        <v>0</v>
      </c>
      <c r="F2463" s="5">
        <v>0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19">
        <v>0</v>
      </c>
    </row>
    <row r="2464" spans="1:14" ht="15.75" hidden="1" customHeight="1" x14ac:dyDescent="0.2">
      <c r="A2464" s="14">
        <v>0</v>
      </c>
      <c r="B2464" s="16">
        <v>0</v>
      </c>
      <c r="C2464" s="14">
        <v>0</v>
      </c>
      <c r="D2464" s="17">
        <v>0</v>
      </c>
      <c r="E2464" s="5">
        <v>0</v>
      </c>
      <c r="F2464" s="5">
        <v>0</v>
      </c>
      <c r="G2464" s="5">
        <v>0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19">
        <v>0</v>
      </c>
    </row>
    <row r="2465" spans="1:14" ht="15.75" hidden="1" customHeight="1" x14ac:dyDescent="0.2">
      <c r="A2465" s="14">
        <v>0</v>
      </c>
      <c r="B2465" s="16">
        <v>0</v>
      </c>
      <c r="C2465" s="14">
        <v>0</v>
      </c>
      <c r="D2465" s="17">
        <v>0</v>
      </c>
      <c r="E2465" s="5">
        <v>0</v>
      </c>
      <c r="F2465" s="5">
        <v>0</v>
      </c>
      <c r="G2465" s="5">
        <v>0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19">
        <v>0</v>
      </c>
    </row>
    <row r="2466" spans="1:14" ht="15.75" hidden="1" customHeight="1" x14ac:dyDescent="0.2">
      <c r="A2466" s="14">
        <v>0</v>
      </c>
      <c r="B2466" s="16">
        <v>0</v>
      </c>
      <c r="C2466" s="14">
        <v>0</v>
      </c>
      <c r="D2466" s="17">
        <v>0</v>
      </c>
      <c r="E2466" s="5">
        <v>0</v>
      </c>
      <c r="F2466" s="5">
        <v>0</v>
      </c>
      <c r="G2466" s="5">
        <v>0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19">
        <v>0</v>
      </c>
    </row>
    <row r="2467" spans="1:14" ht="15.75" hidden="1" customHeight="1" x14ac:dyDescent="0.2">
      <c r="A2467" s="14">
        <v>0</v>
      </c>
      <c r="B2467" s="16">
        <v>0</v>
      </c>
      <c r="C2467" s="14">
        <v>0</v>
      </c>
      <c r="D2467" s="17">
        <v>0</v>
      </c>
      <c r="E2467" s="5">
        <v>0</v>
      </c>
      <c r="F2467" s="5">
        <v>0</v>
      </c>
      <c r="G2467" s="5">
        <v>0</v>
      </c>
      <c r="H2467" s="5">
        <v>0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19">
        <v>0</v>
      </c>
    </row>
    <row r="2468" spans="1:14" ht="15.75" hidden="1" customHeight="1" x14ac:dyDescent="0.2">
      <c r="A2468" s="14">
        <v>0</v>
      </c>
      <c r="B2468" s="16">
        <v>0</v>
      </c>
      <c r="C2468" s="14">
        <v>0</v>
      </c>
      <c r="D2468" s="17">
        <v>0</v>
      </c>
      <c r="E2468" s="5">
        <v>0</v>
      </c>
      <c r="F2468" s="5">
        <v>0</v>
      </c>
      <c r="G2468" s="5">
        <v>0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19">
        <v>0</v>
      </c>
    </row>
    <row r="2469" spans="1:14" ht="15.75" hidden="1" customHeight="1" x14ac:dyDescent="0.2">
      <c r="A2469" s="14">
        <v>0</v>
      </c>
      <c r="B2469" s="16">
        <v>0</v>
      </c>
      <c r="C2469" s="14">
        <v>0</v>
      </c>
      <c r="D2469" s="17">
        <v>0</v>
      </c>
      <c r="E2469" s="5">
        <v>0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19">
        <v>0</v>
      </c>
    </row>
    <row r="2470" spans="1:14" ht="15.75" hidden="1" customHeight="1" x14ac:dyDescent="0.2">
      <c r="A2470" s="14">
        <v>0</v>
      </c>
      <c r="B2470" s="16">
        <v>0</v>
      </c>
      <c r="C2470" s="14">
        <v>0</v>
      </c>
      <c r="D2470" s="17">
        <v>0</v>
      </c>
      <c r="E2470" s="5">
        <v>0</v>
      </c>
      <c r="F2470" s="5">
        <v>0</v>
      </c>
      <c r="G2470" s="5">
        <v>0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19">
        <v>0</v>
      </c>
    </row>
    <row r="2471" spans="1:14" ht="15.75" hidden="1" customHeight="1" x14ac:dyDescent="0.2">
      <c r="A2471" s="14">
        <v>0</v>
      </c>
      <c r="B2471" s="16">
        <v>0</v>
      </c>
      <c r="C2471" s="14">
        <v>0</v>
      </c>
      <c r="D2471" s="17">
        <v>0</v>
      </c>
      <c r="E2471" s="5">
        <v>0</v>
      </c>
      <c r="F2471" s="5">
        <v>0</v>
      </c>
      <c r="G2471" s="5">
        <v>0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19">
        <v>0</v>
      </c>
    </row>
    <row r="2472" spans="1:14" ht="15.75" hidden="1" customHeight="1" x14ac:dyDescent="0.2">
      <c r="A2472" s="14">
        <v>0</v>
      </c>
      <c r="B2472" s="16">
        <v>0</v>
      </c>
      <c r="C2472" s="14">
        <v>0</v>
      </c>
      <c r="D2472" s="17">
        <v>0</v>
      </c>
      <c r="E2472" s="5">
        <v>0</v>
      </c>
      <c r="F2472" s="5">
        <v>0</v>
      </c>
      <c r="G2472" s="5">
        <v>0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19">
        <v>0</v>
      </c>
    </row>
    <row r="2473" spans="1:14" ht="15.75" hidden="1" customHeight="1" x14ac:dyDescent="0.2">
      <c r="A2473" s="14">
        <v>0</v>
      </c>
      <c r="B2473" s="16">
        <v>0</v>
      </c>
      <c r="C2473" s="14">
        <v>0</v>
      </c>
      <c r="D2473" s="17">
        <v>0</v>
      </c>
      <c r="E2473" s="5">
        <v>0</v>
      </c>
      <c r="F2473" s="5">
        <v>0</v>
      </c>
      <c r="G2473" s="5">
        <v>0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19">
        <v>0</v>
      </c>
    </row>
    <row r="2474" spans="1:14" ht="15.75" hidden="1" customHeight="1" x14ac:dyDescent="0.2">
      <c r="A2474" s="14">
        <v>0</v>
      </c>
      <c r="B2474" s="16">
        <v>0</v>
      </c>
      <c r="C2474" s="14">
        <v>0</v>
      </c>
      <c r="D2474" s="17">
        <v>0</v>
      </c>
      <c r="E2474" s="5">
        <v>0</v>
      </c>
      <c r="F2474" s="5">
        <v>0</v>
      </c>
      <c r="G2474" s="5">
        <v>0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19">
        <v>0</v>
      </c>
    </row>
    <row r="2475" spans="1:14" ht="15.75" hidden="1" customHeight="1" x14ac:dyDescent="0.2">
      <c r="A2475" s="14">
        <v>0</v>
      </c>
      <c r="B2475" s="16">
        <v>0</v>
      </c>
      <c r="C2475" s="14">
        <v>0</v>
      </c>
      <c r="D2475" s="17">
        <v>0</v>
      </c>
      <c r="E2475" s="5">
        <v>0</v>
      </c>
      <c r="F2475" s="5">
        <v>0</v>
      </c>
      <c r="G2475" s="5">
        <v>0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19">
        <v>0</v>
      </c>
    </row>
    <row r="2476" spans="1:14" ht="15.75" hidden="1" customHeight="1" x14ac:dyDescent="0.2">
      <c r="A2476" s="14">
        <v>0</v>
      </c>
      <c r="B2476" s="16">
        <v>0</v>
      </c>
      <c r="C2476" s="14">
        <v>0</v>
      </c>
      <c r="D2476" s="17">
        <v>0</v>
      </c>
      <c r="E2476" s="5">
        <v>0</v>
      </c>
      <c r="F2476" s="5">
        <v>0</v>
      </c>
      <c r="G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19">
        <v>0</v>
      </c>
    </row>
    <row r="2477" spans="1:14" ht="15.75" hidden="1" customHeight="1" x14ac:dyDescent="0.2">
      <c r="A2477" s="14">
        <v>0</v>
      </c>
      <c r="B2477" s="16">
        <v>0</v>
      </c>
      <c r="C2477" s="14">
        <v>0</v>
      </c>
      <c r="D2477" s="17">
        <v>0</v>
      </c>
      <c r="E2477" s="5">
        <v>0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19">
        <v>0</v>
      </c>
    </row>
    <row r="2478" spans="1:14" ht="15.75" hidden="1" customHeight="1" x14ac:dyDescent="0.2">
      <c r="A2478" s="14">
        <v>0</v>
      </c>
      <c r="B2478" s="16">
        <v>0</v>
      </c>
      <c r="C2478" s="14">
        <v>0</v>
      </c>
      <c r="D2478" s="17">
        <v>0</v>
      </c>
      <c r="E2478" s="5">
        <v>0</v>
      </c>
      <c r="F2478" s="5">
        <v>0</v>
      </c>
      <c r="G2478" s="5">
        <v>0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19">
        <v>0</v>
      </c>
    </row>
    <row r="2479" spans="1:14" ht="15.75" hidden="1" customHeight="1" x14ac:dyDescent="0.2">
      <c r="A2479" s="14">
        <v>0</v>
      </c>
      <c r="B2479" s="16">
        <v>0</v>
      </c>
      <c r="C2479" s="14">
        <v>0</v>
      </c>
      <c r="D2479" s="17">
        <v>0</v>
      </c>
      <c r="E2479" s="5">
        <v>0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19">
        <v>0</v>
      </c>
    </row>
    <row r="2480" spans="1:14" ht="15.75" hidden="1" customHeight="1" x14ac:dyDescent="0.2">
      <c r="A2480" s="14">
        <v>0</v>
      </c>
      <c r="B2480" s="16">
        <v>0</v>
      </c>
      <c r="C2480" s="14">
        <v>0</v>
      </c>
      <c r="D2480" s="17">
        <v>0</v>
      </c>
      <c r="E2480" s="5">
        <v>0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19">
        <v>0</v>
      </c>
    </row>
    <row r="2481" spans="1:14" ht="15.75" hidden="1" customHeight="1" x14ac:dyDescent="0.2">
      <c r="A2481" s="14">
        <v>0</v>
      </c>
      <c r="B2481" s="16">
        <v>0</v>
      </c>
      <c r="C2481" s="14">
        <v>0</v>
      </c>
      <c r="D2481" s="17">
        <v>0</v>
      </c>
      <c r="E2481" s="5">
        <v>0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19">
        <v>0</v>
      </c>
    </row>
    <row r="2482" spans="1:14" ht="15.75" hidden="1" customHeight="1" x14ac:dyDescent="0.2">
      <c r="A2482" s="14">
        <v>0</v>
      </c>
      <c r="B2482" s="16">
        <v>0</v>
      </c>
      <c r="C2482" s="14">
        <v>0</v>
      </c>
      <c r="D2482" s="17">
        <v>0</v>
      </c>
      <c r="E2482" s="5">
        <v>0</v>
      </c>
      <c r="F2482" s="5">
        <v>0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19">
        <v>0</v>
      </c>
    </row>
    <row r="2483" spans="1:14" ht="15.75" hidden="1" customHeight="1" x14ac:dyDescent="0.2">
      <c r="A2483" s="14">
        <v>0</v>
      </c>
      <c r="B2483" s="16">
        <v>0</v>
      </c>
      <c r="C2483" s="14">
        <v>0</v>
      </c>
      <c r="D2483" s="17">
        <v>0</v>
      </c>
      <c r="E2483" s="5">
        <v>0</v>
      </c>
      <c r="F2483" s="5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19">
        <v>0</v>
      </c>
    </row>
    <row r="2484" spans="1:14" ht="15.75" hidden="1" customHeight="1" x14ac:dyDescent="0.2">
      <c r="A2484" s="14">
        <v>0</v>
      </c>
      <c r="B2484" s="16">
        <v>0</v>
      </c>
      <c r="C2484" s="14">
        <v>0</v>
      </c>
      <c r="D2484" s="17">
        <v>0</v>
      </c>
      <c r="E2484" s="5">
        <v>0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19">
        <v>0</v>
      </c>
    </row>
    <row r="2485" spans="1:14" ht="15.75" hidden="1" customHeight="1" x14ac:dyDescent="0.2">
      <c r="A2485" s="14">
        <v>0</v>
      </c>
      <c r="B2485" s="16">
        <v>0</v>
      </c>
      <c r="C2485" s="14">
        <v>0</v>
      </c>
      <c r="D2485" s="17">
        <v>0</v>
      </c>
      <c r="E2485" s="5">
        <v>0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19">
        <v>0</v>
      </c>
    </row>
    <row r="2486" spans="1:14" ht="15.75" hidden="1" customHeight="1" x14ac:dyDescent="0.2">
      <c r="A2486" s="14">
        <v>0</v>
      </c>
      <c r="B2486" s="16">
        <v>0</v>
      </c>
      <c r="C2486" s="14">
        <v>0</v>
      </c>
      <c r="D2486" s="17">
        <v>0</v>
      </c>
      <c r="E2486" s="5">
        <v>0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19">
        <v>0</v>
      </c>
    </row>
    <row r="2487" spans="1:14" ht="15.75" hidden="1" customHeight="1" x14ac:dyDescent="0.2">
      <c r="A2487" s="14">
        <v>0</v>
      </c>
      <c r="B2487" s="16">
        <v>0</v>
      </c>
      <c r="C2487" s="14">
        <v>0</v>
      </c>
      <c r="D2487" s="17">
        <v>0</v>
      </c>
      <c r="E2487" s="5">
        <v>0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19">
        <v>0</v>
      </c>
    </row>
    <row r="2488" spans="1:14" ht="15.75" hidden="1" customHeight="1" x14ac:dyDescent="0.2">
      <c r="A2488" s="14">
        <v>0</v>
      </c>
      <c r="B2488" s="16">
        <v>0</v>
      </c>
      <c r="C2488" s="14">
        <v>0</v>
      </c>
      <c r="D2488" s="17">
        <v>0</v>
      </c>
      <c r="E2488" s="5">
        <v>0</v>
      </c>
      <c r="F2488" s="5">
        <v>0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19">
        <v>0</v>
      </c>
    </row>
    <row r="2489" spans="1:14" ht="15.75" hidden="1" customHeight="1" x14ac:dyDescent="0.2">
      <c r="A2489" s="14">
        <v>0</v>
      </c>
      <c r="B2489" s="16">
        <v>0</v>
      </c>
      <c r="C2489" s="14">
        <v>0</v>
      </c>
      <c r="D2489" s="17">
        <v>0</v>
      </c>
      <c r="E2489" s="5">
        <v>0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19">
        <v>0</v>
      </c>
    </row>
    <row r="2490" spans="1:14" ht="15.75" hidden="1" customHeight="1" x14ac:dyDescent="0.2">
      <c r="A2490" s="14">
        <v>0</v>
      </c>
      <c r="B2490" s="16">
        <v>0</v>
      </c>
      <c r="C2490" s="14">
        <v>0</v>
      </c>
      <c r="D2490" s="17">
        <v>0</v>
      </c>
      <c r="E2490" s="5">
        <v>0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19">
        <v>0</v>
      </c>
    </row>
    <row r="2491" spans="1:14" ht="15.75" hidden="1" customHeight="1" x14ac:dyDescent="0.2">
      <c r="A2491" s="14">
        <v>0</v>
      </c>
      <c r="B2491" s="16">
        <v>0</v>
      </c>
      <c r="C2491" s="14">
        <v>0</v>
      </c>
      <c r="D2491" s="17">
        <v>0</v>
      </c>
      <c r="E2491" s="5">
        <v>0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19">
        <v>0</v>
      </c>
    </row>
    <row r="2492" spans="1:14" ht="15.75" hidden="1" customHeight="1" x14ac:dyDescent="0.2">
      <c r="A2492" s="14">
        <v>0</v>
      </c>
      <c r="B2492" s="16">
        <v>0</v>
      </c>
      <c r="C2492" s="14">
        <v>0</v>
      </c>
      <c r="D2492" s="17">
        <v>0</v>
      </c>
      <c r="E2492" s="5">
        <v>0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19">
        <v>0</v>
      </c>
    </row>
    <row r="2493" spans="1:14" ht="15.75" hidden="1" customHeight="1" x14ac:dyDescent="0.2">
      <c r="A2493" s="14">
        <v>0</v>
      </c>
      <c r="B2493" s="16">
        <v>0</v>
      </c>
      <c r="C2493" s="14">
        <v>0</v>
      </c>
      <c r="D2493" s="17">
        <v>0</v>
      </c>
      <c r="E2493" s="5">
        <v>0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19">
        <v>0</v>
      </c>
    </row>
    <row r="2494" spans="1:14" ht="15.75" hidden="1" customHeight="1" x14ac:dyDescent="0.2">
      <c r="A2494" s="14">
        <v>0</v>
      </c>
      <c r="B2494" s="16">
        <v>0</v>
      </c>
      <c r="C2494" s="14">
        <v>0</v>
      </c>
      <c r="D2494" s="17">
        <v>0</v>
      </c>
      <c r="E2494" s="5">
        <v>0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19">
        <v>0</v>
      </c>
    </row>
    <row r="2495" spans="1:14" ht="15.75" hidden="1" customHeight="1" x14ac:dyDescent="0.2">
      <c r="A2495" s="14">
        <v>0</v>
      </c>
      <c r="B2495" s="16">
        <v>0</v>
      </c>
      <c r="C2495" s="14">
        <v>0</v>
      </c>
      <c r="D2495" s="17">
        <v>0</v>
      </c>
      <c r="E2495" s="5">
        <v>0</v>
      </c>
      <c r="F2495" s="5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19">
        <v>0</v>
      </c>
    </row>
    <row r="2496" spans="1:14" ht="15.75" hidden="1" customHeight="1" x14ac:dyDescent="0.2">
      <c r="A2496" s="14">
        <v>0</v>
      </c>
      <c r="B2496" s="16">
        <v>0</v>
      </c>
      <c r="C2496" s="14">
        <v>0</v>
      </c>
      <c r="D2496" s="17">
        <v>0</v>
      </c>
      <c r="E2496" s="5">
        <v>0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19">
        <v>0</v>
      </c>
    </row>
    <row r="2497" spans="1:14" ht="15.75" hidden="1" customHeight="1" x14ac:dyDescent="0.2">
      <c r="A2497" s="14">
        <v>0</v>
      </c>
      <c r="B2497" s="16">
        <v>0</v>
      </c>
      <c r="C2497" s="14">
        <v>0</v>
      </c>
      <c r="D2497" s="17">
        <v>0</v>
      </c>
      <c r="E2497" s="5">
        <v>0</v>
      </c>
      <c r="F2497" s="5">
        <v>0</v>
      </c>
      <c r="G2497" s="5">
        <v>0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19">
        <v>0</v>
      </c>
    </row>
    <row r="2498" spans="1:14" ht="15.75" hidden="1" customHeight="1" x14ac:dyDescent="0.2">
      <c r="A2498" s="14">
        <v>0</v>
      </c>
      <c r="B2498" s="16">
        <v>0</v>
      </c>
      <c r="C2498" s="14">
        <v>0</v>
      </c>
      <c r="D2498" s="17">
        <v>0</v>
      </c>
      <c r="E2498" s="5">
        <v>0</v>
      </c>
      <c r="F2498" s="5">
        <v>0</v>
      </c>
      <c r="G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19">
        <v>0</v>
      </c>
    </row>
    <row r="2499" spans="1:14" ht="15.75" hidden="1" customHeight="1" x14ac:dyDescent="0.2">
      <c r="A2499" s="14">
        <v>0</v>
      </c>
      <c r="B2499" s="16">
        <v>0</v>
      </c>
      <c r="C2499" s="14">
        <v>0</v>
      </c>
      <c r="D2499" s="17">
        <v>0</v>
      </c>
      <c r="E2499" s="5">
        <v>0</v>
      </c>
      <c r="F2499" s="5">
        <v>0</v>
      </c>
      <c r="G2499" s="5">
        <v>0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19">
        <v>0</v>
      </c>
    </row>
    <row r="2500" spans="1:14" ht="15.75" hidden="1" customHeight="1" x14ac:dyDescent="0.2">
      <c r="A2500" s="14">
        <v>0</v>
      </c>
      <c r="B2500" s="16">
        <v>0</v>
      </c>
      <c r="C2500" s="14">
        <v>0</v>
      </c>
      <c r="D2500" s="17">
        <v>0</v>
      </c>
      <c r="E2500" s="5">
        <v>0</v>
      </c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19">
        <v>0</v>
      </c>
    </row>
    <row r="2501" spans="1:14" ht="15.75" hidden="1" customHeight="1" x14ac:dyDescent="0.2">
      <c r="A2501" s="14">
        <v>0</v>
      </c>
      <c r="B2501" s="16">
        <v>0</v>
      </c>
      <c r="C2501" s="14">
        <v>0</v>
      </c>
      <c r="D2501" s="17">
        <v>0</v>
      </c>
      <c r="E2501" s="5">
        <v>0</v>
      </c>
      <c r="F2501" s="5">
        <v>0</v>
      </c>
      <c r="G2501" s="5">
        <v>0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19">
        <v>0</v>
      </c>
    </row>
    <row r="2502" spans="1:14" ht="15.75" hidden="1" customHeight="1" x14ac:dyDescent="0.2">
      <c r="A2502" s="14">
        <v>0</v>
      </c>
      <c r="B2502" s="16">
        <v>0</v>
      </c>
      <c r="C2502" s="14">
        <v>0</v>
      </c>
      <c r="D2502" s="17">
        <v>0</v>
      </c>
      <c r="E2502" s="5">
        <v>0</v>
      </c>
      <c r="F2502" s="5">
        <v>0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19">
        <v>0</v>
      </c>
    </row>
    <row r="2503" spans="1:14" ht="15.75" hidden="1" customHeight="1" x14ac:dyDescent="0.2">
      <c r="A2503" s="14">
        <v>0</v>
      </c>
      <c r="B2503" s="16">
        <v>0</v>
      </c>
      <c r="C2503" s="14">
        <v>0</v>
      </c>
      <c r="D2503" s="17">
        <v>0</v>
      </c>
      <c r="E2503" s="5">
        <v>0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19">
        <v>0</v>
      </c>
    </row>
    <row r="2504" spans="1:14" ht="15.75" hidden="1" customHeight="1" x14ac:dyDescent="0.2">
      <c r="A2504" s="14">
        <v>0</v>
      </c>
      <c r="B2504" s="16">
        <v>0</v>
      </c>
      <c r="C2504" s="14">
        <v>0</v>
      </c>
      <c r="D2504" s="17">
        <v>0</v>
      </c>
      <c r="E2504" s="5">
        <v>0</v>
      </c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19">
        <v>0</v>
      </c>
    </row>
    <row r="2505" spans="1:14" ht="15.75" hidden="1" customHeight="1" x14ac:dyDescent="0.2">
      <c r="A2505" s="14">
        <v>0</v>
      </c>
      <c r="B2505" s="16">
        <v>0</v>
      </c>
      <c r="C2505" s="14">
        <v>0</v>
      </c>
      <c r="D2505" s="17">
        <v>0</v>
      </c>
      <c r="E2505" s="5">
        <v>0</v>
      </c>
      <c r="F2505" s="5">
        <v>0</v>
      </c>
      <c r="G2505" s="5">
        <v>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19">
        <v>0</v>
      </c>
    </row>
    <row r="2506" spans="1:14" ht="15.75" hidden="1" customHeight="1" x14ac:dyDescent="0.2">
      <c r="A2506" s="14">
        <v>0</v>
      </c>
      <c r="B2506" s="16">
        <v>0</v>
      </c>
      <c r="C2506" s="14">
        <v>0</v>
      </c>
      <c r="D2506" s="17">
        <v>0</v>
      </c>
      <c r="E2506" s="5">
        <v>0</v>
      </c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19">
        <v>0</v>
      </c>
    </row>
    <row r="2507" spans="1:14" ht="15.75" hidden="1" customHeight="1" x14ac:dyDescent="0.2">
      <c r="A2507" s="14">
        <v>0</v>
      </c>
      <c r="B2507" s="16">
        <v>0</v>
      </c>
      <c r="C2507" s="14">
        <v>0</v>
      </c>
      <c r="D2507" s="17">
        <v>0</v>
      </c>
      <c r="E2507" s="5">
        <v>0</v>
      </c>
      <c r="F2507" s="5">
        <v>0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19">
        <v>0</v>
      </c>
    </row>
    <row r="2508" spans="1:14" ht="15.75" hidden="1" customHeight="1" x14ac:dyDescent="0.2">
      <c r="A2508" s="14">
        <v>0</v>
      </c>
      <c r="B2508" s="16">
        <v>0</v>
      </c>
      <c r="C2508" s="14">
        <v>0</v>
      </c>
      <c r="D2508" s="17">
        <v>0</v>
      </c>
      <c r="E2508" s="5">
        <v>0</v>
      </c>
      <c r="F2508" s="5">
        <v>0</v>
      </c>
      <c r="G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19">
        <v>0</v>
      </c>
    </row>
    <row r="2509" spans="1:14" ht="15.75" hidden="1" customHeight="1" x14ac:dyDescent="0.2">
      <c r="A2509" s="14">
        <v>0</v>
      </c>
      <c r="B2509" s="16">
        <v>0</v>
      </c>
      <c r="C2509" s="14">
        <v>0</v>
      </c>
      <c r="D2509" s="17">
        <v>0</v>
      </c>
      <c r="E2509" s="5">
        <v>0</v>
      </c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19">
        <v>0</v>
      </c>
    </row>
    <row r="2510" spans="1:14" ht="15.75" hidden="1" customHeight="1" x14ac:dyDescent="0.2">
      <c r="A2510" s="14">
        <v>0</v>
      </c>
      <c r="B2510" s="16">
        <v>0</v>
      </c>
      <c r="C2510" s="14">
        <v>0</v>
      </c>
      <c r="D2510" s="17">
        <v>0</v>
      </c>
      <c r="E2510" s="5">
        <v>0</v>
      </c>
      <c r="F2510" s="5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19">
        <v>0</v>
      </c>
    </row>
    <row r="2511" spans="1:14" ht="15.75" hidden="1" customHeight="1" x14ac:dyDescent="0.2">
      <c r="A2511" s="14">
        <v>0</v>
      </c>
      <c r="B2511" s="16">
        <v>0</v>
      </c>
      <c r="C2511" s="14">
        <v>0</v>
      </c>
      <c r="D2511" s="17">
        <v>0</v>
      </c>
      <c r="E2511" s="5">
        <v>0</v>
      </c>
      <c r="F2511" s="5">
        <v>0</v>
      </c>
      <c r="G2511" s="5">
        <v>0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19">
        <v>0</v>
      </c>
    </row>
    <row r="2512" spans="1:14" ht="15.75" hidden="1" customHeight="1" x14ac:dyDescent="0.2">
      <c r="A2512" s="14">
        <v>0</v>
      </c>
      <c r="B2512" s="16">
        <v>0</v>
      </c>
      <c r="C2512" s="14">
        <v>0</v>
      </c>
      <c r="D2512" s="17">
        <v>0</v>
      </c>
      <c r="E2512" s="5">
        <v>0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19">
        <v>0</v>
      </c>
    </row>
    <row r="2513" spans="1:14" ht="15.75" hidden="1" customHeight="1" x14ac:dyDescent="0.2">
      <c r="A2513" s="14">
        <v>0</v>
      </c>
      <c r="B2513" s="16">
        <v>0</v>
      </c>
      <c r="C2513" s="14">
        <v>0</v>
      </c>
      <c r="D2513" s="17">
        <v>0</v>
      </c>
      <c r="E2513" s="5">
        <v>0</v>
      </c>
      <c r="F2513" s="5">
        <v>0</v>
      </c>
      <c r="G2513" s="5">
        <v>0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19">
        <v>0</v>
      </c>
    </row>
    <row r="2514" spans="1:14" ht="15.75" hidden="1" customHeight="1" x14ac:dyDescent="0.2">
      <c r="A2514" s="14">
        <v>0</v>
      </c>
      <c r="B2514" s="16">
        <v>0</v>
      </c>
      <c r="C2514" s="14">
        <v>0</v>
      </c>
      <c r="D2514" s="17">
        <v>0</v>
      </c>
      <c r="E2514" s="5">
        <v>0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19">
        <v>0</v>
      </c>
    </row>
    <row r="2515" spans="1:14" ht="15.75" hidden="1" customHeight="1" x14ac:dyDescent="0.2">
      <c r="A2515" s="14">
        <v>0</v>
      </c>
      <c r="B2515" s="16">
        <v>0</v>
      </c>
      <c r="C2515" s="14">
        <v>0</v>
      </c>
      <c r="D2515" s="17">
        <v>0</v>
      </c>
      <c r="E2515" s="5">
        <v>0</v>
      </c>
      <c r="F2515" s="5">
        <v>0</v>
      </c>
      <c r="G2515" s="5">
        <v>0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19">
        <v>0</v>
      </c>
    </row>
    <row r="2516" spans="1:14" ht="15.75" hidden="1" customHeight="1" x14ac:dyDescent="0.2">
      <c r="A2516" s="14">
        <v>0</v>
      </c>
      <c r="B2516" s="16">
        <v>0</v>
      </c>
      <c r="C2516" s="14">
        <v>0</v>
      </c>
      <c r="D2516" s="17">
        <v>0</v>
      </c>
      <c r="E2516" s="5">
        <v>0</v>
      </c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19">
        <v>0</v>
      </c>
    </row>
    <row r="2517" spans="1:14" ht="15.75" hidden="1" customHeight="1" x14ac:dyDescent="0.2">
      <c r="A2517" s="14">
        <v>0</v>
      </c>
      <c r="B2517" s="16">
        <v>0</v>
      </c>
      <c r="C2517" s="14">
        <v>0</v>
      </c>
      <c r="D2517" s="17">
        <v>0</v>
      </c>
      <c r="E2517" s="5">
        <v>0</v>
      </c>
      <c r="F2517" s="5">
        <v>0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19">
        <v>0</v>
      </c>
    </row>
    <row r="2518" spans="1:14" ht="15.75" hidden="1" customHeight="1" x14ac:dyDescent="0.2">
      <c r="A2518" s="14">
        <v>0</v>
      </c>
      <c r="B2518" s="16">
        <v>0</v>
      </c>
      <c r="C2518" s="14">
        <v>0</v>
      </c>
      <c r="D2518" s="17">
        <v>0</v>
      </c>
      <c r="E2518" s="5">
        <v>0</v>
      </c>
      <c r="F2518" s="5">
        <v>0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19">
        <v>0</v>
      </c>
    </row>
    <row r="2519" spans="1:14" ht="15.75" hidden="1" customHeight="1" x14ac:dyDescent="0.2">
      <c r="A2519" s="14">
        <v>0</v>
      </c>
      <c r="B2519" s="16">
        <v>0</v>
      </c>
      <c r="C2519" s="14">
        <v>0</v>
      </c>
      <c r="D2519" s="17">
        <v>0</v>
      </c>
      <c r="E2519" s="5">
        <v>0</v>
      </c>
      <c r="F2519" s="5">
        <v>0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19">
        <v>0</v>
      </c>
    </row>
    <row r="2520" spans="1:14" ht="15.75" hidden="1" customHeight="1" x14ac:dyDescent="0.2">
      <c r="A2520" s="14">
        <v>0</v>
      </c>
      <c r="B2520" s="16">
        <v>0</v>
      </c>
      <c r="C2520" s="14">
        <v>0</v>
      </c>
      <c r="D2520" s="17">
        <v>0</v>
      </c>
      <c r="E2520" s="5">
        <v>0</v>
      </c>
      <c r="F2520" s="5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19">
        <v>0</v>
      </c>
    </row>
    <row r="2521" spans="1:14" ht="15.75" hidden="1" customHeight="1" x14ac:dyDescent="0.2">
      <c r="A2521" s="14">
        <v>0</v>
      </c>
      <c r="B2521" s="16">
        <v>0</v>
      </c>
      <c r="C2521" s="14">
        <v>0</v>
      </c>
      <c r="D2521" s="17">
        <v>0</v>
      </c>
      <c r="E2521" s="5">
        <v>0</v>
      </c>
      <c r="F2521" s="5">
        <v>0</v>
      </c>
      <c r="G2521" s="5">
        <v>0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19">
        <v>0</v>
      </c>
    </row>
    <row r="2522" spans="1:14" ht="15.75" hidden="1" customHeight="1" x14ac:dyDescent="0.2">
      <c r="A2522" s="14">
        <v>0</v>
      </c>
      <c r="B2522" s="16">
        <v>0</v>
      </c>
      <c r="C2522" s="14">
        <v>0</v>
      </c>
      <c r="D2522" s="17">
        <v>0</v>
      </c>
      <c r="E2522" s="5">
        <v>0</v>
      </c>
      <c r="F2522" s="5">
        <v>0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19">
        <v>0</v>
      </c>
    </row>
    <row r="2523" spans="1:14" ht="15.75" hidden="1" customHeight="1" x14ac:dyDescent="0.2">
      <c r="A2523" s="14">
        <v>0</v>
      </c>
      <c r="B2523" s="16">
        <v>0</v>
      </c>
      <c r="C2523" s="14">
        <v>0</v>
      </c>
      <c r="D2523" s="17">
        <v>0</v>
      </c>
      <c r="E2523" s="5">
        <v>0</v>
      </c>
      <c r="F2523" s="5">
        <v>0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19">
        <v>0</v>
      </c>
    </row>
    <row r="2524" spans="1:14" ht="15.75" hidden="1" customHeight="1" x14ac:dyDescent="0.2">
      <c r="A2524" s="14">
        <v>0</v>
      </c>
      <c r="B2524" s="16">
        <v>0</v>
      </c>
      <c r="C2524" s="14">
        <v>0</v>
      </c>
      <c r="D2524" s="17">
        <v>0</v>
      </c>
      <c r="E2524" s="5">
        <v>0</v>
      </c>
      <c r="F2524" s="5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19">
        <v>0</v>
      </c>
    </row>
    <row r="2525" spans="1:14" ht="15.75" hidden="1" customHeight="1" x14ac:dyDescent="0.2">
      <c r="A2525" s="14">
        <v>0</v>
      </c>
      <c r="B2525" s="16">
        <v>0</v>
      </c>
      <c r="C2525" s="14">
        <v>0</v>
      </c>
      <c r="D2525" s="17">
        <v>0</v>
      </c>
      <c r="E2525" s="5">
        <v>0</v>
      </c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19">
        <v>0</v>
      </c>
    </row>
    <row r="2526" spans="1:14" ht="15.75" hidden="1" customHeight="1" x14ac:dyDescent="0.2">
      <c r="A2526" s="14">
        <v>0</v>
      </c>
      <c r="B2526" s="16">
        <v>0</v>
      </c>
      <c r="C2526" s="14">
        <v>0</v>
      </c>
      <c r="D2526" s="17">
        <v>0</v>
      </c>
      <c r="E2526" s="5">
        <v>0</v>
      </c>
      <c r="F2526" s="5">
        <v>0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19">
        <v>0</v>
      </c>
    </row>
    <row r="2527" spans="1:14" ht="15.75" hidden="1" customHeight="1" x14ac:dyDescent="0.2">
      <c r="A2527" s="14">
        <v>0</v>
      </c>
      <c r="B2527" s="16">
        <v>0</v>
      </c>
      <c r="C2527" s="14">
        <v>0</v>
      </c>
      <c r="D2527" s="17">
        <v>0</v>
      </c>
      <c r="E2527" s="5">
        <v>0</v>
      </c>
      <c r="F2527" s="5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19">
        <v>0</v>
      </c>
    </row>
    <row r="2528" spans="1:14" ht="15.75" hidden="1" customHeight="1" x14ac:dyDescent="0.2">
      <c r="A2528" s="14">
        <v>0</v>
      </c>
      <c r="B2528" s="16">
        <v>0</v>
      </c>
      <c r="C2528" s="14">
        <v>0</v>
      </c>
      <c r="D2528" s="17">
        <v>0</v>
      </c>
      <c r="E2528" s="5">
        <v>0</v>
      </c>
      <c r="F2528" s="5">
        <v>0</v>
      </c>
      <c r="G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19">
        <v>0</v>
      </c>
    </row>
    <row r="2529" spans="1:14" ht="15.75" hidden="1" customHeight="1" x14ac:dyDescent="0.2">
      <c r="A2529" s="14">
        <v>0</v>
      </c>
      <c r="B2529" s="16">
        <v>0</v>
      </c>
      <c r="C2529" s="14">
        <v>0</v>
      </c>
      <c r="D2529" s="17">
        <v>0</v>
      </c>
      <c r="E2529" s="5">
        <v>0</v>
      </c>
      <c r="F2529" s="5">
        <v>0</v>
      </c>
      <c r="G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19">
        <v>0</v>
      </c>
    </row>
    <row r="2530" spans="1:14" ht="15.75" hidden="1" customHeight="1" x14ac:dyDescent="0.2">
      <c r="A2530" s="14">
        <v>0</v>
      </c>
      <c r="B2530" s="16">
        <v>0</v>
      </c>
      <c r="C2530" s="14">
        <v>0</v>
      </c>
      <c r="D2530" s="17">
        <v>0</v>
      </c>
      <c r="E2530" s="5">
        <v>0</v>
      </c>
      <c r="F2530" s="5">
        <v>0</v>
      </c>
      <c r="G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19">
        <v>0</v>
      </c>
    </row>
    <row r="2531" spans="1:14" ht="15.75" hidden="1" customHeight="1" x14ac:dyDescent="0.2">
      <c r="A2531" s="14">
        <v>0</v>
      </c>
      <c r="B2531" s="16">
        <v>0</v>
      </c>
      <c r="C2531" s="14">
        <v>0</v>
      </c>
      <c r="D2531" s="17">
        <v>0</v>
      </c>
      <c r="E2531" s="5">
        <v>0</v>
      </c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19">
        <v>0</v>
      </c>
    </row>
    <row r="2532" spans="1:14" ht="15.75" hidden="1" customHeight="1" x14ac:dyDescent="0.2">
      <c r="A2532" s="14">
        <v>0</v>
      </c>
      <c r="B2532" s="16">
        <v>0</v>
      </c>
      <c r="C2532" s="14">
        <v>0</v>
      </c>
      <c r="D2532" s="17">
        <v>0</v>
      </c>
      <c r="E2532" s="5">
        <v>0</v>
      </c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19">
        <v>0</v>
      </c>
    </row>
    <row r="2533" spans="1:14" ht="15.75" hidden="1" customHeight="1" x14ac:dyDescent="0.2">
      <c r="A2533" s="14">
        <v>0</v>
      </c>
      <c r="B2533" s="16">
        <v>0</v>
      </c>
      <c r="C2533" s="14">
        <v>0</v>
      </c>
      <c r="D2533" s="17">
        <v>0</v>
      </c>
      <c r="E2533" s="5">
        <v>0</v>
      </c>
      <c r="F2533" s="5">
        <v>0</v>
      </c>
      <c r="G2533" s="5">
        <v>0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19">
        <v>0</v>
      </c>
    </row>
    <row r="2534" spans="1:14" ht="15.75" hidden="1" customHeight="1" x14ac:dyDescent="0.2">
      <c r="A2534" s="14">
        <v>0</v>
      </c>
      <c r="B2534" s="16">
        <v>0</v>
      </c>
      <c r="C2534" s="14">
        <v>0</v>
      </c>
      <c r="D2534" s="17">
        <v>0</v>
      </c>
      <c r="E2534" s="5">
        <v>0</v>
      </c>
      <c r="F2534" s="5">
        <v>0</v>
      </c>
      <c r="G2534" s="5">
        <v>0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19">
        <v>0</v>
      </c>
    </row>
    <row r="2535" spans="1:14" ht="15.75" hidden="1" customHeight="1" x14ac:dyDescent="0.2">
      <c r="A2535" s="14">
        <v>0</v>
      </c>
      <c r="B2535" s="16">
        <v>0</v>
      </c>
      <c r="C2535" s="14">
        <v>0</v>
      </c>
      <c r="D2535" s="17">
        <v>0</v>
      </c>
      <c r="E2535" s="5">
        <v>0</v>
      </c>
      <c r="F2535" s="5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19">
        <v>0</v>
      </c>
    </row>
    <row r="2536" spans="1:14" ht="15.75" hidden="1" customHeight="1" x14ac:dyDescent="0.2">
      <c r="A2536" s="14">
        <v>0</v>
      </c>
      <c r="B2536" s="16">
        <v>0</v>
      </c>
      <c r="C2536" s="14">
        <v>0</v>
      </c>
      <c r="D2536" s="17">
        <v>0</v>
      </c>
      <c r="E2536" s="5">
        <v>0</v>
      </c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19">
        <v>0</v>
      </c>
    </row>
    <row r="2537" spans="1:14" ht="15.75" hidden="1" customHeight="1" x14ac:dyDescent="0.2">
      <c r="A2537" s="14">
        <v>0</v>
      </c>
      <c r="B2537" s="16">
        <v>0</v>
      </c>
      <c r="C2537" s="14">
        <v>0</v>
      </c>
      <c r="D2537" s="17">
        <v>0</v>
      </c>
      <c r="E2537" s="5">
        <v>0</v>
      </c>
      <c r="F2537" s="5">
        <v>0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19">
        <v>0</v>
      </c>
    </row>
    <row r="2538" spans="1:14" ht="15.75" hidden="1" customHeight="1" x14ac:dyDescent="0.2">
      <c r="A2538" s="14">
        <v>0</v>
      </c>
      <c r="B2538" s="16">
        <v>0</v>
      </c>
      <c r="C2538" s="14">
        <v>0</v>
      </c>
      <c r="D2538" s="17">
        <v>0</v>
      </c>
      <c r="E2538" s="5">
        <v>0</v>
      </c>
      <c r="F2538" s="5">
        <v>0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19">
        <v>0</v>
      </c>
    </row>
    <row r="2539" spans="1:14" ht="15.75" hidden="1" customHeight="1" x14ac:dyDescent="0.2">
      <c r="A2539" s="14">
        <v>0</v>
      </c>
      <c r="B2539" s="16">
        <v>0</v>
      </c>
      <c r="C2539" s="14">
        <v>0</v>
      </c>
      <c r="D2539" s="17">
        <v>0</v>
      </c>
      <c r="E2539" s="5">
        <v>0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19">
        <v>0</v>
      </c>
    </row>
    <row r="2540" spans="1:14" ht="15.75" hidden="1" customHeight="1" x14ac:dyDescent="0.2">
      <c r="A2540" s="14">
        <v>0</v>
      </c>
      <c r="B2540" s="16">
        <v>0</v>
      </c>
      <c r="C2540" s="14">
        <v>0</v>
      </c>
      <c r="D2540" s="17">
        <v>0</v>
      </c>
      <c r="E2540" s="5">
        <v>0</v>
      </c>
      <c r="F2540" s="5">
        <v>0</v>
      </c>
      <c r="G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19">
        <v>0</v>
      </c>
    </row>
    <row r="2541" spans="1:14" ht="15.75" hidden="1" customHeight="1" x14ac:dyDescent="0.2">
      <c r="A2541" s="14">
        <v>0</v>
      </c>
      <c r="B2541" s="16">
        <v>0</v>
      </c>
      <c r="C2541" s="14">
        <v>0</v>
      </c>
      <c r="D2541" s="17">
        <v>0</v>
      </c>
      <c r="E2541" s="5">
        <v>0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19">
        <v>0</v>
      </c>
    </row>
    <row r="2542" spans="1:14" ht="15.75" hidden="1" customHeight="1" x14ac:dyDescent="0.2">
      <c r="A2542" s="14">
        <v>0</v>
      </c>
      <c r="B2542" s="16">
        <v>0</v>
      </c>
      <c r="C2542" s="14">
        <v>0</v>
      </c>
      <c r="D2542" s="17">
        <v>0</v>
      </c>
      <c r="E2542" s="5">
        <v>0</v>
      </c>
      <c r="F2542" s="5">
        <v>0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19">
        <v>0</v>
      </c>
    </row>
    <row r="2543" spans="1:14" ht="15.75" hidden="1" customHeight="1" x14ac:dyDescent="0.2">
      <c r="A2543" s="14">
        <v>0</v>
      </c>
      <c r="B2543" s="16">
        <v>0</v>
      </c>
      <c r="C2543" s="14">
        <v>0</v>
      </c>
      <c r="D2543" s="17">
        <v>0</v>
      </c>
      <c r="E2543" s="5">
        <v>0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19">
        <v>0</v>
      </c>
    </row>
    <row r="2544" spans="1:14" ht="15.75" hidden="1" customHeight="1" x14ac:dyDescent="0.2">
      <c r="A2544" s="14">
        <v>0</v>
      </c>
      <c r="B2544" s="16">
        <v>0</v>
      </c>
      <c r="C2544" s="14">
        <v>0</v>
      </c>
      <c r="D2544" s="17">
        <v>0</v>
      </c>
      <c r="E2544" s="5">
        <v>0</v>
      </c>
      <c r="F2544" s="5">
        <v>0</v>
      </c>
      <c r="G2544" s="5">
        <v>0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19">
        <v>0</v>
      </c>
    </row>
    <row r="2545" spans="1:14" ht="15.75" hidden="1" customHeight="1" x14ac:dyDescent="0.2">
      <c r="A2545" s="14">
        <v>0</v>
      </c>
      <c r="B2545" s="16">
        <v>0</v>
      </c>
      <c r="C2545" s="14">
        <v>0</v>
      </c>
      <c r="D2545" s="17">
        <v>0</v>
      </c>
      <c r="E2545" s="5">
        <v>0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19">
        <v>0</v>
      </c>
    </row>
    <row r="2546" spans="1:14" ht="15.75" hidden="1" customHeight="1" x14ac:dyDescent="0.2">
      <c r="A2546" s="14">
        <v>0</v>
      </c>
      <c r="B2546" s="16">
        <v>0</v>
      </c>
      <c r="C2546" s="14">
        <v>0</v>
      </c>
      <c r="D2546" s="17">
        <v>0</v>
      </c>
      <c r="E2546" s="5">
        <v>0</v>
      </c>
      <c r="F2546" s="5">
        <v>0</v>
      </c>
      <c r="G2546" s="5">
        <v>0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19">
        <v>0</v>
      </c>
    </row>
    <row r="2547" spans="1:14" ht="15.75" hidden="1" customHeight="1" x14ac:dyDescent="0.2">
      <c r="A2547" s="14">
        <v>0</v>
      </c>
      <c r="B2547" s="16">
        <v>0</v>
      </c>
      <c r="C2547" s="14">
        <v>0</v>
      </c>
      <c r="D2547" s="17">
        <v>0</v>
      </c>
      <c r="E2547" s="5">
        <v>0</v>
      </c>
      <c r="F2547" s="5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19">
        <v>0</v>
      </c>
    </row>
    <row r="2548" spans="1:14" ht="15.75" hidden="1" customHeight="1" x14ac:dyDescent="0.2">
      <c r="A2548" s="14">
        <v>0</v>
      </c>
      <c r="B2548" s="16">
        <v>0</v>
      </c>
      <c r="C2548" s="14">
        <v>0</v>
      </c>
      <c r="D2548" s="17">
        <v>0</v>
      </c>
      <c r="E2548" s="5">
        <v>0</v>
      </c>
      <c r="F2548" s="5">
        <v>0</v>
      </c>
      <c r="G2548" s="5">
        <v>0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19">
        <v>0</v>
      </c>
    </row>
    <row r="2549" spans="1:14" ht="15.75" hidden="1" customHeight="1" x14ac:dyDescent="0.2">
      <c r="A2549" s="14">
        <v>0</v>
      </c>
      <c r="B2549" s="16">
        <v>0</v>
      </c>
      <c r="C2549" s="14">
        <v>0</v>
      </c>
      <c r="D2549" s="17">
        <v>0</v>
      </c>
      <c r="E2549" s="5">
        <v>0</v>
      </c>
      <c r="F2549" s="5">
        <v>0</v>
      </c>
      <c r="G2549" s="5">
        <v>0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19">
        <v>0</v>
      </c>
    </row>
    <row r="2550" spans="1:14" ht="15.75" hidden="1" customHeight="1" x14ac:dyDescent="0.2">
      <c r="A2550" s="14">
        <v>0</v>
      </c>
      <c r="B2550" s="16">
        <v>0</v>
      </c>
      <c r="C2550" s="14">
        <v>0</v>
      </c>
      <c r="D2550" s="17">
        <v>0</v>
      </c>
      <c r="E2550" s="5">
        <v>0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19">
        <v>0</v>
      </c>
    </row>
    <row r="2551" spans="1:14" ht="15.75" hidden="1" customHeight="1" x14ac:dyDescent="0.2">
      <c r="A2551" s="14">
        <v>0</v>
      </c>
      <c r="B2551" s="16">
        <v>0</v>
      </c>
      <c r="C2551" s="14">
        <v>0</v>
      </c>
      <c r="D2551" s="17">
        <v>0</v>
      </c>
      <c r="E2551" s="5">
        <v>0</v>
      </c>
      <c r="F2551" s="5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21">
        <v>0</v>
      </c>
      <c r="M2551" s="5">
        <v>0</v>
      </c>
      <c r="N2551" s="19">
        <v>0</v>
      </c>
    </row>
    <row r="2552" spans="1:14" ht="15.75" hidden="1" customHeight="1" x14ac:dyDescent="0.2">
      <c r="A2552" s="14">
        <v>0</v>
      </c>
      <c r="B2552" s="16">
        <v>0</v>
      </c>
      <c r="C2552" s="14">
        <v>0</v>
      </c>
      <c r="D2552" s="17">
        <v>0</v>
      </c>
      <c r="E2552" s="5">
        <v>0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21">
        <v>0</v>
      </c>
      <c r="M2552" s="5">
        <v>0</v>
      </c>
      <c r="N2552" s="19">
        <v>0</v>
      </c>
    </row>
    <row r="2553" spans="1:14" ht="15.75" hidden="1" customHeight="1" x14ac:dyDescent="0.2">
      <c r="A2553" s="14">
        <v>0</v>
      </c>
      <c r="B2553" s="16">
        <v>0</v>
      </c>
      <c r="C2553" s="14">
        <v>0</v>
      </c>
      <c r="D2553" s="17">
        <v>0</v>
      </c>
      <c r="E2553" s="5">
        <v>0</v>
      </c>
      <c r="F2553" s="5">
        <v>0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21">
        <v>0</v>
      </c>
      <c r="M2553" s="5">
        <v>0</v>
      </c>
      <c r="N2553" s="19">
        <v>0</v>
      </c>
    </row>
    <row r="2554" spans="1:14" ht="15.75" hidden="1" customHeight="1" x14ac:dyDescent="0.2">
      <c r="A2554" s="14">
        <v>0</v>
      </c>
      <c r="B2554" s="16">
        <v>0</v>
      </c>
      <c r="C2554" s="14">
        <v>0</v>
      </c>
      <c r="D2554" s="17">
        <v>0</v>
      </c>
      <c r="E2554" s="5">
        <v>0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19">
        <v>0</v>
      </c>
    </row>
    <row r="2555" spans="1:14" ht="15.75" hidden="1" customHeight="1" x14ac:dyDescent="0.2">
      <c r="A2555" s="14">
        <v>0</v>
      </c>
      <c r="B2555" s="16">
        <v>0</v>
      </c>
      <c r="C2555" s="14">
        <v>0</v>
      </c>
      <c r="D2555" s="17">
        <v>0</v>
      </c>
      <c r="E2555" s="5">
        <v>0</v>
      </c>
      <c r="F2555" s="5">
        <v>0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19">
        <v>0</v>
      </c>
    </row>
    <row r="2556" spans="1:14" ht="15.75" hidden="1" customHeight="1" x14ac:dyDescent="0.2">
      <c r="A2556" s="14">
        <v>0</v>
      </c>
      <c r="B2556" s="16">
        <v>0</v>
      </c>
      <c r="C2556" s="14">
        <v>0</v>
      </c>
      <c r="D2556" s="17">
        <v>0</v>
      </c>
      <c r="E2556" s="5">
        <v>0</v>
      </c>
      <c r="F2556" s="5">
        <v>0</v>
      </c>
      <c r="G2556" s="5">
        <v>0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19">
        <v>0</v>
      </c>
    </row>
    <row r="2557" spans="1:14" ht="15.75" hidden="1" customHeight="1" x14ac:dyDescent="0.2">
      <c r="A2557" s="14">
        <v>0</v>
      </c>
      <c r="B2557" s="16">
        <v>0</v>
      </c>
      <c r="C2557" s="14">
        <v>0</v>
      </c>
      <c r="D2557" s="17">
        <v>0</v>
      </c>
      <c r="E2557" s="5">
        <v>0</v>
      </c>
      <c r="F2557" s="5">
        <v>0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19">
        <v>0</v>
      </c>
    </row>
    <row r="2558" spans="1:14" ht="15.75" hidden="1" customHeight="1" x14ac:dyDescent="0.2">
      <c r="A2558" s="14">
        <v>0</v>
      </c>
      <c r="B2558" s="16">
        <v>0</v>
      </c>
      <c r="C2558" s="14">
        <v>0</v>
      </c>
      <c r="D2558" s="17">
        <v>0</v>
      </c>
      <c r="E2558" s="5">
        <v>0</v>
      </c>
      <c r="F2558" s="5">
        <v>0</v>
      </c>
      <c r="G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19">
        <v>0</v>
      </c>
    </row>
    <row r="2559" spans="1:14" ht="15.75" hidden="1" customHeight="1" x14ac:dyDescent="0.2">
      <c r="A2559" s="14">
        <v>0</v>
      </c>
      <c r="B2559" s="16">
        <v>0</v>
      </c>
      <c r="C2559" s="14">
        <v>0</v>
      </c>
      <c r="D2559" s="17">
        <v>0</v>
      </c>
      <c r="E2559" s="5">
        <v>0</v>
      </c>
      <c r="F2559" s="5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19">
        <v>0</v>
      </c>
    </row>
    <row r="2560" spans="1:14" ht="15.75" hidden="1" customHeight="1" x14ac:dyDescent="0.2">
      <c r="A2560" s="14">
        <v>0</v>
      </c>
      <c r="B2560" s="16">
        <v>0</v>
      </c>
      <c r="C2560" s="14">
        <v>0</v>
      </c>
      <c r="D2560" s="17">
        <v>0</v>
      </c>
      <c r="E2560" s="5">
        <v>0</v>
      </c>
      <c r="F2560" s="5">
        <v>0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19">
        <v>0</v>
      </c>
    </row>
    <row r="2561" spans="1:14" ht="15.75" hidden="1" customHeight="1" x14ac:dyDescent="0.2">
      <c r="A2561" s="14">
        <v>0</v>
      </c>
      <c r="B2561" s="16">
        <v>0</v>
      </c>
      <c r="C2561" s="14">
        <v>0</v>
      </c>
      <c r="D2561" s="17">
        <v>0</v>
      </c>
      <c r="E2561" s="5">
        <v>0</v>
      </c>
      <c r="F2561" s="5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19">
        <v>0</v>
      </c>
    </row>
    <row r="2562" spans="1:14" ht="15.75" hidden="1" customHeight="1" x14ac:dyDescent="0.2">
      <c r="A2562" s="14">
        <v>0</v>
      </c>
      <c r="B2562" s="16">
        <v>0</v>
      </c>
      <c r="C2562" s="14">
        <v>0</v>
      </c>
      <c r="D2562" s="17">
        <v>0</v>
      </c>
      <c r="E2562" s="5">
        <v>0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19">
        <v>0</v>
      </c>
    </row>
    <row r="2563" spans="1:14" ht="15.75" hidden="1" customHeight="1" x14ac:dyDescent="0.2">
      <c r="A2563" s="14">
        <v>0</v>
      </c>
      <c r="B2563" s="16">
        <v>0</v>
      </c>
      <c r="C2563" s="14">
        <v>0</v>
      </c>
      <c r="D2563" s="17">
        <v>0</v>
      </c>
      <c r="E2563" s="5">
        <v>0</v>
      </c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19">
        <v>0</v>
      </c>
    </row>
    <row r="2564" spans="1:14" ht="15.75" hidden="1" customHeight="1" x14ac:dyDescent="0.2">
      <c r="A2564" s="14">
        <v>0</v>
      </c>
      <c r="B2564" s="16">
        <v>0</v>
      </c>
      <c r="C2564" s="14">
        <v>0</v>
      </c>
      <c r="D2564" s="17">
        <v>0</v>
      </c>
      <c r="E2564" s="5">
        <v>0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19">
        <v>0</v>
      </c>
    </row>
    <row r="2565" spans="1:14" ht="15.75" hidden="1" customHeight="1" x14ac:dyDescent="0.2">
      <c r="A2565" s="14">
        <v>0</v>
      </c>
      <c r="B2565" s="16">
        <v>0</v>
      </c>
      <c r="C2565" s="14">
        <v>0</v>
      </c>
      <c r="D2565" s="17">
        <v>0</v>
      </c>
      <c r="E2565" s="5">
        <v>0</v>
      </c>
      <c r="F2565" s="5">
        <v>0</v>
      </c>
      <c r="G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19">
        <v>0</v>
      </c>
    </row>
    <row r="2566" spans="1:14" ht="15.75" hidden="1" customHeight="1" x14ac:dyDescent="0.2">
      <c r="A2566" s="14">
        <v>0</v>
      </c>
      <c r="B2566" s="16">
        <v>0</v>
      </c>
      <c r="C2566" s="14">
        <v>0</v>
      </c>
      <c r="D2566" s="17">
        <v>0</v>
      </c>
      <c r="E2566" s="5">
        <v>0</v>
      </c>
      <c r="F2566" s="5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19">
        <v>0</v>
      </c>
    </row>
    <row r="2567" spans="1:14" ht="15.75" hidden="1" customHeight="1" x14ac:dyDescent="0.2">
      <c r="A2567" s="14">
        <v>0</v>
      </c>
      <c r="B2567" s="16">
        <v>0</v>
      </c>
      <c r="C2567" s="14">
        <v>0</v>
      </c>
      <c r="D2567" s="17">
        <v>0</v>
      </c>
      <c r="E2567" s="5">
        <v>0</v>
      </c>
      <c r="F2567" s="5">
        <v>0</v>
      </c>
      <c r="G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19">
        <v>0</v>
      </c>
    </row>
    <row r="2568" spans="1:14" ht="15.75" hidden="1" customHeight="1" x14ac:dyDescent="0.2">
      <c r="A2568" s="14">
        <v>0</v>
      </c>
      <c r="B2568" s="16">
        <v>0</v>
      </c>
      <c r="C2568" s="14">
        <v>0</v>
      </c>
      <c r="D2568" s="17">
        <v>0</v>
      </c>
      <c r="E2568" s="5">
        <v>0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19">
        <v>0</v>
      </c>
    </row>
    <row r="2569" spans="1:14" ht="15.75" hidden="1" customHeight="1" x14ac:dyDescent="0.2">
      <c r="A2569" s="14">
        <v>0</v>
      </c>
      <c r="B2569" s="16">
        <v>0</v>
      </c>
      <c r="C2569" s="14">
        <v>0</v>
      </c>
      <c r="D2569" s="17">
        <v>0</v>
      </c>
      <c r="E2569" s="5">
        <v>0</v>
      </c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19">
        <v>0</v>
      </c>
    </row>
    <row r="2570" spans="1:14" ht="15.75" hidden="1" customHeight="1" x14ac:dyDescent="0.2">
      <c r="A2570" s="14">
        <v>0</v>
      </c>
      <c r="B2570" s="16">
        <v>0</v>
      </c>
      <c r="C2570" s="14">
        <v>0</v>
      </c>
      <c r="D2570" s="17">
        <v>0</v>
      </c>
      <c r="E2570" s="5">
        <v>0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19">
        <v>0</v>
      </c>
    </row>
    <row r="2571" spans="1:14" ht="15.75" hidden="1" customHeight="1" x14ac:dyDescent="0.2">
      <c r="A2571" s="14">
        <v>0</v>
      </c>
      <c r="B2571" s="16">
        <v>0</v>
      </c>
      <c r="C2571" s="14">
        <v>0</v>
      </c>
      <c r="D2571" s="17">
        <v>0</v>
      </c>
      <c r="E2571" s="5">
        <v>0</v>
      </c>
      <c r="F2571" s="5">
        <v>0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19">
        <v>0</v>
      </c>
    </row>
    <row r="2572" spans="1:14" ht="15.75" hidden="1" customHeight="1" x14ac:dyDescent="0.2">
      <c r="A2572" s="14">
        <v>0</v>
      </c>
      <c r="B2572" s="16">
        <v>0</v>
      </c>
      <c r="C2572" s="14">
        <v>0</v>
      </c>
      <c r="D2572" s="17">
        <v>0</v>
      </c>
      <c r="E2572" s="5">
        <v>0</v>
      </c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19">
        <v>0</v>
      </c>
    </row>
    <row r="2573" spans="1:14" ht="15.75" hidden="1" customHeight="1" x14ac:dyDescent="0.2">
      <c r="A2573" s="14">
        <v>0</v>
      </c>
      <c r="B2573" s="16">
        <v>0</v>
      </c>
      <c r="C2573" s="14">
        <v>0</v>
      </c>
      <c r="D2573" s="17">
        <v>0</v>
      </c>
      <c r="E2573" s="5">
        <v>0</v>
      </c>
      <c r="F2573" s="5">
        <v>0</v>
      </c>
      <c r="G2573" s="5">
        <v>0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19">
        <v>0</v>
      </c>
    </row>
    <row r="2574" spans="1:14" ht="15.75" hidden="1" customHeight="1" x14ac:dyDescent="0.2">
      <c r="A2574" s="14">
        <v>0</v>
      </c>
      <c r="B2574" s="16">
        <v>0</v>
      </c>
      <c r="C2574" s="14">
        <v>0</v>
      </c>
      <c r="D2574" s="17">
        <v>0</v>
      </c>
      <c r="E2574" s="5">
        <v>0</v>
      </c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19">
        <v>0</v>
      </c>
    </row>
    <row r="2575" spans="1:14" ht="15.75" hidden="1" customHeight="1" x14ac:dyDescent="0.2">
      <c r="A2575" s="14">
        <v>0</v>
      </c>
      <c r="B2575" s="16">
        <v>0</v>
      </c>
      <c r="C2575" s="14">
        <v>0</v>
      </c>
      <c r="D2575" s="17">
        <v>0</v>
      </c>
      <c r="E2575" s="5">
        <v>0</v>
      </c>
      <c r="F2575" s="5">
        <v>0</v>
      </c>
      <c r="G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19">
        <v>0</v>
      </c>
    </row>
    <row r="2576" spans="1:14" ht="15.75" hidden="1" customHeight="1" x14ac:dyDescent="0.2">
      <c r="A2576" s="14">
        <v>0</v>
      </c>
      <c r="B2576" s="16">
        <v>0</v>
      </c>
      <c r="C2576" s="14">
        <v>0</v>
      </c>
      <c r="D2576" s="17">
        <v>0</v>
      </c>
      <c r="E2576" s="5">
        <v>0</v>
      </c>
      <c r="F2576" s="5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19">
        <v>0</v>
      </c>
    </row>
    <row r="2577" spans="1:14" ht="15.75" hidden="1" customHeight="1" x14ac:dyDescent="0.2">
      <c r="A2577" s="14">
        <v>0</v>
      </c>
      <c r="B2577" s="16">
        <v>0</v>
      </c>
      <c r="C2577" s="14">
        <v>0</v>
      </c>
      <c r="D2577" s="17">
        <v>0</v>
      </c>
      <c r="E2577" s="5">
        <v>0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19">
        <v>0</v>
      </c>
    </row>
    <row r="2578" spans="1:14" ht="15.75" hidden="1" customHeight="1" x14ac:dyDescent="0.2">
      <c r="A2578" s="14">
        <v>0</v>
      </c>
      <c r="B2578" s="16">
        <v>0</v>
      </c>
      <c r="C2578" s="14">
        <v>0</v>
      </c>
      <c r="D2578" s="17">
        <v>0</v>
      </c>
      <c r="E2578" s="5">
        <v>0</v>
      </c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19">
        <v>0</v>
      </c>
    </row>
    <row r="2579" spans="1:14" ht="15.75" hidden="1" customHeight="1" x14ac:dyDescent="0.2">
      <c r="A2579" s="14">
        <v>0</v>
      </c>
      <c r="B2579" s="16">
        <v>0</v>
      </c>
      <c r="C2579" s="14">
        <v>0</v>
      </c>
      <c r="D2579" s="17">
        <v>0</v>
      </c>
      <c r="E2579" s="5">
        <v>0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19">
        <v>0</v>
      </c>
    </row>
    <row r="2580" spans="1:14" ht="15.75" hidden="1" customHeight="1" x14ac:dyDescent="0.2">
      <c r="A2580" s="14">
        <v>0</v>
      </c>
      <c r="B2580" s="16">
        <v>0</v>
      </c>
      <c r="C2580" s="14">
        <v>0</v>
      </c>
      <c r="D2580" s="17">
        <v>0</v>
      </c>
      <c r="E2580" s="5">
        <v>0</v>
      </c>
      <c r="F2580" s="5">
        <v>0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19">
        <v>0</v>
      </c>
    </row>
    <row r="2581" spans="1:14" ht="15.75" hidden="1" customHeight="1" x14ac:dyDescent="0.2">
      <c r="A2581" s="14">
        <v>0</v>
      </c>
      <c r="B2581" s="16">
        <v>0</v>
      </c>
      <c r="C2581" s="14">
        <v>0</v>
      </c>
      <c r="D2581" s="17">
        <v>0</v>
      </c>
      <c r="E2581" s="5">
        <v>0</v>
      </c>
      <c r="F2581" s="5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19">
        <v>0</v>
      </c>
    </row>
    <row r="2582" spans="1:14" ht="15.75" hidden="1" customHeight="1" x14ac:dyDescent="0.2">
      <c r="A2582" s="14">
        <v>0</v>
      </c>
      <c r="B2582" s="16">
        <v>0</v>
      </c>
      <c r="C2582" s="14">
        <v>0</v>
      </c>
      <c r="D2582" s="17">
        <v>0</v>
      </c>
      <c r="E2582" s="5">
        <v>0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19">
        <v>0</v>
      </c>
    </row>
    <row r="2583" spans="1:14" ht="15.75" hidden="1" customHeight="1" x14ac:dyDescent="0.2">
      <c r="A2583" s="14">
        <v>0</v>
      </c>
      <c r="B2583" s="16">
        <v>0</v>
      </c>
      <c r="C2583" s="14">
        <v>0</v>
      </c>
      <c r="D2583" s="17">
        <v>0</v>
      </c>
      <c r="E2583" s="5">
        <v>0</v>
      </c>
      <c r="F2583" s="5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19">
        <v>0</v>
      </c>
    </row>
    <row r="2584" spans="1:14" ht="15.75" hidden="1" customHeight="1" x14ac:dyDescent="0.2">
      <c r="A2584" s="14">
        <v>0</v>
      </c>
      <c r="B2584" s="16">
        <v>0</v>
      </c>
      <c r="C2584" s="14">
        <v>0</v>
      </c>
      <c r="D2584" s="17">
        <v>0</v>
      </c>
      <c r="E2584" s="5">
        <v>0</v>
      </c>
      <c r="F2584" s="5">
        <v>0</v>
      </c>
      <c r="G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19">
        <v>0</v>
      </c>
    </row>
    <row r="2585" spans="1:14" ht="15.75" hidden="1" customHeight="1" x14ac:dyDescent="0.2">
      <c r="A2585" s="14">
        <v>0</v>
      </c>
      <c r="B2585" s="16">
        <v>0</v>
      </c>
      <c r="C2585" s="14">
        <v>0</v>
      </c>
      <c r="D2585" s="17">
        <v>0</v>
      </c>
      <c r="E2585" s="5">
        <v>0</v>
      </c>
      <c r="F2585" s="5">
        <v>0</v>
      </c>
      <c r="G2585" s="5">
        <v>0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19">
        <v>0</v>
      </c>
    </row>
    <row r="2586" spans="1:14" ht="15.75" hidden="1" customHeight="1" x14ac:dyDescent="0.2">
      <c r="A2586" s="14">
        <v>0</v>
      </c>
      <c r="B2586" s="16">
        <v>0</v>
      </c>
      <c r="C2586" s="14">
        <v>0</v>
      </c>
      <c r="D2586" s="17">
        <v>0</v>
      </c>
      <c r="E2586" s="5">
        <v>0</v>
      </c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19">
        <v>0</v>
      </c>
    </row>
    <row r="2587" spans="1:14" ht="15.75" hidden="1" customHeight="1" x14ac:dyDescent="0.2">
      <c r="A2587" s="14">
        <v>0</v>
      </c>
      <c r="B2587" s="16">
        <v>0</v>
      </c>
      <c r="C2587" s="14">
        <v>0</v>
      </c>
      <c r="D2587" s="17">
        <v>0</v>
      </c>
      <c r="E2587" s="5">
        <v>0</v>
      </c>
      <c r="F2587" s="5">
        <v>0</v>
      </c>
      <c r="G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19">
        <v>0</v>
      </c>
    </row>
    <row r="2588" spans="1:14" ht="15.75" hidden="1" customHeight="1" x14ac:dyDescent="0.2">
      <c r="A2588" s="14">
        <v>0</v>
      </c>
      <c r="B2588" s="16">
        <v>0</v>
      </c>
      <c r="C2588" s="14">
        <v>0</v>
      </c>
      <c r="D2588" s="17">
        <v>0</v>
      </c>
      <c r="E2588" s="5">
        <v>0</v>
      </c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19">
        <v>0</v>
      </c>
    </row>
    <row r="2589" spans="1:14" ht="15.75" hidden="1" customHeight="1" x14ac:dyDescent="0.2">
      <c r="A2589" s="14">
        <v>0</v>
      </c>
      <c r="B2589" s="16">
        <v>0</v>
      </c>
      <c r="C2589" s="14">
        <v>0</v>
      </c>
      <c r="D2589" s="17">
        <v>0</v>
      </c>
      <c r="E2589" s="5">
        <v>0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19">
        <v>0</v>
      </c>
    </row>
    <row r="2590" spans="1:14" ht="15.75" hidden="1" customHeight="1" x14ac:dyDescent="0.2">
      <c r="A2590" s="14">
        <v>0</v>
      </c>
      <c r="B2590" s="16">
        <v>0</v>
      </c>
      <c r="C2590" s="14">
        <v>0</v>
      </c>
      <c r="D2590" s="17">
        <v>0</v>
      </c>
      <c r="E2590" s="5">
        <v>0</v>
      </c>
      <c r="F2590" s="5">
        <v>0</v>
      </c>
      <c r="G2590" s="5">
        <v>0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19">
        <v>0</v>
      </c>
    </row>
    <row r="2591" spans="1:14" ht="15.75" hidden="1" customHeight="1" x14ac:dyDescent="0.2">
      <c r="A2591" s="14">
        <v>0</v>
      </c>
      <c r="B2591" s="16">
        <v>0</v>
      </c>
      <c r="C2591" s="14">
        <v>0</v>
      </c>
      <c r="D2591" s="17">
        <v>0</v>
      </c>
      <c r="E2591" s="5">
        <v>0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19">
        <v>0</v>
      </c>
    </row>
    <row r="2592" spans="1:14" ht="15.75" hidden="1" customHeight="1" x14ac:dyDescent="0.2">
      <c r="A2592" s="14">
        <v>0</v>
      </c>
      <c r="B2592" s="16">
        <v>0</v>
      </c>
      <c r="C2592" s="14">
        <v>0</v>
      </c>
      <c r="D2592" s="17">
        <v>0</v>
      </c>
      <c r="E2592" s="5">
        <v>0</v>
      </c>
      <c r="F2592" s="5">
        <v>0</v>
      </c>
      <c r="G2592" s="5">
        <v>0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19">
        <v>0</v>
      </c>
    </row>
    <row r="2593" spans="1:14" ht="15.75" hidden="1" customHeight="1" x14ac:dyDescent="0.2">
      <c r="A2593" s="14">
        <v>0</v>
      </c>
      <c r="B2593" s="16">
        <v>0</v>
      </c>
      <c r="C2593" s="14">
        <v>0</v>
      </c>
      <c r="D2593" s="17">
        <v>0</v>
      </c>
      <c r="E2593" s="5">
        <v>0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19">
        <v>0</v>
      </c>
    </row>
    <row r="2594" spans="1:14" ht="15.75" hidden="1" customHeight="1" x14ac:dyDescent="0.2">
      <c r="A2594" s="14">
        <v>0</v>
      </c>
      <c r="B2594" s="16">
        <v>0</v>
      </c>
      <c r="C2594" s="14">
        <v>0</v>
      </c>
      <c r="D2594" s="17">
        <v>0</v>
      </c>
      <c r="E2594" s="5">
        <v>0</v>
      </c>
      <c r="F2594" s="5">
        <v>0</v>
      </c>
      <c r="G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19">
        <v>0</v>
      </c>
    </row>
    <row r="2595" spans="1:14" ht="15.75" hidden="1" customHeight="1" x14ac:dyDescent="0.2">
      <c r="A2595" s="14">
        <v>0</v>
      </c>
      <c r="B2595" s="16">
        <v>0</v>
      </c>
      <c r="C2595" s="14">
        <v>0</v>
      </c>
      <c r="D2595" s="17">
        <v>0</v>
      </c>
      <c r="E2595" s="5">
        <v>0</v>
      </c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19">
        <v>0</v>
      </c>
    </row>
    <row r="2596" spans="1:14" ht="15.75" hidden="1" customHeight="1" x14ac:dyDescent="0.2">
      <c r="A2596" s="14">
        <v>0</v>
      </c>
      <c r="B2596" s="16">
        <v>0</v>
      </c>
      <c r="C2596" s="14">
        <v>0</v>
      </c>
      <c r="D2596" s="17">
        <v>0</v>
      </c>
      <c r="E2596" s="5">
        <v>0</v>
      </c>
      <c r="F2596" s="5">
        <v>0</v>
      </c>
      <c r="G2596" s="5">
        <v>0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19">
        <v>0</v>
      </c>
    </row>
    <row r="2597" spans="1:14" ht="15.75" hidden="1" customHeight="1" x14ac:dyDescent="0.2">
      <c r="A2597" s="14">
        <v>0</v>
      </c>
      <c r="B2597" s="16">
        <v>0</v>
      </c>
      <c r="C2597" s="14">
        <v>0</v>
      </c>
      <c r="D2597" s="17">
        <v>0</v>
      </c>
      <c r="E2597" s="5">
        <v>0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19">
        <v>0</v>
      </c>
    </row>
    <row r="2598" spans="1:14" ht="15.75" hidden="1" customHeight="1" x14ac:dyDescent="0.2">
      <c r="A2598" s="14">
        <v>0</v>
      </c>
      <c r="B2598" s="16">
        <v>0</v>
      </c>
      <c r="C2598" s="14">
        <v>0</v>
      </c>
      <c r="D2598" s="17">
        <v>0</v>
      </c>
      <c r="E2598" s="5">
        <v>0</v>
      </c>
      <c r="F2598" s="5">
        <v>0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19">
        <v>0</v>
      </c>
    </row>
    <row r="2599" spans="1:14" ht="15.75" hidden="1" customHeight="1" x14ac:dyDescent="0.2">
      <c r="A2599" s="14">
        <v>0</v>
      </c>
      <c r="B2599" s="16">
        <v>0</v>
      </c>
      <c r="C2599" s="14">
        <v>0</v>
      </c>
      <c r="D2599" s="17">
        <v>0</v>
      </c>
      <c r="E2599" s="5">
        <v>0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19">
        <v>0</v>
      </c>
    </row>
    <row r="2600" spans="1:14" ht="15.75" hidden="1" customHeight="1" x14ac:dyDescent="0.2">
      <c r="A2600" s="14">
        <v>0</v>
      </c>
      <c r="B2600" s="16">
        <v>0</v>
      </c>
      <c r="C2600" s="14">
        <v>0</v>
      </c>
      <c r="D2600" s="17">
        <v>0</v>
      </c>
      <c r="E2600" s="5">
        <v>0</v>
      </c>
      <c r="F2600" s="5">
        <v>0</v>
      </c>
      <c r="G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19">
        <v>0</v>
      </c>
    </row>
    <row r="2601" spans="1:14" ht="15.75" hidden="1" customHeight="1" x14ac:dyDescent="0.2">
      <c r="A2601" s="14">
        <v>0</v>
      </c>
      <c r="B2601" s="16">
        <v>0</v>
      </c>
      <c r="C2601" s="14">
        <v>0</v>
      </c>
      <c r="D2601" s="17">
        <v>0</v>
      </c>
      <c r="E2601" s="5">
        <v>0</v>
      </c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19">
        <v>0</v>
      </c>
    </row>
    <row r="2602" spans="1:14" ht="15.75" hidden="1" customHeight="1" x14ac:dyDescent="0.2">
      <c r="A2602" s="14">
        <v>0</v>
      </c>
      <c r="B2602" s="16">
        <v>0</v>
      </c>
      <c r="C2602" s="14">
        <v>0</v>
      </c>
      <c r="D2602" s="17">
        <v>0</v>
      </c>
      <c r="E2602" s="5">
        <v>0</v>
      </c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19">
        <v>0</v>
      </c>
    </row>
    <row r="2603" spans="1:14" ht="15.75" hidden="1" customHeight="1" x14ac:dyDescent="0.2">
      <c r="A2603" s="14">
        <v>0</v>
      </c>
      <c r="B2603" s="16">
        <v>0</v>
      </c>
      <c r="C2603" s="14">
        <v>0</v>
      </c>
      <c r="D2603" s="17">
        <v>0</v>
      </c>
      <c r="E2603" s="5">
        <v>0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19">
        <v>0</v>
      </c>
    </row>
    <row r="2604" spans="1:14" ht="15.75" hidden="1" customHeight="1" x14ac:dyDescent="0.2">
      <c r="A2604" s="14">
        <v>0</v>
      </c>
      <c r="B2604" s="16">
        <v>0</v>
      </c>
      <c r="C2604" s="14">
        <v>0</v>
      </c>
      <c r="D2604" s="17">
        <v>0</v>
      </c>
      <c r="E2604" s="5">
        <v>0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19">
        <v>0</v>
      </c>
    </row>
    <row r="2605" spans="1:14" ht="15.75" hidden="1" customHeight="1" x14ac:dyDescent="0.2">
      <c r="A2605" s="14">
        <v>0</v>
      </c>
      <c r="B2605" s="16">
        <v>0</v>
      </c>
      <c r="C2605" s="14">
        <v>0</v>
      </c>
      <c r="D2605" s="17">
        <v>0</v>
      </c>
      <c r="E2605" s="5">
        <v>0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19">
        <v>0</v>
      </c>
    </row>
    <row r="2606" spans="1:14" ht="15.75" hidden="1" customHeight="1" x14ac:dyDescent="0.2">
      <c r="A2606" s="14">
        <v>0</v>
      </c>
      <c r="B2606" s="16">
        <v>0</v>
      </c>
      <c r="C2606" s="14">
        <v>0</v>
      </c>
      <c r="D2606" s="17">
        <v>0</v>
      </c>
      <c r="E2606" s="5">
        <v>0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19">
        <v>0</v>
      </c>
    </row>
    <row r="2607" spans="1:14" ht="15.75" hidden="1" customHeight="1" x14ac:dyDescent="0.2">
      <c r="A2607" s="14">
        <v>0</v>
      </c>
      <c r="B2607" s="16">
        <v>0</v>
      </c>
      <c r="C2607" s="14">
        <v>0</v>
      </c>
      <c r="D2607" s="17">
        <v>0</v>
      </c>
      <c r="E2607" s="5">
        <v>0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19">
        <v>0</v>
      </c>
    </row>
    <row r="2608" spans="1:14" ht="15.75" hidden="1" customHeight="1" x14ac:dyDescent="0.2">
      <c r="A2608" s="14">
        <v>0</v>
      </c>
      <c r="B2608" s="16">
        <v>0</v>
      </c>
      <c r="C2608" s="14">
        <v>0</v>
      </c>
      <c r="D2608" s="17">
        <v>0</v>
      </c>
      <c r="E2608" s="5">
        <v>0</v>
      </c>
      <c r="F2608" s="5">
        <v>0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19">
        <v>0</v>
      </c>
    </row>
    <row r="2609" spans="1:14" ht="15.75" hidden="1" customHeight="1" x14ac:dyDescent="0.2">
      <c r="A2609" s="14">
        <v>0</v>
      </c>
      <c r="B2609" s="16">
        <v>0</v>
      </c>
      <c r="C2609" s="14">
        <v>0</v>
      </c>
      <c r="D2609" s="17">
        <v>0</v>
      </c>
      <c r="E2609" s="5">
        <v>0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19">
        <v>0</v>
      </c>
    </row>
    <row r="2610" spans="1:14" ht="15.75" hidden="1" customHeight="1" x14ac:dyDescent="0.2">
      <c r="A2610" s="14">
        <v>0</v>
      </c>
      <c r="B2610" s="16">
        <v>0</v>
      </c>
      <c r="C2610" s="14">
        <v>0</v>
      </c>
      <c r="D2610" s="17">
        <v>0</v>
      </c>
      <c r="E2610" s="5">
        <v>0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19">
        <v>0</v>
      </c>
    </row>
    <row r="2611" spans="1:14" ht="15.75" hidden="1" customHeight="1" x14ac:dyDescent="0.2">
      <c r="A2611" s="14">
        <v>0</v>
      </c>
      <c r="B2611" s="16">
        <v>0</v>
      </c>
      <c r="C2611" s="14">
        <v>0</v>
      </c>
      <c r="D2611" s="17">
        <v>0</v>
      </c>
      <c r="E2611" s="5">
        <v>0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19">
        <v>0</v>
      </c>
    </row>
    <row r="2612" spans="1:14" ht="15.75" hidden="1" customHeight="1" x14ac:dyDescent="0.2">
      <c r="A2612" s="14">
        <v>0</v>
      </c>
      <c r="B2612" s="16">
        <v>0</v>
      </c>
      <c r="C2612" s="14">
        <v>0</v>
      </c>
      <c r="D2612" s="17">
        <v>0</v>
      </c>
      <c r="E2612" s="5">
        <v>0</v>
      </c>
      <c r="F2612" s="5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19">
        <v>0</v>
      </c>
    </row>
    <row r="2613" spans="1:14" ht="15.75" hidden="1" customHeight="1" x14ac:dyDescent="0.2">
      <c r="A2613" s="14">
        <v>0</v>
      </c>
      <c r="B2613" s="16">
        <v>0</v>
      </c>
      <c r="C2613" s="14">
        <v>0</v>
      </c>
      <c r="D2613" s="17">
        <v>0</v>
      </c>
      <c r="E2613" s="5">
        <v>0</v>
      </c>
      <c r="F2613" s="5">
        <v>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19">
        <v>0</v>
      </c>
    </row>
    <row r="2614" spans="1:14" ht="15.75" hidden="1" customHeight="1" x14ac:dyDescent="0.2">
      <c r="A2614" s="14">
        <v>0</v>
      </c>
      <c r="B2614" s="16">
        <v>0</v>
      </c>
      <c r="C2614" s="14">
        <v>0</v>
      </c>
      <c r="D2614" s="17">
        <v>0</v>
      </c>
      <c r="E2614" s="5">
        <v>0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19">
        <v>0</v>
      </c>
    </row>
    <row r="2615" spans="1:14" ht="15.75" hidden="1" customHeight="1" x14ac:dyDescent="0.2">
      <c r="A2615" s="14">
        <v>0</v>
      </c>
      <c r="B2615" s="16">
        <v>0</v>
      </c>
      <c r="C2615" s="14">
        <v>0</v>
      </c>
      <c r="D2615" s="17">
        <v>0</v>
      </c>
      <c r="E2615" s="5">
        <v>0</v>
      </c>
      <c r="F2615" s="5">
        <v>0</v>
      </c>
      <c r="G2615" s="5">
        <v>0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19">
        <v>0</v>
      </c>
    </row>
    <row r="2616" spans="1:14" ht="15.75" hidden="1" customHeight="1" x14ac:dyDescent="0.2">
      <c r="A2616" s="14">
        <v>0</v>
      </c>
      <c r="B2616" s="16">
        <v>0</v>
      </c>
      <c r="C2616" s="14">
        <v>0</v>
      </c>
      <c r="D2616" s="17">
        <v>0</v>
      </c>
      <c r="E2616" s="5">
        <v>0</v>
      </c>
      <c r="F2616" s="5">
        <v>0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19">
        <v>0</v>
      </c>
    </row>
    <row r="2617" spans="1:14" ht="15.75" hidden="1" customHeight="1" x14ac:dyDescent="0.2">
      <c r="A2617" s="14">
        <v>0</v>
      </c>
      <c r="B2617" s="16">
        <v>0</v>
      </c>
      <c r="C2617" s="14">
        <v>0</v>
      </c>
      <c r="D2617" s="17">
        <v>0</v>
      </c>
      <c r="E2617" s="5">
        <v>0</v>
      </c>
      <c r="F2617" s="5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19">
        <v>0</v>
      </c>
    </row>
    <row r="2618" spans="1:14" ht="15.75" hidden="1" customHeight="1" x14ac:dyDescent="0.2">
      <c r="A2618" s="14">
        <v>0</v>
      </c>
      <c r="B2618" s="16">
        <v>0</v>
      </c>
      <c r="C2618" s="14">
        <v>0</v>
      </c>
      <c r="D2618" s="17">
        <v>0</v>
      </c>
      <c r="E2618" s="5">
        <v>0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19">
        <v>0</v>
      </c>
    </row>
    <row r="2619" spans="1:14" ht="15.75" hidden="1" customHeight="1" x14ac:dyDescent="0.2">
      <c r="A2619" s="14">
        <v>0</v>
      </c>
      <c r="B2619" s="16">
        <v>0</v>
      </c>
      <c r="C2619" s="14">
        <v>0</v>
      </c>
      <c r="D2619" s="17">
        <v>0</v>
      </c>
      <c r="E2619" s="5">
        <v>0</v>
      </c>
      <c r="F2619" s="5">
        <v>0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19">
        <v>0</v>
      </c>
    </row>
    <row r="2620" spans="1:14" ht="15.75" hidden="1" customHeight="1" x14ac:dyDescent="0.2">
      <c r="A2620" s="14">
        <v>0</v>
      </c>
      <c r="B2620" s="16">
        <v>0</v>
      </c>
      <c r="C2620" s="14">
        <v>0</v>
      </c>
      <c r="D2620" s="17">
        <v>0</v>
      </c>
      <c r="E2620" s="5">
        <v>0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19">
        <v>0</v>
      </c>
    </row>
    <row r="2621" spans="1:14" ht="15.75" hidden="1" customHeight="1" x14ac:dyDescent="0.2">
      <c r="A2621" s="14">
        <v>0</v>
      </c>
      <c r="B2621" s="16">
        <v>0</v>
      </c>
      <c r="C2621" s="14">
        <v>0</v>
      </c>
      <c r="D2621" s="17">
        <v>0</v>
      </c>
      <c r="E2621" s="5">
        <v>0</v>
      </c>
      <c r="F2621" s="5">
        <v>0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19">
        <v>0</v>
      </c>
    </row>
    <row r="2622" spans="1:14" ht="15.75" hidden="1" customHeight="1" x14ac:dyDescent="0.2">
      <c r="A2622" s="14">
        <v>0</v>
      </c>
      <c r="B2622" s="16">
        <v>0</v>
      </c>
      <c r="C2622" s="14">
        <v>0</v>
      </c>
      <c r="D2622" s="17">
        <v>0</v>
      </c>
      <c r="E2622" s="5">
        <v>0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19">
        <v>0</v>
      </c>
    </row>
    <row r="2623" spans="1:14" ht="15.75" hidden="1" customHeight="1" x14ac:dyDescent="0.2">
      <c r="A2623" s="14">
        <v>0</v>
      </c>
      <c r="B2623" s="16">
        <v>0</v>
      </c>
      <c r="C2623" s="14">
        <v>0</v>
      </c>
      <c r="D2623" s="17">
        <v>0</v>
      </c>
      <c r="E2623" s="5">
        <v>0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19">
        <v>0</v>
      </c>
    </row>
    <row r="2624" spans="1:14" ht="15.75" hidden="1" customHeight="1" x14ac:dyDescent="0.2">
      <c r="A2624" s="14">
        <v>0</v>
      </c>
      <c r="B2624" s="16">
        <v>0</v>
      </c>
      <c r="C2624" s="14">
        <v>0</v>
      </c>
      <c r="D2624" s="17">
        <v>0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19">
        <v>0</v>
      </c>
    </row>
    <row r="2625" spans="1:14" ht="15.75" hidden="1" customHeight="1" x14ac:dyDescent="0.2">
      <c r="A2625" s="14">
        <v>0</v>
      </c>
      <c r="B2625" s="16">
        <v>0</v>
      </c>
      <c r="C2625" s="14">
        <v>0</v>
      </c>
      <c r="D2625" s="17">
        <v>0</v>
      </c>
      <c r="E2625" s="5">
        <v>0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19">
        <v>0</v>
      </c>
    </row>
    <row r="2626" spans="1:14" ht="15.75" hidden="1" customHeight="1" x14ac:dyDescent="0.2">
      <c r="A2626" s="14">
        <v>0</v>
      </c>
      <c r="B2626" s="16">
        <v>0</v>
      </c>
      <c r="C2626" s="14">
        <v>0</v>
      </c>
      <c r="D2626" s="17">
        <v>0</v>
      </c>
      <c r="E2626" s="5">
        <v>0</v>
      </c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19">
        <v>0</v>
      </c>
    </row>
    <row r="2627" spans="1:14" ht="15.75" hidden="1" customHeight="1" x14ac:dyDescent="0.2">
      <c r="A2627" s="14">
        <v>0</v>
      </c>
      <c r="B2627" s="16">
        <v>0</v>
      </c>
      <c r="C2627" s="14">
        <v>0</v>
      </c>
      <c r="D2627" s="17">
        <v>0</v>
      </c>
      <c r="E2627" s="5">
        <v>0</v>
      </c>
      <c r="F2627" s="5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19">
        <v>0</v>
      </c>
    </row>
    <row r="2628" spans="1:14" ht="15.75" hidden="1" customHeight="1" x14ac:dyDescent="0.2">
      <c r="A2628" s="14">
        <v>0</v>
      </c>
      <c r="B2628" s="16">
        <v>0</v>
      </c>
      <c r="C2628" s="14">
        <v>0</v>
      </c>
      <c r="D2628" s="17">
        <v>0</v>
      </c>
      <c r="E2628" s="5">
        <v>0</v>
      </c>
      <c r="F2628" s="5">
        <v>0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19">
        <v>0</v>
      </c>
    </row>
    <row r="2629" spans="1:14" ht="15.75" hidden="1" customHeight="1" x14ac:dyDescent="0.2">
      <c r="A2629" s="14">
        <v>0</v>
      </c>
      <c r="B2629" s="16">
        <v>0</v>
      </c>
      <c r="C2629" s="14">
        <v>0</v>
      </c>
      <c r="D2629" s="17">
        <v>0</v>
      </c>
      <c r="E2629" s="5">
        <v>0</v>
      </c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19">
        <v>0</v>
      </c>
    </row>
    <row r="2630" spans="1:14" ht="15.75" hidden="1" customHeight="1" x14ac:dyDescent="0.2">
      <c r="A2630" s="14">
        <v>0</v>
      </c>
      <c r="B2630" s="16">
        <v>0</v>
      </c>
      <c r="C2630" s="14">
        <v>0</v>
      </c>
      <c r="D2630" s="17">
        <v>0</v>
      </c>
      <c r="E2630" s="5">
        <v>0</v>
      </c>
      <c r="F2630" s="5">
        <v>0</v>
      </c>
      <c r="G2630" s="5">
        <v>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19">
        <v>0</v>
      </c>
    </row>
    <row r="2631" spans="1:14" ht="15.75" hidden="1" customHeight="1" x14ac:dyDescent="0.2">
      <c r="A2631" s="14">
        <v>0</v>
      </c>
      <c r="B2631" s="16">
        <v>0</v>
      </c>
      <c r="C2631" s="14">
        <v>0</v>
      </c>
      <c r="D2631" s="17">
        <v>0</v>
      </c>
      <c r="E2631" s="5">
        <v>0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19">
        <v>0</v>
      </c>
    </row>
    <row r="2632" spans="1:14" ht="15.75" hidden="1" customHeight="1" x14ac:dyDescent="0.2">
      <c r="A2632" s="14">
        <v>0</v>
      </c>
      <c r="B2632" s="16">
        <v>0</v>
      </c>
      <c r="C2632" s="14">
        <v>0</v>
      </c>
      <c r="D2632" s="17">
        <v>0</v>
      </c>
      <c r="E2632" s="5">
        <v>0</v>
      </c>
      <c r="F2632" s="5">
        <v>0</v>
      </c>
      <c r="G2632" s="5">
        <v>0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19">
        <v>0</v>
      </c>
    </row>
    <row r="2633" spans="1:14" ht="15.75" hidden="1" customHeight="1" x14ac:dyDescent="0.2">
      <c r="A2633" s="14">
        <v>0</v>
      </c>
      <c r="B2633" s="16">
        <v>0</v>
      </c>
      <c r="C2633" s="14">
        <v>0</v>
      </c>
      <c r="D2633" s="17">
        <v>0</v>
      </c>
      <c r="E2633" s="5">
        <v>0</v>
      </c>
      <c r="F2633" s="5">
        <v>0</v>
      </c>
      <c r="G2633" s="5">
        <v>0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19">
        <v>0</v>
      </c>
    </row>
    <row r="2634" spans="1:14" ht="15.75" hidden="1" customHeight="1" x14ac:dyDescent="0.2">
      <c r="A2634" s="14">
        <v>0</v>
      </c>
      <c r="B2634" s="16">
        <v>0</v>
      </c>
      <c r="C2634" s="14">
        <v>0</v>
      </c>
      <c r="D2634" s="17">
        <v>0</v>
      </c>
      <c r="E2634" s="5">
        <v>0</v>
      </c>
      <c r="F2634" s="5">
        <v>0</v>
      </c>
      <c r="G2634" s="5">
        <v>0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19">
        <v>0</v>
      </c>
    </row>
    <row r="2635" spans="1:14" ht="15.75" hidden="1" customHeight="1" x14ac:dyDescent="0.2">
      <c r="A2635" s="14">
        <v>0</v>
      </c>
      <c r="B2635" s="16">
        <v>0</v>
      </c>
      <c r="C2635" s="14">
        <v>0</v>
      </c>
      <c r="D2635" s="17">
        <v>0</v>
      </c>
      <c r="E2635" s="5">
        <v>0</v>
      </c>
      <c r="F2635" s="5">
        <v>0</v>
      </c>
      <c r="G2635" s="5">
        <v>0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19">
        <v>0</v>
      </c>
    </row>
    <row r="2636" spans="1:14" ht="15.75" hidden="1" customHeight="1" x14ac:dyDescent="0.2">
      <c r="A2636" s="14">
        <v>0</v>
      </c>
      <c r="B2636" s="16">
        <v>0</v>
      </c>
      <c r="C2636" s="14">
        <v>0</v>
      </c>
      <c r="D2636" s="17">
        <v>0</v>
      </c>
      <c r="E2636" s="5">
        <v>0</v>
      </c>
      <c r="F2636" s="5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19">
        <v>0</v>
      </c>
    </row>
    <row r="2637" spans="1:14" ht="15.75" hidden="1" customHeight="1" x14ac:dyDescent="0.2">
      <c r="A2637" s="14">
        <v>0</v>
      </c>
      <c r="B2637" s="16">
        <v>0</v>
      </c>
      <c r="C2637" s="14">
        <v>0</v>
      </c>
      <c r="D2637" s="17">
        <v>0</v>
      </c>
      <c r="E2637" s="5">
        <v>0</v>
      </c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19">
        <v>0</v>
      </c>
    </row>
    <row r="2638" spans="1:14" ht="15.75" hidden="1" customHeight="1" x14ac:dyDescent="0.2">
      <c r="A2638" s="14">
        <v>0</v>
      </c>
      <c r="B2638" s="16">
        <v>0</v>
      </c>
      <c r="C2638" s="14">
        <v>0</v>
      </c>
      <c r="D2638" s="17">
        <v>0</v>
      </c>
      <c r="E2638" s="5">
        <v>0</v>
      </c>
      <c r="F2638" s="5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19">
        <v>0</v>
      </c>
    </row>
    <row r="2639" spans="1:14" ht="15.75" hidden="1" customHeight="1" x14ac:dyDescent="0.2">
      <c r="A2639" s="14">
        <v>0</v>
      </c>
      <c r="B2639" s="16">
        <v>0</v>
      </c>
      <c r="C2639" s="14">
        <v>0</v>
      </c>
      <c r="D2639" s="17">
        <v>0</v>
      </c>
      <c r="E2639" s="5">
        <v>0</v>
      </c>
      <c r="F2639" s="5">
        <v>0</v>
      </c>
      <c r="G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19">
        <v>0</v>
      </c>
    </row>
    <row r="2640" spans="1:14" ht="15.75" hidden="1" customHeight="1" x14ac:dyDescent="0.2">
      <c r="A2640" s="14">
        <v>0</v>
      </c>
      <c r="B2640" s="16">
        <v>0</v>
      </c>
      <c r="C2640" s="14">
        <v>0</v>
      </c>
      <c r="D2640" s="17">
        <v>0</v>
      </c>
      <c r="E2640" s="5">
        <v>0</v>
      </c>
      <c r="F2640" s="5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19">
        <v>0</v>
      </c>
    </row>
    <row r="2641" spans="1:14" ht="15.75" hidden="1" customHeight="1" x14ac:dyDescent="0.2">
      <c r="A2641" s="14">
        <v>0</v>
      </c>
      <c r="B2641" s="16">
        <v>0</v>
      </c>
      <c r="C2641" s="14">
        <v>0</v>
      </c>
      <c r="D2641" s="17">
        <v>0</v>
      </c>
      <c r="E2641" s="5">
        <v>0</v>
      </c>
      <c r="F2641" s="5">
        <v>0</v>
      </c>
      <c r="G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  <c r="N2641" s="19">
        <v>0</v>
      </c>
    </row>
    <row r="2642" spans="1:14" ht="15.75" hidden="1" customHeight="1" x14ac:dyDescent="0.2">
      <c r="A2642" s="14">
        <v>0</v>
      </c>
      <c r="B2642" s="16">
        <v>0</v>
      </c>
      <c r="C2642" s="14">
        <v>0</v>
      </c>
      <c r="D2642" s="17">
        <v>0</v>
      </c>
      <c r="E2642" s="5">
        <v>0</v>
      </c>
      <c r="F2642" s="5">
        <v>0</v>
      </c>
      <c r="G2642" s="5">
        <v>0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19">
        <v>0</v>
      </c>
    </row>
    <row r="2643" spans="1:14" ht="15.75" hidden="1" customHeight="1" x14ac:dyDescent="0.2">
      <c r="A2643" s="14">
        <v>0</v>
      </c>
      <c r="B2643" s="16">
        <v>0</v>
      </c>
      <c r="C2643" s="14">
        <v>0</v>
      </c>
      <c r="D2643" s="17">
        <v>0</v>
      </c>
      <c r="E2643" s="5">
        <v>0</v>
      </c>
      <c r="F2643" s="5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19">
        <v>0</v>
      </c>
    </row>
    <row r="2644" spans="1:14" ht="15.75" hidden="1" customHeight="1" x14ac:dyDescent="0.2">
      <c r="A2644" s="14">
        <v>0</v>
      </c>
      <c r="B2644" s="16">
        <v>0</v>
      </c>
      <c r="C2644" s="14">
        <v>0</v>
      </c>
      <c r="D2644" s="17">
        <v>0</v>
      </c>
      <c r="E2644" s="5">
        <v>0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19">
        <v>0</v>
      </c>
    </row>
    <row r="2645" spans="1:14" ht="15.75" hidden="1" customHeight="1" x14ac:dyDescent="0.2">
      <c r="A2645" s="14">
        <v>0</v>
      </c>
      <c r="B2645" s="16">
        <v>0</v>
      </c>
      <c r="C2645" s="14">
        <v>0</v>
      </c>
      <c r="D2645" s="17">
        <v>0</v>
      </c>
      <c r="E2645" s="5">
        <v>0</v>
      </c>
      <c r="F2645" s="5">
        <v>0</v>
      </c>
      <c r="G2645" s="5">
        <v>0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19">
        <v>0</v>
      </c>
    </row>
    <row r="2646" spans="1:14" ht="15.75" hidden="1" customHeight="1" x14ac:dyDescent="0.2">
      <c r="A2646" s="14">
        <v>0</v>
      </c>
      <c r="B2646" s="16">
        <v>0</v>
      </c>
      <c r="C2646" s="14">
        <v>0</v>
      </c>
      <c r="D2646" s="17">
        <v>0</v>
      </c>
      <c r="E2646" s="5">
        <v>0</v>
      </c>
      <c r="F2646" s="5">
        <v>0</v>
      </c>
      <c r="G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19">
        <v>0</v>
      </c>
    </row>
    <row r="2647" spans="1:14" ht="15.75" hidden="1" customHeight="1" x14ac:dyDescent="0.2">
      <c r="A2647" s="14">
        <v>0</v>
      </c>
      <c r="B2647" s="16">
        <v>0</v>
      </c>
      <c r="C2647" s="14">
        <v>0</v>
      </c>
      <c r="D2647" s="17">
        <v>0</v>
      </c>
      <c r="E2647" s="5">
        <v>0</v>
      </c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19">
        <v>0</v>
      </c>
    </row>
    <row r="2648" spans="1:14" ht="15.75" hidden="1" customHeight="1" x14ac:dyDescent="0.2">
      <c r="A2648" s="14">
        <v>0</v>
      </c>
      <c r="B2648" s="16">
        <v>0</v>
      </c>
      <c r="C2648" s="14">
        <v>0</v>
      </c>
      <c r="D2648" s="17">
        <v>0</v>
      </c>
      <c r="E2648" s="5">
        <v>0</v>
      </c>
      <c r="F2648" s="5">
        <v>0</v>
      </c>
      <c r="G2648" s="5">
        <v>0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19">
        <v>0</v>
      </c>
    </row>
    <row r="2649" spans="1:14" ht="15.75" hidden="1" customHeight="1" x14ac:dyDescent="0.2">
      <c r="A2649" s="14">
        <v>0</v>
      </c>
      <c r="B2649" s="16">
        <v>0</v>
      </c>
      <c r="C2649" s="14">
        <v>0</v>
      </c>
      <c r="D2649" s="17">
        <v>0</v>
      </c>
      <c r="E2649" s="5">
        <v>0</v>
      </c>
      <c r="F2649" s="5">
        <v>0</v>
      </c>
      <c r="G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19">
        <v>0</v>
      </c>
    </row>
    <row r="2650" spans="1:14" ht="15.75" hidden="1" customHeight="1" x14ac:dyDescent="0.2">
      <c r="A2650" s="14">
        <v>0</v>
      </c>
      <c r="B2650" s="16">
        <v>0</v>
      </c>
      <c r="C2650" s="14">
        <v>0</v>
      </c>
      <c r="D2650" s="17">
        <v>0</v>
      </c>
      <c r="E2650" s="5">
        <v>0</v>
      </c>
      <c r="F2650" s="5">
        <v>0</v>
      </c>
      <c r="G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19">
        <v>0</v>
      </c>
    </row>
    <row r="2651" spans="1:14" ht="15.75" hidden="1" customHeight="1" x14ac:dyDescent="0.2">
      <c r="A2651" s="14">
        <v>0</v>
      </c>
      <c r="B2651" s="16">
        <v>0</v>
      </c>
      <c r="C2651" s="14">
        <v>0</v>
      </c>
      <c r="D2651" s="17">
        <v>0</v>
      </c>
      <c r="E2651" s="5">
        <v>0</v>
      </c>
      <c r="F2651" s="5">
        <v>0</v>
      </c>
      <c r="G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19">
        <v>0</v>
      </c>
    </row>
    <row r="2652" spans="1:14" ht="15.75" hidden="1" customHeight="1" x14ac:dyDescent="0.2">
      <c r="A2652" s="14">
        <v>0</v>
      </c>
      <c r="B2652" s="16">
        <v>0</v>
      </c>
      <c r="C2652" s="14">
        <v>0</v>
      </c>
      <c r="D2652" s="17">
        <v>0</v>
      </c>
      <c r="E2652" s="5">
        <v>0</v>
      </c>
      <c r="F2652" s="5">
        <v>0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19">
        <v>0</v>
      </c>
    </row>
    <row r="2653" spans="1:14" ht="15.75" hidden="1" customHeight="1" x14ac:dyDescent="0.2">
      <c r="A2653" s="14">
        <v>0</v>
      </c>
      <c r="B2653" s="16">
        <v>0</v>
      </c>
      <c r="C2653" s="14">
        <v>0</v>
      </c>
      <c r="D2653" s="17">
        <v>0</v>
      </c>
      <c r="E2653" s="5">
        <v>0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19">
        <v>0</v>
      </c>
    </row>
    <row r="2654" spans="1:14" ht="15.75" hidden="1" customHeight="1" x14ac:dyDescent="0.2">
      <c r="A2654" s="14">
        <v>0</v>
      </c>
      <c r="B2654" s="16">
        <v>0</v>
      </c>
      <c r="C2654" s="14">
        <v>0</v>
      </c>
      <c r="D2654" s="17">
        <v>0</v>
      </c>
      <c r="E2654" s="5">
        <v>0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19">
        <v>0</v>
      </c>
    </row>
    <row r="2655" spans="1:14" ht="15.75" hidden="1" customHeight="1" x14ac:dyDescent="0.2">
      <c r="A2655" s="14">
        <v>0</v>
      </c>
      <c r="B2655" s="16">
        <v>0</v>
      </c>
      <c r="C2655" s="14">
        <v>0</v>
      </c>
      <c r="D2655" s="17">
        <v>0</v>
      </c>
      <c r="E2655" s="5">
        <v>0</v>
      </c>
      <c r="F2655" s="5">
        <v>0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19">
        <v>0</v>
      </c>
    </row>
    <row r="2656" spans="1:14" ht="15.75" hidden="1" customHeight="1" x14ac:dyDescent="0.2">
      <c r="A2656" s="14">
        <v>0</v>
      </c>
      <c r="B2656" s="16">
        <v>0</v>
      </c>
      <c r="C2656" s="14">
        <v>0</v>
      </c>
      <c r="D2656" s="17">
        <v>0</v>
      </c>
      <c r="E2656" s="5">
        <v>0</v>
      </c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19">
        <v>0</v>
      </c>
    </row>
    <row r="2657" spans="1:14" ht="15.75" hidden="1" customHeight="1" x14ac:dyDescent="0.2">
      <c r="A2657" s="14">
        <v>0</v>
      </c>
      <c r="B2657" s="16">
        <v>0</v>
      </c>
      <c r="C2657" s="14">
        <v>0</v>
      </c>
      <c r="D2657" s="17">
        <v>0</v>
      </c>
      <c r="E2657" s="5">
        <v>0</v>
      </c>
      <c r="F2657" s="5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19">
        <v>0</v>
      </c>
    </row>
    <row r="2658" spans="1:14" ht="15.75" hidden="1" customHeight="1" x14ac:dyDescent="0.2">
      <c r="A2658" s="14">
        <v>0</v>
      </c>
      <c r="B2658" s="16">
        <v>0</v>
      </c>
      <c r="C2658" s="14">
        <v>0</v>
      </c>
      <c r="D2658" s="17">
        <v>0</v>
      </c>
      <c r="E2658" s="5">
        <v>0</v>
      </c>
      <c r="F2658" s="5">
        <v>0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19">
        <v>0</v>
      </c>
    </row>
    <row r="2659" spans="1:14" ht="15.75" hidden="1" customHeight="1" x14ac:dyDescent="0.2">
      <c r="A2659" s="14">
        <v>0</v>
      </c>
      <c r="B2659" s="16">
        <v>0</v>
      </c>
      <c r="C2659" s="14">
        <v>0</v>
      </c>
      <c r="D2659" s="17">
        <v>0</v>
      </c>
      <c r="E2659" s="5">
        <v>0</v>
      </c>
      <c r="F2659" s="5">
        <v>0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19">
        <v>0</v>
      </c>
    </row>
    <row r="2660" spans="1:14" ht="15.75" hidden="1" customHeight="1" x14ac:dyDescent="0.2">
      <c r="A2660" s="14">
        <v>0</v>
      </c>
      <c r="B2660" s="16">
        <v>0</v>
      </c>
      <c r="C2660" s="14">
        <v>0</v>
      </c>
      <c r="D2660" s="17">
        <v>0</v>
      </c>
      <c r="E2660" s="5">
        <v>0</v>
      </c>
      <c r="F2660" s="5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19">
        <v>0</v>
      </c>
    </row>
    <row r="2661" spans="1:14" ht="15.75" hidden="1" customHeight="1" x14ac:dyDescent="0.2">
      <c r="A2661" s="14">
        <v>0</v>
      </c>
      <c r="B2661" s="16">
        <v>0</v>
      </c>
      <c r="C2661" s="14">
        <v>0</v>
      </c>
      <c r="D2661" s="17">
        <v>0</v>
      </c>
      <c r="E2661" s="5">
        <v>0</v>
      </c>
      <c r="F2661" s="5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19">
        <v>0</v>
      </c>
    </row>
    <row r="2662" spans="1:14" ht="15.75" hidden="1" customHeight="1" x14ac:dyDescent="0.2">
      <c r="A2662" s="14">
        <v>0</v>
      </c>
      <c r="B2662" s="16">
        <v>0</v>
      </c>
      <c r="C2662" s="14">
        <v>0</v>
      </c>
      <c r="D2662" s="17">
        <v>0</v>
      </c>
      <c r="E2662" s="5">
        <v>0</v>
      </c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19">
        <v>0</v>
      </c>
    </row>
    <row r="2663" spans="1:14" ht="15.75" hidden="1" customHeight="1" x14ac:dyDescent="0.2">
      <c r="A2663" s="14">
        <v>0</v>
      </c>
      <c r="B2663" s="16">
        <v>0</v>
      </c>
      <c r="C2663" s="14">
        <v>0</v>
      </c>
      <c r="D2663" s="17">
        <v>0</v>
      </c>
      <c r="E2663" s="5">
        <v>0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19">
        <v>0</v>
      </c>
    </row>
    <row r="2664" spans="1:14" ht="15.75" hidden="1" customHeight="1" x14ac:dyDescent="0.2">
      <c r="A2664" s="14">
        <v>0</v>
      </c>
      <c r="B2664" s="16">
        <v>0</v>
      </c>
      <c r="C2664" s="14">
        <v>0</v>
      </c>
      <c r="D2664" s="17">
        <v>0</v>
      </c>
      <c r="E2664" s="5">
        <v>0</v>
      </c>
      <c r="F2664" s="5">
        <v>0</v>
      </c>
      <c r="G2664" s="5">
        <v>0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19">
        <v>0</v>
      </c>
    </row>
    <row r="2665" spans="1:14" ht="15.75" hidden="1" customHeight="1" x14ac:dyDescent="0.2">
      <c r="A2665" s="14">
        <v>0</v>
      </c>
      <c r="B2665" s="16">
        <v>0</v>
      </c>
      <c r="C2665" s="14">
        <v>0</v>
      </c>
      <c r="D2665" s="17">
        <v>0</v>
      </c>
      <c r="E2665" s="5">
        <v>0</v>
      </c>
      <c r="F2665" s="5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19">
        <v>0</v>
      </c>
    </row>
    <row r="2666" spans="1:14" ht="15.75" hidden="1" customHeight="1" x14ac:dyDescent="0.2">
      <c r="A2666" s="14">
        <v>0</v>
      </c>
      <c r="B2666" s="16">
        <v>0</v>
      </c>
      <c r="C2666" s="14">
        <v>0</v>
      </c>
      <c r="D2666" s="17">
        <v>0</v>
      </c>
      <c r="E2666" s="5">
        <v>0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19">
        <v>0</v>
      </c>
    </row>
    <row r="2667" spans="1:14" ht="15.75" hidden="1" customHeight="1" x14ac:dyDescent="0.2">
      <c r="A2667" s="14">
        <v>0</v>
      </c>
      <c r="B2667" s="16">
        <v>0</v>
      </c>
      <c r="C2667" s="14">
        <v>0</v>
      </c>
      <c r="D2667" s="17">
        <v>0</v>
      </c>
      <c r="E2667" s="5">
        <v>0</v>
      </c>
      <c r="F2667" s="5">
        <v>0</v>
      </c>
      <c r="G2667" s="5">
        <v>0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19">
        <v>0</v>
      </c>
    </row>
    <row r="2668" spans="1:14" ht="15.75" hidden="1" customHeight="1" x14ac:dyDescent="0.2">
      <c r="A2668" s="14">
        <v>0</v>
      </c>
      <c r="B2668" s="16">
        <v>0</v>
      </c>
      <c r="C2668" s="14">
        <v>0</v>
      </c>
      <c r="D2668" s="17">
        <v>0</v>
      </c>
      <c r="E2668" s="5">
        <v>0</v>
      </c>
      <c r="F2668" s="5">
        <v>0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19">
        <v>0</v>
      </c>
    </row>
    <row r="2669" spans="1:14" ht="15.75" hidden="1" customHeight="1" x14ac:dyDescent="0.2">
      <c r="A2669" s="14">
        <v>0</v>
      </c>
      <c r="B2669" s="16">
        <v>0</v>
      </c>
      <c r="C2669" s="14">
        <v>0</v>
      </c>
      <c r="D2669" s="17">
        <v>0</v>
      </c>
      <c r="E2669" s="5">
        <v>0</v>
      </c>
      <c r="F2669" s="5">
        <v>0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19">
        <v>0</v>
      </c>
    </row>
    <row r="2670" spans="1:14" ht="15.75" hidden="1" customHeight="1" x14ac:dyDescent="0.2">
      <c r="A2670" s="14">
        <v>0</v>
      </c>
      <c r="B2670" s="16">
        <v>0</v>
      </c>
      <c r="C2670" s="14">
        <v>0</v>
      </c>
      <c r="D2670" s="17">
        <v>0</v>
      </c>
      <c r="E2670" s="5">
        <v>0</v>
      </c>
      <c r="F2670" s="5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19">
        <v>0</v>
      </c>
    </row>
    <row r="2671" spans="1:14" ht="15.75" hidden="1" customHeight="1" x14ac:dyDescent="0.2">
      <c r="A2671" s="14">
        <v>0</v>
      </c>
      <c r="B2671" s="16">
        <v>0</v>
      </c>
      <c r="C2671" s="14">
        <v>0</v>
      </c>
      <c r="D2671" s="17">
        <v>0</v>
      </c>
      <c r="E2671" s="5">
        <v>0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19">
        <v>0</v>
      </c>
    </row>
    <row r="2672" spans="1:14" ht="15.75" hidden="1" customHeight="1" x14ac:dyDescent="0.2">
      <c r="A2672" s="14">
        <v>0</v>
      </c>
      <c r="B2672" s="16">
        <v>0</v>
      </c>
      <c r="C2672" s="14">
        <v>0</v>
      </c>
      <c r="D2672" s="17">
        <v>0</v>
      </c>
      <c r="E2672" s="5">
        <v>0</v>
      </c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19">
        <v>0</v>
      </c>
    </row>
    <row r="2673" spans="1:14" ht="15.75" hidden="1" customHeight="1" x14ac:dyDescent="0.2">
      <c r="A2673" s="14">
        <v>0</v>
      </c>
      <c r="B2673" s="16">
        <v>0</v>
      </c>
      <c r="C2673" s="14">
        <v>0</v>
      </c>
      <c r="D2673" s="17">
        <v>0</v>
      </c>
      <c r="E2673" s="5">
        <v>0</v>
      </c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19">
        <v>0</v>
      </c>
    </row>
    <row r="2674" spans="1:14" ht="15.75" hidden="1" customHeight="1" x14ac:dyDescent="0.2">
      <c r="A2674" s="14">
        <v>0</v>
      </c>
      <c r="B2674" s="16">
        <v>0</v>
      </c>
      <c r="C2674" s="14">
        <v>0</v>
      </c>
      <c r="D2674" s="17">
        <v>0</v>
      </c>
      <c r="E2674" s="5">
        <v>0</v>
      </c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19">
        <v>0</v>
      </c>
    </row>
    <row r="2675" spans="1:14" ht="15.75" hidden="1" customHeight="1" x14ac:dyDescent="0.2">
      <c r="A2675" s="14">
        <v>0</v>
      </c>
      <c r="B2675" s="16">
        <v>0</v>
      </c>
      <c r="C2675" s="14">
        <v>0</v>
      </c>
      <c r="D2675" s="17">
        <v>0</v>
      </c>
      <c r="E2675" s="5">
        <v>0</v>
      </c>
      <c r="F2675" s="5">
        <v>0</v>
      </c>
      <c r="G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19">
        <v>0</v>
      </c>
    </row>
    <row r="2676" spans="1:14" ht="15.75" hidden="1" customHeight="1" x14ac:dyDescent="0.2">
      <c r="A2676" s="14">
        <v>0</v>
      </c>
      <c r="B2676" s="16">
        <v>0</v>
      </c>
      <c r="C2676" s="14">
        <v>0</v>
      </c>
      <c r="D2676" s="17">
        <v>0</v>
      </c>
      <c r="E2676" s="5">
        <v>0</v>
      </c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19">
        <v>0</v>
      </c>
    </row>
    <row r="2677" spans="1:14" ht="15.75" hidden="1" customHeight="1" x14ac:dyDescent="0.2">
      <c r="A2677" s="14">
        <v>0</v>
      </c>
      <c r="B2677" s="16">
        <v>0</v>
      </c>
      <c r="C2677" s="14">
        <v>0</v>
      </c>
      <c r="D2677" s="17">
        <v>0</v>
      </c>
      <c r="E2677" s="5">
        <v>0</v>
      </c>
      <c r="F2677" s="5">
        <v>0</v>
      </c>
      <c r="G2677" s="21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19">
        <v>0</v>
      </c>
    </row>
    <row r="2678" spans="1:14" ht="15.75" hidden="1" customHeight="1" x14ac:dyDescent="0.2">
      <c r="A2678" s="14">
        <v>0</v>
      </c>
      <c r="B2678" s="16">
        <v>0</v>
      </c>
      <c r="C2678" s="14">
        <v>0</v>
      </c>
      <c r="D2678" s="17">
        <v>0</v>
      </c>
      <c r="E2678" s="5">
        <v>0</v>
      </c>
      <c r="F2678" s="5">
        <v>0</v>
      </c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19">
        <v>0</v>
      </c>
    </row>
    <row r="2679" spans="1:14" ht="15.75" hidden="1" customHeight="1" x14ac:dyDescent="0.2">
      <c r="A2679" s="14">
        <v>0</v>
      </c>
      <c r="B2679" s="16">
        <v>0</v>
      </c>
      <c r="C2679" s="14">
        <v>0</v>
      </c>
      <c r="D2679" s="17">
        <v>0</v>
      </c>
      <c r="E2679" s="5">
        <v>0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19">
        <v>0</v>
      </c>
    </row>
    <row r="2680" spans="1:14" ht="15.75" hidden="1" customHeight="1" x14ac:dyDescent="0.2">
      <c r="A2680" s="14">
        <v>0</v>
      </c>
      <c r="B2680" s="16">
        <v>0</v>
      </c>
      <c r="C2680" s="14">
        <v>0</v>
      </c>
      <c r="D2680" s="17">
        <v>0</v>
      </c>
      <c r="E2680" s="5">
        <v>0</v>
      </c>
      <c r="F2680" s="5">
        <v>0</v>
      </c>
      <c r="G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19">
        <v>0</v>
      </c>
    </row>
    <row r="2681" spans="1:14" ht="15.75" hidden="1" customHeight="1" x14ac:dyDescent="0.2">
      <c r="A2681" s="14">
        <v>0</v>
      </c>
      <c r="B2681" s="16">
        <v>0</v>
      </c>
      <c r="C2681" s="14">
        <v>0</v>
      </c>
      <c r="D2681" s="17">
        <v>0</v>
      </c>
      <c r="E2681" s="5">
        <v>0</v>
      </c>
      <c r="F2681" s="5">
        <v>0</v>
      </c>
      <c r="G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19">
        <v>0</v>
      </c>
    </row>
    <row r="2682" spans="1:14" ht="15.75" hidden="1" customHeight="1" x14ac:dyDescent="0.2">
      <c r="A2682" s="14">
        <v>0</v>
      </c>
      <c r="B2682" s="16">
        <v>0</v>
      </c>
      <c r="C2682" s="14">
        <v>0</v>
      </c>
      <c r="D2682" s="17">
        <v>0</v>
      </c>
      <c r="E2682" s="5">
        <v>0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19">
        <v>0</v>
      </c>
    </row>
    <row r="2683" spans="1:14" ht="15.75" hidden="1" customHeight="1" x14ac:dyDescent="0.2">
      <c r="A2683" s="14">
        <v>0</v>
      </c>
      <c r="B2683" s="16">
        <v>0</v>
      </c>
      <c r="C2683" s="14">
        <v>0</v>
      </c>
      <c r="D2683" s="17">
        <v>0</v>
      </c>
      <c r="E2683" s="5">
        <v>0</v>
      </c>
      <c r="F2683" s="5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19">
        <v>0</v>
      </c>
    </row>
    <row r="2684" spans="1:14" ht="15.75" hidden="1" customHeight="1" x14ac:dyDescent="0.2">
      <c r="A2684" s="14">
        <v>0</v>
      </c>
      <c r="B2684" s="16">
        <v>0</v>
      </c>
      <c r="C2684" s="14">
        <v>0</v>
      </c>
      <c r="D2684" s="17">
        <v>0</v>
      </c>
      <c r="E2684" s="5">
        <v>0</v>
      </c>
      <c r="F2684" s="5">
        <v>0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19">
        <v>0</v>
      </c>
    </row>
    <row r="2685" spans="1:14" ht="15.75" hidden="1" customHeight="1" x14ac:dyDescent="0.2">
      <c r="A2685" s="14">
        <v>0</v>
      </c>
      <c r="B2685" s="16">
        <v>0</v>
      </c>
      <c r="C2685" s="14">
        <v>0</v>
      </c>
      <c r="D2685" s="17">
        <v>0</v>
      </c>
      <c r="E2685" s="5">
        <v>0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19">
        <v>0</v>
      </c>
    </row>
    <row r="2686" spans="1:14" ht="15.75" hidden="1" customHeight="1" x14ac:dyDescent="0.2">
      <c r="A2686" s="14">
        <v>0</v>
      </c>
      <c r="B2686" s="16">
        <v>0</v>
      </c>
      <c r="C2686" s="14">
        <v>0</v>
      </c>
      <c r="D2686" s="17">
        <v>0</v>
      </c>
      <c r="E2686" s="5">
        <v>0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19">
        <v>0</v>
      </c>
    </row>
    <row r="2687" spans="1:14" ht="15.75" hidden="1" customHeight="1" x14ac:dyDescent="0.2">
      <c r="A2687" s="14">
        <v>0</v>
      </c>
      <c r="B2687" s="16">
        <v>0</v>
      </c>
      <c r="C2687" s="14">
        <v>0</v>
      </c>
      <c r="D2687" s="17">
        <v>0</v>
      </c>
      <c r="E2687" s="5">
        <v>0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19">
        <v>0</v>
      </c>
    </row>
    <row r="2688" spans="1:14" ht="15.75" hidden="1" customHeight="1" x14ac:dyDescent="0.2">
      <c r="A2688" s="14">
        <v>0</v>
      </c>
      <c r="B2688" s="16">
        <v>0</v>
      </c>
      <c r="C2688" s="14">
        <v>0</v>
      </c>
      <c r="D2688" s="17">
        <v>0</v>
      </c>
      <c r="E2688" s="5">
        <v>0</v>
      </c>
      <c r="F2688" s="5">
        <v>0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19">
        <v>0</v>
      </c>
    </row>
    <row r="2689" spans="1:14" ht="15.75" hidden="1" customHeight="1" x14ac:dyDescent="0.2">
      <c r="A2689" s="14">
        <v>0</v>
      </c>
      <c r="B2689" s="16">
        <v>0</v>
      </c>
      <c r="C2689" s="14">
        <v>0</v>
      </c>
      <c r="D2689" s="17">
        <v>0</v>
      </c>
      <c r="E2689" s="5">
        <v>0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19">
        <v>0</v>
      </c>
    </row>
    <row r="2690" spans="1:14" ht="15.75" hidden="1" customHeight="1" x14ac:dyDescent="0.2">
      <c r="A2690" s="14">
        <v>0</v>
      </c>
      <c r="B2690" s="16">
        <v>0</v>
      </c>
      <c r="C2690" s="14">
        <v>0</v>
      </c>
      <c r="D2690" s="17">
        <v>0</v>
      </c>
      <c r="E2690" s="5">
        <v>0</v>
      </c>
      <c r="F2690" s="5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19">
        <v>0</v>
      </c>
    </row>
    <row r="2691" spans="1:14" ht="15.75" hidden="1" customHeight="1" x14ac:dyDescent="0.2">
      <c r="A2691" s="14">
        <v>0</v>
      </c>
      <c r="B2691" s="16">
        <v>0</v>
      </c>
      <c r="C2691" s="14">
        <v>0</v>
      </c>
      <c r="D2691" s="17">
        <v>0</v>
      </c>
      <c r="E2691" s="5">
        <v>0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19">
        <v>0</v>
      </c>
    </row>
    <row r="2692" spans="1:14" ht="15.75" hidden="1" customHeight="1" x14ac:dyDescent="0.2">
      <c r="A2692" s="14">
        <v>0</v>
      </c>
      <c r="B2692" s="16">
        <v>0</v>
      </c>
      <c r="C2692" s="14">
        <v>0</v>
      </c>
      <c r="D2692" s="17">
        <v>0</v>
      </c>
      <c r="E2692" s="5">
        <v>0</v>
      </c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19">
        <v>0</v>
      </c>
    </row>
    <row r="2693" spans="1:14" ht="15.75" hidden="1" customHeight="1" x14ac:dyDescent="0.2">
      <c r="A2693" s="14">
        <v>0</v>
      </c>
      <c r="B2693" s="16">
        <v>0</v>
      </c>
      <c r="C2693" s="14">
        <v>0</v>
      </c>
      <c r="D2693" s="17">
        <v>0</v>
      </c>
      <c r="E2693" s="5">
        <v>0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19">
        <v>0</v>
      </c>
    </row>
    <row r="2694" spans="1:14" ht="15.75" hidden="1" customHeight="1" x14ac:dyDescent="0.2">
      <c r="A2694" s="14">
        <v>0</v>
      </c>
      <c r="B2694" s="16">
        <v>0</v>
      </c>
      <c r="C2694" s="14">
        <v>0</v>
      </c>
      <c r="D2694" s="17">
        <v>0</v>
      </c>
      <c r="E2694" s="5">
        <v>0</v>
      </c>
      <c r="F2694" s="5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19">
        <v>0</v>
      </c>
    </row>
    <row r="2695" spans="1:14" ht="15.75" hidden="1" customHeight="1" x14ac:dyDescent="0.2">
      <c r="A2695" s="14">
        <v>0</v>
      </c>
      <c r="B2695" s="16">
        <v>0</v>
      </c>
      <c r="C2695" s="14">
        <v>0</v>
      </c>
      <c r="D2695" s="17">
        <v>0</v>
      </c>
      <c r="E2695" s="5">
        <v>0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19">
        <v>0</v>
      </c>
    </row>
    <row r="2696" spans="1:14" ht="15.75" hidden="1" customHeight="1" x14ac:dyDescent="0.2">
      <c r="A2696" s="14">
        <v>0</v>
      </c>
      <c r="B2696" s="16">
        <v>0</v>
      </c>
      <c r="C2696" s="14">
        <v>0</v>
      </c>
      <c r="D2696" s="17">
        <v>0</v>
      </c>
      <c r="E2696" s="5">
        <v>0</v>
      </c>
      <c r="F2696" s="5">
        <v>0</v>
      </c>
      <c r="G2696" s="5">
        <v>0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19">
        <v>0</v>
      </c>
    </row>
    <row r="2697" spans="1:14" ht="15.75" hidden="1" customHeight="1" x14ac:dyDescent="0.2">
      <c r="A2697" s="14">
        <v>0</v>
      </c>
      <c r="B2697" s="16">
        <v>0</v>
      </c>
      <c r="C2697" s="14">
        <v>0</v>
      </c>
      <c r="D2697" s="17">
        <v>0</v>
      </c>
      <c r="E2697" s="5">
        <v>0</v>
      </c>
      <c r="F2697" s="5">
        <v>0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19">
        <v>0</v>
      </c>
    </row>
    <row r="2698" spans="1:14" ht="15.75" hidden="1" customHeight="1" x14ac:dyDescent="0.2">
      <c r="A2698" s="14">
        <v>0</v>
      </c>
      <c r="B2698" s="16">
        <v>0</v>
      </c>
      <c r="C2698" s="14">
        <v>0</v>
      </c>
      <c r="D2698" s="17">
        <v>0</v>
      </c>
      <c r="E2698" s="5">
        <v>0</v>
      </c>
      <c r="F2698" s="5">
        <v>0</v>
      </c>
      <c r="G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19">
        <v>0</v>
      </c>
    </row>
    <row r="2699" spans="1:14" ht="15.75" hidden="1" customHeight="1" x14ac:dyDescent="0.2">
      <c r="A2699" s="14">
        <v>0</v>
      </c>
      <c r="B2699" s="16">
        <v>0</v>
      </c>
      <c r="C2699" s="14">
        <v>0</v>
      </c>
      <c r="D2699" s="17">
        <v>0</v>
      </c>
      <c r="E2699" s="5">
        <v>0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19">
        <v>0</v>
      </c>
    </row>
    <row r="2700" spans="1:14" ht="15.75" hidden="1" customHeight="1" x14ac:dyDescent="0.2">
      <c r="A2700" s="14">
        <v>0</v>
      </c>
      <c r="B2700" s="16">
        <v>0</v>
      </c>
      <c r="C2700" s="14">
        <v>0</v>
      </c>
      <c r="D2700" s="17">
        <v>0</v>
      </c>
      <c r="E2700" s="5">
        <v>0</v>
      </c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19">
        <v>0</v>
      </c>
    </row>
    <row r="2701" spans="1:14" ht="15.75" hidden="1" customHeight="1" x14ac:dyDescent="0.2">
      <c r="A2701" s="14">
        <v>0</v>
      </c>
      <c r="B2701" s="16">
        <v>0</v>
      </c>
      <c r="C2701" s="14">
        <v>0</v>
      </c>
      <c r="D2701" s="17">
        <v>0</v>
      </c>
      <c r="E2701" s="5">
        <v>0</v>
      </c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19">
        <v>0</v>
      </c>
    </row>
    <row r="2702" spans="1:14" ht="15.75" hidden="1" customHeight="1" x14ac:dyDescent="0.2">
      <c r="A2702" s="14">
        <v>0</v>
      </c>
      <c r="B2702" s="16">
        <v>0</v>
      </c>
      <c r="C2702" s="14">
        <v>0</v>
      </c>
      <c r="D2702" s="17">
        <v>0</v>
      </c>
      <c r="E2702" s="5">
        <v>0</v>
      </c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19">
        <v>0</v>
      </c>
    </row>
    <row r="2703" spans="1:14" ht="15.75" hidden="1" customHeight="1" x14ac:dyDescent="0.2">
      <c r="A2703" s="14">
        <v>0</v>
      </c>
      <c r="B2703" s="16">
        <v>0</v>
      </c>
      <c r="C2703" s="14">
        <v>0</v>
      </c>
      <c r="D2703" s="17">
        <v>0</v>
      </c>
      <c r="E2703" s="5">
        <v>0</v>
      </c>
      <c r="F2703" s="5">
        <v>0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19">
        <v>0</v>
      </c>
    </row>
    <row r="2704" spans="1:14" ht="15.75" hidden="1" customHeight="1" x14ac:dyDescent="0.2">
      <c r="A2704" s="14">
        <v>0</v>
      </c>
      <c r="B2704" s="16">
        <v>0</v>
      </c>
      <c r="C2704" s="14">
        <v>0</v>
      </c>
      <c r="D2704" s="17">
        <v>0</v>
      </c>
      <c r="E2704" s="5">
        <v>0</v>
      </c>
      <c r="F2704" s="5">
        <v>0</v>
      </c>
      <c r="G2704" s="5">
        <v>0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19">
        <v>0</v>
      </c>
    </row>
    <row r="2705" spans="1:14" ht="15.75" hidden="1" customHeight="1" x14ac:dyDescent="0.2">
      <c r="A2705" s="14">
        <v>0</v>
      </c>
      <c r="B2705" s="16">
        <v>0</v>
      </c>
      <c r="C2705" s="14">
        <v>0</v>
      </c>
      <c r="D2705" s="17">
        <v>0</v>
      </c>
      <c r="E2705" s="5">
        <v>0</v>
      </c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19">
        <v>0</v>
      </c>
    </row>
    <row r="2706" spans="1:14" ht="15.75" hidden="1" customHeight="1" x14ac:dyDescent="0.2">
      <c r="A2706" s="14">
        <v>0</v>
      </c>
      <c r="B2706" s="16">
        <v>0</v>
      </c>
      <c r="C2706" s="14">
        <v>0</v>
      </c>
      <c r="D2706" s="17">
        <v>0</v>
      </c>
      <c r="E2706" s="5">
        <v>0</v>
      </c>
      <c r="F2706" s="5">
        <v>0</v>
      </c>
      <c r="G2706" s="5">
        <v>0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19">
        <v>0</v>
      </c>
    </row>
    <row r="2707" spans="1:14" ht="15.75" hidden="1" customHeight="1" x14ac:dyDescent="0.2">
      <c r="A2707" s="14">
        <v>0</v>
      </c>
      <c r="B2707" s="16">
        <v>0</v>
      </c>
      <c r="C2707" s="14">
        <v>0</v>
      </c>
      <c r="D2707" s="17">
        <v>0</v>
      </c>
      <c r="E2707" s="5">
        <v>0</v>
      </c>
      <c r="F2707" s="5">
        <v>0</v>
      </c>
      <c r="G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19">
        <v>0</v>
      </c>
    </row>
    <row r="2708" spans="1:14" ht="15.75" hidden="1" customHeight="1" x14ac:dyDescent="0.2">
      <c r="A2708" s="14">
        <v>0</v>
      </c>
      <c r="B2708" s="16">
        <v>0</v>
      </c>
      <c r="C2708" s="14">
        <v>0</v>
      </c>
      <c r="D2708" s="17">
        <v>0</v>
      </c>
      <c r="E2708" s="5">
        <v>0</v>
      </c>
      <c r="F2708" s="5">
        <v>0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19">
        <v>0</v>
      </c>
    </row>
    <row r="2709" spans="1:14" ht="15.75" hidden="1" customHeight="1" x14ac:dyDescent="0.2">
      <c r="A2709" s="14">
        <v>0</v>
      </c>
      <c r="B2709" s="16">
        <v>0</v>
      </c>
      <c r="C2709" s="14">
        <v>0</v>
      </c>
      <c r="D2709" s="17">
        <v>0</v>
      </c>
      <c r="E2709" s="5">
        <v>0</v>
      </c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19">
        <v>0</v>
      </c>
    </row>
    <row r="2710" spans="1:14" ht="15.75" hidden="1" customHeight="1" x14ac:dyDescent="0.2">
      <c r="A2710" s="14">
        <v>0</v>
      </c>
      <c r="B2710" s="16">
        <v>0</v>
      </c>
      <c r="C2710" s="14">
        <v>0</v>
      </c>
      <c r="D2710" s="17">
        <v>0</v>
      </c>
      <c r="E2710" s="5">
        <v>0</v>
      </c>
      <c r="F2710" s="5">
        <v>0</v>
      </c>
      <c r="G2710" s="5">
        <v>0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19">
        <v>0</v>
      </c>
    </row>
    <row r="2711" spans="1:14" ht="15.75" hidden="1" customHeight="1" x14ac:dyDescent="0.2">
      <c r="A2711" s="14">
        <v>0</v>
      </c>
      <c r="B2711" s="16">
        <v>0</v>
      </c>
      <c r="C2711" s="14">
        <v>0</v>
      </c>
      <c r="D2711" s="17">
        <v>0</v>
      </c>
      <c r="E2711" s="5">
        <v>0</v>
      </c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19">
        <v>0</v>
      </c>
    </row>
    <row r="2712" spans="1:14" ht="15.75" hidden="1" customHeight="1" x14ac:dyDescent="0.2">
      <c r="A2712" s="14">
        <v>0</v>
      </c>
      <c r="B2712" s="16">
        <v>0</v>
      </c>
      <c r="C2712" s="14">
        <v>0</v>
      </c>
      <c r="D2712" s="17">
        <v>0</v>
      </c>
      <c r="E2712" s="5">
        <v>0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19">
        <v>0</v>
      </c>
    </row>
    <row r="2713" spans="1:14" ht="15.75" hidden="1" customHeight="1" x14ac:dyDescent="0.2">
      <c r="A2713" s="14">
        <v>0</v>
      </c>
      <c r="B2713" s="16">
        <v>0</v>
      </c>
      <c r="C2713" s="14">
        <v>0</v>
      </c>
      <c r="D2713" s="17">
        <v>0</v>
      </c>
      <c r="E2713" s="5">
        <v>0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19">
        <v>0</v>
      </c>
    </row>
    <row r="2714" spans="1:14" ht="15.75" hidden="1" customHeight="1" x14ac:dyDescent="0.2">
      <c r="A2714" s="14">
        <v>0</v>
      </c>
      <c r="B2714" s="16">
        <v>0</v>
      </c>
      <c r="C2714" s="14">
        <v>0</v>
      </c>
      <c r="D2714" s="17">
        <v>0</v>
      </c>
      <c r="E2714" s="5">
        <v>0</v>
      </c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19">
        <v>0</v>
      </c>
    </row>
    <row r="2715" spans="1:14" ht="15.75" hidden="1" customHeight="1" x14ac:dyDescent="0.2">
      <c r="A2715" s="14">
        <v>0</v>
      </c>
      <c r="B2715" s="16">
        <v>0</v>
      </c>
      <c r="C2715" s="14">
        <v>0</v>
      </c>
      <c r="D2715" s="17">
        <v>0</v>
      </c>
      <c r="E2715" s="5">
        <v>0</v>
      </c>
      <c r="F2715" s="5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19">
        <v>0</v>
      </c>
    </row>
    <row r="2716" spans="1:14" ht="15.75" hidden="1" customHeight="1" x14ac:dyDescent="0.2">
      <c r="A2716" s="14">
        <v>0</v>
      </c>
      <c r="B2716" s="16">
        <v>0</v>
      </c>
      <c r="C2716" s="14">
        <v>0</v>
      </c>
      <c r="D2716" s="17">
        <v>0</v>
      </c>
      <c r="E2716" s="5">
        <v>0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19">
        <v>0</v>
      </c>
    </row>
    <row r="2717" spans="1:14" ht="15.75" hidden="1" customHeight="1" x14ac:dyDescent="0.2">
      <c r="A2717" s="14">
        <v>0</v>
      </c>
      <c r="B2717" s="16">
        <v>0</v>
      </c>
      <c r="C2717" s="14">
        <v>0</v>
      </c>
      <c r="D2717" s="17">
        <v>0</v>
      </c>
      <c r="E2717" s="5">
        <v>0</v>
      </c>
      <c r="F2717" s="5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19">
        <v>0</v>
      </c>
    </row>
    <row r="2718" spans="1:14" ht="15.75" hidden="1" customHeight="1" x14ac:dyDescent="0.2">
      <c r="A2718" s="14">
        <v>0</v>
      </c>
      <c r="B2718" s="16">
        <v>0</v>
      </c>
      <c r="C2718" s="14">
        <v>0</v>
      </c>
      <c r="D2718" s="17">
        <v>0</v>
      </c>
      <c r="E2718" s="5">
        <v>0</v>
      </c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19">
        <v>0</v>
      </c>
    </row>
    <row r="2719" spans="1:14" ht="15.75" hidden="1" customHeight="1" x14ac:dyDescent="0.2">
      <c r="A2719" s="14">
        <v>0</v>
      </c>
      <c r="B2719" s="16">
        <v>0</v>
      </c>
      <c r="C2719" s="14">
        <v>0</v>
      </c>
      <c r="D2719" s="17">
        <v>0</v>
      </c>
      <c r="E2719" s="5">
        <v>0</v>
      </c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19">
        <v>0</v>
      </c>
    </row>
    <row r="2720" spans="1:14" ht="15.75" hidden="1" customHeight="1" x14ac:dyDescent="0.2">
      <c r="A2720" s="14">
        <v>0</v>
      </c>
      <c r="B2720" s="16">
        <v>0</v>
      </c>
      <c r="C2720" s="14">
        <v>0</v>
      </c>
      <c r="D2720" s="17">
        <v>0</v>
      </c>
      <c r="E2720" s="5">
        <v>0</v>
      </c>
      <c r="F2720" s="5">
        <v>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19">
        <v>0</v>
      </c>
    </row>
    <row r="2721" spans="1:14" ht="15.75" hidden="1" customHeight="1" x14ac:dyDescent="0.2">
      <c r="A2721" s="14">
        <v>0</v>
      </c>
      <c r="B2721" s="16">
        <v>0</v>
      </c>
      <c r="C2721" s="14">
        <v>0</v>
      </c>
      <c r="D2721" s="17">
        <v>0</v>
      </c>
      <c r="E2721" s="5">
        <v>0</v>
      </c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19">
        <v>0</v>
      </c>
    </row>
    <row r="2722" spans="1:14" ht="15.75" hidden="1" customHeight="1" x14ac:dyDescent="0.2">
      <c r="A2722" s="14">
        <v>0</v>
      </c>
      <c r="B2722" s="16">
        <v>0</v>
      </c>
      <c r="C2722" s="14">
        <v>0</v>
      </c>
      <c r="D2722" s="17">
        <v>0</v>
      </c>
      <c r="E2722" s="5">
        <v>0</v>
      </c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19">
        <v>0</v>
      </c>
    </row>
    <row r="2723" spans="1:14" ht="15.75" hidden="1" customHeight="1" x14ac:dyDescent="0.2">
      <c r="A2723" s="14">
        <v>0</v>
      </c>
      <c r="B2723" s="16">
        <v>0</v>
      </c>
      <c r="C2723" s="14">
        <v>0</v>
      </c>
      <c r="D2723" s="17">
        <v>0</v>
      </c>
      <c r="E2723" s="5">
        <v>0</v>
      </c>
      <c r="F2723" s="5">
        <v>0</v>
      </c>
      <c r="G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19">
        <v>0</v>
      </c>
    </row>
    <row r="2724" spans="1:14" ht="15.75" hidden="1" customHeight="1" x14ac:dyDescent="0.2">
      <c r="A2724" s="14">
        <v>0</v>
      </c>
      <c r="B2724" s="16">
        <v>0</v>
      </c>
      <c r="C2724" s="14">
        <v>0</v>
      </c>
      <c r="D2724" s="17">
        <v>0</v>
      </c>
      <c r="E2724" s="5">
        <v>0</v>
      </c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19">
        <v>0</v>
      </c>
    </row>
    <row r="2725" spans="1:14" ht="15.75" hidden="1" customHeight="1" x14ac:dyDescent="0.2">
      <c r="A2725" s="14">
        <v>0</v>
      </c>
      <c r="B2725" s="16">
        <v>0</v>
      </c>
      <c r="C2725" s="14">
        <v>0</v>
      </c>
      <c r="D2725" s="17">
        <v>0</v>
      </c>
      <c r="E2725" s="5">
        <v>0</v>
      </c>
      <c r="F2725" s="5">
        <v>0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19">
        <v>0</v>
      </c>
    </row>
    <row r="2726" spans="1:14" ht="15.75" hidden="1" customHeight="1" x14ac:dyDescent="0.2">
      <c r="A2726" s="14">
        <v>0</v>
      </c>
      <c r="B2726" s="16">
        <v>0</v>
      </c>
      <c r="C2726" s="14">
        <v>0</v>
      </c>
      <c r="D2726" s="17">
        <v>0</v>
      </c>
      <c r="E2726" s="5">
        <v>0</v>
      </c>
      <c r="F2726" s="5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19">
        <v>0</v>
      </c>
    </row>
    <row r="2727" spans="1:14" ht="15.75" hidden="1" customHeight="1" x14ac:dyDescent="0.2">
      <c r="A2727" s="14">
        <v>0</v>
      </c>
      <c r="B2727" s="16">
        <v>0</v>
      </c>
      <c r="C2727" s="14">
        <v>0</v>
      </c>
      <c r="D2727" s="17">
        <v>0</v>
      </c>
      <c r="E2727" s="5">
        <v>0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19">
        <v>0</v>
      </c>
    </row>
    <row r="2728" spans="1:14" ht="15.75" hidden="1" customHeight="1" x14ac:dyDescent="0.2">
      <c r="A2728" s="14">
        <v>0</v>
      </c>
      <c r="B2728" s="16">
        <v>0</v>
      </c>
      <c r="C2728" s="14">
        <v>0</v>
      </c>
      <c r="D2728" s="17">
        <v>0</v>
      </c>
      <c r="E2728" s="5">
        <v>0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19">
        <v>0</v>
      </c>
    </row>
    <row r="2729" spans="1:14" ht="15.75" hidden="1" customHeight="1" x14ac:dyDescent="0.2">
      <c r="A2729" s="14">
        <v>0</v>
      </c>
      <c r="B2729" s="16">
        <v>0</v>
      </c>
      <c r="C2729" s="14">
        <v>0</v>
      </c>
      <c r="D2729" s="17">
        <v>0</v>
      </c>
      <c r="E2729" s="5">
        <v>0</v>
      </c>
      <c r="F2729" s="5">
        <v>0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19">
        <v>0</v>
      </c>
    </row>
    <row r="2730" spans="1:14" ht="15.75" hidden="1" customHeight="1" x14ac:dyDescent="0.2">
      <c r="A2730" s="14">
        <v>0</v>
      </c>
      <c r="B2730" s="16">
        <v>0</v>
      </c>
      <c r="C2730" s="14">
        <v>0</v>
      </c>
      <c r="D2730" s="17">
        <v>0</v>
      </c>
      <c r="E2730" s="5">
        <v>0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19">
        <v>0</v>
      </c>
    </row>
    <row r="2731" spans="1:14" ht="15.75" hidden="1" customHeight="1" x14ac:dyDescent="0.2">
      <c r="A2731" s="14">
        <v>0</v>
      </c>
      <c r="B2731" s="16">
        <v>0</v>
      </c>
      <c r="C2731" s="14">
        <v>0</v>
      </c>
      <c r="D2731" s="17">
        <v>0</v>
      </c>
      <c r="E2731" s="5">
        <v>0</v>
      </c>
      <c r="F2731" s="5">
        <v>0</v>
      </c>
      <c r="G2731" s="5">
        <v>0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19">
        <v>0</v>
      </c>
    </row>
    <row r="2732" spans="1:14" ht="15.75" hidden="1" customHeight="1" x14ac:dyDescent="0.2">
      <c r="A2732" s="14">
        <v>0</v>
      </c>
      <c r="B2732" s="16">
        <v>0</v>
      </c>
      <c r="C2732" s="14">
        <v>0</v>
      </c>
      <c r="D2732" s="17">
        <v>0</v>
      </c>
      <c r="E2732" s="5">
        <v>0</v>
      </c>
      <c r="F2732" s="5">
        <v>0</v>
      </c>
      <c r="G2732" s="5">
        <v>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19">
        <v>0</v>
      </c>
    </row>
    <row r="2733" spans="1:14" ht="15.75" hidden="1" customHeight="1" x14ac:dyDescent="0.2">
      <c r="A2733" s="14">
        <v>0</v>
      </c>
      <c r="B2733" s="16">
        <v>0</v>
      </c>
      <c r="C2733" s="14">
        <v>0</v>
      </c>
      <c r="D2733" s="17">
        <v>0</v>
      </c>
      <c r="E2733" s="5">
        <v>0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19">
        <v>0</v>
      </c>
    </row>
    <row r="2734" spans="1:14" ht="15.75" hidden="1" customHeight="1" x14ac:dyDescent="0.2">
      <c r="A2734" s="14">
        <v>0</v>
      </c>
      <c r="B2734" s="16">
        <v>0</v>
      </c>
      <c r="C2734" s="14">
        <v>0</v>
      </c>
      <c r="D2734" s="17">
        <v>0</v>
      </c>
      <c r="E2734" s="5">
        <v>0</v>
      </c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19">
        <v>0</v>
      </c>
    </row>
    <row r="2735" spans="1:14" ht="15.75" hidden="1" customHeight="1" x14ac:dyDescent="0.2">
      <c r="A2735" s="14">
        <v>0</v>
      </c>
      <c r="B2735" s="16">
        <v>0</v>
      </c>
      <c r="C2735" s="14">
        <v>0</v>
      </c>
      <c r="D2735" s="17">
        <v>0</v>
      </c>
      <c r="E2735" s="5">
        <v>0</v>
      </c>
      <c r="F2735" s="5">
        <v>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19">
        <v>0</v>
      </c>
    </row>
    <row r="2736" spans="1:14" ht="15.75" hidden="1" customHeight="1" x14ac:dyDescent="0.2">
      <c r="A2736" s="14">
        <v>0</v>
      </c>
      <c r="B2736" s="16">
        <v>0</v>
      </c>
      <c r="C2736" s="14">
        <v>0</v>
      </c>
      <c r="D2736" s="17">
        <v>0</v>
      </c>
      <c r="E2736" s="5">
        <v>0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19">
        <v>0</v>
      </c>
    </row>
    <row r="2737" spans="1:14" ht="15.75" hidden="1" customHeight="1" x14ac:dyDescent="0.2">
      <c r="A2737" s="14">
        <v>0</v>
      </c>
      <c r="B2737" s="16">
        <v>0</v>
      </c>
      <c r="C2737" s="14">
        <v>0</v>
      </c>
      <c r="D2737" s="17">
        <v>0</v>
      </c>
      <c r="E2737" s="5">
        <v>0</v>
      </c>
      <c r="F2737" s="5">
        <v>0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19">
        <v>0</v>
      </c>
    </row>
    <row r="2738" spans="1:14" ht="15.75" hidden="1" customHeight="1" x14ac:dyDescent="0.2">
      <c r="A2738" s="14">
        <v>0</v>
      </c>
      <c r="B2738" s="16">
        <v>0</v>
      </c>
      <c r="C2738" s="14">
        <v>0</v>
      </c>
      <c r="D2738" s="17">
        <v>0</v>
      </c>
      <c r="E2738" s="5">
        <v>0</v>
      </c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19">
        <v>0</v>
      </c>
    </row>
    <row r="2739" spans="1:14" ht="15.75" hidden="1" customHeight="1" x14ac:dyDescent="0.2">
      <c r="A2739" s="14">
        <v>0</v>
      </c>
      <c r="B2739" s="16">
        <v>0</v>
      </c>
      <c r="C2739" s="14">
        <v>0</v>
      </c>
      <c r="D2739" s="17">
        <v>0</v>
      </c>
      <c r="E2739" s="5">
        <v>0</v>
      </c>
      <c r="F2739" s="5">
        <v>0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19">
        <v>0</v>
      </c>
    </row>
    <row r="2740" spans="1:14" ht="15.75" hidden="1" customHeight="1" x14ac:dyDescent="0.2">
      <c r="A2740" s="14">
        <v>0</v>
      </c>
      <c r="B2740" s="16">
        <v>0</v>
      </c>
      <c r="C2740" s="14">
        <v>0</v>
      </c>
      <c r="D2740" s="17">
        <v>0</v>
      </c>
      <c r="E2740" s="5">
        <v>0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19">
        <v>0</v>
      </c>
    </row>
    <row r="2741" spans="1:14" ht="15.75" hidden="1" customHeight="1" x14ac:dyDescent="0.2">
      <c r="A2741" s="14">
        <v>0</v>
      </c>
      <c r="B2741" s="16">
        <v>0</v>
      </c>
      <c r="C2741" s="14">
        <v>0</v>
      </c>
      <c r="D2741" s="17">
        <v>0</v>
      </c>
      <c r="E2741" s="5">
        <v>0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19">
        <v>0</v>
      </c>
    </row>
    <row r="2742" spans="1:14" ht="15.75" hidden="1" customHeight="1" x14ac:dyDescent="0.2">
      <c r="A2742" s="14">
        <v>0</v>
      </c>
      <c r="B2742" s="16">
        <v>0</v>
      </c>
      <c r="C2742" s="14">
        <v>0</v>
      </c>
      <c r="D2742" s="17">
        <v>0</v>
      </c>
      <c r="E2742" s="5">
        <v>0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19">
        <v>0</v>
      </c>
    </row>
    <row r="2743" spans="1:14" ht="15.75" hidden="1" customHeight="1" x14ac:dyDescent="0.2">
      <c r="A2743" s="14">
        <v>0</v>
      </c>
      <c r="B2743" s="16">
        <v>0</v>
      </c>
      <c r="C2743" s="14">
        <v>0</v>
      </c>
      <c r="D2743" s="17">
        <v>0</v>
      </c>
      <c r="E2743" s="5">
        <v>0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19">
        <v>0</v>
      </c>
    </row>
    <row r="2744" spans="1:14" ht="15.75" hidden="1" customHeight="1" x14ac:dyDescent="0.2">
      <c r="A2744" s="14">
        <v>0</v>
      </c>
      <c r="B2744" s="16">
        <v>0</v>
      </c>
      <c r="C2744" s="14">
        <v>0</v>
      </c>
      <c r="D2744" s="17">
        <v>0</v>
      </c>
      <c r="E2744" s="5">
        <v>0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19">
        <v>0</v>
      </c>
    </row>
    <row r="2745" spans="1:14" ht="15.75" hidden="1" customHeight="1" x14ac:dyDescent="0.2">
      <c r="A2745" s="14">
        <v>0</v>
      </c>
      <c r="B2745" s="16">
        <v>0</v>
      </c>
      <c r="C2745" s="14">
        <v>0</v>
      </c>
      <c r="D2745" s="17">
        <v>0</v>
      </c>
      <c r="E2745" s="5">
        <v>0</v>
      </c>
      <c r="F2745" s="5">
        <v>0</v>
      </c>
      <c r="G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19">
        <v>0</v>
      </c>
    </row>
    <row r="2746" spans="1:14" ht="15.75" hidden="1" customHeight="1" x14ac:dyDescent="0.2">
      <c r="A2746" s="14">
        <v>0</v>
      </c>
      <c r="B2746" s="16">
        <v>0</v>
      </c>
      <c r="C2746" s="14">
        <v>0</v>
      </c>
      <c r="D2746" s="17">
        <v>0</v>
      </c>
      <c r="E2746" s="5">
        <v>0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19">
        <v>0</v>
      </c>
    </row>
    <row r="2747" spans="1:14" ht="15.75" hidden="1" customHeight="1" x14ac:dyDescent="0.2">
      <c r="A2747" s="14">
        <v>0</v>
      </c>
      <c r="B2747" s="16">
        <v>0</v>
      </c>
      <c r="C2747" s="14">
        <v>0</v>
      </c>
      <c r="D2747" s="17">
        <v>0</v>
      </c>
      <c r="E2747" s="5">
        <v>0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19">
        <v>0</v>
      </c>
    </row>
    <row r="2748" spans="1:14" ht="15.75" hidden="1" customHeight="1" x14ac:dyDescent="0.2">
      <c r="A2748" s="14">
        <v>0</v>
      </c>
      <c r="B2748" s="16">
        <v>0</v>
      </c>
      <c r="C2748" s="14">
        <v>0</v>
      </c>
      <c r="D2748" s="17">
        <v>0</v>
      </c>
      <c r="E2748" s="5">
        <v>0</v>
      </c>
      <c r="F2748" s="5">
        <v>0</v>
      </c>
      <c r="G2748" s="5">
        <v>0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19">
        <v>0</v>
      </c>
    </row>
    <row r="2749" spans="1:14" ht="15.75" hidden="1" customHeight="1" x14ac:dyDescent="0.2">
      <c r="A2749" s="14">
        <v>0</v>
      </c>
      <c r="B2749" s="16">
        <v>0</v>
      </c>
      <c r="C2749" s="14">
        <v>0</v>
      </c>
      <c r="D2749" s="17">
        <v>0</v>
      </c>
      <c r="E2749" s="5">
        <v>0</v>
      </c>
      <c r="F2749" s="5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19">
        <v>0</v>
      </c>
    </row>
    <row r="2750" spans="1:14" ht="15.75" hidden="1" customHeight="1" x14ac:dyDescent="0.2">
      <c r="A2750" s="14">
        <v>0</v>
      </c>
      <c r="B2750" s="16">
        <v>0</v>
      </c>
      <c r="C2750" s="14">
        <v>0</v>
      </c>
      <c r="D2750" s="17">
        <v>0</v>
      </c>
      <c r="E2750" s="5">
        <v>0</v>
      </c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19">
        <v>0</v>
      </c>
    </row>
    <row r="2751" spans="1:14" ht="15.75" hidden="1" customHeight="1" x14ac:dyDescent="0.2">
      <c r="A2751" s="14">
        <v>0</v>
      </c>
      <c r="B2751" s="16">
        <v>0</v>
      </c>
      <c r="C2751" s="14">
        <v>0</v>
      </c>
      <c r="D2751" s="17">
        <v>0</v>
      </c>
      <c r="E2751" s="5">
        <v>0</v>
      </c>
      <c r="F2751" s="5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19">
        <v>0</v>
      </c>
    </row>
    <row r="2752" spans="1:14" ht="15.75" hidden="1" customHeight="1" x14ac:dyDescent="0.2">
      <c r="A2752" s="14">
        <v>0</v>
      </c>
      <c r="B2752" s="16">
        <v>0</v>
      </c>
      <c r="C2752" s="14">
        <v>0</v>
      </c>
      <c r="D2752" s="17">
        <v>0</v>
      </c>
      <c r="E2752" s="5">
        <v>0</v>
      </c>
      <c r="F2752" s="5">
        <v>0</v>
      </c>
      <c r="G2752" s="5">
        <v>0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19">
        <v>0</v>
      </c>
    </row>
    <row r="2753" spans="1:14" ht="15.75" hidden="1" customHeight="1" x14ac:dyDescent="0.2">
      <c r="A2753" s="14">
        <v>0</v>
      </c>
      <c r="B2753" s="16">
        <v>0</v>
      </c>
      <c r="C2753" s="14">
        <v>0</v>
      </c>
      <c r="D2753" s="17">
        <v>0</v>
      </c>
      <c r="E2753" s="5">
        <v>0</v>
      </c>
      <c r="F2753" s="5">
        <v>0</v>
      </c>
      <c r="G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19">
        <v>0</v>
      </c>
    </row>
    <row r="2754" spans="1:14" ht="15.75" hidden="1" customHeight="1" x14ac:dyDescent="0.2">
      <c r="A2754" s="14">
        <v>0</v>
      </c>
      <c r="B2754" s="16">
        <v>0</v>
      </c>
      <c r="C2754" s="14">
        <v>0</v>
      </c>
      <c r="D2754" s="17">
        <v>0</v>
      </c>
      <c r="E2754" s="5">
        <v>0</v>
      </c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19">
        <v>0</v>
      </c>
    </row>
    <row r="2755" spans="1:14" ht="15.75" hidden="1" customHeight="1" x14ac:dyDescent="0.2">
      <c r="A2755" s="14">
        <v>0</v>
      </c>
      <c r="B2755" s="16">
        <v>0</v>
      </c>
      <c r="C2755" s="14">
        <v>0</v>
      </c>
      <c r="D2755" s="17">
        <v>0</v>
      </c>
      <c r="E2755" s="5">
        <v>0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19">
        <v>0</v>
      </c>
    </row>
    <row r="2756" spans="1:14" ht="15.75" hidden="1" customHeight="1" x14ac:dyDescent="0.2">
      <c r="A2756" s="14">
        <v>0</v>
      </c>
      <c r="B2756" s="16">
        <v>0</v>
      </c>
      <c r="C2756" s="14">
        <v>0</v>
      </c>
      <c r="D2756" s="17">
        <v>0</v>
      </c>
      <c r="E2756" s="5">
        <v>0</v>
      </c>
      <c r="F2756" s="5">
        <v>0</v>
      </c>
      <c r="G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19">
        <v>0</v>
      </c>
    </row>
    <row r="2757" spans="1:14" ht="15.75" hidden="1" customHeight="1" x14ac:dyDescent="0.2">
      <c r="A2757" s="14">
        <v>0</v>
      </c>
      <c r="B2757" s="16">
        <v>0</v>
      </c>
      <c r="C2757" s="14">
        <v>0</v>
      </c>
      <c r="D2757" s="17">
        <v>0</v>
      </c>
      <c r="E2757" s="5">
        <v>0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21">
        <v>0</v>
      </c>
      <c r="M2757" s="5">
        <v>0</v>
      </c>
      <c r="N2757" s="19">
        <v>0</v>
      </c>
    </row>
    <row r="2758" spans="1:14" ht="15.75" hidden="1" customHeight="1" x14ac:dyDescent="0.2">
      <c r="A2758" s="14">
        <v>0</v>
      </c>
      <c r="B2758" s="16">
        <v>0</v>
      </c>
      <c r="C2758" s="14">
        <v>0</v>
      </c>
      <c r="D2758" s="17">
        <v>0</v>
      </c>
      <c r="E2758" s="5">
        <v>0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21">
        <v>0</v>
      </c>
      <c r="M2758" s="5">
        <v>0</v>
      </c>
      <c r="N2758" s="19">
        <v>0</v>
      </c>
    </row>
    <row r="2759" spans="1:14" ht="15.75" hidden="1" customHeight="1" x14ac:dyDescent="0.2">
      <c r="A2759" s="14">
        <v>0</v>
      </c>
      <c r="B2759" s="16">
        <v>0</v>
      </c>
      <c r="C2759" s="14">
        <v>0</v>
      </c>
      <c r="D2759" s="17">
        <v>0</v>
      </c>
      <c r="E2759" s="5">
        <v>0</v>
      </c>
      <c r="F2759" s="5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21">
        <v>0</v>
      </c>
      <c r="M2759" s="5">
        <v>0</v>
      </c>
      <c r="N2759" s="19">
        <v>0</v>
      </c>
    </row>
    <row r="2760" spans="1:14" ht="15.75" hidden="1" customHeight="1" x14ac:dyDescent="0.2">
      <c r="A2760" s="14">
        <v>0</v>
      </c>
      <c r="B2760" s="16">
        <v>0</v>
      </c>
      <c r="C2760" s="14">
        <v>0</v>
      </c>
      <c r="D2760" s="17">
        <v>0</v>
      </c>
      <c r="E2760" s="5">
        <v>0</v>
      </c>
      <c r="F2760" s="5">
        <v>0</v>
      </c>
      <c r="G2760" s="5">
        <v>0</v>
      </c>
      <c r="H2760" s="5">
        <v>0</v>
      </c>
      <c r="I2760" s="5">
        <v>0</v>
      </c>
      <c r="J2760" s="5">
        <v>0</v>
      </c>
      <c r="K2760" s="5">
        <v>0</v>
      </c>
      <c r="L2760" s="21">
        <v>0</v>
      </c>
      <c r="M2760" s="5">
        <v>0</v>
      </c>
      <c r="N2760" s="19">
        <v>0</v>
      </c>
    </row>
    <row r="2761" spans="1:14" ht="15.75" hidden="1" customHeight="1" x14ac:dyDescent="0.2">
      <c r="A2761" s="14">
        <v>0</v>
      </c>
      <c r="B2761" s="16">
        <v>0</v>
      </c>
      <c r="C2761" s="14">
        <v>0</v>
      </c>
      <c r="D2761" s="17">
        <v>0</v>
      </c>
      <c r="E2761" s="5">
        <v>0</v>
      </c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21">
        <v>0</v>
      </c>
      <c r="M2761" s="5">
        <v>0</v>
      </c>
      <c r="N2761" s="19">
        <v>0</v>
      </c>
    </row>
    <row r="2762" spans="1:14" ht="15.75" hidden="1" customHeight="1" x14ac:dyDescent="0.2">
      <c r="A2762" s="14">
        <v>0</v>
      </c>
      <c r="B2762" s="16">
        <v>0</v>
      </c>
      <c r="C2762" s="14">
        <v>0</v>
      </c>
      <c r="D2762" s="17">
        <v>0</v>
      </c>
      <c r="E2762" s="5">
        <v>0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19">
        <v>0</v>
      </c>
    </row>
    <row r="2763" spans="1:14" ht="15.75" hidden="1" customHeight="1" x14ac:dyDescent="0.2">
      <c r="A2763" s="14">
        <v>0</v>
      </c>
      <c r="B2763" s="16">
        <v>0</v>
      </c>
      <c r="C2763" s="14">
        <v>0</v>
      </c>
      <c r="D2763" s="17">
        <v>0</v>
      </c>
      <c r="E2763" s="5">
        <v>0</v>
      </c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19">
        <v>0</v>
      </c>
    </row>
    <row r="2764" spans="1:14" ht="15.75" hidden="1" customHeight="1" x14ac:dyDescent="0.2">
      <c r="A2764" s="14">
        <v>0</v>
      </c>
      <c r="B2764" s="16">
        <v>0</v>
      </c>
      <c r="C2764" s="14">
        <v>0</v>
      </c>
      <c r="D2764" s="17">
        <v>0</v>
      </c>
      <c r="E2764" s="5">
        <v>0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19">
        <v>0</v>
      </c>
    </row>
    <row r="2765" spans="1:14" ht="15.75" hidden="1" customHeight="1" x14ac:dyDescent="0.2">
      <c r="A2765" s="14">
        <v>0</v>
      </c>
      <c r="B2765" s="16">
        <v>0</v>
      </c>
      <c r="C2765" s="14">
        <v>0</v>
      </c>
      <c r="D2765" s="17">
        <v>0</v>
      </c>
      <c r="E2765" s="5">
        <v>0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19">
        <v>0</v>
      </c>
    </row>
    <row r="2766" spans="1:14" ht="15.75" hidden="1" customHeight="1" x14ac:dyDescent="0.2">
      <c r="A2766" s="14">
        <v>0</v>
      </c>
      <c r="B2766" s="16">
        <v>0</v>
      </c>
      <c r="C2766" s="14">
        <v>0</v>
      </c>
      <c r="D2766" s="17">
        <v>0</v>
      </c>
      <c r="E2766" s="5">
        <v>0</v>
      </c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19">
        <v>0</v>
      </c>
    </row>
    <row r="2767" spans="1:14" ht="15.75" hidden="1" customHeight="1" x14ac:dyDescent="0.2">
      <c r="A2767" s="14">
        <v>0</v>
      </c>
      <c r="B2767" s="16">
        <v>0</v>
      </c>
      <c r="C2767" s="14">
        <v>0</v>
      </c>
      <c r="D2767" s="17">
        <v>0</v>
      </c>
      <c r="E2767" s="5">
        <v>0</v>
      </c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19">
        <v>0</v>
      </c>
    </row>
    <row r="2768" spans="1:14" ht="15.75" hidden="1" customHeight="1" x14ac:dyDescent="0.2">
      <c r="A2768" s="14">
        <v>0</v>
      </c>
      <c r="B2768" s="16">
        <v>0</v>
      </c>
      <c r="C2768" s="14">
        <v>0</v>
      </c>
      <c r="D2768" s="17">
        <v>0</v>
      </c>
      <c r="E2768" s="5">
        <v>0</v>
      </c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19">
        <v>0</v>
      </c>
    </row>
    <row r="2769" spans="1:14" ht="15.75" hidden="1" customHeight="1" x14ac:dyDescent="0.2">
      <c r="A2769" s="14">
        <v>0</v>
      </c>
      <c r="B2769" s="16">
        <v>0</v>
      </c>
      <c r="C2769" s="14">
        <v>0</v>
      </c>
      <c r="D2769" s="17">
        <v>0</v>
      </c>
      <c r="E2769" s="5">
        <v>0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19">
        <v>0</v>
      </c>
    </row>
    <row r="2770" spans="1:14" ht="15.75" hidden="1" customHeight="1" x14ac:dyDescent="0.2">
      <c r="A2770" s="14">
        <v>0</v>
      </c>
      <c r="B2770" s="16">
        <v>0</v>
      </c>
      <c r="C2770" s="14">
        <v>0</v>
      </c>
      <c r="D2770" s="17">
        <v>0</v>
      </c>
      <c r="E2770" s="5">
        <v>0</v>
      </c>
      <c r="F2770" s="5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19">
        <v>0</v>
      </c>
    </row>
    <row r="2771" spans="1:14" ht="15.75" hidden="1" customHeight="1" x14ac:dyDescent="0.2">
      <c r="A2771" s="14">
        <v>0</v>
      </c>
      <c r="B2771" s="16">
        <v>0</v>
      </c>
      <c r="C2771" s="14">
        <v>0</v>
      </c>
      <c r="D2771" s="17">
        <v>0</v>
      </c>
      <c r="E2771" s="5">
        <v>0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19">
        <v>0</v>
      </c>
    </row>
    <row r="2772" spans="1:14" ht="15.75" hidden="1" customHeight="1" x14ac:dyDescent="0.2">
      <c r="A2772" s="14">
        <v>0</v>
      </c>
      <c r="B2772" s="16">
        <v>0</v>
      </c>
      <c r="C2772" s="14">
        <v>0</v>
      </c>
      <c r="D2772" s="17">
        <v>0</v>
      </c>
      <c r="E2772" s="5">
        <v>0</v>
      </c>
      <c r="F2772" s="5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19">
        <v>0</v>
      </c>
    </row>
    <row r="2773" spans="1:14" ht="15.75" hidden="1" customHeight="1" x14ac:dyDescent="0.2">
      <c r="A2773" s="14">
        <v>0</v>
      </c>
      <c r="B2773" s="16">
        <v>0</v>
      </c>
      <c r="C2773" s="14">
        <v>0</v>
      </c>
      <c r="D2773" s="17">
        <v>0</v>
      </c>
      <c r="E2773" s="5">
        <v>0</v>
      </c>
      <c r="F2773" s="5">
        <v>0</v>
      </c>
      <c r="G2773" s="5">
        <v>0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19">
        <v>0</v>
      </c>
    </row>
    <row r="2774" spans="1:14" ht="15.75" hidden="1" customHeight="1" x14ac:dyDescent="0.2">
      <c r="A2774" s="14">
        <v>0</v>
      </c>
      <c r="B2774" s="16">
        <v>0</v>
      </c>
      <c r="C2774" s="14">
        <v>0</v>
      </c>
      <c r="D2774" s="17">
        <v>0</v>
      </c>
      <c r="E2774" s="5">
        <v>0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19">
        <v>0</v>
      </c>
    </row>
    <row r="2775" spans="1:14" ht="15.75" hidden="1" customHeight="1" x14ac:dyDescent="0.2">
      <c r="A2775" s="14">
        <v>0</v>
      </c>
      <c r="B2775" s="16">
        <v>0</v>
      </c>
      <c r="C2775" s="14">
        <v>0</v>
      </c>
      <c r="D2775" s="17">
        <v>0</v>
      </c>
      <c r="E2775" s="5">
        <v>0</v>
      </c>
      <c r="F2775" s="5">
        <v>0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19">
        <v>0</v>
      </c>
    </row>
    <row r="2776" spans="1:14" ht="15.75" hidden="1" customHeight="1" x14ac:dyDescent="0.2">
      <c r="A2776" s="14">
        <v>0</v>
      </c>
      <c r="B2776" s="16">
        <v>0</v>
      </c>
      <c r="C2776" s="14">
        <v>0</v>
      </c>
      <c r="D2776" s="17">
        <v>0</v>
      </c>
      <c r="E2776" s="5">
        <v>0</v>
      </c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19">
        <v>0</v>
      </c>
    </row>
    <row r="2777" spans="1:14" ht="15.75" hidden="1" customHeight="1" x14ac:dyDescent="0.2">
      <c r="A2777" s="14">
        <v>0</v>
      </c>
      <c r="B2777" s="16">
        <v>0</v>
      </c>
      <c r="C2777" s="14">
        <v>0</v>
      </c>
      <c r="D2777" s="17">
        <v>0</v>
      </c>
      <c r="E2777" s="5">
        <v>0</v>
      </c>
      <c r="F2777" s="5">
        <v>0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19">
        <v>0</v>
      </c>
    </row>
    <row r="2778" spans="1:14" ht="15.75" hidden="1" customHeight="1" x14ac:dyDescent="0.2">
      <c r="A2778" s="14">
        <v>0</v>
      </c>
      <c r="B2778" s="16">
        <v>0</v>
      </c>
      <c r="C2778" s="14">
        <v>0</v>
      </c>
      <c r="D2778" s="17">
        <v>0</v>
      </c>
      <c r="E2778" s="5">
        <v>0</v>
      </c>
      <c r="F2778" s="5">
        <v>0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19">
        <v>0</v>
      </c>
    </row>
    <row r="2779" spans="1:14" ht="15.75" hidden="1" customHeight="1" x14ac:dyDescent="0.2">
      <c r="A2779" s="14">
        <v>0</v>
      </c>
      <c r="B2779" s="16">
        <v>0</v>
      </c>
      <c r="C2779" s="14">
        <v>0</v>
      </c>
      <c r="D2779" s="17">
        <v>0</v>
      </c>
      <c r="E2779" s="5">
        <v>0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19">
        <v>0</v>
      </c>
    </row>
    <row r="2780" spans="1:14" ht="15.75" hidden="1" customHeight="1" x14ac:dyDescent="0.2">
      <c r="A2780" s="14">
        <v>0</v>
      </c>
      <c r="B2780" s="16">
        <v>0</v>
      </c>
      <c r="C2780" s="14">
        <v>0</v>
      </c>
      <c r="D2780" s="17">
        <v>0</v>
      </c>
      <c r="E2780" s="5">
        <v>0</v>
      </c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19">
        <v>0</v>
      </c>
    </row>
    <row r="2781" spans="1:14" ht="15.75" hidden="1" customHeight="1" x14ac:dyDescent="0.2">
      <c r="A2781" s="14">
        <v>0</v>
      </c>
      <c r="B2781" s="16">
        <v>0</v>
      </c>
      <c r="C2781" s="14">
        <v>0</v>
      </c>
      <c r="D2781" s="17">
        <v>0</v>
      </c>
      <c r="E2781" s="5">
        <v>0</v>
      </c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19">
        <v>0</v>
      </c>
    </row>
    <row r="2782" spans="1:14" ht="15.75" hidden="1" customHeight="1" x14ac:dyDescent="0.2">
      <c r="A2782" s="14">
        <v>0</v>
      </c>
      <c r="B2782" s="16">
        <v>0</v>
      </c>
      <c r="C2782" s="14">
        <v>0</v>
      </c>
      <c r="D2782" s="17">
        <v>0</v>
      </c>
      <c r="E2782" s="5">
        <v>0</v>
      </c>
      <c r="F2782" s="5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19">
        <v>0</v>
      </c>
    </row>
    <row r="2783" spans="1:14" ht="15.75" hidden="1" customHeight="1" x14ac:dyDescent="0.2">
      <c r="A2783" s="14">
        <v>0</v>
      </c>
      <c r="B2783" s="16">
        <v>0</v>
      </c>
      <c r="C2783" s="14">
        <v>0</v>
      </c>
      <c r="D2783" s="17">
        <v>0</v>
      </c>
      <c r="E2783" s="5">
        <v>0</v>
      </c>
      <c r="F2783" s="5">
        <v>0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19">
        <v>0</v>
      </c>
    </row>
    <row r="2784" spans="1:14" ht="15.75" hidden="1" customHeight="1" x14ac:dyDescent="0.2">
      <c r="A2784" s="14">
        <v>0</v>
      </c>
      <c r="B2784" s="16">
        <v>0</v>
      </c>
      <c r="C2784" s="14">
        <v>0</v>
      </c>
      <c r="D2784" s="17">
        <v>0</v>
      </c>
      <c r="E2784" s="5">
        <v>0</v>
      </c>
      <c r="F2784" s="5">
        <v>0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19">
        <v>0</v>
      </c>
    </row>
    <row r="2785" spans="1:14" ht="15.75" hidden="1" customHeight="1" x14ac:dyDescent="0.2">
      <c r="A2785" s="14">
        <v>0</v>
      </c>
      <c r="B2785" s="16">
        <v>0</v>
      </c>
      <c r="C2785" s="14">
        <v>0</v>
      </c>
      <c r="D2785" s="17">
        <v>0</v>
      </c>
      <c r="E2785" s="5">
        <v>0</v>
      </c>
      <c r="F2785" s="5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19">
        <v>0</v>
      </c>
    </row>
    <row r="2786" spans="1:14" ht="15.75" hidden="1" customHeight="1" x14ac:dyDescent="0.2">
      <c r="A2786" s="14">
        <v>0</v>
      </c>
      <c r="B2786" s="16">
        <v>0</v>
      </c>
      <c r="C2786" s="14">
        <v>0</v>
      </c>
      <c r="D2786" s="17">
        <v>0</v>
      </c>
      <c r="E2786" s="5">
        <v>0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19">
        <v>0</v>
      </c>
    </row>
    <row r="2787" spans="1:14" ht="15.75" hidden="1" customHeight="1" x14ac:dyDescent="0.2">
      <c r="A2787" s="14">
        <v>0</v>
      </c>
      <c r="B2787" s="16">
        <v>0</v>
      </c>
      <c r="C2787" s="14">
        <v>0</v>
      </c>
      <c r="D2787" s="17">
        <v>0</v>
      </c>
      <c r="E2787" s="5">
        <v>0</v>
      </c>
      <c r="F2787" s="5">
        <v>0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19">
        <v>0</v>
      </c>
    </row>
    <row r="2788" spans="1:14" ht="15.75" hidden="1" customHeight="1" x14ac:dyDescent="0.2">
      <c r="A2788" s="14">
        <v>0</v>
      </c>
      <c r="B2788" s="16">
        <v>0</v>
      </c>
      <c r="C2788" s="14">
        <v>0</v>
      </c>
      <c r="D2788" s="17">
        <v>0</v>
      </c>
      <c r="E2788" s="5">
        <v>0</v>
      </c>
      <c r="F2788" s="5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19">
        <v>0</v>
      </c>
    </row>
    <row r="2789" spans="1:14" ht="15.75" hidden="1" customHeight="1" x14ac:dyDescent="0.2">
      <c r="A2789" s="14">
        <v>0</v>
      </c>
      <c r="B2789" s="16">
        <v>0</v>
      </c>
      <c r="C2789" s="14">
        <v>0</v>
      </c>
      <c r="D2789" s="17">
        <v>0</v>
      </c>
      <c r="E2789" s="5">
        <v>0</v>
      </c>
      <c r="F2789" s="5">
        <v>0</v>
      </c>
      <c r="G2789" s="5">
        <v>0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19">
        <v>0</v>
      </c>
    </row>
    <row r="2790" spans="1:14" ht="15.75" hidden="1" customHeight="1" x14ac:dyDescent="0.2">
      <c r="A2790" s="14">
        <v>0</v>
      </c>
      <c r="B2790" s="16">
        <v>0</v>
      </c>
      <c r="C2790" s="14">
        <v>0</v>
      </c>
      <c r="D2790" s="17">
        <v>0</v>
      </c>
      <c r="E2790" s="5">
        <v>0</v>
      </c>
      <c r="F2790" s="5">
        <v>0</v>
      </c>
      <c r="G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19">
        <v>0</v>
      </c>
    </row>
    <row r="2791" spans="1:14" ht="15.75" hidden="1" customHeight="1" x14ac:dyDescent="0.2">
      <c r="A2791" s="14">
        <v>0</v>
      </c>
      <c r="B2791" s="16">
        <v>0</v>
      </c>
      <c r="C2791" s="14">
        <v>0</v>
      </c>
      <c r="D2791" s="17">
        <v>0</v>
      </c>
      <c r="E2791" s="5">
        <v>0</v>
      </c>
      <c r="F2791" s="5">
        <v>0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19">
        <v>0</v>
      </c>
    </row>
    <row r="2792" spans="1:14" ht="15.75" hidden="1" customHeight="1" x14ac:dyDescent="0.2">
      <c r="A2792" s="14">
        <v>0</v>
      </c>
      <c r="B2792" s="16">
        <v>0</v>
      </c>
      <c r="C2792" s="14">
        <v>0</v>
      </c>
      <c r="D2792" s="17">
        <v>0</v>
      </c>
      <c r="E2792" s="5">
        <v>0</v>
      </c>
      <c r="F2792" s="5">
        <v>0</v>
      </c>
      <c r="G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19">
        <v>0</v>
      </c>
    </row>
    <row r="2793" spans="1:14" ht="15.75" hidden="1" customHeight="1" x14ac:dyDescent="0.2">
      <c r="A2793" s="14">
        <v>0</v>
      </c>
      <c r="B2793" s="16">
        <v>0</v>
      </c>
      <c r="C2793" s="14">
        <v>0</v>
      </c>
      <c r="D2793" s="17">
        <v>0</v>
      </c>
      <c r="E2793" s="5">
        <v>0</v>
      </c>
      <c r="F2793" s="5">
        <v>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19">
        <v>0</v>
      </c>
    </row>
    <row r="2794" spans="1:14" ht="15.75" hidden="1" customHeight="1" x14ac:dyDescent="0.2">
      <c r="A2794" s="14">
        <v>0</v>
      </c>
      <c r="B2794" s="16">
        <v>0</v>
      </c>
      <c r="C2794" s="14">
        <v>0</v>
      </c>
      <c r="D2794" s="17">
        <v>0</v>
      </c>
      <c r="E2794" s="5">
        <v>0</v>
      </c>
      <c r="F2794" s="5">
        <v>0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19">
        <v>0</v>
      </c>
    </row>
    <row r="2795" spans="1:14" ht="15.75" hidden="1" customHeight="1" x14ac:dyDescent="0.2">
      <c r="A2795" s="14">
        <v>0</v>
      </c>
      <c r="B2795" s="16">
        <v>0</v>
      </c>
      <c r="C2795" s="14">
        <v>0</v>
      </c>
      <c r="D2795" s="17">
        <v>0</v>
      </c>
      <c r="E2795" s="5">
        <v>0</v>
      </c>
      <c r="F2795" s="5">
        <v>0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19">
        <v>0</v>
      </c>
    </row>
    <row r="2796" spans="1:14" ht="15.75" hidden="1" customHeight="1" x14ac:dyDescent="0.2">
      <c r="A2796" s="14">
        <v>0</v>
      </c>
      <c r="B2796" s="16">
        <v>0</v>
      </c>
      <c r="C2796" s="14">
        <v>0</v>
      </c>
      <c r="D2796" s="17">
        <v>0</v>
      </c>
      <c r="E2796" s="5">
        <v>0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19">
        <v>0</v>
      </c>
    </row>
    <row r="2797" spans="1:14" ht="15.75" hidden="1" customHeight="1" x14ac:dyDescent="0.2">
      <c r="A2797" s="14">
        <v>0</v>
      </c>
      <c r="B2797" s="16">
        <v>0</v>
      </c>
      <c r="C2797" s="14">
        <v>0</v>
      </c>
      <c r="D2797" s="17">
        <v>0</v>
      </c>
      <c r="E2797" s="5">
        <v>0</v>
      </c>
      <c r="F2797" s="5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19">
        <v>0</v>
      </c>
    </row>
    <row r="2798" spans="1:14" ht="15.75" hidden="1" customHeight="1" x14ac:dyDescent="0.2">
      <c r="A2798" s="14">
        <v>0</v>
      </c>
      <c r="B2798" s="16">
        <v>0</v>
      </c>
      <c r="C2798" s="14">
        <v>0</v>
      </c>
      <c r="D2798" s="17">
        <v>0</v>
      </c>
      <c r="E2798" s="5">
        <v>0</v>
      </c>
      <c r="F2798" s="5">
        <v>0</v>
      </c>
      <c r="G2798" s="5">
        <v>0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19">
        <v>0</v>
      </c>
    </row>
    <row r="2799" spans="1:14" ht="15.75" hidden="1" customHeight="1" x14ac:dyDescent="0.2">
      <c r="A2799" s="14">
        <v>0</v>
      </c>
      <c r="B2799" s="16">
        <v>0</v>
      </c>
      <c r="C2799" s="14">
        <v>0</v>
      </c>
      <c r="D2799" s="17">
        <v>0</v>
      </c>
      <c r="E2799" s="5">
        <v>0</v>
      </c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19">
        <v>0</v>
      </c>
    </row>
    <row r="2800" spans="1:14" ht="15.75" hidden="1" customHeight="1" x14ac:dyDescent="0.2">
      <c r="A2800" s="14">
        <v>0</v>
      </c>
      <c r="B2800" s="16">
        <v>0</v>
      </c>
      <c r="C2800" s="14">
        <v>0</v>
      </c>
      <c r="D2800" s="17">
        <v>0</v>
      </c>
      <c r="E2800" s="5">
        <v>0</v>
      </c>
      <c r="F2800" s="5">
        <v>0</v>
      </c>
      <c r="G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19">
        <v>0</v>
      </c>
    </row>
    <row r="2801" spans="1:14" ht="15.75" hidden="1" customHeight="1" x14ac:dyDescent="0.2">
      <c r="A2801" s="14">
        <v>0</v>
      </c>
      <c r="B2801" s="16">
        <v>0</v>
      </c>
      <c r="C2801" s="14">
        <v>0</v>
      </c>
      <c r="D2801" s="17">
        <v>0</v>
      </c>
      <c r="E2801" s="5">
        <v>0</v>
      </c>
      <c r="F2801" s="5">
        <v>0</v>
      </c>
      <c r="G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19">
        <v>0</v>
      </c>
    </row>
    <row r="2802" spans="1:14" ht="15.75" hidden="1" customHeight="1" x14ac:dyDescent="0.2">
      <c r="A2802" s="14">
        <v>0</v>
      </c>
      <c r="B2802" s="16">
        <v>0</v>
      </c>
      <c r="C2802" s="14">
        <v>0</v>
      </c>
      <c r="D2802" s="17">
        <v>0</v>
      </c>
      <c r="E2802" s="5">
        <v>0</v>
      </c>
      <c r="F2802" s="5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19">
        <v>0</v>
      </c>
    </row>
    <row r="2803" spans="1:14" ht="15.75" hidden="1" customHeight="1" x14ac:dyDescent="0.2">
      <c r="A2803" s="14">
        <v>0</v>
      </c>
      <c r="B2803" s="16">
        <v>0</v>
      </c>
      <c r="C2803" s="14">
        <v>0</v>
      </c>
      <c r="D2803" s="17">
        <v>0</v>
      </c>
      <c r="E2803" s="5">
        <v>0</v>
      </c>
      <c r="F2803" s="5">
        <v>0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19">
        <v>0</v>
      </c>
    </row>
    <row r="2804" spans="1:14" ht="15.75" hidden="1" customHeight="1" x14ac:dyDescent="0.2">
      <c r="A2804" s="14">
        <v>0</v>
      </c>
      <c r="B2804" s="16">
        <v>0</v>
      </c>
      <c r="C2804" s="14">
        <v>0</v>
      </c>
      <c r="D2804" s="17">
        <v>0</v>
      </c>
      <c r="E2804" s="5">
        <v>0</v>
      </c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19">
        <v>0</v>
      </c>
    </row>
    <row r="2805" spans="1:14" ht="15.75" hidden="1" customHeight="1" x14ac:dyDescent="0.2">
      <c r="A2805" s="14">
        <v>0</v>
      </c>
      <c r="B2805" s="16">
        <v>0</v>
      </c>
      <c r="C2805" s="14">
        <v>0</v>
      </c>
      <c r="D2805" s="17">
        <v>0</v>
      </c>
      <c r="E2805" s="5">
        <v>0</v>
      </c>
      <c r="F2805" s="5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19">
        <v>0</v>
      </c>
    </row>
    <row r="2806" spans="1:14" ht="15.75" hidden="1" customHeight="1" x14ac:dyDescent="0.2">
      <c r="A2806" s="14">
        <v>0</v>
      </c>
      <c r="B2806" s="16">
        <v>0</v>
      </c>
      <c r="C2806" s="14">
        <v>0</v>
      </c>
      <c r="D2806" s="17">
        <v>0</v>
      </c>
      <c r="E2806" s="5">
        <v>0</v>
      </c>
      <c r="F2806" s="5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19">
        <v>0</v>
      </c>
    </row>
    <row r="2807" spans="1:14" ht="15.75" hidden="1" customHeight="1" x14ac:dyDescent="0.2">
      <c r="A2807" s="14">
        <v>0</v>
      </c>
      <c r="B2807" s="16">
        <v>0</v>
      </c>
      <c r="C2807" s="14">
        <v>0</v>
      </c>
      <c r="D2807" s="17">
        <v>0</v>
      </c>
      <c r="E2807" s="5">
        <v>0</v>
      </c>
      <c r="F2807" s="5">
        <v>0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19">
        <v>0</v>
      </c>
    </row>
    <row r="2808" spans="1:14" ht="15.75" hidden="1" customHeight="1" x14ac:dyDescent="0.2">
      <c r="A2808" s="14">
        <v>0</v>
      </c>
      <c r="B2808" s="16">
        <v>0</v>
      </c>
      <c r="C2808" s="14">
        <v>0</v>
      </c>
      <c r="D2808" s="17">
        <v>0</v>
      </c>
      <c r="E2808" s="5">
        <v>0</v>
      </c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19">
        <v>0</v>
      </c>
    </row>
    <row r="2809" spans="1:14" ht="15.75" hidden="1" customHeight="1" x14ac:dyDescent="0.2">
      <c r="A2809" s="14">
        <v>0</v>
      </c>
      <c r="B2809" s="16">
        <v>0</v>
      </c>
      <c r="C2809" s="14">
        <v>0</v>
      </c>
      <c r="D2809" s="17">
        <v>0</v>
      </c>
      <c r="E2809" s="5">
        <v>0</v>
      </c>
      <c r="F2809" s="5">
        <v>0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19">
        <v>0</v>
      </c>
    </row>
    <row r="2810" spans="1:14" ht="15.75" hidden="1" customHeight="1" x14ac:dyDescent="0.2">
      <c r="A2810" s="14">
        <v>0</v>
      </c>
      <c r="B2810" s="16">
        <v>0</v>
      </c>
      <c r="C2810" s="14">
        <v>0</v>
      </c>
      <c r="D2810" s="17">
        <v>0</v>
      </c>
      <c r="E2810" s="5">
        <v>0</v>
      </c>
      <c r="F2810" s="5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19">
        <v>0</v>
      </c>
    </row>
    <row r="2811" spans="1:14" ht="15.75" hidden="1" customHeight="1" x14ac:dyDescent="0.2">
      <c r="A2811" s="14">
        <v>0</v>
      </c>
      <c r="B2811" s="16">
        <v>0</v>
      </c>
      <c r="C2811" s="14">
        <v>0</v>
      </c>
      <c r="D2811" s="17">
        <v>0</v>
      </c>
      <c r="E2811" s="5">
        <v>0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19">
        <v>0</v>
      </c>
    </row>
    <row r="2812" spans="1:14" ht="15.75" hidden="1" customHeight="1" x14ac:dyDescent="0.2">
      <c r="A2812" s="14">
        <v>0</v>
      </c>
      <c r="B2812" s="16">
        <v>0</v>
      </c>
      <c r="C2812" s="14">
        <v>0</v>
      </c>
      <c r="D2812" s="17">
        <v>0</v>
      </c>
      <c r="E2812" s="5">
        <v>0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19">
        <v>0</v>
      </c>
    </row>
    <row r="2813" spans="1:14" ht="15.75" hidden="1" customHeight="1" x14ac:dyDescent="0.2">
      <c r="A2813" s="14">
        <v>0</v>
      </c>
      <c r="B2813" s="16">
        <v>0</v>
      </c>
      <c r="C2813" s="14">
        <v>0</v>
      </c>
      <c r="D2813" s="17">
        <v>0</v>
      </c>
      <c r="E2813" s="5">
        <v>0</v>
      </c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19">
        <v>0</v>
      </c>
    </row>
    <row r="2814" spans="1:14" ht="15.75" hidden="1" customHeight="1" x14ac:dyDescent="0.2">
      <c r="A2814" s="14">
        <v>0</v>
      </c>
      <c r="B2814" s="16">
        <v>0</v>
      </c>
      <c r="C2814" s="14">
        <v>0</v>
      </c>
      <c r="D2814" s="17">
        <v>0</v>
      </c>
      <c r="E2814" s="5">
        <v>0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19">
        <v>0</v>
      </c>
    </row>
    <row r="2815" spans="1:14" ht="15.75" hidden="1" customHeight="1" x14ac:dyDescent="0.2">
      <c r="A2815" s="14">
        <v>0</v>
      </c>
      <c r="B2815" s="16">
        <v>0</v>
      </c>
      <c r="C2815" s="14">
        <v>0</v>
      </c>
      <c r="D2815" s="17">
        <v>0</v>
      </c>
      <c r="E2815" s="5">
        <v>0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19">
        <v>0</v>
      </c>
    </row>
    <row r="2816" spans="1:14" ht="15.75" hidden="1" customHeight="1" x14ac:dyDescent="0.2">
      <c r="A2816" s="14">
        <v>0</v>
      </c>
      <c r="B2816" s="16">
        <v>0</v>
      </c>
      <c r="C2816" s="14">
        <v>0</v>
      </c>
      <c r="D2816" s="17">
        <v>0</v>
      </c>
      <c r="E2816" s="5">
        <v>0</v>
      </c>
      <c r="F2816" s="5">
        <v>0</v>
      </c>
      <c r="G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19">
        <v>0</v>
      </c>
    </row>
    <row r="2817" spans="1:14" ht="15.75" hidden="1" customHeight="1" x14ac:dyDescent="0.2">
      <c r="A2817" s="14">
        <v>0</v>
      </c>
      <c r="B2817" s="16">
        <v>0</v>
      </c>
      <c r="C2817" s="14">
        <v>0</v>
      </c>
      <c r="D2817" s="17">
        <v>0</v>
      </c>
      <c r="E2817" s="5">
        <v>0</v>
      </c>
      <c r="F2817" s="5">
        <v>0</v>
      </c>
      <c r="G2817" s="5">
        <v>0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19">
        <v>0</v>
      </c>
    </row>
    <row r="2818" spans="1:14" ht="15.75" hidden="1" customHeight="1" x14ac:dyDescent="0.2">
      <c r="A2818" s="14">
        <v>0</v>
      </c>
      <c r="B2818" s="16">
        <v>0</v>
      </c>
      <c r="C2818" s="14">
        <v>0</v>
      </c>
      <c r="D2818" s="17">
        <v>0</v>
      </c>
      <c r="E2818" s="5">
        <v>0</v>
      </c>
      <c r="F2818" s="5">
        <v>0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19">
        <v>0</v>
      </c>
    </row>
    <row r="2819" spans="1:14" ht="15.75" hidden="1" customHeight="1" x14ac:dyDescent="0.2">
      <c r="A2819" s="14">
        <v>0</v>
      </c>
      <c r="B2819" s="16">
        <v>0</v>
      </c>
      <c r="C2819" s="14">
        <v>0</v>
      </c>
      <c r="D2819" s="17">
        <v>0</v>
      </c>
      <c r="E2819" s="5">
        <v>0</v>
      </c>
      <c r="F2819" s="5">
        <v>0</v>
      </c>
      <c r="G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19">
        <v>0</v>
      </c>
    </row>
    <row r="2820" spans="1:14" ht="15.75" hidden="1" customHeight="1" x14ac:dyDescent="0.2">
      <c r="A2820" s="14">
        <v>0</v>
      </c>
      <c r="B2820" s="16">
        <v>0</v>
      </c>
      <c r="C2820" s="14">
        <v>0</v>
      </c>
      <c r="D2820" s="17">
        <v>0</v>
      </c>
      <c r="E2820" s="5">
        <v>0</v>
      </c>
      <c r="F2820" s="5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19">
        <v>0</v>
      </c>
    </row>
    <row r="2821" spans="1:14" ht="15.75" hidden="1" customHeight="1" x14ac:dyDescent="0.2">
      <c r="A2821" s="14">
        <v>0</v>
      </c>
      <c r="B2821" s="16">
        <v>0</v>
      </c>
      <c r="C2821" s="14">
        <v>0</v>
      </c>
      <c r="D2821" s="17">
        <v>0</v>
      </c>
      <c r="E2821" s="5">
        <v>0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19">
        <v>0</v>
      </c>
    </row>
    <row r="2822" spans="1:14" ht="15.75" hidden="1" customHeight="1" x14ac:dyDescent="0.2">
      <c r="A2822" s="14">
        <v>0</v>
      </c>
      <c r="B2822" s="16">
        <v>0</v>
      </c>
      <c r="C2822" s="14">
        <v>0</v>
      </c>
      <c r="D2822" s="17">
        <v>0</v>
      </c>
      <c r="E2822" s="5">
        <v>0</v>
      </c>
      <c r="F2822" s="5">
        <v>0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19">
        <v>0</v>
      </c>
    </row>
    <row r="2823" spans="1:14" ht="15.75" hidden="1" customHeight="1" x14ac:dyDescent="0.2">
      <c r="A2823" s="14">
        <v>0</v>
      </c>
      <c r="B2823" s="16">
        <v>0</v>
      </c>
      <c r="C2823" s="14">
        <v>0</v>
      </c>
      <c r="D2823" s="17">
        <v>0</v>
      </c>
      <c r="E2823" s="5">
        <v>0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19">
        <v>0</v>
      </c>
    </row>
    <row r="2824" spans="1:14" ht="15.75" hidden="1" customHeight="1" x14ac:dyDescent="0.2">
      <c r="A2824" s="14">
        <v>0</v>
      </c>
      <c r="B2824" s="16">
        <v>0</v>
      </c>
      <c r="C2824" s="14">
        <v>0</v>
      </c>
      <c r="D2824" s="17">
        <v>0</v>
      </c>
      <c r="E2824" s="5">
        <v>0</v>
      </c>
      <c r="F2824" s="5">
        <v>0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19">
        <v>0</v>
      </c>
    </row>
    <row r="2825" spans="1:14" ht="15.75" hidden="1" customHeight="1" x14ac:dyDescent="0.2">
      <c r="A2825" s="14">
        <v>0</v>
      </c>
      <c r="B2825" s="16">
        <v>0</v>
      </c>
      <c r="C2825" s="14">
        <v>0</v>
      </c>
      <c r="D2825" s="17">
        <v>0</v>
      </c>
      <c r="E2825" s="5">
        <v>0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19">
        <v>0</v>
      </c>
    </row>
    <row r="2826" spans="1:14" ht="15.75" hidden="1" customHeight="1" x14ac:dyDescent="0.2">
      <c r="A2826" s="14">
        <v>0</v>
      </c>
      <c r="B2826" s="16">
        <v>0</v>
      </c>
      <c r="C2826" s="14">
        <v>0</v>
      </c>
      <c r="D2826" s="17">
        <v>0</v>
      </c>
      <c r="E2826" s="5">
        <v>0</v>
      </c>
      <c r="F2826" s="5">
        <v>0</v>
      </c>
      <c r="G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19">
        <v>0</v>
      </c>
    </row>
    <row r="2827" spans="1:14" ht="15.75" hidden="1" customHeight="1" x14ac:dyDescent="0.2">
      <c r="A2827" s="14">
        <v>0</v>
      </c>
      <c r="B2827" s="16">
        <v>0</v>
      </c>
      <c r="C2827" s="14">
        <v>0</v>
      </c>
      <c r="D2827" s="17">
        <v>0</v>
      </c>
      <c r="E2827" s="5">
        <v>0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19">
        <v>0</v>
      </c>
    </row>
    <row r="2828" spans="1:14" ht="15.75" hidden="1" customHeight="1" x14ac:dyDescent="0.2">
      <c r="A2828" s="14">
        <v>0</v>
      </c>
      <c r="B2828" s="16">
        <v>0</v>
      </c>
      <c r="C2828" s="14">
        <v>0</v>
      </c>
      <c r="D2828" s="17">
        <v>0</v>
      </c>
      <c r="E2828" s="5">
        <v>0</v>
      </c>
      <c r="F2828" s="5">
        <v>0</v>
      </c>
      <c r="G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19">
        <v>0</v>
      </c>
    </row>
    <row r="2829" spans="1:14" ht="15.75" hidden="1" customHeight="1" x14ac:dyDescent="0.2">
      <c r="A2829" s="14">
        <v>0</v>
      </c>
      <c r="B2829" s="16">
        <v>0</v>
      </c>
      <c r="C2829" s="14">
        <v>0</v>
      </c>
      <c r="D2829" s="17">
        <v>0</v>
      </c>
      <c r="E2829" s="5">
        <v>0</v>
      </c>
      <c r="F2829" s="5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19">
        <v>0</v>
      </c>
    </row>
    <row r="2830" spans="1:14" ht="15.75" hidden="1" customHeight="1" x14ac:dyDescent="0.2">
      <c r="A2830" s="14">
        <v>0</v>
      </c>
      <c r="B2830" s="16">
        <v>0</v>
      </c>
      <c r="C2830" s="14">
        <v>0</v>
      </c>
      <c r="D2830" s="17">
        <v>0</v>
      </c>
      <c r="E2830" s="5">
        <v>0</v>
      </c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19">
        <v>0</v>
      </c>
    </row>
    <row r="2831" spans="1:14" ht="15.75" hidden="1" customHeight="1" x14ac:dyDescent="0.2">
      <c r="A2831" s="14">
        <v>0</v>
      </c>
      <c r="B2831" s="16">
        <v>0</v>
      </c>
      <c r="C2831" s="14">
        <v>0</v>
      </c>
      <c r="D2831" s="17">
        <v>0</v>
      </c>
      <c r="E2831" s="5">
        <v>0</v>
      </c>
      <c r="F2831" s="5">
        <v>0</v>
      </c>
      <c r="G2831" s="5">
        <v>0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19">
        <v>0</v>
      </c>
    </row>
    <row r="2832" spans="1:14" ht="15.75" hidden="1" customHeight="1" x14ac:dyDescent="0.2">
      <c r="A2832" s="14">
        <v>0</v>
      </c>
      <c r="B2832" s="16">
        <v>0</v>
      </c>
      <c r="C2832" s="14">
        <v>0</v>
      </c>
      <c r="D2832" s="17">
        <v>0</v>
      </c>
      <c r="E2832" s="5">
        <v>0</v>
      </c>
      <c r="F2832" s="5">
        <v>0</v>
      </c>
      <c r="G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19">
        <v>0</v>
      </c>
    </row>
    <row r="2833" spans="1:14" ht="15.75" hidden="1" customHeight="1" x14ac:dyDescent="0.2">
      <c r="A2833" s="14">
        <v>0</v>
      </c>
      <c r="B2833" s="16">
        <v>0</v>
      </c>
      <c r="C2833" s="14">
        <v>0</v>
      </c>
      <c r="D2833" s="17">
        <v>0</v>
      </c>
      <c r="E2833" s="5">
        <v>0</v>
      </c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19">
        <v>0</v>
      </c>
    </row>
    <row r="2834" spans="1:14" ht="15.75" hidden="1" customHeight="1" x14ac:dyDescent="0.2">
      <c r="A2834" s="14">
        <v>0</v>
      </c>
      <c r="B2834" s="16">
        <v>0</v>
      </c>
      <c r="C2834" s="14">
        <v>0</v>
      </c>
      <c r="D2834" s="17">
        <v>0</v>
      </c>
      <c r="E2834" s="5">
        <v>0</v>
      </c>
      <c r="F2834" s="5">
        <v>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19">
        <v>0</v>
      </c>
    </row>
    <row r="2835" spans="1:14" ht="15.75" hidden="1" customHeight="1" x14ac:dyDescent="0.2">
      <c r="A2835" s="14">
        <v>0</v>
      </c>
      <c r="B2835" s="16">
        <v>0</v>
      </c>
      <c r="C2835" s="14">
        <v>0</v>
      </c>
      <c r="D2835" s="17">
        <v>0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19">
        <v>0</v>
      </c>
    </row>
    <row r="2836" spans="1:14" ht="15.75" hidden="1" customHeight="1" x14ac:dyDescent="0.2">
      <c r="A2836" s="14">
        <v>0</v>
      </c>
      <c r="B2836" s="16">
        <v>0</v>
      </c>
      <c r="C2836" s="14">
        <v>0</v>
      </c>
      <c r="D2836" s="17">
        <v>0</v>
      </c>
      <c r="E2836" s="5">
        <v>0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19">
        <v>0</v>
      </c>
    </row>
    <row r="2837" spans="1:14" ht="15.75" hidden="1" customHeight="1" x14ac:dyDescent="0.2">
      <c r="A2837" s="14">
        <v>0</v>
      </c>
      <c r="B2837" s="16">
        <v>0</v>
      </c>
      <c r="C2837" s="14">
        <v>0</v>
      </c>
      <c r="D2837" s="17">
        <v>0</v>
      </c>
      <c r="E2837" s="5">
        <v>0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19">
        <v>0</v>
      </c>
    </row>
    <row r="2838" spans="1:14" ht="15.75" hidden="1" customHeight="1" x14ac:dyDescent="0.2">
      <c r="A2838" s="14">
        <v>0</v>
      </c>
      <c r="B2838" s="16">
        <v>0</v>
      </c>
      <c r="C2838" s="14">
        <v>0</v>
      </c>
      <c r="D2838" s="17">
        <v>0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19">
        <v>0</v>
      </c>
    </row>
    <row r="2839" spans="1:14" ht="15.75" hidden="1" customHeight="1" x14ac:dyDescent="0.2">
      <c r="A2839" s="14">
        <v>0</v>
      </c>
      <c r="B2839" s="16">
        <v>0</v>
      </c>
      <c r="C2839" s="14">
        <v>0</v>
      </c>
      <c r="D2839" s="17">
        <v>0</v>
      </c>
      <c r="E2839" s="5">
        <v>0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19">
        <v>0</v>
      </c>
    </row>
    <row r="2840" spans="1:14" ht="15.75" hidden="1" customHeight="1" x14ac:dyDescent="0.2">
      <c r="A2840" s="14">
        <v>0</v>
      </c>
      <c r="B2840" s="16">
        <v>0</v>
      </c>
      <c r="C2840" s="14">
        <v>0</v>
      </c>
      <c r="D2840" s="17">
        <v>0</v>
      </c>
      <c r="E2840" s="5">
        <v>0</v>
      </c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19">
        <v>0</v>
      </c>
    </row>
    <row r="2841" spans="1:14" ht="15.75" hidden="1" customHeight="1" x14ac:dyDescent="0.2">
      <c r="A2841" s="14">
        <v>0</v>
      </c>
      <c r="B2841" s="16">
        <v>0</v>
      </c>
      <c r="C2841" s="14">
        <v>0</v>
      </c>
      <c r="D2841" s="17">
        <v>0</v>
      </c>
      <c r="E2841" s="5">
        <v>0</v>
      </c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19">
        <v>0</v>
      </c>
    </row>
    <row r="2842" spans="1:14" ht="15.75" hidden="1" customHeight="1" x14ac:dyDescent="0.2">
      <c r="A2842" s="14">
        <v>0</v>
      </c>
      <c r="B2842" s="16">
        <v>0</v>
      </c>
      <c r="C2842" s="14">
        <v>0</v>
      </c>
      <c r="D2842" s="17">
        <v>0</v>
      </c>
      <c r="E2842" s="5">
        <v>0</v>
      </c>
      <c r="F2842" s="5">
        <v>0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19">
        <v>0</v>
      </c>
    </row>
    <row r="2843" spans="1:14" ht="15.75" hidden="1" customHeight="1" x14ac:dyDescent="0.2">
      <c r="A2843" s="14">
        <v>0</v>
      </c>
      <c r="B2843" s="16">
        <v>0</v>
      </c>
      <c r="C2843" s="14">
        <v>0</v>
      </c>
      <c r="D2843" s="17">
        <v>0</v>
      </c>
      <c r="E2843" s="5">
        <v>0</v>
      </c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19">
        <v>0</v>
      </c>
    </row>
    <row r="2844" spans="1:14" ht="15.75" hidden="1" customHeight="1" x14ac:dyDescent="0.2">
      <c r="A2844" s="14">
        <v>0</v>
      </c>
      <c r="B2844" s="16">
        <v>0</v>
      </c>
      <c r="C2844" s="14">
        <v>0</v>
      </c>
      <c r="D2844" s="17">
        <v>0</v>
      </c>
      <c r="E2844" s="5">
        <v>0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19">
        <v>0</v>
      </c>
    </row>
    <row r="2845" spans="1:14" ht="15.75" hidden="1" customHeight="1" x14ac:dyDescent="0.2">
      <c r="A2845" s="14">
        <v>0</v>
      </c>
      <c r="B2845" s="16">
        <v>0</v>
      </c>
      <c r="C2845" s="14">
        <v>0</v>
      </c>
      <c r="D2845" s="17">
        <v>0</v>
      </c>
      <c r="E2845" s="5">
        <v>0</v>
      </c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19">
        <v>0</v>
      </c>
    </row>
    <row r="2846" spans="1:14" ht="15.75" hidden="1" customHeight="1" x14ac:dyDescent="0.2">
      <c r="A2846" s="14">
        <v>0</v>
      </c>
      <c r="B2846" s="16">
        <v>0</v>
      </c>
      <c r="C2846" s="14">
        <v>0</v>
      </c>
      <c r="D2846" s="17">
        <v>0</v>
      </c>
      <c r="E2846" s="5">
        <v>0</v>
      </c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19">
        <v>0</v>
      </c>
    </row>
    <row r="2847" spans="1:14" ht="15.75" hidden="1" customHeight="1" x14ac:dyDescent="0.2">
      <c r="A2847" s="14">
        <v>0</v>
      </c>
      <c r="B2847" s="16">
        <v>0</v>
      </c>
      <c r="C2847" s="14">
        <v>0</v>
      </c>
      <c r="D2847" s="17">
        <v>0</v>
      </c>
      <c r="E2847" s="5">
        <v>0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19">
        <v>0</v>
      </c>
    </row>
    <row r="2848" spans="1:14" ht="15.75" hidden="1" customHeight="1" x14ac:dyDescent="0.2">
      <c r="A2848" s="14">
        <v>0</v>
      </c>
      <c r="B2848" s="16">
        <v>0</v>
      </c>
      <c r="C2848" s="14">
        <v>0</v>
      </c>
      <c r="D2848" s="17">
        <v>0</v>
      </c>
      <c r="E2848" s="5">
        <v>0</v>
      </c>
      <c r="F2848" s="5">
        <v>0</v>
      </c>
      <c r="G2848" s="5">
        <v>0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19">
        <v>0</v>
      </c>
    </row>
    <row r="2849" spans="1:14" ht="15.75" hidden="1" customHeight="1" x14ac:dyDescent="0.2">
      <c r="A2849" s="14">
        <v>0</v>
      </c>
      <c r="B2849" s="16">
        <v>0</v>
      </c>
      <c r="C2849" s="14">
        <v>0</v>
      </c>
      <c r="D2849" s="17">
        <v>0</v>
      </c>
      <c r="E2849" s="5">
        <v>0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19">
        <v>0</v>
      </c>
    </row>
    <row r="2850" spans="1:14" ht="15.75" hidden="1" customHeight="1" x14ac:dyDescent="0.2">
      <c r="A2850" s="14">
        <v>0</v>
      </c>
      <c r="B2850" s="16">
        <v>0</v>
      </c>
      <c r="C2850" s="14">
        <v>0</v>
      </c>
      <c r="D2850" s="17">
        <v>0</v>
      </c>
      <c r="E2850" s="5">
        <v>0</v>
      </c>
      <c r="F2850" s="5">
        <v>0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19">
        <v>0</v>
      </c>
    </row>
    <row r="2851" spans="1:14" ht="15.75" hidden="1" customHeight="1" x14ac:dyDescent="0.2">
      <c r="A2851" s="14">
        <v>0</v>
      </c>
      <c r="B2851" s="16">
        <v>0</v>
      </c>
      <c r="C2851" s="14">
        <v>0</v>
      </c>
      <c r="D2851" s="17">
        <v>0</v>
      </c>
      <c r="E2851" s="5">
        <v>0</v>
      </c>
      <c r="F2851" s="5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19">
        <v>0</v>
      </c>
    </row>
    <row r="2852" spans="1:14" ht="15.75" hidden="1" customHeight="1" x14ac:dyDescent="0.2">
      <c r="A2852" s="14">
        <v>0</v>
      </c>
      <c r="B2852" s="16">
        <v>0</v>
      </c>
      <c r="C2852" s="14">
        <v>0</v>
      </c>
      <c r="D2852" s="17">
        <v>0</v>
      </c>
      <c r="E2852" s="5">
        <v>0</v>
      </c>
      <c r="F2852" s="5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19">
        <v>0</v>
      </c>
    </row>
    <row r="2853" spans="1:14" ht="15.75" hidden="1" customHeight="1" x14ac:dyDescent="0.2">
      <c r="A2853" s="14">
        <v>0</v>
      </c>
      <c r="B2853" s="16">
        <v>0</v>
      </c>
      <c r="C2853" s="14">
        <v>0</v>
      </c>
      <c r="D2853" s="17">
        <v>0</v>
      </c>
      <c r="E2853" s="5">
        <v>0</v>
      </c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19">
        <v>0</v>
      </c>
    </row>
    <row r="2854" spans="1:14" ht="15.75" hidden="1" customHeight="1" x14ac:dyDescent="0.2">
      <c r="A2854" s="14">
        <v>0</v>
      </c>
      <c r="B2854" s="16">
        <v>0</v>
      </c>
      <c r="C2854" s="14">
        <v>0</v>
      </c>
      <c r="D2854" s="17">
        <v>0</v>
      </c>
      <c r="E2854" s="5">
        <v>0</v>
      </c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19">
        <v>0</v>
      </c>
    </row>
    <row r="2855" spans="1:14" ht="15.75" hidden="1" customHeight="1" x14ac:dyDescent="0.2">
      <c r="A2855" s="14">
        <v>0</v>
      </c>
      <c r="B2855" s="16">
        <v>0</v>
      </c>
      <c r="C2855" s="14">
        <v>0</v>
      </c>
      <c r="D2855" s="17">
        <v>0</v>
      </c>
      <c r="E2855" s="5">
        <v>0</v>
      </c>
      <c r="F2855" s="5">
        <v>0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  <c r="M2855" s="5">
        <v>0</v>
      </c>
      <c r="N2855" s="19">
        <v>0</v>
      </c>
    </row>
    <row r="2856" spans="1:14" ht="15.75" hidden="1" customHeight="1" x14ac:dyDescent="0.2">
      <c r="A2856" s="14">
        <v>0</v>
      </c>
      <c r="B2856" s="16">
        <v>0</v>
      </c>
      <c r="C2856" s="14">
        <v>0</v>
      </c>
      <c r="D2856" s="17">
        <v>0</v>
      </c>
      <c r="E2856" s="5">
        <v>0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19">
        <v>0</v>
      </c>
    </row>
    <row r="2857" spans="1:14" ht="15.75" hidden="1" customHeight="1" x14ac:dyDescent="0.2">
      <c r="A2857" s="14">
        <v>0</v>
      </c>
      <c r="B2857" s="16">
        <v>0</v>
      </c>
      <c r="C2857" s="14">
        <v>0</v>
      </c>
      <c r="D2857" s="17">
        <v>0</v>
      </c>
      <c r="E2857" s="5">
        <v>0</v>
      </c>
      <c r="F2857" s="5">
        <v>0</v>
      </c>
      <c r="G2857" s="5">
        <v>0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19">
        <v>0</v>
      </c>
    </row>
    <row r="2858" spans="1:14" ht="15.75" hidden="1" customHeight="1" x14ac:dyDescent="0.2">
      <c r="A2858" s="14">
        <v>0</v>
      </c>
      <c r="B2858" s="16">
        <v>0</v>
      </c>
      <c r="C2858" s="14">
        <v>0</v>
      </c>
      <c r="D2858" s="17">
        <v>0</v>
      </c>
      <c r="E2858" s="5">
        <v>0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19">
        <v>0</v>
      </c>
    </row>
    <row r="2859" spans="1:14" ht="15.75" hidden="1" customHeight="1" x14ac:dyDescent="0.2">
      <c r="A2859" s="14">
        <v>0</v>
      </c>
      <c r="B2859" s="16">
        <v>0</v>
      </c>
      <c r="C2859" s="14">
        <v>0</v>
      </c>
      <c r="D2859" s="17">
        <v>0</v>
      </c>
      <c r="E2859" s="5">
        <v>0</v>
      </c>
      <c r="F2859" s="5">
        <v>0</v>
      </c>
      <c r="G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19">
        <v>0</v>
      </c>
    </row>
    <row r="2860" spans="1:14" ht="15.75" hidden="1" customHeight="1" x14ac:dyDescent="0.2">
      <c r="A2860" s="14">
        <v>0</v>
      </c>
      <c r="B2860" s="16">
        <v>0</v>
      </c>
      <c r="C2860" s="14">
        <v>0</v>
      </c>
      <c r="D2860" s="17">
        <v>0</v>
      </c>
      <c r="E2860" s="5">
        <v>0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19">
        <v>0</v>
      </c>
    </row>
    <row r="2861" spans="1:14" ht="15.75" hidden="1" customHeight="1" x14ac:dyDescent="0.2">
      <c r="A2861" s="14">
        <v>0</v>
      </c>
      <c r="B2861" s="16">
        <v>0</v>
      </c>
      <c r="C2861" s="14">
        <v>0</v>
      </c>
      <c r="D2861" s="17">
        <v>0</v>
      </c>
      <c r="E2861" s="5">
        <v>0</v>
      </c>
      <c r="F2861" s="5">
        <v>0</v>
      </c>
      <c r="G2861" s="5">
        <v>0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19">
        <v>0</v>
      </c>
    </row>
    <row r="2862" spans="1:14" ht="15.75" hidden="1" customHeight="1" x14ac:dyDescent="0.2">
      <c r="A2862" s="14">
        <v>0</v>
      </c>
      <c r="B2862" s="16">
        <v>0</v>
      </c>
      <c r="C2862" s="14">
        <v>0</v>
      </c>
      <c r="D2862" s="17">
        <v>0</v>
      </c>
      <c r="E2862" s="5">
        <v>0</v>
      </c>
      <c r="F2862" s="5">
        <v>0</v>
      </c>
      <c r="G2862" s="5">
        <v>0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19">
        <v>0</v>
      </c>
    </row>
    <row r="2863" spans="1:14" ht="15.75" hidden="1" customHeight="1" x14ac:dyDescent="0.2">
      <c r="A2863" s="14">
        <v>0</v>
      </c>
      <c r="B2863" s="16">
        <v>0</v>
      </c>
      <c r="C2863" s="14">
        <v>0</v>
      </c>
      <c r="D2863" s="17">
        <v>0</v>
      </c>
      <c r="E2863" s="5">
        <v>0</v>
      </c>
      <c r="F2863" s="5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19">
        <v>0</v>
      </c>
    </row>
    <row r="2864" spans="1:14" ht="15.75" hidden="1" customHeight="1" x14ac:dyDescent="0.2">
      <c r="A2864" s="14">
        <v>0</v>
      </c>
      <c r="B2864" s="16">
        <v>0</v>
      </c>
      <c r="C2864" s="14">
        <v>0</v>
      </c>
      <c r="D2864" s="17">
        <v>0</v>
      </c>
      <c r="E2864" s="5">
        <v>0</v>
      </c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19">
        <v>0</v>
      </c>
    </row>
    <row r="2865" spans="1:14" ht="15.75" hidden="1" customHeight="1" x14ac:dyDescent="0.2">
      <c r="A2865" s="14">
        <v>0</v>
      </c>
      <c r="B2865" s="16">
        <v>0</v>
      </c>
      <c r="C2865" s="14">
        <v>0</v>
      </c>
      <c r="D2865" s="17">
        <v>0</v>
      </c>
      <c r="E2865" s="5">
        <v>0</v>
      </c>
      <c r="F2865" s="5">
        <v>0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19">
        <v>0</v>
      </c>
    </row>
    <row r="2866" spans="1:14" ht="15.75" hidden="1" customHeight="1" x14ac:dyDescent="0.2">
      <c r="A2866" s="14">
        <v>0</v>
      </c>
      <c r="B2866" s="16">
        <v>0</v>
      </c>
      <c r="C2866" s="14">
        <v>0</v>
      </c>
      <c r="D2866" s="17">
        <v>0</v>
      </c>
      <c r="E2866" s="5">
        <v>0</v>
      </c>
      <c r="F2866" s="5">
        <v>0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19">
        <v>0</v>
      </c>
    </row>
    <row r="2867" spans="1:14" ht="15.75" hidden="1" customHeight="1" x14ac:dyDescent="0.2">
      <c r="A2867" s="14">
        <v>0</v>
      </c>
      <c r="B2867" s="16">
        <v>0</v>
      </c>
      <c r="C2867" s="14">
        <v>0</v>
      </c>
      <c r="D2867" s="17">
        <v>0</v>
      </c>
      <c r="E2867" s="5">
        <v>0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19">
        <v>0</v>
      </c>
    </row>
    <row r="2868" spans="1:14" ht="15.75" hidden="1" customHeight="1" x14ac:dyDescent="0.2">
      <c r="A2868" s="14">
        <v>0</v>
      </c>
      <c r="B2868" s="16">
        <v>0</v>
      </c>
      <c r="C2868" s="14">
        <v>0</v>
      </c>
      <c r="D2868" s="17">
        <v>0</v>
      </c>
      <c r="E2868" s="5">
        <v>0</v>
      </c>
      <c r="F2868" s="5">
        <v>0</v>
      </c>
      <c r="G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19">
        <v>0</v>
      </c>
    </row>
    <row r="2869" spans="1:14" ht="15.75" hidden="1" customHeight="1" x14ac:dyDescent="0.2">
      <c r="A2869" s="14">
        <v>0</v>
      </c>
      <c r="B2869" s="16">
        <v>0</v>
      </c>
      <c r="C2869" s="14">
        <v>0</v>
      </c>
      <c r="D2869" s="17">
        <v>0</v>
      </c>
      <c r="E2869" s="5">
        <v>0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21">
        <v>0</v>
      </c>
      <c r="M2869" s="5">
        <v>0</v>
      </c>
      <c r="N2869" s="19">
        <v>0</v>
      </c>
    </row>
    <row r="2870" spans="1:14" ht="15.75" hidden="1" customHeight="1" x14ac:dyDescent="0.2">
      <c r="A2870" s="14">
        <v>0</v>
      </c>
      <c r="B2870" s="16">
        <v>0</v>
      </c>
      <c r="C2870" s="14">
        <v>0</v>
      </c>
      <c r="D2870" s="17">
        <v>0</v>
      </c>
      <c r="E2870" s="5">
        <v>0</v>
      </c>
      <c r="F2870" s="5">
        <v>0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21">
        <v>0</v>
      </c>
      <c r="M2870" s="5">
        <v>0</v>
      </c>
      <c r="N2870" s="19">
        <v>0</v>
      </c>
    </row>
    <row r="2871" spans="1:14" ht="15.75" hidden="1" customHeight="1" x14ac:dyDescent="0.2">
      <c r="A2871" s="14">
        <v>0</v>
      </c>
      <c r="B2871" s="16">
        <v>0</v>
      </c>
      <c r="C2871" s="14">
        <v>0</v>
      </c>
      <c r="D2871" s="17">
        <v>0</v>
      </c>
      <c r="E2871" s="5">
        <v>0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19">
        <v>0</v>
      </c>
    </row>
    <row r="2872" spans="1:14" ht="15.75" hidden="1" customHeight="1" x14ac:dyDescent="0.2">
      <c r="A2872" s="14">
        <v>0</v>
      </c>
      <c r="B2872" s="16">
        <v>0</v>
      </c>
      <c r="C2872" s="14">
        <v>0</v>
      </c>
      <c r="D2872" s="17">
        <v>0</v>
      </c>
      <c r="E2872" s="5">
        <v>0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19">
        <v>0</v>
      </c>
    </row>
    <row r="2873" spans="1:14" ht="15.75" hidden="1" customHeight="1" x14ac:dyDescent="0.2">
      <c r="A2873" s="14">
        <v>0</v>
      </c>
      <c r="B2873" s="16">
        <v>0</v>
      </c>
      <c r="C2873" s="14">
        <v>0</v>
      </c>
      <c r="D2873" s="17">
        <v>0</v>
      </c>
      <c r="E2873" s="5">
        <v>0</v>
      </c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19">
        <v>0</v>
      </c>
    </row>
    <row r="2874" spans="1:14" ht="15.75" hidden="1" customHeight="1" x14ac:dyDescent="0.2">
      <c r="A2874" s="14">
        <v>0</v>
      </c>
      <c r="B2874" s="16">
        <v>0</v>
      </c>
      <c r="C2874" s="14">
        <v>0</v>
      </c>
      <c r="D2874" s="17">
        <v>0</v>
      </c>
      <c r="E2874" s="5">
        <v>0</v>
      </c>
      <c r="F2874" s="5">
        <v>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19">
        <v>0</v>
      </c>
    </row>
    <row r="2875" spans="1:14" ht="15.75" hidden="1" customHeight="1" x14ac:dyDescent="0.2">
      <c r="A2875" s="14">
        <v>0</v>
      </c>
      <c r="B2875" s="16">
        <v>0</v>
      </c>
      <c r="C2875" s="14">
        <v>0</v>
      </c>
      <c r="D2875" s="17">
        <v>0</v>
      </c>
      <c r="E2875" s="5">
        <v>0</v>
      </c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19">
        <v>0</v>
      </c>
    </row>
    <row r="2876" spans="1:14" ht="15.75" hidden="1" customHeight="1" x14ac:dyDescent="0.2">
      <c r="A2876" s="14">
        <v>0</v>
      </c>
      <c r="B2876" s="16">
        <v>0</v>
      </c>
      <c r="C2876" s="14">
        <v>0</v>
      </c>
      <c r="D2876" s="17">
        <v>0</v>
      </c>
      <c r="E2876" s="5">
        <v>0</v>
      </c>
      <c r="F2876" s="5">
        <v>0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19">
        <v>0</v>
      </c>
    </row>
    <row r="2877" spans="1:14" ht="15.75" hidden="1" customHeight="1" x14ac:dyDescent="0.2">
      <c r="A2877" s="14">
        <v>0</v>
      </c>
      <c r="B2877" s="16">
        <v>0</v>
      </c>
      <c r="C2877" s="14">
        <v>0</v>
      </c>
      <c r="D2877" s="17">
        <v>0</v>
      </c>
      <c r="E2877" s="5">
        <v>0</v>
      </c>
      <c r="F2877" s="5">
        <v>0</v>
      </c>
      <c r="G2877" s="5">
        <v>0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19">
        <v>0</v>
      </c>
    </row>
    <row r="2878" spans="1:14" ht="15.75" hidden="1" customHeight="1" x14ac:dyDescent="0.2">
      <c r="A2878" s="14">
        <v>0</v>
      </c>
      <c r="B2878" s="16">
        <v>0</v>
      </c>
      <c r="C2878" s="14">
        <v>0</v>
      </c>
      <c r="D2878" s="17">
        <v>0</v>
      </c>
      <c r="E2878" s="5">
        <v>0</v>
      </c>
      <c r="F2878" s="5">
        <v>0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19">
        <v>0</v>
      </c>
    </row>
    <row r="2879" spans="1:14" ht="15.75" hidden="1" customHeight="1" x14ac:dyDescent="0.2">
      <c r="A2879" s="14">
        <v>0</v>
      </c>
      <c r="B2879" s="16">
        <v>0</v>
      </c>
      <c r="C2879" s="14">
        <v>0</v>
      </c>
      <c r="D2879" s="17">
        <v>0</v>
      </c>
      <c r="E2879" s="5">
        <v>0</v>
      </c>
      <c r="F2879" s="5">
        <v>0</v>
      </c>
      <c r="G2879" s="5">
        <v>0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19">
        <v>0</v>
      </c>
    </row>
    <row r="2880" spans="1:14" ht="15.75" hidden="1" customHeight="1" x14ac:dyDescent="0.2">
      <c r="A2880" s="14">
        <v>0</v>
      </c>
      <c r="B2880" s="16">
        <v>0</v>
      </c>
      <c r="C2880" s="14">
        <v>0</v>
      </c>
      <c r="D2880" s="17">
        <v>0</v>
      </c>
      <c r="E2880" s="5">
        <v>0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19">
        <v>0</v>
      </c>
    </row>
    <row r="2881" spans="1:14" ht="15.75" hidden="1" customHeight="1" x14ac:dyDescent="0.2">
      <c r="A2881" s="14">
        <v>0</v>
      </c>
      <c r="B2881" s="16">
        <v>0</v>
      </c>
      <c r="C2881" s="14">
        <v>0</v>
      </c>
      <c r="D2881" s="17">
        <v>0</v>
      </c>
      <c r="E2881" s="5">
        <v>0</v>
      </c>
      <c r="F2881" s="5">
        <v>0</v>
      </c>
      <c r="G2881" s="5">
        <v>0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19">
        <v>0</v>
      </c>
    </row>
    <row r="2882" spans="1:14" ht="15.75" hidden="1" customHeight="1" x14ac:dyDescent="0.2">
      <c r="A2882" s="14">
        <v>0</v>
      </c>
      <c r="B2882" s="16">
        <v>0</v>
      </c>
      <c r="C2882" s="14">
        <v>0</v>
      </c>
      <c r="D2882" s="17">
        <v>0</v>
      </c>
      <c r="E2882" s="5">
        <v>0</v>
      </c>
      <c r="F2882" s="5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19">
        <v>0</v>
      </c>
    </row>
    <row r="2883" spans="1:14" ht="15.75" hidden="1" customHeight="1" x14ac:dyDescent="0.2">
      <c r="A2883" s="14">
        <v>0</v>
      </c>
      <c r="B2883" s="16">
        <v>0</v>
      </c>
      <c r="C2883" s="14">
        <v>0</v>
      </c>
      <c r="D2883" s="17">
        <v>0</v>
      </c>
      <c r="E2883" s="5">
        <v>0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19">
        <v>0</v>
      </c>
    </row>
    <row r="2884" spans="1:14" ht="15.75" hidden="1" customHeight="1" x14ac:dyDescent="0.2">
      <c r="A2884" s="14">
        <v>0</v>
      </c>
      <c r="B2884" s="16">
        <v>0</v>
      </c>
      <c r="C2884" s="14">
        <v>0</v>
      </c>
      <c r="D2884" s="17">
        <v>0</v>
      </c>
      <c r="E2884" s="5">
        <v>0</v>
      </c>
      <c r="F2884" s="5">
        <v>0</v>
      </c>
      <c r="G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19">
        <v>0</v>
      </c>
    </row>
    <row r="2885" spans="1:14" ht="15.75" hidden="1" customHeight="1" x14ac:dyDescent="0.2">
      <c r="A2885" s="14">
        <v>0</v>
      </c>
      <c r="B2885" s="16">
        <v>0</v>
      </c>
      <c r="C2885" s="14">
        <v>0</v>
      </c>
      <c r="D2885" s="17">
        <v>0</v>
      </c>
      <c r="E2885" s="5">
        <v>0</v>
      </c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19">
        <v>0</v>
      </c>
    </row>
    <row r="2886" spans="1:14" ht="15.75" hidden="1" customHeight="1" x14ac:dyDescent="0.2">
      <c r="A2886" s="14">
        <v>0</v>
      </c>
      <c r="B2886" s="16">
        <v>0</v>
      </c>
      <c r="C2886" s="14">
        <v>0</v>
      </c>
      <c r="D2886" s="17">
        <v>0</v>
      </c>
      <c r="E2886" s="5">
        <v>0</v>
      </c>
      <c r="F2886" s="5">
        <v>0</v>
      </c>
      <c r="G2886" s="5">
        <v>0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19">
        <v>0</v>
      </c>
    </row>
    <row r="2887" spans="1:14" ht="15.75" hidden="1" customHeight="1" x14ac:dyDescent="0.2">
      <c r="A2887" s="14">
        <v>0</v>
      </c>
      <c r="B2887" s="16">
        <v>0</v>
      </c>
      <c r="C2887" s="14">
        <v>0</v>
      </c>
      <c r="D2887" s="17">
        <v>0</v>
      </c>
      <c r="E2887" s="5">
        <v>0</v>
      </c>
      <c r="F2887" s="5">
        <v>0</v>
      </c>
      <c r="G2887" s="5">
        <v>0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  <c r="N2887" s="19">
        <v>0</v>
      </c>
    </row>
    <row r="2888" spans="1:14" ht="15.75" hidden="1" customHeight="1" x14ac:dyDescent="0.2">
      <c r="A2888" s="14">
        <v>0</v>
      </c>
      <c r="B2888" s="16">
        <v>0</v>
      </c>
      <c r="C2888" s="14">
        <v>0</v>
      </c>
      <c r="D2888" s="17">
        <v>0</v>
      </c>
      <c r="E2888" s="5">
        <v>0</v>
      </c>
      <c r="F2888" s="5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19">
        <v>0</v>
      </c>
    </row>
    <row r="2889" spans="1:14" ht="15.75" hidden="1" customHeight="1" x14ac:dyDescent="0.2">
      <c r="A2889" s="14">
        <v>0</v>
      </c>
      <c r="B2889" s="16">
        <v>0</v>
      </c>
      <c r="C2889" s="14">
        <v>0</v>
      </c>
      <c r="D2889" s="17">
        <v>0</v>
      </c>
      <c r="E2889" s="5">
        <v>0</v>
      </c>
      <c r="F2889" s="5">
        <v>0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19">
        <v>0</v>
      </c>
    </row>
    <row r="2890" spans="1:14" ht="15.75" hidden="1" customHeight="1" x14ac:dyDescent="0.2">
      <c r="A2890" s="14">
        <v>0</v>
      </c>
      <c r="B2890" s="16">
        <v>0</v>
      </c>
      <c r="C2890" s="14">
        <v>0</v>
      </c>
      <c r="D2890" s="17">
        <v>0</v>
      </c>
      <c r="E2890" s="5">
        <v>0</v>
      </c>
      <c r="F2890" s="5">
        <v>0</v>
      </c>
      <c r="G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19">
        <v>0</v>
      </c>
    </row>
    <row r="2891" spans="1:14" ht="15.75" hidden="1" customHeight="1" x14ac:dyDescent="0.2">
      <c r="A2891" s="14">
        <v>0</v>
      </c>
      <c r="B2891" s="16">
        <v>0</v>
      </c>
      <c r="C2891" s="14">
        <v>0</v>
      </c>
      <c r="D2891" s="17">
        <v>0</v>
      </c>
      <c r="E2891" s="5">
        <v>0</v>
      </c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19">
        <v>0</v>
      </c>
    </row>
    <row r="2892" spans="1:14" ht="15.75" hidden="1" customHeight="1" x14ac:dyDescent="0.2">
      <c r="A2892" s="14">
        <v>0</v>
      </c>
      <c r="B2892" s="16">
        <v>0</v>
      </c>
      <c r="C2892" s="14">
        <v>0</v>
      </c>
      <c r="D2892" s="17">
        <v>0</v>
      </c>
      <c r="E2892" s="5">
        <v>0</v>
      </c>
      <c r="F2892" s="5">
        <v>0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19">
        <v>0</v>
      </c>
    </row>
    <row r="2893" spans="1:14" ht="15.75" hidden="1" customHeight="1" x14ac:dyDescent="0.2">
      <c r="A2893" s="14">
        <v>0</v>
      </c>
      <c r="B2893" s="16">
        <v>0</v>
      </c>
      <c r="C2893" s="14">
        <v>0</v>
      </c>
      <c r="D2893" s="17">
        <v>0</v>
      </c>
      <c r="E2893" s="5">
        <v>0</v>
      </c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19">
        <v>0</v>
      </c>
    </row>
    <row r="2894" spans="1:14" ht="15.75" hidden="1" customHeight="1" x14ac:dyDescent="0.2">
      <c r="A2894" s="14">
        <v>0</v>
      </c>
      <c r="B2894" s="16">
        <v>0</v>
      </c>
      <c r="C2894" s="14">
        <v>0</v>
      </c>
      <c r="D2894" s="17">
        <v>0</v>
      </c>
      <c r="E2894" s="5">
        <v>0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19">
        <v>0</v>
      </c>
    </row>
    <row r="2895" spans="1:14" ht="15.75" hidden="1" customHeight="1" x14ac:dyDescent="0.2">
      <c r="A2895" s="14">
        <v>0</v>
      </c>
      <c r="B2895" s="16">
        <v>0</v>
      </c>
      <c r="C2895" s="14">
        <v>0</v>
      </c>
      <c r="D2895" s="17">
        <v>0</v>
      </c>
      <c r="E2895" s="5">
        <v>0</v>
      </c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19">
        <v>0</v>
      </c>
    </row>
    <row r="2896" spans="1:14" ht="15.75" hidden="1" customHeight="1" x14ac:dyDescent="0.2">
      <c r="A2896" s="14">
        <v>0</v>
      </c>
      <c r="B2896" s="16">
        <v>0</v>
      </c>
      <c r="C2896" s="14">
        <v>0</v>
      </c>
      <c r="D2896" s="17">
        <v>0</v>
      </c>
      <c r="E2896" s="5">
        <v>0</v>
      </c>
      <c r="F2896" s="5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19">
        <v>0</v>
      </c>
    </row>
    <row r="2897" spans="1:14" ht="15.75" hidden="1" customHeight="1" x14ac:dyDescent="0.2">
      <c r="A2897" s="14">
        <v>0</v>
      </c>
      <c r="B2897" s="16">
        <v>0</v>
      </c>
      <c r="C2897" s="14">
        <v>0</v>
      </c>
      <c r="D2897" s="17">
        <v>0</v>
      </c>
      <c r="E2897" s="5">
        <v>0</v>
      </c>
      <c r="F2897" s="5">
        <v>0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19">
        <v>0</v>
      </c>
    </row>
    <row r="2898" spans="1:14" ht="15.75" hidden="1" customHeight="1" x14ac:dyDescent="0.2">
      <c r="A2898" s="14">
        <v>0</v>
      </c>
      <c r="B2898" s="16">
        <v>0</v>
      </c>
      <c r="C2898" s="14">
        <v>0</v>
      </c>
      <c r="D2898" s="17">
        <v>0</v>
      </c>
      <c r="E2898" s="5">
        <v>0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19">
        <v>0</v>
      </c>
    </row>
    <row r="2899" spans="1:14" ht="15.75" hidden="1" customHeight="1" x14ac:dyDescent="0.2">
      <c r="A2899" s="14">
        <v>0</v>
      </c>
      <c r="B2899" s="16">
        <v>0</v>
      </c>
      <c r="C2899" s="14">
        <v>0</v>
      </c>
      <c r="D2899" s="17">
        <v>0</v>
      </c>
      <c r="E2899" s="5">
        <v>0</v>
      </c>
      <c r="F2899" s="5">
        <v>0</v>
      </c>
      <c r="G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19">
        <v>0</v>
      </c>
    </row>
    <row r="2900" spans="1:14" ht="15.75" hidden="1" customHeight="1" x14ac:dyDescent="0.2">
      <c r="A2900" s="14">
        <v>0</v>
      </c>
      <c r="B2900" s="16">
        <v>0</v>
      </c>
      <c r="C2900" s="14">
        <v>0</v>
      </c>
      <c r="D2900" s="17">
        <v>0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19">
        <v>0</v>
      </c>
    </row>
    <row r="2901" spans="1:14" ht="15.75" hidden="1" customHeight="1" x14ac:dyDescent="0.2">
      <c r="A2901" s="14">
        <v>0</v>
      </c>
      <c r="B2901" s="16">
        <v>0</v>
      </c>
      <c r="C2901" s="14">
        <v>0</v>
      </c>
      <c r="D2901" s="17">
        <v>0</v>
      </c>
      <c r="E2901" s="5">
        <v>0</v>
      </c>
      <c r="F2901" s="5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19">
        <v>0</v>
      </c>
    </row>
    <row r="2902" spans="1:14" ht="15.75" hidden="1" customHeight="1" x14ac:dyDescent="0.2">
      <c r="A2902" s="14">
        <v>0</v>
      </c>
      <c r="B2902" s="16">
        <v>0</v>
      </c>
      <c r="C2902" s="14">
        <v>0</v>
      </c>
      <c r="D2902" s="17">
        <v>0</v>
      </c>
      <c r="E2902" s="5">
        <v>0</v>
      </c>
      <c r="F2902" s="5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19">
        <v>0</v>
      </c>
    </row>
    <row r="2903" spans="1:14" ht="15.75" hidden="1" customHeight="1" x14ac:dyDescent="0.2">
      <c r="A2903" s="14">
        <v>0</v>
      </c>
      <c r="B2903" s="16">
        <v>0</v>
      </c>
      <c r="C2903" s="14">
        <v>0</v>
      </c>
      <c r="D2903" s="17">
        <v>0</v>
      </c>
      <c r="E2903" s="5">
        <v>0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19">
        <v>0</v>
      </c>
    </row>
    <row r="2904" spans="1:14" ht="15.75" hidden="1" customHeight="1" x14ac:dyDescent="0.2">
      <c r="A2904" s="14">
        <v>0</v>
      </c>
      <c r="B2904" s="16">
        <v>0</v>
      </c>
      <c r="C2904" s="14">
        <v>0</v>
      </c>
      <c r="D2904" s="17">
        <v>0</v>
      </c>
      <c r="E2904" s="5">
        <v>0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19">
        <v>0</v>
      </c>
    </row>
    <row r="2905" spans="1:14" ht="15.75" hidden="1" customHeight="1" x14ac:dyDescent="0.2">
      <c r="A2905" s="14">
        <v>0</v>
      </c>
      <c r="B2905" s="16">
        <v>0</v>
      </c>
      <c r="C2905" s="14">
        <v>0</v>
      </c>
      <c r="D2905" s="17">
        <v>0</v>
      </c>
      <c r="E2905" s="5">
        <v>0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19">
        <v>0</v>
      </c>
    </row>
    <row r="2906" spans="1:14" ht="15.75" hidden="1" customHeight="1" x14ac:dyDescent="0.2">
      <c r="A2906" s="14">
        <v>0</v>
      </c>
      <c r="B2906" s="16">
        <v>0</v>
      </c>
      <c r="C2906" s="14">
        <v>0</v>
      </c>
      <c r="D2906" s="17">
        <v>0</v>
      </c>
      <c r="E2906" s="5">
        <v>0</v>
      </c>
      <c r="F2906" s="5">
        <v>0</v>
      </c>
      <c r="G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19">
        <v>0</v>
      </c>
    </row>
    <row r="2907" spans="1:14" ht="15.75" hidden="1" customHeight="1" x14ac:dyDescent="0.2">
      <c r="A2907" s="14">
        <v>0</v>
      </c>
      <c r="B2907" s="16">
        <v>0</v>
      </c>
      <c r="C2907" s="14">
        <v>0</v>
      </c>
      <c r="D2907" s="17">
        <v>0</v>
      </c>
      <c r="E2907" s="5">
        <v>0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19">
        <v>0</v>
      </c>
    </row>
    <row r="2908" spans="1:14" ht="15.75" hidden="1" customHeight="1" x14ac:dyDescent="0.2">
      <c r="A2908" s="14">
        <v>0</v>
      </c>
      <c r="B2908" s="16">
        <v>0</v>
      </c>
      <c r="C2908" s="14">
        <v>0</v>
      </c>
      <c r="D2908" s="17">
        <v>0</v>
      </c>
      <c r="E2908" s="5">
        <v>0</v>
      </c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19">
        <v>0</v>
      </c>
    </row>
    <row r="2909" spans="1:14" ht="15.75" hidden="1" customHeight="1" x14ac:dyDescent="0.2">
      <c r="A2909" s="14">
        <v>0</v>
      </c>
      <c r="B2909" s="16">
        <v>0</v>
      </c>
      <c r="C2909" s="14">
        <v>0</v>
      </c>
      <c r="D2909" s="17">
        <v>0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19">
        <v>0</v>
      </c>
    </row>
    <row r="2910" spans="1:14" ht="15.75" hidden="1" customHeight="1" x14ac:dyDescent="0.2">
      <c r="A2910" s="14">
        <v>0</v>
      </c>
      <c r="B2910" s="16">
        <v>0</v>
      </c>
      <c r="C2910" s="14">
        <v>0</v>
      </c>
      <c r="D2910" s="17">
        <v>0</v>
      </c>
      <c r="E2910" s="5">
        <v>0</v>
      </c>
      <c r="F2910" s="5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19">
        <v>0</v>
      </c>
    </row>
    <row r="2911" spans="1:14" ht="15.75" hidden="1" customHeight="1" x14ac:dyDescent="0.2">
      <c r="A2911" s="14">
        <v>0</v>
      </c>
      <c r="B2911" s="16">
        <v>0</v>
      </c>
      <c r="C2911" s="14">
        <v>0</v>
      </c>
      <c r="D2911" s="17">
        <v>0</v>
      </c>
      <c r="E2911" s="5">
        <v>0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19">
        <v>0</v>
      </c>
    </row>
    <row r="2912" spans="1:14" ht="15.75" hidden="1" customHeight="1" x14ac:dyDescent="0.2">
      <c r="A2912" s="14">
        <v>0</v>
      </c>
      <c r="B2912" s="16">
        <v>0</v>
      </c>
      <c r="C2912" s="14">
        <v>0</v>
      </c>
      <c r="D2912" s="17">
        <v>0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19">
        <v>0</v>
      </c>
    </row>
    <row r="2913" spans="1:14" ht="15.75" hidden="1" customHeight="1" x14ac:dyDescent="0.2">
      <c r="A2913" s="14">
        <v>0</v>
      </c>
      <c r="B2913" s="16">
        <v>0</v>
      </c>
      <c r="C2913" s="14">
        <v>0</v>
      </c>
      <c r="D2913" s="17">
        <v>0</v>
      </c>
      <c r="E2913" s="5">
        <v>0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19">
        <v>0</v>
      </c>
    </row>
    <row r="2914" spans="1:14" ht="15.75" hidden="1" customHeight="1" x14ac:dyDescent="0.2">
      <c r="A2914" s="14">
        <v>0</v>
      </c>
      <c r="B2914" s="16">
        <v>0</v>
      </c>
      <c r="C2914" s="14">
        <v>0</v>
      </c>
      <c r="D2914" s="17">
        <v>0</v>
      </c>
      <c r="E2914" s="5">
        <v>0</v>
      </c>
      <c r="F2914" s="5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19">
        <v>0</v>
      </c>
    </row>
    <row r="2915" spans="1:14" ht="15.75" hidden="1" customHeight="1" x14ac:dyDescent="0.2">
      <c r="A2915" s="14">
        <v>0</v>
      </c>
      <c r="B2915" s="16">
        <v>0</v>
      </c>
      <c r="C2915" s="14">
        <v>0</v>
      </c>
      <c r="D2915" s="17">
        <v>0</v>
      </c>
      <c r="E2915" s="5">
        <v>0</v>
      </c>
      <c r="F2915" s="5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19">
        <v>0</v>
      </c>
    </row>
    <row r="2916" spans="1:14" ht="15.75" hidden="1" customHeight="1" x14ac:dyDescent="0.2">
      <c r="A2916" s="14">
        <v>0</v>
      </c>
      <c r="B2916" s="16">
        <v>0</v>
      </c>
      <c r="C2916" s="14">
        <v>0</v>
      </c>
      <c r="D2916" s="17">
        <v>0</v>
      </c>
      <c r="E2916" s="5">
        <v>0</v>
      </c>
      <c r="F2916" s="5">
        <v>0</v>
      </c>
      <c r="G2916" s="5">
        <v>0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19">
        <v>0</v>
      </c>
    </row>
    <row r="2917" spans="1:14" ht="15.75" hidden="1" customHeight="1" x14ac:dyDescent="0.2">
      <c r="A2917" s="14">
        <v>0</v>
      </c>
      <c r="B2917" s="16">
        <v>0</v>
      </c>
      <c r="C2917" s="14">
        <v>0</v>
      </c>
      <c r="D2917" s="17">
        <v>0</v>
      </c>
      <c r="E2917" s="5">
        <v>0</v>
      </c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19">
        <v>0</v>
      </c>
    </row>
    <row r="2918" spans="1:14" ht="15.75" hidden="1" customHeight="1" x14ac:dyDescent="0.2">
      <c r="A2918" s="14">
        <v>0</v>
      </c>
      <c r="B2918" s="16">
        <v>0</v>
      </c>
      <c r="C2918" s="14">
        <v>0</v>
      </c>
      <c r="D2918" s="17">
        <v>0</v>
      </c>
      <c r="E2918" s="5">
        <v>0</v>
      </c>
      <c r="F2918" s="5">
        <v>0</v>
      </c>
      <c r="G2918" s="5">
        <v>0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19">
        <v>0</v>
      </c>
    </row>
    <row r="2919" spans="1:14" ht="15.75" hidden="1" customHeight="1" x14ac:dyDescent="0.2">
      <c r="A2919" s="14">
        <v>0</v>
      </c>
      <c r="B2919" s="16">
        <v>0</v>
      </c>
      <c r="C2919" s="14">
        <v>0</v>
      </c>
      <c r="D2919" s="17">
        <v>0</v>
      </c>
      <c r="E2919" s="5">
        <v>0</v>
      </c>
      <c r="F2919" s="5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19">
        <v>0</v>
      </c>
    </row>
    <row r="2920" spans="1:14" ht="15.75" hidden="1" customHeight="1" x14ac:dyDescent="0.2">
      <c r="A2920" s="14">
        <v>0</v>
      </c>
      <c r="B2920" s="16">
        <v>0</v>
      </c>
      <c r="C2920" s="14">
        <v>0</v>
      </c>
      <c r="D2920" s="17">
        <v>0</v>
      </c>
      <c r="E2920" s="5">
        <v>0</v>
      </c>
      <c r="F2920" s="5">
        <v>0</v>
      </c>
      <c r="G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19">
        <v>0</v>
      </c>
    </row>
    <row r="2921" spans="1:14" ht="15.75" hidden="1" customHeight="1" x14ac:dyDescent="0.2">
      <c r="A2921" s="14">
        <v>0</v>
      </c>
      <c r="B2921" s="16">
        <v>0</v>
      </c>
      <c r="C2921" s="14">
        <v>0</v>
      </c>
      <c r="D2921" s="17">
        <v>0</v>
      </c>
      <c r="E2921" s="5">
        <v>0</v>
      </c>
      <c r="F2921" s="5">
        <v>0</v>
      </c>
      <c r="G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19">
        <v>0</v>
      </c>
    </row>
    <row r="2922" spans="1:14" ht="15.75" hidden="1" customHeight="1" x14ac:dyDescent="0.2">
      <c r="A2922" s="14">
        <v>0</v>
      </c>
      <c r="B2922" s="16">
        <v>0</v>
      </c>
      <c r="C2922" s="14">
        <v>0</v>
      </c>
      <c r="D2922" s="17">
        <v>0</v>
      </c>
      <c r="E2922" s="5">
        <v>0</v>
      </c>
      <c r="F2922" s="5">
        <v>0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19">
        <v>0</v>
      </c>
    </row>
    <row r="2923" spans="1:14" ht="15.75" hidden="1" customHeight="1" x14ac:dyDescent="0.2">
      <c r="A2923" s="14">
        <v>0</v>
      </c>
      <c r="B2923" s="16">
        <v>0</v>
      </c>
      <c r="C2923" s="14">
        <v>0</v>
      </c>
      <c r="D2923" s="17">
        <v>0</v>
      </c>
      <c r="E2923" s="5">
        <v>0</v>
      </c>
      <c r="F2923" s="5">
        <v>0</v>
      </c>
      <c r="G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19">
        <v>0</v>
      </c>
    </row>
    <row r="2924" spans="1:14" ht="15.75" hidden="1" customHeight="1" x14ac:dyDescent="0.2">
      <c r="A2924" s="14">
        <v>0</v>
      </c>
      <c r="B2924" s="16">
        <v>0</v>
      </c>
      <c r="C2924" s="14">
        <v>0</v>
      </c>
      <c r="D2924" s="17">
        <v>0</v>
      </c>
      <c r="E2924" s="5">
        <v>0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19">
        <v>0</v>
      </c>
    </row>
    <row r="2925" spans="1:14" ht="15.75" hidden="1" customHeight="1" x14ac:dyDescent="0.2">
      <c r="A2925" s="14">
        <v>0</v>
      </c>
      <c r="B2925" s="16">
        <v>0</v>
      </c>
      <c r="C2925" s="14">
        <v>0</v>
      </c>
      <c r="D2925" s="17">
        <v>0</v>
      </c>
      <c r="E2925" s="5">
        <v>0</v>
      </c>
      <c r="F2925" s="5">
        <v>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21">
        <v>0</v>
      </c>
      <c r="M2925" s="5">
        <v>0</v>
      </c>
      <c r="N2925" s="19">
        <v>0</v>
      </c>
    </row>
    <row r="2926" spans="1:14" ht="15.75" hidden="1" customHeight="1" x14ac:dyDescent="0.2">
      <c r="A2926" s="14">
        <v>0</v>
      </c>
      <c r="B2926" s="16">
        <v>0</v>
      </c>
      <c r="C2926" s="14">
        <v>0</v>
      </c>
      <c r="D2926" s="17">
        <v>0</v>
      </c>
      <c r="E2926" s="5">
        <v>0</v>
      </c>
      <c r="F2926" s="5">
        <v>0</v>
      </c>
      <c r="G2926" s="5">
        <v>0</v>
      </c>
      <c r="H2926" s="5">
        <v>0</v>
      </c>
      <c r="I2926" s="5">
        <v>0</v>
      </c>
      <c r="J2926" s="5">
        <v>0</v>
      </c>
      <c r="K2926" s="5">
        <v>0</v>
      </c>
      <c r="L2926" s="21">
        <v>0</v>
      </c>
      <c r="M2926" s="5">
        <v>0</v>
      </c>
      <c r="N2926" s="19">
        <v>0</v>
      </c>
    </row>
    <row r="2927" spans="1:14" ht="15.75" hidden="1" customHeight="1" x14ac:dyDescent="0.2">
      <c r="A2927" s="14">
        <v>0</v>
      </c>
      <c r="B2927" s="16">
        <v>0</v>
      </c>
      <c r="C2927" s="14">
        <v>0</v>
      </c>
      <c r="D2927" s="17">
        <v>0</v>
      </c>
      <c r="E2927" s="5">
        <v>0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19">
        <v>0</v>
      </c>
    </row>
    <row r="2928" spans="1:14" ht="15.75" hidden="1" customHeight="1" x14ac:dyDescent="0.2">
      <c r="A2928" s="14">
        <v>0</v>
      </c>
      <c r="B2928" s="16">
        <v>0</v>
      </c>
      <c r="C2928" s="14">
        <v>0</v>
      </c>
      <c r="D2928" s="17">
        <v>0</v>
      </c>
      <c r="E2928" s="5">
        <v>0</v>
      </c>
      <c r="F2928" s="5">
        <v>0</v>
      </c>
      <c r="G2928" s="5">
        <v>0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19">
        <v>0</v>
      </c>
    </row>
    <row r="2929" spans="1:14" ht="15.75" hidden="1" customHeight="1" x14ac:dyDescent="0.2">
      <c r="A2929" s="14">
        <v>0</v>
      </c>
      <c r="B2929" s="16">
        <v>0</v>
      </c>
      <c r="C2929" s="14">
        <v>0</v>
      </c>
      <c r="D2929" s="17">
        <v>0</v>
      </c>
      <c r="E2929" s="5">
        <v>0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19">
        <v>0</v>
      </c>
    </row>
    <row r="2930" spans="1:14" ht="15.75" hidden="1" customHeight="1" x14ac:dyDescent="0.2">
      <c r="A2930" s="14">
        <v>0</v>
      </c>
      <c r="B2930" s="16">
        <v>0</v>
      </c>
      <c r="C2930" s="14">
        <v>0</v>
      </c>
      <c r="D2930" s="17">
        <v>0</v>
      </c>
      <c r="E2930" s="5">
        <v>0</v>
      </c>
      <c r="F2930" s="5">
        <v>0</v>
      </c>
      <c r="G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19">
        <v>0</v>
      </c>
    </row>
    <row r="2931" spans="1:14" ht="15.75" hidden="1" customHeight="1" x14ac:dyDescent="0.2">
      <c r="A2931" s="14">
        <v>0</v>
      </c>
      <c r="B2931" s="16">
        <v>0</v>
      </c>
      <c r="C2931" s="14">
        <v>0</v>
      </c>
      <c r="D2931" s="17">
        <v>0</v>
      </c>
      <c r="E2931" s="5">
        <v>0</v>
      </c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19">
        <v>0</v>
      </c>
    </row>
    <row r="2932" spans="1:14" ht="15.75" hidden="1" customHeight="1" x14ac:dyDescent="0.2">
      <c r="A2932" s="14">
        <v>0</v>
      </c>
      <c r="B2932" s="16">
        <v>0</v>
      </c>
      <c r="C2932" s="14">
        <v>0</v>
      </c>
      <c r="D2932" s="17">
        <v>0</v>
      </c>
      <c r="E2932" s="5">
        <v>0</v>
      </c>
      <c r="F2932" s="5">
        <v>0</v>
      </c>
      <c r="G2932" s="5">
        <v>0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19">
        <v>0</v>
      </c>
    </row>
    <row r="2933" spans="1:14" ht="15.75" hidden="1" customHeight="1" x14ac:dyDescent="0.2">
      <c r="A2933" s="14">
        <v>0</v>
      </c>
      <c r="B2933" s="16">
        <v>0</v>
      </c>
      <c r="C2933" s="14">
        <v>0</v>
      </c>
      <c r="D2933" s="17">
        <v>0</v>
      </c>
      <c r="E2933" s="5">
        <v>0</v>
      </c>
      <c r="F2933" s="5">
        <v>0</v>
      </c>
      <c r="G2933" s="5">
        <v>0</v>
      </c>
      <c r="H2933" s="5">
        <v>0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19">
        <v>0</v>
      </c>
    </row>
    <row r="2934" spans="1:14" ht="15.75" hidden="1" customHeight="1" x14ac:dyDescent="0.2">
      <c r="A2934" s="14">
        <v>0</v>
      </c>
      <c r="B2934" s="16">
        <v>0</v>
      </c>
      <c r="C2934" s="14">
        <v>0</v>
      </c>
      <c r="D2934" s="17">
        <v>0</v>
      </c>
      <c r="E2934" s="5">
        <v>0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19">
        <v>0</v>
      </c>
    </row>
    <row r="2935" spans="1:14" ht="15.75" hidden="1" customHeight="1" x14ac:dyDescent="0.2">
      <c r="A2935" s="14">
        <v>0</v>
      </c>
      <c r="B2935" s="16">
        <v>0</v>
      </c>
      <c r="C2935" s="14">
        <v>0</v>
      </c>
      <c r="D2935" s="17">
        <v>0</v>
      </c>
      <c r="E2935" s="5">
        <v>0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19">
        <v>0</v>
      </c>
    </row>
    <row r="2936" spans="1:14" ht="15.75" hidden="1" customHeight="1" x14ac:dyDescent="0.2">
      <c r="A2936" s="14">
        <v>0</v>
      </c>
      <c r="B2936" s="16">
        <v>0</v>
      </c>
      <c r="C2936" s="14">
        <v>0</v>
      </c>
      <c r="D2936" s="17">
        <v>0</v>
      </c>
      <c r="E2936" s="5">
        <v>0</v>
      </c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19">
        <v>0</v>
      </c>
    </row>
    <row r="2937" spans="1:14" ht="15.75" hidden="1" customHeight="1" x14ac:dyDescent="0.2">
      <c r="A2937" s="14">
        <v>0</v>
      </c>
      <c r="B2937" s="16">
        <v>0</v>
      </c>
      <c r="C2937" s="14">
        <v>0</v>
      </c>
      <c r="D2937" s="17">
        <v>0</v>
      </c>
      <c r="E2937" s="5">
        <v>0</v>
      </c>
      <c r="F2937" s="5">
        <v>0</v>
      </c>
      <c r="G2937" s="5">
        <v>0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19">
        <v>0</v>
      </c>
    </row>
    <row r="2938" spans="1:14" ht="15.75" hidden="1" customHeight="1" x14ac:dyDescent="0.2">
      <c r="A2938" s="14">
        <v>0</v>
      </c>
      <c r="B2938" s="16">
        <v>0</v>
      </c>
      <c r="C2938" s="14">
        <v>0</v>
      </c>
      <c r="D2938" s="17">
        <v>0</v>
      </c>
      <c r="E2938" s="5">
        <v>0</v>
      </c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19">
        <v>0</v>
      </c>
    </row>
    <row r="2939" spans="1:14" ht="15.75" hidden="1" customHeight="1" x14ac:dyDescent="0.2">
      <c r="A2939" s="14">
        <v>0</v>
      </c>
      <c r="B2939" s="16">
        <v>0</v>
      </c>
      <c r="C2939" s="14">
        <v>0</v>
      </c>
      <c r="D2939" s="17">
        <v>0</v>
      </c>
      <c r="E2939" s="5">
        <v>0</v>
      </c>
      <c r="F2939" s="5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19">
        <v>0</v>
      </c>
    </row>
    <row r="2940" spans="1:14" ht="15.75" hidden="1" customHeight="1" x14ac:dyDescent="0.2">
      <c r="A2940" s="14">
        <v>0</v>
      </c>
      <c r="B2940" s="16">
        <v>0</v>
      </c>
      <c r="C2940" s="14">
        <v>0</v>
      </c>
      <c r="D2940" s="17">
        <v>0</v>
      </c>
      <c r="E2940" s="5">
        <v>0</v>
      </c>
      <c r="F2940" s="5">
        <v>0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19">
        <v>0</v>
      </c>
    </row>
    <row r="2941" spans="1:14" ht="15.75" hidden="1" customHeight="1" x14ac:dyDescent="0.2">
      <c r="A2941" s="14">
        <v>0</v>
      </c>
      <c r="B2941" s="16">
        <v>0</v>
      </c>
      <c r="C2941" s="14">
        <v>0</v>
      </c>
      <c r="D2941" s="17">
        <v>0</v>
      </c>
      <c r="E2941" s="5">
        <v>0</v>
      </c>
      <c r="F2941" s="5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19">
        <v>0</v>
      </c>
    </row>
    <row r="2942" spans="1:14" ht="15.75" hidden="1" customHeight="1" x14ac:dyDescent="0.2">
      <c r="A2942" s="14">
        <v>0</v>
      </c>
      <c r="B2942" s="16">
        <v>0</v>
      </c>
      <c r="C2942" s="14">
        <v>0</v>
      </c>
      <c r="D2942" s="17">
        <v>0</v>
      </c>
      <c r="E2942" s="5">
        <v>0</v>
      </c>
      <c r="F2942" s="5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19">
        <v>0</v>
      </c>
    </row>
    <row r="2943" spans="1:14" ht="15.75" hidden="1" customHeight="1" x14ac:dyDescent="0.2">
      <c r="A2943" s="14">
        <v>0</v>
      </c>
      <c r="B2943" s="16">
        <v>0</v>
      </c>
      <c r="C2943" s="14">
        <v>0</v>
      </c>
      <c r="D2943" s="17">
        <v>0</v>
      </c>
      <c r="E2943" s="5">
        <v>0</v>
      </c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19">
        <v>0</v>
      </c>
    </row>
    <row r="2944" spans="1:14" ht="15.75" hidden="1" customHeight="1" x14ac:dyDescent="0.2">
      <c r="A2944" s="14">
        <v>0</v>
      </c>
      <c r="B2944" s="16">
        <v>0</v>
      </c>
      <c r="C2944" s="14">
        <v>0</v>
      </c>
      <c r="D2944" s="17">
        <v>0</v>
      </c>
      <c r="E2944" s="5">
        <v>0</v>
      </c>
      <c r="F2944" s="5">
        <v>0</v>
      </c>
      <c r="G2944" s="5">
        <v>0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19">
        <v>0</v>
      </c>
    </row>
    <row r="2945" spans="1:14" ht="15.75" hidden="1" customHeight="1" x14ac:dyDescent="0.2">
      <c r="A2945" s="14">
        <v>0</v>
      </c>
      <c r="B2945" s="16">
        <v>0</v>
      </c>
      <c r="C2945" s="14">
        <v>0</v>
      </c>
      <c r="D2945" s="17">
        <v>0</v>
      </c>
      <c r="E2945" s="5">
        <v>0</v>
      </c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19">
        <v>0</v>
      </c>
    </row>
    <row r="2946" spans="1:14" ht="15.75" hidden="1" customHeight="1" x14ac:dyDescent="0.2">
      <c r="A2946" s="14">
        <v>0</v>
      </c>
      <c r="B2946" s="16">
        <v>0</v>
      </c>
      <c r="C2946" s="14">
        <v>0</v>
      </c>
      <c r="D2946" s="17">
        <v>0</v>
      </c>
      <c r="E2946" s="5">
        <v>0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19">
        <v>0</v>
      </c>
    </row>
    <row r="2947" spans="1:14" ht="15.75" hidden="1" customHeight="1" x14ac:dyDescent="0.2">
      <c r="A2947" s="14">
        <v>0</v>
      </c>
      <c r="B2947" s="16">
        <v>0</v>
      </c>
      <c r="C2947" s="14">
        <v>0</v>
      </c>
      <c r="D2947" s="17">
        <v>0</v>
      </c>
      <c r="E2947" s="5">
        <v>0</v>
      </c>
      <c r="F2947" s="5">
        <v>0</v>
      </c>
      <c r="G2947" s="5">
        <v>0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19">
        <v>0</v>
      </c>
    </row>
    <row r="2948" spans="1:14" ht="15.75" hidden="1" customHeight="1" x14ac:dyDescent="0.2">
      <c r="A2948" s="14">
        <v>0</v>
      </c>
      <c r="B2948" s="16">
        <v>0</v>
      </c>
      <c r="C2948" s="14">
        <v>0</v>
      </c>
      <c r="D2948" s="17">
        <v>0</v>
      </c>
      <c r="E2948" s="5">
        <v>0</v>
      </c>
      <c r="F2948" s="5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19">
        <v>0</v>
      </c>
    </row>
    <row r="2949" spans="1:14" ht="15.75" hidden="1" customHeight="1" x14ac:dyDescent="0.2">
      <c r="A2949" s="14">
        <v>0</v>
      </c>
      <c r="B2949" s="16">
        <v>0</v>
      </c>
      <c r="C2949" s="14">
        <v>0</v>
      </c>
      <c r="D2949" s="17">
        <v>0</v>
      </c>
      <c r="E2949" s="5">
        <v>0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19">
        <v>0</v>
      </c>
    </row>
    <row r="2950" spans="1:14" ht="15.75" hidden="1" customHeight="1" x14ac:dyDescent="0.2">
      <c r="A2950" s="14">
        <v>0</v>
      </c>
      <c r="B2950" s="16">
        <v>0</v>
      </c>
      <c r="C2950" s="14">
        <v>0</v>
      </c>
      <c r="D2950" s="17">
        <v>0</v>
      </c>
      <c r="E2950" s="5">
        <v>0</v>
      </c>
      <c r="F2950" s="5">
        <v>0</v>
      </c>
      <c r="G2950" s="5">
        <v>0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19">
        <v>0</v>
      </c>
    </row>
    <row r="2951" spans="1:14" ht="15.75" hidden="1" customHeight="1" x14ac:dyDescent="0.2">
      <c r="A2951" s="14">
        <v>0</v>
      </c>
      <c r="B2951" s="16">
        <v>0</v>
      </c>
      <c r="C2951" s="14">
        <v>0</v>
      </c>
      <c r="D2951" s="17">
        <v>0</v>
      </c>
      <c r="E2951" s="5">
        <v>0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19">
        <v>0</v>
      </c>
    </row>
    <row r="2952" spans="1:14" ht="15.75" hidden="1" customHeight="1" x14ac:dyDescent="0.2">
      <c r="A2952" s="14">
        <v>0</v>
      </c>
      <c r="B2952" s="16">
        <v>0</v>
      </c>
      <c r="C2952" s="14">
        <v>0</v>
      </c>
      <c r="D2952" s="17">
        <v>0</v>
      </c>
      <c r="E2952" s="5">
        <v>0</v>
      </c>
      <c r="F2952" s="5">
        <v>0</v>
      </c>
      <c r="G2952" s="5">
        <v>0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19">
        <v>0</v>
      </c>
    </row>
    <row r="2953" spans="1:14" ht="15.75" hidden="1" customHeight="1" x14ac:dyDescent="0.2">
      <c r="A2953" s="14">
        <v>0</v>
      </c>
      <c r="B2953" s="16">
        <v>0</v>
      </c>
      <c r="C2953" s="14">
        <v>0</v>
      </c>
      <c r="D2953" s="17">
        <v>0</v>
      </c>
      <c r="E2953" s="5">
        <v>0</v>
      </c>
      <c r="F2953" s="5">
        <v>0</v>
      </c>
      <c r="G2953" s="5">
        <v>0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19">
        <v>0</v>
      </c>
    </row>
    <row r="2954" spans="1:14" ht="15.75" hidden="1" customHeight="1" x14ac:dyDescent="0.2">
      <c r="A2954" s="14">
        <v>0</v>
      </c>
      <c r="B2954" s="16">
        <v>0</v>
      </c>
      <c r="C2954" s="14">
        <v>0</v>
      </c>
      <c r="D2954" s="17">
        <v>0</v>
      </c>
      <c r="E2954" s="5">
        <v>0</v>
      </c>
      <c r="F2954" s="5">
        <v>0</v>
      </c>
      <c r="G2954" s="5">
        <v>0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19">
        <v>0</v>
      </c>
    </row>
    <row r="2955" spans="1:14" ht="15.75" hidden="1" customHeight="1" x14ac:dyDescent="0.2">
      <c r="A2955" s="14">
        <v>0</v>
      </c>
      <c r="B2955" s="16">
        <v>0</v>
      </c>
      <c r="C2955" s="14">
        <v>0</v>
      </c>
      <c r="D2955" s="17">
        <v>0</v>
      </c>
      <c r="E2955" s="5">
        <v>0</v>
      </c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19">
        <v>0</v>
      </c>
    </row>
    <row r="2956" spans="1:14" ht="15.75" hidden="1" customHeight="1" x14ac:dyDescent="0.2">
      <c r="A2956" s="14">
        <v>0</v>
      </c>
      <c r="B2956" s="16">
        <v>0</v>
      </c>
      <c r="C2956" s="14">
        <v>0</v>
      </c>
      <c r="D2956" s="17">
        <v>0</v>
      </c>
      <c r="E2956" s="5">
        <v>0</v>
      </c>
      <c r="F2956" s="5">
        <v>0</v>
      </c>
      <c r="G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19">
        <v>0</v>
      </c>
    </row>
    <row r="2957" spans="1:14" ht="15.75" hidden="1" customHeight="1" x14ac:dyDescent="0.2">
      <c r="A2957" s="14">
        <v>0</v>
      </c>
      <c r="B2957" s="16">
        <v>0</v>
      </c>
      <c r="C2957" s="14">
        <v>0</v>
      </c>
      <c r="D2957" s="17">
        <v>0</v>
      </c>
      <c r="E2957" s="5">
        <v>0</v>
      </c>
      <c r="F2957" s="5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19">
        <v>0</v>
      </c>
    </row>
    <row r="2958" spans="1:14" ht="15.75" hidden="1" customHeight="1" x14ac:dyDescent="0.2">
      <c r="A2958" s="14">
        <v>0</v>
      </c>
      <c r="B2958" s="16">
        <v>0</v>
      </c>
      <c r="C2958" s="14">
        <v>0</v>
      </c>
      <c r="D2958" s="17">
        <v>0</v>
      </c>
      <c r="E2958" s="5">
        <v>0</v>
      </c>
      <c r="F2958" s="5">
        <v>0</v>
      </c>
      <c r="G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19">
        <v>0</v>
      </c>
    </row>
    <row r="2959" spans="1:14" ht="15.75" hidden="1" customHeight="1" x14ac:dyDescent="0.2">
      <c r="A2959" s="14">
        <v>0</v>
      </c>
      <c r="B2959" s="16">
        <v>0</v>
      </c>
      <c r="C2959" s="14">
        <v>0</v>
      </c>
      <c r="D2959" s="17">
        <v>0</v>
      </c>
      <c r="E2959" s="5">
        <v>0</v>
      </c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19">
        <v>0</v>
      </c>
    </row>
    <row r="2960" spans="1:14" ht="15.75" hidden="1" customHeight="1" x14ac:dyDescent="0.2">
      <c r="A2960" s="14">
        <v>0</v>
      </c>
      <c r="B2960" s="16">
        <v>0</v>
      </c>
      <c r="C2960" s="14">
        <v>0</v>
      </c>
      <c r="D2960" s="17">
        <v>0</v>
      </c>
      <c r="E2960" s="5">
        <v>0</v>
      </c>
      <c r="F2960" s="5">
        <v>0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19">
        <v>0</v>
      </c>
    </row>
    <row r="2961" spans="1:14" ht="15.75" hidden="1" customHeight="1" x14ac:dyDescent="0.2">
      <c r="A2961" s="14">
        <v>0</v>
      </c>
      <c r="B2961" s="16">
        <v>0</v>
      </c>
      <c r="C2961" s="14">
        <v>0</v>
      </c>
      <c r="D2961" s="17">
        <v>0</v>
      </c>
      <c r="E2961" s="5">
        <v>0</v>
      </c>
      <c r="F2961" s="5">
        <v>0</v>
      </c>
      <c r="G2961" s="5">
        <v>0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  <c r="N2961" s="19">
        <v>0</v>
      </c>
    </row>
    <row r="2962" spans="1:14" ht="15.75" hidden="1" customHeight="1" x14ac:dyDescent="0.2">
      <c r="A2962" s="14">
        <v>0</v>
      </c>
      <c r="B2962" s="16">
        <v>0</v>
      </c>
      <c r="C2962" s="14">
        <v>0</v>
      </c>
      <c r="D2962" s="17">
        <v>0</v>
      </c>
      <c r="E2962" s="5">
        <v>0</v>
      </c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19">
        <v>0</v>
      </c>
    </row>
    <row r="2963" spans="1:14" ht="15.75" hidden="1" customHeight="1" x14ac:dyDescent="0.2">
      <c r="A2963" s="14">
        <v>0</v>
      </c>
      <c r="B2963" s="16">
        <v>0</v>
      </c>
      <c r="C2963" s="14">
        <v>0</v>
      </c>
      <c r="D2963" s="17">
        <v>0</v>
      </c>
      <c r="E2963" s="5">
        <v>0</v>
      </c>
      <c r="F2963" s="5">
        <v>0</v>
      </c>
      <c r="G2963" s="5">
        <v>0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19">
        <v>0</v>
      </c>
    </row>
    <row r="2964" spans="1:14" ht="15.75" hidden="1" customHeight="1" x14ac:dyDescent="0.2">
      <c r="A2964" s="14">
        <v>0</v>
      </c>
      <c r="B2964" s="16">
        <v>0</v>
      </c>
      <c r="C2964" s="14">
        <v>0</v>
      </c>
      <c r="D2964" s="17">
        <v>0</v>
      </c>
      <c r="E2964" s="5">
        <v>0</v>
      </c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19">
        <v>0</v>
      </c>
    </row>
    <row r="2965" spans="1:14" ht="15.75" hidden="1" customHeight="1" x14ac:dyDescent="0.2">
      <c r="A2965" s="14">
        <v>0</v>
      </c>
      <c r="B2965" s="16">
        <v>0</v>
      </c>
      <c r="C2965" s="14">
        <v>0</v>
      </c>
      <c r="D2965" s="17">
        <v>0</v>
      </c>
      <c r="E2965" s="5">
        <v>0</v>
      </c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19">
        <v>0</v>
      </c>
    </row>
    <row r="2966" spans="1:14" ht="15.75" hidden="1" customHeight="1" x14ac:dyDescent="0.2">
      <c r="A2966" s="14">
        <v>0</v>
      </c>
      <c r="B2966" s="16">
        <v>0</v>
      </c>
      <c r="C2966" s="14">
        <v>0</v>
      </c>
      <c r="D2966" s="17">
        <v>0</v>
      </c>
      <c r="E2966" s="5">
        <v>0</v>
      </c>
      <c r="F2966" s="5">
        <v>0</v>
      </c>
      <c r="G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19">
        <v>0</v>
      </c>
    </row>
    <row r="2967" spans="1:14" ht="15.75" hidden="1" customHeight="1" x14ac:dyDescent="0.2">
      <c r="A2967" s="14">
        <v>0</v>
      </c>
      <c r="B2967" s="16">
        <v>0</v>
      </c>
      <c r="C2967" s="14">
        <v>0</v>
      </c>
      <c r="D2967" s="17">
        <v>0</v>
      </c>
      <c r="E2967" s="5">
        <v>0</v>
      </c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19">
        <v>0</v>
      </c>
    </row>
    <row r="2968" spans="1:14" ht="15.75" hidden="1" customHeight="1" x14ac:dyDescent="0.2">
      <c r="A2968" s="14">
        <v>0</v>
      </c>
      <c r="B2968" s="16">
        <v>0</v>
      </c>
      <c r="C2968" s="14">
        <v>0</v>
      </c>
      <c r="D2968" s="17">
        <v>0</v>
      </c>
      <c r="E2968" s="5">
        <v>0</v>
      </c>
      <c r="F2968" s="5">
        <v>0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19">
        <v>0</v>
      </c>
    </row>
    <row r="2969" spans="1:14" ht="15.75" hidden="1" customHeight="1" x14ac:dyDescent="0.2">
      <c r="A2969" s="14">
        <v>0</v>
      </c>
      <c r="B2969" s="16">
        <v>0</v>
      </c>
      <c r="C2969" s="14">
        <v>0</v>
      </c>
      <c r="D2969" s="17">
        <v>0</v>
      </c>
      <c r="E2969" s="5">
        <v>0</v>
      </c>
      <c r="F2969" s="5">
        <v>0</v>
      </c>
      <c r="G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19">
        <v>0</v>
      </c>
    </row>
    <row r="2970" spans="1:14" ht="15.75" hidden="1" customHeight="1" x14ac:dyDescent="0.2">
      <c r="A2970" s="14">
        <v>0</v>
      </c>
      <c r="B2970" s="16">
        <v>0</v>
      </c>
      <c r="C2970" s="14">
        <v>0</v>
      </c>
      <c r="D2970" s="17">
        <v>0</v>
      </c>
      <c r="E2970" s="5">
        <v>0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19">
        <v>0</v>
      </c>
    </row>
    <row r="2971" spans="1:14" ht="15.75" hidden="1" customHeight="1" x14ac:dyDescent="0.2">
      <c r="A2971" s="14">
        <v>0</v>
      </c>
      <c r="B2971" s="16">
        <v>0</v>
      </c>
      <c r="C2971" s="14">
        <v>0</v>
      </c>
      <c r="D2971" s="17">
        <v>0</v>
      </c>
      <c r="E2971" s="5">
        <v>0</v>
      </c>
      <c r="F2971" s="5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19">
        <v>0</v>
      </c>
    </row>
    <row r="2972" spans="1:14" ht="15.75" hidden="1" customHeight="1" x14ac:dyDescent="0.2">
      <c r="A2972" s="14">
        <v>0</v>
      </c>
      <c r="B2972" s="16">
        <v>0</v>
      </c>
      <c r="C2972" s="14">
        <v>0</v>
      </c>
      <c r="D2972" s="17">
        <v>0</v>
      </c>
      <c r="E2972" s="5">
        <v>0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19">
        <v>0</v>
      </c>
    </row>
    <row r="2973" spans="1:14" ht="15.75" hidden="1" customHeight="1" x14ac:dyDescent="0.2">
      <c r="A2973" s="14">
        <v>0</v>
      </c>
      <c r="B2973" s="16">
        <v>0</v>
      </c>
      <c r="C2973" s="14">
        <v>0</v>
      </c>
      <c r="D2973" s="17">
        <v>0</v>
      </c>
      <c r="E2973" s="5">
        <v>0</v>
      </c>
      <c r="F2973" s="5">
        <v>0</v>
      </c>
      <c r="G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19">
        <v>0</v>
      </c>
    </row>
    <row r="2974" spans="1:14" ht="15.75" hidden="1" customHeight="1" x14ac:dyDescent="0.2">
      <c r="A2974" s="14">
        <v>0</v>
      </c>
      <c r="B2974" s="16">
        <v>0</v>
      </c>
      <c r="C2974" s="14">
        <v>0</v>
      </c>
      <c r="D2974" s="17">
        <v>0</v>
      </c>
      <c r="E2974" s="5">
        <v>0</v>
      </c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19">
        <v>0</v>
      </c>
    </row>
    <row r="2975" spans="1:14" ht="15.75" hidden="1" customHeight="1" x14ac:dyDescent="0.2">
      <c r="A2975" s="14">
        <v>0</v>
      </c>
      <c r="B2975" s="16">
        <v>0</v>
      </c>
      <c r="C2975" s="14">
        <v>0</v>
      </c>
      <c r="D2975" s="17">
        <v>0</v>
      </c>
      <c r="E2975" s="5">
        <v>0</v>
      </c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19">
        <v>0</v>
      </c>
    </row>
    <row r="2976" spans="1:14" ht="15.75" hidden="1" customHeight="1" x14ac:dyDescent="0.2">
      <c r="A2976" s="14">
        <v>0</v>
      </c>
      <c r="B2976" s="16">
        <v>0</v>
      </c>
      <c r="C2976" s="14">
        <v>0</v>
      </c>
      <c r="D2976" s="17">
        <v>0</v>
      </c>
      <c r="E2976" s="5">
        <v>0</v>
      </c>
      <c r="F2976" s="5">
        <v>0</v>
      </c>
      <c r="G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19">
        <v>0</v>
      </c>
    </row>
    <row r="2977" spans="1:14" ht="15.75" hidden="1" customHeight="1" x14ac:dyDescent="0.2">
      <c r="A2977" s="14">
        <v>0</v>
      </c>
      <c r="B2977" s="16">
        <v>0</v>
      </c>
      <c r="C2977" s="14">
        <v>0</v>
      </c>
      <c r="D2977" s="17">
        <v>0</v>
      </c>
      <c r="E2977" s="5">
        <v>0</v>
      </c>
      <c r="F2977" s="5">
        <v>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19">
        <v>0</v>
      </c>
    </row>
    <row r="2978" spans="1:14" ht="15.75" hidden="1" customHeight="1" x14ac:dyDescent="0.2">
      <c r="A2978" s="14">
        <v>0</v>
      </c>
      <c r="B2978" s="16">
        <v>0</v>
      </c>
      <c r="C2978" s="14">
        <v>0</v>
      </c>
      <c r="D2978" s="17">
        <v>0</v>
      </c>
      <c r="E2978" s="5">
        <v>0</v>
      </c>
      <c r="F2978" s="5">
        <v>0</v>
      </c>
      <c r="G2978" s="5">
        <v>0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19">
        <v>0</v>
      </c>
    </row>
    <row r="2979" spans="1:14" ht="15.75" hidden="1" customHeight="1" x14ac:dyDescent="0.2">
      <c r="A2979" s="14">
        <v>0</v>
      </c>
      <c r="B2979" s="16">
        <v>0</v>
      </c>
      <c r="C2979" s="14">
        <v>0</v>
      </c>
      <c r="D2979" s="17">
        <v>0</v>
      </c>
      <c r="E2979" s="5">
        <v>0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19">
        <v>0</v>
      </c>
    </row>
    <row r="2980" spans="1:14" ht="15.75" hidden="1" customHeight="1" x14ac:dyDescent="0.2">
      <c r="A2980" s="14">
        <v>0</v>
      </c>
      <c r="B2980" s="16">
        <v>0</v>
      </c>
      <c r="C2980" s="14">
        <v>0</v>
      </c>
      <c r="D2980" s="17">
        <v>0</v>
      </c>
      <c r="E2980" s="5">
        <v>0</v>
      </c>
      <c r="F2980" s="5">
        <v>0</v>
      </c>
      <c r="G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19">
        <v>0</v>
      </c>
    </row>
    <row r="2981" spans="1:14" ht="15.75" hidden="1" customHeight="1" x14ac:dyDescent="0.2">
      <c r="A2981" s="14">
        <v>0</v>
      </c>
      <c r="B2981" s="16">
        <v>0</v>
      </c>
      <c r="C2981" s="14">
        <v>0</v>
      </c>
      <c r="D2981" s="17">
        <v>0</v>
      </c>
      <c r="E2981" s="5">
        <v>0</v>
      </c>
      <c r="F2981" s="5">
        <v>0</v>
      </c>
      <c r="G2981" s="5">
        <v>0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19">
        <v>0</v>
      </c>
    </row>
    <row r="2982" spans="1:14" ht="15.75" hidden="1" customHeight="1" x14ac:dyDescent="0.2">
      <c r="A2982" s="14">
        <v>0</v>
      </c>
      <c r="B2982" s="16">
        <v>0</v>
      </c>
      <c r="C2982" s="14">
        <v>0</v>
      </c>
      <c r="D2982" s="17">
        <v>0</v>
      </c>
      <c r="E2982" s="5">
        <v>0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19">
        <v>0</v>
      </c>
    </row>
    <row r="2983" spans="1:14" ht="15.75" hidden="1" customHeight="1" x14ac:dyDescent="0.2">
      <c r="A2983" s="14">
        <v>0</v>
      </c>
      <c r="B2983" s="16">
        <v>0</v>
      </c>
      <c r="C2983" s="14">
        <v>0</v>
      </c>
      <c r="D2983" s="17">
        <v>0</v>
      </c>
      <c r="E2983" s="5">
        <v>0</v>
      </c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19">
        <v>0</v>
      </c>
    </row>
    <row r="2984" spans="1:14" ht="15.75" hidden="1" customHeight="1" x14ac:dyDescent="0.2">
      <c r="A2984" s="14">
        <v>0</v>
      </c>
      <c r="B2984" s="16">
        <v>0</v>
      </c>
      <c r="C2984" s="14">
        <v>0</v>
      </c>
      <c r="D2984" s="17">
        <v>0</v>
      </c>
      <c r="E2984" s="5">
        <v>0</v>
      </c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19">
        <v>0</v>
      </c>
    </row>
    <row r="2985" spans="1:14" ht="15.75" hidden="1" customHeight="1" x14ac:dyDescent="0.2">
      <c r="A2985" s="14">
        <v>0</v>
      </c>
      <c r="B2985" s="16">
        <v>0</v>
      </c>
      <c r="C2985" s="14">
        <v>0</v>
      </c>
      <c r="D2985" s="17">
        <v>0</v>
      </c>
      <c r="E2985" s="5">
        <v>0</v>
      </c>
      <c r="F2985" s="5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21">
        <v>0</v>
      </c>
      <c r="M2985" s="5">
        <v>0</v>
      </c>
      <c r="N2985" s="19">
        <v>0</v>
      </c>
    </row>
    <row r="2986" spans="1:14" ht="15.75" hidden="1" customHeight="1" x14ac:dyDescent="0.2">
      <c r="A2986" s="14">
        <v>0</v>
      </c>
      <c r="B2986" s="16">
        <v>0</v>
      </c>
      <c r="C2986" s="14">
        <v>0</v>
      </c>
      <c r="D2986" s="17">
        <v>0</v>
      </c>
      <c r="E2986" s="5">
        <v>0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21">
        <v>0</v>
      </c>
      <c r="M2986" s="5">
        <v>0</v>
      </c>
      <c r="N2986" s="19">
        <v>0</v>
      </c>
    </row>
    <row r="2987" spans="1:14" ht="15.75" hidden="1" customHeight="1" x14ac:dyDescent="0.2">
      <c r="A2987" s="14">
        <v>0</v>
      </c>
      <c r="B2987" s="16">
        <v>0</v>
      </c>
      <c r="C2987" s="14">
        <v>0</v>
      </c>
      <c r="D2987" s="17">
        <v>0</v>
      </c>
      <c r="E2987" s="5">
        <v>0</v>
      </c>
      <c r="F2987" s="5">
        <v>0</v>
      </c>
      <c r="G2987" s="5">
        <v>0</v>
      </c>
      <c r="H2987" s="5">
        <v>0</v>
      </c>
      <c r="I2987" s="5">
        <v>0</v>
      </c>
      <c r="J2987" s="5">
        <v>0</v>
      </c>
      <c r="K2987" s="5">
        <v>0</v>
      </c>
      <c r="L2987" s="21">
        <v>0</v>
      </c>
      <c r="M2987" s="5">
        <v>0</v>
      </c>
      <c r="N2987" s="19">
        <v>0</v>
      </c>
    </row>
    <row r="2988" spans="1:14" ht="15.75" hidden="1" customHeight="1" x14ac:dyDescent="0.2">
      <c r="A2988" s="14">
        <v>0</v>
      </c>
      <c r="B2988" s="16">
        <v>0</v>
      </c>
      <c r="C2988" s="14">
        <v>0</v>
      </c>
      <c r="D2988" s="17">
        <v>0</v>
      </c>
      <c r="E2988" s="5">
        <v>0</v>
      </c>
      <c r="F2988" s="5">
        <v>0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21">
        <v>0</v>
      </c>
      <c r="M2988" s="5">
        <v>0</v>
      </c>
      <c r="N2988" s="19">
        <v>0</v>
      </c>
    </row>
    <row r="2989" spans="1:14" ht="15.75" hidden="1" customHeight="1" x14ac:dyDescent="0.2">
      <c r="A2989" s="14">
        <v>0</v>
      </c>
      <c r="B2989" s="16">
        <v>0</v>
      </c>
      <c r="C2989" s="14">
        <v>0</v>
      </c>
      <c r="D2989" s="17">
        <v>0</v>
      </c>
      <c r="E2989" s="5">
        <v>0</v>
      </c>
      <c r="F2989" s="5">
        <v>0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19">
        <v>0</v>
      </c>
    </row>
    <row r="2990" spans="1:14" ht="15.75" hidden="1" customHeight="1" x14ac:dyDescent="0.2">
      <c r="A2990" s="14">
        <v>0</v>
      </c>
      <c r="B2990" s="16">
        <v>0</v>
      </c>
      <c r="C2990" s="14">
        <v>0</v>
      </c>
      <c r="D2990" s="17">
        <v>0</v>
      </c>
      <c r="E2990" s="5">
        <v>0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19">
        <v>0</v>
      </c>
    </row>
    <row r="2991" spans="1:14" ht="15.75" hidden="1" customHeight="1" x14ac:dyDescent="0.2">
      <c r="A2991" s="14">
        <v>0</v>
      </c>
      <c r="B2991" s="16">
        <v>0</v>
      </c>
      <c r="C2991" s="14">
        <v>0</v>
      </c>
      <c r="D2991" s="17">
        <v>0</v>
      </c>
      <c r="E2991" s="5">
        <v>0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19">
        <v>0</v>
      </c>
    </row>
    <row r="2992" spans="1:14" ht="15.75" hidden="1" customHeight="1" x14ac:dyDescent="0.2">
      <c r="A2992" s="14">
        <v>0</v>
      </c>
      <c r="B2992" s="16">
        <v>0</v>
      </c>
      <c r="C2992" s="14">
        <v>0</v>
      </c>
      <c r="D2992" s="17">
        <v>0</v>
      </c>
      <c r="E2992" s="5">
        <v>0</v>
      </c>
      <c r="F2992" s="5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19">
        <v>0</v>
      </c>
    </row>
    <row r="2993" spans="1:14" ht="15.75" customHeight="1" x14ac:dyDescent="0.2">
      <c r="A2993" s="14">
        <v>1</v>
      </c>
      <c r="B2993" s="16">
        <v>310</v>
      </c>
      <c r="C2993" s="14" t="s">
        <v>1736</v>
      </c>
      <c r="D2993" s="17">
        <v>1</v>
      </c>
      <c r="E2993" s="5" t="s">
        <v>1737</v>
      </c>
      <c r="F2993" s="5">
        <v>0</v>
      </c>
      <c r="G2993" s="5">
        <v>0</v>
      </c>
      <c r="H2993" s="20" t="str">
        <f ca="1">IFERROR(__xludf.DUMMYFUNCTION("GOOGLETRANSLATE(VIET!K2993,""vi"",""en"")"),"Book illustrations Japanese")</f>
        <v>Book illustrations Japanese</v>
      </c>
      <c r="I2993" s="5">
        <v>0</v>
      </c>
      <c r="J2993" s="5">
        <v>0</v>
      </c>
      <c r="K2993" s="5">
        <v>0</v>
      </c>
      <c r="L2993" s="5" t="s">
        <v>1739</v>
      </c>
      <c r="M2993" s="5">
        <v>0</v>
      </c>
      <c r="N2993" s="19">
        <v>9784797475036</v>
      </c>
    </row>
    <row r="2994" spans="1:14" ht="15.75" customHeight="1" x14ac:dyDescent="0.2">
      <c r="A2994" s="14">
        <v>2</v>
      </c>
      <c r="B2994" s="16">
        <v>310</v>
      </c>
      <c r="C2994" s="14" t="s">
        <v>1740</v>
      </c>
      <c r="D2994" s="17">
        <v>1</v>
      </c>
      <c r="E2994" s="5" t="s">
        <v>1741</v>
      </c>
      <c r="F2994" s="5" t="s">
        <v>1742</v>
      </c>
      <c r="G2994" s="5" t="s">
        <v>1743</v>
      </c>
      <c r="H2994" s="20" t="str">
        <f ca="1">IFERROR(__xludf.DUMMYFUNCTION("GOOGLETRANSLATE(VIET!K2994,""vi"",""en"")"),"Book illustrations Japanese")</f>
        <v>Book illustrations Japanese</v>
      </c>
      <c r="I2994" s="5">
        <v>0</v>
      </c>
      <c r="J2994" s="5">
        <v>2002</v>
      </c>
      <c r="K2994" s="5">
        <v>1</v>
      </c>
      <c r="L2994" s="5" t="s">
        <v>1744</v>
      </c>
      <c r="M2994" s="5" t="s">
        <v>307</v>
      </c>
      <c r="N2994" s="19" t="s">
        <v>32</v>
      </c>
    </row>
    <row r="2995" spans="1:14" ht="15.75" customHeight="1" x14ac:dyDescent="0.2">
      <c r="A2995" s="14">
        <v>3</v>
      </c>
      <c r="B2995" s="16">
        <v>310</v>
      </c>
      <c r="C2995" s="14" t="s">
        <v>1745</v>
      </c>
      <c r="D2995" s="17">
        <v>1</v>
      </c>
      <c r="E2995" s="5" t="s">
        <v>1746</v>
      </c>
      <c r="F2995" s="5">
        <v>0</v>
      </c>
      <c r="G2995" s="5" t="s">
        <v>1747</v>
      </c>
      <c r="H2995" s="20" t="str">
        <f ca="1">IFERROR(__xludf.DUMMYFUNCTION("GOOGLETRANSLATE(VIET!K2995,""vi"",""en"")"),"Book illustrations Japanese")</f>
        <v>Book illustrations Japanese</v>
      </c>
      <c r="I2995" s="5">
        <v>0</v>
      </c>
      <c r="J2995" s="5">
        <v>2008</v>
      </c>
      <c r="K2995" s="5">
        <v>95</v>
      </c>
      <c r="L2995" s="5">
        <v>4061272748</v>
      </c>
      <c r="M2995" s="5" t="s">
        <v>96</v>
      </c>
      <c r="N2995" s="19">
        <v>9784061272743</v>
      </c>
    </row>
    <row r="2996" spans="1:14" ht="15.75" customHeight="1" x14ac:dyDescent="0.2">
      <c r="A2996" s="14">
        <v>4</v>
      </c>
      <c r="B2996" s="16">
        <v>310</v>
      </c>
      <c r="C2996" s="14" t="s">
        <v>1748</v>
      </c>
      <c r="D2996" s="17">
        <v>1</v>
      </c>
      <c r="E2996" s="5" t="s">
        <v>1749</v>
      </c>
      <c r="F2996" s="5">
        <v>0</v>
      </c>
      <c r="G2996" s="5" t="s">
        <v>1750</v>
      </c>
      <c r="H2996" s="20" t="str">
        <f ca="1">IFERROR(__xludf.DUMMYFUNCTION("GOOGLETRANSLATE(VIET!K2996,""vi"",""en"")"),"Book illustrations Japanese")</f>
        <v>Book illustrations Japanese</v>
      </c>
      <c r="I2996" s="5">
        <v>0</v>
      </c>
      <c r="J2996" s="5">
        <v>1974</v>
      </c>
      <c r="K2996" s="5">
        <v>1</v>
      </c>
      <c r="L2996" s="5" t="s">
        <v>1751</v>
      </c>
      <c r="M2996" s="5" t="s">
        <v>96</v>
      </c>
      <c r="N2996" s="19">
        <v>87984540302277</v>
      </c>
    </row>
    <row r="2997" spans="1:14" ht="15.75" customHeight="1" x14ac:dyDescent="0.2">
      <c r="A2997" s="14">
        <v>5</v>
      </c>
      <c r="B2997" s="16">
        <v>310</v>
      </c>
      <c r="C2997" s="14" t="s">
        <v>1752</v>
      </c>
      <c r="D2997" s="17">
        <v>1</v>
      </c>
      <c r="E2997" s="5" t="s">
        <v>1753</v>
      </c>
      <c r="F2997" s="5">
        <v>0</v>
      </c>
      <c r="G2997" s="5" t="s">
        <v>1754</v>
      </c>
      <c r="H2997" s="20" t="str">
        <f ca="1">IFERROR(__xludf.DUMMYFUNCTION("GOOGLETRANSLATE(VIET!K2997,""vi"",""en"")"),"Book illustrations Japanese")</f>
        <v>Book illustrations Japanese</v>
      </c>
      <c r="I2997" s="5">
        <v>0</v>
      </c>
      <c r="J2997" s="5">
        <v>1974</v>
      </c>
      <c r="K2997" s="5">
        <v>1</v>
      </c>
      <c r="L2997" s="5">
        <v>0</v>
      </c>
      <c r="M2997" s="5" t="s">
        <v>96</v>
      </c>
      <c r="N2997" s="19">
        <v>0</v>
      </c>
    </row>
    <row r="2998" spans="1:14" ht="15.75" customHeight="1" x14ac:dyDescent="0.2">
      <c r="A2998" s="14">
        <v>6</v>
      </c>
      <c r="B2998" s="16">
        <v>310</v>
      </c>
      <c r="C2998" s="14" t="s">
        <v>1755</v>
      </c>
      <c r="D2998" s="17">
        <v>1</v>
      </c>
      <c r="E2998" s="5" t="s">
        <v>1756</v>
      </c>
      <c r="F2998" s="5">
        <v>0</v>
      </c>
      <c r="G2998" s="5" t="s">
        <v>1757</v>
      </c>
      <c r="H2998" s="20" t="str">
        <f ca="1">IFERROR(__xludf.DUMMYFUNCTION("GOOGLETRANSLATE(VIET!K2998,""vi"",""en"")"),"Book illustrations Japanese")</f>
        <v>Book illustrations Japanese</v>
      </c>
      <c r="I2998" s="5">
        <v>0</v>
      </c>
      <c r="J2998" s="5">
        <v>2000</v>
      </c>
      <c r="K2998" s="5">
        <v>1</v>
      </c>
      <c r="L2998" s="5" t="s">
        <v>1758</v>
      </c>
      <c r="M2998" s="5" t="s">
        <v>96</v>
      </c>
      <c r="N2998" s="19">
        <v>978405201860</v>
      </c>
    </row>
    <row r="2999" spans="1:14" ht="15.75" customHeight="1" x14ac:dyDescent="0.2">
      <c r="A2999" s="14">
        <v>7</v>
      </c>
      <c r="B2999" s="16">
        <v>310</v>
      </c>
      <c r="C2999" s="14" t="s">
        <v>1759</v>
      </c>
      <c r="D2999" s="17">
        <v>1</v>
      </c>
      <c r="E2999" s="5" t="s">
        <v>1760</v>
      </c>
      <c r="F2999" s="5">
        <v>0</v>
      </c>
      <c r="G2999" s="5" t="s">
        <v>1761</v>
      </c>
      <c r="H2999" s="20" t="str">
        <f ca="1">IFERROR(__xludf.DUMMYFUNCTION("GOOGLETRANSLATE(VIET!K2999,""vi"",""en"")"),"Book illustrations Japanese")</f>
        <v>Book illustrations Japanese</v>
      </c>
      <c r="I2999" s="5">
        <v>0</v>
      </c>
      <c r="J2999" s="5">
        <v>2008</v>
      </c>
      <c r="K2999" s="5">
        <v>1</v>
      </c>
      <c r="L2999" s="5" t="s">
        <v>409</v>
      </c>
      <c r="M2999" s="5" t="s">
        <v>96</v>
      </c>
      <c r="N2999" s="19" t="s">
        <v>1762</v>
      </c>
    </row>
    <row r="3000" spans="1:14" ht="15.75" customHeight="1" x14ac:dyDescent="0.2">
      <c r="A3000" s="14">
        <v>8</v>
      </c>
      <c r="B3000" s="16">
        <v>310</v>
      </c>
      <c r="C3000" s="14" t="s">
        <v>1763</v>
      </c>
      <c r="D3000" s="17">
        <v>1</v>
      </c>
      <c r="E3000" s="5" t="s">
        <v>1764</v>
      </c>
      <c r="F3000" s="5">
        <v>0</v>
      </c>
      <c r="G3000" s="5" t="s">
        <v>1765</v>
      </c>
      <c r="H3000" s="20" t="str">
        <f ca="1">IFERROR(__xludf.DUMMYFUNCTION("GOOGLETRANSLATE(VIET!K3000,""vi"",""en"")"),"Book illustrations Japanese")</f>
        <v>Book illustrations Japanese</v>
      </c>
      <c r="I3000" s="5">
        <v>0</v>
      </c>
      <c r="J3000" s="5">
        <v>2008</v>
      </c>
      <c r="K3000" s="5">
        <v>1</v>
      </c>
      <c r="L3000" s="5" t="s">
        <v>1766</v>
      </c>
      <c r="M3000" s="5" t="s">
        <v>96</v>
      </c>
      <c r="N3000" s="19">
        <v>9784494001019</v>
      </c>
    </row>
    <row r="3001" spans="1:14" ht="15.75" customHeight="1" x14ac:dyDescent="0.2">
      <c r="A3001" s="14">
        <v>9</v>
      </c>
      <c r="B3001" s="16">
        <v>310</v>
      </c>
      <c r="C3001" s="14" t="s">
        <v>1767</v>
      </c>
      <c r="D3001" s="17">
        <v>1</v>
      </c>
      <c r="E3001" s="5" t="s">
        <v>1768</v>
      </c>
      <c r="F3001" s="5">
        <v>0</v>
      </c>
      <c r="G3001" s="5" t="s">
        <v>1769</v>
      </c>
      <c r="H3001" s="20" t="str">
        <f ca="1">IFERROR(__xludf.DUMMYFUNCTION("GOOGLETRANSLATE(VIET!K3001,""vi"",""en"")"),"Book illustrations Japanese")</f>
        <v>Book illustrations Japanese</v>
      </c>
      <c r="I3001" s="5">
        <v>0</v>
      </c>
      <c r="J3001" s="5">
        <v>2012</v>
      </c>
      <c r="K3001" s="5">
        <v>9</v>
      </c>
      <c r="L3001" s="5" t="s">
        <v>1770</v>
      </c>
      <c r="M3001" s="5" t="s">
        <v>96</v>
      </c>
      <c r="N3001" s="19">
        <v>9784893095237</v>
      </c>
    </row>
    <row r="3002" spans="1:14" ht="15.75" customHeight="1" x14ac:dyDescent="0.2">
      <c r="A3002" s="14">
        <v>10</v>
      </c>
      <c r="B3002" s="16">
        <v>310</v>
      </c>
      <c r="C3002" s="14" t="s">
        <v>1771</v>
      </c>
      <c r="D3002" s="17">
        <v>1</v>
      </c>
      <c r="E3002" s="5" t="s">
        <v>1772</v>
      </c>
      <c r="F3002" s="5">
        <v>0</v>
      </c>
      <c r="G3002" s="5" t="s">
        <v>1773</v>
      </c>
      <c r="H3002" s="20" t="str">
        <f ca="1">IFERROR(__xludf.DUMMYFUNCTION("GOOGLETRANSLATE(VIET!K3002,""vi"",""en"")"),"Book illustrations Japanese")</f>
        <v>Book illustrations Japanese</v>
      </c>
      <c r="I3002" s="5">
        <v>0</v>
      </c>
      <c r="J3002" s="5">
        <v>1992</v>
      </c>
      <c r="K3002" s="5">
        <v>1</v>
      </c>
      <c r="L3002" s="5" t="s">
        <v>1774</v>
      </c>
      <c r="M3002" s="5" t="s">
        <v>96</v>
      </c>
      <c r="N3002" s="19">
        <v>4591037150</v>
      </c>
    </row>
    <row r="3003" spans="1:14" ht="15.75" customHeight="1" x14ac:dyDescent="0.2">
      <c r="A3003" s="14">
        <v>11</v>
      </c>
      <c r="B3003" s="16">
        <v>310</v>
      </c>
      <c r="C3003" s="14" t="s">
        <v>1775</v>
      </c>
      <c r="D3003" s="17">
        <v>1</v>
      </c>
      <c r="E3003" s="5" t="s">
        <v>1776</v>
      </c>
      <c r="F3003" s="5">
        <v>0</v>
      </c>
      <c r="G3003" s="5" t="s">
        <v>1777</v>
      </c>
      <c r="H3003" s="20" t="str">
        <f ca="1">IFERROR(__xludf.DUMMYFUNCTION("GOOGLETRANSLATE(VIET!K3003,""vi"",""en"")"),"Book illustrations Japanese")</f>
        <v>Book illustrations Japanese</v>
      </c>
      <c r="I3003" s="5">
        <v>0</v>
      </c>
      <c r="J3003" s="5">
        <v>1993</v>
      </c>
      <c r="K3003" s="5">
        <v>2</v>
      </c>
      <c r="L3003" s="5" t="s">
        <v>1774</v>
      </c>
      <c r="M3003" s="5" t="s">
        <v>96</v>
      </c>
      <c r="N3003" s="19" t="s">
        <v>1778</v>
      </c>
    </row>
    <row r="3004" spans="1:14" ht="15.75" customHeight="1" x14ac:dyDescent="0.2">
      <c r="A3004" s="14">
        <v>12</v>
      </c>
      <c r="B3004" s="16">
        <v>310</v>
      </c>
      <c r="C3004" s="14" t="s">
        <v>1779</v>
      </c>
      <c r="D3004" s="17">
        <v>1</v>
      </c>
      <c r="E3004" s="5" t="s">
        <v>1780</v>
      </c>
      <c r="F3004" s="5">
        <v>0</v>
      </c>
      <c r="G3004" s="5" t="s">
        <v>1781</v>
      </c>
      <c r="H3004" s="20" t="str">
        <f ca="1">IFERROR(__xludf.DUMMYFUNCTION("GOOGLETRANSLATE(VIET!K3004,""vi"",""en"")"),"Book illustrations Japanese")</f>
        <v>Book illustrations Japanese</v>
      </c>
      <c r="I3004" s="5">
        <v>0</v>
      </c>
      <c r="J3004" s="5">
        <v>2000</v>
      </c>
      <c r="K3004" s="5">
        <v>1</v>
      </c>
      <c r="L3004" s="5" t="s">
        <v>1782</v>
      </c>
      <c r="M3004" s="5" t="s">
        <v>96</v>
      </c>
      <c r="N3004" s="19">
        <v>9784522181140</v>
      </c>
    </row>
    <row r="3005" spans="1:14" ht="15.75" customHeight="1" x14ac:dyDescent="0.2">
      <c r="A3005" s="14">
        <v>13</v>
      </c>
      <c r="B3005" s="16">
        <v>310</v>
      </c>
      <c r="C3005" s="14" t="s">
        <v>1783</v>
      </c>
      <c r="D3005" s="17">
        <v>1</v>
      </c>
      <c r="E3005" s="5" t="s">
        <v>1784</v>
      </c>
      <c r="F3005" s="5">
        <v>0</v>
      </c>
      <c r="G3005" s="5" t="s">
        <v>1785</v>
      </c>
      <c r="H3005" s="20" t="str">
        <f ca="1">IFERROR(__xludf.DUMMYFUNCTION("GOOGLETRANSLATE(VIET!K3005,""vi"",""en"")"),"Book illustrations Japanese")</f>
        <v>Book illustrations Japanese</v>
      </c>
      <c r="I3005" s="5">
        <v>0</v>
      </c>
      <c r="J3005" s="5">
        <v>1997</v>
      </c>
      <c r="K3005" s="5">
        <v>1</v>
      </c>
      <c r="L3005" s="5" t="s">
        <v>1782</v>
      </c>
      <c r="M3005" s="5" t="s">
        <v>96</v>
      </c>
      <c r="N3005" s="19">
        <v>4522181159</v>
      </c>
    </row>
    <row r="3006" spans="1:14" ht="15.75" customHeight="1" x14ac:dyDescent="0.2">
      <c r="A3006" s="14">
        <v>14</v>
      </c>
      <c r="B3006" s="16">
        <v>310</v>
      </c>
      <c r="C3006" s="14" t="s">
        <v>1786</v>
      </c>
      <c r="D3006" s="17">
        <v>1</v>
      </c>
      <c r="E3006" s="5" t="s">
        <v>1787</v>
      </c>
      <c r="F3006" s="5">
        <v>0</v>
      </c>
      <c r="G3006" s="5" t="s">
        <v>1788</v>
      </c>
      <c r="H3006" s="20" t="str">
        <f ca="1">IFERROR(__xludf.DUMMYFUNCTION("GOOGLETRANSLATE(VIET!K3006,""vi"",""en"")"),"Book illustrations Japanese")</f>
        <v>Book illustrations Japanese</v>
      </c>
      <c r="I3006" s="5">
        <v>24</v>
      </c>
      <c r="J3006" s="5">
        <v>1999</v>
      </c>
      <c r="K3006" s="5">
        <v>0</v>
      </c>
      <c r="L3006" s="5" t="s">
        <v>1782</v>
      </c>
      <c r="M3006" s="5" t="s">
        <v>96</v>
      </c>
      <c r="N3006" s="19">
        <v>9784522181249</v>
      </c>
    </row>
    <row r="3007" spans="1:14" ht="15.75" customHeight="1" x14ac:dyDescent="0.2">
      <c r="A3007" s="14">
        <v>15</v>
      </c>
      <c r="B3007" s="16">
        <v>310</v>
      </c>
      <c r="C3007" s="14" t="s">
        <v>1789</v>
      </c>
      <c r="D3007" s="17">
        <v>1</v>
      </c>
      <c r="E3007" s="5" t="s">
        <v>1790</v>
      </c>
      <c r="F3007" s="5">
        <v>0</v>
      </c>
      <c r="G3007" s="5" t="s">
        <v>1781</v>
      </c>
      <c r="H3007" s="20" t="str">
        <f ca="1">IFERROR(__xludf.DUMMYFUNCTION("GOOGLETRANSLATE(VIET!K3007,""vi"",""en"")"),"Book illustrations Japanese")</f>
        <v>Book illustrations Japanese</v>
      </c>
      <c r="I3007" s="5">
        <v>0</v>
      </c>
      <c r="J3007" s="5">
        <v>2001</v>
      </c>
      <c r="K3007" s="5">
        <v>1</v>
      </c>
      <c r="L3007" s="5" t="s">
        <v>1782</v>
      </c>
      <c r="M3007" s="5" t="s">
        <v>96</v>
      </c>
      <c r="N3007" s="19">
        <v>9784522181294</v>
      </c>
    </row>
    <row r="3008" spans="1:14" ht="15.75" customHeight="1" x14ac:dyDescent="0.2">
      <c r="A3008" s="14">
        <v>16</v>
      </c>
      <c r="B3008" s="16">
        <v>310</v>
      </c>
      <c r="C3008" s="14" t="s">
        <v>1791</v>
      </c>
      <c r="D3008" s="17">
        <v>1</v>
      </c>
      <c r="E3008" s="5" t="s">
        <v>1792</v>
      </c>
      <c r="F3008" s="5">
        <v>0</v>
      </c>
      <c r="G3008" s="5" t="s">
        <v>1793</v>
      </c>
      <c r="H3008" s="20" t="str">
        <f ca="1">IFERROR(__xludf.DUMMYFUNCTION("GOOGLETRANSLATE(VIET!K3008,""vi"",""en"")"),"Book illustrations Japanese")</f>
        <v>Book illustrations Japanese</v>
      </c>
      <c r="I3008" s="5">
        <v>0</v>
      </c>
      <c r="J3008" s="5">
        <v>2009</v>
      </c>
      <c r="K3008" s="5">
        <v>1</v>
      </c>
      <c r="L3008" s="5" t="s">
        <v>1794</v>
      </c>
      <c r="M3008" s="5" t="s">
        <v>96</v>
      </c>
      <c r="N3008" s="19" t="s">
        <v>32</v>
      </c>
    </row>
    <row r="3009" spans="1:14" ht="15.75" customHeight="1" x14ac:dyDescent="0.2">
      <c r="A3009" s="14">
        <v>17</v>
      </c>
      <c r="B3009" s="16">
        <v>310</v>
      </c>
      <c r="C3009" s="14" t="s">
        <v>1795</v>
      </c>
      <c r="D3009" s="17">
        <v>1</v>
      </c>
      <c r="E3009" s="5" t="s">
        <v>1796</v>
      </c>
      <c r="F3009" s="5">
        <v>0</v>
      </c>
      <c r="G3009" s="5" t="s">
        <v>1797</v>
      </c>
      <c r="H3009" s="20" t="str">
        <f ca="1">IFERROR(__xludf.DUMMYFUNCTION("GOOGLETRANSLATE(VIET!K3009,""vi"",""en"")"),"Book illustrations Japanese")</f>
        <v>Book illustrations Japanese</v>
      </c>
      <c r="I3009" s="5">
        <v>0</v>
      </c>
      <c r="J3009" s="5">
        <v>1992</v>
      </c>
      <c r="K3009" s="5">
        <v>4</v>
      </c>
      <c r="L3009" s="5" t="s">
        <v>1798</v>
      </c>
      <c r="M3009" s="5" t="s">
        <v>96</v>
      </c>
      <c r="N3009" s="19">
        <v>4805479558</v>
      </c>
    </row>
    <row r="3010" spans="1:14" ht="15.75" customHeight="1" x14ac:dyDescent="0.2">
      <c r="A3010" s="14">
        <v>18</v>
      </c>
      <c r="B3010" s="16">
        <v>310</v>
      </c>
      <c r="C3010" s="14" t="s">
        <v>1799</v>
      </c>
      <c r="D3010" s="17">
        <v>1</v>
      </c>
      <c r="E3010" s="5" t="s">
        <v>1800</v>
      </c>
      <c r="F3010" s="5">
        <v>0</v>
      </c>
      <c r="G3010" s="5" t="s">
        <v>1801</v>
      </c>
      <c r="H3010" s="20" t="str">
        <f ca="1">IFERROR(__xludf.DUMMYFUNCTION("GOOGLETRANSLATE(VIET!K3010,""vi"",""en"")"),"Book illustrations Japanese")</f>
        <v>Book illustrations Japanese</v>
      </c>
      <c r="I3010" s="5">
        <v>0</v>
      </c>
      <c r="J3010" s="5">
        <v>1999</v>
      </c>
      <c r="K3010" s="5">
        <v>1</v>
      </c>
      <c r="L3010" s="5" t="s">
        <v>1782</v>
      </c>
      <c r="M3010" s="5" t="s">
        <v>96</v>
      </c>
      <c r="N3010" s="19">
        <v>9784522182147</v>
      </c>
    </row>
    <row r="3011" spans="1:14" ht="15.75" customHeight="1" x14ac:dyDescent="0.2">
      <c r="A3011" s="14">
        <v>19</v>
      </c>
      <c r="B3011" s="16">
        <v>310</v>
      </c>
      <c r="C3011" s="14" t="s">
        <v>1802</v>
      </c>
      <c r="D3011" s="17">
        <v>1</v>
      </c>
      <c r="E3011" s="5" t="s">
        <v>1803</v>
      </c>
      <c r="F3011" s="5">
        <v>0</v>
      </c>
      <c r="G3011" s="5" t="s">
        <v>1804</v>
      </c>
      <c r="H3011" s="20" t="str">
        <f ca="1">IFERROR(__xludf.DUMMYFUNCTION("GOOGLETRANSLATE(VIET!K3011,""vi"",""en"")"),"Book illustrations Japanese")</f>
        <v>Book illustrations Japanese</v>
      </c>
      <c r="I3011" s="5">
        <v>0</v>
      </c>
      <c r="J3011" s="5">
        <v>2004</v>
      </c>
      <c r="K3011" s="5">
        <v>1</v>
      </c>
      <c r="L3011" s="5" t="s">
        <v>1782</v>
      </c>
      <c r="M3011" s="5" t="s">
        <v>96</v>
      </c>
      <c r="N3011" s="19">
        <v>9784522182055</v>
      </c>
    </row>
    <row r="3012" spans="1:14" ht="15.75" customHeight="1" x14ac:dyDescent="0.2">
      <c r="A3012" s="14">
        <v>20</v>
      </c>
      <c r="B3012" s="16">
        <v>310</v>
      </c>
      <c r="C3012" s="14" t="s">
        <v>1805</v>
      </c>
      <c r="D3012" s="17">
        <v>1</v>
      </c>
      <c r="E3012" s="5" t="s">
        <v>1806</v>
      </c>
      <c r="F3012" s="5">
        <v>0</v>
      </c>
      <c r="G3012" s="5" t="s">
        <v>1807</v>
      </c>
      <c r="H3012" s="20" t="str">
        <f ca="1">IFERROR(__xludf.DUMMYFUNCTION("GOOGLETRANSLATE(VIET!K3012,""vi"",""en"")"),"Book illustrations Japanese")</f>
        <v>Book illustrations Japanese</v>
      </c>
      <c r="I3012" s="5">
        <v>0</v>
      </c>
      <c r="J3012" s="5">
        <v>1993</v>
      </c>
      <c r="K3012" s="5">
        <v>2</v>
      </c>
      <c r="L3012" s="5" t="s">
        <v>1808</v>
      </c>
      <c r="M3012" s="5" t="s">
        <v>96</v>
      </c>
      <c r="N3012" s="19">
        <v>4034491701</v>
      </c>
    </row>
    <row r="3013" spans="1:14" ht="15.75" customHeight="1" x14ac:dyDescent="0.2">
      <c r="A3013" s="14">
        <v>21</v>
      </c>
      <c r="B3013" s="16">
        <v>310</v>
      </c>
      <c r="C3013" s="14" t="s">
        <v>1809</v>
      </c>
      <c r="D3013" s="17">
        <v>1</v>
      </c>
      <c r="E3013" s="5" t="s">
        <v>1810</v>
      </c>
      <c r="F3013" s="5">
        <v>0</v>
      </c>
      <c r="G3013" s="5" t="s">
        <v>1811</v>
      </c>
      <c r="H3013" s="20" t="str">
        <f ca="1">IFERROR(__xludf.DUMMYFUNCTION("GOOGLETRANSLATE(VIET!K3013,""vi"",""en"")"),"Book illustrations Japanese")</f>
        <v>Book illustrations Japanese</v>
      </c>
      <c r="I3013" s="5">
        <v>0</v>
      </c>
      <c r="J3013" s="5">
        <v>1990</v>
      </c>
      <c r="K3013" s="5">
        <v>1</v>
      </c>
      <c r="L3013" s="5" t="s">
        <v>1808</v>
      </c>
      <c r="M3013" s="5" t="s">
        <v>96</v>
      </c>
      <c r="N3013" s="19">
        <v>403449190</v>
      </c>
    </row>
    <row r="3014" spans="1:14" ht="15.75" customHeight="1" x14ac:dyDescent="0.2">
      <c r="A3014" s="14">
        <v>22</v>
      </c>
      <c r="B3014" s="16">
        <v>310</v>
      </c>
      <c r="C3014" s="14" t="s">
        <v>1812</v>
      </c>
      <c r="D3014" s="17">
        <v>1</v>
      </c>
      <c r="E3014" s="5" t="s">
        <v>1813</v>
      </c>
      <c r="F3014" s="5">
        <v>0</v>
      </c>
      <c r="G3014" s="5" t="s">
        <v>1814</v>
      </c>
      <c r="H3014" s="20" t="str">
        <f ca="1">IFERROR(__xludf.DUMMYFUNCTION("GOOGLETRANSLATE(VIET!K3014,""vi"",""en"")"),"Book illustrations Japanese")</f>
        <v>Book illustrations Japanese</v>
      </c>
      <c r="I3014" s="5">
        <v>0</v>
      </c>
      <c r="J3014" s="5">
        <v>1990</v>
      </c>
      <c r="K3014" s="5">
        <v>1</v>
      </c>
      <c r="L3014" s="5" t="s">
        <v>1808</v>
      </c>
      <c r="M3014" s="5" t="s">
        <v>96</v>
      </c>
      <c r="N3014" s="19">
        <v>4034490705</v>
      </c>
    </row>
    <row r="3015" spans="1:14" ht="15.75" customHeight="1" x14ac:dyDescent="0.2">
      <c r="A3015" s="14">
        <v>23</v>
      </c>
      <c r="B3015" s="16">
        <v>310</v>
      </c>
      <c r="C3015" s="14" t="s">
        <v>1815</v>
      </c>
      <c r="D3015" s="17">
        <v>1</v>
      </c>
      <c r="E3015" s="5" t="s">
        <v>1816</v>
      </c>
      <c r="F3015" s="5">
        <v>0</v>
      </c>
      <c r="G3015" s="5" t="s">
        <v>1817</v>
      </c>
      <c r="H3015" s="20" t="str">
        <f ca="1">IFERROR(__xludf.DUMMYFUNCTION("GOOGLETRANSLATE(VIET!K3015,""vi"",""en"")"),"Book illustrations Japanese")</f>
        <v>Book illustrations Japanese</v>
      </c>
      <c r="I3015" s="5">
        <v>0</v>
      </c>
      <c r="J3015" s="5">
        <v>1977</v>
      </c>
      <c r="K3015" s="5">
        <v>1</v>
      </c>
      <c r="L3015" s="5" t="s">
        <v>1818</v>
      </c>
      <c r="M3015" s="5" t="s">
        <v>96</v>
      </c>
      <c r="N3015" s="19" t="s">
        <v>32</v>
      </c>
    </row>
    <row r="3016" spans="1:14" ht="15.75" customHeight="1" x14ac:dyDescent="0.2">
      <c r="A3016" s="14">
        <v>24</v>
      </c>
      <c r="B3016" s="16">
        <v>310</v>
      </c>
      <c r="C3016" s="14" t="s">
        <v>1819</v>
      </c>
      <c r="D3016" s="17">
        <v>1</v>
      </c>
      <c r="E3016" s="5" t="s">
        <v>1820</v>
      </c>
      <c r="F3016" s="5">
        <v>0</v>
      </c>
      <c r="G3016" s="5" t="s">
        <v>1821</v>
      </c>
      <c r="H3016" s="20" t="str">
        <f ca="1">IFERROR(__xludf.DUMMYFUNCTION("GOOGLETRANSLATE(VIET!K3016,""vi"",""en"")"),"Book illustrations Japanese")</f>
        <v>Book illustrations Japanese</v>
      </c>
      <c r="I3016" s="5">
        <v>0</v>
      </c>
      <c r="J3016" s="5">
        <v>1998</v>
      </c>
      <c r="K3016" s="5">
        <v>32</v>
      </c>
      <c r="L3016" s="5" t="s">
        <v>414</v>
      </c>
      <c r="M3016" s="5" t="s">
        <v>96</v>
      </c>
      <c r="N3016" s="19">
        <v>9784061272802</v>
      </c>
    </row>
    <row r="3017" spans="1:14" ht="15.75" customHeight="1" x14ac:dyDescent="0.2">
      <c r="A3017" s="14">
        <v>25</v>
      </c>
      <c r="B3017" s="16">
        <v>310</v>
      </c>
      <c r="C3017" s="14" t="s">
        <v>1822</v>
      </c>
      <c r="D3017" s="17">
        <v>1</v>
      </c>
      <c r="E3017" s="5" t="s">
        <v>1823</v>
      </c>
      <c r="F3017" s="5">
        <v>0</v>
      </c>
      <c r="G3017" s="5">
        <v>0</v>
      </c>
      <c r="H3017" s="20" t="str">
        <f ca="1">IFERROR(__xludf.DUMMYFUNCTION("GOOGLETRANSLATE(VIET!K3017,""vi"",""en"")"),"Book illustrations Japanese")</f>
        <v>Book illustrations Japanese</v>
      </c>
      <c r="I3017" s="5">
        <v>0</v>
      </c>
      <c r="J3017" s="5">
        <v>0</v>
      </c>
      <c r="K3017" s="5">
        <v>1</v>
      </c>
      <c r="L3017" s="5">
        <v>0</v>
      </c>
      <c r="M3017" s="5" t="s">
        <v>96</v>
      </c>
      <c r="N3017" s="19">
        <v>0</v>
      </c>
    </row>
    <row r="3018" spans="1:14" ht="15.75" customHeight="1" x14ac:dyDescent="0.2">
      <c r="A3018" s="14">
        <v>27</v>
      </c>
      <c r="B3018" s="16">
        <v>310</v>
      </c>
      <c r="C3018" s="14" t="s">
        <v>1824</v>
      </c>
      <c r="D3018" s="17">
        <v>1</v>
      </c>
      <c r="E3018" s="5" t="s">
        <v>1825</v>
      </c>
      <c r="F3018" s="5">
        <v>0</v>
      </c>
      <c r="G3018" s="5" t="s">
        <v>1826</v>
      </c>
      <c r="H3018" s="20" t="str">
        <f ca="1">IFERROR(__xludf.DUMMYFUNCTION("GOOGLETRANSLATE(VIET!K3018,""vi"",""en"")"),"Book illustrations Japanese")</f>
        <v>Book illustrations Japanese</v>
      </c>
      <c r="I3018" s="5">
        <v>0</v>
      </c>
      <c r="J3018" s="5">
        <v>1979</v>
      </c>
      <c r="K3018" s="5">
        <v>0</v>
      </c>
      <c r="L3018" s="5" t="s">
        <v>1827</v>
      </c>
      <c r="M3018" s="5">
        <v>0</v>
      </c>
      <c r="N3018" s="19">
        <v>4834003841</v>
      </c>
    </row>
    <row r="3019" spans="1:14" ht="15.75" customHeight="1" x14ac:dyDescent="0.2">
      <c r="A3019" s="14">
        <v>28</v>
      </c>
      <c r="B3019" s="16">
        <v>310</v>
      </c>
      <c r="C3019" s="14" t="s">
        <v>1828</v>
      </c>
      <c r="D3019" s="17">
        <v>1</v>
      </c>
      <c r="E3019" s="5" t="s">
        <v>1829</v>
      </c>
      <c r="F3019" s="5">
        <v>0</v>
      </c>
      <c r="G3019" s="5" t="s">
        <v>1830</v>
      </c>
      <c r="H3019" s="20" t="str">
        <f ca="1">IFERROR(__xludf.DUMMYFUNCTION("GOOGLETRANSLATE(VIET!K3019,""vi"",""en"")"),"Book illustrations Japanese")</f>
        <v>Book illustrations Japanese</v>
      </c>
      <c r="I3019" s="5">
        <v>0</v>
      </c>
      <c r="J3019" s="5">
        <v>2008</v>
      </c>
      <c r="K3019" s="5">
        <v>1</v>
      </c>
      <c r="L3019" s="5" t="s">
        <v>862</v>
      </c>
      <c r="M3019" s="5" t="s">
        <v>96</v>
      </c>
      <c r="N3019" s="19">
        <v>9784592761310</v>
      </c>
    </row>
    <row r="3020" spans="1:14" ht="15.75" customHeight="1" x14ac:dyDescent="0.2">
      <c r="A3020" s="14">
        <v>29</v>
      </c>
      <c r="B3020" s="16">
        <v>310</v>
      </c>
      <c r="C3020" s="14" t="s">
        <v>1831</v>
      </c>
      <c r="D3020" s="17">
        <v>1</v>
      </c>
      <c r="E3020" s="5" t="s">
        <v>1832</v>
      </c>
      <c r="F3020" s="5">
        <v>0</v>
      </c>
      <c r="G3020" s="5" t="s">
        <v>1833</v>
      </c>
      <c r="H3020" s="20" t="str">
        <f ca="1">IFERROR(__xludf.DUMMYFUNCTION("GOOGLETRANSLATE(VIET!K3020,""vi"",""en"")"),"Book illustrations Japanese")</f>
        <v>Book illustrations Japanese</v>
      </c>
      <c r="I3020" s="5">
        <v>0</v>
      </c>
      <c r="J3020" s="5">
        <v>2007</v>
      </c>
      <c r="K3020" s="5">
        <v>17</v>
      </c>
      <c r="L3020" s="21" t="s">
        <v>1827</v>
      </c>
      <c r="M3020" s="5" t="s">
        <v>96</v>
      </c>
      <c r="N3020" s="19">
        <v>9784834009668</v>
      </c>
    </row>
    <row r="3021" spans="1:14" ht="15.75" customHeight="1" x14ac:dyDescent="0.2">
      <c r="A3021" s="14">
        <v>30</v>
      </c>
      <c r="B3021" s="16">
        <v>310</v>
      </c>
      <c r="C3021" s="14" t="s">
        <v>1834</v>
      </c>
      <c r="D3021" s="17">
        <v>1</v>
      </c>
      <c r="E3021" s="5" t="s">
        <v>1835</v>
      </c>
      <c r="F3021" s="5">
        <v>0</v>
      </c>
      <c r="G3021" s="5" t="s">
        <v>1836</v>
      </c>
      <c r="H3021" s="20" t="str">
        <f ca="1">IFERROR(__xludf.DUMMYFUNCTION("GOOGLETRANSLATE(VIET!K3021,""vi"",""en"")"),"Book illustrations Japanese")</f>
        <v>Book illustrations Japanese</v>
      </c>
      <c r="I3021" s="5">
        <v>0</v>
      </c>
      <c r="J3021" s="5">
        <v>2013</v>
      </c>
      <c r="K3021" s="5">
        <v>2</v>
      </c>
      <c r="L3021" s="5" t="s">
        <v>1827</v>
      </c>
      <c r="M3021" s="5" t="s">
        <v>96</v>
      </c>
      <c r="N3021" s="19">
        <v>9784834027112</v>
      </c>
    </row>
    <row r="3022" spans="1:14" ht="15.75" customHeight="1" x14ac:dyDescent="0.2">
      <c r="A3022" s="14">
        <v>31</v>
      </c>
      <c r="B3022" s="16">
        <v>310</v>
      </c>
      <c r="C3022" s="14" t="s">
        <v>1837</v>
      </c>
      <c r="D3022" s="17">
        <v>1</v>
      </c>
      <c r="E3022" s="5" t="s">
        <v>1838</v>
      </c>
      <c r="F3022" s="5">
        <v>0</v>
      </c>
      <c r="G3022" s="5" t="s">
        <v>1836</v>
      </c>
      <c r="H3022" s="20" t="str">
        <f ca="1">IFERROR(__xludf.DUMMYFUNCTION("GOOGLETRANSLATE(VIET!K3022,""vi"",""en"")"),"Book illustrations Japanese")</f>
        <v>Book illustrations Japanese</v>
      </c>
      <c r="I3022" s="5">
        <v>0</v>
      </c>
      <c r="J3022" s="5">
        <v>2017</v>
      </c>
      <c r="K3022" s="5">
        <v>9</v>
      </c>
      <c r="L3022" s="5" t="s">
        <v>1827</v>
      </c>
      <c r="M3022" s="5" t="s">
        <v>96</v>
      </c>
      <c r="N3022" s="19">
        <v>9784834014884</v>
      </c>
    </row>
    <row r="3023" spans="1:14" ht="15.75" customHeight="1" x14ac:dyDescent="0.2">
      <c r="A3023" s="14">
        <v>32</v>
      </c>
      <c r="B3023" s="16">
        <v>310</v>
      </c>
      <c r="C3023" s="14" t="s">
        <v>1839</v>
      </c>
      <c r="D3023" s="17">
        <v>1</v>
      </c>
      <c r="E3023" s="5" t="s">
        <v>1840</v>
      </c>
      <c r="F3023" s="5">
        <v>0</v>
      </c>
      <c r="G3023" s="5" t="s">
        <v>1836</v>
      </c>
      <c r="H3023" s="20" t="str">
        <f ca="1">IFERROR(__xludf.DUMMYFUNCTION("GOOGLETRANSLATE(VIET!K3023,""vi"",""en"")"),"Book illustrations Japanese")</f>
        <v>Book illustrations Japanese</v>
      </c>
      <c r="I3023" s="5">
        <v>0</v>
      </c>
      <c r="J3023" s="5">
        <v>2018</v>
      </c>
      <c r="K3023" s="5">
        <v>39</v>
      </c>
      <c r="L3023" s="5" t="s">
        <v>1827</v>
      </c>
      <c r="M3023" s="5" t="s">
        <v>96</v>
      </c>
      <c r="N3023" s="19">
        <v>9784834008470</v>
      </c>
    </row>
    <row r="3024" spans="1:14" ht="15.75" customHeight="1" x14ac:dyDescent="0.2">
      <c r="A3024" s="14">
        <v>33</v>
      </c>
      <c r="B3024" s="16">
        <v>310</v>
      </c>
      <c r="C3024" s="14" t="s">
        <v>1841</v>
      </c>
      <c r="D3024" s="17">
        <v>1</v>
      </c>
      <c r="E3024" s="5" t="s">
        <v>1842</v>
      </c>
      <c r="F3024" s="5">
        <v>0</v>
      </c>
      <c r="G3024" s="5" t="s">
        <v>1833</v>
      </c>
      <c r="H3024" s="20" t="str">
        <f ca="1">IFERROR(__xludf.DUMMYFUNCTION("GOOGLETRANSLATE(VIET!K3024,""vi"",""en"")"),"Book illustrations Japanese")</f>
        <v>Book illustrations Japanese</v>
      </c>
      <c r="I3024" s="5">
        <v>0</v>
      </c>
      <c r="J3024" s="5">
        <v>2018</v>
      </c>
      <c r="K3024" s="5">
        <v>50</v>
      </c>
      <c r="L3024" s="5" t="s">
        <v>1827</v>
      </c>
      <c r="M3024" s="5" t="s">
        <v>96</v>
      </c>
      <c r="N3024" s="19">
        <v>9784834009439</v>
      </c>
    </row>
    <row r="3025" spans="1:14" ht="15.75" customHeight="1" x14ac:dyDescent="0.2">
      <c r="A3025" s="14">
        <v>34</v>
      </c>
      <c r="B3025" s="16">
        <v>310</v>
      </c>
      <c r="C3025" s="14" t="s">
        <v>1843</v>
      </c>
      <c r="D3025" s="17">
        <v>1</v>
      </c>
      <c r="E3025" s="5" t="s">
        <v>1844</v>
      </c>
      <c r="F3025" s="5">
        <v>0</v>
      </c>
      <c r="G3025" s="5" t="s">
        <v>1845</v>
      </c>
      <c r="H3025" s="20" t="str">
        <f ca="1">IFERROR(__xludf.DUMMYFUNCTION("GOOGLETRANSLATE(VIET!K3025,""vi"",""en"")"),"Book illustrations Japanese")</f>
        <v>Book illustrations Japanese</v>
      </c>
      <c r="I3025" s="5">
        <v>0</v>
      </c>
      <c r="J3025" s="5">
        <v>2018</v>
      </c>
      <c r="K3025" s="5">
        <v>112</v>
      </c>
      <c r="L3025" s="5" t="s">
        <v>1827</v>
      </c>
      <c r="M3025" s="5" t="s">
        <v>96</v>
      </c>
      <c r="N3025" s="19">
        <v>9784834003789</v>
      </c>
    </row>
    <row r="3026" spans="1:14" ht="15.75" customHeight="1" x14ac:dyDescent="0.2">
      <c r="A3026" s="14">
        <v>35</v>
      </c>
      <c r="B3026" s="16">
        <v>310</v>
      </c>
      <c r="C3026" s="14" t="s">
        <v>1846</v>
      </c>
      <c r="D3026" s="17">
        <v>1</v>
      </c>
      <c r="E3026" s="5" t="s">
        <v>1847</v>
      </c>
      <c r="F3026" s="5">
        <v>0</v>
      </c>
      <c r="G3026" s="5" t="s">
        <v>1845</v>
      </c>
      <c r="H3026" s="20" t="str">
        <f ca="1">IFERROR(__xludf.DUMMYFUNCTION("GOOGLETRANSLATE(VIET!K3026,""vi"",""en"")"),"Book illustrations Japanese")</f>
        <v>Book illustrations Japanese</v>
      </c>
      <c r="I3026" s="5">
        <v>0</v>
      </c>
      <c r="J3026" s="5">
        <v>2016</v>
      </c>
      <c r="K3026" s="5">
        <v>28</v>
      </c>
      <c r="L3026" s="5" t="s">
        <v>1827</v>
      </c>
      <c r="M3026" s="5" t="s">
        <v>96</v>
      </c>
      <c r="N3026" s="19">
        <v>9784834009446</v>
      </c>
    </row>
    <row r="3027" spans="1:14" ht="15.75" customHeight="1" x14ac:dyDescent="0.2">
      <c r="A3027" s="14">
        <v>36</v>
      </c>
      <c r="B3027" s="16">
        <v>310</v>
      </c>
      <c r="C3027" s="14" t="s">
        <v>1848</v>
      </c>
      <c r="D3027" s="17">
        <v>1</v>
      </c>
      <c r="E3027" s="5" t="s">
        <v>1849</v>
      </c>
      <c r="F3027" s="5">
        <v>0</v>
      </c>
      <c r="G3027" s="5" t="s">
        <v>1850</v>
      </c>
      <c r="H3027" s="20" t="str">
        <f ca="1">IFERROR(__xludf.DUMMYFUNCTION("GOOGLETRANSLATE(VIET!K3027,""vi"",""en"")"),"Book illustrations Japanese")</f>
        <v>Book illustrations Japanese</v>
      </c>
      <c r="I3027" s="5">
        <v>0</v>
      </c>
      <c r="J3027" s="5">
        <v>2018</v>
      </c>
      <c r="K3027" s="5">
        <v>83</v>
      </c>
      <c r="L3027" s="5" t="s">
        <v>1827</v>
      </c>
      <c r="M3027" s="5" t="s">
        <v>96</v>
      </c>
      <c r="N3027" s="19">
        <v>9784834000887</v>
      </c>
    </row>
    <row r="3028" spans="1:14" ht="15.75" customHeight="1" x14ac:dyDescent="0.2">
      <c r="A3028" s="14">
        <v>37</v>
      </c>
      <c r="B3028" s="16">
        <v>310</v>
      </c>
      <c r="C3028" s="14" t="s">
        <v>1851</v>
      </c>
      <c r="D3028" s="17">
        <v>1</v>
      </c>
      <c r="E3028" s="5" t="s">
        <v>1852</v>
      </c>
      <c r="F3028" s="5">
        <v>0</v>
      </c>
      <c r="G3028" s="5" t="s">
        <v>1853</v>
      </c>
      <c r="H3028" s="20" t="str">
        <f ca="1">IFERROR(__xludf.DUMMYFUNCTION("GOOGLETRANSLATE(VIET!K3028,""vi"",""en"")"),"Book illustrations Japanese")</f>
        <v>Book illustrations Japanese</v>
      </c>
      <c r="I3028" s="5">
        <v>0</v>
      </c>
      <c r="J3028" s="5">
        <v>2018</v>
      </c>
      <c r="K3028" s="5">
        <v>115</v>
      </c>
      <c r="L3028" s="5" t="s">
        <v>1827</v>
      </c>
      <c r="M3028" s="5" t="s">
        <v>96</v>
      </c>
      <c r="N3028" s="19">
        <v>9784834000856</v>
      </c>
    </row>
    <row r="3029" spans="1:14" ht="15.75" customHeight="1" x14ac:dyDescent="0.2">
      <c r="A3029" s="14">
        <v>38</v>
      </c>
      <c r="B3029" s="16">
        <v>310</v>
      </c>
      <c r="C3029" s="14" t="s">
        <v>1854</v>
      </c>
      <c r="D3029" s="17">
        <v>1</v>
      </c>
      <c r="E3029" s="5" t="s">
        <v>1855</v>
      </c>
      <c r="F3029" s="5">
        <v>0</v>
      </c>
      <c r="G3029" s="5" t="s">
        <v>1853</v>
      </c>
      <c r="H3029" s="20" t="str">
        <f ca="1">IFERROR(__xludf.DUMMYFUNCTION("GOOGLETRANSLATE(VIET!K3029,""vi"",""en"")"),"Book illustrations Japanese")</f>
        <v>Book illustrations Japanese</v>
      </c>
      <c r="I3029" s="5">
        <v>0</v>
      </c>
      <c r="J3029" s="5">
        <v>2017</v>
      </c>
      <c r="K3029" s="5">
        <v>33</v>
      </c>
      <c r="L3029" s="5" t="s">
        <v>1827</v>
      </c>
      <c r="M3029" s="5" t="s">
        <v>96</v>
      </c>
      <c r="N3029" s="19">
        <v>9784834007886</v>
      </c>
    </row>
    <row r="3030" spans="1:14" ht="15.75" customHeight="1" x14ac:dyDescent="0.2">
      <c r="A3030" s="14">
        <v>39</v>
      </c>
      <c r="B3030" s="16">
        <v>310</v>
      </c>
      <c r="C3030" s="14" t="s">
        <v>1856</v>
      </c>
      <c r="D3030" s="17">
        <v>1</v>
      </c>
      <c r="E3030" s="5" t="s">
        <v>1857</v>
      </c>
      <c r="F3030" s="5">
        <v>0</v>
      </c>
      <c r="G3030" s="5" t="s">
        <v>1858</v>
      </c>
      <c r="H3030" s="20" t="str">
        <f ca="1">IFERROR(__xludf.DUMMYFUNCTION("GOOGLETRANSLATE(VIET!K3030,""vi"",""en"")"),"Book illustrations Japanese")</f>
        <v>Book illustrations Japanese</v>
      </c>
      <c r="I3030" s="5">
        <v>0</v>
      </c>
      <c r="J3030" s="5">
        <v>2017</v>
      </c>
      <c r="K3030" s="5">
        <v>16</v>
      </c>
      <c r="L3030" s="5" t="s">
        <v>1827</v>
      </c>
      <c r="M3030" s="5" t="s">
        <v>96</v>
      </c>
      <c r="N3030" s="19">
        <v>9784834012262</v>
      </c>
    </row>
    <row r="3031" spans="1:14" ht="15.75" customHeight="1" x14ac:dyDescent="0.2">
      <c r="A3031" s="14">
        <v>40</v>
      </c>
      <c r="B3031" s="16">
        <v>310</v>
      </c>
      <c r="C3031" s="14" t="s">
        <v>1859</v>
      </c>
      <c r="D3031" s="17">
        <v>1</v>
      </c>
      <c r="E3031" s="5" t="s">
        <v>1860</v>
      </c>
      <c r="F3031" s="5">
        <v>0</v>
      </c>
      <c r="G3031" s="5" t="s">
        <v>1861</v>
      </c>
      <c r="H3031" s="20" t="str">
        <f ca="1">IFERROR(__xludf.DUMMYFUNCTION("GOOGLETRANSLATE(VIET!K3031,""vi"",""en"")"),"Book illustrations Japanese")</f>
        <v>Book illustrations Japanese</v>
      </c>
      <c r="I3031" s="5">
        <v>0</v>
      </c>
      <c r="J3031" s="5">
        <v>2017</v>
      </c>
      <c r="K3031" s="5">
        <v>34</v>
      </c>
      <c r="L3031" s="5" t="s">
        <v>1827</v>
      </c>
      <c r="M3031" s="5" t="s">
        <v>96</v>
      </c>
      <c r="N3031" s="19">
        <v>9784834007893</v>
      </c>
    </row>
    <row r="3032" spans="1:14" ht="15.75" customHeight="1" x14ac:dyDescent="0.2">
      <c r="A3032" s="14">
        <v>41</v>
      </c>
      <c r="B3032" s="16">
        <v>310</v>
      </c>
      <c r="C3032" s="14" t="s">
        <v>1862</v>
      </c>
      <c r="D3032" s="17">
        <v>1</v>
      </c>
      <c r="E3032" s="5" t="s">
        <v>1863</v>
      </c>
      <c r="F3032" s="5">
        <v>0</v>
      </c>
      <c r="G3032" s="5" t="s">
        <v>1864</v>
      </c>
      <c r="H3032" s="20" t="str">
        <f ca="1">IFERROR(__xludf.DUMMYFUNCTION("GOOGLETRANSLATE(VIET!K3032,""vi"",""en"")"),"Book illustrations Japanese")</f>
        <v>Book illustrations Japanese</v>
      </c>
      <c r="I3032" s="5">
        <v>0</v>
      </c>
      <c r="J3032" s="5">
        <v>2018</v>
      </c>
      <c r="K3032" s="5">
        <v>105</v>
      </c>
      <c r="L3032" s="5" t="s">
        <v>1827</v>
      </c>
      <c r="M3032" s="5" t="s">
        <v>96</v>
      </c>
      <c r="N3032" s="19">
        <v>9784834000719</v>
      </c>
    </row>
    <row r="3033" spans="1:14" ht="15.75" customHeight="1" x14ac:dyDescent="0.2">
      <c r="A3033" s="14">
        <v>42</v>
      </c>
      <c r="B3033" s="16">
        <v>310</v>
      </c>
      <c r="C3033" s="14" t="s">
        <v>1865</v>
      </c>
      <c r="D3033" s="17">
        <v>1</v>
      </c>
      <c r="E3033" s="5" t="s">
        <v>1866</v>
      </c>
      <c r="F3033" s="5">
        <v>0</v>
      </c>
      <c r="G3033" s="5" t="s">
        <v>1864</v>
      </c>
      <c r="H3033" s="20" t="str">
        <f ca="1">IFERROR(__xludf.DUMMYFUNCTION("GOOGLETRANSLATE(VIET!K3033,""vi"",""en"")"),"Book illustrations Japanese")</f>
        <v>Book illustrations Japanese</v>
      </c>
      <c r="I3033" s="5">
        <v>0</v>
      </c>
      <c r="J3033" s="5">
        <v>2017</v>
      </c>
      <c r="K3033" s="5">
        <v>4</v>
      </c>
      <c r="L3033" s="5" t="s">
        <v>1827</v>
      </c>
      <c r="M3033" s="5" t="s">
        <v>96</v>
      </c>
      <c r="N3033" s="19">
        <v>9784834024371</v>
      </c>
    </row>
    <row r="3034" spans="1:14" ht="15.75" customHeight="1" x14ac:dyDescent="0.2">
      <c r="A3034" s="14">
        <v>43</v>
      </c>
      <c r="B3034" s="16">
        <v>310</v>
      </c>
      <c r="C3034" s="14" t="s">
        <v>1867</v>
      </c>
      <c r="D3034" s="17">
        <v>1</v>
      </c>
      <c r="E3034" s="5" t="s">
        <v>1868</v>
      </c>
      <c r="F3034" s="5">
        <v>0</v>
      </c>
      <c r="G3034" s="5" t="s">
        <v>1869</v>
      </c>
      <c r="H3034" s="20" t="str">
        <f ca="1">IFERROR(__xludf.DUMMYFUNCTION("GOOGLETRANSLATE(VIET!K3034,""vi"",""en"")"),"Book illustrations Japanese")</f>
        <v>Book illustrations Japanese</v>
      </c>
      <c r="I3034" s="5">
        <v>0</v>
      </c>
      <c r="J3034" s="5">
        <v>2018</v>
      </c>
      <c r="K3034" s="5">
        <v>36</v>
      </c>
      <c r="L3034" s="5" t="s">
        <v>1827</v>
      </c>
      <c r="M3034" s="5" t="s">
        <v>96</v>
      </c>
      <c r="N3034" s="19">
        <v>9784834007572</v>
      </c>
    </row>
    <row r="3035" spans="1:14" ht="15.75" customHeight="1" x14ac:dyDescent="0.2">
      <c r="A3035" s="14">
        <v>44</v>
      </c>
      <c r="B3035" s="16">
        <v>310</v>
      </c>
      <c r="C3035" s="14" t="s">
        <v>1870</v>
      </c>
      <c r="D3035" s="17">
        <v>1</v>
      </c>
      <c r="E3035" s="5" t="s">
        <v>1871</v>
      </c>
      <c r="F3035" s="5">
        <v>0</v>
      </c>
      <c r="G3035" s="5" t="s">
        <v>1872</v>
      </c>
      <c r="H3035" s="20" t="str">
        <f ca="1">IFERROR(__xludf.DUMMYFUNCTION("GOOGLETRANSLATE(VIET!K3035,""vi"",""en"")"),"Book illustrations Japanese")</f>
        <v>Book illustrations Japanese</v>
      </c>
      <c r="I3035" s="5">
        <v>0</v>
      </c>
      <c r="J3035" s="5">
        <v>2014</v>
      </c>
      <c r="K3035" s="5">
        <v>27</v>
      </c>
      <c r="L3035" s="5" t="s">
        <v>1827</v>
      </c>
      <c r="M3035" s="5" t="s">
        <v>96</v>
      </c>
      <c r="N3035" s="19">
        <v>9784834008098</v>
      </c>
    </row>
    <row r="3036" spans="1:14" ht="15.75" customHeight="1" x14ac:dyDescent="0.2">
      <c r="A3036" s="14">
        <v>45</v>
      </c>
      <c r="B3036" s="16">
        <v>310</v>
      </c>
      <c r="C3036" s="14" t="s">
        <v>1873</v>
      </c>
      <c r="D3036" s="17">
        <v>1</v>
      </c>
      <c r="E3036" s="5" t="s">
        <v>1874</v>
      </c>
      <c r="F3036" s="5">
        <v>0</v>
      </c>
      <c r="G3036" s="5" t="s">
        <v>1872</v>
      </c>
      <c r="H3036" s="20" t="str">
        <f ca="1">IFERROR(__xludf.DUMMYFUNCTION("GOOGLETRANSLATE(VIET!K3036,""vi"",""en"")"),"Book illustrations Japanese")</f>
        <v>Book illustrations Japanese</v>
      </c>
      <c r="I3036" s="5">
        <v>0</v>
      </c>
      <c r="J3036" s="5">
        <v>2017</v>
      </c>
      <c r="K3036" s="5">
        <v>31</v>
      </c>
      <c r="L3036" s="5" t="s">
        <v>1827</v>
      </c>
      <c r="M3036" s="5" t="s">
        <v>96</v>
      </c>
      <c r="N3036" s="19">
        <v>9784834007695</v>
      </c>
    </row>
    <row r="3037" spans="1:14" ht="15.75" customHeight="1" x14ac:dyDescent="0.2">
      <c r="A3037" s="14">
        <v>46</v>
      </c>
      <c r="B3037" s="16">
        <v>310</v>
      </c>
      <c r="C3037" s="14" t="s">
        <v>1875</v>
      </c>
      <c r="D3037" s="17">
        <v>1</v>
      </c>
      <c r="E3037" s="5" t="s">
        <v>1876</v>
      </c>
      <c r="F3037" s="5">
        <v>0</v>
      </c>
      <c r="G3037" s="5" t="s">
        <v>1877</v>
      </c>
      <c r="H3037" s="20" t="str">
        <f ca="1">IFERROR(__xludf.DUMMYFUNCTION("GOOGLETRANSLATE(VIET!K3037,""vi"",""en"")"),"Book illustrations Japanese")</f>
        <v>Book illustrations Japanese</v>
      </c>
      <c r="I3037" s="5">
        <v>0</v>
      </c>
      <c r="J3037" s="5">
        <v>2017</v>
      </c>
      <c r="K3037" s="5">
        <v>36</v>
      </c>
      <c r="L3037" s="5" t="s">
        <v>1827</v>
      </c>
      <c r="M3037" s="5" t="s">
        <v>96</v>
      </c>
      <c r="N3037" s="19">
        <v>9784834008883</v>
      </c>
    </row>
    <row r="3038" spans="1:14" ht="15.75" customHeight="1" x14ac:dyDescent="0.2">
      <c r="A3038" s="14">
        <v>47</v>
      </c>
      <c r="B3038" s="16">
        <v>310</v>
      </c>
      <c r="C3038" s="14" t="s">
        <v>1878</v>
      </c>
      <c r="D3038" s="17">
        <v>1</v>
      </c>
      <c r="E3038" s="5" t="s">
        <v>1820</v>
      </c>
      <c r="F3038" s="5">
        <v>0</v>
      </c>
      <c r="G3038" s="5" t="s">
        <v>1853</v>
      </c>
      <c r="H3038" s="20" t="str">
        <f ca="1">IFERROR(__xludf.DUMMYFUNCTION("GOOGLETRANSLATE(VIET!K3038,""vi"",""en"")"),"Book illustrations Japanese")</f>
        <v>Book illustrations Japanese</v>
      </c>
      <c r="I3038" s="5">
        <v>0</v>
      </c>
      <c r="J3038" s="5">
        <v>2018</v>
      </c>
      <c r="K3038" s="5">
        <v>133</v>
      </c>
      <c r="L3038" s="5" t="s">
        <v>1827</v>
      </c>
      <c r="M3038" s="5" t="s">
        <v>96</v>
      </c>
      <c r="N3038" s="19">
        <v>9784834000399</v>
      </c>
    </row>
    <row r="3039" spans="1:14" ht="15.75" customHeight="1" x14ac:dyDescent="0.2">
      <c r="A3039" s="14">
        <v>48</v>
      </c>
      <c r="B3039" s="16">
        <v>310</v>
      </c>
      <c r="C3039" s="14" t="s">
        <v>1879</v>
      </c>
      <c r="D3039" s="17">
        <v>1</v>
      </c>
      <c r="E3039" s="5" t="s">
        <v>1880</v>
      </c>
      <c r="F3039" s="5">
        <v>0</v>
      </c>
      <c r="G3039" s="5" t="s">
        <v>1881</v>
      </c>
      <c r="H3039" s="20" t="str">
        <f ca="1">IFERROR(__xludf.DUMMYFUNCTION("GOOGLETRANSLATE(VIET!K3039,""vi"",""en"")"),"Book illustrations Japanese")</f>
        <v>Book illustrations Japanese</v>
      </c>
      <c r="I3039" s="5">
        <v>40</v>
      </c>
      <c r="J3039" s="5">
        <v>1979</v>
      </c>
      <c r="K3039" s="5">
        <v>14</v>
      </c>
      <c r="L3039" s="5" t="s">
        <v>1882</v>
      </c>
      <c r="M3039" s="5" t="s">
        <v>96</v>
      </c>
      <c r="N3039" s="19">
        <v>0</v>
      </c>
    </row>
    <row r="3040" spans="1:14" ht="15.75" customHeight="1" x14ac:dyDescent="0.2">
      <c r="A3040" s="14">
        <v>49</v>
      </c>
      <c r="B3040" s="16">
        <v>310</v>
      </c>
      <c r="C3040" s="14" t="s">
        <v>1883</v>
      </c>
      <c r="D3040" s="17">
        <v>1</v>
      </c>
      <c r="E3040" s="5" t="s">
        <v>1884</v>
      </c>
      <c r="F3040" s="5">
        <v>0</v>
      </c>
      <c r="G3040" s="5" t="s">
        <v>1881</v>
      </c>
      <c r="H3040" s="20" t="str">
        <f ca="1">IFERROR(__xludf.DUMMYFUNCTION("GOOGLETRANSLATE(VIET!K3040,""vi"",""en"")"),"Book illustrations Japanese")</f>
        <v>Book illustrations Japanese</v>
      </c>
      <c r="I3040" s="5">
        <v>29</v>
      </c>
      <c r="J3040" s="5">
        <v>1979</v>
      </c>
      <c r="K3040" s="5">
        <v>16</v>
      </c>
      <c r="L3040" s="5" t="s">
        <v>1882</v>
      </c>
      <c r="M3040" s="5" t="s">
        <v>96</v>
      </c>
      <c r="N3040" s="19">
        <v>0</v>
      </c>
    </row>
    <row r="3041" spans="1:14" ht="15.75" customHeight="1" x14ac:dyDescent="0.2">
      <c r="A3041" s="14">
        <v>50</v>
      </c>
      <c r="B3041" s="16">
        <v>310</v>
      </c>
      <c r="C3041" s="14" t="s">
        <v>1885</v>
      </c>
      <c r="D3041" s="17">
        <v>1</v>
      </c>
      <c r="E3041" s="5" t="s">
        <v>1876</v>
      </c>
      <c r="F3041" s="5">
        <v>0</v>
      </c>
      <c r="G3041" s="5" t="s">
        <v>1881</v>
      </c>
      <c r="H3041" s="20" t="str">
        <f ca="1">IFERROR(__xludf.DUMMYFUNCTION("GOOGLETRANSLATE(VIET!K3041,""vi"",""en"")"),"Book illustrations Japanese")</f>
        <v>Book illustrations Japanese</v>
      </c>
      <c r="I3041" s="5">
        <v>28</v>
      </c>
      <c r="J3041" s="5">
        <v>1979</v>
      </c>
      <c r="K3041" s="5">
        <v>16</v>
      </c>
      <c r="L3041" s="5" t="s">
        <v>1882</v>
      </c>
      <c r="M3041" s="5" t="s">
        <v>96</v>
      </c>
      <c r="N3041" s="19">
        <v>0</v>
      </c>
    </row>
    <row r="3042" spans="1:14" ht="15.75" customHeight="1" x14ac:dyDescent="0.2">
      <c r="A3042" s="14">
        <v>51</v>
      </c>
      <c r="B3042" s="16">
        <v>310</v>
      </c>
      <c r="C3042" s="14" t="s">
        <v>1886</v>
      </c>
      <c r="D3042" s="17">
        <v>1</v>
      </c>
      <c r="E3042" s="5" t="s">
        <v>1887</v>
      </c>
      <c r="F3042" s="5">
        <v>0</v>
      </c>
      <c r="G3042" s="5" t="s">
        <v>1881</v>
      </c>
      <c r="H3042" s="20" t="str">
        <f ca="1">IFERROR(__xludf.DUMMYFUNCTION("GOOGLETRANSLATE(VIET!K3042,""vi"",""en"")"),"Book illustrations Japanese")</f>
        <v>Book illustrations Japanese</v>
      </c>
      <c r="I3042" s="5">
        <v>27</v>
      </c>
      <c r="J3042" s="5">
        <v>1979</v>
      </c>
      <c r="K3042" s="5">
        <v>16</v>
      </c>
      <c r="L3042" s="5" t="s">
        <v>1882</v>
      </c>
      <c r="M3042" s="5" t="s">
        <v>96</v>
      </c>
      <c r="N3042" s="19">
        <v>0</v>
      </c>
    </row>
    <row r="3043" spans="1:14" ht="15.75" customHeight="1" x14ac:dyDescent="0.2">
      <c r="A3043" s="14">
        <v>52</v>
      </c>
      <c r="B3043" s="16">
        <v>310</v>
      </c>
      <c r="C3043" s="14" t="s">
        <v>1888</v>
      </c>
      <c r="D3043" s="17">
        <v>1</v>
      </c>
      <c r="E3043" s="5" t="s">
        <v>1889</v>
      </c>
      <c r="F3043" s="5">
        <v>0</v>
      </c>
      <c r="G3043" s="5" t="s">
        <v>1881</v>
      </c>
      <c r="H3043" s="20" t="str">
        <f ca="1">IFERROR(__xludf.DUMMYFUNCTION("GOOGLETRANSLATE(VIET!K3043,""vi"",""en"")"),"Book illustrations Japanese")</f>
        <v>Book illustrations Japanese</v>
      </c>
      <c r="I3043" s="5">
        <v>26</v>
      </c>
      <c r="J3043" s="5">
        <v>1979</v>
      </c>
      <c r="K3043" s="5">
        <v>16</v>
      </c>
      <c r="L3043" s="5" t="s">
        <v>1882</v>
      </c>
      <c r="M3043" s="5" t="s">
        <v>96</v>
      </c>
      <c r="N3043" s="19">
        <v>0</v>
      </c>
    </row>
    <row r="3044" spans="1:14" ht="15.75" customHeight="1" x14ac:dyDescent="0.2">
      <c r="A3044" s="14">
        <v>53</v>
      </c>
      <c r="B3044" s="16">
        <v>310</v>
      </c>
      <c r="C3044" s="14" t="s">
        <v>1890</v>
      </c>
      <c r="D3044" s="17">
        <v>1</v>
      </c>
      <c r="E3044" s="5" t="s">
        <v>1891</v>
      </c>
      <c r="F3044" s="5">
        <v>0</v>
      </c>
      <c r="G3044" s="5" t="s">
        <v>1881</v>
      </c>
      <c r="H3044" s="20" t="str">
        <f ca="1">IFERROR(__xludf.DUMMYFUNCTION("GOOGLETRANSLATE(VIET!K3044,""vi"",""en"")"),"Book illustrations Japanese")</f>
        <v>Book illustrations Japanese</v>
      </c>
      <c r="I3044" s="5">
        <v>25</v>
      </c>
      <c r="J3044" s="5">
        <v>1979</v>
      </c>
      <c r="K3044" s="5">
        <v>16</v>
      </c>
      <c r="L3044" s="5" t="s">
        <v>1882</v>
      </c>
      <c r="M3044" s="5" t="s">
        <v>96</v>
      </c>
      <c r="N3044" s="19">
        <v>0</v>
      </c>
    </row>
    <row r="3045" spans="1:14" ht="15.75" customHeight="1" x14ac:dyDescent="0.2">
      <c r="A3045" s="14">
        <v>54</v>
      </c>
      <c r="B3045" s="16">
        <v>310</v>
      </c>
      <c r="C3045" s="14" t="s">
        <v>1892</v>
      </c>
      <c r="D3045" s="17">
        <v>1</v>
      </c>
      <c r="E3045" s="5" t="s">
        <v>1893</v>
      </c>
      <c r="F3045" s="5">
        <v>0</v>
      </c>
      <c r="G3045" s="5" t="s">
        <v>1881</v>
      </c>
      <c r="H3045" s="20" t="str">
        <f ca="1">IFERROR(__xludf.DUMMYFUNCTION("GOOGLETRANSLATE(VIET!K3045,""vi"",""en"")"),"Book illustrations Japanese")</f>
        <v>Book illustrations Japanese</v>
      </c>
      <c r="I3045" s="5">
        <v>24</v>
      </c>
      <c r="J3045" s="5">
        <v>1979</v>
      </c>
      <c r="K3045" s="5">
        <v>16</v>
      </c>
      <c r="L3045" s="5" t="s">
        <v>1882</v>
      </c>
      <c r="M3045" s="5" t="s">
        <v>96</v>
      </c>
      <c r="N3045" s="19">
        <v>0</v>
      </c>
    </row>
    <row r="3046" spans="1:14" ht="15.75" customHeight="1" x14ac:dyDescent="0.2">
      <c r="A3046" s="14">
        <v>55</v>
      </c>
      <c r="B3046" s="16">
        <v>310</v>
      </c>
      <c r="C3046" s="14" t="s">
        <v>1894</v>
      </c>
      <c r="D3046" s="17">
        <v>1</v>
      </c>
      <c r="E3046" s="5" t="s">
        <v>1895</v>
      </c>
      <c r="F3046" s="5">
        <v>0</v>
      </c>
      <c r="G3046" s="5" t="s">
        <v>1881</v>
      </c>
      <c r="H3046" s="20" t="str">
        <f ca="1">IFERROR(__xludf.DUMMYFUNCTION("GOOGLETRANSLATE(VIET!K3046,""vi"",""en"")"),"Book illustrations Japanese")</f>
        <v>Book illustrations Japanese</v>
      </c>
      <c r="I3046" s="5">
        <v>23</v>
      </c>
      <c r="J3046" s="5">
        <v>1979</v>
      </c>
      <c r="K3046" s="5">
        <v>16</v>
      </c>
      <c r="L3046" s="5" t="s">
        <v>1882</v>
      </c>
      <c r="M3046" s="5" t="s">
        <v>96</v>
      </c>
      <c r="N3046" s="19">
        <v>0</v>
      </c>
    </row>
    <row r="3047" spans="1:14" ht="15.75" customHeight="1" x14ac:dyDescent="0.2">
      <c r="A3047" s="14">
        <v>56</v>
      </c>
      <c r="B3047" s="16">
        <v>310</v>
      </c>
      <c r="C3047" s="14" t="s">
        <v>1896</v>
      </c>
      <c r="D3047" s="17">
        <v>1</v>
      </c>
      <c r="E3047" s="5" t="s">
        <v>1897</v>
      </c>
      <c r="F3047" s="5">
        <v>0</v>
      </c>
      <c r="G3047" s="5" t="s">
        <v>1881</v>
      </c>
      <c r="H3047" s="20" t="str">
        <f ca="1">IFERROR(__xludf.DUMMYFUNCTION("GOOGLETRANSLATE(VIET!K3047,""vi"",""en"")"),"Book illustrations Japanese")</f>
        <v>Book illustrations Japanese</v>
      </c>
      <c r="I3047" s="5">
        <v>22</v>
      </c>
      <c r="J3047" s="5">
        <v>1979</v>
      </c>
      <c r="K3047" s="5">
        <v>16</v>
      </c>
      <c r="L3047" s="5" t="s">
        <v>1882</v>
      </c>
      <c r="M3047" s="5" t="s">
        <v>96</v>
      </c>
      <c r="N3047" s="19">
        <v>0</v>
      </c>
    </row>
    <row r="3048" spans="1:14" ht="15.75" customHeight="1" x14ac:dyDescent="0.2">
      <c r="A3048" s="14">
        <v>57</v>
      </c>
      <c r="B3048" s="16">
        <v>310</v>
      </c>
      <c r="C3048" s="14" t="s">
        <v>1898</v>
      </c>
      <c r="D3048" s="17">
        <v>1</v>
      </c>
      <c r="E3048" s="5" t="s">
        <v>1899</v>
      </c>
      <c r="F3048" s="5">
        <v>0</v>
      </c>
      <c r="G3048" s="5" t="s">
        <v>1881</v>
      </c>
      <c r="H3048" s="20" t="str">
        <f ca="1">IFERROR(__xludf.DUMMYFUNCTION("GOOGLETRANSLATE(VIET!K3048,""vi"",""en"")"),"Book illustrations Japanese")</f>
        <v>Book illustrations Japanese</v>
      </c>
      <c r="I3048" s="5">
        <v>21</v>
      </c>
      <c r="J3048" s="5">
        <v>1979</v>
      </c>
      <c r="K3048" s="5">
        <v>16</v>
      </c>
      <c r="L3048" s="5" t="s">
        <v>1882</v>
      </c>
      <c r="M3048" s="5" t="s">
        <v>96</v>
      </c>
      <c r="N3048" s="19">
        <v>0</v>
      </c>
    </row>
    <row r="3049" spans="1:14" ht="15.75" customHeight="1" x14ac:dyDescent="0.2">
      <c r="A3049" s="14">
        <v>58</v>
      </c>
      <c r="B3049" s="16">
        <v>310</v>
      </c>
      <c r="C3049" s="14" t="s">
        <v>1900</v>
      </c>
      <c r="D3049" s="17">
        <v>1</v>
      </c>
      <c r="E3049" s="5" t="s">
        <v>1901</v>
      </c>
      <c r="F3049" s="5">
        <v>0</v>
      </c>
      <c r="G3049" s="5" t="s">
        <v>1881</v>
      </c>
      <c r="H3049" s="20" t="str">
        <f ca="1">IFERROR(__xludf.DUMMYFUNCTION("GOOGLETRANSLATE(VIET!K3049,""vi"",""en"")"),"Book illustrations Japanese")</f>
        <v>Book illustrations Japanese</v>
      </c>
      <c r="I3049" s="5">
        <v>20</v>
      </c>
      <c r="J3049" s="5">
        <v>1978</v>
      </c>
      <c r="K3049" s="5">
        <v>14</v>
      </c>
      <c r="L3049" s="5" t="s">
        <v>1882</v>
      </c>
      <c r="M3049" s="5" t="s">
        <v>96</v>
      </c>
      <c r="N3049" s="19">
        <v>0</v>
      </c>
    </row>
    <row r="3050" spans="1:14" ht="15.75" customHeight="1" x14ac:dyDescent="0.2">
      <c r="A3050" s="14">
        <v>59</v>
      </c>
      <c r="B3050" s="16">
        <v>310</v>
      </c>
      <c r="C3050" s="14" t="s">
        <v>1902</v>
      </c>
      <c r="D3050" s="17">
        <v>1</v>
      </c>
      <c r="E3050" s="5" t="s">
        <v>1903</v>
      </c>
      <c r="F3050" s="5">
        <v>0</v>
      </c>
      <c r="G3050" s="5" t="s">
        <v>1881</v>
      </c>
      <c r="H3050" s="20" t="str">
        <f ca="1">IFERROR(__xludf.DUMMYFUNCTION("GOOGLETRANSLATE(VIET!K3050,""vi"",""en"")"),"Book illustrations Japanese")</f>
        <v>Book illustrations Japanese</v>
      </c>
      <c r="I3050" s="5">
        <v>39</v>
      </c>
      <c r="J3050" s="5">
        <v>1978</v>
      </c>
      <c r="K3050" s="5">
        <v>12</v>
      </c>
      <c r="L3050" s="5" t="s">
        <v>1882</v>
      </c>
      <c r="M3050" s="5" t="s">
        <v>96</v>
      </c>
      <c r="N3050" s="19">
        <v>0</v>
      </c>
    </row>
    <row r="3051" spans="1:14" ht="15.75" customHeight="1" x14ac:dyDescent="0.2">
      <c r="A3051" s="14">
        <v>60</v>
      </c>
      <c r="B3051" s="16">
        <v>310</v>
      </c>
      <c r="C3051" s="14" t="s">
        <v>1904</v>
      </c>
      <c r="D3051" s="17">
        <v>1</v>
      </c>
      <c r="E3051" s="5" t="s">
        <v>1905</v>
      </c>
      <c r="F3051" s="5">
        <v>0</v>
      </c>
      <c r="G3051" s="5" t="s">
        <v>1881</v>
      </c>
      <c r="H3051" s="20" t="str">
        <f ca="1">IFERROR(__xludf.DUMMYFUNCTION("GOOGLETRANSLATE(VIET!K3051,""vi"",""en"")"),"Book illustrations Japanese")</f>
        <v>Book illustrations Japanese</v>
      </c>
      <c r="I3051" s="5">
        <v>18</v>
      </c>
      <c r="J3051" s="5">
        <v>1978</v>
      </c>
      <c r="K3051" s="5">
        <v>14</v>
      </c>
      <c r="L3051" s="5" t="s">
        <v>1882</v>
      </c>
      <c r="M3051" s="5" t="s">
        <v>96</v>
      </c>
      <c r="N3051" s="19">
        <v>0</v>
      </c>
    </row>
    <row r="3052" spans="1:14" ht="15.75" customHeight="1" x14ac:dyDescent="0.2">
      <c r="A3052" s="14">
        <v>61</v>
      </c>
      <c r="B3052" s="16">
        <v>310</v>
      </c>
      <c r="C3052" s="14" t="s">
        <v>1906</v>
      </c>
      <c r="D3052" s="17">
        <v>1</v>
      </c>
      <c r="E3052" s="5" t="s">
        <v>1796</v>
      </c>
      <c r="F3052" s="5">
        <v>0</v>
      </c>
      <c r="G3052" s="5" t="s">
        <v>1881</v>
      </c>
      <c r="H3052" s="20" t="str">
        <f ca="1">IFERROR(__xludf.DUMMYFUNCTION("GOOGLETRANSLATE(VIET!K3052,""vi"",""en"")"),"Book illustrations Japanese")</f>
        <v>Book illustrations Japanese</v>
      </c>
      <c r="I3052" s="5">
        <v>17</v>
      </c>
      <c r="J3052" s="5">
        <v>1978</v>
      </c>
      <c r="K3052" s="5">
        <v>14</v>
      </c>
      <c r="L3052" s="5" t="s">
        <v>1882</v>
      </c>
      <c r="M3052" s="5" t="s">
        <v>96</v>
      </c>
      <c r="N3052" s="19">
        <v>0</v>
      </c>
    </row>
    <row r="3053" spans="1:14" ht="15.75" customHeight="1" x14ac:dyDescent="0.2">
      <c r="A3053" s="14">
        <v>62</v>
      </c>
      <c r="B3053" s="16">
        <v>310</v>
      </c>
      <c r="C3053" s="14" t="s">
        <v>1907</v>
      </c>
      <c r="D3053" s="17">
        <v>1</v>
      </c>
      <c r="E3053" s="5" t="s">
        <v>1908</v>
      </c>
      <c r="F3053" s="5">
        <v>0</v>
      </c>
      <c r="G3053" s="5" t="s">
        <v>1881</v>
      </c>
      <c r="H3053" s="20" t="str">
        <f ca="1">IFERROR(__xludf.DUMMYFUNCTION("GOOGLETRANSLATE(VIET!K3053,""vi"",""en"")"),"Book illustrations Japanese")</f>
        <v>Book illustrations Japanese</v>
      </c>
      <c r="I3053" s="5">
        <v>16</v>
      </c>
      <c r="J3053" s="5">
        <v>1979</v>
      </c>
      <c r="K3053" s="5">
        <v>17</v>
      </c>
      <c r="L3053" s="5" t="s">
        <v>1882</v>
      </c>
      <c r="M3053" s="5" t="s">
        <v>96</v>
      </c>
      <c r="N3053" s="19">
        <v>0</v>
      </c>
    </row>
    <row r="3054" spans="1:14" ht="15.75" customHeight="1" x14ac:dyDescent="0.2">
      <c r="A3054" s="14">
        <v>63</v>
      </c>
      <c r="B3054" s="16">
        <v>310</v>
      </c>
      <c r="C3054" s="14" t="s">
        <v>1909</v>
      </c>
      <c r="D3054" s="17">
        <v>1</v>
      </c>
      <c r="E3054" s="5" t="s">
        <v>1820</v>
      </c>
      <c r="F3054" s="5">
        <v>0</v>
      </c>
      <c r="G3054" s="5" t="s">
        <v>1881</v>
      </c>
      <c r="H3054" s="20" t="str">
        <f ca="1">IFERROR(__xludf.DUMMYFUNCTION("GOOGLETRANSLATE(VIET!K3054,""vi"",""en"")"),"Book illustrations Japanese")</f>
        <v>Book illustrations Japanese</v>
      </c>
      <c r="I3054" s="5">
        <v>15</v>
      </c>
      <c r="J3054" s="5">
        <v>1979</v>
      </c>
      <c r="K3054" s="5">
        <v>17</v>
      </c>
      <c r="L3054" s="5" t="s">
        <v>1882</v>
      </c>
      <c r="M3054" s="5" t="s">
        <v>96</v>
      </c>
      <c r="N3054" s="19">
        <v>0</v>
      </c>
    </row>
    <row r="3055" spans="1:14" ht="15.75" customHeight="1" x14ac:dyDescent="0.2">
      <c r="A3055" s="14">
        <v>64</v>
      </c>
      <c r="B3055" s="16">
        <v>310</v>
      </c>
      <c r="C3055" s="14" t="s">
        <v>1910</v>
      </c>
      <c r="D3055" s="17">
        <v>1</v>
      </c>
      <c r="E3055" s="5" t="s">
        <v>1911</v>
      </c>
      <c r="F3055" s="5">
        <v>0</v>
      </c>
      <c r="G3055" s="5" t="s">
        <v>1881</v>
      </c>
      <c r="H3055" s="20" t="str">
        <f ca="1">IFERROR(__xludf.DUMMYFUNCTION("GOOGLETRANSLATE(VIET!K3055,""vi"",""en"")"),"Book illustrations Japanese")</f>
        <v>Book illustrations Japanese</v>
      </c>
      <c r="I3055" s="5">
        <v>14</v>
      </c>
      <c r="J3055" s="5">
        <v>1979</v>
      </c>
      <c r="K3055" s="5">
        <v>17</v>
      </c>
      <c r="L3055" s="5" t="s">
        <v>1882</v>
      </c>
      <c r="M3055" s="5" t="s">
        <v>96</v>
      </c>
      <c r="N3055" s="19">
        <v>0</v>
      </c>
    </row>
    <row r="3056" spans="1:14" ht="15.75" customHeight="1" x14ac:dyDescent="0.2">
      <c r="A3056" s="14">
        <v>65</v>
      </c>
      <c r="B3056" s="16">
        <v>310</v>
      </c>
      <c r="C3056" s="14" t="s">
        <v>1912</v>
      </c>
      <c r="D3056" s="17">
        <v>1</v>
      </c>
      <c r="E3056" s="5" t="s">
        <v>1913</v>
      </c>
      <c r="F3056" s="5">
        <v>0</v>
      </c>
      <c r="G3056" s="5" t="s">
        <v>1881</v>
      </c>
      <c r="H3056" s="20" t="str">
        <f ca="1">IFERROR(__xludf.DUMMYFUNCTION("GOOGLETRANSLATE(VIET!K3056,""vi"",""en"")"),"Book illustrations Japanese")</f>
        <v>Book illustrations Japanese</v>
      </c>
      <c r="I3056" s="5">
        <v>12</v>
      </c>
      <c r="J3056" s="5">
        <v>1979</v>
      </c>
      <c r="K3056" s="5">
        <v>19</v>
      </c>
      <c r="L3056" s="5" t="s">
        <v>1882</v>
      </c>
      <c r="M3056" s="5" t="s">
        <v>96</v>
      </c>
      <c r="N3056" s="19">
        <v>0</v>
      </c>
    </row>
    <row r="3057" spans="1:14" ht="15.75" customHeight="1" x14ac:dyDescent="0.2">
      <c r="A3057" s="14">
        <v>66</v>
      </c>
      <c r="B3057" s="16">
        <v>310</v>
      </c>
      <c r="C3057" s="14" t="s">
        <v>1914</v>
      </c>
      <c r="D3057" s="17">
        <v>1</v>
      </c>
      <c r="E3057" s="5" t="s">
        <v>1874</v>
      </c>
      <c r="F3057" s="5">
        <v>0</v>
      </c>
      <c r="G3057" s="5" t="s">
        <v>1881</v>
      </c>
      <c r="H3057" s="20" t="str">
        <f ca="1">IFERROR(__xludf.DUMMYFUNCTION("GOOGLETRANSLATE(VIET!K3057,""vi"",""en"")"),"Book illustrations Japanese")</f>
        <v>Book illustrations Japanese</v>
      </c>
      <c r="I3057" s="5">
        <v>10</v>
      </c>
      <c r="J3057" s="5">
        <v>1979</v>
      </c>
      <c r="K3057" s="5">
        <v>19</v>
      </c>
      <c r="L3057" s="5" t="s">
        <v>1882</v>
      </c>
      <c r="M3057" s="5" t="s">
        <v>96</v>
      </c>
      <c r="N3057" s="19">
        <v>0</v>
      </c>
    </row>
    <row r="3058" spans="1:14" ht="15.75" customHeight="1" x14ac:dyDescent="0.2">
      <c r="A3058" s="14">
        <v>67</v>
      </c>
      <c r="B3058" s="16">
        <v>310</v>
      </c>
      <c r="C3058" s="14" t="s">
        <v>1915</v>
      </c>
      <c r="D3058" s="17">
        <v>1</v>
      </c>
      <c r="E3058" s="5" t="s">
        <v>1916</v>
      </c>
      <c r="F3058" s="5">
        <v>0</v>
      </c>
      <c r="G3058" s="5" t="s">
        <v>1881</v>
      </c>
      <c r="H3058" s="20" t="str">
        <f ca="1">IFERROR(__xludf.DUMMYFUNCTION("GOOGLETRANSLATE(VIET!K3058,""vi"",""en"")"),"Book illustrations Japanese")</f>
        <v>Book illustrations Japanese</v>
      </c>
      <c r="I3058" s="5">
        <v>9</v>
      </c>
      <c r="J3058" s="5">
        <v>1979</v>
      </c>
      <c r="K3058" s="5">
        <v>19</v>
      </c>
      <c r="L3058" s="5" t="s">
        <v>1882</v>
      </c>
      <c r="M3058" s="5" t="s">
        <v>96</v>
      </c>
      <c r="N3058" s="19">
        <v>0</v>
      </c>
    </row>
    <row r="3059" spans="1:14" ht="15.75" customHeight="1" x14ac:dyDescent="0.2">
      <c r="A3059" s="14">
        <v>68</v>
      </c>
      <c r="B3059" s="16">
        <v>310</v>
      </c>
      <c r="C3059" s="14" t="s">
        <v>1917</v>
      </c>
      <c r="D3059" s="17">
        <v>1</v>
      </c>
      <c r="E3059" s="5" t="s">
        <v>1918</v>
      </c>
      <c r="F3059" s="5">
        <v>0</v>
      </c>
      <c r="G3059" s="5" t="s">
        <v>1881</v>
      </c>
      <c r="H3059" s="20" t="str">
        <f ca="1">IFERROR(__xludf.DUMMYFUNCTION("GOOGLETRANSLATE(VIET!K3059,""vi"",""en"")"),"Book illustrations Japanese")</f>
        <v>Book illustrations Japanese</v>
      </c>
      <c r="I3059" s="5">
        <v>8</v>
      </c>
      <c r="J3059" s="5">
        <v>1979</v>
      </c>
      <c r="K3059" s="5">
        <v>20</v>
      </c>
      <c r="L3059" s="5" t="s">
        <v>1882</v>
      </c>
      <c r="M3059" s="5" t="s">
        <v>96</v>
      </c>
      <c r="N3059" s="19">
        <v>0</v>
      </c>
    </row>
    <row r="3060" spans="1:14" ht="15.75" customHeight="1" x14ac:dyDescent="0.2">
      <c r="A3060" s="14">
        <v>69</v>
      </c>
      <c r="B3060" s="16">
        <v>310</v>
      </c>
      <c r="C3060" s="14" t="s">
        <v>1919</v>
      </c>
      <c r="D3060" s="17">
        <v>1</v>
      </c>
      <c r="E3060" s="5" t="s">
        <v>1920</v>
      </c>
      <c r="F3060" s="5">
        <v>0</v>
      </c>
      <c r="G3060" s="5" t="s">
        <v>1881</v>
      </c>
      <c r="H3060" s="20" t="str">
        <f ca="1">IFERROR(__xludf.DUMMYFUNCTION("GOOGLETRANSLATE(VIET!K3060,""vi"",""en"")"),"Book illustrations Japanese")</f>
        <v>Book illustrations Japanese</v>
      </c>
      <c r="I3060" s="5">
        <v>7</v>
      </c>
      <c r="J3060" s="5">
        <v>1979</v>
      </c>
      <c r="K3060" s="5">
        <v>20</v>
      </c>
      <c r="L3060" s="5" t="s">
        <v>1882</v>
      </c>
      <c r="M3060" s="5" t="s">
        <v>96</v>
      </c>
      <c r="N3060" s="19">
        <v>0</v>
      </c>
    </row>
    <row r="3061" spans="1:14" ht="15.75" customHeight="1" x14ac:dyDescent="0.2">
      <c r="A3061" s="14">
        <v>70</v>
      </c>
      <c r="B3061" s="16">
        <v>310</v>
      </c>
      <c r="C3061" s="14" t="s">
        <v>1921</v>
      </c>
      <c r="D3061" s="17">
        <v>1</v>
      </c>
      <c r="E3061" s="5" t="s">
        <v>1922</v>
      </c>
      <c r="F3061" s="5">
        <v>0</v>
      </c>
      <c r="G3061" s="5" t="s">
        <v>1881</v>
      </c>
      <c r="H3061" s="20" t="str">
        <f ca="1">IFERROR(__xludf.DUMMYFUNCTION("GOOGLETRANSLATE(VIET!K3061,""vi"",""en"")"),"Book illustrations Japanese")</f>
        <v>Book illustrations Japanese</v>
      </c>
      <c r="I3061" s="5">
        <v>38</v>
      </c>
      <c r="J3061" s="5">
        <v>1979</v>
      </c>
      <c r="K3061" s="5">
        <v>14</v>
      </c>
      <c r="L3061" s="5" t="s">
        <v>1882</v>
      </c>
      <c r="M3061" s="5" t="s">
        <v>96</v>
      </c>
      <c r="N3061" s="19">
        <v>0</v>
      </c>
    </row>
    <row r="3062" spans="1:14" ht="15.75" customHeight="1" x14ac:dyDescent="0.2">
      <c r="A3062" s="14">
        <v>71</v>
      </c>
      <c r="B3062" s="16">
        <v>310</v>
      </c>
      <c r="C3062" s="14" t="s">
        <v>1923</v>
      </c>
      <c r="D3062" s="17">
        <v>1</v>
      </c>
      <c r="E3062" s="5" t="s">
        <v>1924</v>
      </c>
      <c r="F3062" s="5">
        <v>0</v>
      </c>
      <c r="G3062" s="5" t="s">
        <v>1881</v>
      </c>
      <c r="H3062" s="20" t="str">
        <f ca="1">IFERROR(__xludf.DUMMYFUNCTION("GOOGLETRANSLATE(VIET!K3062,""vi"",""en"")"),"Book illustrations Japanese")</f>
        <v>Book illustrations Japanese</v>
      </c>
      <c r="I3062" s="5">
        <v>5</v>
      </c>
      <c r="J3062" s="5">
        <v>1979</v>
      </c>
      <c r="K3062" s="5">
        <v>20</v>
      </c>
      <c r="L3062" s="5" t="s">
        <v>1882</v>
      </c>
      <c r="M3062" s="5" t="s">
        <v>96</v>
      </c>
      <c r="N3062" s="19">
        <v>0</v>
      </c>
    </row>
    <row r="3063" spans="1:14" ht="15.75" customHeight="1" x14ac:dyDescent="0.2">
      <c r="A3063" s="14">
        <v>72</v>
      </c>
      <c r="B3063" s="16">
        <v>310</v>
      </c>
      <c r="C3063" s="14" t="s">
        <v>1925</v>
      </c>
      <c r="D3063" s="17">
        <v>1</v>
      </c>
      <c r="E3063" s="5" t="s">
        <v>1926</v>
      </c>
      <c r="F3063" s="5">
        <v>0</v>
      </c>
      <c r="G3063" s="21" t="s">
        <v>1881</v>
      </c>
      <c r="H3063" s="20" t="str">
        <f ca="1">IFERROR(__xludf.DUMMYFUNCTION("GOOGLETRANSLATE(VIET!K3063,""vi"",""en"")"),"Book illustrations Japanese")</f>
        <v>Book illustrations Japanese</v>
      </c>
      <c r="I3063" s="5">
        <v>4</v>
      </c>
      <c r="J3063" s="5">
        <v>1979</v>
      </c>
      <c r="K3063" s="5">
        <v>22</v>
      </c>
      <c r="L3063" s="5" t="s">
        <v>1882</v>
      </c>
      <c r="M3063" s="5" t="s">
        <v>96</v>
      </c>
      <c r="N3063" s="19">
        <v>0</v>
      </c>
    </row>
    <row r="3064" spans="1:14" ht="15.75" customHeight="1" x14ac:dyDescent="0.2">
      <c r="A3064" s="14">
        <v>73</v>
      </c>
      <c r="B3064" s="16">
        <v>310</v>
      </c>
      <c r="C3064" s="14" t="s">
        <v>1927</v>
      </c>
      <c r="D3064" s="17">
        <v>1</v>
      </c>
      <c r="E3064" s="5" t="s">
        <v>1928</v>
      </c>
      <c r="F3064" s="5">
        <v>0</v>
      </c>
      <c r="G3064" s="5" t="s">
        <v>1881</v>
      </c>
      <c r="H3064" s="20" t="str">
        <f ca="1">IFERROR(__xludf.DUMMYFUNCTION("GOOGLETRANSLATE(VIET!K3064,""vi"",""en"")"),"Book illustrations Japanese")</f>
        <v>Book illustrations Japanese</v>
      </c>
      <c r="I3064" s="5">
        <v>3</v>
      </c>
      <c r="J3064" s="5">
        <v>1979</v>
      </c>
      <c r="K3064" s="5">
        <v>22</v>
      </c>
      <c r="L3064" s="5" t="s">
        <v>1882</v>
      </c>
      <c r="M3064" s="5" t="s">
        <v>96</v>
      </c>
      <c r="N3064" s="19">
        <v>0</v>
      </c>
    </row>
    <row r="3065" spans="1:14" ht="15.75" customHeight="1" x14ac:dyDescent="0.2">
      <c r="A3065" s="14">
        <v>74</v>
      </c>
      <c r="B3065" s="16">
        <v>310</v>
      </c>
      <c r="C3065" s="14" t="s">
        <v>1929</v>
      </c>
      <c r="D3065" s="17">
        <v>1</v>
      </c>
      <c r="E3065" s="5" t="s">
        <v>1760</v>
      </c>
      <c r="F3065" s="5">
        <v>0</v>
      </c>
      <c r="G3065" s="5" t="s">
        <v>1881</v>
      </c>
      <c r="H3065" s="20" t="str">
        <f ca="1">IFERROR(__xludf.DUMMYFUNCTION("GOOGLETRANSLATE(VIET!K3065,""vi"",""en"")"),"Book illustrations Japanese")</f>
        <v>Book illustrations Japanese</v>
      </c>
      <c r="I3065" s="5">
        <v>37</v>
      </c>
      <c r="J3065" s="5">
        <v>1978</v>
      </c>
      <c r="K3065" s="5">
        <v>12</v>
      </c>
      <c r="L3065" s="5" t="s">
        <v>1882</v>
      </c>
      <c r="M3065" s="5" t="s">
        <v>96</v>
      </c>
      <c r="N3065" s="19">
        <v>0</v>
      </c>
    </row>
    <row r="3066" spans="1:14" ht="15.75" customHeight="1" x14ac:dyDescent="0.2">
      <c r="A3066" s="14">
        <v>75</v>
      </c>
      <c r="B3066" s="16">
        <v>310</v>
      </c>
      <c r="C3066" s="14" t="s">
        <v>1930</v>
      </c>
      <c r="D3066" s="17">
        <v>1</v>
      </c>
      <c r="E3066" s="5" t="s">
        <v>1931</v>
      </c>
      <c r="F3066" s="5">
        <v>0</v>
      </c>
      <c r="G3066" s="5" t="s">
        <v>1881</v>
      </c>
      <c r="H3066" s="20" t="str">
        <f ca="1">IFERROR(__xludf.DUMMYFUNCTION("GOOGLETRANSLATE(VIET!K3066,""vi"",""en"")"),"Book illustrations Japanese")</f>
        <v>Book illustrations Japanese</v>
      </c>
      <c r="I3066" s="5">
        <v>36</v>
      </c>
      <c r="J3066" s="5">
        <v>1979</v>
      </c>
      <c r="K3066" s="5">
        <v>14</v>
      </c>
      <c r="L3066" s="5" t="s">
        <v>1882</v>
      </c>
      <c r="M3066" s="5" t="s">
        <v>96</v>
      </c>
      <c r="N3066" s="19">
        <v>0</v>
      </c>
    </row>
    <row r="3067" spans="1:14" ht="15.75" customHeight="1" x14ac:dyDescent="0.2">
      <c r="A3067" s="14">
        <v>76</v>
      </c>
      <c r="B3067" s="16">
        <v>310</v>
      </c>
      <c r="C3067" s="14" t="s">
        <v>1932</v>
      </c>
      <c r="D3067" s="17">
        <v>1</v>
      </c>
      <c r="E3067" s="5" t="s">
        <v>1933</v>
      </c>
      <c r="F3067" s="5">
        <v>0</v>
      </c>
      <c r="G3067" s="5" t="s">
        <v>1881</v>
      </c>
      <c r="H3067" s="20" t="str">
        <f ca="1">IFERROR(__xludf.DUMMYFUNCTION("GOOGLETRANSLATE(VIET!K3067,""vi"",""en"")"),"Book illustrations Japanese")</f>
        <v>Book illustrations Japanese</v>
      </c>
      <c r="I3067" s="5">
        <v>35</v>
      </c>
      <c r="J3067" s="5">
        <v>1979</v>
      </c>
      <c r="K3067" s="5">
        <v>14</v>
      </c>
      <c r="L3067" s="5" t="s">
        <v>1882</v>
      </c>
      <c r="M3067" s="5" t="s">
        <v>96</v>
      </c>
      <c r="N3067" s="19">
        <v>0</v>
      </c>
    </row>
    <row r="3068" spans="1:14" ht="15.75" customHeight="1" x14ac:dyDescent="0.2">
      <c r="A3068" s="14">
        <v>77</v>
      </c>
      <c r="B3068" s="16">
        <v>310</v>
      </c>
      <c r="C3068" s="14" t="s">
        <v>1934</v>
      </c>
      <c r="D3068" s="17">
        <v>1</v>
      </c>
      <c r="E3068" s="5" t="s">
        <v>1816</v>
      </c>
      <c r="F3068" s="5">
        <v>0</v>
      </c>
      <c r="G3068" s="5" t="s">
        <v>1881</v>
      </c>
      <c r="H3068" s="20" t="str">
        <f ca="1">IFERROR(__xludf.DUMMYFUNCTION("GOOGLETRANSLATE(VIET!K3068,""vi"",""en"")"),"Book illustrations Japanese")</f>
        <v>Book illustrations Japanese</v>
      </c>
      <c r="I3068" s="5">
        <v>32</v>
      </c>
      <c r="J3068" s="5">
        <v>1979</v>
      </c>
      <c r="K3068" s="5">
        <v>16</v>
      </c>
      <c r="L3068" s="5" t="s">
        <v>1882</v>
      </c>
      <c r="M3068" s="5" t="s">
        <v>96</v>
      </c>
      <c r="N3068" s="19">
        <v>0</v>
      </c>
    </row>
    <row r="3069" spans="1:14" ht="15.75" customHeight="1" x14ac:dyDescent="0.2">
      <c r="A3069" s="14">
        <v>78</v>
      </c>
      <c r="B3069" s="16">
        <v>310</v>
      </c>
      <c r="C3069" s="14" t="s">
        <v>1935</v>
      </c>
      <c r="D3069" s="17">
        <v>1</v>
      </c>
      <c r="E3069" s="5" t="s">
        <v>1936</v>
      </c>
      <c r="F3069" s="5">
        <v>0</v>
      </c>
      <c r="G3069" s="5" t="s">
        <v>1881</v>
      </c>
      <c r="H3069" s="20" t="str">
        <f ca="1">IFERROR(__xludf.DUMMYFUNCTION("GOOGLETRANSLATE(VIET!K3069,""vi"",""en"")"),"Book illustrations Japanese")</f>
        <v>Book illustrations Japanese</v>
      </c>
      <c r="I3069" s="5">
        <v>31</v>
      </c>
      <c r="J3069" s="5">
        <v>1979</v>
      </c>
      <c r="K3069" s="5">
        <v>16</v>
      </c>
      <c r="L3069" s="5" t="s">
        <v>1882</v>
      </c>
      <c r="M3069" s="5" t="s">
        <v>96</v>
      </c>
      <c r="N3069" s="19">
        <v>0</v>
      </c>
    </row>
    <row r="3070" spans="1:14" ht="15.75" customHeight="1" x14ac:dyDescent="0.2">
      <c r="A3070" s="14">
        <v>79</v>
      </c>
      <c r="B3070" s="16">
        <v>310</v>
      </c>
      <c r="C3070" s="14" t="s">
        <v>1937</v>
      </c>
      <c r="D3070" s="17">
        <v>1</v>
      </c>
      <c r="E3070" s="5" t="s">
        <v>1938</v>
      </c>
      <c r="F3070" s="5">
        <v>0</v>
      </c>
      <c r="G3070" s="5" t="s">
        <v>1881</v>
      </c>
      <c r="H3070" s="20" t="str">
        <f ca="1">IFERROR(__xludf.DUMMYFUNCTION("GOOGLETRANSLATE(VIET!K3070,""vi"",""en"")"),"Book illustrations Japanese")</f>
        <v>Book illustrations Japanese</v>
      </c>
      <c r="I3070" s="5">
        <v>30</v>
      </c>
      <c r="J3070" s="5">
        <v>1979</v>
      </c>
      <c r="K3070" s="5">
        <v>16</v>
      </c>
      <c r="L3070" s="5" t="s">
        <v>1882</v>
      </c>
      <c r="M3070" s="5" t="s">
        <v>96</v>
      </c>
      <c r="N3070" s="19">
        <v>0</v>
      </c>
    </row>
    <row r="3071" spans="1:14" ht="15.75" customHeight="1" x14ac:dyDescent="0.2">
      <c r="A3071" s="14">
        <v>80</v>
      </c>
      <c r="B3071" s="16">
        <v>310</v>
      </c>
      <c r="C3071" s="14" t="s">
        <v>1939</v>
      </c>
      <c r="D3071" s="17">
        <v>1</v>
      </c>
      <c r="E3071" s="5" t="s">
        <v>1940</v>
      </c>
      <c r="F3071" s="5">
        <v>0</v>
      </c>
      <c r="G3071" s="5">
        <v>0</v>
      </c>
      <c r="H3071" s="20" t="str">
        <f ca="1">IFERROR(__xludf.DUMMYFUNCTION("GOOGLETRANSLATE(VIET!K3071,""vi"",""en"")"),"Book illustrations Japanese")</f>
        <v>Book illustrations Japanese</v>
      </c>
      <c r="I3071" s="5">
        <v>2</v>
      </c>
      <c r="J3071" s="5">
        <v>1993</v>
      </c>
      <c r="K3071" s="5">
        <v>1</v>
      </c>
      <c r="L3071" s="5">
        <v>0</v>
      </c>
      <c r="M3071" s="5" t="s">
        <v>96</v>
      </c>
      <c r="N3071" s="19">
        <v>0</v>
      </c>
    </row>
    <row r="3072" spans="1:14" ht="15.75" customHeight="1" x14ac:dyDescent="0.2">
      <c r="A3072" s="14">
        <v>81</v>
      </c>
      <c r="B3072" s="16">
        <v>310</v>
      </c>
      <c r="C3072" s="14" t="s">
        <v>1941</v>
      </c>
      <c r="D3072" s="17">
        <v>1</v>
      </c>
      <c r="E3072" s="5" t="s">
        <v>1942</v>
      </c>
      <c r="F3072" s="5">
        <v>0</v>
      </c>
      <c r="G3072" s="5">
        <v>0</v>
      </c>
      <c r="H3072" s="20" t="str">
        <f ca="1">IFERROR(__xludf.DUMMYFUNCTION("GOOGLETRANSLATE(VIET!K3072,""vi"",""en"")"),"Book illustrations Japanese")</f>
        <v>Book illustrations Japanese</v>
      </c>
      <c r="I3072" s="5">
        <v>9</v>
      </c>
      <c r="J3072" s="5">
        <v>1993</v>
      </c>
      <c r="K3072" s="5">
        <v>1</v>
      </c>
      <c r="L3072" s="5">
        <v>0</v>
      </c>
      <c r="M3072" s="5" t="s">
        <v>96</v>
      </c>
      <c r="N3072" s="19">
        <v>0</v>
      </c>
    </row>
    <row r="3073" spans="1:14" ht="15.75" customHeight="1" x14ac:dyDescent="0.2">
      <c r="A3073" s="14">
        <v>82</v>
      </c>
      <c r="B3073" s="16">
        <v>310</v>
      </c>
      <c r="C3073" s="14" t="s">
        <v>1943</v>
      </c>
      <c r="D3073" s="17">
        <v>1</v>
      </c>
      <c r="E3073" s="5" t="s">
        <v>1944</v>
      </c>
      <c r="F3073" s="5">
        <v>0</v>
      </c>
      <c r="G3073" s="5">
        <v>0</v>
      </c>
      <c r="H3073" s="20" t="str">
        <f ca="1">IFERROR(__xludf.DUMMYFUNCTION("GOOGLETRANSLATE(VIET!K3073,""vi"",""en"")"),"Book illustrations Japanese")</f>
        <v>Book illustrations Japanese</v>
      </c>
      <c r="I3073" s="5">
        <v>10</v>
      </c>
      <c r="J3073" s="5">
        <v>1993</v>
      </c>
      <c r="K3073" s="5">
        <v>1</v>
      </c>
      <c r="L3073" s="5">
        <v>0</v>
      </c>
      <c r="M3073" s="5" t="s">
        <v>96</v>
      </c>
      <c r="N3073" s="19">
        <v>0</v>
      </c>
    </row>
    <row r="3074" spans="1:14" ht="15.75" customHeight="1" x14ac:dyDescent="0.2">
      <c r="A3074" s="14">
        <v>83</v>
      </c>
      <c r="B3074" s="16">
        <v>310</v>
      </c>
      <c r="C3074" s="14" t="s">
        <v>1945</v>
      </c>
      <c r="D3074" s="17">
        <v>1</v>
      </c>
      <c r="E3074" s="5" t="s">
        <v>1946</v>
      </c>
      <c r="F3074" s="5">
        <v>0</v>
      </c>
      <c r="G3074" s="5">
        <v>0</v>
      </c>
      <c r="H3074" s="20" t="str">
        <f ca="1">IFERROR(__xludf.DUMMYFUNCTION("GOOGLETRANSLATE(VIET!K3074,""vi"",""en"")"),"Book illustrations Japanese")</f>
        <v>Book illustrations Japanese</v>
      </c>
      <c r="I3074" s="5">
        <v>11</v>
      </c>
      <c r="J3074" s="5">
        <v>1993</v>
      </c>
      <c r="K3074" s="5">
        <v>1</v>
      </c>
      <c r="L3074" s="5">
        <v>0</v>
      </c>
      <c r="M3074" s="5" t="s">
        <v>96</v>
      </c>
      <c r="N3074" s="19">
        <v>0</v>
      </c>
    </row>
    <row r="3075" spans="1:14" ht="15.75" customHeight="1" x14ac:dyDescent="0.2">
      <c r="A3075" s="14">
        <v>84</v>
      </c>
      <c r="B3075" s="16">
        <v>310</v>
      </c>
      <c r="C3075" s="14" t="s">
        <v>1947</v>
      </c>
      <c r="D3075" s="17">
        <v>1</v>
      </c>
      <c r="E3075" s="5" t="s">
        <v>1948</v>
      </c>
      <c r="F3075" s="5">
        <v>0</v>
      </c>
      <c r="G3075" s="5">
        <v>0</v>
      </c>
      <c r="H3075" s="20" t="str">
        <f ca="1">IFERROR(__xludf.DUMMYFUNCTION("GOOGLETRANSLATE(VIET!K3075,""vi"",""en"")"),"Book illustrations Japanese")</f>
        <v>Book illustrations Japanese</v>
      </c>
      <c r="I3075" s="5">
        <v>1</v>
      </c>
      <c r="J3075" s="5">
        <v>1993</v>
      </c>
      <c r="K3075" s="5">
        <v>1</v>
      </c>
      <c r="L3075" s="5">
        <v>0</v>
      </c>
      <c r="M3075" s="5" t="s">
        <v>96</v>
      </c>
      <c r="N3075" s="19">
        <v>0</v>
      </c>
    </row>
    <row r="3076" spans="1:14" ht="15.75" customHeight="1" x14ac:dyDescent="0.2">
      <c r="A3076" s="14">
        <v>85</v>
      </c>
      <c r="B3076" s="16">
        <v>310</v>
      </c>
      <c r="C3076" s="14" t="s">
        <v>1949</v>
      </c>
      <c r="D3076" s="17">
        <v>1</v>
      </c>
      <c r="E3076" s="5" t="s">
        <v>1950</v>
      </c>
      <c r="F3076" s="5">
        <v>0</v>
      </c>
      <c r="G3076" s="5">
        <v>0</v>
      </c>
      <c r="H3076" s="20" t="str">
        <f ca="1">IFERROR(__xludf.DUMMYFUNCTION("GOOGLETRANSLATE(VIET!K3076,""vi"",""en"")"),"Book illustrations Japanese")</f>
        <v>Book illustrations Japanese</v>
      </c>
      <c r="I3076" s="5">
        <v>2</v>
      </c>
      <c r="J3076" s="5">
        <v>1993</v>
      </c>
      <c r="K3076" s="5">
        <v>1</v>
      </c>
      <c r="L3076" s="5">
        <v>0</v>
      </c>
      <c r="M3076" s="5" t="s">
        <v>96</v>
      </c>
      <c r="N3076" s="19">
        <v>0</v>
      </c>
    </row>
    <row r="3077" spans="1:14" ht="15.75" customHeight="1" x14ac:dyDescent="0.2">
      <c r="A3077" s="14">
        <v>86</v>
      </c>
      <c r="B3077" s="16">
        <v>310</v>
      </c>
      <c r="C3077" s="14" t="s">
        <v>1951</v>
      </c>
      <c r="D3077" s="17">
        <v>1</v>
      </c>
      <c r="E3077" s="5" t="s">
        <v>1952</v>
      </c>
      <c r="F3077" s="5">
        <v>0</v>
      </c>
      <c r="G3077" s="5">
        <v>0</v>
      </c>
      <c r="H3077" s="20" t="str">
        <f ca="1">IFERROR(__xludf.DUMMYFUNCTION("GOOGLETRANSLATE(VIET!K3077,""vi"",""en"")"),"Book illustrations Japanese")</f>
        <v>Book illustrations Japanese</v>
      </c>
      <c r="I3077" s="5">
        <v>3</v>
      </c>
      <c r="J3077" s="5">
        <v>1993</v>
      </c>
      <c r="K3077" s="5">
        <v>1</v>
      </c>
      <c r="L3077" s="5">
        <v>0</v>
      </c>
      <c r="M3077" s="5" t="s">
        <v>96</v>
      </c>
      <c r="N3077" s="19">
        <v>0</v>
      </c>
    </row>
    <row r="3078" spans="1:14" ht="15.75" customHeight="1" x14ac:dyDescent="0.2">
      <c r="A3078" s="14">
        <v>87</v>
      </c>
      <c r="B3078" s="16">
        <v>310</v>
      </c>
      <c r="C3078" s="14" t="s">
        <v>1953</v>
      </c>
      <c r="D3078" s="17">
        <v>1</v>
      </c>
      <c r="E3078" s="5" t="s">
        <v>1954</v>
      </c>
      <c r="F3078" s="5">
        <v>0</v>
      </c>
      <c r="G3078" s="5">
        <v>0</v>
      </c>
      <c r="H3078" s="20" t="str">
        <f ca="1">IFERROR(__xludf.DUMMYFUNCTION("GOOGLETRANSLATE(VIET!K3078,""vi"",""en"")"),"Book illustrations Japanese")</f>
        <v>Book illustrations Japanese</v>
      </c>
      <c r="I3078" s="5">
        <v>4</v>
      </c>
      <c r="J3078" s="5">
        <v>1993</v>
      </c>
      <c r="K3078" s="5">
        <v>1</v>
      </c>
      <c r="L3078" s="5">
        <v>0</v>
      </c>
      <c r="M3078" s="5" t="s">
        <v>96</v>
      </c>
      <c r="N3078" s="19">
        <v>0</v>
      </c>
    </row>
    <row r="3079" spans="1:14" ht="15.75" customHeight="1" x14ac:dyDescent="0.2">
      <c r="A3079" s="14">
        <v>88</v>
      </c>
      <c r="B3079" s="16">
        <v>310</v>
      </c>
      <c r="C3079" s="14" t="s">
        <v>1955</v>
      </c>
      <c r="D3079" s="17">
        <v>1</v>
      </c>
      <c r="E3079" s="5" t="s">
        <v>1956</v>
      </c>
      <c r="F3079" s="5">
        <v>0</v>
      </c>
      <c r="G3079" s="5">
        <v>0</v>
      </c>
      <c r="H3079" s="20" t="str">
        <f ca="1">IFERROR(__xludf.DUMMYFUNCTION("GOOGLETRANSLATE(VIET!K3079,""vi"",""en"")"),"Book illustrations Japanese")</f>
        <v>Book illustrations Japanese</v>
      </c>
      <c r="I3079" s="5">
        <v>5</v>
      </c>
      <c r="J3079" s="5">
        <v>1993</v>
      </c>
      <c r="K3079" s="5">
        <v>1</v>
      </c>
      <c r="L3079" s="5">
        <v>0</v>
      </c>
      <c r="M3079" s="5" t="s">
        <v>96</v>
      </c>
      <c r="N3079" s="19">
        <v>0</v>
      </c>
    </row>
    <row r="3080" spans="1:14" ht="15.75" customHeight="1" x14ac:dyDescent="0.2">
      <c r="A3080" s="14">
        <v>89</v>
      </c>
      <c r="B3080" s="16">
        <v>310</v>
      </c>
      <c r="C3080" s="14" t="s">
        <v>1957</v>
      </c>
      <c r="D3080" s="17">
        <v>1</v>
      </c>
      <c r="E3080" s="5" t="s">
        <v>1958</v>
      </c>
      <c r="F3080" s="5">
        <v>0</v>
      </c>
      <c r="G3080" s="5">
        <v>0</v>
      </c>
      <c r="H3080" s="20" t="str">
        <f ca="1">IFERROR(__xludf.DUMMYFUNCTION("GOOGLETRANSLATE(VIET!K3080,""vi"",""en"")"),"Book illustrations Japanese")</f>
        <v>Book illustrations Japanese</v>
      </c>
      <c r="I3080" s="5">
        <v>6</v>
      </c>
      <c r="J3080" s="5">
        <v>1993</v>
      </c>
      <c r="K3080" s="5">
        <v>1</v>
      </c>
      <c r="L3080" s="5">
        <v>0</v>
      </c>
      <c r="M3080" s="5" t="s">
        <v>96</v>
      </c>
      <c r="N3080" s="19">
        <v>0</v>
      </c>
    </row>
    <row r="3081" spans="1:14" ht="15.75" customHeight="1" x14ac:dyDescent="0.2">
      <c r="A3081" s="14">
        <v>90</v>
      </c>
      <c r="B3081" s="16">
        <v>310</v>
      </c>
      <c r="C3081" s="14" t="s">
        <v>1959</v>
      </c>
      <c r="D3081" s="17">
        <v>1</v>
      </c>
      <c r="E3081" s="5" t="s">
        <v>1960</v>
      </c>
      <c r="F3081" s="5">
        <v>0</v>
      </c>
      <c r="G3081" s="5">
        <v>0</v>
      </c>
      <c r="H3081" s="20" t="str">
        <f ca="1">IFERROR(__xludf.DUMMYFUNCTION("GOOGLETRANSLATE(VIET!K3081,""vi"",""en"")"),"Book illustrations Japanese")</f>
        <v>Book illustrations Japanese</v>
      </c>
      <c r="I3081" s="5">
        <v>7</v>
      </c>
      <c r="J3081" s="5">
        <v>1993</v>
      </c>
      <c r="K3081" s="5">
        <v>1</v>
      </c>
      <c r="L3081" s="5">
        <v>0</v>
      </c>
      <c r="M3081" s="5" t="s">
        <v>96</v>
      </c>
      <c r="N3081" s="19">
        <v>0</v>
      </c>
    </row>
    <row r="3082" spans="1:14" ht="15.75" customHeight="1" x14ac:dyDescent="0.2">
      <c r="A3082" s="14">
        <v>91</v>
      </c>
      <c r="B3082" s="16">
        <v>310</v>
      </c>
      <c r="C3082" s="14" t="s">
        <v>1961</v>
      </c>
      <c r="D3082" s="17">
        <v>1</v>
      </c>
      <c r="E3082" s="5" t="s">
        <v>1962</v>
      </c>
      <c r="F3082" s="5">
        <v>0</v>
      </c>
      <c r="G3082" s="5">
        <v>0</v>
      </c>
      <c r="H3082" s="20" t="str">
        <f ca="1">IFERROR(__xludf.DUMMYFUNCTION("GOOGLETRANSLATE(VIET!K3082,""vi"",""en"")"),"Book illustrations Japanese")</f>
        <v>Book illustrations Japanese</v>
      </c>
      <c r="I3082" s="5">
        <v>8</v>
      </c>
      <c r="J3082" s="5">
        <v>1993</v>
      </c>
      <c r="K3082" s="5">
        <v>1</v>
      </c>
      <c r="L3082" s="5">
        <v>0</v>
      </c>
      <c r="M3082" s="5" t="s">
        <v>96</v>
      </c>
      <c r="N3082" s="19">
        <v>0</v>
      </c>
    </row>
    <row r="3083" spans="1:14" ht="15.75" customHeight="1" x14ac:dyDescent="0.2">
      <c r="A3083" s="14">
        <v>92</v>
      </c>
      <c r="B3083" s="16">
        <v>310</v>
      </c>
      <c r="C3083" s="14" t="s">
        <v>1963</v>
      </c>
      <c r="D3083" s="17">
        <v>1</v>
      </c>
      <c r="E3083" s="5" t="s">
        <v>1964</v>
      </c>
      <c r="F3083" s="5">
        <v>0</v>
      </c>
      <c r="G3083" s="5" t="s">
        <v>1965</v>
      </c>
      <c r="H3083" s="20" t="str">
        <f ca="1">IFERROR(__xludf.DUMMYFUNCTION("GOOGLETRANSLATE(VIET!K3083,""vi"",""en"")"),"Book illustrations Japanese")</f>
        <v>Book illustrations Japanese</v>
      </c>
      <c r="I3083" s="5">
        <v>0</v>
      </c>
      <c r="J3083" s="5">
        <v>2009</v>
      </c>
      <c r="K3083" s="5">
        <v>48</v>
      </c>
      <c r="L3083" s="5" t="s">
        <v>1966</v>
      </c>
      <c r="M3083" s="5" t="s">
        <v>96</v>
      </c>
      <c r="N3083" s="19">
        <v>9784772100182</v>
      </c>
    </row>
    <row r="3084" spans="1:14" ht="15.75" customHeight="1" x14ac:dyDescent="0.2">
      <c r="A3084" s="14">
        <v>93</v>
      </c>
      <c r="B3084" s="16">
        <v>310</v>
      </c>
      <c r="C3084" s="14" t="s">
        <v>1967</v>
      </c>
      <c r="D3084" s="17">
        <v>1</v>
      </c>
      <c r="E3084" s="5" t="s">
        <v>1968</v>
      </c>
      <c r="F3084" s="5">
        <v>0</v>
      </c>
      <c r="G3084" s="5" t="s">
        <v>1743</v>
      </c>
      <c r="H3084" s="20" t="str">
        <f ca="1">IFERROR(__xludf.DUMMYFUNCTION("GOOGLETRANSLATE(VIET!K3084,""vi"",""en"")"),"Book illustrations Japanese")</f>
        <v>Book illustrations Japanese</v>
      </c>
      <c r="I3084" s="5">
        <v>0</v>
      </c>
      <c r="J3084" s="5">
        <v>2003</v>
      </c>
      <c r="K3084" s="5">
        <v>1</v>
      </c>
      <c r="L3084" s="5" t="s">
        <v>1744</v>
      </c>
      <c r="M3084" s="5" t="s">
        <v>307</v>
      </c>
      <c r="N3084" s="19" t="s">
        <v>32</v>
      </c>
    </row>
    <row r="3085" spans="1:14" ht="15.75" customHeight="1" x14ac:dyDescent="0.2">
      <c r="A3085" s="14">
        <v>94</v>
      </c>
      <c r="B3085" s="16">
        <v>310</v>
      </c>
      <c r="C3085" s="14" t="s">
        <v>1969</v>
      </c>
      <c r="D3085" s="17">
        <v>1</v>
      </c>
      <c r="E3085" s="5" t="s">
        <v>1970</v>
      </c>
      <c r="F3085" s="5">
        <v>0</v>
      </c>
      <c r="G3085" s="5" t="s">
        <v>1971</v>
      </c>
      <c r="H3085" s="20" t="str">
        <f ca="1">IFERROR(__xludf.DUMMYFUNCTION("GOOGLETRANSLATE(VIET!K3085,""vi"",""en"")"),"Book illustrations Japanese")</f>
        <v>Book illustrations Japanese</v>
      </c>
      <c r="I3085" s="5">
        <v>0</v>
      </c>
      <c r="J3085" s="5">
        <v>2007</v>
      </c>
      <c r="K3085" s="5">
        <v>0</v>
      </c>
      <c r="L3085" s="5">
        <v>0</v>
      </c>
      <c r="M3085" s="5" t="s">
        <v>96</v>
      </c>
      <c r="N3085" s="19">
        <v>0</v>
      </c>
    </row>
    <row r="3086" spans="1:14" ht="15.75" customHeight="1" x14ac:dyDescent="0.2">
      <c r="A3086" s="14">
        <v>95</v>
      </c>
      <c r="B3086" s="16">
        <v>310</v>
      </c>
      <c r="C3086" s="14" t="s">
        <v>1972</v>
      </c>
      <c r="D3086" s="17">
        <v>1</v>
      </c>
      <c r="E3086" s="5" t="s">
        <v>1973</v>
      </c>
      <c r="F3086" s="5">
        <v>0</v>
      </c>
      <c r="G3086" s="5" t="s">
        <v>1971</v>
      </c>
      <c r="H3086" s="20" t="str">
        <f ca="1">IFERROR(__xludf.DUMMYFUNCTION("GOOGLETRANSLATE(VIET!K3086,""vi"",""en"")"),"Book illustrations Japanese")</f>
        <v>Book illustrations Japanese</v>
      </c>
      <c r="I3086" s="5">
        <v>0</v>
      </c>
      <c r="J3086" s="5">
        <v>2007</v>
      </c>
      <c r="K3086" s="5">
        <v>0</v>
      </c>
      <c r="L3086" s="5">
        <v>0</v>
      </c>
      <c r="M3086" s="5" t="s">
        <v>96</v>
      </c>
      <c r="N3086" s="19">
        <v>0</v>
      </c>
    </row>
    <row r="3087" spans="1:14" ht="15.75" customHeight="1" x14ac:dyDescent="0.2">
      <c r="A3087" s="14">
        <v>96</v>
      </c>
      <c r="B3087" s="16">
        <v>310</v>
      </c>
      <c r="C3087" s="14" t="s">
        <v>1974</v>
      </c>
      <c r="D3087" s="17">
        <v>1</v>
      </c>
      <c r="E3087" s="5" t="s">
        <v>1975</v>
      </c>
      <c r="F3087" s="5">
        <v>0</v>
      </c>
      <c r="G3087" s="5" t="s">
        <v>1976</v>
      </c>
      <c r="H3087" s="20" t="str">
        <f ca="1">IFERROR(__xludf.DUMMYFUNCTION("GOOGLETRANSLATE(VIET!K3087,""vi"",""en"")"),"Book illustrations Japanese")</f>
        <v>Book illustrations Japanese</v>
      </c>
      <c r="I3087" s="5">
        <v>0</v>
      </c>
      <c r="J3087" s="5">
        <v>2013</v>
      </c>
      <c r="K3087" s="5">
        <v>1</v>
      </c>
      <c r="L3087" s="5" t="s">
        <v>1977</v>
      </c>
      <c r="M3087" s="5" t="s">
        <v>96</v>
      </c>
      <c r="N3087" s="19">
        <v>9784286141718</v>
      </c>
    </row>
    <row r="3088" spans="1:14" ht="15.75" customHeight="1" x14ac:dyDescent="0.2">
      <c r="A3088" s="14">
        <v>97</v>
      </c>
      <c r="B3088" s="16">
        <v>310</v>
      </c>
      <c r="C3088" s="14" t="s">
        <v>1978</v>
      </c>
      <c r="D3088" s="17">
        <v>6</v>
      </c>
      <c r="E3088" s="5" t="s">
        <v>1979</v>
      </c>
      <c r="F3088" s="5">
        <v>0</v>
      </c>
      <c r="G3088" s="5" t="s">
        <v>1980</v>
      </c>
      <c r="H3088" s="20" t="str">
        <f ca="1">IFERROR(__xludf.DUMMYFUNCTION("GOOGLETRANSLATE(VIET!K3088,""vi"",""en"")"),"Book illustrations Japanese")</f>
        <v>Book illustrations Japanese</v>
      </c>
      <c r="I3088" s="5">
        <v>0</v>
      </c>
      <c r="J3088" s="5">
        <v>2015</v>
      </c>
      <c r="K3088" s="5">
        <v>0</v>
      </c>
      <c r="L3088" s="5">
        <v>0</v>
      </c>
      <c r="M3088" s="5" t="s">
        <v>96</v>
      </c>
      <c r="N3088" s="19">
        <v>0</v>
      </c>
    </row>
    <row r="3089" spans="1:14" ht="15.75" customHeight="1" x14ac:dyDescent="0.2">
      <c r="A3089" s="14">
        <v>98</v>
      </c>
      <c r="B3089" s="16">
        <v>310</v>
      </c>
      <c r="C3089" s="14" t="s">
        <v>1981</v>
      </c>
      <c r="D3089" s="17">
        <v>6</v>
      </c>
      <c r="E3089" s="5" t="s">
        <v>1982</v>
      </c>
      <c r="F3089" s="5">
        <v>0</v>
      </c>
      <c r="G3089" s="5" t="s">
        <v>1983</v>
      </c>
      <c r="H3089" s="20" t="str">
        <f ca="1">IFERROR(__xludf.DUMMYFUNCTION("GOOGLETRANSLATE(VIET!K3089,""vi"",""en"")"),"Book illustrations Japanese")</f>
        <v>Book illustrations Japanese</v>
      </c>
      <c r="I3089" s="5">
        <v>0</v>
      </c>
      <c r="J3089" s="5">
        <v>2015</v>
      </c>
      <c r="K3089" s="5">
        <v>0</v>
      </c>
      <c r="L3089" s="5">
        <v>0</v>
      </c>
      <c r="M3089" s="5" t="s">
        <v>96</v>
      </c>
      <c r="N3089" s="19">
        <v>0</v>
      </c>
    </row>
    <row r="3090" spans="1:14" ht="15.75" customHeight="1" x14ac:dyDescent="0.2">
      <c r="A3090" s="14">
        <v>99</v>
      </c>
      <c r="B3090" s="16">
        <v>310</v>
      </c>
      <c r="C3090" s="14" t="s">
        <v>1984</v>
      </c>
      <c r="D3090" s="17">
        <v>6</v>
      </c>
      <c r="E3090" s="5" t="s">
        <v>1985</v>
      </c>
      <c r="F3090" s="5">
        <v>0</v>
      </c>
      <c r="G3090" s="5" t="s">
        <v>1983</v>
      </c>
      <c r="H3090" s="20" t="str">
        <f ca="1">IFERROR(__xludf.DUMMYFUNCTION("GOOGLETRANSLATE(VIET!K3090,""vi"",""en"")"),"Book illustrations Japanese")</f>
        <v>Book illustrations Japanese</v>
      </c>
      <c r="I3090" s="5">
        <v>0</v>
      </c>
      <c r="J3090" s="5">
        <v>2015</v>
      </c>
      <c r="K3090" s="5">
        <v>0</v>
      </c>
      <c r="L3090" s="5">
        <v>0</v>
      </c>
      <c r="M3090" s="5" t="s">
        <v>96</v>
      </c>
      <c r="N3090" s="19">
        <v>0</v>
      </c>
    </row>
    <row r="3091" spans="1:14" ht="15.75" customHeight="1" x14ac:dyDescent="0.2">
      <c r="A3091" s="14">
        <v>100</v>
      </c>
      <c r="B3091" s="16">
        <v>310</v>
      </c>
      <c r="C3091" s="14" t="s">
        <v>1986</v>
      </c>
      <c r="D3091" s="17">
        <v>1</v>
      </c>
      <c r="E3091" s="5" t="s">
        <v>1987</v>
      </c>
      <c r="F3091" s="5">
        <v>0</v>
      </c>
      <c r="G3091" s="5" t="s">
        <v>1988</v>
      </c>
      <c r="H3091" s="20" t="str">
        <f ca="1">IFERROR(__xludf.DUMMYFUNCTION("GOOGLETRANSLATE(VIET!K3091,""vi"",""en"")"),"Book illustrations Japanese")</f>
        <v>Book illustrations Japanese</v>
      </c>
      <c r="I3091" s="5">
        <v>0</v>
      </c>
      <c r="J3091" s="5">
        <v>2018</v>
      </c>
      <c r="K3091" s="5">
        <v>15</v>
      </c>
      <c r="L3091" s="5" t="s">
        <v>1827</v>
      </c>
      <c r="M3091" s="5" t="s">
        <v>96</v>
      </c>
      <c r="N3091" s="19">
        <v>9784834015393</v>
      </c>
    </row>
    <row r="3092" spans="1:14" ht="15.75" customHeight="1" x14ac:dyDescent="0.2">
      <c r="A3092" s="14">
        <v>101</v>
      </c>
      <c r="B3092" s="16">
        <v>310</v>
      </c>
      <c r="C3092" s="14" t="s">
        <v>1989</v>
      </c>
      <c r="D3092" s="17">
        <v>1</v>
      </c>
      <c r="E3092" s="5" t="s">
        <v>1990</v>
      </c>
      <c r="F3092" s="5" t="s">
        <v>1991</v>
      </c>
      <c r="G3092" s="5" t="s">
        <v>1988</v>
      </c>
      <c r="H3092" s="20" t="str">
        <f ca="1">IFERROR(__xludf.DUMMYFUNCTION("GOOGLETRANSLATE(VIET!K3092,""vi"",""en"")"),"Book illustrations Japanese")</f>
        <v>Book illustrations Japanese</v>
      </c>
      <c r="I3092" s="5">
        <v>0</v>
      </c>
      <c r="J3092" s="5">
        <v>2017</v>
      </c>
      <c r="K3092" s="5">
        <v>36</v>
      </c>
      <c r="L3092" s="5" t="s">
        <v>1827</v>
      </c>
      <c r="M3092" s="5" t="s">
        <v>96</v>
      </c>
      <c r="N3092" s="19">
        <v>9784834009217</v>
      </c>
    </row>
    <row r="3093" spans="1:14" ht="15.75" customHeight="1" x14ac:dyDescent="0.2">
      <c r="A3093" s="14">
        <v>102</v>
      </c>
      <c r="B3093" s="16">
        <v>310</v>
      </c>
      <c r="C3093" s="14" t="s">
        <v>1992</v>
      </c>
      <c r="D3093" s="17">
        <v>1</v>
      </c>
      <c r="E3093" s="5" t="s">
        <v>1993</v>
      </c>
      <c r="F3093" s="5">
        <v>0</v>
      </c>
      <c r="G3093" s="5" t="s">
        <v>1988</v>
      </c>
      <c r="H3093" s="20" t="str">
        <f ca="1">IFERROR(__xludf.DUMMYFUNCTION("GOOGLETRANSLATE(VIET!K3093,""vi"",""en"")"),"Book illustrations Japanese")</f>
        <v>Book illustrations Japanese</v>
      </c>
      <c r="I3093" s="5">
        <v>0</v>
      </c>
      <c r="J3093" s="5">
        <v>2018</v>
      </c>
      <c r="K3093" s="5">
        <v>6</v>
      </c>
      <c r="L3093" s="5" t="s">
        <v>1827</v>
      </c>
      <c r="M3093" s="5" t="s">
        <v>96</v>
      </c>
      <c r="N3093" s="19">
        <v>9784834083262</v>
      </c>
    </row>
    <row r="3094" spans="1:14" ht="15.75" customHeight="1" x14ac:dyDescent="0.2">
      <c r="A3094" s="14">
        <v>103</v>
      </c>
      <c r="B3094" s="16">
        <v>310</v>
      </c>
      <c r="C3094" s="14" t="s">
        <v>1994</v>
      </c>
      <c r="D3094" s="17">
        <v>1</v>
      </c>
      <c r="E3094" s="5" t="s">
        <v>1995</v>
      </c>
      <c r="F3094" s="5">
        <v>0</v>
      </c>
      <c r="G3094" s="5">
        <v>0</v>
      </c>
      <c r="H3094" s="20" t="str">
        <f ca="1">IFERROR(__xludf.DUMMYFUNCTION("GOOGLETRANSLATE(VIET!K3094,""vi"",""en"")"),"Book illustrations Japanese")</f>
        <v>Book illustrations Japanese</v>
      </c>
      <c r="I3094" s="5">
        <v>0</v>
      </c>
      <c r="J3094" s="5">
        <v>1980</v>
      </c>
      <c r="K3094" s="5">
        <v>1</v>
      </c>
      <c r="L3094" s="5" t="s">
        <v>1774</v>
      </c>
      <c r="M3094" s="5" t="s">
        <v>96</v>
      </c>
      <c r="N3094" s="19">
        <v>0</v>
      </c>
    </row>
    <row r="3095" spans="1:14" ht="15.75" customHeight="1" x14ac:dyDescent="0.2">
      <c r="A3095" s="14">
        <v>104</v>
      </c>
      <c r="B3095" s="16">
        <v>310</v>
      </c>
      <c r="C3095" s="14" t="s">
        <v>1996</v>
      </c>
      <c r="D3095" s="17">
        <v>1</v>
      </c>
      <c r="E3095" s="5" t="s">
        <v>1997</v>
      </c>
      <c r="F3095" s="5">
        <v>0</v>
      </c>
      <c r="G3095" s="5" t="s">
        <v>1998</v>
      </c>
      <c r="H3095" s="20" t="str">
        <f ca="1">IFERROR(__xludf.DUMMYFUNCTION("GOOGLETRANSLATE(VIET!K3095,""vi"",""en"")"),"Book illustrations Japanese")</f>
        <v>Book illustrations Japanese</v>
      </c>
      <c r="I3095" s="5">
        <v>0</v>
      </c>
      <c r="J3095" s="5">
        <v>2009</v>
      </c>
      <c r="K3095" s="5">
        <v>1</v>
      </c>
      <c r="L3095" s="5" t="s">
        <v>1999</v>
      </c>
      <c r="M3095" s="5" t="s">
        <v>96</v>
      </c>
      <c r="N3095" s="19">
        <v>9784577036747</v>
      </c>
    </row>
    <row r="3096" spans="1:14" ht="15.75" customHeight="1" x14ac:dyDescent="0.2">
      <c r="A3096" s="14">
        <v>105</v>
      </c>
      <c r="B3096" s="16">
        <v>310</v>
      </c>
      <c r="C3096" s="14" t="s">
        <v>2000</v>
      </c>
      <c r="D3096" s="17">
        <v>1</v>
      </c>
      <c r="E3096" s="5" t="s">
        <v>2001</v>
      </c>
      <c r="F3096" s="5">
        <v>0</v>
      </c>
      <c r="G3096" s="5" t="s">
        <v>2002</v>
      </c>
      <c r="H3096" s="20" t="str">
        <f ca="1">IFERROR(__xludf.DUMMYFUNCTION("GOOGLETRANSLATE(VIET!K3096,""vi"",""en"")"),"Book illustrations Japanese")</f>
        <v>Book illustrations Japanese</v>
      </c>
      <c r="I3096" s="5">
        <v>0</v>
      </c>
      <c r="J3096" s="5">
        <v>2004</v>
      </c>
      <c r="K3096" s="5">
        <v>1</v>
      </c>
      <c r="L3096" s="5" t="s">
        <v>2003</v>
      </c>
      <c r="M3096" s="5" t="s">
        <v>96</v>
      </c>
      <c r="N3096" s="19">
        <v>9784894443471</v>
      </c>
    </row>
    <row r="3097" spans="1:14" ht="15.75" customHeight="1" x14ac:dyDescent="0.2">
      <c r="A3097" s="14">
        <v>106</v>
      </c>
      <c r="B3097" s="16">
        <v>310</v>
      </c>
      <c r="C3097" s="14" t="s">
        <v>2004</v>
      </c>
      <c r="D3097" s="17">
        <v>1</v>
      </c>
      <c r="E3097" s="5" t="s">
        <v>2005</v>
      </c>
      <c r="F3097" s="5">
        <v>0</v>
      </c>
      <c r="G3097" s="5" t="s">
        <v>2006</v>
      </c>
      <c r="H3097" s="20" t="str">
        <f ca="1">IFERROR(__xludf.DUMMYFUNCTION("GOOGLETRANSLATE(VIET!K3097,""vi"",""en"")"),"Book illustrations Japanese")</f>
        <v>Book illustrations Japanese</v>
      </c>
      <c r="I3097" s="5">
        <v>0</v>
      </c>
      <c r="J3097" s="5">
        <v>2008</v>
      </c>
      <c r="K3097" s="5">
        <v>1</v>
      </c>
      <c r="L3097" s="5" t="s">
        <v>2007</v>
      </c>
      <c r="M3097" s="5" t="s">
        <v>96</v>
      </c>
      <c r="N3097" s="19">
        <v>9784895881173</v>
      </c>
    </row>
    <row r="3098" spans="1:14" ht="15.75" customHeight="1" x14ac:dyDescent="0.2">
      <c r="A3098" s="14">
        <v>107</v>
      </c>
      <c r="B3098" s="16">
        <v>310</v>
      </c>
      <c r="C3098" s="14" t="s">
        <v>2008</v>
      </c>
      <c r="D3098" s="17">
        <v>1</v>
      </c>
      <c r="E3098" s="5" t="s">
        <v>2009</v>
      </c>
      <c r="F3098" s="5">
        <v>0</v>
      </c>
      <c r="G3098" s="5" t="s">
        <v>2010</v>
      </c>
      <c r="H3098" s="20" t="str">
        <f ca="1">IFERROR(__xludf.DUMMYFUNCTION("GOOGLETRANSLATE(VIET!K3098,""vi"",""en"")"),"Book illustrations Japanese")</f>
        <v>Book illustrations Japanese</v>
      </c>
      <c r="I3098" s="5">
        <v>0</v>
      </c>
      <c r="J3098" s="5">
        <v>2018</v>
      </c>
      <c r="K3098" s="5">
        <v>102</v>
      </c>
      <c r="L3098" s="5" t="s">
        <v>1827</v>
      </c>
      <c r="M3098" s="5" t="s">
        <v>96</v>
      </c>
      <c r="N3098" s="19">
        <v>9784834008302</v>
      </c>
    </row>
    <row r="3099" spans="1:14" ht="15.75" customHeight="1" x14ac:dyDescent="0.2">
      <c r="A3099" s="14">
        <v>108</v>
      </c>
      <c r="B3099" s="16">
        <v>310</v>
      </c>
      <c r="C3099" s="14" t="s">
        <v>2011</v>
      </c>
      <c r="D3099" s="17">
        <v>1</v>
      </c>
      <c r="E3099" s="5" t="s">
        <v>2012</v>
      </c>
      <c r="F3099" s="5">
        <v>0</v>
      </c>
      <c r="G3099" s="5" t="s">
        <v>2013</v>
      </c>
      <c r="H3099" s="20" t="str">
        <f ca="1">IFERROR(__xludf.DUMMYFUNCTION("GOOGLETRANSLATE(VIET!K3099,""vi"",""en"")"),"Book illustrations Japanese")</f>
        <v>Book illustrations Japanese</v>
      </c>
      <c r="I3099" s="5">
        <v>0</v>
      </c>
      <c r="J3099" s="5">
        <v>2018</v>
      </c>
      <c r="K3099" s="5">
        <v>62</v>
      </c>
      <c r="L3099" s="5" t="s">
        <v>1827</v>
      </c>
      <c r="M3099" s="5" t="s">
        <v>96</v>
      </c>
      <c r="N3099" s="19">
        <v>9784834001617</v>
      </c>
    </row>
    <row r="3100" spans="1:14" ht="15.75" customHeight="1" x14ac:dyDescent="0.2">
      <c r="A3100" s="14">
        <v>109</v>
      </c>
      <c r="B3100" s="16">
        <v>310</v>
      </c>
      <c r="C3100" s="14" t="s">
        <v>2014</v>
      </c>
      <c r="D3100" s="17">
        <v>1</v>
      </c>
      <c r="E3100" s="5" t="s">
        <v>2015</v>
      </c>
      <c r="F3100" s="5">
        <v>0</v>
      </c>
      <c r="G3100" s="5" t="s">
        <v>2013</v>
      </c>
      <c r="H3100" s="20" t="str">
        <f ca="1">IFERROR(__xludf.DUMMYFUNCTION("GOOGLETRANSLATE(VIET!K3100,""vi"",""en"")"),"Book illustrations Japanese")</f>
        <v>Book illustrations Japanese</v>
      </c>
      <c r="I3100" s="5">
        <v>0</v>
      </c>
      <c r="J3100" s="5">
        <v>2018</v>
      </c>
      <c r="K3100" s="5">
        <v>61</v>
      </c>
      <c r="L3100" s="5" t="s">
        <v>1827</v>
      </c>
      <c r="M3100" s="5" t="s">
        <v>96</v>
      </c>
      <c r="N3100" s="19">
        <v>9784834007657</v>
      </c>
    </row>
    <row r="3101" spans="1:14" ht="15.75" customHeight="1" x14ac:dyDescent="0.2">
      <c r="A3101" s="14">
        <v>110</v>
      </c>
      <c r="B3101" s="16">
        <v>310</v>
      </c>
      <c r="C3101" s="14" t="s">
        <v>2016</v>
      </c>
      <c r="D3101" s="17">
        <v>1</v>
      </c>
      <c r="E3101" s="5" t="s">
        <v>2017</v>
      </c>
      <c r="F3101" s="5">
        <v>0</v>
      </c>
      <c r="G3101" s="5" t="s">
        <v>2013</v>
      </c>
      <c r="H3101" s="20" t="str">
        <f ca="1">IFERROR(__xludf.DUMMYFUNCTION("GOOGLETRANSLATE(VIET!K3101,""vi"",""en"")"),"Book illustrations Japanese")</f>
        <v>Book illustrations Japanese</v>
      </c>
      <c r="I3101" s="5">
        <v>0</v>
      </c>
      <c r="J3101" s="5">
        <v>2018</v>
      </c>
      <c r="K3101" s="5">
        <v>100</v>
      </c>
      <c r="L3101" s="5" t="s">
        <v>1827</v>
      </c>
      <c r="M3101" s="5" t="s">
        <v>96</v>
      </c>
      <c r="N3101" s="19">
        <v>9784834008746</v>
      </c>
    </row>
    <row r="3102" spans="1:14" ht="15.75" customHeight="1" x14ac:dyDescent="0.2">
      <c r="A3102" s="14">
        <v>111</v>
      </c>
      <c r="B3102" s="16">
        <v>310</v>
      </c>
      <c r="C3102" s="14" t="s">
        <v>2018</v>
      </c>
      <c r="D3102" s="17">
        <v>1</v>
      </c>
      <c r="E3102" s="5" t="s">
        <v>2019</v>
      </c>
      <c r="F3102" s="5">
        <v>0</v>
      </c>
      <c r="G3102" s="5" t="s">
        <v>2013</v>
      </c>
      <c r="H3102" s="20" t="str">
        <f ca="1">IFERROR(__xludf.DUMMYFUNCTION("GOOGLETRANSLATE(VIET!K3102,""vi"",""en"")"),"Book illustrations Japanese")</f>
        <v>Book illustrations Japanese</v>
      </c>
      <c r="I3102" s="5">
        <v>0</v>
      </c>
      <c r="J3102" s="5">
        <v>2018</v>
      </c>
      <c r="K3102" s="5">
        <v>144</v>
      </c>
      <c r="L3102" s="5" t="s">
        <v>1827</v>
      </c>
      <c r="M3102" s="5" t="s">
        <v>96</v>
      </c>
      <c r="N3102" s="19">
        <v>9784834005257</v>
      </c>
    </row>
    <row r="3103" spans="1:14" ht="15.75" customHeight="1" x14ac:dyDescent="0.2">
      <c r="A3103" s="14">
        <v>112</v>
      </c>
      <c r="B3103" s="16">
        <v>310</v>
      </c>
      <c r="C3103" s="14" t="s">
        <v>2020</v>
      </c>
      <c r="D3103" s="17">
        <v>1</v>
      </c>
      <c r="E3103" s="5" t="s">
        <v>2021</v>
      </c>
      <c r="F3103" s="5">
        <v>0</v>
      </c>
      <c r="G3103" s="5" t="s">
        <v>2013</v>
      </c>
      <c r="H3103" s="20" t="str">
        <f ca="1">IFERROR(__xludf.DUMMYFUNCTION("GOOGLETRANSLATE(VIET!K3103,""vi"",""en"")"),"Book illustrations Japanese")</f>
        <v>Book illustrations Japanese</v>
      </c>
      <c r="I3103" s="5">
        <v>0</v>
      </c>
      <c r="J3103" s="5">
        <v>2018</v>
      </c>
      <c r="K3103" s="5">
        <v>98</v>
      </c>
      <c r="L3103" s="5" t="s">
        <v>1827</v>
      </c>
      <c r="M3103" s="5" t="s">
        <v>96</v>
      </c>
      <c r="N3103" s="19">
        <v>9784834008548</v>
      </c>
    </row>
    <row r="3104" spans="1:14" ht="15.75" customHeight="1" x14ac:dyDescent="0.2">
      <c r="A3104" s="14">
        <v>113</v>
      </c>
      <c r="B3104" s="16">
        <v>310</v>
      </c>
      <c r="C3104" s="14" t="s">
        <v>2022</v>
      </c>
      <c r="D3104" s="17">
        <v>1</v>
      </c>
      <c r="E3104" s="5" t="s">
        <v>2023</v>
      </c>
      <c r="F3104" s="5">
        <v>0</v>
      </c>
      <c r="G3104" s="5" t="s">
        <v>2024</v>
      </c>
      <c r="H3104" s="20" t="str">
        <f ca="1">IFERROR(__xludf.DUMMYFUNCTION("GOOGLETRANSLATE(VIET!K3104,""vi"",""en"")"),"Book illustrations Japanese")</f>
        <v>Book illustrations Japanese</v>
      </c>
      <c r="I3104" s="5">
        <v>0</v>
      </c>
      <c r="J3104" s="5">
        <v>2018</v>
      </c>
      <c r="K3104" s="5">
        <v>99</v>
      </c>
      <c r="L3104" s="5" t="s">
        <v>1827</v>
      </c>
      <c r="M3104" s="5" t="s">
        <v>96</v>
      </c>
      <c r="N3104" s="19">
        <v>9784834007527</v>
      </c>
    </row>
    <row r="3105" spans="1:14" ht="15.75" customHeight="1" x14ac:dyDescent="0.2">
      <c r="A3105" s="14">
        <v>114</v>
      </c>
      <c r="B3105" s="16">
        <v>310</v>
      </c>
      <c r="C3105" s="14" t="s">
        <v>2025</v>
      </c>
      <c r="D3105" s="17">
        <v>1</v>
      </c>
      <c r="E3105" s="5" t="s">
        <v>2026</v>
      </c>
      <c r="F3105" s="5">
        <v>0</v>
      </c>
      <c r="G3105" s="5" t="s">
        <v>2027</v>
      </c>
      <c r="H3105" s="20" t="str">
        <f ca="1">IFERROR(__xludf.DUMMYFUNCTION("GOOGLETRANSLATE(VIET!K3105,""vi"",""en"")"),"Book illustrations Japanese")</f>
        <v>Book illustrations Japanese</v>
      </c>
      <c r="I3105" s="5">
        <v>0</v>
      </c>
      <c r="J3105" s="5">
        <v>2018</v>
      </c>
      <c r="K3105" s="5">
        <v>37</v>
      </c>
      <c r="L3105" s="5" t="s">
        <v>1827</v>
      </c>
      <c r="M3105" s="5" t="s">
        <v>96</v>
      </c>
      <c r="N3105" s="19">
        <v>9784834008494</v>
      </c>
    </row>
    <row r="3106" spans="1:14" ht="15.75" customHeight="1" x14ac:dyDescent="0.2">
      <c r="A3106" s="14">
        <v>115</v>
      </c>
      <c r="B3106" s="16">
        <v>310</v>
      </c>
      <c r="C3106" s="14" t="s">
        <v>2028</v>
      </c>
      <c r="D3106" s="17">
        <v>1</v>
      </c>
      <c r="E3106" s="5" t="s">
        <v>2029</v>
      </c>
      <c r="F3106" s="5">
        <v>0</v>
      </c>
      <c r="G3106" s="5" t="s">
        <v>2027</v>
      </c>
      <c r="H3106" s="20" t="str">
        <f ca="1">IFERROR(__xludf.DUMMYFUNCTION("GOOGLETRANSLATE(VIET!K3106,""vi"",""en"")"),"Book illustrations Japanese")</f>
        <v>Book illustrations Japanese</v>
      </c>
      <c r="I3106" s="5">
        <v>0</v>
      </c>
      <c r="J3106" s="5">
        <v>2017</v>
      </c>
      <c r="K3106" s="5">
        <v>18</v>
      </c>
      <c r="L3106" s="5" t="s">
        <v>1827</v>
      </c>
      <c r="M3106" s="5" t="s">
        <v>96</v>
      </c>
      <c r="N3106" s="19">
        <v>9784834001822</v>
      </c>
    </row>
    <row r="3107" spans="1:14" ht="15.75" customHeight="1" x14ac:dyDescent="0.2">
      <c r="A3107" s="14">
        <v>116</v>
      </c>
      <c r="B3107" s="16">
        <v>310</v>
      </c>
      <c r="C3107" s="14" t="s">
        <v>2030</v>
      </c>
      <c r="D3107" s="17">
        <v>1</v>
      </c>
      <c r="E3107" s="5" t="s">
        <v>2031</v>
      </c>
      <c r="F3107" s="5">
        <v>0</v>
      </c>
      <c r="G3107" s="5" t="s">
        <v>2032</v>
      </c>
      <c r="H3107" s="20" t="str">
        <f ca="1">IFERROR(__xludf.DUMMYFUNCTION("GOOGLETRANSLATE(VIET!K3107,""vi"",""en"")"),"Book illustrations Japanese")</f>
        <v>Book illustrations Japanese</v>
      </c>
      <c r="I3107" s="5">
        <v>0</v>
      </c>
      <c r="J3107" s="5">
        <v>2016</v>
      </c>
      <c r="K3107" s="5">
        <v>29</v>
      </c>
      <c r="L3107" s="5" t="s">
        <v>1827</v>
      </c>
      <c r="M3107" s="5" t="s">
        <v>96</v>
      </c>
      <c r="N3107" s="19">
        <v>9784834005103</v>
      </c>
    </row>
    <row r="3108" spans="1:14" ht="15.75" customHeight="1" x14ac:dyDescent="0.2">
      <c r="A3108" s="14">
        <v>117</v>
      </c>
      <c r="B3108" s="16">
        <v>310</v>
      </c>
      <c r="C3108" s="14" t="s">
        <v>2033</v>
      </c>
      <c r="D3108" s="17">
        <v>1</v>
      </c>
      <c r="E3108" s="5" t="s">
        <v>2034</v>
      </c>
      <c r="F3108" s="5">
        <v>0</v>
      </c>
      <c r="G3108" s="5" t="s">
        <v>2032</v>
      </c>
      <c r="H3108" s="20" t="str">
        <f ca="1">IFERROR(__xludf.DUMMYFUNCTION("GOOGLETRANSLATE(VIET!K3108,""vi"",""en"")"),"Book illustrations Japanese")</f>
        <v>Book illustrations Japanese</v>
      </c>
      <c r="I3108" s="5">
        <v>0</v>
      </c>
      <c r="J3108" s="5">
        <v>2018</v>
      </c>
      <c r="K3108" s="5">
        <v>54</v>
      </c>
      <c r="L3108" s="5" t="s">
        <v>1827</v>
      </c>
      <c r="M3108" s="5" t="s">
        <v>96</v>
      </c>
      <c r="N3108" s="19">
        <v>9784834002966</v>
      </c>
    </row>
    <row r="3109" spans="1:14" ht="15.75" customHeight="1" x14ac:dyDescent="0.2">
      <c r="A3109" s="14">
        <v>118</v>
      </c>
      <c r="B3109" s="16">
        <v>310</v>
      </c>
      <c r="C3109" s="14" t="s">
        <v>2035</v>
      </c>
      <c r="D3109" s="17">
        <v>1</v>
      </c>
      <c r="E3109" s="5" t="s">
        <v>2036</v>
      </c>
      <c r="F3109" s="5">
        <v>0</v>
      </c>
      <c r="G3109" s="5" t="s">
        <v>2037</v>
      </c>
      <c r="H3109" s="20" t="str">
        <f ca="1">IFERROR(__xludf.DUMMYFUNCTION("GOOGLETRANSLATE(VIET!K3109,""vi"",""en"")"),"Book illustrations Japanese")</f>
        <v>Book illustrations Japanese</v>
      </c>
      <c r="I3109" s="5">
        <v>0</v>
      </c>
      <c r="J3109" s="5">
        <v>2018</v>
      </c>
      <c r="K3109" s="5">
        <v>112</v>
      </c>
      <c r="L3109" s="5" t="s">
        <v>1827</v>
      </c>
      <c r="M3109" s="5" t="s">
        <v>96</v>
      </c>
      <c r="N3109" s="19">
        <v>9784834008739</v>
      </c>
    </row>
    <row r="3110" spans="1:14" ht="15.75" customHeight="1" x14ac:dyDescent="0.2">
      <c r="A3110" s="14">
        <v>119</v>
      </c>
      <c r="B3110" s="16">
        <v>310</v>
      </c>
      <c r="C3110" s="14" t="s">
        <v>2038</v>
      </c>
      <c r="D3110" s="17">
        <v>1</v>
      </c>
      <c r="E3110" s="5" t="s">
        <v>2039</v>
      </c>
      <c r="F3110" s="5">
        <v>0</v>
      </c>
      <c r="G3110" s="5" t="s">
        <v>2040</v>
      </c>
      <c r="H3110" s="20" t="str">
        <f ca="1">IFERROR(__xludf.DUMMYFUNCTION("GOOGLETRANSLATE(VIET!K3110,""vi"",""en"")"),"Book illustrations Japanese")</f>
        <v>Book illustrations Japanese</v>
      </c>
      <c r="I3110" s="5">
        <v>0</v>
      </c>
      <c r="J3110" s="5">
        <v>2018</v>
      </c>
      <c r="K3110" s="5">
        <v>103</v>
      </c>
      <c r="L3110" s="5" t="s">
        <v>1827</v>
      </c>
      <c r="M3110" s="5" t="s">
        <v>96</v>
      </c>
      <c r="N3110" s="19">
        <v>9784834002393</v>
      </c>
    </row>
    <row r="3111" spans="1:14" ht="15.75" customHeight="1" x14ac:dyDescent="0.2">
      <c r="A3111" s="14">
        <v>120</v>
      </c>
      <c r="B3111" s="16">
        <v>310</v>
      </c>
      <c r="C3111" s="14" t="s">
        <v>2041</v>
      </c>
      <c r="D3111" s="17">
        <v>1</v>
      </c>
      <c r="E3111" s="5" t="s">
        <v>2042</v>
      </c>
      <c r="F3111" s="5">
        <v>0</v>
      </c>
      <c r="G3111" s="5" t="s">
        <v>2043</v>
      </c>
      <c r="H3111" s="20" t="str">
        <f ca="1">IFERROR(__xludf.DUMMYFUNCTION("GOOGLETRANSLATE(VIET!K3111,""vi"",""en"")"),"Book illustrations Japanese")</f>
        <v>Book illustrations Japanese</v>
      </c>
      <c r="I3111" s="5">
        <v>0</v>
      </c>
      <c r="J3111" s="5">
        <v>2018</v>
      </c>
      <c r="K3111" s="5">
        <v>87</v>
      </c>
      <c r="L3111" s="5" t="s">
        <v>1827</v>
      </c>
      <c r="M3111" s="5" t="s">
        <v>96</v>
      </c>
      <c r="N3111" s="19">
        <v>9784834000672</v>
      </c>
    </row>
    <row r="3112" spans="1:14" ht="15.75" customHeight="1" x14ac:dyDescent="0.2">
      <c r="A3112" s="14">
        <v>121</v>
      </c>
      <c r="B3112" s="16">
        <v>310</v>
      </c>
      <c r="C3112" s="14" t="s">
        <v>2044</v>
      </c>
      <c r="D3112" s="17">
        <v>1</v>
      </c>
      <c r="E3112" s="5" t="s">
        <v>2045</v>
      </c>
      <c r="F3112" s="5">
        <v>0</v>
      </c>
      <c r="G3112" s="5" t="s">
        <v>2043</v>
      </c>
      <c r="H3112" s="20" t="str">
        <f ca="1">IFERROR(__xludf.DUMMYFUNCTION("GOOGLETRANSLATE(VIET!K3112,""vi"",""en"")"),"Book illustrations Japanese")</f>
        <v>Book illustrations Japanese</v>
      </c>
      <c r="I3112" s="5">
        <v>0</v>
      </c>
      <c r="J3112" s="5">
        <v>2018</v>
      </c>
      <c r="K3112" s="5">
        <v>80</v>
      </c>
      <c r="L3112" s="5" t="s">
        <v>1827</v>
      </c>
      <c r="M3112" s="5" t="s">
        <v>96</v>
      </c>
      <c r="N3112" s="19">
        <v>9784834004502</v>
      </c>
    </row>
    <row r="3113" spans="1:14" ht="15.75" customHeight="1" x14ac:dyDescent="0.2">
      <c r="A3113" s="14">
        <v>122</v>
      </c>
      <c r="B3113" s="16">
        <v>310</v>
      </c>
      <c r="C3113" s="14" t="s">
        <v>2046</v>
      </c>
      <c r="D3113" s="17">
        <v>1</v>
      </c>
      <c r="E3113" s="5" t="s">
        <v>2047</v>
      </c>
      <c r="F3113" s="5">
        <v>0</v>
      </c>
      <c r="G3113" s="5" t="s">
        <v>2043</v>
      </c>
      <c r="H3113" s="20" t="str">
        <f ca="1">IFERROR(__xludf.DUMMYFUNCTION("GOOGLETRANSLATE(VIET!K3113,""vi"",""en"")"),"Book illustrations Japanese")</f>
        <v>Book illustrations Japanese</v>
      </c>
      <c r="I3113" s="5">
        <v>0</v>
      </c>
      <c r="J3113" s="5">
        <v>2018</v>
      </c>
      <c r="K3113" s="5">
        <v>117</v>
      </c>
      <c r="L3113" s="5" t="s">
        <v>1827</v>
      </c>
      <c r="M3113" s="5" t="s">
        <v>96</v>
      </c>
      <c r="N3113" s="19">
        <v>9784834001594</v>
      </c>
    </row>
    <row r="3114" spans="1:14" ht="15.75" customHeight="1" x14ac:dyDescent="0.2">
      <c r="A3114" s="14">
        <v>123</v>
      </c>
      <c r="B3114" s="16">
        <v>310</v>
      </c>
      <c r="C3114" s="14" t="s">
        <v>2048</v>
      </c>
      <c r="D3114" s="17">
        <v>1</v>
      </c>
      <c r="E3114" s="5" t="s">
        <v>2049</v>
      </c>
      <c r="F3114" s="5">
        <v>0</v>
      </c>
      <c r="G3114" s="5" t="s">
        <v>2043</v>
      </c>
      <c r="H3114" s="20" t="str">
        <f ca="1">IFERROR(__xludf.DUMMYFUNCTION("GOOGLETRANSLATE(VIET!K3114,""vi"",""en"")"),"Book illustrations Japanese")</f>
        <v>Book illustrations Japanese</v>
      </c>
      <c r="I3114" s="5">
        <v>0</v>
      </c>
      <c r="J3114" s="5">
        <v>2018</v>
      </c>
      <c r="K3114" s="5">
        <v>163</v>
      </c>
      <c r="L3114" s="5" t="s">
        <v>1827</v>
      </c>
      <c r="M3114" s="5" t="s">
        <v>96</v>
      </c>
      <c r="N3114" s="19">
        <v>9784834001242</v>
      </c>
    </row>
    <row r="3115" spans="1:14" ht="15.75" customHeight="1" x14ac:dyDescent="0.2">
      <c r="A3115" s="14">
        <v>124</v>
      </c>
      <c r="B3115" s="16">
        <v>310</v>
      </c>
      <c r="C3115" s="14" t="s">
        <v>2050</v>
      </c>
      <c r="D3115" s="17">
        <v>1</v>
      </c>
      <c r="E3115" s="5" t="s">
        <v>2051</v>
      </c>
      <c r="F3115" s="5">
        <v>0</v>
      </c>
      <c r="G3115" s="5" t="s">
        <v>2043</v>
      </c>
      <c r="H3115" s="20" t="str">
        <f ca="1">IFERROR(__xludf.DUMMYFUNCTION("GOOGLETRANSLATE(VIET!K3115,""vi"",""en"")"),"Book illustrations Japanese")</f>
        <v>Book illustrations Japanese</v>
      </c>
      <c r="I3115" s="5">
        <v>0</v>
      </c>
      <c r="J3115" s="5">
        <v>2017</v>
      </c>
      <c r="K3115" s="5">
        <v>25</v>
      </c>
      <c r="L3115" s="5" t="s">
        <v>1827</v>
      </c>
      <c r="M3115" s="5" t="s">
        <v>96</v>
      </c>
      <c r="N3115" s="19">
        <v>9784834003512</v>
      </c>
    </row>
    <row r="3116" spans="1:14" ht="15.75" customHeight="1" x14ac:dyDescent="0.2">
      <c r="A3116" s="14">
        <v>125</v>
      </c>
      <c r="B3116" s="16">
        <v>310</v>
      </c>
      <c r="C3116" s="14" t="s">
        <v>2052</v>
      </c>
      <c r="D3116" s="17">
        <v>1</v>
      </c>
      <c r="E3116" s="5" t="s">
        <v>2053</v>
      </c>
      <c r="F3116" s="5">
        <v>0</v>
      </c>
      <c r="G3116" s="5" t="s">
        <v>2043</v>
      </c>
      <c r="H3116" s="20" t="str">
        <f ca="1">IFERROR(__xludf.DUMMYFUNCTION("GOOGLETRANSLATE(VIET!K3116,""vi"",""en"")"),"Book illustrations Japanese")</f>
        <v>Book illustrations Japanese</v>
      </c>
      <c r="I3116" s="5">
        <v>0</v>
      </c>
      <c r="J3116" s="5">
        <v>2016</v>
      </c>
      <c r="K3116" s="5">
        <v>3</v>
      </c>
      <c r="L3116" s="5" t="s">
        <v>1827</v>
      </c>
      <c r="M3116" s="5" t="s">
        <v>96</v>
      </c>
      <c r="N3116" s="19">
        <v>9784834025859</v>
      </c>
    </row>
    <row r="3117" spans="1:14" ht="15.75" customHeight="1" x14ac:dyDescent="0.2">
      <c r="A3117" s="14">
        <v>126</v>
      </c>
      <c r="B3117" s="16">
        <v>310</v>
      </c>
      <c r="C3117" s="14" t="s">
        <v>2054</v>
      </c>
      <c r="D3117" s="17">
        <v>1</v>
      </c>
      <c r="E3117" s="5" t="s">
        <v>2055</v>
      </c>
      <c r="F3117" s="5">
        <v>0</v>
      </c>
      <c r="G3117" s="5" t="s">
        <v>2043</v>
      </c>
      <c r="H3117" s="20" t="str">
        <f ca="1">IFERROR(__xludf.DUMMYFUNCTION("GOOGLETRANSLATE(VIET!K3117,""vi"",""en"")"),"Book illustrations Japanese")</f>
        <v>Book illustrations Japanese</v>
      </c>
      <c r="I3117" s="5">
        <v>0</v>
      </c>
      <c r="J3117" s="5">
        <v>2018</v>
      </c>
      <c r="K3117" s="5">
        <v>107</v>
      </c>
      <c r="L3117" s="5" t="s">
        <v>1827</v>
      </c>
      <c r="M3117" s="5" t="s">
        <v>96</v>
      </c>
      <c r="N3117" s="19">
        <v>9784834003192</v>
      </c>
    </row>
    <row r="3118" spans="1:14" ht="15.75" customHeight="1" x14ac:dyDescent="0.2">
      <c r="A3118" s="14">
        <v>127</v>
      </c>
      <c r="B3118" s="16">
        <v>310</v>
      </c>
      <c r="C3118" s="14" t="s">
        <v>2056</v>
      </c>
      <c r="D3118" s="17">
        <v>1</v>
      </c>
      <c r="E3118" s="5" t="s">
        <v>2057</v>
      </c>
      <c r="F3118" s="5">
        <v>0</v>
      </c>
      <c r="G3118" s="5" t="s">
        <v>2043</v>
      </c>
      <c r="H3118" s="20" t="str">
        <f ca="1">IFERROR(__xludf.DUMMYFUNCTION("GOOGLETRANSLATE(VIET!K3118,""vi"",""en"")"),"Book illustrations Japanese")</f>
        <v>Book illustrations Japanese</v>
      </c>
      <c r="I3118" s="5">
        <v>0</v>
      </c>
      <c r="J3118" s="5">
        <v>2018</v>
      </c>
      <c r="K3118" s="5">
        <v>1</v>
      </c>
      <c r="L3118" s="5" t="s">
        <v>1827</v>
      </c>
      <c r="M3118" s="5" t="s">
        <v>96</v>
      </c>
      <c r="N3118" s="19">
        <v>9784834084320</v>
      </c>
    </row>
    <row r="3119" spans="1:14" ht="15.75" customHeight="1" x14ac:dyDescent="0.2">
      <c r="A3119" s="14">
        <v>128</v>
      </c>
      <c r="B3119" s="16">
        <v>310</v>
      </c>
      <c r="C3119" s="14" t="s">
        <v>2058</v>
      </c>
      <c r="D3119" s="17">
        <v>1</v>
      </c>
      <c r="E3119" s="5" t="s">
        <v>2059</v>
      </c>
      <c r="F3119" s="5">
        <v>0</v>
      </c>
      <c r="G3119" s="5" t="s">
        <v>2043</v>
      </c>
      <c r="H3119" s="20" t="str">
        <f ca="1">IFERROR(__xludf.DUMMYFUNCTION("GOOGLETRANSLATE(VIET!K3119,""vi"",""en"")"),"Book illustrations Japanese")</f>
        <v>Book illustrations Japanese</v>
      </c>
      <c r="I3119" s="5">
        <v>0</v>
      </c>
      <c r="J3119" s="5">
        <v>2018</v>
      </c>
      <c r="K3119" s="5">
        <v>6</v>
      </c>
      <c r="L3119" s="5" t="s">
        <v>1827</v>
      </c>
      <c r="M3119" s="5" t="s">
        <v>96</v>
      </c>
      <c r="N3119" s="19">
        <v>9784916016355</v>
      </c>
    </row>
    <row r="3120" spans="1:14" ht="15.75" customHeight="1" x14ac:dyDescent="0.2">
      <c r="A3120" s="14">
        <v>129</v>
      </c>
      <c r="B3120" s="16">
        <v>310</v>
      </c>
      <c r="C3120" s="14" t="s">
        <v>2060</v>
      </c>
      <c r="D3120" s="17">
        <v>1</v>
      </c>
      <c r="E3120" s="5" t="s">
        <v>2061</v>
      </c>
      <c r="F3120" s="5">
        <v>0</v>
      </c>
      <c r="G3120" s="5" t="s">
        <v>2062</v>
      </c>
      <c r="H3120" s="20" t="str">
        <f ca="1">IFERROR(__xludf.DUMMYFUNCTION("GOOGLETRANSLATE(VIET!K3120,""vi"",""en"")"),"Book illustrations Japanese")</f>
        <v>Book illustrations Japanese</v>
      </c>
      <c r="I3120" s="5">
        <v>0</v>
      </c>
      <c r="J3120" s="5">
        <v>2018</v>
      </c>
      <c r="K3120" s="5">
        <v>60</v>
      </c>
      <c r="L3120" s="5" t="s">
        <v>1827</v>
      </c>
      <c r="M3120" s="5" t="s">
        <v>96</v>
      </c>
      <c r="N3120" s="19">
        <v>9784834012408</v>
      </c>
    </row>
    <row r="3121" spans="1:14" ht="15.75" customHeight="1" x14ac:dyDescent="0.2">
      <c r="A3121" s="14">
        <v>130</v>
      </c>
      <c r="B3121" s="16">
        <v>310</v>
      </c>
      <c r="C3121" s="14" t="s">
        <v>2063</v>
      </c>
      <c r="D3121" s="17">
        <v>1</v>
      </c>
      <c r="E3121" s="5" t="s">
        <v>2064</v>
      </c>
      <c r="F3121" s="5">
        <v>0</v>
      </c>
      <c r="G3121" s="5" t="s">
        <v>2062</v>
      </c>
      <c r="H3121" s="20" t="str">
        <f ca="1">IFERROR(__xludf.DUMMYFUNCTION("GOOGLETRANSLATE(VIET!K3121,""vi"",""en"")"),"Book illustrations Japanese")</f>
        <v>Book illustrations Japanese</v>
      </c>
      <c r="I3121" s="5">
        <v>0</v>
      </c>
      <c r="J3121" s="5">
        <v>2017</v>
      </c>
      <c r="K3121" s="5">
        <v>20</v>
      </c>
      <c r="L3121" s="5" t="s">
        <v>1827</v>
      </c>
      <c r="M3121" s="5" t="s">
        <v>96</v>
      </c>
      <c r="N3121" s="19">
        <v>9784834013887</v>
      </c>
    </row>
    <row r="3122" spans="1:14" ht="15.75" customHeight="1" x14ac:dyDescent="0.2">
      <c r="A3122" s="14">
        <v>131</v>
      </c>
      <c r="B3122" s="16">
        <v>310</v>
      </c>
      <c r="C3122" s="14" t="s">
        <v>2065</v>
      </c>
      <c r="D3122" s="17">
        <v>1</v>
      </c>
      <c r="E3122" s="5" t="s">
        <v>2066</v>
      </c>
      <c r="F3122" s="5">
        <v>0</v>
      </c>
      <c r="G3122" s="5" t="s">
        <v>2062</v>
      </c>
      <c r="H3122" s="20" t="str">
        <f ca="1">IFERROR(__xludf.DUMMYFUNCTION("GOOGLETRANSLATE(VIET!K3122,""vi"",""en"")"),"Book illustrations Japanese")</f>
        <v>Book illustrations Japanese</v>
      </c>
      <c r="I3122" s="5">
        <v>0</v>
      </c>
      <c r="J3122" s="5">
        <v>2017</v>
      </c>
      <c r="K3122" s="5">
        <v>15</v>
      </c>
      <c r="L3122" s="5" t="s">
        <v>1827</v>
      </c>
      <c r="M3122" s="5" t="s">
        <v>96</v>
      </c>
      <c r="N3122" s="19">
        <v>9784834016277</v>
      </c>
    </row>
    <row r="3123" spans="1:14" ht="15.75" customHeight="1" x14ac:dyDescent="0.2">
      <c r="A3123" s="14">
        <v>132</v>
      </c>
      <c r="B3123" s="16">
        <v>310</v>
      </c>
      <c r="C3123" s="14" t="s">
        <v>2067</v>
      </c>
      <c r="D3123" s="17">
        <v>1</v>
      </c>
      <c r="E3123" s="5" t="s">
        <v>2068</v>
      </c>
      <c r="F3123" s="5">
        <v>0</v>
      </c>
      <c r="G3123" s="5" t="s">
        <v>2069</v>
      </c>
      <c r="H3123" s="20" t="str">
        <f ca="1">IFERROR(__xludf.DUMMYFUNCTION("GOOGLETRANSLATE(VIET!K3123,""vi"",""en"")"),"Book illustrations Japanese")</f>
        <v>Book illustrations Japanese</v>
      </c>
      <c r="I3123" s="5">
        <v>0</v>
      </c>
      <c r="J3123" s="5">
        <v>2018</v>
      </c>
      <c r="K3123" s="5">
        <v>27</v>
      </c>
      <c r="L3123" s="5" t="s">
        <v>1827</v>
      </c>
      <c r="M3123" s="5" t="s">
        <v>96</v>
      </c>
      <c r="N3123" s="19">
        <v>9784834017397</v>
      </c>
    </row>
    <row r="3124" spans="1:14" ht="15.75" customHeight="1" x14ac:dyDescent="0.2">
      <c r="A3124" s="14">
        <v>133</v>
      </c>
      <c r="B3124" s="16">
        <v>310</v>
      </c>
      <c r="C3124" s="14" t="s">
        <v>2070</v>
      </c>
      <c r="D3124" s="17">
        <v>1</v>
      </c>
      <c r="E3124" s="5" t="s">
        <v>2071</v>
      </c>
      <c r="F3124" s="5">
        <v>0</v>
      </c>
      <c r="G3124" s="5" t="s">
        <v>2069</v>
      </c>
      <c r="H3124" s="20" t="str">
        <f ca="1">IFERROR(__xludf.DUMMYFUNCTION("GOOGLETRANSLATE(VIET!K3124,""vi"",""en"")"),"Book illustrations Japanese")</f>
        <v>Book illustrations Japanese</v>
      </c>
      <c r="I3124" s="5">
        <v>0</v>
      </c>
      <c r="J3124" s="5">
        <v>2018</v>
      </c>
      <c r="K3124" s="5">
        <v>223</v>
      </c>
      <c r="L3124" s="5" t="s">
        <v>1827</v>
      </c>
      <c r="M3124" s="5" t="s">
        <v>96</v>
      </c>
      <c r="N3124" s="19">
        <v>9784834000825</v>
      </c>
    </row>
    <row r="3125" spans="1:14" ht="15.75" customHeight="1" x14ac:dyDescent="0.2">
      <c r="A3125" s="14">
        <v>134</v>
      </c>
      <c r="B3125" s="16">
        <v>310</v>
      </c>
      <c r="C3125" s="14" t="s">
        <v>2072</v>
      </c>
      <c r="D3125" s="17">
        <v>1</v>
      </c>
      <c r="E3125" s="5" t="s">
        <v>2073</v>
      </c>
      <c r="F3125" s="5">
        <v>0</v>
      </c>
      <c r="G3125" s="5" t="s">
        <v>2069</v>
      </c>
      <c r="H3125" s="20" t="str">
        <f ca="1">IFERROR(__xludf.DUMMYFUNCTION("GOOGLETRANSLATE(VIET!K3125,""vi"",""en"")"),"Book illustrations Japanese")</f>
        <v>Book illustrations Japanese</v>
      </c>
      <c r="I3125" s="5">
        <v>0</v>
      </c>
      <c r="J3125" s="5">
        <v>2018</v>
      </c>
      <c r="K3125" s="5">
        <v>79</v>
      </c>
      <c r="L3125" s="5" t="s">
        <v>1827</v>
      </c>
      <c r="M3125" s="5" t="s">
        <v>96</v>
      </c>
      <c r="N3125" s="19">
        <v>9784834010756</v>
      </c>
    </row>
    <row r="3126" spans="1:14" ht="15.75" customHeight="1" x14ac:dyDescent="0.2">
      <c r="A3126" s="14">
        <v>135</v>
      </c>
      <c r="B3126" s="16">
        <v>310</v>
      </c>
      <c r="C3126" s="14" t="s">
        <v>2074</v>
      </c>
      <c r="D3126" s="17">
        <v>1</v>
      </c>
      <c r="E3126" s="5" t="s">
        <v>2075</v>
      </c>
      <c r="F3126" s="5">
        <v>0</v>
      </c>
      <c r="G3126" s="5" t="s">
        <v>2069</v>
      </c>
      <c r="H3126" s="20" t="str">
        <f ca="1">IFERROR(__xludf.DUMMYFUNCTION("GOOGLETRANSLATE(VIET!K3126,""vi"",""en"")"),"Book illustrations Japanese")</f>
        <v>Book illustrations Japanese</v>
      </c>
      <c r="I3126" s="5">
        <v>0</v>
      </c>
      <c r="J3126" s="5">
        <v>2018</v>
      </c>
      <c r="K3126" s="5">
        <v>42</v>
      </c>
      <c r="L3126" s="5" t="s">
        <v>1827</v>
      </c>
      <c r="M3126" s="5" t="s">
        <v>96</v>
      </c>
      <c r="N3126" s="19">
        <v>9784834006339</v>
      </c>
    </row>
    <row r="3127" spans="1:14" ht="15.75" customHeight="1" x14ac:dyDescent="0.2">
      <c r="A3127" s="14">
        <v>136</v>
      </c>
      <c r="B3127" s="16">
        <v>310</v>
      </c>
      <c r="C3127" s="14" t="s">
        <v>2076</v>
      </c>
      <c r="D3127" s="17">
        <v>1</v>
      </c>
      <c r="E3127" s="5" t="s">
        <v>2077</v>
      </c>
      <c r="F3127" s="5">
        <v>0</v>
      </c>
      <c r="G3127" s="5" t="s">
        <v>2069</v>
      </c>
      <c r="H3127" s="20" t="str">
        <f ca="1">IFERROR(__xludf.DUMMYFUNCTION("GOOGLETRANSLATE(VIET!K3127,""vi"",""en"")"),"Book illustrations Japanese")</f>
        <v>Book illustrations Japanese</v>
      </c>
      <c r="I3127" s="5">
        <v>0</v>
      </c>
      <c r="J3127" s="5">
        <v>2018</v>
      </c>
      <c r="K3127" s="5">
        <v>127</v>
      </c>
      <c r="L3127" s="5" t="s">
        <v>1827</v>
      </c>
      <c r="M3127" s="5" t="s">
        <v>96</v>
      </c>
      <c r="N3127" s="19">
        <v>9784834008920</v>
      </c>
    </row>
    <row r="3128" spans="1:14" ht="15.75" customHeight="1" x14ac:dyDescent="0.2">
      <c r="A3128" s="14">
        <v>137</v>
      </c>
      <c r="B3128" s="16">
        <v>310</v>
      </c>
      <c r="C3128" s="14" t="s">
        <v>2078</v>
      </c>
      <c r="D3128" s="17">
        <v>1</v>
      </c>
      <c r="E3128" s="5" t="s">
        <v>2079</v>
      </c>
      <c r="F3128" s="5">
        <v>0</v>
      </c>
      <c r="G3128" s="5" t="s">
        <v>2069</v>
      </c>
      <c r="H3128" s="20" t="str">
        <f ca="1">IFERROR(__xludf.DUMMYFUNCTION("GOOGLETRANSLATE(VIET!K3128,""vi"",""en"")"),"Book illustrations Japanese")</f>
        <v>Book illustrations Japanese</v>
      </c>
      <c r="I3128" s="5">
        <v>0</v>
      </c>
      <c r="J3128" s="5">
        <v>2018</v>
      </c>
      <c r="K3128" s="5">
        <v>44</v>
      </c>
      <c r="L3128" s="5" t="s">
        <v>1827</v>
      </c>
      <c r="M3128" s="5" t="s">
        <v>96</v>
      </c>
      <c r="N3128" s="19">
        <v>9784834017960</v>
      </c>
    </row>
    <row r="3129" spans="1:14" ht="15.75" customHeight="1" x14ac:dyDescent="0.2">
      <c r="A3129" s="14">
        <v>138</v>
      </c>
      <c r="B3129" s="16">
        <v>310</v>
      </c>
      <c r="C3129" s="14" t="s">
        <v>2080</v>
      </c>
      <c r="D3129" s="17">
        <v>1</v>
      </c>
      <c r="E3129" s="5" t="s">
        <v>2081</v>
      </c>
      <c r="F3129" s="5">
        <v>0</v>
      </c>
      <c r="G3129" s="5" t="s">
        <v>2069</v>
      </c>
      <c r="H3129" s="20" t="str">
        <f ca="1">IFERROR(__xludf.DUMMYFUNCTION("GOOGLETRANSLATE(VIET!K3129,""vi"",""en"")"),"Book illustrations Japanese")</f>
        <v>Book illustrations Japanese</v>
      </c>
      <c r="I3129" s="5">
        <v>0</v>
      </c>
      <c r="J3129" s="5">
        <v>2018</v>
      </c>
      <c r="K3129" s="5">
        <v>116</v>
      </c>
      <c r="L3129" s="5" t="s">
        <v>1827</v>
      </c>
      <c r="M3129" s="5" t="s">
        <v>96</v>
      </c>
      <c r="N3129" s="19">
        <v>9784834005288</v>
      </c>
    </row>
    <row r="3130" spans="1:14" ht="15.75" customHeight="1" x14ac:dyDescent="0.2">
      <c r="A3130" s="14">
        <v>139</v>
      </c>
      <c r="B3130" s="16">
        <v>310</v>
      </c>
      <c r="C3130" s="14" t="s">
        <v>2082</v>
      </c>
      <c r="D3130" s="17">
        <v>1</v>
      </c>
      <c r="E3130" s="5" t="s">
        <v>2083</v>
      </c>
      <c r="F3130" s="5">
        <v>0</v>
      </c>
      <c r="G3130" s="5" t="s">
        <v>2069</v>
      </c>
      <c r="H3130" s="20" t="str">
        <f ca="1">IFERROR(__xludf.DUMMYFUNCTION("GOOGLETRANSLATE(VIET!K3130,""vi"",""en"")"),"Book illustrations Japanese")</f>
        <v>Book illustrations Japanese</v>
      </c>
      <c r="I3130" s="5">
        <v>0</v>
      </c>
      <c r="J3130" s="5">
        <v>2018</v>
      </c>
      <c r="K3130" s="5">
        <v>145</v>
      </c>
      <c r="L3130" s="5" t="s">
        <v>1827</v>
      </c>
      <c r="M3130" s="5" t="s">
        <v>96</v>
      </c>
      <c r="N3130" s="19">
        <v>9784834001013</v>
      </c>
    </row>
    <row r="3131" spans="1:14" ht="15.75" customHeight="1" x14ac:dyDescent="0.2">
      <c r="A3131" s="14">
        <v>140</v>
      </c>
      <c r="B3131" s="16">
        <v>310</v>
      </c>
      <c r="C3131" s="14" t="s">
        <v>2084</v>
      </c>
      <c r="D3131" s="17">
        <v>1</v>
      </c>
      <c r="E3131" s="5" t="s">
        <v>2085</v>
      </c>
      <c r="F3131" s="5">
        <v>0</v>
      </c>
      <c r="G3131" s="5" t="s">
        <v>2069</v>
      </c>
      <c r="H3131" s="20" t="str">
        <f ca="1">IFERROR(__xludf.DUMMYFUNCTION("GOOGLETRANSLATE(VIET!K3131,""vi"",""en"")"),"Book illustrations Japanese")</f>
        <v>Book illustrations Japanese</v>
      </c>
      <c r="I3131" s="5">
        <v>0</v>
      </c>
      <c r="J3131" s="5">
        <v>2015</v>
      </c>
      <c r="K3131" s="5">
        <v>5</v>
      </c>
      <c r="L3131" s="5" t="s">
        <v>1827</v>
      </c>
      <c r="M3131" s="5" t="s">
        <v>96</v>
      </c>
      <c r="N3131" s="19">
        <v>9784834022384</v>
      </c>
    </row>
    <row r="3132" spans="1:14" ht="15.75" customHeight="1" x14ac:dyDescent="0.2">
      <c r="A3132" s="14">
        <v>141</v>
      </c>
      <c r="B3132" s="16">
        <v>310</v>
      </c>
      <c r="C3132" s="14" t="s">
        <v>2086</v>
      </c>
      <c r="D3132" s="17">
        <v>1</v>
      </c>
      <c r="E3132" s="5" t="s">
        <v>2087</v>
      </c>
      <c r="F3132" s="5">
        <v>0</v>
      </c>
      <c r="G3132" s="5" t="s">
        <v>2062</v>
      </c>
      <c r="H3132" s="20" t="str">
        <f ca="1">IFERROR(__xludf.DUMMYFUNCTION("GOOGLETRANSLATE(VIET!K3132,""vi"",""en"")"),"Book illustrations Japanese")</f>
        <v>Book illustrations Japanese</v>
      </c>
      <c r="I3132" s="5">
        <v>0</v>
      </c>
      <c r="J3132" s="5">
        <v>2018</v>
      </c>
      <c r="K3132" s="5">
        <v>3</v>
      </c>
      <c r="L3132" s="5" t="s">
        <v>1827</v>
      </c>
      <c r="M3132" s="5" t="s">
        <v>96</v>
      </c>
      <c r="N3132" s="19">
        <v>9784834082333</v>
      </c>
    </row>
    <row r="3133" spans="1:14" ht="15.75" customHeight="1" x14ac:dyDescent="0.2">
      <c r="A3133" s="14">
        <v>142</v>
      </c>
      <c r="B3133" s="16">
        <v>310</v>
      </c>
      <c r="C3133" s="14" t="s">
        <v>2088</v>
      </c>
      <c r="D3133" s="17">
        <v>1</v>
      </c>
      <c r="E3133" s="5" t="s">
        <v>2089</v>
      </c>
      <c r="F3133" s="5">
        <v>0</v>
      </c>
      <c r="G3133" s="5" t="s">
        <v>2069</v>
      </c>
      <c r="H3133" s="20" t="str">
        <f ca="1">IFERROR(__xludf.DUMMYFUNCTION("GOOGLETRANSLATE(VIET!K3133,""vi"",""en"")"),"Book illustrations Japanese")</f>
        <v>Book illustrations Japanese</v>
      </c>
      <c r="I3133" s="5">
        <v>0</v>
      </c>
      <c r="J3133" s="5">
        <v>2018</v>
      </c>
      <c r="K3133" s="5">
        <v>118</v>
      </c>
      <c r="L3133" s="5" t="s">
        <v>1827</v>
      </c>
      <c r="M3133" s="5" t="s">
        <v>96</v>
      </c>
      <c r="N3133" s="19">
        <v>9784834000849</v>
      </c>
    </row>
    <row r="3134" spans="1:14" ht="15.75" customHeight="1" x14ac:dyDescent="0.2">
      <c r="A3134" s="14">
        <v>143</v>
      </c>
      <c r="B3134" s="16">
        <v>310</v>
      </c>
      <c r="C3134" s="14" t="s">
        <v>2090</v>
      </c>
      <c r="D3134" s="17">
        <v>1</v>
      </c>
      <c r="E3134" s="5" t="s">
        <v>2091</v>
      </c>
      <c r="F3134" s="5">
        <v>0</v>
      </c>
      <c r="G3134" s="5" t="s">
        <v>2092</v>
      </c>
      <c r="H3134" s="20" t="str">
        <f ca="1">IFERROR(__xludf.DUMMYFUNCTION("GOOGLETRANSLATE(VIET!K3134,""vi"",""en"")"),"Book illustrations Japanese")</f>
        <v>Book illustrations Japanese</v>
      </c>
      <c r="I3134" s="5">
        <v>0</v>
      </c>
      <c r="J3134" s="5">
        <v>2018</v>
      </c>
      <c r="K3134" s="5">
        <v>92</v>
      </c>
      <c r="L3134" s="5" t="s">
        <v>1827</v>
      </c>
      <c r="M3134" s="5" t="s">
        <v>96</v>
      </c>
      <c r="N3134" s="19">
        <v>9784834005134</v>
      </c>
    </row>
    <row r="3135" spans="1:14" ht="15.75" customHeight="1" x14ac:dyDescent="0.2">
      <c r="A3135" s="14">
        <v>144</v>
      </c>
      <c r="B3135" s="16">
        <v>310</v>
      </c>
      <c r="C3135" s="14" t="s">
        <v>2093</v>
      </c>
      <c r="D3135" s="17">
        <v>1</v>
      </c>
      <c r="E3135" s="5" t="s">
        <v>2094</v>
      </c>
      <c r="F3135" s="5">
        <v>0</v>
      </c>
      <c r="G3135" s="5" t="s">
        <v>2095</v>
      </c>
      <c r="H3135" s="20" t="str">
        <f ca="1">IFERROR(__xludf.DUMMYFUNCTION("GOOGLETRANSLATE(VIET!K3135,""vi"",""en"")"),"Book illustrations Japanese")</f>
        <v>Book illustrations Japanese</v>
      </c>
      <c r="I3135" s="5">
        <v>0</v>
      </c>
      <c r="J3135" s="5">
        <v>2018</v>
      </c>
      <c r="K3135" s="5">
        <v>69</v>
      </c>
      <c r="L3135" s="5" t="s">
        <v>1827</v>
      </c>
      <c r="M3135" s="5" t="s">
        <v>96</v>
      </c>
      <c r="N3135" s="19">
        <v>9784834004618</v>
      </c>
    </row>
    <row r="3136" spans="1:14" ht="15.75" customHeight="1" x14ac:dyDescent="0.2">
      <c r="A3136" s="14">
        <v>145</v>
      </c>
      <c r="B3136" s="16">
        <v>310</v>
      </c>
      <c r="C3136" s="14" t="s">
        <v>2096</v>
      </c>
      <c r="D3136" s="17">
        <v>1</v>
      </c>
      <c r="E3136" s="5" t="s">
        <v>2097</v>
      </c>
      <c r="F3136" s="5">
        <v>0</v>
      </c>
      <c r="G3136" s="5" t="s">
        <v>2095</v>
      </c>
      <c r="H3136" s="20" t="str">
        <f ca="1">IFERROR(__xludf.DUMMYFUNCTION("GOOGLETRANSLATE(VIET!K3136,""vi"",""en"")"),"Book illustrations Japanese")</f>
        <v>Book illustrations Japanese</v>
      </c>
      <c r="I3136" s="5">
        <v>0</v>
      </c>
      <c r="J3136" s="5">
        <v>2018</v>
      </c>
      <c r="K3136" s="5">
        <v>79</v>
      </c>
      <c r="L3136" s="5" t="s">
        <v>1827</v>
      </c>
      <c r="M3136" s="5" t="s">
        <v>96</v>
      </c>
      <c r="N3136" s="19">
        <v>9784834009088</v>
      </c>
    </row>
    <row r="3137" spans="1:14" ht="15.75" customHeight="1" x14ac:dyDescent="0.2">
      <c r="A3137" s="14">
        <v>146</v>
      </c>
      <c r="B3137" s="16">
        <v>310</v>
      </c>
      <c r="C3137" s="14" t="s">
        <v>2098</v>
      </c>
      <c r="D3137" s="17">
        <v>1</v>
      </c>
      <c r="E3137" s="5" t="s">
        <v>2099</v>
      </c>
      <c r="F3137" s="5">
        <v>0</v>
      </c>
      <c r="G3137" s="5" t="s">
        <v>2095</v>
      </c>
      <c r="H3137" s="20" t="str">
        <f ca="1">IFERROR(__xludf.DUMMYFUNCTION("GOOGLETRANSLATE(VIET!K3137,""vi"",""en"")"),"Book illustrations Japanese")</f>
        <v>Book illustrations Japanese</v>
      </c>
      <c r="I3137" s="5">
        <v>0</v>
      </c>
      <c r="J3137" s="5">
        <v>2018</v>
      </c>
      <c r="K3137" s="5">
        <v>58</v>
      </c>
      <c r="L3137" s="5" t="s">
        <v>1827</v>
      </c>
      <c r="M3137" s="5" t="s">
        <v>96</v>
      </c>
      <c r="N3137" s="19">
        <v>9784834009095</v>
      </c>
    </row>
    <row r="3138" spans="1:14" ht="15.75" customHeight="1" x14ac:dyDescent="0.2">
      <c r="A3138" s="14">
        <v>147</v>
      </c>
      <c r="B3138" s="16">
        <v>310</v>
      </c>
      <c r="C3138" s="14" t="s">
        <v>2100</v>
      </c>
      <c r="D3138" s="17">
        <v>1</v>
      </c>
      <c r="E3138" s="5" t="s">
        <v>2101</v>
      </c>
      <c r="F3138" s="5">
        <v>0</v>
      </c>
      <c r="G3138" s="5" t="s">
        <v>2095</v>
      </c>
      <c r="H3138" s="20" t="str">
        <f ca="1">IFERROR(__xludf.DUMMYFUNCTION("GOOGLETRANSLATE(VIET!K3138,""vi"",""en"")"),"Book illustrations Japanese")</f>
        <v>Book illustrations Japanese</v>
      </c>
      <c r="I3138" s="5">
        <v>0</v>
      </c>
      <c r="J3138" s="5">
        <v>2018</v>
      </c>
      <c r="K3138" s="5">
        <v>53</v>
      </c>
      <c r="L3138" s="5" t="s">
        <v>1827</v>
      </c>
      <c r="M3138" s="5" t="s">
        <v>96</v>
      </c>
      <c r="N3138" s="19">
        <v>9784834009101</v>
      </c>
    </row>
    <row r="3139" spans="1:14" ht="15.75" customHeight="1" x14ac:dyDescent="0.2">
      <c r="A3139" s="14">
        <v>148</v>
      </c>
      <c r="B3139" s="16">
        <v>310</v>
      </c>
      <c r="C3139" s="14" t="s">
        <v>2102</v>
      </c>
      <c r="D3139" s="17">
        <v>1</v>
      </c>
      <c r="E3139" s="5" t="s">
        <v>2103</v>
      </c>
      <c r="F3139" s="5">
        <v>0</v>
      </c>
      <c r="G3139" s="5" t="s">
        <v>2095</v>
      </c>
      <c r="H3139" s="20" t="str">
        <f ca="1">IFERROR(__xludf.DUMMYFUNCTION("GOOGLETRANSLATE(VIET!K3139,""vi"",""en"")"),"Book illustrations Japanese")</f>
        <v>Book illustrations Japanese</v>
      </c>
      <c r="I3139" s="5">
        <v>0</v>
      </c>
      <c r="J3139" s="5">
        <v>2018</v>
      </c>
      <c r="K3139" s="5">
        <v>76</v>
      </c>
      <c r="L3139" s="5" t="s">
        <v>1827</v>
      </c>
      <c r="M3139" s="5" t="s">
        <v>96</v>
      </c>
      <c r="N3139" s="19">
        <v>9784834002584</v>
      </c>
    </row>
    <row r="3140" spans="1:14" ht="15.75" customHeight="1" x14ac:dyDescent="0.2">
      <c r="A3140" s="14">
        <v>149</v>
      </c>
      <c r="B3140" s="16">
        <v>310</v>
      </c>
      <c r="C3140" s="14" t="s">
        <v>2104</v>
      </c>
      <c r="D3140" s="17">
        <v>1</v>
      </c>
      <c r="E3140" s="5" t="s">
        <v>2105</v>
      </c>
      <c r="F3140" s="5">
        <v>0</v>
      </c>
      <c r="G3140" s="5" t="s">
        <v>2095</v>
      </c>
      <c r="H3140" s="20" t="str">
        <f ca="1">IFERROR(__xludf.DUMMYFUNCTION("GOOGLETRANSLATE(VIET!K3140,""vi"",""en"")"),"Book illustrations Japanese")</f>
        <v>Book illustrations Japanese</v>
      </c>
      <c r="I3140" s="5">
        <v>0</v>
      </c>
      <c r="J3140" s="5">
        <v>2018</v>
      </c>
      <c r="K3140" s="5">
        <v>56</v>
      </c>
      <c r="L3140" s="5" t="s">
        <v>1827</v>
      </c>
      <c r="M3140" s="5" t="s">
        <v>96</v>
      </c>
      <c r="N3140" s="19">
        <v>9784834007992</v>
      </c>
    </row>
    <row r="3141" spans="1:14" ht="15.75" customHeight="1" x14ac:dyDescent="0.2">
      <c r="A3141" s="14">
        <v>150</v>
      </c>
      <c r="B3141" s="16">
        <v>310</v>
      </c>
      <c r="C3141" s="14" t="s">
        <v>2106</v>
      </c>
      <c r="D3141" s="17">
        <v>1</v>
      </c>
      <c r="E3141" s="5" t="s">
        <v>2107</v>
      </c>
      <c r="F3141" s="5">
        <v>0</v>
      </c>
      <c r="G3141" s="5" t="s">
        <v>2095</v>
      </c>
      <c r="H3141" s="20" t="str">
        <f ca="1">IFERROR(__xludf.DUMMYFUNCTION("GOOGLETRANSLATE(VIET!K3141,""vi"",""en"")"),"Book illustrations Japanese")</f>
        <v>Book illustrations Japanese</v>
      </c>
      <c r="I3141" s="5">
        <v>0</v>
      </c>
      <c r="J3141" s="5">
        <v>2018</v>
      </c>
      <c r="K3141" s="5">
        <v>8</v>
      </c>
      <c r="L3141" s="5" t="s">
        <v>1827</v>
      </c>
      <c r="M3141" s="5" t="s">
        <v>96</v>
      </c>
      <c r="N3141" s="19">
        <v>9784834026917</v>
      </c>
    </row>
    <row r="3142" spans="1:14" ht="15.75" customHeight="1" x14ac:dyDescent="0.2">
      <c r="A3142" s="14">
        <v>151</v>
      </c>
      <c r="B3142" s="16">
        <v>310</v>
      </c>
      <c r="C3142" s="14" t="s">
        <v>2108</v>
      </c>
      <c r="D3142" s="17">
        <v>1</v>
      </c>
      <c r="E3142" s="5" t="s">
        <v>2109</v>
      </c>
      <c r="F3142" s="5">
        <v>0</v>
      </c>
      <c r="G3142" s="5" t="s">
        <v>2110</v>
      </c>
      <c r="H3142" s="20" t="str">
        <f ca="1">IFERROR(__xludf.DUMMYFUNCTION("GOOGLETRANSLATE(VIET!K3142,""vi"",""en"")"),"Book illustrations Japanese")</f>
        <v>Book illustrations Japanese</v>
      </c>
      <c r="I3142" s="5">
        <v>0</v>
      </c>
      <c r="J3142" s="5">
        <v>2018</v>
      </c>
      <c r="K3142" s="5">
        <v>62</v>
      </c>
      <c r="L3142" s="5" t="s">
        <v>1827</v>
      </c>
      <c r="M3142" s="5" t="s">
        <v>96</v>
      </c>
      <c r="N3142" s="19">
        <v>9784834007299</v>
      </c>
    </row>
    <row r="3143" spans="1:14" ht="15.75" customHeight="1" x14ac:dyDescent="0.2">
      <c r="A3143" s="14">
        <v>152</v>
      </c>
      <c r="B3143" s="16">
        <v>310</v>
      </c>
      <c r="C3143" s="14" t="s">
        <v>2111</v>
      </c>
      <c r="D3143" s="17">
        <v>1</v>
      </c>
      <c r="E3143" s="5" t="s">
        <v>2112</v>
      </c>
      <c r="F3143" s="5">
        <v>0</v>
      </c>
      <c r="G3143" s="5" t="s">
        <v>2110</v>
      </c>
      <c r="H3143" s="20" t="str">
        <f ca="1">IFERROR(__xludf.DUMMYFUNCTION("GOOGLETRANSLATE(VIET!K3143,""vi"",""en"")"),"Book illustrations Japanese")</f>
        <v>Book illustrations Japanese</v>
      </c>
      <c r="I3143" s="5">
        <v>0</v>
      </c>
      <c r="J3143" s="5">
        <v>2017</v>
      </c>
      <c r="K3143" s="5">
        <v>39</v>
      </c>
      <c r="L3143" s="5" t="s">
        <v>1827</v>
      </c>
      <c r="M3143" s="5" t="s">
        <v>96</v>
      </c>
      <c r="N3143" s="19">
        <v>9784834008647</v>
      </c>
    </row>
    <row r="3144" spans="1:14" ht="15.75" customHeight="1" x14ac:dyDescent="0.2">
      <c r="A3144" s="14">
        <v>153</v>
      </c>
      <c r="B3144" s="16">
        <v>310</v>
      </c>
      <c r="C3144" s="14" t="s">
        <v>2113</v>
      </c>
      <c r="D3144" s="17">
        <v>1</v>
      </c>
      <c r="E3144" s="5" t="s">
        <v>2114</v>
      </c>
      <c r="F3144" s="5">
        <v>0</v>
      </c>
      <c r="G3144" s="5" t="s">
        <v>1988</v>
      </c>
      <c r="H3144" s="20" t="str">
        <f ca="1">IFERROR(__xludf.DUMMYFUNCTION("GOOGLETRANSLATE(VIET!K3144,""vi"",""en"")"),"Book illustrations Japanese")</f>
        <v>Book illustrations Japanese</v>
      </c>
      <c r="I3144" s="5">
        <v>0</v>
      </c>
      <c r="J3144" s="5">
        <v>2018</v>
      </c>
      <c r="K3144" s="5">
        <v>85</v>
      </c>
      <c r="L3144" s="5" t="s">
        <v>1827</v>
      </c>
      <c r="M3144" s="5" t="s">
        <v>96</v>
      </c>
      <c r="N3144" s="19">
        <v>9784834004014</v>
      </c>
    </row>
    <row r="3145" spans="1:14" ht="15.75" customHeight="1" x14ac:dyDescent="0.2">
      <c r="A3145" s="14">
        <v>154</v>
      </c>
      <c r="B3145" s="16">
        <v>310</v>
      </c>
      <c r="C3145" s="14" t="s">
        <v>2115</v>
      </c>
      <c r="D3145" s="17">
        <v>1</v>
      </c>
      <c r="E3145" s="5" t="s">
        <v>2116</v>
      </c>
      <c r="F3145" s="5">
        <v>0</v>
      </c>
      <c r="G3145" s="5" t="s">
        <v>1988</v>
      </c>
      <c r="H3145" s="20" t="str">
        <f ca="1">IFERROR(__xludf.DUMMYFUNCTION("GOOGLETRANSLATE(VIET!K3145,""vi"",""en"")"),"Book illustrations Japanese")</f>
        <v>Book illustrations Japanese</v>
      </c>
      <c r="I3145" s="5">
        <v>0</v>
      </c>
      <c r="J3145" s="5">
        <v>2016</v>
      </c>
      <c r="K3145" s="5">
        <v>40</v>
      </c>
      <c r="L3145" s="5" t="s">
        <v>1827</v>
      </c>
      <c r="M3145" s="5" t="s">
        <v>96</v>
      </c>
      <c r="N3145" s="19">
        <v>9784834008401</v>
      </c>
    </row>
    <row r="3146" spans="1:14" ht="15.75" hidden="1" customHeight="1" x14ac:dyDescent="0.2">
      <c r="A3146" s="14">
        <v>0</v>
      </c>
      <c r="B3146" s="16">
        <v>0</v>
      </c>
      <c r="C3146" s="14">
        <v>0</v>
      </c>
      <c r="D3146" s="17">
        <v>0</v>
      </c>
      <c r="E3146" s="5">
        <v>0</v>
      </c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19">
        <v>0</v>
      </c>
    </row>
    <row r="3147" spans="1:14" ht="15.75" customHeight="1" x14ac:dyDescent="0.2">
      <c r="A3147" s="14">
        <v>1</v>
      </c>
      <c r="B3147" s="16">
        <v>320</v>
      </c>
      <c r="C3147" s="14" t="s">
        <v>2117</v>
      </c>
      <c r="D3147" s="17">
        <v>1</v>
      </c>
      <c r="E3147" s="5" t="s">
        <v>2118</v>
      </c>
      <c r="F3147" s="5" t="s">
        <v>32</v>
      </c>
      <c r="G3147" s="5" t="s">
        <v>2119</v>
      </c>
      <c r="H3147" s="20" t="str">
        <f ca="1">IFERROR(__xludf.DUMMYFUNCTION("GOOGLETRANSLATE(VIET!K3147,""vi"",""en"")"),"Book illustrations Vietnamese")</f>
        <v>Book illustrations Vietnamese</v>
      </c>
      <c r="I3147" s="5">
        <v>0</v>
      </c>
      <c r="J3147" s="5">
        <v>2009</v>
      </c>
      <c r="K3147" s="5">
        <v>1</v>
      </c>
      <c r="L3147" s="5" t="s">
        <v>2119</v>
      </c>
      <c r="M3147" s="5" t="s">
        <v>1400</v>
      </c>
      <c r="N3147" s="19">
        <v>0</v>
      </c>
    </row>
    <row r="3148" spans="1:14" ht="15.75" customHeight="1" x14ac:dyDescent="0.2">
      <c r="A3148" s="14">
        <v>2</v>
      </c>
      <c r="B3148" s="16">
        <v>320</v>
      </c>
      <c r="C3148" s="14" t="s">
        <v>2121</v>
      </c>
      <c r="D3148" s="17">
        <v>1</v>
      </c>
      <c r="E3148" s="5" t="s">
        <v>2122</v>
      </c>
      <c r="F3148" s="5">
        <v>0</v>
      </c>
      <c r="G3148" s="5" t="s">
        <v>2123</v>
      </c>
      <c r="H3148" s="20" t="str">
        <f ca="1">IFERROR(__xludf.DUMMYFUNCTION("GOOGLETRANSLATE(VIET!K3148,""vi"",""en"")"),"Book illustrations Vietnamese")</f>
        <v>Book illustrations Vietnamese</v>
      </c>
      <c r="I3148" s="5">
        <v>0</v>
      </c>
      <c r="J3148" s="5">
        <v>2013</v>
      </c>
      <c r="K3148" s="5">
        <v>1</v>
      </c>
      <c r="L3148" s="5" t="s">
        <v>1399</v>
      </c>
      <c r="M3148" s="5" t="s">
        <v>1400</v>
      </c>
      <c r="N3148" s="19">
        <v>8935036670687</v>
      </c>
    </row>
    <row r="3149" spans="1:14" ht="15.75" customHeight="1" x14ac:dyDescent="0.2">
      <c r="A3149" s="14">
        <v>3</v>
      </c>
      <c r="B3149" s="16">
        <v>320</v>
      </c>
      <c r="C3149" s="14" t="s">
        <v>2124</v>
      </c>
      <c r="D3149" s="17">
        <v>1</v>
      </c>
      <c r="E3149" s="5" t="s">
        <v>2125</v>
      </c>
      <c r="F3149" s="5">
        <v>0</v>
      </c>
      <c r="G3149" s="5" t="s">
        <v>2123</v>
      </c>
      <c r="H3149" s="20" t="str">
        <f ca="1">IFERROR(__xludf.DUMMYFUNCTION("GOOGLETRANSLATE(VIET!K3149,""vi"",""en"")"),"Book illustrations Vietnamese")</f>
        <v>Book illustrations Vietnamese</v>
      </c>
      <c r="I3149" s="5">
        <v>0</v>
      </c>
      <c r="J3149" s="5">
        <v>2013</v>
      </c>
      <c r="K3149" s="5">
        <v>1</v>
      </c>
      <c r="L3149" s="5" t="s">
        <v>1399</v>
      </c>
      <c r="M3149" s="5" t="s">
        <v>1400</v>
      </c>
      <c r="N3149" s="19">
        <v>8935036607724</v>
      </c>
    </row>
    <row r="3150" spans="1:14" ht="15.75" customHeight="1" x14ac:dyDescent="0.2">
      <c r="A3150" s="14">
        <v>4</v>
      </c>
      <c r="B3150" s="16">
        <v>320</v>
      </c>
      <c r="C3150" s="14" t="s">
        <v>2126</v>
      </c>
      <c r="D3150" s="17">
        <v>1</v>
      </c>
      <c r="E3150" s="5" t="s">
        <v>2127</v>
      </c>
      <c r="F3150" s="5">
        <v>0</v>
      </c>
      <c r="G3150" s="5" t="s">
        <v>2123</v>
      </c>
      <c r="H3150" s="20" t="str">
        <f ca="1">IFERROR(__xludf.DUMMYFUNCTION("GOOGLETRANSLATE(VIET!K3150,""vi"",""en"")"),"Book illustrations Vietnamese")</f>
        <v>Book illustrations Vietnamese</v>
      </c>
      <c r="I3150" s="5">
        <v>0</v>
      </c>
      <c r="J3150" s="5">
        <v>2013</v>
      </c>
      <c r="K3150" s="5">
        <v>1</v>
      </c>
      <c r="L3150" s="5" t="s">
        <v>1399</v>
      </c>
      <c r="M3150" s="5" t="s">
        <v>1400</v>
      </c>
      <c r="N3150" s="19">
        <v>8935036670717</v>
      </c>
    </row>
    <row r="3151" spans="1:14" ht="15.75" customHeight="1" x14ac:dyDescent="0.2">
      <c r="A3151" s="14">
        <v>5</v>
      </c>
      <c r="B3151" s="16">
        <v>320</v>
      </c>
      <c r="C3151" s="14" t="s">
        <v>2128</v>
      </c>
      <c r="D3151" s="17">
        <v>1</v>
      </c>
      <c r="E3151" s="5" t="s">
        <v>2129</v>
      </c>
      <c r="F3151" s="5">
        <v>0</v>
      </c>
      <c r="G3151" s="5" t="s">
        <v>2123</v>
      </c>
      <c r="H3151" s="20" t="str">
        <f ca="1">IFERROR(__xludf.DUMMYFUNCTION("GOOGLETRANSLATE(VIET!K3151,""vi"",""en"")"),"Book illustrations Vietnamese")</f>
        <v>Book illustrations Vietnamese</v>
      </c>
      <c r="I3151" s="5">
        <v>0</v>
      </c>
      <c r="J3151" s="5">
        <v>2013</v>
      </c>
      <c r="K3151" s="5">
        <v>1</v>
      </c>
      <c r="L3151" s="5" t="s">
        <v>1399</v>
      </c>
      <c r="M3151" s="5" t="s">
        <v>1400</v>
      </c>
      <c r="N3151" s="19">
        <v>8935036670694</v>
      </c>
    </row>
    <row r="3152" spans="1:14" ht="15.75" customHeight="1" x14ac:dyDescent="0.2">
      <c r="A3152" s="14">
        <v>6</v>
      </c>
      <c r="B3152" s="16">
        <v>320</v>
      </c>
      <c r="C3152" s="14" t="s">
        <v>2130</v>
      </c>
      <c r="D3152" s="17">
        <v>1</v>
      </c>
      <c r="E3152" s="5" t="s">
        <v>2131</v>
      </c>
      <c r="F3152" s="5">
        <v>0</v>
      </c>
      <c r="G3152" s="5" t="s">
        <v>2123</v>
      </c>
      <c r="H3152" s="20" t="str">
        <f ca="1">IFERROR(__xludf.DUMMYFUNCTION("GOOGLETRANSLATE(VIET!K3152,""vi"",""en"")"),"Book illustrations Vietnamese")</f>
        <v>Book illustrations Vietnamese</v>
      </c>
      <c r="I3152" s="5">
        <v>0</v>
      </c>
      <c r="J3152" s="5">
        <v>2013</v>
      </c>
      <c r="K3152" s="5">
        <v>1</v>
      </c>
      <c r="L3152" s="5" t="s">
        <v>1399</v>
      </c>
      <c r="M3152" s="5" t="s">
        <v>1400</v>
      </c>
      <c r="N3152" s="19">
        <v>8935036670700</v>
      </c>
    </row>
    <row r="3153" spans="1:14" ht="15.75" customHeight="1" x14ac:dyDescent="0.2">
      <c r="A3153" s="14">
        <v>7</v>
      </c>
      <c r="B3153" s="16">
        <v>320</v>
      </c>
      <c r="C3153" s="14" t="s">
        <v>2132</v>
      </c>
      <c r="D3153" s="17">
        <v>1</v>
      </c>
      <c r="E3153" s="5" t="s">
        <v>2133</v>
      </c>
      <c r="F3153" s="5">
        <v>0</v>
      </c>
      <c r="G3153" s="5" t="s">
        <v>2134</v>
      </c>
      <c r="H3153" s="20" t="str">
        <f ca="1">IFERROR(__xludf.DUMMYFUNCTION("GOOGLETRANSLATE(VIET!K3153,""vi"",""en"")"),"Book illustrations Vietnamese")</f>
        <v>Book illustrations Vietnamese</v>
      </c>
      <c r="I3153" s="5">
        <v>1</v>
      </c>
      <c r="J3153" s="5">
        <v>2013</v>
      </c>
      <c r="K3153" s="5">
        <v>1</v>
      </c>
      <c r="L3153" s="5" t="s">
        <v>2135</v>
      </c>
      <c r="M3153" s="5" t="s">
        <v>307</v>
      </c>
      <c r="N3153" s="19">
        <v>0</v>
      </c>
    </row>
    <row r="3154" spans="1:14" ht="15.75" customHeight="1" x14ac:dyDescent="0.2">
      <c r="A3154" s="14">
        <v>8</v>
      </c>
      <c r="B3154" s="16">
        <v>320</v>
      </c>
      <c r="C3154" s="14" t="s">
        <v>2136</v>
      </c>
      <c r="D3154" s="17">
        <v>1</v>
      </c>
      <c r="E3154" s="5" t="s">
        <v>2137</v>
      </c>
      <c r="F3154" s="5">
        <v>0</v>
      </c>
      <c r="G3154" s="5" t="s">
        <v>2138</v>
      </c>
      <c r="H3154" s="20" t="str">
        <f ca="1">IFERROR(__xludf.DUMMYFUNCTION("GOOGLETRANSLATE(VIET!K3154,""vi"",""en"")"),"Book illustrations Vietnamese")</f>
        <v>Book illustrations Vietnamese</v>
      </c>
      <c r="I3154" s="5">
        <v>1</v>
      </c>
      <c r="J3154" s="5">
        <v>2015</v>
      </c>
      <c r="K3154" s="5">
        <v>1</v>
      </c>
      <c r="L3154" s="5" t="s">
        <v>1399</v>
      </c>
      <c r="M3154" s="5" t="s">
        <v>1400</v>
      </c>
      <c r="N3154" s="19">
        <v>9786042058278</v>
      </c>
    </row>
    <row r="3155" spans="1:14" ht="15.75" customHeight="1" x14ac:dyDescent="0.2">
      <c r="A3155" s="14">
        <v>9</v>
      </c>
      <c r="B3155" s="16">
        <v>320</v>
      </c>
      <c r="C3155" s="14" t="s">
        <v>2139</v>
      </c>
      <c r="D3155" s="17">
        <v>1</v>
      </c>
      <c r="E3155" s="5" t="s">
        <v>2140</v>
      </c>
      <c r="F3155" s="5">
        <v>0</v>
      </c>
      <c r="G3155" s="5" t="s">
        <v>2138</v>
      </c>
      <c r="H3155" s="20" t="str">
        <f ca="1">IFERROR(__xludf.DUMMYFUNCTION("GOOGLETRANSLATE(VIET!K3155,""vi"",""en"")"),"Book illustrations Vietnamese")</f>
        <v>Book illustrations Vietnamese</v>
      </c>
      <c r="I3155" s="5">
        <v>2</v>
      </c>
      <c r="J3155" s="5">
        <v>2015</v>
      </c>
      <c r="K3155" s="5">
        <v>1</v>
      </c>
      <c r="L3155" s="5" t="s">
        <v>1399</v>
      </c>
      <c r="M3155" s="5" t="s">
        <v>1400</v>
      </c>
      <c r="N3155" s="19">
        <v>9786042058285</v>
      </c>
    </row>
    <row r="3156" spans="1:14" ht="15.75" customHeight="1" x14ac:dyDescent="0.2">
      <c r="A3156" s="14">
        <v>10</v>
      </c>
      <c r="B3156" s="16">
        <v>320</v>
      </c>
      <c r="C3156" s="14" t="s">
        <v>2141</v>
      </c>
      <c r="D3156" s="17">
        <v>1</v>
      </c>
      <c r="E3156" s="5" t="s">
        <v>2142</v>
      </c>
      <c r="F3156" s="5">
        <v>0</v>
      </c>
      <c r="G3156" s="5" t="s">
        <v>2138</v>
      </c>
      <c r="H3156" s="20" t="str">
        <f ca="1">IFERROR(__xludf.DUMMYFUNCTION("GOOGLETRANSLATE(VIET!K3156,""vi"",""en"")"),"Book illustrations Vietnamese")</f>
        <v>Book illustrations Vietnamese</v>
      </c>
      <c r="I3156" s="5">
        <v>3</v>
      </c>
      <c r="J3156" s="5">
        <v>2015</v>
      </c>
      <c r="K3156" s="5">
        <v>1</v>
      </c>
      <c r="L3156" s="5" t="s">
        <v>1399</v>
      </c>
      <c r="M3156" s="5" t="s">
        <v>1400</v>
      </c>
      <c r="N3156" s="19">
        <v>9786042058292</v>
      </c>
    </row>
    <row r="3157" spans="1:14" ht="15.75" customHeight="1" x14ac:dyDescent="0.2">
      <c r="A3157" s="14">
        <v>11</v>
      </c>
      <c r="B3157" s="16">
        <v>320</v>
      </c>
      <c r="C3157" s="14" t="s">
        <v>2143</v>
      </c>
      <c r="D3157" s="17">
        <v>1</v>
      </c>
      <c r="E3157" s="5" t="s">
        <v>2144</v>
      </c>
      <c r="F3157" s="5">
        <v>0</v>
      </c>
      <c r="G3157" s="5" t="s">
        <v>2138</v>
      </c>
      <c r="H3157" s="20" t="str">
        <f ca="1">IFERROR(__xludf.DUMMYFUNCTION("GOOGLETRANSLATE(VIET!K3157,""vi"",""en"")"),"Book illustrations Vietnamese")</f>
        <v>Book illustrations Vietnamese</v>
      </c>
      <c r="I3157" s="5">
        <v>4</v>
      </c>
      <c r="J3157" s="5">
        <v>2015</v>
      </c>
      <c r="K3157" s="5">
        <v>1</v>
      </c>
      <c r="L3157" s="5" t="s">
        <v>1399</v>
      </c>
      <c r="M3157" s="5" t="s">
        <v>1400</v>
      </c>
      <c r="N3157" s="19">
        <v>9786042058308</v>
      </c>
    </row>
    <row r="3158" spans="1:14" ht="15.75" customHeight="1" x14ac:dyDescent="0.2">
      <c r="A3158" s="14">
        <v>12</v>
      </c>
      <c r="B3158" s="16">
        <v>320</v>
      </c>
      <c r="C3158" s="14" t="s">
        <v>2145</v>
      </c>
      <c r="D3158" s="17">
        <v>1</v>
      </c>
      <c r="E3158" s="5" t="s">
        <v>2146</v>
      </c>
      <c r="F3158" s="5">
        <v>0</v>
      </c>
      <c r="G3158" s="5" t="s">
        <v>2138</v>
      </c>
      <c r="H3158" s="20" t="str">
        <f ca="1">IFERROR(__xludf.DUMMYFUNCTION("GOOGLETRANSLATE(VIET!K3158,""vi"",""en"")"),"Book illustrations Vietnamese")</f>
        <v>Book illustrations Vietnamese</v>
      </c>
      <c r="I3158" s="5">
        <v>5</v>
      </c>
      <c r="J3158" s="5">
        <v>2015</v>
      </c>
      <c r="K3158" s="5">
        <v>1</v>
      </c>
      <c r="L3158" s="5" t="s">
        <v>1399</v>
      </c>
      <c r="M3158" s="5" t="s">
        <v>1400</v>
      </c>
      <c r="N3158" s="19">
        <v>9786042058315</v>
      </c>
    </row>
    <row r="3159" spans="1:14" ht="15.75" customHeight="1" x14ac:dyDescent="0.2">
      <c r="A3159" s="14">
        <v>13</v>
      </c>
      <c r="B3159" s="16">
        <v>320</v>
      </c>
      <c r="C3159" s="14" t="s">
        <v>2147</v>
      </c>
      <c r="D3159" s="17">
        <v>1</v>
      </c>
      <c r="E3159" s="5" t="s">
        <v>2148</v>
      </c>
      <c r="F3159" s="5">
        <v>0</v>
      </c>
      <c r="G3159" s="5" t="s">
        <v>2149</v>
      </c>
      <c r="H3159" s="20" t="str">
        <f ca="1">IFERROR(__xludf.DUMMYFUNCTION("GOOGLETRANSLATE(VIET!K3159,""vi"",""en"")"),"Book illustrations Vietnamese")</f>
        <v>Book illustrations Vietnamese</v>
      </c>
      <c r="I3159" s="5">
        <v>1</v>
      </c>
      <c r="J3159" s="5">
        <v>2015</v>
      </c>
      <c r="K3159" s="5">
        <v>1</v>
      </c>
      <c r="L3159" s="5" t="s">
        <v>1399</v>
      </c>
      <c r="M3159" s="5" t="s">
        <v>1400</v>
      </c>
      <c r="N3159" s="19">
        <v>9786042014847</v>
      </c>
    </row>
    <row r="3160" spans="1:14" ht="15.75" customHeight="1" x14ac:dyDescent="0.2">
      <c r="A3160" s="14">
        <v>14</v>
      </c>
      <c r="B3160" s="16">
        <v>320</v>
      </c>
      <c r="C3160" s="14" t="s">
        <v>2150</v>
      </c>
      <c r="D3160" s="17">
        <v>1</v>
      </c>
      <c r="E3160" s="5" t="s">
        <v>2151</v>
      </c>
      <c r="F3160" s="5">
        <v>0</v>
      </c>
      <c r="G3160" s="5" t="s">
        <v>2149</v>
      </c>
      <c r="H3160" s="20" t="str">
        <f ca="1">IFERROR(__xludf.DUMMYFUNCTION("GOOGLETRANSLATE(VIET!K3160,""vi"",""en"")"),"Book illustrations Vietnamese")</f>
        <v>Book illustrations Vietnamese</v>
      </c>
      <c r="I3160" s="5">
        <v>2</v>
      </c>
      <c r="J3160" s="5">
        <v>2015</v>
      </c>
      <c r="K3160" s="5">
        <v>1</v>
      </c>
      <c r="L3160" s="5" t="s">
        <v>1399</v>
      </c>
      <c r="M3160" s="5" t="s">
        <v>1400</v>
      </c>
      <c r="N3160" s="19">
        <v>9786042049276</v>
      </c>
    </row>
    <row r="3161" spans="1:14" ht="15.75" customHeight="1" x14ac:dyDescent="0.2">
      <c r="A3161" s="14">
        <v>15</v>
      </c>
      <c r="B3161" s="16">
        <v>320</v>
      </c>
      <c r="C3161" s="14" t="s">
        <v>2152</v>
      </c>
      <c r="D3161" s="17">
        <v>1</v>
      </c>
      <c r="E3161" s="5" t="s">
        <v>2153</v>
      </c>
      <c r="F3161" s="5">
        <v>0</v>
      </c>
      <c r="G3161" s="5" t="s">
        <v>2149</v>
      </c>
      <c r="H3161" s="20" t="str">
        <f ca="1">IFERROR(__xludf.DUMMYFUNCTION("GOOGLETRANSLATE(VIET!K3161,""vi"",""en"")"),"Book illustrations Vietnamese")</f>
        <v>Book illustrations Vietnamese</v>
      </c>
      <c r="I3161" s="5">
        <v>3</v>
      </c>
      <c r="J3161" s="5">
        <v>2015</v>
      </c>
      <c r="K3161" s="5">
        <v>1</v>
      </c>
      <c r="L3161" s="5" t="s">
        <v>1399</v>
      </c>
      <c r="M3161" s="5" t="s">
        <v>1400</v>
      </c>
      <c r="N3161" s="19">
        <v>9786042049283</v>
      </c>
    </row>
    <row r="3162" spans="1:14" ht="15.75" customHeight="1" x14ac:dyDescent="0.2">
      <c r="A3162" s="14">
        <v>16</v>
      </c>
      <c r="B3162" s="16">
        <v>320</v>
      </c>
      <c r="C3162" s="14" t="s">
        <v>2154</v>
      </c>
      <c r="D3162" s="17">
        <v>1</v>
      </c>
      <c r="E3162" s="5" t="s">
        <v>2155</v>
      </c>
      <c r="F3162" s="5">
        <v>0</v>
      </c>
      <c r="G3162" s="5" t="s">
        <v>2156</v>
      </c>
      <c r="H3162" s="20" t="str">
        <f ca="1">IFERROR(__xludf.DUMMYFUNCTION("GOOGLETRANSLATE(VIET!K3162,""vi"",""en"")"),"Book illustrations Vietnamese")</f>
        <v>Book illustrations Vietnamese</v>
      </c>
      <c r="I3162" s="5">
        <v>0</v>
      </c>
      <c r="J3162" s="5">
        <v>2017</v>
      </c>
      <c r="K3162" s="5">
        <v>1</v>
      </c>
      <c r="L3162" s="5" t="s">
        <v>2157</v>
      </c>
      <c r="M3162" s="5" t="s">
        <v>1400</v>
      </c>
      <c r="N3162" s="19">
        <v>9786047734375</v>
      </c>
    </row>
    <row r="3163" spans="1:14" ht="15.75" customHeight="1" x14ac:dyDescent="0.2">
      <c r="A3163" s="14">
        <v>17</v>
      </c>
      <c r="B3163" s="16">
        <v>320</v>
      </c>
      <c r="C3163" s="14" t="s">
        <v>2158</v>
      </c>
      <c r="D3163" s="17">
        <v>1</v>
      </c>
      <c r="E3163" s="5" t="s">
        <v>2159</v>
      </c>
      <c r="F3163" s="5">
        <v>0</v>
      </c>
      <c r="G3163" s="5" t="s">
        <v>2160</v>
      </c>
      <c r="H3163" s="20" t="str">
        <f ca="1">IFERROR(__xludf.DUMMYFUNCTION("GOOGLETRANSLATE(VIET!K3163,""vi"",""en"")"),"Book illustrations Vietnamese")</f>
        <v>Book illustrations Vietnamese</v>
      </c>
      <c r="I3163" s="5">
        <v>0</v>
      </c>
      <c r="J3163" s="5">
        <v>2017</v>
      </c>
      <c r="K3163" s="5">
        <v>1</v>
      </c>
      <c r="L3163" s="5" t="s">
        <v>2157</v>
      </c>
      <c r="M3163" s="5" t="s">
        <v>1400</v>
      </c>
      <c r="N3163" s="19">
        <v>9786047734368</v>
      </c>
    </row>
    <row r="3164" spans="1:14" ht="15.75" customHeight="1" x14ac:dyDescent="0.2">
      <c r="A3164" s="14">
        <v>18</v>
      </c>
      <c r="B3164" s="16">
        <v>320</v>
      </c>
      <c r="C3164" s="14" t="s">
        <v>2161</v>
      </c>
      <c r="D3164" s="17">
        <v>1</v>
      </c>
      <c r="E3164" s="5" t="s">
        <v>2162</v>
      </c>
      <c r="F3164" s="5">
        <v>0</v>
      </c>
      <c r="G3164" s="5" t="s">
        <v>2163</v>
      </c>
      <c r="H3164" s="20" t="str">
        <f ca="1">IFERROR(__xludf.DUMMYFUNCTION("GOOGLETRANSLATE(VIET!K3164,""vi"",""en"")"),"Book illustrations Vietnamese")</f>
        <v>Book illustrations Vietnamese</v>
      </c>
      <c r="I3164" s="5">
        <v>0</v>
      </c>
      <c r="J3164" s="5">
        <v>2017</v>
      </c>
      <c r="K3164" s="5">
        <v>1</v>
      </c>
      <c r="L3164" s="5" t="e">
        <v>#REF!</v>
      </c>
      <c r="M3164" s="5" t="s">
        <v>1400</v>
      </c>
      <c r="N3164" s="19">
        <v>9786047733514</v>
      </c>
    </row>
    <row r="3165" spans="1:14" ht="15.75" customHeight="1" x14ac:dyDescent="0.2">
      <c r="A3165" s="14">
        <v>19</v>
      </c>
      <c r="B3165" s="16">
        <v>320</v>
      </c>
      <c r="C3165" s="14" t="s">
        <v>2164</v>
      </c>
      <c r="D3165" s="17">
        <v>1</v>
      </c>
      <c r="E3165" s="5" t="s">
        <v>2165</v>
      </c>
      <c r="F3165" s="5">
        <v>0</v>
      </c>
      <c r="G3165" s="5" t="s">
        <v>2166</v>
      </c>
      <c r="H3165" s="20" t="str">
        <f ca="1">IFERROR(__xludf.DUMMYFUNCTION("GOOGLETRANSLATE(VIET!K3165,""vi"",""en"")"),"Book illustrations Vietnamese")</f>
        <v>Book illustrations Vietnamese</v>
      </c>
      <c r="I3165" s="5">
        <v>0</v>
      </c>
      <c r="J3165" s="5">
        <v>2017</v>
      </c>
      <c r="K3165" s="5">
        <v>1</v>
      </c>
      <c r="L3165" s="5">
        <v>0</v>
      </c>
      <c r="M3165" s="5" t="s">
        <v>1400</v>
      </c>
      <c r="N3165" s="19" t="s">
        <v>2167</v>
      </c>
    </row>
    <row r="3166" spans="1:14" ht="15.75" customHeight="1" x14ac:dyDescent="0.2">
      <c r="A3166" s="14">
        <v>20</v>
      </c>
      <c r="B3166" s="16">
        <v>320</v>
      </c>
      <c r="C3166" s="14" t="s">
        <v>2168</v>
      </c>
      <c r="D3166" s="17">
        <v>1</v>
      </c>
      <c r="E3166" s="5" t="s">
        <v>2169</v>
      </c>
      <c r="F3166" s="5" t="s">
        <v>2170</v>
      </c>
      <c r="G3166" s="5" t="s">
        <v>2171</v>
      </c>
      <c r="H3166" s="20" t="str">
        <f ca="1">IFERROR(__xludf.DUMMYFUNCTION("GOOGLETRANSLATE(VIET!K3166,""vi"",""en"")"),"Book illustrations Vietnamese")</f>
        <v>Book illustrations Vietnamese</v>
      </c>
      <c r="I3166" s="5">
        <v>0</v>
      </c>
      <c r="J3166" s="5">
        <v>2017</v>
      </c>
      <c r="K3166" s="5">
        <v>1</v>
      </c>
      <c r="L3166" s="5" t="s">
        <v>2172</v>
      </c>
      <c r="M3166" s="5" t="s">
        <v>1400</v>
      </c>
      <c r="N3166" s="19">
        <v>9786045383018</v>
      </c>
    </row>
    <row r="3167" spans="1:14" ht="15.75" customHeight="1" x14ac:dyDescent="0.2">
      <c r="A3167" s="14">
        <v>21</v>
      </c>
      <c r="B3167" s="16">
        <v>320</v>
      </c>
      <c r="C3167" s="14" t="s">
        <v>2173</v>
      </c>
      <c r="D3167" s="17">
        <v>1</v>
      </c>
      <c r="E3167" s="5" t="s">
        <v>2174</v>
      </c>
      <c r="F3167" s="5" t="s">
        <v>2175</v>
      </c>
      <c r="G3167" s="5" t="s">
        <v>2176</v>
      </c>
      <c r="H3167" s="20" t="str">
        <f ca="1">IFERROR(__xludf.DUMMYFUNCTION("GOOGLETRANSLATE(VIET!K3167,""vi"",""en"")"),"Book illustrations Vietnamese")</f>
        <v>Book illustrations Vietnamese</v>
      </c>
      <c r="I3167" s="5">
        <v>0</v>
      </c>
      <c r="J3167" s="5">
        <v>2017</v>
      </c>
      <c r="K3167" s="5">
        <v>1</v>
      </c>
      <c r="L3167" s="5" t="s">
        <v>1549</v>
      </c>
      <c r="M3167" s="5" t="s">
        <v>1400</v>
      </c>
      <c r="N3167" s="19">
        <v>9786048902636</v>
      </c>
    </row>
    <row r="3168" spans="1:14" ht="15.75" customHeight="1" x14ac:dyDescent="0.2">
      <c r="A3168" s="14">
        <v>22</v>
      </c>
      <c r="B3168" s="16">
        <v>320</v>
      </c>
      <c r="C3168" s="14" t="s">
        <v>2177</v>
      </c>
      <c r="D3168" s="17">
        <v>1</v>
      </c>
      <c r="E3168" s="5" t="s">
        <v>2178</v>
      </c>
      <c r="F3168" s="5" t="s">
        <v>2179</v>
      </c>
      <c r="G3168" s="5" t="s">
        <v>2176</v>
      </c>
      <c r="H3168" s="20" t="str">
        <f ca="1">IFERROR(__xludf.DUMMYFUNCTION("GOOGLETRANSLATE(VIET!K3168,""vi"",""en"")"),"Book illustrations Vietnamese")</f>
        <v>Book illustrations Vietnamese</v>
      </c>
      <c r="I3168" s="5">
        <v>0</v>
      </c>
      <c r="J3168" s="5">
        <v>2017</v>
      </c>
      <c r="K3168" s="5">
        <v>1</v>
      </c>
      <c r="L3168" s="5" t="s">
        <v>1549</v>
      </c>
      <c r="M3168" s="5" t="s">
        <v>1400</v>
      </c>
      <c r="N3168" s="19">
        <v>9786048902643</v>
      </c>
    </row>
    <row r="3169" spans="1:14" ht="15.75" customHeight="1" x14ac:dyDescent="0.2">
      <c r="A3169" s="14">
        <v>1</v>
      </c>
      <c r="B3169" s="16">
        <v>330</v>
      </c>
      <c r="C3169" s="14" t="s">
        <v>2180</v>
      </c>
      <c r="D3169" s="17">
        <v>1</v>
      </c>
      <c r="E3169" s="5" t="s">
        <v>2094</v>
      </c>
      <c r="F3169" s="5" t="s">
        <v>32</v>
      </c>
      <c r="G3169" s="5" t="s">
        <v>2181</v>
      </c>
      <c r="H3169" s="20" t="str">
        <f ca="1">IFERROR(__xludf.DUMMYFUNCTION("GOOGLETRANSLATE(VIET!K3169,""vi"",""en"")"),"Book illustrations")</f>
        <v>Book illustrations</v>
      </c>
      <c r="I3169" s="5">
        <v>0</v>
      </c>
      <c r="J3169" s="5">
        <v>2008</v>
      </c>
      <c r="K3169" s="5">
        <v>0</v>
      </c>
      <c r="L3169" s="5" t="s">
        <v>2183</v>
      </c>
      <c r="M3169" s="5" t="s">
        <v>96</v>
      </c>
      <c r="N3169" s="19" t="s">
        <v>32</v>
      </c>
    </row>
    <row r="3170" spans="1:14" ht="15.75" customHeight="1" x14ac:dyDescent="0.2">
      <c r="A3170" s="14">
        <v>2</v>
      </c>
      <c r="B3170" s="16">
        <v>330</v>
      </c>
      <c r="C3170" s="14" t="s">
        <v>2184</v>
      </c>
      <c r="D3170" s="17">
        <v>1</v>
      </c>
      <c r="E3170" s="5" t="s">
        <v>2185</v>
      </c>
      <c r="F3170" s="5" t="s">
        <v>32</v>
      </c>
      <c r="G3170" s="5" t="s">
        <v>2186</v>
      </c>
      <c r="H3170" s="20" t="str">
        <f ca="1">IFERROR(__xludf.DUMMYFUNCTION("GOOGLETRANSLATE(VIET!K3170,""vi"",""en"")"),"Book illustrations")</f>
        <v>Book illustrations</v>
      </c>
      <c r="I3170" s="5">
        <v>0</v>
      </c>
      <c r="J3170" s="5">
        <v>2005</v>
      </c>
      <c r="K3170" s="5">
        <v>0</v>
      </c>
      <c r="L3170" s="5" t="s">
        <v>2183</v>
      </c>
      <c r="M3170" s="5" t="s">
        <v>96</v>
      </c>
      <c r="N3170" s="19" t="s">
        <v>32</v>
      </c>
    </row>
    <row r="3171" spans="1:14" ht="15.75" customHeight="1" x14ac:dyDescent="0.2">
      <c r="A3171" s="14">
        <v>3</v>
      </c>
      <c r="B3171" s="16">
        <v>330</v>
      </c>
      <c r="C3171" s="14" t="s">
        <v>2187</v>
      </c>
      <c r="D3171" s="17">
        <v>1</v>
      </c>
      <c r="E3171" s="5" t="s">
        <v>1905</v>
      </c>
      <c r="F3171" s="5" t="s">
        <v>32</v>
      </c>
      <c r="G3171" s="5" t="s">
        <v>554</v>
      </c>
      <c r="H3171" s="20" t="str">
        <f ca="1">IFERROR(__xludf.DUMMYFUNCTION("GOOGLETRANSLATE(VIET!K3171,""vi"",""en"")"),"Book illustrations")</f>
        <v>Book illustrations</v>
      </c>
      <c r="I3171" s="5">
        <v>0</v>
      </c>
      <c r="J3171" s="5">
        <v>2007</v>
      </c>
      <c r="K3171" s="5">
        <v>0</v>
      </c>
      <c r="L3171" s="5" t="s">
        <v>2183</v>
      </c>
      <c r="M3171" s="5" t="s">
        <v>96</v>
      </c>
      <c r="N3171" s="19" t="s">
        <v>32</v>
      </c>
    </row>
    <row r="3172" spans="1:14" ht="15.75" customHeight="1" x14ac:dyDescent="0.2">
      <c r="A3172" s="14">
        <v>4</v>
      </c>
      <c r="B3172" s="16">
        <v>330</v>
      </c>
      <c r="C3172" s="14" t="s">
        <v>2188</v>
      </c>
      <c r="D3172" s="17">
        <v>1</v>
      </c>
      <c r="E3172" s="5" t="s">
        <v>2189</v>
      </c>
      <c r="F3172" s="5" t="s">
        <v>32</v>
      </c>
      <c r="G3172" s="5" t="s">
        <v>554</v>
      </c>
      <c r="H3172" s="20" t="str">
        <f ca="1">IFERROR(__xludf.DUMMYFUNCTION("GOOGLETRANSLATE(VIET!K3172,""vi"",""en"")"),"Book illustrations")</f>
        <v>Book illustrations</v>
      </c>
      <c r="I3172" s="5">
        <v>0</v>
      </c>
      <c r="J3172" s="5">
        <v>2008</v>
      </c>
      <c r="K3172" s="5">
        <v>0</v>
      </c>
      <c r="L3172" s="5" t="s">
        <v>2183</v>
      </c>
      <c r="M3172" s="5" t="s">
        <v>96</v>
      </c>
      <c r="N3172" s="19" t="s">
        <v>32</v>
      </c>
    </row>
    <row r="3173" spans="1:14" ht="15.75" customHeight="1" x14ac:dyDescent="0.2">
      <c r="A3173" s="14">
        <v>5</v>
      </c>
      <c r="B3173" s="16">
        <v>330</v>
      </c>
      <c r="C3173" s="14" t="s">
        <v>2190</v>
      </c>
      <c r="D3173" s="17">
        <v>1</v>
      </c>
      <c r="E3173" s="5" t="s">
        <v>2191</v>
      </c>
      <c r="F3173" s="5" t="s">
        <v>32</v>
      </c>
      <c r="G3173" s="5" t="s">
        <v>2192</v>
      </c>
      <c r="H3173" s="20" t="str">
        <f ca="1">IFERROR(__xludf.DUMMYFUNCTION("GOOGLETRANSLATE(VIET!K3173,""vi"",""en"")"),"Book illustrations")</f>
        <v>Book illustrations</v>
      </c>
      <c r="I3173" s="5">
        <v>0</v>
      </c>
      <c r="J3173" s="5">
        <v>2006</v>
      </c>
      <c r="K3173" s="5">
        <v>0</v>
      </c>
      <c r="L3173" s="5" t="s">
        <v>2183</v>
      </c>
      <c r="M3173" s="5" t="s">
        <v>96</v>
      </c>
      <c r="N3173" s="19" t="s">
        <v>32</v>
      </c>
    </row>
    <row r="3174" spans="1:14" ht="15.75" customHeight="1" x14ac:dyDescent="0.2">
      <c r="A3174" s="14">
        <v>6</v>
      </c>
      <c r="B3174" s="16">
        <v>330</v>
      </c>
      <c r="C3174" s="14" t="s">
        <v>2193</v>
      </c>
      <c r="D3174" s="17">
        <v>1</v>
      </c>
      <c r="E3174" s="5" t="s">
        <v>2194</v>
      </c>
      <c r="F3174" s="5" t="s">
        <v>32</v>
      </c>
      <c r="G3174" s="5" t="s">
        <v>2195</v>
      </c>
      <c r="H3174" s="20" t="str">
        <f ca="1">IFERROR(__xludf.DUMMYFUNCTION("GOOGLETRANSLATE(VIET!K3174,""vi"",""en"")"),"Book illustrations")</f>
        <v>Book illustrations</v>
      </c>
      <c r="I3174" s="5">
        <v>0</v>
      </c>
      <c r="J3174" s="5">
        <v>2006</v>
      </c>
      <c r="K3174" s="5">
        <v>0</v>
      </c>
      <c r="L3174" s="5" t="s">
        <v>2183</v>
      </c>
      <c r="M3174" s="5" t="s">
        <v>96</v>
      </c>
      <c r="N3174" s="19" t="s">
        <v>32</v>
      </c>
    </row>
    <row r="3175" spans="1:14" ht="15.75" customHeight="1" x14ac:dyDescent="0.2">
      <c r="A3175" s="14">
        <v>7</v>
      </c>
      <c r="B3175" s="16">
        <v>330</v>
      </c>
      <c r="C3175" s="14" t="s">
        <v>2196</v>
      </c>
      <c r="D3175" s="17">
        <v>1</v>
      </c>
      <c r="E3175" s="5" t="s">
        <v>2197</v>
      </c>
      <c r="F3175" s="5" t="s">
        <v>32</v>
      </c>
      <c r="G3175" s="5" t="s">
        <v>554</v>
      </c>
      <c r="H3175" s="20" t="str">
        <f ca="1">IFERROR(__xludf.DUMMYFUNCTION("GOOGLETRANSLATE(VIET!K3175,""vi"",""en"")"),"Book illustrations")</f>
        <v>Book illustrations</v>
      </c>
      <c r="I3175" s="5">
        <v>0</v>
      </c>
      <c r="J3175" s="5">
        <v>2005</v>
      </c>
      <c r="K3175" s="5">
        <v>0</v>
      </c>
      <c r="L3175" s="5" t="s">
        <v>2183</v>
      </c>
      <c r="M3175" s="5" t="s">
        <v>96</v>
      </c>
      <c r="N3175" s="19" t="s">
        <v>32</v>
      </c>
    </row>
    <row r="3176" spans="1:14" ht="15.75" customHeight="1" x14ac:dyDescent="0.2">
      <c r="A3176" s="14">
        <v>8</v>
      </c>
      <c r="B3176" s="16">
        <v>330</v>
      </c>
      <c r="C3176" s="14" t="s">
        <v>2198</v>
      </c>
      <c r="D3176" s="17">
        <v>1</v>
      </c>
      <c r="E3176" s="5" t="s">
        <v>2199</v>
      </c>
      <c r="F3176" s="5" t="s">
        <v>32</v>
      </c>
      <c r="G3176" s="5" t="s">
        <v>554</v>
      </c>
      <c r="H3176" s="20" t="str">
        <f ca="1">IFERROR(__xludf.DUMMYFUNCTION("GOOGLETRANSLATE(VIET!K3176,""vi"",""en"")"),"Book illustrations")</f>
        <v>Book illustrations</v>
      </c>
      <c r="I3176" s="5">
        <v>0</v>
      </c>
      <c r="J3176" s="5">
        <v>2005</v>
      </c>
      <c r="K3176" s="5">
        <v>0</v>
      </c>
      <c r="L3176" s="5" t="s">
        <v>2183</v>
      </c>
      <c r="M3176" s="5" t="s">
        <v>96</v>
      </c>
      <c r="N3176" s="19" t="s">
        <v>32</v>
      </c>
    </row>
    <row r="3177" spans="1:14" ht="15.75" customHeight="1" x14ac:dyDescent="0.2">
      <c r="A3177" s="14">
        <v>9</v>
      </c>
      <c r="B3177" s="16">
        <v>330</v>
      </c>
      <c r="C3177" s="14" t="s">
        <v>2200</v>
      </c>
      <c r="D3177" s="17">
        <v>1</v>
      </c>
      <c r="E3177" s="5" t="s">
        <v>2201</v>
      </c>
      <c r="F3177" s="5" t="s">
        <v>32</v>
      </c>
      <c r="G3177" s="5" t="s">
        <v>554</v>
      </c>
      <c r="H3177" s="20" t="str">
        <f ca="1">IFERROR(__xludf.DUMMYFUNCTION("GOOGLETRANSLATE(VIET!K3177,""vi"",""en"")"),"Book illustrations")</f>
        <v>Book illustrations</v>
      </c>
      <c r="I3177" s="5">
        <v>0</v>
      </c>
      <c r="J3177" s="5">
        <v>2005</v>
      </c>
      <c r="K3177" s="5">
        <v>0</v>
      </c>
      <c r="L3177" s="5" t="s">
        <v>2202</v>
      </c>
      <c r="M3177" s="5" t="s">
        <v>96</v>
      </c>
      <c r="N3177" s="19" t="s">
        <v>32</v>
      </c>
    </row>
    <row r="3178" spans="1:14" ht="15.75" customHeight="1" x14ac:dyDescent="0.2">
      <c r="A3178" s="14">
        <v>10</v>
      </c>
      <c r="B3178" s="16">
        <v>330</v>
      </c>
      <c r="C3178" s="14" t="s">
        <v>2203</v>
      </c>
      <c r="D3178" s="17">
        <v>1</v>
      </c>
      <c r="E3178" s="5" t="s">
        <v>2204</v>
      </c>
      <c r="F3178" s="5" t="s">
        <v>32</v>
      </c>
      <c r="G3178" s="5" t="s">
        <v>2205</v>
      </c>
      <c r="H3178" s="20" t="str">
        <f ca="1">IFERROR(__xludf.DUMMYFUNCTION("GOOGLETRANSLATE(VIET!K3178,""vi"",""en"")"),"Book illustrations")</f>
        <v>Book illustrations</v>
      </c>
      <c r="I3178" s="5">
        <v>0</v>
      </c>
      <c r="J3178" s="5">
        <v>2009</v>
      </c>
      <c r="K3178" s="5">
        <v>0</v>
      </c>
      <c r="L3178" s="5" t="s">
        <v>2183</v>
      </c>
      <c r="M3178" s="5" t="s">
        <v>96</v>
      </c>
      <c r="N3178" s="19" t="s">
        <v>32</v>
      </c>
    </row>
    <row r="3179" spans="1:14" ht="15.75" customHeight="1" x14ac:dyDescent="0.2">
      <c r="A3179" s="14">
        <v>11</v>
      </c>
      <c r="B3179" s="16">
        <v>330</v>
      </c>
      <c r="C3179" s="14" t="s">
        <v>2206</v>
      </c>
      <c r="D3179" s="17">
        <v>1</v>
      </c>
      <c r="E3179" s="5" t="s">
        <v>2207</v>
      </c>
      <c r="F3179" s="5" t="s">
        <v>32</v>
      </c>
      <c r="G3179" s="5" t="s">
        <v>2208</v>
      </c>
      <c r="H3179" s="20" t="str">
        <f ca="1">IFERROR(__xludf.DUMMYFUNCTION("GOOGLETRANSLATE(VIET!K3179,""vi"",""en"")"),"Book illustrations")</f>
        <v>Book illustrations</v>
      </c>
      <c r="I3179" s="5">
        <v>0</v>
      </c>
      <c r="J3179" s="5">
        <v>2006</v>
      </c>
      <c r="K3179" s="5">
        <v>0</v>
      </c>
      <c r="L3179" s="5" t="s">
        <v>2183</v>
      </c>
      <c r="M3179" s="5" t="s">
        <v>96</v>
      </c>
      <c r="N3179" s="19" t="s">
        <v>32</v>
      </c>
    </row>
    <row r="3180" spans="1:14" ht="15.75" customHeight="1" x14ac:dyDescent="0.2">
      <c r="A3180" s="14">
        <v>12</v>
      </c>
      <c r="B3180" s="16">
        <v>330</v>
      </c>
      <c r="C3180" s="14" t="s">
        <v>2209</v>
      </c>
      <c r="D3180" s="17">
        <v>1</v>
      </c>
      <c r="E3180" s="5" t="s">
        <v>2210</v>
      </c>
      <c r="F3180" s="5" t="s">
        <v>32</v>
      </c>
      <c r="G3180" s="5" t="s">
        <v>2211</v>
      </c>
      <c r="H3180" s="20" t="str">
        <f ca="1">IFERROR(__xludf.DUMMYFUNCTION("GOOGLETRANSLATE(VIET!K3180,""vi"",""en"")"),"Book illustrations")</f>
        <v>Book illustrations</v>
      </c>
      <c r="I3180" s="5">
        <v>0</v>
      </c>
      <c r="J3180" s="5">
        <v>2003</v>
      </c>
      <c r="K3180" s="5">
        <v>0</v>
      </c>
      <c r="L3180" s="5" t="s">
        <v>2183</v>
      </c>
      <c r="M3180" s="5" t="s">
        <v>96</v>
      </c>
      <c r="N3180" s="19" t="s">
        <v>32</v>
      </c>
    </row>
    <row r="3181" spans="1:14" ht="15.75" customHeight="1" x14ac:dyDescent="0.2">
      <c r="A3181" s="14">
        <v>13</v>
      </c>
      <c r="B3181" s="16">
        <v>330</v>
      </c>
      <c r="C3181" s="14" t="s">
        <v>2212</v>
      </c>
      <c r="D3181" s="17">
        <v>1</v>
      </c>
      <c r="E3181" s="5" t="s">
        <v>2213</v>
      </c>
      <c r="F3181" s="5" t="s">
        <v>32</v>
      </c>
      <c r="G3181" s="5" t="s">
        <v>554</v>
      </c>
      <c r="H3181" s="20" t="str">
        <f ca="1">IFERROR(__xludf.DUMMYFUNCTION("GOOGLETRANSLATE(VIET!K3181,""vi"",""en"")"),"Book illustrations")</f>
        <v>Book illustrations</v>
      </c>
      <c r="I3181" s="5">
        <v>0</v>
      </c>
      <c r="J3181" s="5">
        <v>2007</v>
      </c>
      <c r="K3181" s="5">
        <v>0</v>
      </c>
      <c r="L3181" s="5" t="s">
        <v>2183</v>
      </c>
      <c r="M3181" s="5" t="s">
        <v>96</v>
      </c>
      <c r="N3181" s="19" t="s">
        <v>32</v>
      </c>
    </row>
    <row r="3182" spans="1:14" ht="15.75" customHeight="1" x14ac:dyDescent="0.2">
      <c r="A3182" s="14">
        <v>14</v>
      </c>
      <c r="B3182" s="16">
        <v>330</v>
      </c>
      <c r="C3182" s="14" t="s">
        <v>2214</v>
      </c>
      <c r="D3182" s="17">
        <v>1</v>
      </c>
      <c r="E3182" s="5" t="s">
        <v>2215</v>
      </c>
      <c r="F3182" s="5" t="s">
        <v>32</v>
      </c>
      <c r="G3182" s="5" t="s">
        <v>2192</v>
      </c>
      <c r="H3182" s="20" t="str">
        <f ca="1">IFERROR(__xludf.DUMMYFUNCTION("GOOGLETRANSLATE(VIET!K3182,""vi"",""en"")"),"Book illustrations")</f>
        <v>Book illustrations</v>
      </c>
      <c r="I3182" s="5">
        <v>0</v>
      </c>
      <c r="J3182" s="5">
        <v>2006</v>
      </c>
      <c r="K3182" s="5">
        <v>0</v>
      </c>
      <c r="L3182" s="5" t="s">
        <v>2183</v>
      </c>
      <c r="M3182" s="5" t="s">
        <v>96</v>
      </c>
      <c r="N3182" s="19" t="s">
        <v>32</v>
      </c>
    </row>
    <row r="3183" spans="1:14" ht="15.75" customHeight="1" x14ac:dyDescent="0.2">
      <c r="A3183" s="14">
        <v>15</v>
      </c>
      <c r="B3183" s="16">
        <v>330</v>
      </c>
      <c r="C3183" s="14" t="s">
        <v>2216</v>
      </c>
      <c r="D3183" s="17">
        <v>1</v>
      </c>
      <c r="E3183" s="5" t="s">
        <v>2217</v>
      </c>
      <c r="F3183" s="5" t="s">
        <v>32</v>
      </c>
      <c r="G3183" s="5" t="s">
        <v>2218</v>
      </c>
      <c r="H3183" s="20" t="str">
        <f ca="1">IFERROR(__xludf.DUMMYFUNCTION("GOOGLETRANSLATE(VIET!K3183,""vi"",""en"")"),"Book illustrations")</f>
        <v>Book illustrations</v>
      </c>
      <c r="I3183" s="5">
        <v>0</v>
      </c>
      <c r="J3183" s="5">
        <v>1969</v>
      </c>
      <c r="K3183" s="5">
        <v>0</v>
      </c>
      <c r="L3183" s="5" t="s">
        <v>2183</v>
      </c>
      <c r="M3183" s="5" t="s">
        <v>96</v>
      </c>
      <c r="N3183" s="19" t="s">
        <v>32</v>
      </c>
    </row>
    <row r="3184" spans="1:14" ht="15.75" customHeight="1" x14ac:dyDescent="0.2">
      <c r="A3184" s="14">
        <v>16</v>
      </c>
      <c r="B3184" s="16">
        <v>330</v>
      </c>
      <c r="C3184" s="14" t="s">
        <v>2219</v>
      </c>
      <c r="D3184" s="17">
        <v>1</v>
      </c>
      <c r="E3184" s="5" t="s">
        <v>2220</v>
      </c>
      <c r="F3184" s="5" t="s">
        <v>32</v>
      </c>
      <c r="G3184" s="5" t="s">
        <v>1781</v>
      </c>
      <c r="H3184" s="20" t="str">
        <f ca="1">IFERROR(__xludf.DUMMYFUNCTION("GOOGLETRANSLATE(VIET!K3184,""vi"",""en"")"),"Book illustrations")</f>
        <v>Book illustrations</v>
      </c>
      <c r="I3184" s="5">
        <v>0</v>
      </c>
      <c r="J3184" s="5">
        <v>2006</v>
      </c>
      <c r="K3184" s="5">
        <v>0</v>
      </c>
      <c r="L3184" s="5" t="s">
        <v>2183</v>
      </c>
      <c r="M3184" s="5" t="s">
        <v>96</v>
      </c>
      <c r="N3184" s="19" t="s">
        <v>32</v>
      </c>
    </row>
    <row r="3185" spans="1:14" ht="15.75" customHeight="1" x14ac:dyDescent="0.2">
      <c r="A3185" s="14">
        <v>17</v>
      </c>
      <c r="B3185" s="16">
        <v>330</v>
      </c>
      <c r="C3185" s="14" t="s">
        <v>2221</v>
      </c>
      <c r="D3185" s="17">
        <v>1</v>
      </c>
      <c r="E3185" s="5" t="s">
        <v>2222</v>
      </c>
      <c r="F3185" s="5" t="s">
        <v>32</v>
      </c>
      <c r="G3185" s="5" t="s">
        <v>2195</v>
      </c>
      <c r="H3185" s="20" t="str">
        <f ca="1">IFERROR(__xludf.DUMMYFUNCTION("GOOGLETRANSLATE(VIET!K3185,""vi"",""en"")"),"Book illustrations")</f>
        <v>Book illustrations</v>
      </c>
      <c r="I3185" s="5">
        <v>0</v>
      </c>
      <c r="J3185" s="5">
        <v>2006</v>
      </c>
      <c r="K3185" s="5">
        <v>0</v>
      </c>
      <c r="L3185" s="5" t="s">
        <v>2183</v>
      </c>
      <c r="M3185" s="5" t="s">
        <v>96</v>
      </c>
      <c r="N3185" s="19" t="s">
        <v>32</v>
      </c>
    </row>
    <row r="3186" spans="1:14" ht="15.75" customHeight="1" x14ac:dyDescent="0.2">
      <c r="A3186" s="14">
        <v>18</v>
      </c>
      <c r="B3186" s="16">
        <v>330</v>
      </c>
      <c r="C3186" s="14" t="s">
        <v>2223</v>
      </c>
      <c r="D3186" s="17">
        <v>1</v>
      </c>
      <c r="E3186" s="5" t="s">
        <v>2224</v>
      </c>
      <c r="F3186" s="5" t="s">
        <v>32</v>
      </c>
      <c r="G3186" s="5" t="s">
        <v>554</v>
      </c>
      <c r="H3186" s="20" t="str">
        <f ca="1">IFERROR(__xludf.DUMMYFUNCTION("GOOGLETRANSLATE(VIET!K3186,""vi"",""en"")"),"Book illustrations")</f>
        <v>Book illustrations</v>
      </c>
      <c r="I3186" s="5">
        <v>0</v>
      </c>
      <c r="J3186" s="5">
        <v>2000</v>
      </c>
      <c r="K3186" s="5">
        <v>0</v>
      </c>
      <c r="L3186" s="5" t="s">
        <v>2183</v>
      </c>
      <c r="M3186" s="5" t="s">
        <v>96</v>
      </c>
      <c r="N3186" s="19" t="s">
        <v>32</v>
      </c>
    </row>
    <row r="3187" spans="1:14" ht="15.75" customHeight="1" x14ac:dyDescent="0.2">
      <c r="A3187" s="14">
        <v>19</v>
      </c>
      <c r="B3187" s="16">
        <v>330</v>
      </c>
      <c r="C3187" s="14" t="s">
        <v>2225</v>
      </c>
      <c r="D3187" s="17">
        <v>1</v>
      </c>
      <c r="E3187" s="5" t="s">
        <v>2226</v>
      </c>
      <c r="F3187" s="5" t="s">
        <v>32</v>
      </c>
      <c r="G3187" s="5" t="s">
        <v>554</v>
      </c>
      <c r="H3187" s="20" t="str">
        <f ca="1">IFERROR(__xludf.DUMMYFUNCTION("GOOGLETRANSLATE(VIET!K3187,""vi"",""en"")"),"Book illustrations")</f>
        <v>Book illustrations</v>
      </c>
      <c r="I3187" s="5">
        <v>0</v>
      </c>
      <c r="J3187" s="5">
        <v>2001</v>
      </c>
      <c r="K3187" s="5">
        <v>0</v>
      </c>
      <c r="L3187" s="5" t="s">
        <v>2183</v>
      </c>
      <c r="M3187" s="5" t="s">
        <v>96</v>
      </c>
      <c r="N3187" s="19" t="s">
        <v>32</v>
      </c>
    </row>
    <row r="3188" spans="1:14" ht="15.75" customHeight="1" x14ac:dyDescent="0.2">
      <c r="A3188" s="14">
        <v>20</v>
      </c>
      <c r="B3188" s="16">
        <v>330</v>
      </c>
      <c r="C3188" s="14" t="s">
        <v>2227</v>
      </c>
      <c r="D3188" s="17">
        <v>1</v>
      </c>
      <c r="E3188" s="5" t="s">
        <v>2228</v>
      </c>
      <c r="F3188" s="5" t="s">
        <v>32</v>
      </c>
      <c r="G3188" s="5" t="s">
        <v>554</v>
      </c>
      <c r="H3188" s="20" t="str">
        <f ca="1">IFERROR(__xludf.DUMMYFUNCTION("GOOGLETRANSLATE(VIET!K3188,""vi"",""en"")"),"Book illustrations")</f>
        <v>Book illustrations</v>
      </c>
      <c r="I3188" s="5">
        <v>0</v>
      </c>
      <c r="J3188" s="5">
        <v>2000</v>
      </c>
      <c r="K3188" s="5">
        <v>0</v>
      </c>
      <c r="L3188" s="5" t="s">
        <v>2183</v>
      </c>
      <c r="M3188" s="5" t="s">
        <v>96</v>
      </c>
      <c r="N3188" s="19" t="s">
        <v>32</v>
      </c>
    </row>
    <row r="3189" spans="1:14" ht="15.75" customHeight="1" x14ac:dyDescent="0.2">
      <c r="A3189" s="14">
        <v>21</v>
      </c>
      <c r="B3189" s="16">
        <v>330</v>
      </c>
      <c r="C3189" s="14" t="s">
        <v>2229</v>
      </c>
      <c r="D3189" s="17">
        <v>1</v>
      </c>
      <c r="E3189" s="5" t="s">
        <v>2230</v>
      </c>
      <c r="F3189" s="5" t="s">
        <v>32</v>
      </c>
      <c r="G3189" s="5" t="s">
        <v>554</v>
      </c>
      <c r="H3189" s="20" t="str">
        <f ca="1">IFERROR(__xludf.DUMMYFUNCTION("GOOGLETRANSLATE(VIET!K3189,""vi"",""en"")"),"Book illustrations")</f>
        <v>Book illustrations</v>
      </c>
      <c r="I3189" s="5">
        <v>0</v>
      </c>
      <c r="J3189" s="5">
        <v>2000</v>
      </c>
      <c r="K3189" s="5">
        <v>0</v>
      </c>
      <c r="L3189" s="5" t="s">
        <v>2183</v>
      </c>
      <c r="M3189" s="5" t="s">
        <v>96</v>
      </c>
      <c r="N3189" s="19" t="s">
        <v>32</v>
      </c>
    </row>
    <row r="3190" spans="1:14" ht="15.75" customHeight="1" x14ac:dyDescent="0.2">
      <c r="A3190" s="14">
        <v>22</v>
      </c>
      <c r="B3190" s="16">
        <v>330</v>
      </c>
      <c r="C3190" s="14" t="s">
        <v>2231</v>
      </c>
      <c r="D3190" s="17">
        <v>1</v>
      </c>
      <c r="E3190" s="5" t="s">
        <v>1897</v>
      </c>
      <c r="F3190" s="5" t="s">
        <v>32</v>
      </c>
      <c r="G3190" s="5" t="s">
        <v>1781</v>
      </c>
      <c r="H3190" s="20" t="str">
        <f ca="1">IFERROR(__xludf.DUMMYFUNCTION("GOOGLETRANSLATE(VIET!K3190,""vi"",""en"")"),"Book illustrations")</f>
        <v>Book illustrations</v>
      </c>
      <c r="I3190" s="5">
        <v>0</v>
      </c>
      <c r="J3190" s="5">
        <v>2005</v>
      </c>
      <c r="K3190" s="5">
        <v>0</v>
      </c>
      <c r="L3190" s="5" t="s">
        <v>2183</v>
      </c>
      <c r="M3190" s="5" t="s">
        <v>96</v>
      </c>
      <c r="N3190" s="19" t="s">
        <v>32</v>
      </c>
    </row>
    <row r="3191" spans="1:14" ht="15.75" customHeight="1" x14ac:dyDescent="0.2">
      <c r="A3191" s="14">
        <v>23</v>
      </c>
      <c r="B3191" s="16">
        <v>330</v>
      </c>
      <c r="C3191" s="14" t="s">
        <v>2232</v>
      </c>
      <c r="D3191" s="17">
        <v>1</v>
      </c>
      <c r="E3191" s="5" t="s">
        <v>2233</v>
      </c>
      <c r="F3191" s="5" t="s">
        <v>32</v>
      </c>
      <c r="G3191" s="5" t="s">
        <v>2218</v>
      </c>
      <c r="H3191" s="20" t="str">
        <f ca="1">IFERROR(__xludf.DUMMYFUNCTION("GOOGLETRANSLATE(VIET!K3191,""vi"",""en"")"),"Book illustrations")</f>
        <v>Book illustrations</v>
      </c>
      <c r="I3191" s="5">
        <v>0</v>
      </c>
      <c r="J3191" s="5">
        <v>2001</v>
      </c>
      <c r="K3191" s="5">
        <v>0</v>
      </c>
      <c r="L3191" s="5" t="s">
        <v>2183</v>
      </c>
      <c r="M3191" s="5" t="s">
        <v>96</v>
      </c>
      <c r="N3191" s="19" t="s">
        <v>32</v>
      </c>
    </row>
    <row r="3192" spans="1:14" ht="15.75" customHeight="1" x14ac:dyDescent="0.2">
      <c r="A3192" s="14">
        <v>24</v>
      </c>
      <c r="B3192" s="16">
        <v>330</v>
      </c>
      <c r="C3192" s="14" t="s">
        <v>2234</v>
      </c>
      <c r="D3192" s="17">
        <v>1</v>
      </c>
      <c r="E3192" s="5" t="s">
        <v>2235</v>
      </c>
      <c r="F3192" s="5" t="s">
        <v>32</v>
      </c>
      <c r="G3192" s="5" t="s">
        <v>554</v>
      </c>
      <c r="H3192" s="20" t="str">
        <f ca="1">IFERROR(__xludf.DUMMYFUNCTION("GOOGLETRANSLATE(VIET!K3192,""vi"",""en"")"),"Book illustrations")</f>
        <v>Book illustrations</v>
      </c>
      <c r="I3192" s="5">
        <v>0</v>
      </c>
      <c r="J3192" s="5">
        <v>2006</v>
      </c>
      <c r="K3192" s="5">
        <v>0</v>
      </c>
      <c r="L3192" s="5" t="s">
        <v>2183</v>
      </c>
      <c r="M3192" s="5" t="s">
        <v>96</v>
      </c>
      <c r="N3192" s="19" t="s">
        <v>32</v>
      </c>
    </row>
    <row r="3193" spans="1:14" ht="15.75" customHeight="1" x14ac:dyDescent="0.2">
      <c r="A3193" s="14">
        <v>25</v>
      </c>
      <c r="B3193" s="16">
        <v>330</v>
      </c>
      <c r="C3193" s="14" t="s">
        <v>2236</v>
      </c>
      <c r="D3193" s="17">
        <v>1</v>
      </c>
      <c r="E3193" s="5" t="s">
        <v>2237</v>
      </c>
      <c r="F3193" s="5" t="s">
        <v>32</v>
      </c>
      <c r="G3193" s="5" t="s">
        <v>2238</v>
      </c>
      <c r="H3193" s="20" t="str">
        <f ca="1">IFERROR(__xludf.DUMMYFUNCTION("GOOGLETRANSLATE(VIET!K3193,""vi"",""en"")"),"Book illustrations")</f>
        <v>Book illustrations</v>
      </c>
      <c r="I3193" s="5">
        <v>0</v>
      </c>
      <c r="J3193" s="5">
        <v>2000</v>
      </c>
      <c r="K3193" s="5">
        <v>0</v>
      </c>
      <c r="L3193" s="5" t="s">
        <v>2183</v>
      </c>
      <c r="M3193" s="5" t="s">
        <v>96</v>
      </c>
      <c r="N3193" s="19" t="s">
        <v>32</v>
      </c>
    </row>
    <row r="3194" spans="1:14" ht="15.75" customHeight="1" x14ac:dyDescent="0.2">
      <c r="A3194" s="14">
        <v>26</v>
      </c>
      <c r="B3194" s="16">
        <v>330</v>
      </c>
      <c r="C3194" s="14" t="s">
        <v>2239</v>
      </c>
      <c r="D3194" s="17">
        <v>1</v>
      </c>
      <c r="E3194" s="5" t="s">
        <v>2240</v>
      </c>
      <c r="F3194" s="5" t="s">
        <v>32</v>
      </c>
      <c r="G3194" s="5" t="s">
        <v>554</v>
      </c>
      <c r="H3194" s="20" t="str">
        <f ca="1">IFERROR(__xludf.DUMMYFUNCTION("GOOGLETRANSLATE(VIET!K3194,""vi"",""en"")"),"Book illustrations")</f>
        <v>Book illustrations</v>
      </c>
      <c r="I3194" s="5">
        <v>0</v>
      </c>
      <c r="J3194" s="5">
        <v>2006</v>
      </c>
      <c r="K3194" s="5">
        <v>0</v>
      </c>
      <c r="L3194" s="5" t="s">
        <v>2183</v>
      </c>
      <c r="M3194" s="5" t="s">
        <v>96</v>
      </c>
      <c r="N3194" s="19" t="s">
        <v>32</v>
      </c>
    </row>
    <row r="3195" spans="1:14" ht="15.75" customHeight="1" x14ac:dyDescent="0.2">
      <c r="A3195" s="14">
        <v>27</v>
      </c>
      <c r="B3195" s="16">
        <v>330</v>
      </c>
      <c r="C3195" s="14" t="s">
        <v>2241</v>
      </c>
      <c r="D3195" s="17">
        <v>1</v>
      </c>
      <c r="E3195" s="5" t="s">
        <v>2242</v>
      </c>
      <c r="F3195" s="5" t="s">
        <v>32</v>
      </c>
      <c r="G3195" s="5" t="s">
        <v>554</v>
      </c>
      <c r="H3195" s="20" t="str">
        <f ca="1">IFERROR(__xludf.DUMMYFUNCTION("GOOGLETRANSLATE(VIET!K3195,""vi"",""en"")"),"Book illustrations")</f>
        <v>Book illustrations</v>
      </c>
      <c r="I3195" s="5">
        <v>0</v>
      </c>
      <c r="J3195" s="5">
        <v>1997</v>
      </c>
      <c r="K3195" s="5">
        <v>0</v>
      </c>
      <c r="L3195" s="5" t="s">
        <v>2183</v>
      </c>
      <c r="M3195" s="5" t="s">
        <v>96</v>
      </c>
      <c r="N3195" s="19" t="s">
        <v>32</v>
      </c>
    </row>
    <row r="3196" spans="1:14" ht="15.75" customHeight="1" x14ac:dyDescent="0.2">
      <c r="A3196" s="14">
        <v>28</v>
      </c>
      <c r="B3196" s="16">
        <v>330</v>
      </c>
      <c r="C3196" s="14" t="s">
        <v>2243</v>
      </c>
      <c r="D3196" s="17">
        <v>1</v>
      </c>
      <c r="E3196" s="5" t="s">
        <v>2244</v>
      </c>
      <c r="F3196" s="5" t="s">
        <v>32</v>
      </c>
      <c r="G3196" s="5" t="s">
        <v>554</v>
      </c>
      <c r="H3196" s="20" t="str">
        <f ca="1">IFERROR(__xludf.DUMMYFUNCTION("GOOGLETRANSLATE(VIET!K3196,""vi"",""en"")"),"Book illustrations")</f>
        <v>Book illustrations</v>
      </c>
      <c r="I3196" s="5">
        <v>0</v>
      </c>
      <c r="J3196" s="5">
        <v>2006</v>
      </c>
      <c r="K3196" s="5">
        <v>0</v>
      </c>
      <c r="L3196" s="5" t="s">
        <v>2183</v>
      </c>
      <c r="M3196" s="5" t="s">
        <v>96</v>
      </c>
      <c r="N3196" s="19" t="s">
        <v>32</v>
      </c>
    </row>
    <row r="3197" spans="1:14" ht="15.75" customHeight="1" x14ac:dyDescent="0.2">
      <c r="A3197" s="14">
        <v>29</v>
      </c>
      <c r="B3197" s="16">
        <v>330</v>
      </c>
      <c r="C3197" s="14" t="s">
        <v>2245</v>
      </c>
      <c r="D3197" s="17">
        <v>1</v>
      </c>
      <c r="E3197" s="5" t="s">
        <v>1903</v>
      </c>
      <c r="F3197" s="5" t="s">
        <v>32</v>
      </c>
      <c r="G3197" s="5" t="s">
        <v>2246</v>
      </c>
      <c r="H3197" s="20" t="str">
        <f ca="1">IFERROR(__xludf.DUMMYFUNCTION("GOOGLETRANSLATE(VIET!K3197,""vi"",""en"")"),"Book illustrations")</f>
        <v>Book illustrations</v>
      </c>
      <c r="I3197" s="5">
        <v>0</v>
      </c>
      <c r="J3197" s="5">
        <v>2005</v>
      </c>
      <c r="K3197" s="5">
        <v>0</v>
      </c>
      <c r="L3197" s="5" t="s">
        <v>2183</v>
      </c>
      <c r="M3197" s="5" t="s">
        <v>96</v>
      </c>
      <c r="N3197" s="19" t="s">
        <v>32</v>
      </c>
    </row>
    <row r="3198" spans="1:14" ht="15.75" customHeight="1" x14ac:dyDescent="0.2">
      <c r="A3198" s="14">
        <v>30</v>
      </c>
      <c r="B3198" s="16">
        <v>330</v>
      </c>
      <c r="C3198" s="14" t="s">
        <v>2247</v>
      </c>
      <c r="D3198" s="17">
        <v>1</v>
      </c>
      <c r="E3198" s="5" t="s">
        <v>2248</v>
      </c>
      <c r="F3198" s="5" t="s">
        <v>32</v>
      </c>
      <c r="G3198" s="5" t="s">
        <v>2249</v>
      </c>
      <c r="H3198" s="20" t="str">
        <f ca="1">IFERROR(__xludf.DUMMYFUNCTION("GOOGLETRANSLATE(VIET!K3198,""vi"",""en"")"),"Book illustrations")</f>
        <v>Book illustrations</v>
      </c>
      <c r="I3198" s="5">
        <v>0</v>
      </c>
      <c r="J3198" s="5">
        <v>2005</v>
      </c>
      <c r="K3198" s="5">
        <v>0</v>
      </c>
      <c r="L3198" s="5" t="s">
        <v>2183</v>
      </c>
      <c r="M3198" s="5" t="s">
        <v>96</v>
      </c>
      <c r="N3198" s="19" t="s">
        <v>32</v>
      </c>
    </row>
    <row r="3199" spans="1:14" ht="15.75" customHeight="1" x14ac:dyDescent="0.2">
      <c r="A3199" s="14">
        <v>31</v>
      </c>
      <c r="B3199" s="16">
        <v>330</v>
      </c>
      <c r="C3199" s="14" t="s">
        <v>2250</v>
      </c>
      <c r="D3199" s="17">
        <v>1</v>
      </c>
      <c r="E3199" s="5" t="s">
        <v>2251</v>
      </c>
      <c r="F3199" s="5" t="s">
        <v>32</v>
      </c>
      <c r="G3199" s="5" t="s">
        <v>554</v>
      </c>
      <c r="H3199" s="20" t="str">
        <f ca="1">IFERROR(__xludf.DUMMYFUNCTION("GOOGLETRANSLATE(VIET!K3199,""vi"",""en"")"),"Book illustrations")</f>
        <v>Book illustrations</v>
      </c>
      <c r="I3199" s="5">
        <v>0</v>
      </c>
      <c r="J3199" s="5">
        <v>2007</v>
      </c>
      <c r="K3199" s="5">
        <v>0</v>
      </c>
      <c r="L3199" s="5" t="s">
        <v>2183</v>
      </c>
      <c r="M3199" s="5" t="s">
        <v>96</v>
      </c>
      <c r="N3199" s="19" t="s">
        <v>32</v>
      </c>
    </row>
    <row r="3200" spans="1:14" ht="15.75" customHeight="1" x14ac:dyDescent="0.2">
      <c r="A3200" s="14">
        <v>32</v>
      </c>
      <c r="B3200" s="16">
        <v>330</v>
      </c>
      <c r="C3200" s="14" t="s">
        <v>2252</v>
      </c>
      <c r="D3200" s="17">
        <v>1</v>
      </c>
      <c r="E3200" s="5" t="s">
        <v>2253</v>
      </c>
      <c r="F3200" s="5" t="s">
        <v>32</v>
      </c>
      <c r="G3200" s="5" t="s">
        <v>554</v>
      </c>
      <c r="H3200" s="20" t="str">
        <f ca="1">IFERROR(__xludf.DUMMYFUNCTION("GOOGLETRANSLATE(VIET!K3200,""vi"",""en"")"),"Book illustrations")</f>
        <v>Book illustrations</v>
      </c>
      <c r="I3200" s="5">
        <v>0</v>
      </c>
      <c r="J3200" s="5">
        <v>2003</v>
      </c>
      <c r="K3200" s="5">
        <v>0</v>
      </c>
      <c r="L3200" s="5" t="s">
        <v>2183</v>
      </c>
      <c r="M3200" s="5" t="s">
        <v>96</v>
      </c>
      <c r="N3200" s="19" t="s">
        <v>32</v>
      </c>
    </row>
    <row r="3201" spans="1:14" ht="15.75" customHeight="1" x14ac:dyDescent="0.2">
      <c r="A3201" s="14">
        <v>33</v>
      </c>
      <c r="B3201" s="16">
        <v>330</v>
      </c>
      <c r="C3201" s="14" t="s">
        <v>2254</v>
      </c>
      <c r="D3201" s="17">
        <v>1</v>
      </c>
      <c r="E3201" s="5" t="s">
        <v>2255</v>
      </c>
      <c r="F3201" s="5" t="s">
        <v>32</v>
      </c>
      <c r="G3201" s="5" t="s">
        <v>2256</v>
      </c>
      <c r="H3201" s="20" t="str">
        <f ca="1">IFERROR(__xludf.DUMMYFUNCTION("GOOGLETRANSLATE(VIET!K3201,""vi"",""en"")"),"Book illustrations")</f>
        <v>Book illustrations</v>
      </c>
      <c r="I3201" s="5">
        <v>0</v>
      </c>
      <c r="J3201" s="5">
        <v>2009</v>
      </c>
      <c r="K3201" s="5">
        <v>0</v>
      </c>
      <c r="L3201" s="5" t="s">
        <v>2183</v>
      </c>
      <c r="M3201" s="5" t="s">
        <v>96</v>
      </c>
      <c r="N3201" s="19" t="s">
        <v>32</v>
      </c>
    </row>
    <row r="3202" spans="1:14" ht="15.75" customHeight="1" x14ac:dyDescent="0.2">
      <c r="A3202" s="14">
        <v>34</v>
      </c>
      <c r="B3202" s="16">
        <v>330</v>
      </c>
      <c r="C3202" s="14" t="s">
        <v>2257</v>
      </c>
      <c r="D3202" s="17">
        <v>1</v>
      </c>
      <c r="E3202" s="5" t="s">
        <v>2258</v>
      </c>
      <c r="F3202" s="5" t="s">
        <v>32</v>
      </c>
      <c r="G3202" s="5" t="s">
        <v>2256</v>
      </c>
      <c r="H3202" s="20" t="str">
        <f ca="1">IFERROR(__xludf.DUMMYFUNCTION("GOOGLETRANSLATE(VIET!K3202,""vi"",""en"")"),"Book illustrations")</f>
        <v>Book illustrations</v>
      </c>
      <c r="I3202" s="5">
        <v>0</v>
      </c>
      <c r="J3202" s="5">
        <v>2007</v>
      </c>
      <c r="K3202" s="5">
        <v>0</v>
      </c>
      <c r="L3202" s="5" t="s">
        <v>2183</v>
      </c>
      <c r="M3202" s="5" t="s">
        <v>96</v>
      </c>
      <c r="N3202" s="19" t="s">
        <v>32</v>
      </c>
    </row>
    <row r="3203" spans="1:14" ht="15.75" customHeight="1" x14ac:dyDescent="0.2">
      <c r="A3203" s="14">
        <v>35</v>
      </c>
      <c r="B3203" s="16">
        <v>330</v>
      </c>
      <c r="C3203" s="14" t="s">
        <v>2259</v>
      </c>
      <c r="D3203" s="17">
        <v>1</v>
      </c>
      <c r="E3203" s="5" t="s">
        <v>2260</v>
      </c>
      <c r="F3203" s="5" t="s">
        <v>32</v>
      </c>
      <c r="G3203" s="5" t="s">
        <v>2261</v>
      </c>
      <c r="H3203" s="20" t="str">
        <f ca="1">IFERROR(__xludf.DUMMYFUNCTION("GOOGLETRANSLATE(VIET!K3203,""vi"",""en"")"),"Book illustrations")</f>
        <v>Book illustrations</v>
      </c>
      <c r="I3203" s="5">
        <v>0</v>
      </c>
      <c r="J3203" s="5">
        <v>1997</v>
      </c>
      <c r="K3203" s="5">
        <v>0</v>
      </c>
      <c r="L3203" s="5" t="s">
        <v>2183</v>
      </c>
      <c r="M3203" s="5" t="s">
        <v>96</v>
      </c>
      <c r="N3203" s="19" t="s">
        <v>32</v>
      </c>
    </row>
    <row r="3204" spans="1:14" ht="15.75" customHeight="1" x14ac:dyDescent="0.2">
      <c r="A3204" s="14">
        <v>36</v>
      </c>
      <c r="B3204" s="16">
        <v>330</v>
      </c>
      <c r="C3204" s="14" t="s">
        <v>2262</v>
      </c>
      <c r="D3204" s="17">
        <v>1</v>
      </c>
      <c r="E3204" s="5" t="s">
        <v>2263</v>
      </c>
      <c r="F3204" s="5" t="s">
        <v>32</v>
      </c>
      <c r="G3204" s="5" t="s">
        <v>2264</v>
      </c>
      <c r="H3204" s="20" t="str">
        <f ca="1">IFERROR(__xludf.DUMMYFUNCTION("GOOGLETRANSLATE(VIET!K3204,""vi"",""en"")"),"Book illustrations")</f>
        <v>Book illustrations</v>
      </c>
      <c r="I3204" s="5">
        <v>0</v>
      </c>
      <c r="J3204" s="5">
        <v>2007</v>
      </c>
      <c r="K3204" s="5">
        <v>0</v>
      </c>
      <c r="L3204" s="5" t="s">
        <v>2183</v>
      </c>
      <c r="M3204" s="5" t="s">
        <v>96</v>
      </c>
      <c r="N3204" s="19" t="s">
        <v>32</v>
      </c>
    </row>
    <row r="3205" spans="1:14" ht="15.75" customHeight="1" x14ac:dyDescent="0.2">
      <c r="A3205" s="14">
        <v>37</v>
      </c>
      <c r="B3205" s="16">
        <v>330</v>
      </c>
      <c r="C3205" s="14" t="s">
        <v>2265</v>
      </c>
      <c r="D3205" s="17">
        <v>1</v>
      </c>
      <c r="E3205" s="5" t="s">
        <v>2266</v>
      </c>
      <c r="F3205" s="5" t="s">
        <v>32</v>
      </c>
      <c r="G3205" s="5" t="s">
        <v>2267</v>
      </c>
      <c r="H3205" s="20" t="str">
        <f ca="1">IFERROR(__xludf.DUMMYFUNCTION("GOOGLETRANSLATE(VIET!K3205,""vi"",""en"")"),"Book illustrations")</f>
        <v>Book illustrations</v>
      </c>
      <c r="I3205" s="5">
        <v>0</v>
      </c>
      <c r="J3205" s="5">
        <v>1996</v>
      </c>
      <c r="K3205" s="5">
        <v>0</v>
      </c>
      <c r="L3205" s="5" t="s">
        <v>2183</v>
      </c>
      <c r="M3205" s="5" t="s">
        <v>96</v>
      </c>
      <c r="N3205" s="19" t="s">
        <v>32</v>
      </c>
    </row>
    <row r="3206" spans="1:14" ht="15.75" customHeight="1" x14ac:dyDescent="0.2">
      <c r="A3206" s="14">
        <v>38</v>
      </c>
      <c r="B3206" s="16">
        <v>330</v>
      </c>
      <c r="C3206" s="14" t="s">
        <v>2268</v>
      </c>
      <c r="D3206" s="17">
        <v>1</v>
      </c>
      <c r="E3206" s="5" t="s">
        <v>2269</v>
      </c>
      <c r="F3206" s="5" t="s">
        <v>32</v>
      </c>
      <c r="G3206" s="5" t="s">
        <v>2256</v>
      </c>
      <c r="H3206" s="20" t="str">
        <f ca="1">IFERROR(__xludf.DUMMYFUNCTION("GOOGLETRANSLATE(VIET!K3206,""vi"",""en"")"),"Book illustrations")</f>
        <v>Book illustrations</v>
      </c>
      <c r="I3206" s="5">
        <v>0</v>
      </c>
      <c r="J3206" s="5">
        <v>2004</v>
      </c>
      <c r="K3206" s="5">
        <v>0</v>
      </c>
      <c r="L3206" s="5" t="s">
        <v>2183</v>
      </c>
      <c r="M3206" s="5" t="s">
        <v>96</v>
      </c>
      <c r="N3206" s="19" t="s">
        <v>32</v>
      </c>
    </row>
    <row r="3207" spans="1:14" ht="15.75" customHeight="1" x14ac:dyDescent="0.2">
      <c r="A3207" s="14">
        <v>39</v>
      </c>
      <c r="B3207" s="16">
        <v>330</v>
      </c>
      <c r="C3207" s="14" t="s">
        <v>2270</v>
      </c>
      <c r="D3207" s="17">
        <v>1</v>
      </c>
      <c r="E3207" s="5" t="s">
        <v>2271</v>
      </c>
      <c r="F3207" s="5" t="s">
        <v>32</v>
      </c>
      <c r="G3207" s="5" t="s">
        <v>2272</v>
      </c>
      <c r="H3207" s="20" t="str">
        <f ca="1">IFERROR(__xludf.DUMMYFUNCTION("GOOGLETRANSLATE(VIET!K3207,""vi"",""en"")"),"Book illustrations")</f>
        <v>Book illustrations</v>
      </c>
      <c r="I3207" s="5">
        <v>0</v>
      </c>
      <c r="J3207" s="5">
        <v>2006</v>
      </c>
      <c r="K3207" s="5">
        <v>0</v>
      </c>
      <c r="L3207" s="5" t="s">
        <v>2183</v>
      </c>
      <c r="M3207" s="5" t="s">
        <v>96</v>
      </c>
      <c r="N3207" s="19" t="s">
        <v>32</v>
      </c>
    </row>
    <row r="3208" spans="1:14" ht="15.75" customHeight="1" x14ac:dyDescent="0.2">
      <c r="A3208" s="14">
        <v>40</v>
      </c>
      <c r="B3208" s="16">
        <v>330</v>
      </c>
      <c r="C3208" s="14" t="s">
        <v>2273</v>
      </c>
      <c r="D3208" s="17">
        <v>1</v>
      </c>
      <c r="E3208" s="5" t="s">
        <v>2274</v>
      </c>
      <c r="F3208" s="5" t="s">
        <v>32</v>
      </c>
      <c r="G3208" s="5" t="s">
        <v>2211</v>
      </c>
      <c r="H3208" s="20" t="str">
        <f ca="1">IFERROR(__xludf.DUMMYFUNCTION("GOOGLETRANSLATE(VIET!K3208,""vi"",""en"")"),"Book illustrations")</f>
        <v>Book illustrations</v>
      </c>
      <c r="I3208" s="5">
        <v>0</v>
      </c>
      <c r="J3208" s="5">
        <v>2004</v>
      </c>
      <c r="K3208" s="5">
        <v>0</v>
      </c>
      <c r="L3208" s="5" t="s">
        <v>2183</v>
      </c>
      <c r="M3208" s="5" t="s">
        <v>96</v>
      </c>
      <c r="N3208" s="19" t="s">
        <v>32</v>
      </c>
    </row>
    <row r="3209" spans="1:14" ht="15.75" customHeight="1" x14ac:dyDescent="0.2">
      <c r="A3209" s="14">
        <v>41</v>
      </c>
      <c r="B3209" s="16">
        <v>330</v>
      </c>
      <c r="C3209" s="14" t="s">
        <v>2275</v>
      </c>
      <c r="D3209" s="17">
        <v>1</v>
      </c>
      <c r="E3209" s="5" t="s">
        <v>2276</v>
      </c>
      <c r="F3209" s="5" t="s">
        <v>32</v>
      </c>
      <c r="G3209" s="5" t="s">
        <v>2277</v>
      </c>
      <c r="H3209" s="20" t="str">
        <f ca="1">IFERROR(__xludf.DUMMYFUNCTION("GOOGLETRANSLATE(VIET!K3209,""vi"",""en"")"),"Book illustrations")</f>
        <v>Book illustrations</v>
      </c>
      <c r="I3209" s="5">
        <v>0</v>
      </c>
      <c r="J3209" s="5">
        <v>2004</v>
      </c>
      <c r="K3209" s="5">
        <v>0</v>
      </c>
      <c r="L3209" s="5" t="s">
        <v>2183</v>
      </c>
      <c r="M3209" s="5" t="s">
        <v>96</v>
      </c>
      <c r="N3209" s="19" t="s">
        <v>32</v>
      </c>
    </row>
    <row r="3210" spans="1:14" ht="15.75" customHeight="1" x14ac:dyDescent="0.2">
      <c r="A3210" s="14">
        <v>42</v>
      </c>
      <c r="B3210" s="16">
        <v>330</v>
      </c>
      <c r="C3210" s="14" t="s">
        <v>2278</v>
      </c>
      <c r="D3210" s="17">
        <v>1</v>
      </c>
      <c r="E3210" s="5" t="s">
        <v>2279</v>
      </c>
      <c r="F3210" s="5" t="s">
        <v>32</v>
      </c>
      <c r="G3210" s="5" t="s">
        <v>554</v>
      </c>
      <c r="H3210" s="20" t="str">
        <f ca="1">IFERROR(__xludf.DUMMYFUNCTION("GOOGLETRANSLATE(VIET!K3210,""vi"",""en"")"),"Book illustrations")</f>
        <v>Book illustrations</v>
      </c>
      <c r="I3210" s="5">
        <v>0</v>
      </c>
      <c r="J3210" s="5">
        <v>2004</v>
      </c>
      <c r="K3210" s="5">
        <v>0</v>
      </c>
      <c r="L3210" s="5" t="s">
        <v>2183</v>
      </c>
      <c r="M3210" s="5" t="s">
        <v>96</v>
      </c>
      <c r="N3210" s="19" t="s">
        <v>32</v>
      </c>
    </row>
    <row r="3211" spans="1:14" ht="15.75" customHeight="1" x14ac:dyDescent="0.2">
      <c r="A3211" s="14">
        <v>43</v>
      </c>
      <c r="B3211" s="16">
        <v>330</v>
      </c>
      <c r="C3211" s="14" t="s">
        <v>2280</v>
      </c>
      <c r="D3211" s="17">
        <v>1</v>
      </c>
      <c r="E3211" s="5" t="s">
        <v>2281</v>
      </c>
      <c r="F3211" s="5" t="s">
        <v>32</v>
      </c>
      <c r="G3211" s="5" t="s">
        <v>554</v>
      </c>
      <c r="H3211" s="20" t="str">
        <f ca="1">IFERROR(__xludf.DUMMYFUNCTION("GOOGLETRANSLATE(VIET!K3211,""vi"",""en"")"),"Book illustrations")</f>
        <v>Book illustrations</v>
      </c>
      <c r="I3211" s="5">
        <v>0</v>
      </c>
      <c r="J3211" s="5">
        <v>2006</v>
      </c>
      <c r="K3211" s="5">
        <v>0</v>
      </c>
      <c r="L3211" s="5" t="s">
        <v>2183</v>
      </c>
      <c r="M3211" s="5" t="s">
        <v>96</v>
      </c>
      <c r="N3211" s="19" t="s">
        <v>32</v>
      </c>
    </row>
    <row r="3212" spans="1:14" ht="15.75" customHeight="1" x14ac:dyDescent="0.2">
      <c r="A3212" s="14">
        <v>44</v>
      </c>
      <c r="B3212" s="16">
        <v>330</v>
      </c>
      <c r="C3212" s="14" t="s">
        <v>2282</v>
      </c>
      <c r="D3212" s="17">
        <v>1</v>
      </c>
      <c r="E3212" s="5" t="s">
        <v>2283</v>
      </c>
      <c r="F3212" s="5" t="s">
        <v>32</v>
      </c>
      <c r="G3212" s="5" t="s">
        <v>554</v>
      </c>
      <c r="H3212" s="20" t="str">
        <f ca="1">IFERROR(__xludf.DUMMYFUNCTION("GOOGLETRANSLATE(VIET!K3212,""vi"",""en"")"),"Book illustrations")</f>
        <v>Book illustrations</v>
      </c>
      <c r="I3212" s="5">
        <v>0</v>
      </c>
      <c r="J3212" s="5">
        <v>2007</v>
      </c>
      <c r="K3212" s="5">
        <v>0</v>
      </c>
      <c r="L3212" s="5" t="s">
        <v>2183</v>
      </c>
      <c r="M3212" s="5" t="s">
        <v>96</v>
      </c>
      <c r="N3212" s="19" t="s">
        <v>32</v>
      </c>
    </row>
    <row r="3213" spans="1:14" ht="15.75" customHeight="1" x14ac:dyDescent="0.2">
      <c r="A3213" s="14">
        <v>45</v>
      </c>
      <c r="B3213" s="16">
        <v>330</v>
      </c>
      <c r="C3213" s="14" t="s">
        <v>2284</v>
      </c>
      <c r="D3213" s="17">
        <v>1</v>
      </c>
      <c r="E3213" s="5" t="s">
        <v>2285</v>
      </c>
      <c r="F3213" s="5" t="s">
        <v>32</v>
      </c>
      <c r="G3213" s="5" t="s">
        <v>554</v>
      </c>
      <c r="H3213" s="20" t="str">
        <f ca="1">IFERROR(__xludf.DUMMYFUNCTION("GOOGLETRANSLATE(VIET!K3213,""vi"",""en"")"),"Book illustrations")</f>
        <v>Book illustrations</v>
      </c>
      <c r="I3213" s="5">
        <v>0</v>
      </c>
      <c r="J3213" s="5">
        <v>2003</v>
      </c>
      <c r="K3213" s="5">
        <v>0</v>
      </c>
      <c r="L3213" s="5" t="s">
        <v>2183</v>
      </c>
      <c r="M3213" s="5" t="s">
        <v>96</v>
      </c>
      <c r="N3213" s="19" t="s">
        <v>32</v>
      </c>
    </row>
    <row r="3214" spans="1:14" ht="15.75" customHeight="1" x14ac:dyDescent="0.2">
      <c r="A3214" s="14">
        <v>46</v>
      </c>
      <c r="B3214" s="16">
        <v>330</v>
      </c>
      <c r="C3214" s="14" t="s">
        <v>2286</v>
      </c>
      <c r="D3214" s="17">
        <v>1</v>
      </c>
      <c r="E3214" s="5" t="s">
        <v>2287</v>
      </c>
      <c r="F3214" s="5" t="s">
        <v>32</v>
      </c>
      <c r="G3214" s="5" t="s">
        <v>554</v>
      </c>
      <c r="H3214" s="20" t="str">
        <f ca="1">IFERROR(__xludf.DUMMYFUNCTION("GOOGLETRANSLATE(VIET!K3214,""vi"",""en"")"),"Book illustrations")</f>
        <v>Book illustrations</v>
      </c>
      <c r="I3214" s="5">
        <v>0</v>
      </c>
      <c r="J3214" s="5">
        <v>2004</v>
      </c>
      <c r="K3214" s="5">
        <v>0</v>
      </c>
      <c r="L3214" s="5" t="s">
        <v>2183</v>
      </c>
      <c r="M3214" s="5" t="s">
        <v>96</v>
      </c>
      <c r="N3214" s="19" t="s">
        <v>32</v>
      </c>
    </row>
    <row r="3215" spans="1:14" ht="15.75" customHeight="1" x14ac:dyDescent="0.2">
      <c r="A3215" s="14">
        <v>47</v>
      </c>
      <c r="B3215" s="16">
        <v>330</v>
      </c>
      <c r="C3215" s="14" t="s">
        <v>2288</v>
      </c>
      <c r="D3215" s="17">
        <v>1</v>
      </c>
      <c r="E3215" s="5" t="s">
        <v>2289</v>
      </c>
      <c r="F3215" s="5" t="s">
        <v>32</v>
      </c>
      <c r="G3215" s="5" t="s">
        <v>2290</v>
      </c>
      <c r="H3215" s="20" t="str">
        <f ca="1">IFERROR(__xludf.DUMMYFUNCTION("GOOGLETRANSLATE(VIET!K3215,""vi"",""en"")"),"Book illustrations")</f>
        <v>Book illustrations</v>
      </c>
      <c r="I3215" s="5">
        <v>0</v>
      </c>
      <c r="J3215" s="5">
        <v>2001</v>
      </c>
      <c r="K3215" s="5">
        <v>0</v>
      </c>
      <c r="L3215" s="5" t="s">
        <v>2183</v>
      </c>
      <c r="M3215" s="5" t="s">
        <v>96</v>
      </c>
      <c r="N3215" s="19" t="s">
        <v>32</v>
      </c>
    </row>
    <row r="3216" spans="1:14" ht="15.75" customHeight="1" x14ac:dyDescent="0.2">
      <c r="A3216" s="14">
        <v>48</v>
      </c>
      <c r="B3216" s="16">
        <v>330</v>
      </c>
      <c r="C3216" s="14" t="s">
        <v>2291</v>
      </c>
      <c r="D3216" s="17">
        <v>1</v>
      </c>
      <c r="E3216" s="5" t="s">
        <v>2292</v>
      </c>
      <c r="F3216" s="5" t="s">
        <v>32</v>
      </c>
      <c r="G3216" s="5" t="s">
        <v>554</v>
      </c>
      <c r="H3216" s="20" t="str">
        <f ca="1">IFERROR(__xludf.DUMMYFUNCTION("GOOGLETRANSLATE(VIET!K3216,""vi"",""en"")"),"Book illustrations")</f>
        <v>Book illustrations</v>
      </c>
      <c r="I3216" s="5">
        <v>0</v>
      </c>
      <c r="J3216" s="5">
        <v>2005</v>
      </c>
      <c r="K3216" s="5">
        <v>0</v>
      </c>
      <c r="L3216" s="5" t="s">
        <v>2183</v>
      </c>
      <c r="M3216" s="5" t="s">
        <v>96</v>
      </c>
      <c r="N3216" s="19" t="s">
        <v>32</v>
      </c>
    </row>
    <row r="3217" spans="1:14" ht="15.75" customHeight="1" x14ac:dyDescent="0.2">
      <c r="A3217" s="14">
        <v>49</v>
      </c>
      <c r="B3217" s="16">
        <v>330</v>
      </c>
      <c r="C3217" s="14" t="s">
        <v>2293</v>
      </c>
      <c r="D3217" s="17">
        <v>1</v>
      </c>
      <c r="E3217" s="5" t="s">
        <v>2294</v>
      </c>
      <c r="F3217" s="5" t="s">
        <v>32</v>
      </c>
      <c r="G3217" s="5" t="s">
        <v>554</v>
      </c>
      <c r="H3217" s="20" t="str">
        <f ca="1">IFERROR(__xludf.DUMMYFUNCTION("GOOGLETRANSLATE(VIET!K3217,""vi"",""en"")"),"Book illustrations")</f>
        <v>Book illustrations</v>
      </c>
      <c r="I3217" s="5">
        <v>0</v>
      </c>
      <c r="J3217" s="5">
        <v>2003</v>
      </c>
      <c r="K3217" s="5">
        <v>0</v>
      </c>
      <c r="L3217" s="5" t="s">
        <v>2183</v>
      </c>
      <c r="M3217" s="5" t="s">
        <v>96</v>
      </c>
      <c r="N3217" s="19" t="s">
        <v>32</v>
      </c>
    </row>
    <row r="3218" spans="1:14" ht="15.75" customHeight="1" x14ac:dyDescent="0.2">
      <c r="A3218" s="14">
        <v>50</v>
      </c>
      <c r="B3218" s="16">
        <v>330</v>
      </c>
      <c r="C3218" s="14" t="s">
        <v>2295</v>
      </c>
      <c r="D3218" s="17">
        <v>1</v>
      </c>
      <c r="E3218" s="5" t="s">
        <v>2296</v>
      </c>
      <c r="F3218" s="5" t="s">
        <v>32</v>
      </c>
      <c r="G3218" s="5" t="s">
        <v>554</v>
      </c>
      <c r="H3218" s="20" t="str">
        <f ca="1">IFERROR(__xludf.DUMMYFUNCTION("GOOGLETRANSLATE(VIET!K3218,""vi"",""en"")"),"Book illustrations")</f>
        <v>Book illustrations</v>
      </c>
      <c r="I3218" s="5">
        <v>0</v>
      </c>
      <c r="J3218" s="5">
        <v>2003</v>
      </c>
      <c r="K3218" s="5">
        <v>0</v>
      </c>
      <c r="L3218" s="5" t="s">
        <v>2183</v>
      </c>
      <c r="M3218" s="5" t="s">
        <v>96</v>
      </c>
      <c r="N3218" s="19" t="s">
        <v>32</v>
      </c>
    </row>
    <row r="3219" spans="1:14" ht="15.75" customHeight="1" x14ac:dyDescent="0.2">
      <c r="A3219" s="14">
        <v>51</v>
      </c>
      <c r="B3219" s="16">
        <v>330</v>
      </c>
      <c r="C3219" s="14" t="s">
        <v>2297</v>
      </c>
      <c r="D3219" s="17">
        <v>1</v>
      </c>
      <c r="E3219" s="5" t="s">
        <v>2298</v>
      </c>
      <c r="F3219" s="5" t="s">
        <v>32</v>
      </c>
      <c r="G3219" s="5" t="s">
        <v>554</v>
      </c>
      <c r="H3219" s="20" t="str">
        <f ca="1">IFERROR(__xludf.DUMMYFUNCTION("GOOGLETRANSLATE(VIET!K3219,""vi"",""en"")"),"Book illustrations")</f>
        <v>Book illustrations</v>
      </c>
      <c r="I3219" s="5">
        <v>0</v>
      </c>
      <c r="J3219" s="5">
        <v>2008</v>
      </c>
      <c r="K3219" s="5">
        <v>0</v>
      </c>
      <c r="L3219" s="5" t="s">
        <v>2183</v>
      </c>
      <c r="M3219" s="5" t="s">
        <v>96</v>
      </c>
      <c r="N3219" s="19" t="s">
        <v>32</v>
      </c>
    </row>
    <row r="3220" spans="1:14" ht="15.75" customHeight="1" x14ac:dyDescent="0.2">
      <c r="A3220" s="14">
        <v>52</v>
      </c>
      <c r="B3220" s="16">
        <v>330</v>
      </c>
      <c r="C3220" s="14" t="s">
        <v>2299</v>
      </c>
      <c r="D3220" s="17">
        <v>1</v>
      </c>
      <c r="E3220" s="5" t="s">
        <v>2300</v>
      </c>
      <c r="F3220" s="5" t="s">
        <v>32</v>
      </c>
      <c r="G3220" s="5" t="s">
        <v>2277</v>
      </c>
      <c r="H3220" s="20" t="str">
        <f ca="1">IFERROR(__xludf.DUMMYFUNCTION("GOOGLETRANSLATE(VIET!K3220,""vi"",""en"")"),"Book illustrations")</f>
        <v>Book illustrations</v>
      </c>
      <c r="I3220" s="5">
        <v>0</v>
      </c>
      <c r="J3220" s="5">
        <v>2005</v>
      </c>
      <c r="K3220" s="5">
        <v>0</v>
      </c>
      <c r="L3220" s="5" t="s">
        <v>2183</v>
      </c>
      <c r="M3220" s="5" t="s">
        <v>96</v>
      </c>
      <c r="N3220" s="19" t="s">
        <v>32</v>
      </c>
    </row>
    <row r="3221" spans="1:14" ht="15.75" customHeight="1" x14ac:dyDescent="0.2">
      <c r="A3221" s="14">
        <v>53</v>
      </c>
      <c r="B3221" s="16">
        <v>330</v>
      </c>
      <c r="C3221" s="14" t="s">
        <v>2301</v>
      </c>
      <c r="D3221" s="17">
        <v>1</v>
      </c>
      <c r="E3221" s="5" t="s">
        <v>2302</v>
      </c>
      <c r="F3221" s="5" t="s">
        <v>32</v>
      </c>
      <c r="G3221" s="5" t="s">
        <v>2303</v>
      </c>
      <c r="H3221" s="20" t="str">
        <f ca="1">IFERROR(__xludf.DUMMYFUNCTION("GOOGLETRANSLATE(VIET!K3221,""vi"",""en"")"),"Book illustrations")</f>
        <v>Book illustrations</v>
      </c>
      <c r="I3221" s="5">
        <v>0</v>
      </c>
      <c r="J3221" s="5">
        <v>2003</v>
      </c>
      <c r="K3221" s="5">
        <v>0</v>
      </c>
      <c r="L3221" s="5" t="s">
        <v>2183</v>
      </c>
      <c r="M3221" s="5" t="s">
        <v>96</v>
      </c>
      <c r="N3221" s="19" t="s">
        <v>32</v>
      </c>
    </row>
    <row r="3222" spans="1:14" ht="15.75" customHeight="1" x14ac:dyDescent="0.2">
      <c r="A3222" s="14">
        <v>54</v>
      </c>
      <c r="B3222" s="16">
        <v>330</v>
      </c>
      <c r="C3222" s="14" t="s">
        <v>2304</v>
      </c>
      <c r="D3222" s="17">
        <v>1</v>
      </c>
      <c r="E3222" s="5" t="s">
        <v>2305</v>
      </c>
      <c r="F3222" s="5" t="s">
        <v>32</v>
      </c>
      <c r="G3222" s="5" t="s">
        <v>554</v>
      </c>
      <c r="H3222" s="20" t="str">
        <f ca="1">IFERROR(__xludf.DUMMYFUNCTION("GOOGLETRANSLATE(VIET!K3222,""vi"",""en"")"),"Book illustrations")</f>
        <v>Book illustrations</v>
      </c>
      <c r="I3222" s="5">
        <v>0</v>
      </c>
      <c r="J3222" s="5">
        <v>2002</v>
      </c>
      <c r="K3222" s="5">
        <v>0</v>
      </c>
      <c r="L3222" s="5" t="s">
        <v>2183</v>
      </c>
      <c r="M3222" s="5" t="s">
        <v>96</v>
      </c>
      <c r="N3222" s="19" t="s">
        <v>32</v>
      </c>
    </row>
    <row r="3223" spans="1:14" ht="15.75" customHeight="1" x14ac:dyDescent="0.2">
      <c r="A3223" s="14">
        <v>55</v>
      </c>
      <c r="B3223" s="16">
        <v>330</v>
      </c>
      <c r="C3223" s="14" t="s">
        <v>2306</v>
      </c>
      <c r="D3223" s="17">
        <v>1</v>
      </c>
      <c r="E3223" s="5" t="s">
        <v>1924</v>
      </c>
      <c r="F3223" s="5" t="s">
        <v>32</v>
      </c>
      <c r="G3223" s="5">
        <v>90</v>
      </c>
      <c r="H3223" s="20" t="str">
        <f ca="1">IFERROR(__xludf.DUMMYFUNCTION("GOOGLETRANSLATE(VIET!K3223,""vi"",""en"")"),"Book illustrations")</f>
        <v>Book illustrations</v>
      </c>
      <c r="I3223" s="5">
        <v>0</v>
      </c>
      <c r="J3223" s="5">
        <v>2007</v>
      </c>
      <c r="K3223" s="5">
        <v>0</v>
      </c>
      <c r="L3223" s="5" t="s">
        <v>2183</v>
      </c>
      <c r="M3223" s="5" t="s">
        <v>96</v>
      </c>
      <c r="N3223" s="19" t="s">
        <v>32</v>
      </c>
    </row>
    <row r="3224" spans="1:14" ht="15.75" customHeight="1" x14ac:dyDescent="0.2">
      <c r="A3224" s="14">
        <v>56</v>
      </c>
      <c r="B3224" s="16">
        <v>330</v>
      </c>
      <c r="C3224" s="14" t="s">
        <v>2307</v>
      </c>
      <c r="D3224" s="17">
        <v>1</v>
      </c>
      <c r="E3224" s="5" t="s">
        <v>2308</v>
      </c>
      <c r="F3224" s="5" t="s">
        <v>32</v>
      </c>
      <c r="G3224" s="5" t="s">
        <v>554</v>
      </c>
      <c r="H3224" s="20" t="str">
        <f ca="1">IFERROR(__xludf.DUMMYFUNCTION("GOOGLETRANSLATE(VIET!K3224,""vi"",""en"")"),"Book illustrations")</f>
        <v>Book illustrations</v>
      </c>
      <c r="I3224" s="5">
        <v>0</v>
      </c>
      <c r="J3224" s="5">
        <v>2005</v>
      </c>
      <c r="K3224" s="5">
        <v>0</v>
      </c>
      <c r="L3224" s="5" t="s">
        <v>2183</v>
      </c>
      <c r="M3224" s="5" t="s">
        <v>96</v>
      </c>
      <c r="N3224" s="19" t="s">
        <v>32</v>
      </c>
    </row>
    <row r="3225" spans="1:14" ht="15.75" customHeight="1" x14ac:dyDescent="0.2">
      <c r="A3225" s="14">
        <v>57</v>
      </c>
      <c r="B3225" s="16">
        <v>330</v>
      </c>
      <c r="C3225" s="14" t="s">
        <v>2309</v>
      </c>
      <c r="D3225" s="17">
        <v>1</v>
      </c>
      <c r="E3225" s="5" t="s">
        <v>2310</v>
      </c>
      <c r="F3225" s="5" t="s">
        <v>32</v>
      </c>
      <c r="G3225" s="5" t="s">
        <v>554</v>
      </c>
      <c r="H3225" s="20" t="str">
        <f ca="1">IFERROR(__xludf.DUMMYFUNCTION("GOOGLETRANSLATE(VIET!K3225,""vi"",""en"")"),"Book illustrations")</f>
        <v>Book illustrations</v>
      </c>
      <c r="I3225" s="5">
        <v>0</v>
      </c>
      <c r="J3225" s="5">
        <v>2003</v>
      </c>
      <c r="K3225" s="5">
        <v>0</v>
      </c>
      <c r="L3225" s="5" t="s">
        <v>2183</v>
      </c>
      <c r="M3225" s="5" t="s">
        <v>96</v>
      </c>
      <c r="N3225" s="19" t="s">
        <v>32</v>
      </c>
    </row>
    <row r="3226" spans="1:14" ht="15.75" customHeight="1" x14ac:dyDescent="0.2">
      <c r="A3226" s="14">
        <v>58</v>
      </c>
      <c r="B3226" s="16">
        <v>330</v>
      </c>
      <c r="C3226" s="14" t="s">
        <v>2311</v>
      </c>
      <c r="D3226" s="17">
        <v>1</v>
      </c>
      <c r="E3226" s="5" t="s">
        <v>2312</v>
      </c>
      <c r="F3226" s="5" t="s">
        <v>32</v>
      </c>
      <c r="G3226" s="5" t="s">
        <v>554</v>
      </c>
      <c r="H3226" s="20" t="str">
        <f ca="1">IFERROR(__xludf.DUMMYFUNCTION("GOOGLETRANSLATE(VIET!K3226,""vi"",""en"")"),"Book illustrations")</f>
        <v>Book illustrations</v>
      </c>
      <c r="I3226" s="5">
        <v>0</v>
      </c>
      <c r="J3226" s="5">
        <v>2007</v>
      </c>
      <c r="K3226" s="5">
        <v>0</v>
      </c>
      <c r="L3226" s="5" t="s">
        <v>2183</v>
      </c>
      <c r="M3226" s="5" t="s">
        <v>96</v>
      </c>
      <c r="N3226" s="19" t="s">
        <v>32</v>
      </c>
    </row>
    <row r="3227" spans="1:14" ht="15.75" customHeight="1" x14ac:dyDescent="0.2">
      <c r="A3227" s="14">
        <v>59</v>
      </c>
      <c r="B3227" s="16">
        <v>330</v>
      </c>
      <c r="C3227" s="14" t="s">
        <v>2313</v>
      </c>
      <c r="D3227" s="17">
        <v>1</v>
      </c>
      <c r="E3227" s="5" t="s">
        <v>2314</v>
      </c>
      <c r="F3227" s="5" t="s">
        <v>32</v>
      </c>
      <c r="G3227" s="5" t="s">
        <v>2315</v>
      </c>
      <c r="H3227" s="20" t="str">
        <f ca="1">IFERROR(__xludf.DUMMYFUNCTION("GOOGLETRANSLATE(VIET!K3227,""vi"",""en"")"),"Book illustrations")</f>
        <v>Book illustrations</v>
      </c>
      <c r="I3227" s="5">
        <v>0</v>
      </c>
      <c r="J3227" s="5">
        <v>2005</v>
      </c>
      <c r="K3227" s="5">
        <v>0</v>
      </c>
      <c r="L3227" s="5" t="s">
        <v>2183</v>
      </c>
      <c r="M3227" s="5" t="s">
        <v>96</v>
      </c>
      <c r="N3227" s="19" t="s">
        <v>32</v>
      </c>
    </row>
    <row r="3228" spans="1:14" ht="15.75" customHeight="1" x14ac:dyDescent="0.2">
      <c r="A3228" s="14">
        <v>60</v>
      </c>
      <c r="B3228" s="16">
        <v>330</v>
      </c>
      <c r="C3228" s="14" t="s">
        <v>2316</v>
      </c>
      <c r="D3228" s="17">
        <v>1</v>
      </c>
      <c r="E3228" s="5" t="s">
        <v>2317</v>
      </c>
      <c r="F3228" s="5" t="s">
        <v>32</v>
      </c>
      <c r="G3228" s="5" t="s">
        <v>2318</v>
      </c>
      <c r="H3228" s="20" t="str">
        <f ca="1">IFERROR(__xludf.DUMMYFUNCTION("GOOGLETRANSLATE(VIET!K3228,""vi"",""en"")"),"Book illustrations")</f>
        <v>Book illustrations</v>
      </c>
      <c r="I3228" s="5">
        <v>0</v>
      </c>
      <c r="J3228" s="5">
        <v>2005</v>
      </c>
      <c r="K3228" s="5">
        <v>0</v>
      </c>
      <c r="L3228" s="5" t="s">
        <v>2183</v>
      </c>
      <c r="M3228" s="5" t="s">
        <v>96</v>
      </c>
      <c r="N3228" s="19" t="s">
        <v>32</v>
      </c>
    </row>
    <row r="3229" spans="1:14" ht="15.75" customHeight="1" x14ac:dyDescent="0.2">
      <c r="A3229" s="14">
        <v>61</v>
      </c>
      <c r="B3229" s="16">
        <v>330</v>
      </c>
      <c r="C3229" s="14" t="s">
        <v>2319</v>
      </c>
      <c r="D3229" s="17">
        <v>1</v>
      </c>
      <c r="E3229" s="5" t="s">
        <v>2320</v>
      </c>
      <c r="F3229" s="5" t="s">
        <v>32</v>
      </c>
      <c r="G3229" s="5" t="s">
        <v>554</v>
      </c>
      <c r="H3229" s="20" t="str">
        <f ca="1">IFERROR(__xludf.DUMMYFUNCTION("GOOGLETRANSLATE(VIET!K3229,""vi"",""en"")"),"Book illustrations")</f>
        <v>Book illustrations</v>
      </c>
      <c r="I3229" s="5">
        <v>0</v>
      </c>
      <c r="J3229" s="5">
        <v>1972</v>
      </c>
      <c r="K3229" s="5">
        <v>0</v>
      </c>
      <c r="L3229" s="5" t="s">
        <v>2183</v>
      </c>
      <c r="M3229" s="5" t="s">
        <v>96</v>
      </c>
      <c r="N3229" s="19" t="s">
        <v>32</v>
      </c>
    </row>
    <row r="3230" spans="1:14" ht="15.75" customHeight="1" x14ac:dyDescent="0.2">
      <c r="A3230" s="14">
        <v>62</v>
      </c>
      <c r="B3230" s="16">
        <v>330</v>
      </c>
      <c r="C3230" s="14" t="s">
        <v>2321</v>
      </c>
      <c r="D3230" s="17">
        <v>1</v>
      </c>
      <c r="E3230" s="5" t="s">
        <v>2322</v>
      </c>
      <c r="F3230" s="5" t="s">
        <v>32</v>
      </c>
      <c r="G3230" s="5" t="s">
        <v>2323</v>
      </c>
      <c r="H3230" s="20" t="str">
        <f ca="1">IFERROR(__xludf.DUMMYFUNCTION("GOOGLETRANSLATE(VIET!K3230,""vi"",""en"")"),"Book illustrations")</f>
        <v>Book illustrations</v>
      </c>
      <c r="I3230" s="5">
        <v>0</v>
      </c>
      <c r="J3230" s="5">
        <v>2005</v>
      </c>
      <c r="K3230" s="5">
        <v>0</v>
      </c>
      <c r="L3230" s="5" t="s">
        <v>2183</v>
      </c>
      <c r="M3230" s="5" t="s">
        <v>96</v>
      </c>
      <c r="N3230" s="19" t="s">
        <v>32</v>
      </c>
    </row>
    <row r="3231" spans="1:14" ht="15.75" customHeight="1" x14ac:dyDescent="0.2">
      <c r="A3231" s="14">
        <v>63</v>
      </c>
      <c r="B3231" s="16">
        <v>330</v>
      </c>
      <c r="C3231" s="14" t="s">
        <v>2324</v>
      </c>
      <c r="D3231" s="17">
        <v>1</v>
      </c>
      <c r="E3231" s="5" t="s">
        <v>2325</v>
      </c>
      <c r="F3231" s="5" t="s">
        <v>32</v>
      </c>
      <c r="G3231" s="5" t="s">
        <v>2256</v>
      </c>
      <c r="H3231" s="20" t="str">
        <f ca="1">IFERROR(__xludf.DUMMYFUNCTION("GOOGLETRANSLATE(VIET!K3231,""vi"",""en"")"),"Book illustrations")</f>
        <v>Book illustrations</v>
      </c>
      <c r="I3231" s="5">
        <v>0</v>
      </c>
      <c r="J3231" s="5">
        <v>2005</v>
      </c>
      <c r="K3231" s="5">
        <v>0</v>
      </c>
      <c r="L3231" s="5" t="s">
        <v>2183</v>
      </c>
      <c r="M3231" s="5" t="s">
        <v>96</v>
      </c>
      <c r="N3231" s="19" t="s">
        <v>32</v>
      </c>
    </row>
    <row r="3232" spans="1:14" ht="15.75" customHeight="1" x14ac:dyDescent="0.2">
      <c r="A3232" s="14">
        <v>64</v>
      </c>
      <c r="B3232" s="16">
        <v>330</v>
      </c>
      <c r="C3232" s="14" t="s">
        <v>2326</v>
      </c>
      <c r="D3232" s="17">
        <v>1</v>
      </c>
      <c r="E3232" s="5" t="s">
        <v>2327</v>
      </c>
      <c r="F3232" s="5" t="s">
        <v>32</v>
      </c>
      <c r="G3232" s="5" t="s">
        <v>2328</v>
      </c>
      <c r="H3232" s="20" t="str">
        <f ca="1">IFERROR(__xludf.DUMMYFUNCTION("GOOGLETRANSLATE(VIET!K3232,""vi"",""en"")"),"Book illustrations")</f>
        <v>Book illustrations</v>
      </c>
      <c r="I3232" s="5">
        <v>0</v>
      </c>
      <c r="J3232" s="5">
        <v>2005</v>
      </c>
      <c r="K3232" s="5">
        <v>0</v>
      </c>
      <c r="L3232" s="5" t="s">
        <v>2183</v>
      </c>
      <c r="M3232" s="5" t="s">
        <v>96</v>
      </c>
      <c r="N3232" s="19" t="s">
        <v>32</v>
      </c>
    </row>
    <row r="3233" spans="1:14" ht="15.75" customHeight="1" x14ac:dyDescent="0.2">
      <c r="A3233" s="14">
        <v>65</v>
      </c>
      <c r="B3233" s="16">
        <v>330</v>
      </c>
      <c r="C3233" s="14" t="s">
        <v>2329</v>
      </c>
      <c r="D3233" s="17">
        <v>1</v>
      </c>
      <c r="E3233" s="5" t="s">
        <v>2330</v>
      </c>
      <c r="F3233" s="5" t="s">
        <v>32</v>
      </c>
      <c r="G3233" s="5" t="s">
        <v>554</v>
      </c>
      <c r="H3233" s="20" t="str">
        <f ca="1">IFERROR(__xludf.DUMMYFUNCTION("GOOGLETRANSLATE(VIET!K3233,""vi"",""en"")"),"Book illustrations")</f>
        <v>Book illustrations</v>
      </c>
      <c r="I3233" s="5">
        <v>0</v>
      </c>
      <c r="J3233" s="5">
        <v>2008</v>
      </c>
      <c r="K3233" s="5">
        <v>0</v>
      </c>
      <c r="L3233" s="5" t="s">
        <v>2183</v>
      </c>
      <c r="M3233" s="5" t="s">
        <v>96</v>
      </c>
      <c r="N3233" s="19" t="s">
        <v>32</v>
      </c>
    </row>
    <row r="3234" spans="1:14" ht="15.75" customHeight="1" x14ac:dyDescent="0.2">
      <c r="A3234" s="14">
        <v>66</v>
      </c>
      <c r="B3234" s="16">
        <v>330</v>
      </c>
      <c r="C3234" s="14" t="s">
        <v>2331</v>
      </c>
      <c r="D3234" s="17">
        <v>1</v>
      </c>
      <c r="E3234" s="5" t="s">
        <v>2332</v>
      </c>
      <c r="F3234" s="5" t="s">
        <v>32</v>
      </c>
      <c r="G3234" s="5" t="s">
        <v>554</v>
      </c>
      <c r="H3234" s="20" t="str">
        <f ca="1">IFERROR(__xludf.DUMMYFUNCTION("GOOGLETRANSLATE(VIET!K3234,""vi"",""en"")"),"Book illustrations")</f>
        <v>Book illustrations</v>
      </c>
      <c r="I3234" s="5">
        <v>0</v>
      </c>
      <c r="J3234" s="5">
        <v>2004</v>
      </c>
      <c r="K3234" s="5">
        <v>0</v>
      </c>
      <c r="L3234" s="5" t="s">
        <v>2183</v>
      </c>
      <c r="M3234" s="5" t="s">
        <v>96</v>
      </c>
      <c r="N3234" s="19" t="s">
        <v>32</v>
      </c>
    </row>
    <row r="3235" spans="1:14" ht="15.75" customHeight="1" x14ac:dyDescent="0.2">
      <c r="A3235" s="14">
        <v>67</v>
      </c>
      <c r="B3235" s="16">
        <v>330</v>
      </c>
      <c r="C3235" s="14" t="s">
        <v>2333</v>
      </c>
      <c r="D3235" s="17">
        <v>1</v>
      </c>
      <c r="E3235" s="5" t="s">
        <v>2334</v>
      </c>
      <c r="F3235" s="5" t="s">
        <v>32</v>
      </c>
      <c r="G3235" s="5" t="s">
        <v>2238</v>
      </c>
      <c r="H3235" s="20" t="str">
        <f ca="1">IFERROR(__xludf.DUMMYFUNCTION("GOOGLETRANSLATE(VIET!K3235,""vi"",""en"")"),"Book illustrations")</f>
        <v>Book illustrations</v>
      </c>
      <c r="I3235" s="5">
        <v>0</v>
      </c>
      <c r="J3235" s="5">
        <v>2000</v>
      </c>
      <c r="K3235" s="5">
        <v>0</v>
      </c>
      <c r="L3235" s="5" t="s">
        <v>2183</v>
      </c>
      <c r="M3235" s="5" t="s">
        <v>96</v>
      </c>
      <c r="N3235" s="19" t="s">
        <v>32</v>
      </c>
    </row>
    <row r="3236" spans="1:14" ht="15.75" customHeight="1" x14ac:dyDescent="0.2">
      <c r="A3236" s="14">
        <v>68</v>
      </c>
      <c r="B3236" s="16">
        <v>330</v>
      </c>
      <c r="C3236" s="14" t="s">
        <v>2335</v>
      </c>
      <c r="D3236" s="17">
        <v>1</v>
      </c>
      <c r="E3236" s="5" t="s">
        <v>2336</v>
      </c>
      <c r="F3236" s="5" t="s">
        <v>32</v>
      </c>
      <c r="G3236" s="5" t="s">
        <v>2195</v>
      </c>
      <c r="H3236" s="20" t="str">
        <f ca="1">IFERROR(__xludf.DUMMYFUNCTION("GOOGLETRANSLATE(VIET!K3236,""vi"",""en"")"),"Book illustrations")</f>
        <v>Book illustrations</v>
      </c>
      <c r="I3236" s="5">
        <v>0</v>
      </c>
      <c r="J3236" s="5">
        <v>2006</v>
      </c>
      <c r="K3236" s="5">
        <v>0</v>
      </c>
      <c r="L3236" s="5" t="s">
        <v>2183</v>
      </c>
      <c r="M3236" s="5" t="s">
        <v>96</v>
      </c>
      <c r="N3236" s="19" t="s">
        <v>32</v>
      </c>
    </row>
    <row r="3237" spans="1:14" ht="15.75" customHeight="1" x14ac:dyDescent="0.2">
      <c r="A3237" s="14">
        <v>69</v>
      </c>
      <c r="B3237" s="16">
        <v>330</v>
      </c>
      <c r="C3237" s="14" t="s">
        <v>2337</v>
      </c>
      <c r="D3237" s="17">
        <v>1</v>
      </c>
      <c r="E3237" s="5" t="s">
        <v>2338</v>
      </c>
      <c r="F3237" s="5" t="s">
        <v>32</v>
      </c>
      <c r="G3237" s="5" t="s">
        <v>2339</v>
      </c>
      <c r="H3237" s="20" t="str">
        <f ca="1">IFERROR(__xludf.DUMMYFUNCTION("GOOGLETRANSLATE(VIET!K3237,""vi"",""en"")"),"Book illustrations")</f>
        <v>Book illustrations</v>
      </c>
      <c r="I3237" s="5">
        <v>0</v>
      </c>
      <c r="J3237" s="5">
        <v>2007</v>
      </c>
      <c r="K3237" s="5">
        <v>0</v>
      </c>
      <c r="L3237" s="5" t="s">
        <v>2183</v>
      </c>
      <c r="M3237" s="5" t="s">
        <v>96</v>
      </c>
      <c r="N3237" s="19" t="s">
        <v>32</v>
      </c>
    </row>
    <row r="3238" spans="1:14" ht="15.75" customHeight="1" x14ac:dyDescent="0.2">
      <c r="A3238" s="14">
        <v>70</v>
      </c>
      <c r="B3238" s="16">
        <v>330</v>
      </c>
      <c r="C3238" s="14" t="s">
        <v>2340</v>
      </c>
      <c r="D3238" s="17">
        <v>1</v>
      </c>
      <c r="E3238" s="5" t="s">
        <v>2341</v>
      </c>
      <c r="F3238" s="5" t="s">
        <v>32</v>
      </c>
      <c r="G3238" s="5" t="s">
        <v>554</v>
      </c>
      <c r="H3238" s="20" t="str">
        <f ca="1">IFERROR(__xludf.DUMMYFUNCTION("GOOGLETRANSLATE(VIET!K3238,""vi"",""en"")"),"Book illustrations")</f>
        <v>Book illustrations</v>
      </c>
      <c r="I3238" s="5">
        <v>0</v>
      </c>
      <c r="J3238" s="5">
        <v>2006</v>
      </c>
      <c r="K3238" s="5">
        <v>0</v>
      </c>
      <c r="L3238" s="5" t="s">
        <v>2183</v>
      </c>
      <c r="M3238" s="5" t="s">
        <v>96</v>
      </c>
      <c r="N3238" s="19" t="s">
        <v>32</v>
      </c>
    </row>
    <row r="3239" spans="1:14" ht="15.75" customHeight="1" x14ac:dyDescent="0.2">
      <c r="A3239" s="14">
        <v>71</v>
      </c>
      <c r="B3239" s="16">
        <v>330</v>
      </c>
      <c r="C3239" s="14" t="s">
        <v>2342</v>
      </c>
      <c r="D3239" s="17">
        <v>1</v>
      </c>
      <c r="E3239" s="5" t="s">
        <v>2343</v>
      </c>
      <c r="F3239" s="5" t="s">
        <v>32</v>
      </c>
      <c r="G3239" s="5" t="s">
        <v>554</v>
      </c>
      <c r="H3239" s="20" t="str">
        <f ca="1">IFERROR(__xludf.DUMMYFUNCTION("GOOGLETRANSLATE(VIET!K3239,""vi"",""en"")"),"Book illustrations")</f>
        <v>Book illustrations</v>
      </c>
      <c r="I3239" s="5">
        <v>0</v>
      </c>
      <c r="J3239" s="5">
        <v>2008</v>
      </c>
      <c r="K3239" s="5">
        <v>0</v>
      </c>
      <c r="L3239" s="5" t="s">
        <v>2183</v>
      </c>
      <c r="M3239" s="5" t="s">
        <v>96</v>
      </c>
      <c r="N3239" s="19" t="s">
        <v>32</v>
      </c>
    </row>
    <row r="3240" spans="1:14" ht="15.75" customHeight="1" x14ac:dyDescent="0.2">
      <c r="A3240" s="14">
        <v>72</v>
      </c>
      <c r="B3240" s="16">
        <v>330</v>
      </c>
      <c r="C3240" s="14" t="s">
        <v>2344</v>
      </c>
      <c r="D3240" s="17">
        <v>1</v>
      </c>
      <c r="E3240" s="5" t="s">
        <v>2345</v>
      </c>
      <c r="F3240" s="5" t="s">
        <v>32</v>
      </c>
      <c r="G3240" s="5" t="s">
        <v>2346</v>
      </c>
      <c r="H3240" s="20" t="str">
        <f ca="1">IFERROR(__xludf.DUMMYFUNCTION("GOOGLETRANSLATE(VIET!K3240,""vi"",""en"")"),"Book illustrations")</f>
        <v>Book illustrations</v>
      </c>
      <c r="I3240" s="5">
        <v>0</v>
      </c>
      <c r="J3240" s="5">
        <v>2005</v>
      </c>
      <c r="K3240" s="5">
        <v>0</v>
      </c>
      <c r="L3240" s="5" t="s">
        <v>2183</v>
      </c>
      <c r="M3240" s="5" t="s">
        <v>96</v>
      </c>
      <c r="N3240" s="19" t="s">
        <v>32</v>
      </c>
    </row>
    <row r="3241" spans="1:14" ht="15.75" customHeight="1" x14ac:dyDescent="0.2">
      <c r="A3241" s="14">
        <v>73</v>
      </c>
      <c r="B3241" s="16">
        <v>330</v>
      </c>
      <c r="C3241" s="14" t="s">
        <v>2347</v>
      </c>
      <c r="D3241" s="17">
        <v>1</v>
      </c>
      <c r="E3241" s="5" t="s">
        <v>2348</v>
      </c>
      <c r="F3241" s="5" t="s">
        <v>32</v>
      </c>
      <c r="G3241" s="5" t="s">
        <v>554</v>
      </c>
      <c r="H3241" s="20" t="str">
        <f ca="1">IFERROR(__xludf.DUMMYFUNCTION("GOOGLETRANSLATE(VIET!K3241,""vi"",""en"")"),"Book illustrations")</f>
        <v>Book illustrations</v>
      </c>
      <c r="I3241" s="5">
        <v>0</v>
      </c>
      <c r="J3241" s="5">
        <v>2008</v>
      </c>
      <c r="K3241" s="5">
        <v>0</v>
      </c>
      <c r="L3241" s="5" t="s">
        <v>2183</v>
      </c>
      <c r="M3241" s="5" t="s">
        <v>96</v>
      </c>
      <c r="N3241" s="19" t="s">
        <v>32</v>
      </c>
    </row>
    <row r="3242" spans="1:14" ht="15.75" customHeight="1" x14ac:dyDescent="0.2">
      <c r="A3242" s="14">
        <v>74</v>
      </c>
      <c r="B3242" s="16">
        <v>330</v>
      </c>
      <c r="C3242" s="14" t="s">
        <v>2349</v>
      </c>
      <c r="D3242" s="17">
        <v>1</v>
      </c>
      <c r="E3242" s="5" t="s">
        <v>2350</v>
      </c>
      <c r="F3242" s="5" t="s">
        <v>32</v>
      </c>
      <c r="G3242" s="5" t="s">
        <v>554</v>
      </c>
      <c r="H3242" s="20" t="str">
        <f ca="1">IFERROR(__xludf.DUMMYFUNCTION("GOOGLETRANSLATE(VIET!K3242,""vi"",""en"")"),"Book illustrations")</f>
        <v>Book illustrations</v>
      </c>
      <c r="I3242" s="5">
        <v>0</v>
      </c>
      <c r="J3242" s="5">
        <v>2007</v>
      </c>
      <c r="K3242" s="5">
        <v>0</v>
      </c>
      <c r="L3242" s="5" t="s">
        <v>2183</v>
      </c>
      <c r="M3242" s="5" t="s">
        <v>96</v>
      </c>
      <c r="N3242" s="19" t="s">
        <v>32</v>
      </c>
    </row>
    <row r="3243" spans="1:14" ht="15.75" customHeight="1" x14ac:dyDescent="0.2">
      <c r="A3243" s="14">
        <v>75</v>
      </c>
      <c r="B3243" s="16">
        <v>330</v>
      </c>
      <c r="C3243" s="14" t="s">
        <v>2351</v>
      </c>
      <c r="D3243" s="17">
        <v>1</v>
      </c>
      <c r="E3243" s="5" t="s">
        <v>2352</v>
      </c>
      <c r="F3243" s="5" t="s">
        <v>32</v>
      </c>
      <c r="G3243" s="5" t="s">
        <v>2353</v>
      </c>
      <c r="H3243" s="20" t="str">
        <f ca="1">IFERROR(__xludf.DUMMYFUNCTION("GOOGLETRANSLATE(VIET!K3243,""vi"",""en"")"),"Book illustrations")</f>
        <v>Book illustrations</v>
      </c>
      <c r="I3243" s="5">
        <v>0</v>
      </c>
      <c r="J3243" s="5">
        <v>2004</v>
      </c>
      <c r="K3243" s="5">
        <v>0</v>
      </c>
      <c r="L3243" s="5" t="s">
        <v>2183</v>
      </c>
      <c r="M3243" s="5" t="s">
        <v>96</v>
      </c>
      <c r="N3243" s="19" t="s">
        <v>32</v>
      </c>
    </row>
    <row r="3244" spans="1:14" ht="15.75" customHeight="1" x14ac:dyDescent="0.2">
      <c r="A3244" s="14">
        <v>76</v>
      </c>
      <c r="B3244" s="16">
        <v>330</v>
      </c>
      <c r="C3244" s="14" t="s">
        <v>2354</v>
      </c>
      <c r="D3244" s="17">
        <v>1</v>
      </c>
      <c r="E3244" s="5" t="s">
        <v>2355</v>
      </c>
      <c r="F3244" s="5" t="s">
        <v>32</v>
      </c>
      <c r="G3244" s="5" t="s">
        <v>2356</v>
      </c>
      <c r="H3244" s="20" t="str">
        <f ca="1">IFERROR(__xludf.DUMMYFUNCTION("GOOGLETRANSLATE(VIET!K3244,""vi"",""en"")"),"Book illustrations")</f>
        <v>Book illustrations</v>
      </c>
      <c r="I3244" s="5">
        <v>0</v>
      </c>
      <c r="J3244" s="5">
        <v>2006</v>
      </c>
      <c r="K3244" s="5">
        <v>0</v>
      </c>
      <c r="L3244" s="5" t="s">
        <v>2183</v>
      </c>
      <c r="M3244" s="5" t="s">
        <v>96</v>
      </c>
      <c r="N3244" s="19" t="s">
        <v>32</v>
      </c>
    </row>
    <row r="3245" spans="1:14" ht="15.75" customHeight="1" x14ac:dyDescent="0.2">
      <c r="A3245" s="14">
        <v>77</v>
      </c>
      <c r="B3245" s="16">
        <v>330</v>
      </c>
      <c r="C3245" s="14" t="s">
        <v>2357</v>
      </c>
      <c r="D3245" s="17">
        <v>1</v>
      </c>
      <c r="E3245" s="5" t="s">
        <v>2358</v>
      </c>
      <c r="F3245" s="5" t="s">
        <v>32</v>
      </c>
      <c r="G3245" s="5" t="s">
        <v>554</v>
      </c>
      <c r="H3245" s="20" t="str">
        <f ca="1">IFERROR(__xludf.DUMMYFUNCTION("GOOGLETRANSLATE(VIET!K3245,""vi"",""en"")"),"Book illustrations")</f>
        <v>Book illustrations</v>
      </c>
      <c r="I3245" s="5">
        <v>0</v>
      </c>
      <c r="J3245" s="5">
        <v>2002</v>
      </c>
      <c r="K3245" s="5">
        <v>0</v>
      </c>
      <c r="L3245" s="5" t="s">
        <v>2183</v>
      </c>
      <c r="M3245" s="5" t="s">
        <v>96</v>
      </c>
      <c r="N3245" s="19" t="s">
        <v>32</v>
      </c>
    </row>
    <row r="3246" spans="1:14" ht="15.75" customHeight="1" x14ac:dyDescent="0.2">
      <c r="A3246" s="14">
        <v>78</v>
      </c>
      <c r="B3246" s="16">
        <v>330</v>
      </c>
      <c r="C3246" s="14" t="s">
        <v>2359</v>
      </c>
      <c r="D3246" s="17">
        <v>1</v>
      </c>
      <c r="E3246" s="5" t="s">
        <v>2360</v>
      </c>
      <c r="F3246" s="5" t="s">
        <v>32</v>
      </c>
      <c r="G3246" s="5" t="s">
        <v>554</v>
      </c>
      <c r="H3246" s="20" t="str">
        <f ca="1">IFERROR(__xludf.DUMMYFUNCTION("GOOGLETRANSLATE(VIET!K3246,""vi"",""en"")"),"Book illustrations")</f>
        <v>Book illustrations</v>
      </c>
      <c r="I3246" s="5">
        <v>0</v>
      </c>
      <c r="J3246" s="5">
        <v>2004</v>
      </c>
      <c r="K3246" s="5">
        <v>0</v>
      </c>
      <c r="L3246" s="5" t="s">
        <v>2183</v>
      </c>
      <c r="M3246" s="5" t="s">
        <v>307</v>
      </c>
      <c r="N3246" s="19" t="s">
        <v>32</v>
      </c>
    </row>
    <row r="3247" spans="1:14" ht="15.75" customHeight="1" x14ac:dyDescent="0.2">
      <c r="A3247" s="14">
        <v>79</v>
      </c>
      <c r="B3247" s="16">
        <v>330</v>
      </c>
      <c r="C3247" s="14" t="s">
        <v>2361</v>
      </c>
      <c r="D3247" s="17">
        <v>1</v>
      </c>
      <c r="E3247" s="5" t="s">
        <v>2362</v>
      </c>
      <c r="F3247" s="5" t="s">
        <v>32</v>
      </c>
      <c r="G3247" s="5" t="s">
        <v>554</v>
      </c>
      <c r="H3247" s="20" t="str">
        <f ca="1">IFERROR(__xludf.DUMMYFUNCTION("GOOGLETRANSLATE(VIET!K3247,""vi"",""en"")"),"Book illustrations")</f>
        <v>Book illustrations</v>
      </c>
      <c r="I3247" s="5">
        <v>0</v>
      </c>
      <c r="J3247" s="5">
        <v>2002</v>
      </c>
      <c r="K3247" s="5">
        <v>0</v>
      </c>
      <c r="L3247" s="5" t="s">
        <v>2183</v>
      </c>
      <c r="M3247" s="5" t="s">
        <v>96</v>
      </c>
      <c r="N3247" s="19" t="s">
        <v>32</v>
      </c>
    </row>
    <row r="3248" spans="1:14" ht="15.75" customHeight="1" x14ac:dyDescent="0.2">
      <c r="A3248" s="14">
        <v>80</v>
      </c>
      <c r="B3248" s="16">
        <v>330</v>
      </c>
      <c r="C3248" s="14" t="s">
        <v>2363</v>
      </c>
      <c r="D3248" s="17">
        <v>1</v>
      </c>
      <c r="E3248" s="5" t="s">
        <v>2364</v>
      </c>
      <c r="F3248" s="5" t="s">
        <v>32</v>
      </c>
      <c r="G3248" s="5" t="s">
        <v>554</v>
      </c>
      <c r="H3248" s="20" t="str">
        <f ca="1">IFERROR(__xludf.DUMMYFUNCTION("GOOGLETRANSLATE(VIET!K3248,""vi"",""en"")"),"Book illustrations")</f>
        <v>Book illustrations</v>
      </c>
      <c r="I3248" s="5">
        <v>0</v>
      </c>
      <c r="J3248" s="5">
        <v>2004</v>
      </c>
      <c r="K3248" s="5">
        <v>0</v>
      </c>
      <c r="L3248" s="5" t="s">
        <v>2183</v>
      </c>
      <c r="M3248" s="5" t="s">
        <v>96</v>
      </c>
      <c r="N3248" s="19" t="s">
        <v>32</v>
      </c>
    </row>
    <row r="3249" spans="1:14" ht="15.75" customHeight="1" x14ac:dyDescent="0.2">
      <c r="A3249" s="14">
        <v>81</v>
      </c>
      <c r="B3249" s="16">
        <v>330</v>
      </c>
      <c r="C3249" s="14" t="s">
        <v>2365</v>
      </c>
      <c r="D3249" s="17">
        <v>1</v>
      </c>
      <c r="E3249" s="5" t="s">
        <v>2366</v>
      </c>
      <c r="F3249" s="5" t="s">
        <v>32</v>
      </c>
      <c r="G3249" s="5" t="s">
        <v>2367</v>
      </c>
      <c r="H3249" s="20" t="str">
        <f ca="1">IFERROR(__xludf.DUMMYFUNCTION("GOOGLETRANSLATE(VIET!K3249,""vi"",""en"")"),"Book illustrations")</f>
        <v>Book illustrations</v>
      </c>
      <c r="I3249" s="5">
        <v>0</v>
      </c>
      <c r="J3249" s="5">
        <v>2007</v>
      </c>
      <c r="K3249" s="5">
        <v>0</v>
      </c>
      <c r="L3249" s="5" t="s">
        <v>2183</v>
      </c>
      <c r="M3249" s="5" t="s">
        <v>96</v>
      </c>
      <c r="N3249" s="19" t="s">
        <v>32</v>
      </c>
    </row>
    <row r="3250" spans="1:14" ht="15.75" customHeight="1" x14ac:dyDescent="0.2">
      <c r="A3250" s="14">
        <v>82</v>
      </c>
      <c r="B3250" s="16">
        <v>330</v>
      </c>
      <c r="C3250" s="14" t="s">
        <v>2368</v>
      </c>
      <c r="D3250" s="17">
        <v>1</v>
      </c>
      <c r="E3250" s="5" t="s">
        <v>2369</v>
      </c>
      <c r="F3250" s="5" t="s">
        <v>32</v>
      </c>
      <c r="G3250" s="5" t="s">
        <v>2211</v>
      </c>
      <c r="H3250" s="20" t="str">
        <f ca="1">IFERROR(__xludf.DUMMYFUNCTION("GOOGLETRANSLATE(VIET!K3250,""vi"",""en"")"),"Book illustrations")</f>
        <v>Book illustrations</v>
      </c>
      <c r="I3250" s="5">
        <v>0</v>
      </c>
      <c r="J3250" s="5">
        <v>2008</v>
      </c>
      <c r="K3250" s="5">
        <v>0</v>
      </c>
      <c r="L3250" s="5" t="s">
        <v>2183</v>
      </c>
      <c r="M3250" s="5" t="s">
        <v>96</v>
      </c>
      <c r="N3250" s="19" t="s">
        <v>32</v>
      </c>
    </row>
    <row r="3251" spans="1:14" ht="15.75" customHeight="1" x14ac:dyDescent="0.2">
      <c r="A3251" s="14">
        <v>83</v>
      </c>
      <c r="B3251" s="16">
        <v>330</v>
      </c>
      <c r="C3251" s="14" t="s">
        <v>2370</v>
      </c>
      <c r="D3251" s="17">
        <v>1</v>
      </c>
      <c r="E3251" s="5" t="s">
        <v>2371</v>
      </c>
      <c r="F3251" s="5" t="s">
        <v>32</v>
      </c>
      <c r="G3251" s="5" t="s">
        <v>554</v>
      </c>
      <c r="H3251" s="20" t="str">
        <f ca="1">IFERROR(__xludf.DUMMYFUNCTION("GOOGLETRANSLATE(VIET!K3251,""vi"",""en"")"),"Book illustrations")</f>
        <v>Book illustrations</v>
      </c>
      <c r="I3251" s="5">
        <v>0</v>
      </c>
      <c r="J3251" s="5">
        <v>2000</v>
      </c>
      <c r="K3251" s="5">
        <v>0</v>
      </c>
      <c r="L3251" s="5" t="s">
        <v>2183</v>
      </c>
      <c r="M3251" s="5" t="s">
        <v>96</v>
      </c>
      <c r="N3251" s="19" t="s">
        <v>32</v>
      </c>
    </row>
    <row r="3252" spans="1:14" ht="15.75" customHeight="1" x14ac:dyDescent="0.2">
      <c r="A3252" s="14">
        <v>84</v>
      </c>
      <c r="B3252" s="16">
        <v>330</v>
      </c>
      <c r="C3252" s="14" t="s">
        <v>2372</v>
      </c>
      <c r="D3252" s="17">
        <v>1</v>
      </c>
      <c r="E3252" s="5" t="s">
        <v>2373</v>
      </c>
      <c r="F3252" s="5" t="s">
        <v>32</v>
      </c>
      <c r="G3252" s="5" t="s">
        <v>2211</v>
      </c>
      <c r="H3252" s="20" t="str">
        <f ca="1">IFERROR(__xludf.DUMMYFUNCTION("GOOGLETRANSLATE(VIET!K3252,""vi"",""en"")"),"Book illustrations")</f>
        <v>Book illustrations</v>
      </c>
      <c r="I3252" s="5">
        <v>0</v>
      </c>
      <c r="J3252" s="5">
        <v>2004</v>
      </c>
      <c r="K3252" s="5">
        <v>0</v>
      </c>
      <c r="L3252" s="5" t="s">
        <v>2183</v>
      </c>
      <c r="M3252" s="5" t="s">
        <v>96</v>
      </c>
      <c r="N3252" s="19" t="s">
        <v>32</v>
      </c>
    </row>
    <row r="3253" spans="1:14" ht="15.75" customHeight="1" x14ac:dyDescent="0.2">
      <c r="A3253" s="14">
        <v>85</v>
      </c>
      <c r="B3253" s="16">
        <v>330</v>
      </c>
      <c r="C3253" s="14" t="s">
        <v>2374</v>
      </c>
      <c r="D3253" s="17">
        <v>1</v>
      </c>
      <c r="E3253" s="5" t="s">
        <v>2375</v>
      </c>
      <c r="F3253" s="5" t="s">
        <v>2376</v>
      </c>
      <c r="G3253" s="5" t="s">
        <v>2377</v>
      </c>
      <c r="H3253" s="20" t="str">
        <f ca="1">IFERROR(__xludf.DUMMYFUNCTION("GOOGLETRANSLATE(VIET!K3253,""vi"",""en"")"),"Book illustrations")</f>
        <v>Book illustrations</v>
      </c>
      <c r="I3253" s="5">
        <v>0</v>
      </c>
      <c r="J3253" s="5">
        <v>2007</v>
      </c>
      <c r="K3253" s="5">
        <v>0</v>
      </c>
      <c r="L3253" s="5" t="s">
        <v>2183</v>
      </c>
      <c r="M3253" s="5" t="s">
        <v>96</v>
      </c>
      <c r="N3253" s="19" t="s">
        <v>32</v>
      </c>
    </row>
    <row r="3254" spans="1:14" ht="15.75" customHeight="1" x14ac:dyDescent="0.2">
      <c r="A3254" s="14">
        <v>86</v>
      </c>
      <c r="B3254" s="16">
        <v>330</v>
      </c>
      <c r="C3254" s="14" t="s">
        <v>2378</v>
      </c>
      <c r="D3254" s="17">
        <v>2</v>
      </c>
      <c r="E3254" s="5" t="s">
        <v>2379</v>
      </c>
      <c r="F3254" s="5" t="s">
        <v>2380</v>
      </c>
      <c r="G3254" s="5" t="s">
        <v>2381</v>
      </c>
      <c r="H3254" s="20" t="str">
        <f ca="1">IFERROR(__xludf.DUMMYFUNCTION("GOOGLETRANSLATE(VIET!K3254,""vi"",""en"")"),"Book illustrations")</f>
        <v>Book illustrations</v>
      </c>
      <c r="I3254" s="5">
        <v>0</v>
      </c>
      <c r="J3254" s="5">
        <v>2004</v>
      </c>
      <c r="K3254" s="5">
        <v>0</v>
      </c>
      <c r="L3254" s="5" t="s">
        <v>1999</v>
      </c>
      <c r="M3254" s="5" t="s">
        <v>96</v>
      </c>
      <c r="N3254" s="19" t="s">
        <v>32</v>
      </c>
    </row>
    <row r="3255" spans="1:14" ht="15.75" customHeight="1" x14ac:dyDescent="0.2">
      <c r="A3255" s="14">
        <v>87</v>
      </c>
      <c r="B3255" s="16">
        <v>330</v>
      </c>
      <c r="C3255" s="14" t="s">
        <v>2382</v>
      </c>
      <c r="D3255" s="17">
        <v>1</v>
      </c>
      <c r="E3255" s="5" t="s">
        <v>2383</v>
      </c>
      <c r="F3255" s="5" t="s">
        <v>32</v>
      </c>
      <c r="G3255" s="5" t="s">
        <v>2211</v>
      </c>
      <c r="H3255" s="20" t="str">
        <f ca="1">IFERROR(__xludf.DUMMYFUNCTION("GOOGLETRANSLATE(VIET!K3255,""vi"",""en"")"),"Book illustrations")</f>
        <v>Book illustrations</v>
      </c>
      <c r="I3255" s="5">
        <v>0</v>
      </c>
      <c r="J3255" s="5">
        <v>2006</v>
      </c>
      <c r="K3255" s="5">
        <v>0</v>
      </c>
      <c r="L3255" s="5" t="s">
        <v>2183</v>
      </c>
      <c r="M3255" s="5" t="s">
        <v>96</v>
      </c>
      <c r="N3255" s="19" t="s">
        <v>32</v>
      </c>
    </row>
    <row r="3256" spans="1:14" ht="15.75" customHeight="1" x14ac:dyDescent="0.2">
      <c r="A3256" s="14">
        <v>88</v>
      </c>
      <c r="B3256" s="16">
        <v>330</v>
      </c>
      <c r="C3256" s="14" t="s">
        <v>2384</v>
      </c>
      <c r="D3256" s="17">
        <v>1</v>
      </c>
      <c r="E3256" s="5" t="s">
        <v>2385</v>
      </c>
      <c r="F3256" s="5" t="s">
        <v>32</v>
      </c>
      <c r="G3256" s="5" t="s">
        <v>554</v>
      </c>
      <c r="H3256" s="20" t="str">
        <f ca="1">IFERROR(__xludf.DUMMYFUNCTION("GOOGLETRANSLATE(VIET!K3256,""vi"",""en"")"),"Book illustrations")</f>
        <v>Book illustrations</v>
      </c>
      <c r="I3256" s="5">
        <v>0</v>
      </c>
      <c r="J3256" s="5">
        <v>1997</v>
      </c>
      <c r="K3256" s="5">
        <v>0</v>
      </c>
      <c r="L3256" s="5" t="s">
        <v>2183</v>
      </c>
      <c r="M3256" s="5" t="s">
        <v>96</v>
      </c>
      <c r="N3256" s="19" t="s">
        <v>32</v>
      </c>
    </row>
    <row r="3257" spans="1:14" ht="15.75" customHeight="1" x14ac:dyDescent="0.2">
      <c r="A3257" s="14">
        <v>89</v>
      </c>
      <c r="B3257" s="16">
        <v>330</v>
      </c>
      <c r="C3257" s="14" t="s">
        <v>2386</v>
      </c>
      <c r="D3257" s="17">
        <v>1</v>
      </c>
      <c r="E3257" s="5" t="s">
        <v>2387</v>
      </c>
      <c r="F3257" s="5" t="s">
        <v>32</v>
      </c>
      <c r="G3257" s="5" t="s">
        <v>1781</v>
      </c>
      <c r="H3257" s="20" t="str">
        <f ca="1">IFERROR(__xludf.DUMMYFUNCTION("GOOGLETRANSLATE(VIET!K3257,""vi"",""en"")"),"Book illustrations")</f>
        <v>Book illustrations</v>
      </c>
      <c r="I3257" s="5">
        <v>0</v>
      </c>
      <c r="J3257" s="5">
        <v>2008</v>
      </c>
      <c r="K3257" s="5">
        <v>0</v>
      </c>
      <c r="L3257" s="5" t="s">
        <v>2183</v>
      </c>
      <c r="M3257" s="5" t="s">
        <v>96</v>
      </c>
      <c r="N3257" s="19" t="s">
        <v>32</v>
      </c>
    </row>
    <row r="3258" spans="1:14" ht="15.75" customHeight="1" x14ac:dyDescent="0.2">
      <c r="A3258" s="14">
        <v>90</v>
      </c>
      <c r="B3258" s="16">
        <v>330</v>
      </c>
      <c r="C3258" s="14" t="s">
        <v>2388</v>
      </c>
      <c r="D3258" s="17">
        <v>1</v>
      </c>
      <c r="E3258" s="5" t="s">
        <v>2389</v>
      </c>
      <c r="F3258" s="5" t="s">
        <v>32</v>
      </c>
      <c r="G3258" s="5" t="s">
        <v>2390</v>
      </c>
      <c r="H3258" s="20" t="str">
        <f ca="1">IFERROR(__xludf.DUMMYFUNCTION("GOOGLETRANSLATE(VIET!K3258,""vi"",""en"")"),"Book illustrations")</f>
        <v>Book illustrations</v>
      </c>
      <c r="I3258" s="5">
        <v>0</v>
      </c>
      <c r="J3258" s="5">
        <v>2004</v>
      </c>
      <c r="K3258" s="5">
        <v>0</v>
      </c>
      <c r="L3258" s="5" t="s">
        <v>2183</v>
      </c>
      <c r="M3258" s="5" t="s">
        <v>96</v>
      </c>
      <c r="N3258" s="19" t="s">
        <v>32</v>
      </c>
    </row>
    <row r="3259" spans="1:14" ht="15.75" customHeight="1" x14ac:dyDescent="0.2">
      <c r="A3259" s="14">
        <v>91</v>
      </c>
      <c r="B3259" s="16">
        <v>330</v>
      </c>
      <c r="C3259" s="14" t="s">
        <v>2391</v>
      </c>
      <c r="D3259" s="17">
        <v>1</v>
      </c>
      <c r="E3259" s="5" t="s">
        <v>2392</v>
      </c>
      <c r="F3259" s="5" t="s">
        <v>32</v>
      </c>
      <c r="G3259" s="5" t="s">
        <v>554</v>
      </c>
      <c r="H3259" s="20" t="str">
        <f ca="1">IFERROR(__xludf.DUMMYFUNCTION("GOOGLETRANSLATE(VIET!K3259,""vi"",""en"")"),"Book illustrations")</f>
        <v>Book illustrations</v>
      </c>
      <c r="I3259" s="5">
        <v>0</v>
      </c>
      <c r="J3259" s="5">
        <v>2004</v>
      </c>
      <c r="K3259" s="5">
        <v>0</v>
      </c>
      <c r="L3259" s="5" t="s">
        <v>2183</v>
      </c>
      <c r="M3259" s="5" t="s">
        <v>96</v>
      </c>
      <c r="N3259" s="19" t="s">
        <v>32</v>
      </c>
    </row>
    <row r="3260" spans="1:14" ht="15.75" customHeight="1" x14ac:dyDescent="0.2">
      <c r="A3260" s="14">
        <v>92</v>
      </c>
      <c r="B3260" s="16">
        <v>330</v>
      </c>
      <c r="C3260" s="14" t="s">
        <v>2393</v>
      </c>
      <c r="D3260" s="17">
        <v>1</v>
      </c>
      <c r="E3260" s="5" t="s">
        <v>2394</v>
      </c>
      <c r="F3260" s="5" t="s">
        <v>32</v>
      </c>
      <c r="G3260" s="5" t="s">
        <v>554</v>
      </c>
      <c r="H3260" s="20" t="str">
        <f ca="1">IFERROR(__xludf.DUMMYFUNCTION("GOOGLETRANSLATE(VIET!K3260,""vi"",""en"")"),"Book illustrations")</f>
        <v>Book illustrations</v>
      </c>
      <c r="I3260" s="5">
        <v>0</v>
      </c>
      <c r="J3260" s="5">
        <v>2004</v>
      </c>
      <c r="K3260" s="5">
        <v>0</v>
      </c>
      <c r="L3260" s="5" t="s">
        <v>2183</v>
      </c>
      <c r="M3260" s="5" t="s">
        <v>96</v>
      </c>
      <c r="N3260" s="19" t="s">
        <v>32</v>
      </c>
    </row>
    <row r="3261" spans="1:14" ht="15.75" customHeight="1" x14ac:dyDescent="0.2">
      <c r="A3261" s="14">
        <v>93</v>
      </c>
      <c r="B3261" s="16">
        <v>330</v>
      </c>
      <c r="C3261" s="14" t="s">
        <v>2395</v>
      </c>
      <c r="D3261" s="17">
        <v>1</v>
      </c>
      <c r="E3261" s="5" t="s">
        <v>2396</v>
      </c>
      <c r="F3261" s="5" t="s">
        <v>32</v>
      </c>
      <c r="G3261" s="5" t="s">
        <v>2397</v>
      </c>
      <c r="H3261" s="20" t="str">
        <f ca="1">IFERROR(__xludf.DUMMYFUNCTION("GOOGLETRANSLATE(VIET!K3261,""vi"",""en"")"),"Book illustrations")</f>
        <v>Book illustrations</v>
      </c>
      <c r="I3261" s="5">
        <v>0</v>
      </c>
      <c r="J3261" s="5">
        <v>2002</v>
      </c>
      <c r="K3261" s="5">
        <v>0</v>
      </c>
      <c r="L3261" s="5" t="s">
        <v>2183</v>
      </c>
      <c r="M3261" s="5" t="s">
        <v>96</v>
      </c>
      <c r="N3261" s="19" t="s">
        <v>32</v>
      </c>
    </row>
    <row r="3262" spans="1:14" ht="15.75" customHeight="1" x14ac:dyDescent="0.2">
      <c r="A3262" s="14">
        <v>94</v>
      </c>
      <c r="B3262" s="16">
        <v>330</v>
      </c>
      <c r="C3262" s="14" t="s">
        <v>2398</v>
      </c>
      <c r="D3262" s="17">
        <v>1</v>
      </c>
      <c r="E3262" s="5" t="s">
        <v>2399</v>
      </c>
      <c r="F3262" s="5" t="s">
        <v>32</v>
      </c>
      <c r="G3262" s="5" t="s">
        <v>2397</v>
      </c>
      <c r="H3262" s="20" t="str">
        <f ca="1">IFERROR(__xludf.DUMMYFUNCTION("GOOGLETRANSLATE(VIET!K3262,""vi"",""en"")"),"Book illustrations")</f>
        <v>Book illustrations</v>
      </c>
      <c r="I3262" s="5">
        <v>0</v>
      </c>
      <c r="J3262" s="5">
        <v>2002</v>
      </c>
      <c r="K3262" s="5">
        <v>0</v>
      </c>
      <c r="L3262" s="5" t="s">
        <v>2183</v>
      </c>
      <c r="M3262" s="5" t="s">
        <v>96</v>
      </c>
      <c r="N3262" s="19" t="s">
        <v>32</v>
      </c>
    </row>
    <row r="3263" spans="1:14" ht="15.75" customHeight="1" x14ac:dyDescent="0.2">
      <c r="A3263" s="14">
        <v>95</v>
      </c>
      <c r="B3263" s="16">
        <v>330</v>
      </c>
      <c r="C3263" s="14" t="s">
        <v>2400</v>
      </c>
      <c r="D3263" s="17">
        <v>1</v>
      </c>
      <c r="E3263" s="5" t="s">
        <v>2401</v>
      </c>
      <c r="F3263" s="5" t="s">
        <v>32</v>
      </c>
      <c r="G3263" s="5" t="s">
        <v>554</v>
      </c>
      <c r="H3263" s="20" t="str">
        <f ca="1">IFERROR(__xludf.DUMMYFUNCTION("GOOGLETRANSLATE(VIET!K3263,""vi"",""en"")"),"Book illustrations")</f>
        <v>Book illustrations</v>
      </c>
      <c r="I3263" s="5">
        <v>0</v>
      </c>
      <c r="J3263" s="5">
        <v>2002</v>
      </c>
      <c r="K3263" s="5">
        <v>0</v>
      </c>
      <c r="L3263" s="5" t="s">
        <v>2183</v>
      </c>
      <c r="M3263" s="5" t="s">
        <v>96</v>
      </c>
      <c r="N3263" s="19" t="s">
        <v>32</v>
      </c>
    </row>
    <row r="3264" spans="1:14" ht="15.75" customHeight="1" x14ac:dyDescent="0.2">
      <c r="A3264" s="14">
        <v>96</v>
      </c>
      <c r="B3264" s="16">
        <v>330</v>
      </c>
      <c r="C3264" s="14" t="s">
        <v>2402</v>
      </c>
      <c r="D3264" s="17">
        <v>1</v>
      </c>
      <c r="E3264" s="5" t="s">
        <v>2403</v>
      </c>
      <c r="F3264" s="5" t="s">
        <v>32</v>
      </c>
      <c r="G3264" s="5" t="s">
        <v>2404</v>
      </c>
      <c r="H3264" s="20" t="str">
        <f ca="1">IFERROR(__xludf.DUMMYFUNCTION("GOOGLETRANSLATE(VIET!K3264,""vi"",""en"")"),"Book illustrations")</f>
        <v>Book illustrations</v>
      </c>
      <c r="I3264" s="5">
        <v>0</v>
      </c>
      <c r="J3264" s="5">
        <v>2000</v>
      </c>
      <c r="K3264" s="5">
        <v>0</v>
      </c>
      <c r="L3264" s="5" t="s">
        <v>2183</v>
      </c>
      <c r="M3264" s="5" t="s">
        <v>96</v>
      </c>
      <c r="N3264" s="19" t="s">
        <v>32</v>
      </c>
    </row>
    <row r="3265" spans="1:14" ht="15.75" customHeight="1" x14ac:dyDescent="0.2">
      <c r="A3265" s="14">
        <v>97</v>
      </c>
      <c r="B3265" s="16">
        <v>330</v>
      </c>
      <c r="C3265" s="14" t="s">
        <v>2405</v>
      </c>
      <c r="D3265" s="17">
        <v>1</v>
      </c>
      <c r="E3265" s="5" t="s">
        <v>2406</v>
      </c>
      <c r="F3265" s="5" t="s">
        <v>32</v>
      </c>
      <c r="G3265" s="5" t="s">
        <v>554</v>
      </c>
      <c r="H3265" s="20" t="str">
        <f ca="1">IFERROR(__xludf.DUMMYFUNCTION("GOOGLETRANSLATE(VIET!K3265,""vi"",""en"")"),"Book illustrations")</f>
        <v>Book illustrations</v>
      </c>
      <c r="I3265" s="5">
        <v>0</v>
      </c>
      <c r="J3265" s="5">
        <v>1998</v>
      </c>
      <c r="K3265" s="5">
        <v>0</v>
      </c>
      <c r="L3265" s="5" t="s">
        <v>2183</v>
      </c>
      <c r="M3265" s="5" t="s">
        <v>96</v>
      </c>
      <c r="N3265" s="19" t="s">
        <v>32</v>
      </c>
    </row>
    <row r="3266" spans="1:14" ht="15.75" customHeight="1" x14ac:dyDescent="0.2">
      <c r="A3266" s="14">
        <v>98</v>
      </c>
      <c r="B3266" s="16">
        <v>330</v>
      </c>
      <c r="C3266" s="14" t="s">
        <v>2407</v>
      </c>
      <c r="D3266" s="17">
        <v>1</v>
      </c>
      <c r="E3266" s="5" t="s">
        <v>2408</v>
      </c>
      <c r="F3266" s="5" t="s">
        <v>32</v>
      </c>
      <c r="G3266" s="5" t="s">
        <v>2264</v>
      </c>
      <c r="H3266" s="20" t="str">
        <f ca="1">IFERROR(__xludf.DUMMYFUNCTION("GOOGLETRANSLATE(VIET!K3266,""vi"",""en"")"),"Book illustrations")</f>
        <v>Book illustrations</v>
      </c>
      <c r="I3266" s="5">
        <v>0</v>
      </c>
      <c r="J3266" s="5">
        <v>1991</v>
      </c>
      <c r="K3266" s="5">
        <v>0</v>
      </c>
      <c r="L3266" s="5" t="s">
        <v>2183</v>
      </c>
      <c r="M3266" s="5" t="s">
        <v>96</v>
      </c>
      <c r="N3266" s="19" t="s">
        <v>32</v>
      </c>
    </row>
    <row r="3267" spans="1:14" ht="15.75" customHeight="1" x14ac:dyDescent="0.2">
      <c r="A3267" s="14">
        <v>99</v>
      </c>
      <c r="B3267" s="16">
        <v>330</v>
      </c>
      <c r="C3267" s="14" t="s">
        <v>2409</v>
      </c>
      <c r="D3267" s="17">
        <v>1</v>
      </c>
      <c r="E3267" s="5" t="s">
        <v>2410</v>
      </c>
      <c r="F3267" s="5" t="s">
        <v>32</v>
      </c>
      <c r="G3267" s="5" t="s">
        <v>32</v>
      </c>
      <c r="H3267" s="20" t="str">
        <f ca="1">IFERROR(__xludf.DUMMYFUNCTION("GOOGLETRANSLATE(VIET!K3267,""vi"",""en"")"),"Book illustrations")</f>
        <v>Book illustrations</v>
      </c>
      <c r="I3267" s="5">
        <v>0</v>
      </c>
      <c r="J3267" s="5">
        <v>2000</v>
      </c>
      <c r="K3267" s="5">
        <v>0</v>
      </c>
      <c r="L3267" s="5" t="s">
        <v>2183</v>
      </c>
      <c r="M3267" s="5" t="s">
        <v>96</v>
      </c>
      <c r="N3267" s="19" t="s">
        <v>32</v>
      </c>
    </row>
    <row r="3268" spans="1:14" ht="15.75" customHeight="1" x14ac:dyDescent="0.2">
      <c r="A3268" s="14">
        <v>100</v>
      </c>
      <c r="B3268" s="16">
        <v>330</v>
      </c>
      <c r="C3268" s="14" t="s">
        <v>2411</v>
      </c>
      <c r="D3268" s="17">
        <v>1</v>
      </c>
      <c r="E3268" s="5" t="s">
        <v>2380</v>
      </c>
      <c r="F3268" s="5" t="s">
        <v>32</v>
      </c>
      <c r="G3268" s="5" t="s">
        <v>2412</v>
      </c>
      <c r="H3268" s="20" t="str">
        <f ca="1">IFERROR(__xludf.DUMMYFUNCTION("GOOGLETRANSLATE(VIET!K3268,""vi"",""en"")"),"Book illustrations")</f>
        <v>Book illustrations</v>
      </c>
      <c r="I3268" s="5">
        <v>0</v>
      </c>
      <c r="J3268" s="5">
        <v>2008</v>
      </c>
      <c r="K3268" s="5">
        <v>0</v>
      </c>
      <c r="L3268" s="5" t="s">
        <v>2413</v>
      </c>
      <c r="M3268" s="5" t="s">
        <v>1400</v>
      </c>
      <c r="N3268" s="19" t="s">
        <v>32</v>
      </c>
    </row>
    <row r="3269" spans="1:14" ht="15.75" customHeight="1" x14ac:dyDescent="0.2">
      <c r="A3269" s="14">
        <v>101</v>
      </c>
      <c r="B3269" s="16">
        <v>330</v>
      </c>
      <c r="C3269" s="14" t="s">
        <v>2414</v>
      </c>
      <c r="D3269" s="17">
        <v>1</v>
      </c>
      <c r="E3269" s="5" t="s">
        <v>2376</v>
      </c>
      <c r="F3269" s="5">
        <v>0</v>
      </c>
      <c r="G3269" s="5">
        <v>0</v>
      </c>
      <c r="H3269" s="20" t="str">
        <f ca="1">IFERROR(__xludf.DUMMYFUNCTION("GOOGLETRANSLATE(VIET!K3269,""vi"",""en"")"),"Book illustrations")</f>
        <v>Book illustrations</v>
      </c>
      <c r="I3269" s="5">
        <v>0</v>
      </c>
      <c r="J3269" s="5">
        <v>0</v>
      </c>
      <c r="K3269" s="5">
        <v>0</v>
      </c>
      <c r="L3269" s="5" t="s">
        <v>2413</v>
      </c>
      <c r="M3269" s="5" t="s">
        <v>1400</v>
      </c>
      <c r="N3269" s="19">
        <v>9784406030724</v>
      </c>
    </row>
    <row r="3270" spans="1:14" ht="15.75" customHeight="1" x14ac:dyDescent="0.2">
      <c r="A3270" s="14">
        <v>102</v>
      </c>
      <c r="B3270" s="16">
        <v>330</v>
      </c>
      <c r="C3270" s="14" t="s">
        <v>2415</v>
      </c>
      <c r="D3270" s="17">
        <v>1</v>
      </c>
      <c r="E3270" s="5" t="s">
        <v>2416</v>
      </c>
      <c r="F3270" s="5">
        <v>0</v>
      </c>
      <c r="G3270" s="5" t="s">
        <v>2417</v>
      </c>
      <c r="H3270" s="20" t="str">
        <f ca="1">IFERROR(__xludf.DUMMYFUNCTION("GOOGLETRANSLATE(VIET!K3270,""vi"",""en"")"),"Book illustrations")</f>
        <v>Book illustrations</v>
      </c>
      <c r="I3270" s="5">
        <v>0</v>
      </c>
      <c r="J3270" s="5">
        <v>2004</v>
      </c>
      <c r="K3270" s="5">
        <v>0</v>
      </c>
      <c r="L3270" s="5" t="s">
        <v>2418</v>
      </c>
      <c r="M3270" s="5" t="s">
        <v>96</v>
      </c>
      <c r="N3270" s="19">
        <v>0</v>
      </c>
    </row>
    <row r="3271" spans="1:14" ht="15.75" customHeight="1" x14ac:dyDescent="0.2">
      <c r="A3271" s="14">
        <v>103</v>
      </c>
      <c r="B3271" s="16">
        <v>330</v>
      </c>
      <c r="C3271" s="14" t="s">
        <v>2419</v>
      </c>
      <c r="D3271" s="17">
        <v>1</v>
      </c>
      <c r="E3271" s="5" t="s">
        <v>2420</v>
      </c>
      <c r="F3271" s="5">
        <v>0</v>
      </c>
      <c r="G3271" s="5" t="s">
        <v>2256</v>
      </c>
      <c r="H3271" s="20" t="str">
        <f ca="1">IFERROR(__xludf.DUMMYFUNCTION("GOOGLETRANSLATE(VIET!K3271,""vi"",""en"")"),"Book illustrations")</f>
        <v>Book illustrations</v>
      </c>
      <c r="I3271" s="5">
        <v>0</v>
      </c>
      <c r="J3271" s="5">
        <v>1999</v>
      </c>
      <c r="K3271" s="5">
        <v>0</v>
      </c>
      <c r="L3271" s="5" t="s">
        <v>2256</v>
      </c>
      <c r="M3271" s="5" t="s">
        <v>96</v>
      </c>
      <c r="N3271" s="19">
        <v>9784895771801</v>
      </c>
    </row>
    <row r="3272" spans="1:14" ht="15.75" customHeight="1" x14ac:dyDescent="0.2">
      <c r="A3272" s="14">
        <v>104</v>
      </c>
      <c r="B3272" s="16">
        <v>330</v>
      </c>
      <c r="C3272" s="14" t="s">
        <v>2421</v>
      </c>
      <c r="D3272" s="17">
        <v>1</v>
      </c>
      <c r="E3272" s="5" t="s">
        <v>2422</v>
      </c>
      <c r="F3272" s="5">
        <v>0</v>
      </c>
      <c r="G3272" s="5" t="s">
        <v>2423</v>
      </c>
      <c r="H3272" s="20" t="str">
        <f ca="1">IFERROR(__xludf.DUMMYFUNCTION("GOOGLETRANSLATE(VIET!K3272,""vi"",""en"")"),"Book illustrations")</f>
        <v>Book illustrations</v>
      </c>
      <c r="I3272" s="5">
        <v>0</v>
      </c>
      <c r="J3272" s="5">
        <v>2013</v>
      </c>
      <c r="K3272" s="5">
        <v>0</v>
      </c>
      <c r="L3272" s="5" t="s">
        <v>2424</v>
      </c>
      <c r="M3272" s="5" t="s">
        <v>96</v>
      </c>
      <c r="N3272" s="19">
        <v>9784875863595</v>
      </c>
    </row>
    <row r="3273" spans="1:14" ht="15.75" customHeight="1" x14ac:dyDescent="0.2">
      <c r="A3273" s="14">
        <v>105</v>
      </c>
      <c r="B3273" s="16">
        <v>330</v>
      </c>
      <c r="C3273" s="14" t="s">
        <v>2425</v>
      </c>
      <c r="D3273" s="17">
        <v>6</v>
      </c>
      <c r="E3273" s="5" t="s">
        <v>1979</v>
      </c>
      <c r="F3273" s="5">
        <v>0</v>
      </c>
      <c r="G3273" s="5" t="s">
        <v>1980</v>
      </c>
      <c r="H3273" s="20" t="str">
        <f ca="1">IFERROR(__xludf.DUMMYFUNCTION("GOOGLETRANSLATE(VIET!K3273,""vi"",""en"")"),"Book illustrations Japanese")</f>
        <v>Book illustrations Japanese</v>
      </c>
      <c r="I3273" s="5">
        <v>0</v>
      </c>
      <c r="J3273" s="5">
        <v>2015</v>
      </c>
      <c r="K3273" s="5">
        <v>0</v>
      </c>
      <c r="L3273" s="5">
        <v>0</v>
      </c>
      <c r="M3273" s="5" t="s">
        <v>96</v>
      </c>
      <c r="N3273" s="19">
        <v>0</v>
      </c>
    </row>
    <row r="3274" spans="1:14" ht="15.75" customHeight="1" x14ac:dyDescent="0.2">
      <c r="A3274" s="14">
        <v>106</v>
      </c>
      <c r="B3274" s="16">
        <v>330</v>
      </c>
      <c r="C3274" s="14" t="s">
        <v>2426</v>
      </c>
      <c r="D3274" s="17">
        <v>6</v>
      </c>
      <c r="E3274" s="5" t="s">
        <v>1982</v>
      </c>
      <c r="F3274" s="5">
        <v>0</v>
      </c>
      <c r="G3274" s="5" t="s">
        <v>1983</v>
      </c>
      <c r="H3274" s="20" t="str">
        <f ca="1">IFERROR(__xludf.DUMMYFUNCTION("GOOGLETRANSLATE(VIET!K3274,""vi"",""en"")"),"Book illustrations Japanese")</f>
        <v>Book illustrations Japanese</v>
      </c>
      <c r="I3274" s="5">
        <v>0</v>
      </c>
      <c r="J3274" s="5">
        <v>2015</v>
      </c>
      <c r="K3274" s="5">
        <v>0</v>
      </c>
      <c r="L3274" s="5">
        <v>0</v>
      </c>
      <c r="M3274" s="5" t="s">
        <v>96</v>
      </c>
      <c r="N3274" s="19">
        <v>0</v>
      </c>
    </row>
    <row r="3275" spans="1:14" ht="15.75" customHeight="1" x14ac:dyDescent="0.2">
      <c r="A3275" s="14">
        <v>107</v>
      </c>
      <c r="B3275" s="16">
        <v>330</v>
      </c>
      <c r="C3275" s="14" t="s">
        <v>2427</v>
      </c>
      <c r="D3275" s="17">
        <v>6</v>
      </c>
      <c r="E3275" s="5" t="s">
        <v>1985</v>
      </c>
      <c r="F3275" s="5">
        <v>0</v>
      </c>
      <c r="G3275" s="5" t="s">
        <v>1983</v>
      </c>
      <c r="H3275" s="20" t="str">
        <f ca="1">IFERROR(__xludf.DUMMYFUNCTION("GOOGLETRANSLATE(VIET!K3275,""vi"",""en"")"),"Book illustrations Japanese")</f>
        <v>Book illustrations Japanese</v>
      </c>
      <c r="I3275" s="5">
        <v>0</v>
      </c>
      <c r="J3275" s="5">
        <v>2015</v>
      </c>
      <c r="K3275" s="5">
        <v>0</v>
      </c>
      <c r="L3275" s="5">
        <v>0</v>
      </c>
      <c r="M3275" s="5" t="s">
        <v>96</v>
      </c>
      <c r="N3275" s="19">
        <v>0</v>
      </c>
    </row>
    <row r="3276" spans="1:14" ht="15.75" customHeight="1" x14ac:dyDescent="0.2">
      <c r="A3276" s="14">
        <v>108</v>
      </c>
      <c r="B3276" s="16">
        <v>330</v>
      </c>
      <c r="C3276" s="14" t="s">
        <v>2428</v>
      </c>
      <c r="D3276" s="17">
        <v>1</v>
      </c>
      <c r="E3276" s="5" t="s">
        <v>2429</v>
      </c>
      <c r="F3276" s="5" t="s">
        <v>2430</v>
      </c>
      <c r="G3276" s="5" t="s">
        <v>2431</v>
      </c>
      <c r="H3276" s="20" t="str">
        <f ca="1">IFERROR(__xludf.DUMMYFUNCTION("GOOGLETRANSLATE(VIET!K3276,""vi"",""en"")"),"Book illustrations")</f>
        <v>Book illustrations</v>
      </c>
      <c r="I3276" s="5">
        <v>0</v>
      </c>
      <c r="J3276" s="5">
        <v>2018</v>
      </c>
      <c r="K3276" s="5">
        <v>0</v>
      </c>
      <c r="L3276" s="5" t="s">
        <v>2432</v>
      </c>
      <c r="M3276" s="5" t="s">
        <v>307</v>
      </c>
      <c r="N3276" s="19" t="s">
        <v>2433</v>
      </c>
    </row>
    <row r="3277" spans="1:14" ht="15.75" customHeight="1" x14ac:dyDescent="0.2">
      <c r="A3277" s="14">
        <v>109</v>
      </c>
      <c r="B3277" s="16">
        <v>330</v>
      </c>
      <c r="C3277" s="14" t="s">
        <v>2434</v>
      </c>
      <c r="D3277" s="17">
        <v>1</v>
      </c>
      <c r="E3277" s="5" t="s">
        <v>2435</v>
      </c>
      <c r="F3277" s="5">
        <v>0</v>
      </c>
      <c r="G3277" s="5" t="s">
        <v>2436</v>
      </c>
      <c r="H3277" s="20" t="str">
        <f ca="1">IFERROR(__xludf.DUMMYFUNCTION("GOOGLETRANSLATE(VIET!K3277,""vi"",""en"")"),"Book illustrations Vietnamese")</f>
        <v>Book illustrations Vietnamese</v>
      </c>
      <c r="I3277" s="5">
        <v>0</v>
      </c>
      <c r="J3277" s="5">
        <v>2010</v>
      </c>
      <c r="K3277" s="5">
        <v>0</v>
      </c>
      <c r="L3277" s="5" t="s">
        <v>1450</v>
      </c>
      <c r="M3277" s="5" t="s">
        <v>1400</v>
      </c>
      <c r="N3277" s="19">
        <v>0</v>
      </c>
    </row>
    <row r="3278" spans="1:14" ht="15.75" hidden="1" customHeight="1" x14ac:dyDescent="0.2">
      <c r="A3278" s="14">
        <v>0</v>
      </c>
      <c r="B3278" s="16">
        <v>0</v>
      </c>
      <c r="C3278" s="14">
        <v>0</v>
      </c>
      <c r="D3278" s="17">
        <v>0</v>
      </c>
      <c r="E3278" s="5">
        <v>0</v>
      </c>
      <c r="F3278" s="5">
        <v>0</v>
      </c>
      <c r="G3278" s="5">
        <v>0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19">
        <v>0</v>
      </c>
    </row>
    <row r="3279" spans="1:14" ht="15.75" hidden="1" customHeight="1" x14ac:dyDescent="0.2">
      <c r="A3279" s="14">
        <v>0</v>
      </c>
      <c r="B3279" s="16">
        <v>0</v>
      </c>
      <c r="C3279" s="14">
        <v>0</v>
      </c>
      <c r="D3279" s="17">
        <v>0</v>
      </c>
      <c r="E3279" s="5">
        <v>0</v>
      </c>
      <c r="F3279" s="5">
        <v>0</v>
      </c>
      <c r="G3279" s="5">
        <v>0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19">
        <v>0</v>
      </c>
    </row>
    <row r="3280" spans="1:14" ht="15.75" hidden="1" customHeight="1" x14ac:dyDescent="0.2">
      <c r="A3280" s="14">
        <v>0</v>
      </c>
      <c r="B3280" s="16">
        <v>0</v>
      </c>
      <c r="C3280" s="14">
        <v>0</v>
      </c>
      <c r="D3280" s="17">
        <v>0</v>
      </c>
      <c r="E3280" s="5">
        <v>0</v>
      </c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19">
        <v>0</v>
      </c>
    </row>
    <row r="3281" spans="1:14" ht="15.75" hidden="1" customHeight="1" x14ac:dyDescent="0.2">
      <c r="A3281" s="14">
        <v>0</v>
      </c>
      <c r="B3281" s="16">
        <v>0</v>
      </c>
      <c r="C3281" s="14">
        <v>0</v>
      </c>
      <c r="D3281" s="17">
        <v>0</v>
      </c>
      <c r="E3281" s="5">
        <v>0</v>
      </c>
      <c r="F3281" s="5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5">
        <v>0</v>
      </c>
      <c r="M3281" s="5">
        <v>0</v>
      </c>
      <c r="N3281" s="19">
        <v>0</v>
      </c>
    </row>
    <row r="3282" spans="1:14" ht="15.75" hidden="1" customHeight="1" x14ac:dyDescent="0.2">
      <c r="A3282" s="14">
        <v>0</v>
      </c>
      <c r="B3282" s="16">
        <v>0</v>
      </c>
      <c r="C3282" s="14">
        <v>0</v>
      </c>
      <c r="D3282" s="17">
        <v>0</v>
      </c>
      <c r="E3282" s="5">
        <v>0</v>
      </c>
      <c r="F3282" s="5">
        <v>0</v>
      </c>
      <c r="G3282" s="5">
        <v>0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19">
        <v>0</v>
      </c>
    </row>
    <row r="3283" spans="1:14" ht="15.75" hidden="1" customHeight="1" x14ac:dyDescent="0.2">
      <c r="A3283" s="14">
        <v>0</v>
      </c>
      <c r="B3283" s="16">
        <v>0</v>
      </c>
      <c r="C3283" s="14">
        <v>0</v>
      </c>
      <c r="D3283" s="17">
        <v>0</v>
      </c>
      <c r="E3283" s="5">
        <v>0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19">
        <v>0</v>
      </c>
    </row>
    <row r="3284" spans="1:14" ht="15.75" hidden="1" customHeight="1" x14ac:dyDescent="0.2">
      <c r="A3284" s="14">
        <v>0</v>
      </c>
      <c r="B3284" s="16">
        <v>0</v>
      </c>
      <c r="C3284" s="14">
        <v>0</v>
      </c>
      <c r="D3284" s="17">
        <v>0</v>
      </c>
      <c r="E3284" s="5">
        <v>0</v>
      </c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19">
        <v>0</v>
      </c>
    </row>
    <row r="3285" spans="1:14" ht="15.75" hidden="1" customHeight="1" x14ac:dyDescent="0.2">
      <c r="A3285" s="14">
        <v>0</v>
      </c>
      <c r="B3285" s="16">
        <v>0</v>
      </c>
      <c r="C3285" s="14">
        <v>0</v>
      </c>
      <c r="D3285" s="17">
        <v>0</v>
      </c>
      <c r="E3285" s="5">
        <v>0</v>
      </c>
      <c r="F3285" s="5">
        <v>0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19">
        <v>0</v>
      </c>
    </row>
    <row r="3286" spans="1:14" ht="15.75" hidden="1" customHeight="1" x14ac:dyDescent="0.2">
      <c r="A3286" s="14">
        <v>0</v>
      </c>
      <c r="B3286" s="16">
        <v>0</v>
      </c>
      <c r="C3286" s="14">
        <v>0</v>
      </c>
      <c r="D3286" s="17">
        <v>0</v>
      </c>
      <c r="E3286" s="5">
        <v>0</v>
      </c>
      <c r="F3286" s="5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19">
        <v>0</v>
      </c>
    </row>
    <row r="3287" spans="1:14" ht="15.75" hidden="1" customHeight="1" x14ac:dyDescent="0.2">
      <c r="A3287" s="14">
        <v>0</v>
      </c>
      <c r="B3287" s="16">
        <v>0</v>
      </c>
      <c r="C3287" s="14">
        <v>0</v>
      </c>
      <c r="D3287" s="17">
        <v>0</v>
      </c>
      <c r="E3287" s="5">
        <v>0</v>
      </c>
      <c r="F3287" s="5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19">
        <v>0</v>
      </c>
    </row>
    <row r="3288" spans="1:14" ht="15.75" hidden="1" customHeight="1" x14ac:dyDescent="0.2">
      <c r="A3288" s="14">
        <v>0</v>
      </c>
      <c r="B3288" s="16">
        <v>0</v>
      </c>
      <c r="C3288" s="14">
        <v>0</v>
      </c>
      <c r="D3288" s="17">
        <v>0</v>
      </c>
      <c r="E3288" s="5">
        <v>0</v>
      </c>
      <c r="F3288" s="5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19">
        <v>0</v>
      </c>
    </row>
    <row r="3289" spans="1:14" ht="15.75" hidden="1" customHeight="1" x14ac:dyDescent="0.2">
      <c r="A3289" s="14">
        <v>0</v>
      </c>
      <c r="B3289" s="16">
        <v>0</v>
      </c>
      <c r="C3289" s="14">
        <v>0</v>
      </c>
      <c r="D3289" s="17">
        <v>0</v>
      </c>
      <c r="E3289" s="5">
        <v>0</v>
      </c>
      <c r="F3289" s="5">
        <v>0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19">
        <v>0</v>
      </c>
    </row>
    <row r="3290" spans="1:14" ht="15.75" hidden="1" customHeight="1" x14ac:dyDescent="0.2">
      <c r="A3290" s="14">
        <v>0</v>
      </c>
      <c r="B3290" s="16">
        <v>0</v>
      </c>
      <c r="C3290" s="14">
        <v>0</v>
      </c>
      <c r="D3290" s="17">
        <v>0</v>
      </c>
      <c r="E3290" s="5">
        <v>0</v>
      </c>
      <c r="F3290" s="5">
        <v>0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19">
        <v>0</v>
      </c>
    </row>
    <row r="3291" spans="1:14" ht="15.75" hidden="1" customHeight="1" x14ac:dyDescent="0.2">
      <c r="A3291" s="14">
        <v>0</v>
      </c>
      <c r="B3291" s="16">
        <v>0</v>
      </c>
      <c r="C3291" s="14">
        <v>0</v>
      </c>
      <c r="D3291" s="17">
        <v>0</v>
      </c>
      <c r="E3291" s="5">
        <v>0</v>
      </c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19">
        <v>0</v>
      </c>
    </row>
    <row r="3292" spans="1:14" ht="15.75" hidden="1" customHeight="1" x14ac:dyDescent="0.2">
      <c r="A3292" s="14">
        <v>0</v>
      </c>
      <c r="B3292" s="16">
        <v>0</v>
      </c>
      <c r="C3292" s="14">
        <v>0</v>
      </c>
      <c r="D3292" s="17">
        <v>0</v>
      </c>
      <c r="E3292" s="5">
        <v>0</v>
      </c>
      <c r="F3292" s="5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19">
        <v>0</v>
      </c>
    </row>
    <row r="3293" spans="1:14" ht="15.75" hidden="1" customHeight="1" x14ac:dyDescent="0.2">
      <c r="A3293" s="14">
        <v>0</v>
      </c>
      <c r="B3293" s="16">
        <v>0</v>
      </c>
      <c r="C3293" s="14">
        <v>0</v>
      </c>
      <c r="D3293" s="17">
        <v>0</v>
      </c>
      <c r="E3293" s="5">
        <v>0</v>
      </c>
      <c r="F3293" s="5">
        <v>0</v>
      </c>
      <c r="G3293" s="5">
        <v>0</v>
      </c>
      <c r="H3293" s="5">
        <v>0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19">
        <v>0</v>
      </c>
    </row>
    <row r="3294" spans="1:14" ht="15.75" hidden="1" customHeight="1" x14ac:dyDescent="0.2">
      <c r="A3294" s="14">
        <v>0</v>
      </c>
      <c r="B3294" s="16">
        <v>0</v>
      </c>
      <c r="C3294" s="14">
        <v>0</v>
      </c>
      <c r="D3294" s="17">
        <v>0</v>
      </c>
      <c r="E3294" s="5">
        <v>0</v>
      </c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19">
        <v>0</v>
      </c>
    </row>
    <row r="3295" spans="1:14" ht="15.75" hidden="1" customHeight="1" x14ac:dyDescent="0.2">
      <c r="A3295" s="14">
        <v>0</v>
      </c>
      <c r="B3295" s="16">
        <v>0</v>
      </c>
      <c r="C3295" s="14">
        <v>0</v>
      </c>
      <c r="D3295" s="17">
        <v>0</v>
      </c>
      <c r="E3295" s="5">
        <v>0</v>
      </c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19">
        <v>0</v>
      </c>
    </row>
    <row r="3296" spans="1:14" ht="15.75" hidden="1" customHeight="1" x14ac:dyDescent="0.2">
      <c r="A3296" s="14">
        <v>0</v>
      </c>
      <c r="B3296" s="16">
        <v>0</v>
      </c>
      <c r="C3296" s="14">
        <v>0</v>
      </c>
      <c r="D3296" s="17">
        <v>0</v>
      </c>
      <c r="E3296" s="5">
        <v>0</v>
      </c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19">
        <v>0</v>
      </c>
    </row>
    <row r="3297" spans="1:14" ht="15.75" hidden="1" customHeight="1" x14ac:dyDescent="0.2">
      <c r="A3297" s="14">
        <v>0</v>
      </c>
      <c r="B3297" s="16">
        <v>0</v>
      </c>
      <c r="C3297" s="14">
        <v>0</v>
      </c>
      <c r="D3297" s="17">
        <v>0</v>
      </c>
      <c r="E3297" s="5">
        <v>0</v>
      </c>
      <c r="F3297" s="5">
        <v>0</v>
      </c>
      <c r="G3297" s="5">
        <v>0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19">
        <v>0</v>
      </c>
    </row>
    <row r="3298" spans="1:14" ht="15.75" hidden="1" customHeight="1" x14ac:dyDescent="0.2">
      <c r="A3298" s="14">
        <v>0</v>
      </c>
      <c r="B3298" s="16">
        <v>0</v>
      </c>
      <c r="C3298" s="14">
        <v>0</v>
      </c>
      <c r="D3298" s="17">
        <v>0</v>
      </c>
      <c r="E3298" s="5">
        <v>0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19">
        <v>0</v>
      </c>
    </row>
    <row r="3299" spans="1:14" ht="15.75" hidden="1" customHeight="1" x14ac:dyDescent="0.2">
      <c r="A3299" s="14">
        <v>0</v>
      </c>
      <c r="B3299" s="16">
        <v>0</v>
      </c>
      <c r="C3299" s="14">
        <v>0</v>
      </c>
      <c r="D3299" s="17">
        <v>0</v>
      </c>
      <c r="E3299" s="5">
        <v>0</v>
      </c>
      <c r="F3299" s="5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19">
        <v>0</v>
      </c>
    </row>
    <row r="3300" spans="1:14" ht="15.75" hidden="1" customHeight="1" x14ac:dyDescent="0.2">
      <c r="A3300" s="14">
        <v>0</v>
      </c>
      <c r="B3300" s="16">
        <v>0</v>
      </c>
      <c r="C3300" s="14">
        <v>0</v>
      </c>
      <c r="D3300" s="17">
        <v>0</v>
      </c>
      <c r="E3300" s="5">
        <v>0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19">
        <v>0</v>
      </c>
    </row>
    <row r="3301" spans="1:14" ht="15.75" hidden="1" customHeight="1" x14ac:dyDescent="0.2">
      <c r="A3301" s="14">
        <v>0</v>
      </c>
      <c r="B3301" s="16">
        <v>0</v>
      </c>
      <c r="C3301" s="14">
        <v>0</v>
      </c>
      <c r="D3301" s="17">
        <v>0</v>
      </c>
      <c r="E3301" s="5">
        <v>0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19">
        <v>0</v>
      </c>
    </row>
    <row r="3302" spans="1:14" ht="15.75" hidden="1" customHeight="1" x14ac:dyDescent="0.2">
      <c r="A3302" s="14">
        <v>0</v>
      </c>
      <c r="B3302" s="16">
        <v>0</v>
      </c>
      <c r="C3302" s="14">
        <v>0</v>
      </c>
      <c r="D3302" s="17">
        <v>0</v>
      </c>
      <c r="E3302" s="5">
        <v>0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19">
        <v>0</v>
      </c>
    </row>
    <row r="3303" spans="1:14" ht="15.75" hidden="1" customHeight="1" x14ac:dyDescent="0.2">
      <c r="A3303" s="14">
        <v>0</v>
      </c>
      <c r="B3303" s="16">
        <v>0</v>
      </c>
      <c r="C3303" s="14">
        <v>0</v>
      </c>
      <c r="D3303" s="17">
        <v>0</v>
      </c>
      <c r="E3303" s="5">
        <v>0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19">
        <v>0</v>
      </c>
    </row>
    <row r="3304" spans="1:14" ht="15.75" hidden="1" customHeight="1" x14ac:dyDescent="0.2">
      <c r="A3304" s="14">
        <v>0</v>
      </c>
      <c r="B3304" s="16">
        <v>0</v>
      </c>
      <c r="C3304" s="14">
        <v>0</v>
      </c>
      <c r="D3304" s="17">
        <v>0</v>
      </c>
      <c r="E3304" s="5">
        <v>0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19">
        <v>0</v>
      </c>
    </row>
    <row r="3305" spans="1:14" ht="15.75" hidden="1" customHeight="1" x14ac:dyDescent="0.2">
      <c r="A3305" s="14">
        <v>0</v>
      </c>
      <c r="B3305" s="16">
        <v>0</v>
      </c>
      <c r="C3305" s="14">
        <v>0</v>
      </c>
      <c r="D3305" s="17">
        <v>0</v>
      </c>
      <c r="E3305" s="5">
        <v>0</v>
      </c>
      <c r="F3305" s="5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19">
        <v>0</v>
      </c>
    </row>
    <row r="3306" spans="1:14" ht="15.75" hidden="1" customHeight="1" x14ac:dyDescent="0.2">
      <c r="A3306" s="14">
        <v>0</v>
      </c>
      <c r="B3306" s="16">
        <v>0</v>
      </c>
      <c r="C3306" s="14">
        <v>0</v>
      </c>
      <c r="D3306" s="17">
        <v>0</v>
      </c>
      <c r="E3306" s="5">
        <v>0</v>
      </c>
      <c r="F3306" s="5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19">
        <v>0</v>
      </c>
    </row>
    <row r="3307" spans="1:14" ht="15.75" hidden="1" customHeight="1" x14ac:dyDescent="0.2">
      <c r="A3307" s="14">
        <v>0</v>
      </c>
      <c r="B3307" s="16">
        <v>0</v>
      </c>
      <c r="C3307" s="14">
        <v>0</v>
      </c>
      <c r="D3307" s="17">
        <v>0</v>
      </c>
      <c r="E3307" s="5">
        <v>0</v>
      </c>
      <c r="F3307" s="5">
        <v>0</v>
      </c>
      <c r="G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19">
        <v>0</v>
      </c>
    </row>
    <row r="3308" spans="1:14" ht="15.75" hidden="1" customHeight="1" x14ac:dyDescent="0.2">
      <c r="A3308" s="14">
        <v>0</v>
      </c>
      <c r="B3308" s="16">
        <v>0</v>
      </c>
      <c r="C3308" s="14">
        <v>0</v>
      </c>
      <c r="D3308" s="17">
        <v>0</v>
      </c>
      <c r="E3308" s="5">
        <v>0</v>
      </c>
      <c r="F3308" s="5">
        <v>0</v>
      </c>
      <c r="G3308" s="5">
        <v>0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19">
        <v>0</v>
      </c>
    </row>
    <row r="3309" spans="1:14" ht="15.75" hidden="1" customHeight="1" x14ac:dyDescent="0.2">
      <c r="A3309" s="14">
        <v>0</v>
      </c>
      <c r="B3309" s="16">
        <v>0</v>
      </c>
      <c r="C3309" s="14">
        <v>0</v>
      </c>
      <c r="D3309" s="17">
        <v>0</v>
      </c>
      <c r="E3309" s="5">
        <v>0</v>
      </c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19">
        <v>0</v>
      </c>
    </row>
    <row r="3310" spans="1:14" ht="15.75" hidden="1" customHeight="1" x14ac:dyDescent="0.2">
      <c r="A3310" s="14">
        <v>0</v>
      </c>
      <c r="B3310" s="16">
        <v>0</v>
      </c>
      <c r="C3310" s="14">
        <v>0</v>
      </c>
      <c r="D3310" s="17">
        <v>0</v>
      </c>
      <c r="E3310" s="5">
        <v>0</v>
      </c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19">
        <v>0</v>
      </c>
    </row>
    <row r="3311" spans="1:14" ht="15.75" hidden="1" customHeight="1" x14ac:dyDescent="0.2">
      <c r="A3311" s="14">
        <v>0</v>
      </c>
      <c r="B3311" s="16">
        <v>0</v>
      </c>
      <c r="C3311" s="14">
        <v>0</v>
      </c>
      <c r="D3311" s="17">
        <v>0</v>
      </c>
      <c r="E3311" s="5">
        <v>0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19">
        <v>0</v>
      </c>
    </row>
    <row r="3312" spans="1:14" ht="15.75" hidden="1" customHeight="1" x14ac:dyDescent="0.2">
      <c r="A3312" s="14">
        <v>0</v>
      </c>
      <c r="B3312" s="16">
        <v>0</v>
      </c>
      <c r="C3312" s="14">
        <v>0</v>
      </c>
      <c r="D3312" s="17">
        <v>0</v>
      </c>
      <c r="E3312" s="5">
        <v>0</v>
      </c>
      <c r="F3312" s="5">
        <v>0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19">
        <v>0</v>
      </c>
    </row>
    <row r="3313" spans="1:14" ht="15.75" hidden="1" customHeight="1" x14ac:dyDescent="0.2">
      <c r="A3313" s="14">
        <v>0</v>
      </c>
      <c r="B3313" s="16">
        <v>0</v>
      </c>
      <c r="C3313" s="14">
        <v>0</v>
      </c>
      <c r="D3313" s="17">
        <v>0</v>
      </c>
      <c r="E3313" s="5">
        <v>0</v>
      </c>
      <c r="F3313" s="5">
        <v>0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19">
        <v>0</v>
      </c>
    </row>
    <row r="3314" spans="1:14" ht="15.75" hidden="1" customHeight="1" x14ac:dyDescent="0.2">
      <c r="A3314" s="14">
        <v>0</v>
      </c>
      <c r="B3314" s="16">
        <v>0</v>
      </c>
      <c r="C3314" s="14">
        <v>0</v>
      </c>
      <c r="D3314" s="17">
        <v>0</v>
      </c>
      <c r="E3314" s="5">
        <v>0</v>
      </c>
      <c r="F3314" s="5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19">
        <v>0</v>
      </c>
    </row>
    <row r="3315" spans="1:14" ht="15.75" hidden="1" customHeight="1" x14ac:dyDescent="0.2">
      <c r="A3315" s="14">
        <v>0</v>
      </c>
      <c r="B3315" s="16">
        <v>0</v>
      </c>
      <c r="C3315" s="14">
        <v>0</v>
      </c>
      <c r="D3315" s="17">
        <v>0</v>
      </c>
      <c r="E3315" s="5">
        <v>0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19">
        <v>0</v>
      </c>
    </row>
    <row r="3316" spans="1:14" ht="15.75" hidden="1" customHeight="1" x14ac:dyDescent="0.2">
      <c r="A3316" s="14">
        <v>0</v>
      </c>
      <c r="B3316" s="16">
        <v>0</v>
      </c>
      <c r="C3316" s="14">
        <v>0</v>
      </c>
      <c r="D3316" s="17">
        <v>0</v>
      </c>
      <c r="E3316" s="5">
        <v>0</v>
      </c>
      <c r="F3316" s="5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19">
        <v>0</v>
      </c>
    </row>
    <row r="3317" spans="1:14" ht="15.75" hidden="1" customHeight="1" x14ac:dyDescent="0.2">
      <c r="A3317" s="14">
        <v>0</v>
      </c>
      <c r="B3317" s="16">
        <v>0</v>
      </c>
      <c r="C3317" s="14">
        <v>0</v>
      </c>
      <c r="D3317" s="17">
        <v>0</v>
      </c>
      <c r="E3317" s="5">
        <v>0</v>
      </c>
      <c r="F3317" s="5">
        <v>0</v>
      </c>
      <c r="G3317" s="5">
        <v>0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19">
        <v>0</v>
      </c>
    </row>
    <row r="3318" spans="1:14" ht="15.75" hidden="1" customHeight="1" x14ac:dyDescent="0.2">
      <c r="A3318" s="14">
        <v>0</v>
      </c>
      <c r="B3318" s="16">
        <v>0</v>
      </c>
      <c r="C3318" s="14">
        <v>0</v>
      </c>
      <c r="D3318" s="17">
        <v>0</v>
      </c>
      <c r="E3318" s="5">
        <v>0</v>
      </c>
      <c r="F3318" s="5">
        <v>0</v>
      </c>
      <c r="G3318" s="5">
        <v>0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19">
        <v>0</v>
      </c>
    </row>
    <row r="3319" spans="1:14" ht="15.75" hidden="1" customHeight="1" x14ac:dyDescent="0.2">
      <c r="A3319" s="14">
        <v>0</v>
      </c>
      <c r="B3319" s="16">
        <v>0</v>
      </c>
      <c r="C3319" s="14">
        <v>0</v>
      </c>
      <c r="D3319" s="17">
        <v>0</v>
      </c>
      <c r="E3319" s="5">
        <v>0</v>
      </c>
      <c r="F3319" s="5">
        <v>0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19">
        <v>0</v>
      </c>
    </row>
    <row r="3320" spans="1:14" ht="15.75" hidden="1" customHeight="1" x14ac:dyDescent="0.2">
      <c r="A3320" s="14">
        <v>0</v>
      </c>
      <c r="B3320" s="16">
        <v>0</v>
      </c>
      <c r="C3320" s="14">
        <v>0</v>
      </c>
      <c r="D3320" s="17">
        <v>0</v>
      </c>
      <c r="E3320" s="5">
        <v>0</v>
      </c>
      <c r="F3320" s="5">
        <v>0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19">
        <v>0</v>
      </c>
    </row>
    <row r="3321" spans="1:14" ht="15.75" hidden="1" customHeight="1" x14ac:dyDescent="0.2">
      <c r="A3321" s="14">
        <v>0</v>
      </c>
      <c r="B3321" s="16">
        <v>0</v>
      </c>
      <c r="C3321" s="14">
        <v>0</v>
      </c>
      <c r="D3321" s="17">
        <v>0</v>
      </c>
      <c r="E3321" s="5">
        <v>0</v>
      </c>
      <c r="F3321" s="5">
        <v>0</v>
      </c>
      <c r="G3321" s="5">
        <v>0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19">
        <v>0</v>
      </c>
    </row>
    <row r="3322" spans="1:14" ht="15.75" hidden="1" customHeight="1" x14ac:dyDescent="0.2">
      <c r="A3322" s="14">
        <v>0</v>
      </c>
      <c r="B3322" s="16">
        <v>0</v>
      </c>
      <c r="C3322" s="14">
        <v>0</v>
      </c>
      <c r="D3322" s="17">
        <v>0</v>
      </c>
      <c r="E3322" s="5">
        <v>0</v>
      </c>
      <c r="F3322" s="5">
        <v>0</v>
      </c>
      <c r="G3322" s="5">
        <v>0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19">
        <v>0</v>
      </c>
    </row>
    <row r="3323" spans="1:14" ht="15.75" hidden="1" customHeight="1" x14ac:dyDescent="0.2">
      <c r="A3323" s="14">
        <v>0</v>
      </c>
      <c r="B3323" s="16">
        <v>0</v>
      </c>
      <c r="C3323" s="14">
        <v>0</v>
      </c>
      <c r="D3323" s="17">
        <v>0</v>
      </c>
      <c r="E3323" s="5">
        <v>0</v>
      </c>
      <c r="F3323" s="5">
        <v>0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19">
        <v>0</v>
      </c>
    </row>
    <row r="3324" spans="1:14" ht="15.75" hidden="1" customHeight="1" x14ac:dyDescent="0.2">
      <c r="A3324" s="14">
        <v>0</v>
      </c>
      <c r="B3324" s="16">
        <v>0</v>
      </c>
      <c r="C3324" s="14">
        <v>0</v>
      </c>
      <c r="D3324" s="17">
        <v>0</v>
      </c>
      <c r="E3324" s="5">
        <v>0</v>
      </c>
      <c r="F3324" s="5">
        <v>0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19">
        <v>0</v>
      </c>
    </row>
    <row r="3325" spans="1:14" ht="15.75" hidden="1" customHeight="1" x14ac:dyDescent="0.2">
      <c r="A3325" s="14">
        <v>0</v>
      </c>
      <c r="B3325" s="16">
        <v>0</v>
      </c>
      <c r="C3325" s="14">
        <v>0</v>
      </c>
      <c r="D3325" s="17">
        <v>0</v>
      </c>
      <c r="E3325" s="5">
        <v>0</v>
      </c>
      <c r="F3325" s="5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19">
        <v>0</v>
      </c>
    </row>
    <row r="3326" spans="1:14" ht="15.75" hidden="1" customHeight="1" x14ac:dyDescent="0.2">
      <c r="A3326" s="14">
        <v>0</v>
      </c>
      <c r="B3326" s="16">
        <v>0</v>
      </c>
      <c r="C3326" s="14">
        <v>0</v>
      </c>
      <c r="D3326" s="17">
        <v>0</v>
      </c>
      <c r="E3326" s="5">
        <v>0</v>
      </c>
      <c r="F3326" s="5">
        <v>0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19">
        <v>0</v>
      </c>
    </row>
    <row r="3327" spans="1:14" ht="15.75" hidden="1" customHeight="1" x14ac:dyDescent="0.2">
      <c r="A3327" s="14">
        <v>0</v>
      </c>
      <c r="B3327" s="16">
        <v>0</v>
      </c>
      <c r="C3327" s="14">
        <v>0</v>
      </c>
      <c r="D3327" s="17">
        <v>0</v>
      </c>
      <c r="E3327" s="5">
        <v>0</v>
      </c>
      <c r="F3327" s="5">
        <v>0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19">
        <v>0</v>
      </c>
    </row>
    <row r="3328" spans="1:14" ht="15.75" hidden="1" customHeight="1" x14ac:dyDescent="0.2">
      <c r="A3328" s="14">
        <v>0</v>
      </c>
      <c r="B3328" s="16">
        <v>0</v>
      </c>
      <c r="C3328" s="14">
        <v>0</v>
      </c>
      <c r="D3328" s="17">
        <v>0</v>
      </c>
      <c r="E3328" s="5">
        <v>0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19">
        <v>0</v>
      </c>
    </row>
    <row r="3329" spans="1:14" ht="15.75" hidden="1" customHeight="1" x14ac:dyDescent="0.2">
      <c r="A3329" s="14">
        <v>0</v>
      </c>
      <c r="B3329" s="16">
        <v>0</v>
      </c>
      <c r="C3329" s="14">
        <v>0</v>
      </c>
      <c r="D3329" s="17">
        <v>0</v>
      </c>
      <c r="E3329" s="5">
        <v>0</v>
      </c>
      <c r="F3329" s="5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19">
        <v>0</v>
      </c>
    </row>
    <row r="3330" spans="1:14" ht="15.75" hidden="1" customHeight="1" x14ac:dyDescent="0.2">
      <c r="A3330" s="14">
        <v>0</v>
      </c>
      <c r="B3330" s="16">
        <v>0</v>
      </c>
      <c r="C3330" s="14">
        <v>0</v>
      </c>
      <c r="D3330" s="17">
        <v>0</v>
      </c>
      <c r="E3330" s="5">
        <v>0</v>
      </c>
      <c r="F3330" s="5">
        <v>0</v>
      </c>
      <c r="G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19">
        <v>0</v>
      </c>
    </row>
    <row r="3331" spans="1:14" ht="15.75" hidden="1" customHeight="1" x14ac:dyDescent="0.2">
      <c r="A3331" s="14">
        <v>0</v>
      </c>
      <c r="B3331" s="16">
        <v>0</v>
      </c>
      <c r="C3331" s="14">
        <v>0</v>
      </c>
      <c r="D3331" s="17">
        <v>0</v>
      </c>
      <c r="E3331" s="5">
        <v>0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19">
        <v>0</v>
      </c>
    </row>
    <row r="3332" spans="1:14" ht="15.75" hidden="1" customHeight="1" x14ac:dyDescent="0.2">
      <c r="A3332" s="14">
        <v>0</v>
      </c>
      <c r="B3332" s="16">
        <v>0</v>
      </c>
      <c r="C3332" s="14">
        <v>0</v>
      </c>
      <c r="D3332" s="17">
        <v>0</v>
      </c>
      <c r="E3332" s="5">
        <v>0</v>
      </c>
      <c r="F3332" s="5">
        <v>0</v>
      </c>
      <c r="G3332" s="5">
        <v>0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19">
        <v>0</v>
      </c>
    </row>
    <row r="3333" spans="1:14" ht="15.75" hidden="1" customHeight="1" x14ac:dyDescent="0.2">
      <c r="A3333" s="14">
        <v>0</v>
      </c>
      <c r="B3333" s="16">
        <v>0</v>
      </c>
      <c r="C3333" s="14">
        <v>0</v>
      </c>
      <c r="D3333" s="17">
        <v>0</v>
      </c>
      <c r="E3333" s="5">
        <v>0</v>
      </c>
      <c r="F3333" s="5">
        <v>0</v>
      </c>
      <c r="G3333" s="5">
        <v>0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19">
        <v>0</v>
      </c>
    </row>
    <row r="3334" spans="1:14" ht="15.75" hidden="1" customHeight="1" x14ac:dyDescent="0.2">
      <c r="A3334" s="14">
        <v>0</v>
      </c>
      <c r="B3334" s="16">
        <v>0</v>
      </c>
      <c r="C3334" s="14">
        <v>0</v>
      </c>
      <c r="D3334" s="17">
        <v>0</v>
      </c>
      <c r="E3334" s="5">
        <v>0</v>
      </c>
      <c r="F3334" s="5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19">
        <v>0</v>
      </c>
    </row>
    <row r="3335" spans="1:14" ht="15.75" hidden="1" customHeight="1" x14ac:dyDescent="0.2">
      <c r="A3335" s="14">
        <v>0</v>
      </c>
      <c r="B3335" s="16">
        <v>0</v>
      </c>
      <c r="C3335" s="14">
        <v>0</v>
      </c>
      <c r="D3335" s="17">
        <v>0</v>
      </c>
      <c r="E3335" s="5">
        <v>0</v>
      </c>
      <c r="F3335" s="5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19">
        <v>0</v>
      </c>
    </row>
    <row r="3336" spans="1:14" ht="15.75" hidden="1" customHeight="1" x14ac:dyDescent="0.2">
      <c r="A3336" s="14">
        <v>0</v>
      </c>
      <c r="B3336" s="16">
        <v>0</v>
      </c>
      <c r="C3336" s="14">
        <v>0</v>
      </c>
      <c r="D3336" s="17">
        <v>0</v>
      </c>
      <c r="E3336" s="5">
        <v>0</v>
      </c>
      <c r="F3336" s="5">
        <v>0</v>
      </c>
      <c r="G3336" s="5">
        <v>0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19">
        <v>0</v>
      </c>
    </row>
    <row r="3337" spans="1:14" ht="15.75" hidden="1" customHeight="1" x14ac:dyDescent="0.2">
      <c r="A3337" s="14">
        <v>0</v>
      </c>
      <c r="B3337" s="16">
        <v>0</v>
      </c>
      <c r="C3337" s="14">
        <v>0</v>
      </c>
      <c r="D3337" s="17">
        <v>0</v>
      </c>
      <c r="E3337" s="5">
        <v>0</v>
      </c>
      <c r="F3337" s="5">
        <v>0</v>
      </c>
      <c r="G3337" s="5">
        <v>0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19">
        <v>0</v>
      </c>
    </row>
    <row r="3338" spans="1:14" ht="15.75" hidden="1" customHeight="1" x14ac:dyDescent="0.2">
      <c r="A3338" s="14">
        <v>0</v>
      </c>
      <c r="B3338" s="16">
        <v>0</v>
      </c>
      <c r="C3338" s="14">
        <v>0</v>
      </c>
      <c r="D3338" s="17">
        <v>0</v>
      </c>
      <c r="E3338" s="5">
        <v>0</v>
      </c>
      <c r="F3338" s="5">
        <v>0</v>
      </c>
      <c r="G3338" s="5">
        <v>0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19">
        <v>0</v>
      </c>
    </row>
    <row r="3339" spans="1:14" ht="15.75" hidden="1" customHeight="1" x14ac:dyDescent="0.2">
      <c r="A3339" s="14">
        <v>0</v>
      </c>
      <c r="B3339" s="16">
        <v>0</v>
      </c>
      <c r="C3339" s="14">
        <v>0</v>
      </c>
      <c r="D3339" s="17">
        <v>0</v>
      </c>
      <c r="E3339" s="5">
        <v>0</v>
      </c>
      <c r="F3339" s="5">
        <v>0</v>
      </c>
      <c r="G3339" s="5">
        <v>0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19">
        <v>0</v>
      </c>
    </row>
    <row r="3340" spans="1:14" ht="15.75" hidden="1" customHeight="1" x14ac:dyDescent="0.2">
      <c r="A3340" s="14">
        <v>0</v>
      </c>
      <c r="B3340" s="16">
        <v>0</v>
      </c>
      <c r="C3340" s="14">
        <v>0</v>
      </c>
      <c r="D3340" s="17">
        <v>0</v>
      </c>
      <c r="E3340" s="5">
        <v>0</v>
      </c>
      <c r="F3340" s="5">
        <v>0</v>
      </c>
      <c r="G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19">
        <v>0</v>
      </c>
    </row>
    <row r="3341" spans="1:14" ht="15.75" hidden="1" customHeight="1" x14ac:dyDescent="0.2">
      <c r="A3341" s="14">
        <v>0</v>
      </c>
      <c r="B3341" s="16">
        <v>0</v>
      </c>
      <c r="C3341" s="14">
        <v>0</v>
      </c>
      <c r="D3341" s="17">
        <v>0</v>
      </c>
      <c r="E3341" s="5">
        <v>0</v>
      </c>
      <c r="F3341" s="5">
        <v>0</v>
      </c>
      <c r="G3341" s="5">
        <v>0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19">
        <v>0</v>
      </c>
    </row>
    <row r="3342" spans="1:14" ht="15.75" hidden="1" customHeight="1" x14ac:dyDescent="0.2">
      <c r="A3342" s="14">
        <v>0</v>
      </c>
      <c r="B3342" s="16">
        <v>0</v>
      </c>
      <c r="C3342" s="14">
        <v>0</v>
      </c>
      <c r="D3342" s="17">
        <v>0</v>
      </c>
      <c r="E3342" s="5">
        <v>0</v>
      </c>
      <c r="F3342" s="5">
        <v>0</v>
      </c>
      <c r="G3342" s="5">
        <v>0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  <c r="N3342" s="19">
        <v>0</v>
      </c>
    </row>
    <row r="3343" spans="1:14" ht="15.75" hidden="1" customHeight="1" x14ac:dyDescent="0.2">
      <c r="A3343" s="14">
        <v>0</v>
      </c>
      <c r="B3343" s="16">
        <v>0</v>
      </c>
      <c r="C3343" s="14">
        <v>0</v>
      </c>
      <c r="D3343" s="17">
        <v>0</v>
      </c>
      <c r="E3343" s="5">
        <v>0</v>
      </c>
      <c r="F3343" s="5">
        <v>0</v>
      </c>
      <c r="G3343" s="5">
        <v>0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19">
        <v>0</v>
      </c>
    </row>
    <row r="3344" spans="1:14" ht="15.75" hidden="1" customHeight="1" x14ac:dyDescent="0.2">
      <c r="A3344" s="14">
        <v>0</v>
      </c>
      <c r="B3344" s="16">
        <v>0</v>
      </c>
      <c r="C3344" s="14">
        <v>0</v>
      </c>
      <c r="D3344" s="17">
        <v>0</v>
      </c>
      <c r="E3344" s="5">
        <v>0</v>
      </c>
      <c r="F3344" s="5">
        <v>0</v>
      </c>
      <c r="G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19">
        <v>0</v>
      </c>
    </row>
    <row r="3345" spans="1:14" ht="15.75" hidden="1" customHeight="1" x14ac:dyDescent="0.2">
      <c r="A3345" s="14">
        <v>0</v>
      </c>
      <c r="B3345" s="16">
        <v>0</v>
      </c>
      <c r="C3345" s="14">
        <v>0</v>
      </c>
      <c r="D3345" s="17">
        <v>0</v>
      </c>
      <c r="E3345" s="5">
        <v>0</v>
      </c>
      <c r="F3345" s="5">
        <v>0</v>
      </c>
      <c r="G3345" s="5">
        <v>0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19">
        <v>0</v>
      </c>
    </row>
    <row r="3346" spans="1:14" ht="15.75" hidden="1" customHeight="1" x14ac:dyDescent="0.2">
      <c r="A3346" s="14">
        <v>0</v>
      </c>
      <c r="B3346" s="16">
        <v>0</v>
      </c>
      <c r="C3346" s="14">
        <v>0</v>
      </c>
      <c r="D3346" s="17">
        <v>0</v>
      </c>
      <c r="E3346" s="5">
        <v>0</v>
      </c>
      <c r="F3346" s="5">
        <v>0</v>
      </c>
      <c r="G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19">
        <v>0</v>
      </c>
    </row>
    <row r="3347" spans="1:14" ht="15.75" hidden="1" customHeight="1" x14ac:dyDescent="0.2">
      <c r="A3347" s="14">
        <v>0</v>
      </c>
      <c r="B3347" s="16">
        <v>0</v>
      </c>
      <c r="C3347" s="14">
        <v>0</v>
      </c>
      <c r="D3347" s="17">
        <v>0</v>
      </c>
      <c r="E3347" s="5">
        <v>0</v>
      </c>
      <c r="F3347" s="5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19">
        <v>0</v>
      </c>
    </row>
    <row r="3348" spans="1:14" ht="15.75" hidden="1" customHeight="1" x14ac:dyDescent="0.2">
      <c r="A3348" s="14">
        <v>0</v>
      </c>
      <c r="B3348" s="16">
        <v>0</v>
      </c>
      <c r="C3348" s="14">
        <v>0</v>
      </c>
      <c r="D3348" s="17">
        <v>0</v>
      </c>
      <c r="E3348" s="5">
        <v>0</v>
      </c>
      <c r="F3348" s="5">
        <v>0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19">
        <v>0</v>
      </c>
    </row>
    <row r="3349" spans="1:14" ht="15.75" hidden="1" customHeight="1" x14ac:dyDescent="0.2">
      <c r="A3349" s="14">
        <v>0</v>
      </c>
      <c r="B3349" s="16">
        <v>0</v>
      </c>
      <c r="C3349" s="14">
        <v>0</v>
      </c>
      <c r="D3349" s="17">
        <v>0</v>
      </c>
      <c r="E3349" s="5">
        <v>0</v>
      </c>
      <c r="F3349" s="5">
        <v>0</v>
      </c>
      <c r="G3349" s="5">
        <v>0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19">
        <v>0</v>
      </c>
    </row>
    <row r="3350" spans="1:14" ht="15.75" hidden="1" customHeight="1" x14ac:dyDescent="0.2">
      <c r="A3350" s="14">
        <v>0</v>
      </c>
      <c r="B3350" s="16">
        <v>0</v>
      </c>
      <c r="C3350" s="14">
        <v>0</v>
      </c>
      <c r="D3350" s="17">
        <v>0</v>
      </c>
      <c r="E3350" s="5">
        <v>0</v>
      </c>
      <c r="F3350" s="5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19">
        <v>0</v>
      </c>
    </row>
    <row r="3351" spans="1:14" ht="15.75" hidden="1" customHeight="1" x14ac:dyDescent="0.2">
      <c r="A3351" s="14">
        <v>0</v>
      </c>
      <c r="B3351" s="16">
        <v>0</v>
      </c>
      <c r="C3351" s="14">
        <v>0</v>
      </c>
      <c r="D3351" s="17">
        <v>0</v>
      </c>
      <c r="E3351" s="5">
        <v>0</v>
      </c>
      <c r="F3351" s="5">
        <v>0</v>
      </c>
      <c r="G3351" s="5">
        <v>0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19">
        <v>0</v>
      </c>
    </row>
    <row r="3352" spans="1:14" ht="15.75" hidden="1" customHeight="1" x14ac:dyDescent="0.2">
      <c r="A3352" s="14">
        <v>0</v>
      </c>
      <c r="B3352" s="16">
        <v>0</v>
      </c>
      <c r="C3352" s="14">
        <v>0</v>
      </c>
      <c r="D3352" s="17">
        <v>0</v>
      </c>
      <c r="E3352" s="5">
        <v>0</v>
      </c>
      <c r="F3352" s="5">
        <v>0</v>
      </c>
      <c r="G3352" s="5">
        <v>0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19">
        <v>0</v>
      </c>
    </row>
    <row r="3353" spans="1:14" ht="15.75" hidden="1" customHeight="1" x14ac:dyDescent="0.2">
      <c r="A3353" s="14">
        <v>0</v>
      </c>
      <c r="B3353" s="16">
        <v>0</v>
      </c>
      <c r="C3353" s="14">
        <v>0</v>
      </c>
      <c r="D3353" s="17">
        <v>0</v>
      </c>
      <c r="E3353" s="5">
        <v>0</v>
      </c>
      <c r="F3353" s="5">
        <v>0</v>
      </c>
      <c r="G3353" s="5">
        <v>0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19">
        <v>0</v>
      </c>
    </row>
    <row r="3354" spans="1:14" ht="15.75" hidden="1" customHeight="1" x14ac:dyDescent="0.2">
      <c r="A3354" s="14">
        <v>0</v>
      </c>
      <c r="B3354" s="16">
        <v>0</v>
      </c>
      <c r="C3354" s="14">
        <v>0</v>
      </c>
      <c r="D3354" s="17">
        <v>0</v>
      </c>
      <c r="E3354" s="5">
        <v>0</v>
      </c>
      <c r="F3354" s="5">
        <v>0</v>
      </c>
      <c r="G3354" s="5">
        <v>0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19">
        <v>0</v>
      </c>
    </row>
    <row r="3355" spans="1:14" ht="15.75" hidden="1" customHeight="1" x14ac:dyDescent="0.2">
      <c r="A3355" s="14">
        <v>0</v>
      </c>
      <c r="B3355" s="16">
        <v>0</v>
      </c>
      <c r="C3355" s="14">
        <v>0</v>
      </c>
      <c r="D3355" s="17">
        <v>0</v>
      </c>
      <c r="E3355" s="5">
        <v>0</v>
      </c>
      <c r="F3355" s="5">
        <v>0</v>
      </c>
      <c r="G3355" s="5">
        <v>0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19">
        <v>0</v>
      </c>
    </row>
    <row r="3356" spans="1:14" ht="15.75" hidden="1" customHeight="1" x14ac:dyDescent="0.2">
      <c r="A3356" s="14">
        <v>0</v>
      </c>
      <c r="B3356" s="16">
        <v>0</v>
      </c>
      <c r="C3356" s="14">
        <v>0</v>
      </c>
      <c r="D3356" s="17">
        <v>0</v>
      </c>
      <c r="E3356" s="5">
        <v>0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19">
        <v>0</v>
      </c>
    </row>
    <row r="3357" spans="1:14" ht="15.75" hidden="1" customHeight="1" x14ac:dyDescent="0.2">
      <c r="A3357" s="14">
        <v>0</v>
      </c>
      <c r="B3357" s="16">
        <v>0</v>
      </c>
      <c r="C3357" s="14">
        <v>0</v>
      </c>
      <c r="D3357" s="17">
        <v>0</v>
      </c>
      <c r="E3357" s="5">
        <v>0</v>
      </c>
      <c r="F3357" s="5">
        <v>0</v>
      </c>
      <c r="G3357" s="5">
        <v>0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19">
        <v>0</v>
      </c>
    </row>
    <row r="3358" spans="1:14" ht="15.75" hidden="1" customHeight="1" x14ac:dyDescent="0.2">
      <c r="A3358" s="14">
        <v>0</v>
      </c>
      <c r="B3358" s="16">
        <v>0</v>
      </c>
      <c r="C3358" s="14">
        <v>0</v>
      </c>
      <c r="D3358" s="17">
        <v>0</v>
      </c>
      <c r="E3358" s="5">
        <v>0</v>
      </c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19">
        <v>0</v>
      </c>
    </row>
    <row r="3359" spans="1:14" ht="15.75" hidden="1" customHeight="1" x14ac:dyDescent="0.2">
      <c r="A3359" s="14">
        <v>0</v>
      </c>
      <c r="B3359" s="16">
        <v>0</v>
      </c>
      <c r="C3359" s="14">
        <v>0</v>
      </c>
      <c r="D3359" s="17">
        <v>0</v>
      </c>
      <c r="E3359" s="5">
        <v>0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19">
        <v>0</v>
      </c>
    </row>
    <row r="3360" spans="1:14" ht="15.75" hidden="1" customHeight="1" x14ac:dyDescent="0.2">
      <c r="A3360" s="14">
        <v>0</v>
      </c>
      <c r="B3360" s="16">
        <v>0</v>
      </c>
      <c r="C3360" s="14">
        <v>0</v>
      </c>
      <c r="D3360" s="17">
        <v>0</v>
      </c>
      <c r="E3360" s="5">
        <v>0</v>
      </c>
      <c r="F3360" s="5">
        <v>0</v>
      </c>
      <c r="G3360" s="5">
        <v>0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19">
        <v>0</v>
      </c>
    </row>
    <row r="3361" spans="1:14" ht="15.75" hidden="1" customHeight="1" x14ac:dyDescent="0.2">
      <c r="A3361" s="14">
        <v>0</v>
      </c>
      <c r="B3361" s="16">
        <v>0</v>
      </c>
      <c r="C3361" s="14">
        <v>0</v>
      </c>
      <c r="D3361" s="17">
        <v>0</v>
      </c>
      <c r="E3361" s="5">
        <v>0</v>
      </c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19">
        <v>0</v>
      </c>
    </row>
    <row r="3362" spans="1:14" ht="15.75" hidden="1" customHeight="1" x14ac:dyDescent="0.2">
      <c r="A3362" s="14">
        <v>0</v>
      </c>
      <c r="B3362" s="16">
        <v>0</v>
      </c>
      <c r="C3362" s="14">
        <v>0</v>
      </c>
      <c r="D3362" s="17">
        <v>0</v>
      </c>
      <c r="E3362" s="5">
        <v>0</v>
      </c>
      <c r="F3362" s="5">
        <v>0</v>
      </c>
      <c r="G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19">
        <v>0</v>
      </c>
    </row>
    <row r="3363" spans="1:14" ht="15.75" hidden="1" customHeight="1" x14ac:dyDescent="0.2">
      <c r="A3363" s="14">
        <v>0</v>
      </c>
      <c r="B3363" s="16">
        <v>0</v>
      </c>
      <c r="C3363" s="14">
        <v>0</v>
      </c>
      <c r="D3363" s="17">
        <v>0</v>
      </c>
      <c r="E3363" s="5">
        <v>0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19">
        <v>0</v>
      </c>
    </row>
    <row r="3364" spans="1:14" ht="15.75" hidden="1" customHeight="1" x14ac:dyDescent="0.2">
      <c r="A3364" s="14">
        <v>0</v>
      </c>
      <c r="B3364" s="16">
        <v>0</v>
      </c>
      <c r="C3364" s="14">
        <v>0</v>
      </c>
      <c r="D3364" s="17">
        <v>0</v>
      </c>
      <c r="E3364" s="5">
        <v>0</v>
      </c>
      <c r="F3364" s="5">
        <v>0</v>
      </c>
      <c r="G3364" s="5">
        <v>0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19">
        <v>0</v>
      </c>
    </row>
    <row r="3365" spans="1:14" ht="15.75" hidden="1" customHeight="1" x14ac:dyDescent="0.2">
      <c r="A3365" s="14">
        <v>0</v>
      </c>
      <c r="B3365" s="16">
        <v>0</v>
      </c>
      <c r="C3365" s="14">
        <v>0</v>
      </c>
      <c r="D3365" s="17">
        <v>0</v>
      </c>
      <c r="E3365" s="5">
        <v>0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19">
        <v>0</v>
      </c>
    </row>
    <row r="3366" spans="1:14" ht="15.75" hidden="1" customHeight="1" x14ac:dyDescent="0.2">
      <c r="A3366" s="14">
        <v>0</v>
      </c>
      <c r="B3366" s="16">
        <v>0</v>
      </c>
      <c r="C3366" s="14">
        <v>0</v>
      </c>
      <c r="D3366" s="17">
        <v>0</v>
      </c>
      <c r="E3366" s="5">
        <v>0</v>
      </c>
      <c r="F3366" s="5">
        <v>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19">
        <v>0</v>
      </c>
    </row>
    <row r="3367" spans="1:14" ht="15.75" hidden="1" customHeight="1" x14ac:dyDescent="0.2">
      <c r="A3367" s="14">
        <v>0</v>
      </c>
      <c r="B3367" s="16">
        <v>0</v>
      </c>
      <c r="C3367" s="14">
        <v>0</v>
      </c>
      <c r="D3367" s="17">
        <v>0</v>
      </c>
      <c r="E3367" s="5">
        <v>0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19">
        <v>0</v>
      </c>
    </row>
    <row r="3368" spans="1:14" ht="15.75" hidden="1" customHeight="1" x14ac:dyDescent="0.2">
      <c r="A3368" s="14">
        <v>0</v>
      </c>
      <c r="B3368" s="16">
        <v>0</v>
      </c>
      <c r="C3368" s="14">
        <v>0</v>
      </c>
      <c r="D3368" s="17">
        <v>0</v>
      </c>
      <c r="E3368" s="5">
        <v>0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19">
        <v>0</v>
      </c>
    </row>
    <row r="3369" spans="1:14" ht="15.75" hidden="1" customHeight="1" x14ac:dyDescent="0.2">
      <c r="A3369" s="14">
        <v>0</v>
      </c>
      <c r="B3369" s="16">
        <v>0</v>
      </c>
      <c r="C3369" s="14">
        <v>0</v>
      </c>
      <c r="D3369" s="17">
        <v>0</v>
      </c>
      <c r="E3369" s="5">
        <v>0</v>
      </c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19">
        <v>0</v>
      </c>
    </row>
    <row r="3370" spans="1:14" ht="15.75" hidden="1" customHeight="1" x14ac:dyDescent="0.2">
      <c r="A3370" s="14">
        <v>0</v>
      </c>
      <c r="B3370" s="16">
        <v>0</v>
      </c>
      <c r="C3370" s="14">
        <v>0</v>
      </c>
      <c r="D3370" s="17">
        <v>0</v>
      </c>
      <c r="E3370" s="5">
        <v>0</v>
      </c>
      <c r="F3370" s="5">
        <v>0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19">
        <v>0</v>
      </c>
    </row>
    <row r="3371" spans="1:14" ht="15.75" hidden="1" customHeight="1" x14ac:dyDescent="0.2">
      <c r="A3371" s="14">
        <v>0</v>
      </c>
      <c r="B3371" s="16">
        <v>0</v>
      </c>
      <c r="C3371" s="14">
        <v>0</v>
      </c>
      <c r="D3371" s="17">
        <v>0</v>
      </c>
      <c r="E3371" s="5">
        <v>0</v>
      </c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19">
        <v>0</v>
      </c>
    </row>
    <row r="3372" spans="1:14" ht="15.75" hidden="1" customHeight="1" x14ac:dyDescent="0.2">
      <c r="A3372" s="14">
        <v>0</v>
      </c>
      <c r="B3372" s="16">
        <v>0</v>
      </c>
      <c r="C3372" s="14">
        <v>0</v>
      </c>
      <c r="D3372" s="17">
        <v>0</v>
      </c>
      <c r="E3372" s="5">
        <v>0</v>
      </c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19">
        <v>0</v>
      </c>
    </row>
    <row r="3373" spans="1:14" ht="15.75" hidden="1" customHeight="1" x14ac:dyDescent="0.2">
      <c r="A3373" s="14">
        <v>0</v>
      </c>
      <c r="B3373" s="16">
        <v>0</v>
      </c>
      <c r="C3373" s="14">
        <v>0</v>
      </c>
      <c r="D3373" s="17">
        <v>0</v>
      </c>
      <c r="E3373" s="5">
        <v>0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19">
        <v>0</v>
      </c>
    </row>
    <row r="3374" spans="1:14" ht="15.75" hidden="1" customHeight="1" x14ac:dyDescent="0.2">
      <c r="A3374" s="14">
        <v>0</v>
      </c>
      <c r="B3374" s="16">
        <v>0</v>
      </c>
      <c r="C3374" s="14">
        <v>0</v>
      </c>
      <c r="D3374" s="17">
        <v>0</v>
      </c>
      <c r="E3374" s="5">
        <v>0</v>
      </c>
      <c r="F3374" s="5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19">
        <v>0</v>
      </c>
    </row>
    <row r="3375" spans="1:14" ht="15.75" hidden="1" customHeight="1" x14ac:dyDescent="0.2">
      <c r="A3375" s="14">
        <v>0</v>
      </c>
      <c r="B3375" s="16">
        <v>0</v>
      </c>
      <c r="C3375" s="14">
        <v>0</v>
      </c>
      <c r="D3375" s="17">
        <v>0</v>
      </c>
      <c r="E3375" s="5">
        <v>0</v>
      </c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19">
        <v>0</v>
      </c>
    </row>
    <row r="3376" spans="1:14" ht="15.75" hidden="1" customHeight="1" x14ac:dyDescent="0.2">
      <c r="A3376" s="14">
        <v>0</v>
      </c>
      <c r="B3376" s="16">
        <v>0</v>
      </c>
      <c r="C3376" s="14">
        <v>0</v>
      </c>
      <c r="D3376" s="17">
        <v>0</v>
      </c>
      <c r="E3376" s="5">
        <v>0</v>
      </c>
      <c r="F3376" s="5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19">
        <v>0</v>
      </c>
    </row>
    <row r="3377" spans="1:14" ht="15.75" hidden="1" customHeight="1" x14ac:dyDescent="0.2">
      <c r="A3377" s="14">
        <v>0</v>
      </c>
      <c r="B3377" s="16">
        <v>0</v>
      </c>
      <c r="C3377" s="14">
        <v>0</v>
      </c>
      <c r="D3377" s="17">
        <v>0</v>
      </c>
      <c r="E3377" s="5">
        <v>0</v>
      </c>
      <c r="F3377" s="5">
        <v>0</v>
      </c>
      <c r="G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19">
        <v>0</v>
      </c>
    </row>
    <row r="3378" spans="1:14" ht="15.75" hidden="1" customHeight="1" x14ac:dyDescent="0.2">
      <c r="A3378" s="14">
        <v>0</v>
      </c>
      <c r="B3378" s="16">
        <v>0</v>
      </c>
      <c r="C3378" s="14">
        <v>0</v>
      </c>
      <c r="D3378" s="17">
        <v>0</v>
      </c>
      <c r="E3378" s="5">
        <v>0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19">
        <v>0</v>
      </c>
    </row>
    <row r="3379" spans="1:14" ht="15.75" hidden="1" customHeight="1" x14ac:dyDescent="0.2">
      <c r="A3379" s="14">
        <v>0</v>
      </c>
      <c r="B3379" s="16">
        <v>0</v>
      </c>
      <c r="C3379" s="14">
        <v>0</v>
      </c>
      <c r="D3379" s="17">
        <v>0</v>
      </c>
      <c r="E3379" s="5">
        <v>0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19">
        <v>0</v>
      </c>
    </row>
    <row r="3380" spans="1:14" ht="15.75" hidden="1" customHeight="1" x14ac:dyDescent="0.2">
      <c r="A3380" s="14">
        <v>0</v>
      </c>
      <c r="B3380" s="16">
        <v>0</v>
      </c>
      <c r="C3380" s="14">
        <v>0</v>
      </c>
      <c r="D3380" s="17">
        <v>0</v>
      </c>
      <c r="E3380" s="5">
        <v>0</v>
      </c>
      <c r="F3380" s="5">
        <v>0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19">
        <v>0</v>
      </c>
    </row>
    <row r="3381" spans="1:14" ht="15.75" hidden="1" customHeight="1" x14ac:dyDescent="0.2">
      <c r="A3381" s="14">
        <v>0</v>
      </c>
      <c r="B3381" s="16">
        <v>0</v>
      </c>
      <c r="C3381" s="14">
        <v>0</v>
      </c>
      <c r="D3381" s="17">
        <v>0</v>
      </c>
      <c r="E3381" s="5">
        <v>0</v>
      </c>
      <c r="F3381" s="5">
        <v>0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19">
        <v>0</v>
      </c>
    </row>
    <row r="3382" spans="1:14" ht="15.75" hidden="1" customHeight="1" x14ac:dyDescent="0.2">
      <c r="A3382" s="14">
        <v>0</v>
      </c>
      <c r="B3382" s="16">
        <v>0</v>
      </c>
      <c r="C3382" s="14">
        <v>0</v>
      </c>
      <c r="D3382" s="17">
        <v>0</v>
      </c>
      <c r="E3382" s="5">
        <v>0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19">
        <v>0</v>
      </c>
    </row>
    <row r="3383" spans="1:14" ht="15.75" hidden="1" customHeight="1" x14ac:dyDescent="0.2">
      <c r="A3383" s="14">
        <v>0</v>
      </c>
      <c r="B3383" s="16">
        <v>0</v>
      </c>
      <c r="C3383" s="14">
        <v>0</v>
      </c>
      <c r="D3383" s="17">
        <v>0</v>
      </c>
      <c r="E3383" s="5">
        <v>0</v>
      </c>
      <c r="F3383" s="5">
        <v>0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19">
        <v>0</v>
      </c>
    </row>
    <row r="3384" spans="1:14" ht="15.75" hidden="1" customHeight="1" x14ac:dyDescent="0.2">
      <c r="A3384" s="14">
        <v>0</v>
      </c>
      <c r="B3384" s="16">
        <v>0</v>
      </c>
      <c r="C3384" s="14">
        <v>0</v>
      </c>
      <c r="D3384" s="17">
        <v>0</v>
      </c>
      <c r="E3384" s="5">
        <v>0</v>
      </c>
      <c r="F3384" s="5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19">
        <v>0</v>
      </c>
    </row>
    <row r="3385" spans="1:14" ht="15.75" hidden="1" customHeight="1" x14ac:dyDescent="0.2">
      <c r="A3385" s="14">
        <v>0</v>
      </c>
      <c r="B3385" s="16">
        <v>0</v>
      </c>
      <c r="C3385" s="14">
        <v>0</v>
      </c>
      <c r="D3385" s="17">
        <v>0</v>
      </c>
      <c r="E3385" s="5">
        <v>0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19">
        <v>0</v>
      </c>
    </row>
    <row r="3386" spans="1:14" ht="15.75" hidden="1" customHeight="1" x14ac:dyDescent="0.2">
      <c r="A3386" s="14">
        <v>0</v>
      </c>
      <c r="B3386" s="16">
        <v>0</v>
      </c>
      <c r="C3386" s="14">
        <v>0</v>
      </c>
      <c r="D3386" s="17">
        <v>0</v>
      </c>
      <c r="E3386" s="5">
        <v>0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19">
        <v>0</v>
      </c>
    </row>
    <row r="3387" spans="1:14" ht="15.75" hidden="1" customHeight="1" x14ac:dyDescent="0.2">
      <c r="A3387" s="14">
        <v>0</v>
      </c>
      <c r="B3387" s="16">
        <v>0</v>
      </c>
      <c r="C3387" s="14">
        <v>0</v>
      </c>
      <c r="D3387" s="17">
        <v>0</v>
      </c>
      <c r="E3387" s="5">
        <v>0</v>
      </c>
      <c r="F3387" s="5">
        <v>0</v>
      </c>
      <c r="G3387" s="5">
        <v>0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19">
        <v>0</v>
      </c>
    </row>
    <row r="3388" spans="1:14" ht="15.75" hidden="1" customHeight="1" x14ac:dyDescent="0.2">
      <c r="A3388" s="14">
        <v>0</v>
      </c>
      <c r="B3388" s="16">
        <v>0</v>
      </c>
      <c r="C3388" s="14">
        <v>0</v>
      </c>
      <c r="D3388" s="17">
        <v>0</v>
      </c>
      <c r="E3388" s="5">
        <v>0</v>
      </c>
      <c r="F3388" s="5">
        <v>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19">
        <v>0</v>
      </c>
    </row>
    <row r="3389" spans="1:14" ht="15.75" hidden="1" customHeight="1" x14ac:dyDescent="0.2">
      <c r="A3389" s="14">
        <v>0</v>
      </c>
      <c r="B3389" s="16">
        <v>0</v>
      </c>
      <c r="C3389" s="14">
        <v>0</v>
      </c>
      <c r="D3389" s="17">
        <v>0</v>
      </c>
      <c r="E3389" s="5">
        <v>0</v>
      </c>
      <c r="F3389" s="5">
        <v>0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19">
        <v>0</v>
      </c>
    </row>
    <row r="3390" spans="1:14" ht="15.75" hidden="1" customHeight="1" x14ac:dyDescent="0.2">
      <c r="A3390" s="14">
        <v>0</v>
      </c>
      <c r="B3390" s="16">
        <v>0</v>
      </c>
      <c r="C3390" s="14">
        <v>0</v>
      </c>
      <c r="D3390" s="17">
        <v>0</v>
      </c>
      <c r="E3390" s="5">
        <v>0</v>
      </c>
      <c r="F3390" s="5">
        <v>0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19">
        <v>0</v>
      </c>
    </row>
    <row r="3391" spans="1:14" ht="15.75" hidden="1" customHeight="1" x14ac:dyDescent="0.2">
      <c r="A3391" s="14">
        <v>0</v>
      </c>
      <c r="B3391" s="16">
        <v>0</v>
      </c>
      <c r="C3391" s="14">
        <v>0</v>
      </c>
      <c r="D3391" s="17">
        <v>0</v>
      </c>
      <c r="E3391" s="5">
        <v>0</v>
      </c>
      <c r="F3391" s="5">
        <v>0</v>
      </c>
      <c r="G3391" s="5">
        <v>0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19">
        <v>0</v>
      </c>
    </row>
    <row r="3392" spans="1:14" ht="15.75" hidden="1" customHeight="1" x14ac:dyDescent="0.2">
      <c r="A3392" s="14">
        <v>0</v>
      </c>
      <c r="B3392" s="16">
        <v>0</v>
      </c>
      <c r="C3392" s="14">
        <v>0</v>
      </c>
      <c r="D3392" s="17">
        <v>0</v>
      </c>
      <c r="E3392" s="5">
        <v>0</v>
      </c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19">
        <v>0</v>
      </c>
    </row>
    <row r="3393" spans="1:14" ht="15.75" hidden="1" customHeight="1" x14ac:dyDescent="0.2">
      <c r="A3393" s="14">
        <v>0</v>
      </c>
      <c r="B3393" s="16">
        <v>0</v>
      </c>
      <c r="C3393" s="14">
        <v>0</v>
      </c>
      <c r="D3393" s="17">
        <v>0</v>
      </c>
      <c r="E3393" s="5">
        <v>0</v>
      </c>
      <c r="F3393" s="5">
        <v>0</v>
      </c>
      <c r="G3393" s="5">
        <v>0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19">
        <v>0</v>
      </c>
    </row>
    <row r="3394" spans="1:14" ht="15.75" hidden="1" customHeight="1" x14ac:dyDescent="0.2">
      <c r="A3394" s="14">
        <v>0</v>
      </c>
      <c r="B3394" s="16">
        <v>0</v>
      </c>
      <c r="C3394" s="14">
        <v>0</v>
      </c>
      <c r="D3394" s="17">
        <v>0</v>
      </c>
      <c r="E3394" s="5">
        <v>0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19">
        <v>0</v>
      </c>
    </row>
    <row r="3395" spans="1:14" ht="15.75" hidden="1" customHeight="1" x14ac:dyDescent="0.2">
      <c r="A3395" s="14">
        <v>0</v>
      </c>
      <c r="B3395" s="16">
        <v>0</v>
      </c>
      <c r="C3395" s="14">
        <v>0</v>
      </c>
      <c r="D3395" s="17">
        <v>0</v>
      </c>
      <c r="E3395" s="5">
        <v>0</v>
      </c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19">
        <v>0</v>
      </c>
    </row>
    <row r="3396" spans="1:14" ht="15.75" hidden="1" customHeight="1" x14ac:dyDescent="0.2">
      <c r="A3396" s="14">
        <v>0</v>
      </c>
      <c r="B3396" s="16">
        <v>0</v>
      </c>
      <c r="C3396" s="14">
        <v>0</v>
      </c>
      <c r="D3396" s="17">
        <v>0</v>
      </c>
      <c r="E3396" s="5">
        <v>0</v>
      </c>
      <c r="F3396" s="5">
        <v>0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19">
        <v>0</v>
      </c>
    </row>
    <row r="3397" spans="1:14" ht="15.75" hidden="1" customHeight="1" x14ac:dyDescent="0.2">
      <c r="A3397" s="14">
        <v>0</v>
      </c>
      <c r="B3397" s="16">
        <v>0</v>
      </c>
      <c r="C3397" s="14">
        <v>0</v>
      </c>
      <c r="D3397" s="17">
        <v>0</v>
      </c>
      <c r="E3397" s="5">
        <v>0</v>
      </c>
      <c r="F3397" s="5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19">
        <v>0</v>
      </c>
    </row>
    <row r="3398" spans="1:14" ht="15.75" hidden="1" customHeight="1" x14ac:dyDescent="0.2">
      <c r="A3398" s="14">
        <v>0</v>
      </c>
      <c r="B3398" s="16">
        <v>0</v>
      </c>
      <c r="C3398" s="14">
        <v>0</v>
      </c>
      <c r="D3398" s="17">
        <v>0</v>
      </c>
      <c r="E3398" s="5">
        <v>0</v>
      </c>
      <c r="F3398" s="5">
        <v>0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19">
        <v>0</v>
      </c>
    </row>
    <row r="3399" spans="1:14" ht="15.75" hidden="1" customHeight="1" x14ac:dyDescent="0.2">
      <c r="A3399" s="14">
        <v>0</v>
      </c>
      <c r="B3399" s="16">
        <v>0</v>
      </c>
      <c r="C3399" s="14">
        <v>0</v>
      </c>
      <c r="D3399" s="17">
        <v>0</v>
      </c>
      <c r="E3399" s="5">
        <v>0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19">
        <v>0</v>
      </c>
    </row>
    <row r="3400" spans="1:14" ht="15.75" hidden="1" customHeight="1" x14ac:dyDescent="0.2">
      <c r="A3400" s="14">
        <v>0</v>
      </c>
      <c r="B3400" s="16">
        <v>0</v>
      </c>
      <c r="C3400" s="14">
        <v>0</v>
      </c>
      <c r="D3400" s="17">
        <v>0</v>
      </c>
      <c r="E3400" s="5">
        <v>0</v>
      </c>
      <c r="F3400" s="5">
        <v>0</v>
      </c>
      <c r="G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19">
        <v>0</v>
      </c>
    </row>
    <row r="3401" spans="1:14" ht="15.75" hidden="1" customHeight="1" x14ac:dyDescent="0.2">
      <c r="A3401" s="14">
        <v>0</v>
      </c>
      <c r="B3401" s="16">
        <v>0</v>
      </c>
      <c r="C3401" s="14">
        <v>0</v>
      </c>
      <c r="D3401" s="17">
        <v>0</v>
      </c>
      <c r="E3401" s="5">
        <v>0</v>
      </c>
      <c r="F3401" s="5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19">
        <v>0</v>
      </c>
    </row>
    <row r="3402" spans="1:14" ht="15.75" hidden="1" customHeight="1" x14ac:dyDescent="0.2">
      <c r="A3402" s="14">
        <v>0</v>
      </c>
      <c r="B3402" s="16">
        <v>0</v>
      </c>
      <c r="C3402" s="14">
        <v>0</v>
      </c>
      <c r="D3402" s="17">
        <v>0</v>
      </c>
      <c r="E3402" s="5">
        <v>0</v>
      </c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19">
        <v>0</v>
      </c>
    </row>
    <row r="3403" spans="1:14" ht="15.75" hidden="1" customHeight="1" x14ac:dyDescent="0.2">
      <c r="A3403" s="14">
        <v>0</v>
      </c>
      <c r="B3403" s="16">
        <v>0</v>
      </c>
      <c r="C3403" s="14">
        <v>0</v>
      </c>
      <c r="D3403" s="17">
        <v>0</v>
      </c>
      <c r="E3403" s="5">
        <v>0</v>
      </c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19">
        <v>0</v>
      </c>
    </row>
    <row r="3404" spans="1:14" ht="15.75" hidden="1" customHeight="1" x14ac:dyDescent="0.2">
      <c r="A3404" s="14">
        <v>0</v>
      </c>
      <c r="B3404" s="16">
        <v>0</v>
      </c>
      <c r="C3404" s="14">
        <v>0</v>
      </c>
      <c r="D3404" s="17">
        <v>0</v>
      </c>
      <c r="E3404" s="5">
        <v>0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19">
        <v>0</v>
      </c>
    </row>
    <row r="3405" spans="1:14" ht="15.75" hidden="1" customHeight="1" x14ac:dyDescent="0.2">
      <c r="A3405" s="14">
        <v>0</v>
      </c>
      <c r="B3405" s="16">
        <v>0</v>
      </c>
      <c r="C3405" s="14">
        <v>0</v>
      </c>
      <c r="D3405" s="17">
        <v>0</v>
      </c>
      <c r="E3405" s="5">
        <v>0</v>
      </c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19">
        <v>0</v>
      </c>
    </row>
    <row r="3406" spans="1:14" ht="15.75" hidden="1" customHeight="1" x14ac:dyDescent="0.2">
      <c r="A3406" s="14">
        <v>0</v>
      </c>
      <c r="B3406" s="16">
        <v>0</v>
      </c>
      <c r="C3406" s="14">
        <v>0</v>
      </c>
      <c r="D3406" s="17">
        <v>0</v>
      </c>
      <c r="E3406" s="5">
        <v>0</v>
      </c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19">
        <v>0</v>
      </c>
    </row>
    <row r="3407" spans="1:14" ht="15.75" hidden="1" customHeight="1" x14ac:dyDescent="0.2">
      <c r="A3407" s="14">
        <v>0</v>
      </c>
      <c r="B3407" s="16">
        <v>0</v>
      </c>
      <c r="C3407" s="14">
        <v>0</v>
      </c>
      <c r="D3407" s="17">
        <v>0</v>
      </c>
      <c r="E3407" s="5">
        <v>0</v>
      </c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19">
        <v>0</v>
      </c>
    </row>
    <row r="3408" spans="1:14" ht="15.75" hidden="1" customHeight="1" x14ac:dyDescent="0.2">
      <c r="A3408" s="14">
        <v>0</v>
      </c>
      <c r="B3408" s="16">
        <v>0</v>
      </c>
      <c r="C3408" s="14">
        <v>0</v>
      </c>
      <c r="D3408" s="17">
        <v>0</v>
      </c>
      <c r="E3408" s="5">
        <v>0</v>
      </c>
      <c r="F3408" s="5">
        <v>0</v>
      </c>
      <c r="G3408" s="5">
        <v>0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19">
        <v>0</v>
      </c>
    </row>
    <row r="3409" spans="1:14" ht="15.75" hidden="1" customHeight="1" x14ac:dyDescent="0.2">
      <c r="A3409" s="14">
        <v>0</v>
      </c>
      <c r="B3409" s="16">
        <v>0</v>
      </c>
      <c r="C3409" s="14">
        <v>0</v>
      </c>
      <c r="D3409" s="17">
        <v>0</v>
      </c>
      <c r="E3409" s="5">
        <v>0</v>
      </c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19">
        <v>0</v>
      </c>
    </row>
    <row r="3410" spans="1:14" ht="15.75" hidden="1" customHeight="1" x14ac:dyDescent="0.2">
      <c r="A3410" s="14">
        <v>0</v>
      </c>
      <c r="B3410" s="16">
        <v>0</v>
      </c>
      <c r="C3410" s="14">
        <v>0</v>
      </c>
      <c r="D3410" s="17">
        <v>0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19">
        <v>0</v>
      </c>
    </row>
    <row r="3411" spans="1:14" ht="15.75" hidden="1" customHeight="1" x14ac:dyDescent="0.2">
      <c r="A3411" s="14">
        <v>0</v>
      </c>
      <c r="B3411" s="16">
        <v>0</v>
      </c>
      <c r="C3411" s="14">
        <v>0</v>
      </c>
      <c r="D3411" s="17">
        <v>0</v>
      </c>
      <c r="E3411" s="5">
        <v>0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19">
        <v>0</v>
      </c>
    </row>
    <row r="3412" spans="1:14" ht="15.75" hidden="1" customHeight="1" x14ac:dyDescent="0.2">
      <c r="A3412" s="14">
        <v>0</v>
      </c>
      <c r="B3412" s="16">
        <v>0</v>
      </c>
      <c r="C3412" s="14">
        <v>0</v>
      </c>
      <c r="D3412" s="17">
        <v>0</v>
      </c>
      <c r="E3412" s="5">
        <v>0</v>
      </c>
      <c r="F3412" s="5">
        <v>0</v>
      </c>
      <c r="G3412" s="5">
        <v>0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  <c r="N3412" s="19">
        <v>0</v>
      </c>
    </row>
    <row r="3413" spans="1:14" ht="15.75" hidden="1" customHeight="1" x14ac:dyDescent="0.2">
      <c r="A3413" s="14">
        <v>0</v>
      </c>
      <c r="B3413" s="16">
        <v>0</v>
      </c>
      <c r="C3413" s="14">
        <v>0</v>
      </c>
      <c r="D3413" s="17">
        <v>0</v>
      </c>
      <c r="E3413" s="5">
        <v>0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19">
        <v>0</v>
      </c>
    </row>
    <row r="3414" spans="1:14" ht="15.75" hidden="1" customHeight="1" x14ac:dyDescent="0.2">
      <c r="A3414" s="14">
        <v>0</v>
      </c>
      <c r="B3414" s="16">
        <v>0</v>
      </c>
      <c r="C3414" s="14">
        <v>0</v>
      </c>
      <c r="D3414" s="17">
        <v>0</v>
      </c>
      <c r="E3414" s="5">
        <v>0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19">
        <v>0</v>
      </c>
    </row>
    <row r="3415" spans="1:14" ht="15.75" hidden="1" customHeight="1" x14ac:dyDescent="0.2">
      <c r="A3415" s="14">
        <v>0</v>
      </c>
      <c r="B3415" s="16">
        <v>0</v>
      </c>
      <c r="C3415" s="14">
        <v>0</v>
      </c>
      <c r="D3415" s="17">
        <v>0</v>
      </c>
      <c r="E3415" s="5">
        <v>0</v>
      </c>
      <c r="F3415" s="5">
        <v>0</v>
      </c>
      <c r="G3415" s="5">
        <v>0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19">
        <v>0</v>
      </c>
    </row>
    <row r="3416" spans="1:14" ht="15.75" hidden="1" customHeight="1" x14ac:dyDescent="0.2">
      <c r="A3416" s="14">
        <v>0</v>
      </c>
      <c r="B3416" s="16">
        <v>0</v>
      </c>
      <c r="C3416" s="14">
        <v>0</v>
      </c>
      <c r="D3416" s="17">
        <v>0</v>
      </c>
      <c r="E3416" s="5">
        <v>0</v>
      </c>
      <c r="F3416" s="5">
        <v>0</v>
      </c>
      <c r="G3416" s="5">
        <v>0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19">
        <v>0</v>
      </c>
    </row>
    <row r="3417" spans="1:14" ht="15.75" hidden="1" customHeight="1" x14ac:dyDescent="0.2">
      <c r="A3417" s="14">
        <v>0</v>
      </c>
      <c r="B3417" s="16">
        <v>0</v>
      </c>
      <c r="C3417" s="14">
        <v>0</v>
      </c>
      <c r="D3417" s="17">
        <v>0</v>
      </c>
      <c r="E3417" s="5">
        <v>0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19">
        <v>0</v>
      </c>
    </row>
    <row r="3418" spans="1:14" ht="15.75" hidden="1" customHeight="1" x14ac:dyDescent="0.2">
      <c r="A3418" s="14">
        <v>0</v>
      </c>
      <c r="B3418" s="16">
        <v>0</v>
      </c>
      <c r="C3418" s="14">
        <v>0</v>
      </c>
      <c r="D3418" s="17">
        <v>0</v>
      </c>
      <c r="E3418" s="5">
        <v>0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19">
        <v>0</v>
      </c>
    </row>
    <row r="3419" spans="1:14" ht="15.75" hidden="1" customHeight="1" x14ac:dyDescent="0.2">
      <c r="A3419" s="14">
        <v>0</v>
      </c>
      <c r="B3419" s="16">
        <v>0</v>
      </c>
      <c r="C3419" s="14">
        <v>0</v>
      </c>
      <c r="D3419" s="17">
        <v>0</v>
      </c>
      <c r="E3419" s="5">
        <v>0</v>
      </c>
      <c r="F3419" s="5">
        <v>0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19">
        <v>0</v>
      </c>
    </row>
    <row r="3420" spans="1:14" ht="15.75" hidden="1" customHeight="1" x14ac:dyDescent="0.2">
      <c r="A3420" s="14">
        <v>0</v>
      </c>
      <c r="B3420" s="16">
        <v>0</v>
      </c>
      <c r="C3420" s="14">
        <v>0</v>
      </c>
      <c r="D3420" s="17">
        <v>0</v>
      </c>
      <c r="E3420" s="5">
        <v>0</v>
      </c>
      <c r="F3420" s="5">
        <v>0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19">
        <v>0</v>
      </c>
    </row>
    <row r="3421" spans="1:14" ht="15.75" hidden="1" customHeight="1" x14ac:dyDescent="0.2">
      <c r="A3421" s="14">
        <v>0</v>
      </c>
      <c r="B3421" s="16">
        <v>0</v>
      </c>
      <c r="C3421" s="14">
        <v>0</v>
      </c>
      <c r="D3421" s="17">
        <v>0</v>
      </c>
      <c r="E3421" s="5">
        <v>0</v>
      </c>
      <c r="F3421" s="5">
        <v>0</v>
      </c>
      <c r="G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19">
        <v>0</v>
      </c>
    </row>
    <row r="3422" spans="1:14" ht="15.75" hidden="1" customHeight="1" x14ac:dyDescent="0.2">
      <c r="A3422" s="14">
        <v>0</v>
      </c>
      <c r="B3422" s="16">
        <v>0</v>
      </c>
      <c r="C3422" s="14">
        <v>0</v>
      </c>
      <c r="D3422" s="17">
        <v>0</v>
      </c>
      <c r="E3422" s="5">
        <v>0</v>
      </c>
      <c r="F3422" s="5">
        <v>0</v>
      </c>
      <c r="G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19">
        <v>0</v>
      </c>
    </row>
    <row r="3423" spans="1:14" ht="15.75" hidden="1" customHeight="1" x14ac:dyDescent="0.2">
      <c r="A3423" s="14">
        <v>0</v>
      </c>
      <c r="B3423" s="16">
        <v>0</v>
      </c>
      <c r="C3423" s="14">
        <v>0</v>
      </c>
      <c r="D3423" s="17">
        <v>0</v>
      </c>
      <c r="E3423" s="5">
        <v>0</v>
      </c>
      <c r="F3423" s="5">
        <v>0</v>
      </c>
      <c r="G3423" s="5">
        <v>0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19">
        <v>0</v>
      </c>
    </row>
    <row r="3424" spans="1:14" ht="15.75" hidden="1" customHeight="1" x14ac:dyDescent="0.2">
      <c r="A3424" s="14">
        <v>0</v>
      </c>
      <c r="B3424" s="16">
        <v>0</v>
      </c>
      <c r="C3424" s="14">
        <v>0</v>
      </c>
      <c r="D3424" s="17">
        <v>0</v>
      </c>
      <c r="E3424" s="5">
        <v>0</v>
      </c>
      <c r="F3424" s="5">
        <v>0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19">
        <v>0</v>
      </c>
    </row>
    <row r="3425" spans="1:14" ht="15.75" hidden="1" customHeight="1" x14ac:dyDescent="0.2">
      <c r="A3425" s="14">
        <v>0</v>
      </c>
      <c r="B3425" s="16">
        <v>0</v>
      </c>
      <c r="C3425" s="14">
        <v>0</v>
      </c>
      <c r="D3425" s="17">
        <v>0</v>
      </c>
      <c r="E3425" s="5">
        <v>0</v>
      </c>
      <c r="F3425" s="5">
        <v>0</v>
      </c>
      <c r="G3425" s="5">
        <v>0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19">
        <v>0</v>
      </c>
    </row>
    <row r="3426" spans="1:14" ht="15.75" hidden="1" customHeight="1" x14ac:dyDescent="0.2">
      <c r="A3426" s="14">
        <v>0</v>
      </c>
      <c r="B3426" s="16">
        <v>0</v>
      </c>
      <c r="C3426" s="14">
        <v>0</v>
      </c>
      <c r="D3426" s="17">
        <v>0</v>
      </c>
      <c r="E3426" s="5">
        <v>0</v>
      </c>
      <c r="F3426" s="5">
        <v>0</v>
      </c>
      <c r="G3426" s="5">
        <v>0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19">
        <v>0</v>
      </c>
    </row>
    <row r="3427" spans="1:14" ht="15.75" hidden="1" customHeight="1" x14ac:dyDescent="0.2">
      <c r="A3427" s="14">
        <v>0</v>
      </c>
      <c r="B3427" s="16">
        <v>0</v>
      </c>
      <c r="C3427" s="14">
        <v>0</v>
      </c>
      <c r="D3427" s="17">
        <v>0</v>
      </c>
      <c r="E3427" s="5">
        <v>0</v>
      </c>
      <c r="F3427" s="5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19">
        <v>0</v>
      </c>
    </row>
    <row r="3428" spans="1:14" ht="15.75" hidden="1" customHeight="1" x14ac:dyDescent="0.2">
      <c r="A3428" s="14">
        <v>0</v>
      </c>
      <c r="B3428" s="16">
        <v>0</v>
      </c>
      <c r="C3428" s="14">
        <v>0</v>
      </c>
      <c r="D3428" s="17">
        <v>0</v>
      </c>
      <c r="E3428" s="5">
        <v>0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19">
        <v>0</v>
      </c>
    </row>
    <row r="3429" spans="1:14" ht="15.75" hidden="1" customHeight="1" x14ac:dyDescent="0.2">
      <c r="A3429" s="14">
        <v>0</v>
      </c>
      <c r="B3429" s="16">
        <v>0</v>
      </c>
      <c r="C3429" s="14">
        <v>0</v>
      </c>
      <c r="D3429" s="17">
        <v>0</v>
      </c>
      <c r="E3429" s="5">
        <v>0</v>
      </c>
      <c r="F3429" s="5">
        <v>0</v>
      </c>
      <c r="G3429" s="5">
        <v>0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19">
        <v>0</v>
      </c>
    </row>
    <row r="3430" spans="1:14" ht="15.75" hidden="1" customHeight="1" x14ac:dyDescent="0.2">
      <c r="A3430" s="14">
        <v>0</v>
      </c>
      <c r="B3430" s="16">
        <v>0</v>
      </c>
      <c r="C3430" s="14">
        <v>0</v>
      </c>
      <c r="D3430" s="17">
        <v>0</v>
      </c>
      <c r="E3430" s="5">
        <v>0</v>
      </c>
      <c r="F3430" s="5">
        <v>0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19">
        <v>0</v>
      </c>
    </row>
    <row r="3431" spans="1:14" ht="15.75" hidden="1" customHeight="1" x14ac:dyDescent="0.2">
      <c r="A3431" s="14">
        <v>0</v>
      </c>
      <c r="B3431" s="16">
        <v>0</v>
      </c>
      <c r="C3431" s="14">
        <v>0</v>
      </c>
      <c r="D3431" s="17">
        <v>0</v>
      </c>
      <c r="E3431" s="5">
        <v>0</v>
      </c>
      <c r="F3431" s="5">
        <v>0</v>
      </c>
      <c r="G3431" s="5">
        <v>0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19">
        <v>0</v>
      </c>
    </row>
    <row r="3432" spans="1:14" ht="15.75" hidden="1" customHeight="1" x14ac:dyDescent="0.2">
      <c r="A3432" s="14">
        <v>0</v>
      </c>
      <c r="B3432" s="16">
        <v>0</v>
      </c>
      <c r="C3432" s="14">
        <v>0</v>
      </c>
      <c r="D3432" s="17">
        <v>0</v>
      </c>
      <c r="E3432" s="5">
        <v>0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19">
        <v>0</v>
      </c>
    </row>
    <row r="3433" spans="1:14" ht="15.75" hidden="1" customHeight="1" x14ac:dyDescent="0.2">
      <c r="A3433" s="14">
        <v>0</v>
      </c>
      <c r="B3433" s="16">
        <v>0</v>
      </c>
      <c r="C3433" s="14">
        <v>0</v>
      </c>
      <c r="D3433" s="17">
        <v>0</v>
      </c>
      <c r="E3433" s="5">
        <v>0</v>
      </c>
      <c r="F3433" s="5">
        <v>0</v>
      </c>
      <c r="G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19">
        <v>0</v>
      </c>
    </row>
    <row r="3434" spans="1:14" ht="15.75" hidden="1" customHeight="1" x14ac:dyDescent="0.2">
      <c r="A3434" s="14">
        <v>0</v>
      </c>
      <c r="B3434" s="16">
        <v>0</v>
      </c>
      <c r="C3434" s="14">
        <v>0</v>
      </c>
      <c r="D3434" s="17">
        <v>0</v>
      </c>
      <c r="E3434" s="5">
        <v>0</v>
      </c>
      <c r="F3434" s="5">
        <v>0</v>
      </c>
      <c r="G3434" s="5">
        <v>0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19">
        <v>0</v>
      </c>
    </row>
    <row r="3435" spans="1:14" ht="15.75" hidden="1" customHeight="1" x14ac:dyDescent="0.2">
      <c r="A3435" s="14">
        <v>0</v>
      </c>
      <c r="B3435" s="16">
        <v>0</v>
      </c>
      <c r="C3435" s="14">
        <v>0</v>
      </c>
      <c r="D3435" s="17">
        <v>0</v>
      </c>
      <c r="E3435" s="5">
        <v>0</v>
      </c>
      <c r="F3435" s="5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19">
        <v>0</v>
      </c>
    </row>
    <row r="3436" spans="1:14" ht="15.75" hidden="1" customHeight="1" x14ac:dyDescent="0.2">
      <c r="A3436" s="14">
        <v>0</v>
      </c>
      <c r="B3436" s="16">
        <v>0</v>
      </c>
      <c r="C3436" s="14">
        <v>0</v>
      </c>
      <c r="D3436" s="17">
        <v>0</v>
      </c>
      <c r="E3436" s="5">
        <v>0</v>
      </c>
      <c r="F3436" s="5">
        <v>0</v>
      </c>
      <c r="G3436" s="5">
        <v>0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19">
        <v>0</v>
      </c>
    </row>
    <row r="3437" spans="1:14" ht="15.75" hidden="1" customHeight="1" x14ac:dyDescent="0.2">
      <c r="A3437" s="14">
        <v>0</v>
      </c>
      <c r="B3437" s="16">
        <v>0</v>
      </c>
      <c r="C3437" s="14">
        <v>0</v>
      </c>
      <c r="D3437" s="17">
        <v>0</v>
      </c>
      <c r="E3437" s="5">
        <v>0</v>
      </c>
      <c r="F3437" s="5">
        <v>0</v>
      </c>
      <c r="G3437" s="5">
        <v>0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19">
        <v>0</v>
      </c>
    </row>
    <row r="3438" spans="1:14" ht="15.75" hidden="1" customHeight="1" x14ac:dyDescent="0.2">
      <c r="A3438" s="14">
        <v>0</v>
      </c>
      <c r="B3438" s="16">
        <v>0</v>
      </c>
      <c r="C3438" s="14">
        <v>0</v>
      </c>
      <c r="D3438" s="17">
        <v>0</v>
      </c>
      <c r="E3438" s="5">
        <v>0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19">
        <v>0</v>
      </c>
    </row>
    <row r="3439" spans="1:14" ht="15.75" hidden="1" customHeight="1" x14ac:dyDescent="0.2">
      <c r="A3439" s="14">
        <v>0</v>
      </c>
      <c r="B3439" s="16">
        <v>0</v>
      </c>
      <c r="C3439" s="14">
        <v>0</v>
      </c>
      <c r="D3439" s="17">
        <v>0</v>
      </c>
      <c r="E3439" s="5">
        <v>0</v>
      </c>
      <c r="F3439" s="5">
        <v>0</v>
      </c>
      <c r="G3439" s="5">
        <v>0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19">
        <v>0</v>
      </c>
    </row>
    <row r="3440" spans="1:14" ht="15.75" hidden="1" customHeight="1" x14ac:dyDescent="0.2">
      <c r="A3440" s="14">
        <v>0</v>
      </c>
      <c r="B3440" s="16">
        <v>0</v>
      </c>
      <c r="C3440" s="14">
        <v>0</v>
      </c>
      <c r="D3440" s="17">
        <v>0</v>
      </c>
      <c r="E3440" s="5">
        <v>0</v>
      </c>
      <c r="F3440" s="5">
        <v>0</v>
      </c>
      <c r="G3440" s="5">
        <v>0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19">
        <v>0</v>
      </c>
    </row>
    <row r="3441" spans="1:14" ht="15.75" hidden="1" customHeight="1" x14ac:dyDescent="0.2">
      <c r="A3441" s="14">
        <v>0</v>
      </c>
      <c r="B3441" s="16">
        <v>0</v>
      </c>
      <c r="C3441" s="14">
        <v>0</v>
      </c>
      <c r="D3441" s="17">
        <v>0</v>
      </c>
      <c r="E3441" s="5">
        <v>0</v>
      </c>
      <c r="F3441" s="5">
        <v>0</v>
      </c>
      <c r="G3441" s="5">
        <v>0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19">
        <v>0</v>
      </c>
    </row>
    <row r="3442" spans="1:14" ht="15.75" hidden="1" customHeight="1" x14ac:dyDescent="0.2">
      <c r="A3442" s="14">
        <v>0</v>
      </c>
      <c r="B3442" s="16">
        <v>0</v>
      </c>
      <c r="C3442" s="14">
        <v>0</v>
      </c>
      <c r="D3442" s="17">
        <v>0</v>
      </c>
      <c r="E3442" s="5">
        <v>0</v>
      </c>
      <c r="F3442" s="5">
        <v>0</v>
      </c>
      <c r="G3442" s="5">
        <v>0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19">
        <v>0</v>
      </c>
    </row>
    <row r="3443" spans="1:14" ht="15.75" hidden="1" customHeight="1" x14ac:dyDescent="0.2">
      <c r="A3443" s="14">
        <v>0</v>
      </c>
      <c r="B3443" s="16">
        <v>0</v>
      </c>
      <c r="C3443" s="14">
        <v>0</v>
      </c>
      <c r="D3443" s="17">
        <v>0</v>
      </c>
      <c r="E3443" s="5">
        <v>0</v>
      </c>
      <c r="F3443" s="5">
        <v>0</v>
      </c>
      <c r="G3443" s="5">
        <v>0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19">
        <v>0</v>
      </c>
    </row>
    <row r="3444" spans="1:14" ht="15.75" hidden="1" customHeight="1" x14ac:dyDescent="0.2">
      <c r="A3444" s="14">
        <v>0</v>
      </c>
      <c r="B3444" s="16">
        <v>0</v>
      </c>
      <c r="C3444" s="14">
        <v>0</v>
      </c>
      <c r="D3444" s="17">
        <v>0</v>
      </c>
      <c r="E3444" s="5">
        <v>0</v>
      </c>
      <c r="F3444" s="5">
        <v>0</v>
      </c>
      <c r="G3444" s="5">
        <v>0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19">
        <v>0</v>
      </c>
    </row>
    <row r="3445" spans="1:14" ht="15.75" hidden="1" customHeight="1" x14ac:dyDescent="0.2">
      <c r="A3445" s="14">
        <v>0</v>
      </c>
      <c r="B3445" s="16">
        <v>0</v>
      </c>
      <c r="C3445" s="14">
        <v>0</v>
      </c>
      <c r="D3445" s="17">
        <v>0</v>
      </c>
      <c r="E3445" s="5">
        <v>0</v>
      </c>
      <c r="F3445" s="5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19">
        <v>0</v>
      </c>
    </row>
    <row r="3446" spans="1:14" ht="15.75" hidden="1" customHeight="1" x14ac:dyDescent="0.2">
      <c r="A3446" s="14">
        <v>0</v>
      </c>
      <c r="B3446" s="16">
        <v>0</v>
      </c>
      <c r="C3446" s="14">
        <v>0</v>
      </c>
      <c r="D3446" s="17">
        <v>0</v>
      </c>
      <c r="E3446" s="5">
        <v>0</v>
      </c>
      <c r="F3446" s="5">
        <v>0</v>
      </c>
      <c r="G3446" s="5">
        <v>0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19">
        <v>0</v>
      </c>
    </row>
    <row r="3447" spans="1:14" ht="15.75" hidden="1" customHeight="1" x14ac:dyDescent="0.2">
      <c r="A3447" s="14">
        <v>0</v>
      </c>
      <c r="B3447" s="16">
        <v>0</v>
      </c>
      <c r="C3447" s="14">
        <v>0</v>
      </c>
      <c r="D3447" s="17">
        <v>0</v>
      </c>
      <c r="E3447" s="5">
        <v>0</v>
      </c>
      <c r="F3447" s="5">
        <v>0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19">
        <v>0</v>
      </c>
    </row>
    <row r="3448" spans="1:14" ht="15.75" hidden="1" customHeight="1" x14ac:dyDescent="0.2">
      <c r="A3448" s="14">
        <v>0</v>
      </c>
      <c r="B3448" s="16">
        <v>0</v>
      </c>
      <c r="C3448" s="14">
        <v>0</v>
      </c>
      <c r="D3448" s="17">
        <v>0</v>
      </c>
      <c r="E3448" s="5">
        <v>0</v>
      </c>
      <c r="F3448" s="5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19">
        <v>0</v>
      </c>
    </row>
    <row r="3449" spans="1:14" ht="15.75" hidden="1" customHeight="1" x14ac:dyDescent="0.2">
      <c r="A3449" s="14">
        <v>0</v>
      </c>
      <c r="B3449" s="16">
        <v>0</v>
      </c>
      <c r="C3449" s="14">
        <v>0</v>
      </c>
      <c r="D3449" s="17">
        <v>0</v>
      </c>
      <c r="E3449" s="5">
        <v>0</v>
      </c>
      <c r="F3449" s="5">
        <v>0</v>
      </c>
      <c r="G3449" s="5">
        <v>0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19">
        <v>0</v>
      </c>
    </row>
    <row r="3450" spans="1:14" ht="15.75" hidden="1" customHeight="1" x14ac:dyDescent="0.2">
      <c r="A3450" s="14">
        <v>0</v>
      </c>
      <c r="B3450" s="16">
        <v>0</v>
      </c>
      <c r="C3450" s="14">
        <v>0</v>
      </c>
      <c r="D3450" s="17">
        <v>0</v>
      </c>
      <c r="E3450" s="5">
        <v>0</v>
      </c>
      <c r="F3450" s="5">
        <v>0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19">
        <v>0</v>
      </c>
    </row>
    <row r="3451" spans="1:14" ht="15.75" hidden="1" customHeight="1" x14ac:dyDescent="0.2">
      <c r="A3451" s="14">
        <v>0</v>
      </c>
      <c r="B3451" s="16">
        <v>0</v>
      </c>
      <c r="C3451" s="14">
        <v>0</v>
      </c>
      <c r="D3451" s="17">
        <v>0</v>
      </c>
      <c r="E3451" s="5">
        <v>0</v>
      </c>
      <c r="F3451" s="5">
        <v>0</v>
      </c>
      <c r="G3451" s="5">
        <v>0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19">
        <v>0</v>
      </c>
    </row>
    <row r="3452" spans="1:14" ht="15.75" hidden="1" customHeight="1" x14ac:dyDescent="0.2">
      <c r="A3452" s="14">
        <v>0</v>
      </c>
      <c r="B3452" s="16">
        <v>0</v>
      </c>
      <c r="C3452" s="14">
        <v>0</v>
      </c>
      <c r="D3452" s="17">
        <v>0</v>
      </c>
      <c r="E3452" s="5">
        <v>0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19">
        <v>0</v>
      </c>
    </row>
    <row r="3453" spans="1:14" ht="15.75" hidden="1" customHeight="1" x14ac:dyDescent="0.2">
      <c r="A3453" s="14">
        <v>0</v>
      </c>
      <c r="B3453" s="16">
        <v>0</v>
      </c>
      <c r="C3453" s="14">
        <v>0</v>
      </c>
      <c r="D3453" s="17">
        <v>0</v>
      </c>
      <c r="E3453" s="5">
        <v>0</v>
      </c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19">
        <v>0</v>
      </c>
    </row>
    <row r="3454" spans="1:14" ht="15.75" hidden="1" customHeight="1" x14ac:dyDescent="0.2">
      <c r="A3454" s="14">
        <v>0</v>
      </c>
      <c r="B3454" s="16">
        <v>0</v>
      </c>
      <c r="C3454" s="14">
        <v>0</v>
      </c>
      <c r="D3454" s="17">
        <v>0</v>
      </c>
      <c r="E3454" s="5">
        <v>0</v>
      </c>
      <c r="F3454" s="5">
        <v>0</v>
      </c>
      <c r="G3454" s="5">
        <v>0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19">
        <v>0</v>
      </c>
    </row>
    <row r="3455" spans="1:14" ht="15.75" hidden="1" customHeight="1" x14ac:dyDescent="0.2">
      <c r="A3455" s="14">
        <v>0</v>
      </c>
      <c r="B3455" s="16">
        <v>0</v>
      </c>
      <c r="C3455" s="14">
        <v>0</v>
      </c>
      <c r="D3455" s="17">
        <v>0</v>
      </c>
      <c r="E3455" s="5">
        <v>0</v>
      </c>
      <c r="F3455" s="5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19">
        <v>0</v>
      </c>
    </row>
    <row r="3456" spans="1:14" ht="15.75" hidden="1" customHeight="1" x14ac:dyDescent="0.2">
      <c r="A3456" s="14">
        <v>0</v>
      </c>
      <c r="B3456" s="16">
        <v>0</v>
      </c>
      <c r="C3456" s="14">
        <v>0</v>
      </c>
      <c r="D3456" s="17">
        <v>0</v>
      </c>
      <c r="E3456" s="5">
        <v>0</v>
      </c>
      <c r="F3456" s="5">
        <v>0</v>
      </c>
      <c r="G3456" s="5">
        <v>0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19">
        <v>0</v>
      </c>
    </row>
    <row r="3457" spans="1:14" ht="15.75" hidden="1" customHeight="1" x14ac:dyDescent="0.2">
      <c r="A3457" s="14">
        <v>0</v>
      </c>
      <c r="B3457" s="16">
        <v>0</v>
      </c>
      <c r="C3457" s="14">
        <v>0</v>
      </c>
      <c r="D3457" s="17">
        <v>0</v>
      </c>
      <c r="E3457" s="5">
        <v>0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19">
        <v>0</v>
      </c>
    </row>
    <row r="3458" spans="1:14" ht="15.75" hidden="1" customHeight="1" x14ac:dyDescent="0.2">
      <c r="A3458" s="14">
        <v>0</v>
      </c>
      <c r="B3458" s="16">
        <v>0</v>
      </c>
      <c r="C3458" s="14">
        <v>0</v>
      </c>
      <c r="D3458" s="17">
        <v>0</v>
      </c>
      <c r="E3458" s="5">
        <v>0</v>
      </c>
      <c r="F3458" s="5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19">
        <v>0</v>
      </c>
    </row>
    <row r="3459" spans="1:14" ht="15.75" hidden="1" customHeight="1" x14ac:dyDescent="0.2">
      <c r="A3459" s="14">
        <v>0</v>
      </c>
      <c r="B3459" s="16">
        <v>0</v>
      </c>
      <c r="C3459" s="14">
        <v>0</v>
      </c>
      <c r="D3459" s="17">
        <v>0</v>
      </c>
      <c r="E3459" s="5">
        <v>0</v>
      </c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19">
        <v>0</v>
      </c>
    </row>
    <row r="3460" spans="1:14" ht="15.75" hidden="1" customHeight="1" x14ac:dyDescent="0.2">
      <c r="A3460" s="14">
        <v>0</v>
      </c>
      <c r="B3460" s="16">
        <v>0</v>
      </c>
      <c r="C3460" s="14">
        <v>0</v>
      </c>
      <c r="D3460" s="17">
        <v>0</v>
      </c>
      <c r="E3460" s="5">
        <v>0</v>
      </c>
      <c r="F3460" s="5">
        <v>0</v>
      </c>
      <c r="G3460" s="5">
        <v>0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19">
        <v>0</v>
      </c>
    </row>
    <row r="3461" spans="1:14" ht="15.75" hidden="1" customHeight="1" x14ac:dyDescent="0.2">
      <c r="A3461" s="14">
        <v>0</v>
      </c>
      <c r="B3461" s="16">
        <v>0</v>
      </c>
      <c r="C3461" s="14">
        <v>0</v>
      </c>
      <c r="D3461" s="17">
        <v>0</v>
      </c>
      <c r="E3461" s="5">
        <v>0</v>
      </c>
      <c r="F3461" s="5">
        <v>0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19">
        <v>0</v>
      </c>
    </row>
    <row r="3462" spans="1:14" ht="15.75" hidden="1" customHeight="1" x14ac:dyDescent="0.2">
      <c r="A3462" s="14">
        <v>0</v>
      </c>
      <c r="B3462" s="16">
        <v>0</v>
      </c>
      <c r="C3462" s="14">
        <v>0</v>
      </c>
      <c r="D3462" s="17">
        <v>0</v>
      </c>
      <c r="E3462" s="5">
        <v>0</v>
      </c>
      <c r="F3462" s="5">
        <v>0</v>
      </c>
      <c r="G3462" s="5">
        <v>0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19">
        <v>0</v>
      </c>
    </row>
    <row r="3463" spans="1:14" ht="15.75" hidden="1" customHeight="1" x14ac:dyDescent="0.2">
      <c r="A3463" s="14">
        <v>0</v>
      </c>
      <c r="B3463" s="16">
        <v>0</v>
      </c>
      <c r="C3463" s="14">
        <v>0</v>
      </c>
      <c r="D3463" s="17">
        <v>0</v>
      </c>
      <c r="E3463" s="5">
        <v>0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19">
        <v>0</v>
      </c>
    </row>
    <row r="3464" spans="1:14" ht="15.75" hidden="1" customHeight="1" x14ac:dyDescent="0.2">
      <c r="A3464" s="14">
        <v>0</v>
      </c>
      <c r="B3464" s="16">
        <v>0</v>
      </c>
      <c r="C3464" s="14">
        <v>0</v>
      </c>
      <c r="D3464" s="17">
        <v>0</v>
      </c>
      <c r="E3464" s="5">
        <v>0</v>
      </c>
      <c r="F3464" s="5">
        <v>0</v>
      </c>
      <c r="G3464" s="5">
        <v>0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19">
        <v>0</v>
      </c>
    </row>
    <row r="3465" spans="1:14" ht="15.75" hidden="1" customHeight="1" x14ac:dyDescent="0.2">
      <c r="A3465" s="14">
        <v>0</v>
      </c>
      <c r="B3465" s="16">
        <v>0</v>
      </c>
      <c r="C3465" s="14">
        <v>0</v>
      </c>
      <c r="D3465" s="17">
        <v>0</v>
      </c>
      <c r="E3465" s="5">
        <v>0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19">
        <v>0</v>
      </c>
    </row>
    <row r="3466" spans="1:14" ht="15.75" hidden="1" customHeight="1" x14ac:dyDescent="0.2">
      <c r="A3466" s="14">
        <v>0</v>
      </c>
      <c r="B3466" s="16">
        <v>0</v>
      </c>
      <c r="C3466" s="14">
        <v>0</v>
      </c>
      <c r="D3466" s="17">
        <v>0</v>
      </c>
      <c r="E3466" s="5">
        <v>0</v>
      </c>
      <c r="F3466" s="5">
        <v>0</v>
      </c>
      <c r="G3466" s="5">
        <v>0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19">
        <v>0</v>
      </c>
    </row>
    <row r="3467" spans="1:14" ht="15.75" hidden="1" customHeight="1" x14ac:dyDescent="0.2">
      <c r="A3467" s="14">
        <v>0</v>
      </c>
      <c r="B3467" s="16">
        <v>0</v>
      </c>
      <c r="C3467" s="14">
        <v>0</v>
      </c>
      <c r="D3467" s="17">
        <v>0</v>
      </c>
      <c r="E3467" s="5">
        <v>0</v>
      </c>
      <c r="F3467" s="5">
        <v>0</v>
      </c>
      <c r="G3467" s="5">
        <v>0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19">
        <v>0</v>
      </c>
    </row>
    <row r="3468" spans="1:14" ht="15.75" hidden="1" customHeight="1" x14ac:dyDescent="0.2">
      <c r="A3468" s="14">
        <v>0</v>
      </c>
      <c r="B3468" s="16">
        <v>0</v>
      </c>
      <c r="C3468" s="14">
        <v>0</v>
      </c>
      <c r="D3468" s="17">
        <v>0</v>
      </c>
      <c r="E3468" s="5">
        <v>0</v>
      </c>
      <c r="F3468" s="5">
        <v>0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19">
        <v>0</v>
      </c>
    </row>
    <row r="3469" spans="1:14" ht="15.75" hidden="1" customHeight="1" x14ac:dyDescent="0.2">
      <c r="A3469" s="14">
        <v>0</v>
      </c>
      <c r="B3469" s="16">
        <v>0</v>
      </c>
      <c r="C3469" s="14">
        <v>0</v>
      </c>
      <c r="D3469" s="17">
        <v>0</v>
      </c>
      <c r="E3469" s="5">
        <v>0</v>
      </c>
      <c r="F3469" s="5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19">
        <v>0</v>
      </c>
    </row>
    <row r="3470" spans="1:14" ht="15.75" hidden="1" customHeight="1" x14ac:dyDescent="0.2">
      <c r="A3470" s="14">
        <v>0</v>
      </c>
      <c r="B3470" s="16">
        <v>0</v>
      </c>
      <c r="C3470" s="14">
        <v>0</v>
      </c>
      <c r="D3470" s="17">
        <v>0</v>
      </c>
      <c r="E3470" s="5">
        <v>0</v>
      </c>
      <c r="F3470" s="5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19">
        <v>0</v>
      </c>
    </row>
    <row r="3471" spans="1:14" ht="15.75" hidden="1" customHeight="1" x14ac:dyDescent="0.2">
      <c r="A3471" s="14">
        <v>0</v>
      </c>
      <c r="B3471" s="16">
        <v>0</v>
      </c>
      <c r="C3471" s="14">
        <v>0</v>
      </c>
      <c r="D3471" s="17">
        <v>0</v>
      </c>
      <c r="E3471" s="5">
        <v>0</v>
      </c>
      <c r="F3471" s="5">
        <v>0</v>
      </c>
      <c r="G3471" s="5">
        <v>0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19">
        <v>0</v>
      </c>
    </row>
    <row r="3472" spans="1:14" ht="15.75" hidden="1" customHeight="1" x14ac:dyDescent="0.2">
      <c r="A3472" s="14">
        <v>0</v>
      </c>
      <c r="B3472" s="16">
        <v>0</v>
      </c>
      <c r="C3472" s="14">
        <v>0</v>
      </c>
      <c r="D3472" s="17">
        <v>0</v>
      </c>
      <c r="E3472" s="5">
        <v>0</v>
      </c>
      <c r="F3472" s="5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19">
        <v>0</v>
      </c>
    </row>
    <row r="3473" spans="1:14" ht="15.75" hidden="1" customHeight="1" x14ac:dyDescent="0.2">
      <c r="A3473" s="14">
        <v>0</v>
      </c>
      <c r="B3473" s="16">
        <v>0</v>
      </c>
      <c r="C3473" s="14">
        <v>0</v>
      </c>
      <c r="D3473" s="17">
        <v>0</v>
      </c>
      <c r="E3473" s="5">
        <v>0</v>
      </c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19">
        <v>0</v>
      </c>
    </row>
    <row r="3474" spans="1:14" ht="15.75" hidden="1" customHeight="1" x14ac:dyDescent="0.2">
      <c r="A3474" s="14">
        <v>0</v>
      </c>
      <c r="B3474" s="16">
        <v>0</v>
      </c>
      <c r="C3474" s="14">
        <v>0</v>
      </c>
      <c r="D3474" s="17">
        <v>0</v>
      </c>
      <c r="E3474" s="5">
        <v>0</v>
      </c>
      <c r="F3474" s="5">
        <v>0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19">
        <v>0</v>
      </c>
    </row>
    <row r="3475" spans="1:14" ht="15.75" hidden="1" customHeight="1" x14ac:dyDescent="0.2">
      <c r="A3475" s="14">
        <v>0</v>
      </c>
      <c r="B3475" s="16">
        <v>0</v>
      </c>
      <c r="C3475" s="14">
        <v>0</v>
      </c>
      <c r="D3475" s="17">
        <v>0</v>
      </c>
      <c r="E3475" s="5">
        <v>0</v>
      </c>
      <c r="F3475" s="5">
        <v>0</v>
      </c>
      <c r="G3475" s="5">
        <v>0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19">
        <v>0</v>
      </c>
    </row>
    <row r="3476" spans="1:14" ht="15.75" hidden="1" customHeight="1" x14ac:dyDescent="0.2">
      <c r="A3476" s="14">
        <v>0</v>
      </c>
      <c r="B3476" s="16">
        <v>0</v>
      </c>
      <c r="C3476" s="14">
        <v>0</v>
      </c>
      <c r="D3476" s="17">
        <v>0</v>
      </c>
      <c r="E3476" s="5">
        <v>0</v>
      </c>
      <c r="F3476" s="5">
        <v>0</v>
      </c>
      <c r="G3476" s="5">
        <v>0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19">
        <v>0</v>
      </c>
    </row>
    <row r="3477" spans="1:14" ht="15.75" hidden="1" customHeight="1" x14ac:dyDescent="0.2">
      <c r="A3477" s="14">
        <v>0</v>
      </c>
      <c r="B3477" s="16">
        <v>0</v>
      </c>
      <c r="C3477" s="14">
        <v>0</v>
      </c>
      <c r="D3477" s="17">
        <v>0</v>
      </c>
      <c r="E3477" s="5">
        <v>0</v>
      </c>
      <c r="F3477" s="5">
        <v>0</v>
      </c>
      <c r="G3477" s="5">
        <v>0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19">
        <v>0</v>
      </c>
    </row>
    <row r="3478" spans="1:14" ht="15.75" hidden="1" customHeight="1" x14ac:dyDescent="0.2">
      <c r="A3478" s="14">
        <v>0</v>
      </c>
      <c r="B3478" s="16">
        <v>0</v>
      </c>
      <c r="C3478" s="14">
        <v>0</v>
      </c>
      <c r="D3478" s="17">
        <v>0</v>
      </c>
      <c r="E3478" s="5">
        <v>0</v>
      </c>
      <c r="F3478" s="5">
        <v>0</v>
      </c>
      <c r="G3478" s="5">
        <v>0</v>
      </c>
      <c r="H3478" s="5">
        <v>0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  <c r="N3478" s="19">
        <v>0</v>
      </c>
    </row>
    <row r="3479" spans="1:14" ht="15.75" hidden="1" customHeight="1" x14ac:dyDescent="0.2">
      <c r="A3479" s="14">
        <v>0</v>
      </c>
      <c r="B3479" s="16">
        <v>0</v>
      </c>
      <c r="C3479" s="14">
        <v>0</v>
      </c>
      <c r="D3479" s="17">
        <v>0</v>
      </c>
      <c r="E3479" s="5">
        <v>0</v>
      </c>
      <c r="F3479" s="5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19">
        <v>0</v>
      </c>
    </row>
    <row r="3480" spans="1:14" ht="15.75" hidden="1" customHeight="1" x14ac:dyDescent="0.2">
      <c r="A3480" s="14">
        <v>0</v>
      </c>
      <c r="B3480" s="16">
        <v>0</v>
      </c>
      <c r="C3480" s="14">
        <v>0</v>
      </c>
      <c r="D3480" s="17">
        <v>0</v>
      </c>
      <c r="E3480" s="5">
        <v>0</v>
      </c>
      <c r="F3480" s="5">
        <v>0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19">
        <v>0</v>
      </c>
    </row>
    <row r="3481" spans="1:14" ht="15.75" hidden="1" customHeight="1" x14ac:dyDescent="0.2">
      <c r="A3481" s="14">
        <v>0</v>
      </c>
      <c r="B3481" s="16">
        <v>0</v>
      </c>
      <c r="C3481" s="14">
        <v>0</v>
      </c>
      <c r="D3481" s="17">
        <v>0</v>
      </c>
      <c r="E3481" s="5">
        <v>0</v>
      </c>
      <c r="F3481" s="5">
        <v>0</v>
      </c>
      <c r="G3481" s="5">
        <v>0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19">
        <v>0</v>
      </c>
    </row>
    <row r="3482" spans="1:14" ht="15.75" hidden="1" customHeight="1" x14ac:dyDescent="0.2">
      <c r="A3482" s="14">
        <v>0</v>
      </c>
      <c r="B3482" s="16">
        <v>0</v>
      </c>
      <c r="C3482" s="14">
        <v>0</v>
      </c>
      <c r="D3482" s="17">
        <v>0</v>
      </c>
      <c r="E3482" s="5">
        <v>0</v>
      </c>
      <c r="F3482" s="5">
        <v>0</v>
      </c>
      <c r="G3482" s="5">
        <v>0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19">
        <v>0</v>
      </c>
    </row>
    <row r="3483" spans="1:14" ht="15.75" hidden="1" customHeight="1" x14ac:dyDescent="0.2">
      <c r="A3483" s="14">
        <v>0</v>
      </c>
      <c r="B3483" s="16">
        <v>0</v>
      </c>
      <c r="C3483" s="14">
        <v>0</v>
      </c>
      <c r="D3483" s="17">
        <v>0</v>
      </c>
      <c r="E3483" s="5">
        <v>0</v>
      </c>
      <c r="F3483" s="5">
        <v>0</v>
      </c>
      <c r="G3483" s="5">
        <v>0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19">
        <v>0</v>
      </c>
    </row>
    <row r="3484" spans="1:14" ht="15.75" hidden="1" customHeight="1" x14ac:dyDescent="0.2">
      <c r="A3484" s="14">
        <v>0</v>
      </c>
      <c r="B3484" s="16">
        <v>0</v>
      </c>
      <c r="C3484" s="14">
        <v>0</v>
      </c>
      <c r="D3484" s="17">
        <v>0</v>
      </c>
      <c r="E3484" s="5">
        <v>0</v>
      </c>
      <c r="F3484" s="5">
        <v>0</v>
      </c>
      <c r="G3484" s="5">
        <v>0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19">
        <v>0</v>
      </c>
    </row>
    <row r="3485" spans="1:14" ht="15.75" hidden="1" customHeight="1" x14ac:dyDescent="0.2">
      <c r="A3485" s="14">
        <v>0</v>
      </c>
      <c r="B3485" s="16">
        <v>0</v>
      </c>
      <c r="C3485" s="14">
        <v>0</v>
      </c>
      <c r="D3485" s="17">
        <v>0</v>
      </c>
      <c r="E3485" s="5">
        <v>0</v>
      </c>
      <c r="F3485" s="5">
        <v>0</v>
      </c>
      <c r="G3485" s="5">
        <v>0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19">
        <v>0</v>
      </c>
    </row>
    <row r="3486" spans="1:14" ht="15.75" hidden="1" customHeight="1" x14ac:dyDescent="0.2">
      <c r="A3486" s="14">
        <v>0</v>
      </c>
      <c r="B3486" s="16">
        <v>0</v>
      </c>
      <c r="C3486" s="14">
        <v>0</v>
      </c>
      <c r="D3486" s="17">
        <v>0</v>
      </c>
      <c r="E3486" s="5">
        <v>0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19">
        <v>0</v>
      </c>
    </row>
    <row r="3487" spans="1:14" ht="15.75" hidden="1" customHeight="1" x14ac:dyDescent="0.2">
      <c r="A3487" s="14">
        <v>0</v>
      </c>
      <c r="B3487" s="16">
        <v>0</v>
      </c>
      <c r="C3487" s="14">
        <v>0</v>
      </c>
      <c r="D3487" s="17">
        <v>0</v>
      </c>
      <c r="E3487" s="5">
        <v>0</v>
      </c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19">
        <v>0</v>
      </c>
    </row>
    <row r="3488" spans="1:14" ht="15.75" hidden="1" customHeight="1" x14ac:dyDescent="0.2">
      <c r="A3488" s="14">
        <v>0</v>
      </c>
      <c r="B3488" s="16">
        <v>0</v>
      </c>
      <c r="C3488" s="14">
        <v>0</v>
      </c>
      <c r="D3488" s="17">
        <v>0</v>
      </c>
      <c r="E3488" s="5">
        <v>0</v>
      </c>
      <c r="F3488" s="5">
        <v>0</v>
      </c>
      <c r="G3488" s="5">
        <v>0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19">
        <v>0</v>
      </c>
    </row>
    <row r="3489" spans="1:14" ht="15.75" hidden="1" customHeight="1" x14ac:dyDescent="0.2">
      <c r="A3489" s="14">
        <v>0</v>
      </c>
      <c r="B3489" s="16">
        <v>0</v>
      </c>
      <c r="C3489" s="14">
        <v>0</v>
      </c>
      <c r="D3489" s="17">
        <v>0</v>
      </c>
      <c r="E3489" s="5">
        <v>0</v>
      </c>
      <c r="F3489" s="5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19">
        <v>0</v>
      </c>
    </row>
    <row r="3490" spans="1:14" ht="15.75" hidden="1" customHeight="1" x14ac:dyDescent="0.2">
      <c r="A3490" s="14">
        <v>0</v>
      </c>
      <c r="B3490" s="16">
        <v>0</v>
      </c>
      <c r="C3490" s="14">
        <v>0</v>
      </c>
      <c r="D3490" s="17">
        <v>0</v>
      </c>
      <c r="E3490" s="5">
        <v>0</v>
      </c>
      <c r="F3490" s="5">
        <v>0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19">
        <v>0</v>
      </c>
    </row>
    <row r="3491" spans="1:14" ht="15.75" hidden="1" customHeight="1" x14ac:dyDescent="0.2">
      <c r="A3491" s="14">
        <v>0</v>
      </c>
      <c r="B3491" s="16">
        <v>0</v>
      </c>
      <c r="C3491" s="14">
        <v>0</v>
      </c>
      <c r="D3491" s="17">
        <v>0</v>
      </c>
      <c r="E3491" s="5">
        <v>0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19">
        <v>0</v>
      </c>
    </row>
    <row r="3492" spans="1:14" ht="15.75" hidden="1" customHeight="1" x14ac:dyDescent="0.2">
      <c r="A3492" s="14">
        <v>0</v>
      </c>
      <c r="B3492" s="16">
        <v>0</v>
      </c>
      <c r="C3492" s="14">
        <v>0</v>
      </c>
      <c r="D3492" s="17">
        <v>0</v>
      </c>
      <c r="E3492" s="5">
        <v>0</v>
      </c>
      <c r="F3492" s="5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19">
        <v>0</v>
      </c>
    </row>
    <row r="3493" spans="1:14" ht="15.75" hidden="1" customHeight="1" x14ac:dyDescent="0.2">
      <c r="A3493" s="14">
        <v>0</v>
      </c>
      <c r="B3493" s="16">
        <v>0</v>
      </c>
      <c r="C3493" s="14">
        <v>0</v>
      </c>
      <c r="D3493" s="17">
        <v>0</v>
      </c>
      <c r="E3493" s="5">
        <v>0</v>
      </c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19">
        <v>0</v>
      </c>
    </row>
    <row r="3494" spans="1:14" ht="15.75" hidden="1" customHeight="1" x14ac:dyDescent="0.2">
      <c r="A3494" s="14">
        <v>0</v>
      </c>
      <c r="B3494" s="16">
        <v>0</v>
      </c>
      <c r="C3494" s="14">
        <v>0</v>
      </c>
      <c r="D3494" s="17">
        <v>0</v>
      </c>
      <c r="E3494" s="5">
        <v>0</v>
      </c>
      <c r="F3494" s="5">
        <v>0</v>
      </c>
      <c r="G3494" s="5">
        <v>0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19">
        <v>0</v>
      </c>
    </row>
    <row r="3495" spans="1:14" ht="15.75" hidden="1" customHeight="1" x14ac:dyDescent="0.2">
      <c r="A3495" s="14">
        <v>0</v>
      </c>
      <c r="B3495" s="16">
        <v>0</v>
      </c>
      <c r="C3495" s="14">
        <v>0</v>
      </c>
      <c r="D3495" s="17">
        <v>0</v>
      </c>
      <c r="E3495" s="5">
        <v>0</v>
      </c>
      <c r="F3495" s="5">
        <v>0</v>
      </c>
      <c r="G3495" s="5">
        <v>0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19">
        <v>0</v>
      </c>
    </row>
    <row r="3496" spans="1:14" ht="15.75" hidden="1" customHeight="1" x14ac:dyDescent="0.2">
      <c r="A3496" s="14">
        <v>0</v>
      </c>
      <c r="B3496" s="16">
        <v>0</v>
      </c>
      <c r="C3496" s="14">
        <v>0</v>
      </c>
      <c r="D3496" s="17">
        <v>0</v>
      </c>
      <c r="E3496" s="5">
        <v>0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19">
        <v>0</v>
      </c>
    </row>
    <row r="3497" spans="1:14" ht="15.75" hidden="1" customHeight="1" x14ac:dyDescent="0.2">
      <c r="A3497" s="14">
        <v>0</v>
      </c>
      <c r="B3497" s="16">
        <v>0</v>
      </c>
      <c r="C3497" s="14">
        <v>0</v>
      </c>
      <c r="D3497" s="17">
        <v>0</v>
      </c>
      <c r="E3497" s="5">
        <v>0</v>
      </c>
      <c r="F3497" s="5">
        <v>0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19">
        <v>0</v>
      </c>
    </row>
    <row r="3498" spans="1:14" ht="15.75" hidden="1" customHeight="1" x14ac:dyDescent="0.2">
      <c r="A3498" s="14">
        <v>0</v>
      </c>
      <c r="B3498" s="16">
        <v>0</v>
      </c>
      <c r="C3498" s="14">
        <v>0</v>
      </c>
      <c r="D3498" s="17">
        <v>0</v>
      </c>
      <c r="E3498" s="5">
        <v>0</v>
      </c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19">
        <v>0</v>
      </c>
    </row>
    <row r="3499" spans="1:14" ht="15.75" hidden="1" customHeight="1" x14ac:dyDescent="0.2">
      <c r="A3499" s="14">
        <v>0</v>
      </c>
      <c r="B3499" s="16">
        <v>0</v>
      </c>
      <c r="C3499" s="14">
        <v>0</v>
      </c>
      <c r="D3499" s="17">
        <v>0</v>
      </c>
      <c r="E3499" s="5">
        <v>0</v>
      </c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19">
        <v>0</v>
      </c>
    </row>
    <row r="3500" spans="1:14" ht="15.75" hidden="1" customHeight="1" x14ac:dyDescent="0.2">
      <c r="A3500" s="14">
        <v>0</v>
      </c>
      <c r="B3500" s="16">
        <v>0</v>
      </c>
      <c r="C3500" s="14">
        <v>0</v>
      </c>
      <c r="D3500" s="17">
        <v>0</v>
      </c>
      <c r="E3500" s="5">
        <v>0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19">
        <v>0</v>
      </c>
    </row>
    <row r="3501" spans="1:14" ht="15.75" hidden="1" customHeight="1" x14ac:dyDescent="0.2">
      <c r="A3501" s="14">
        <v>0</v>
      </c>
      <c r="B3501" s="16">
        <v>0</v>
      </c>
      <c r="C3501" s="14">
        <v>0</v>
      </c>
      <c r="D3501" s="17">
        <v>0</v>
      </c>
      <c r="E3501" s="5">
        <v>0</v>
      </c>
      <c r="F3501" s="5">
        <v>0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19">
        <v>0</v>
      </c>
    </row>
    <row r="3502" spans="1:14" ht="15.75" hidden="1" customHeight="1" x14ac:dyDescent="0.2">
      <c r="A3502" s="14">
        <v>0</v>
      </c>
      <c r="B3502" s="16">
        <v>0</v>
      </c>
      <c r="C3502" s="14">
        <v>0</v>
      </c>
      <c r="D3502" s="17">
        <v>0</v>
      </c>
      <c r="E3502" s="5">
        <v>0</v>
      </c>
      <c r="F3502" s="5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19">
        <v>0</v>
      </c>
    </row>
    <row r="3503" spans="1:14" ht="15.75" hidden="1" customHeight="1" x14ac:dyDescent="0.2">
      <c r="A3503" s="14">
        <v>0</v>
      </c>
      <c r="B3503" s="16">
        <v>0</v>
      </c>
      <c r="C3503" s="14">
        <v>0</v>
      </c>
      <c r="D3503" s="17">
        <v>0</v>
      </c>
      <c r="E3503" s="5">
        <v>0</v>
      </c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19">
        <v>0</v>
      </c>
    </row>
    <row r="3504" spans="1:14" ht="15.75" hidden="1" customHeight="1" x14ac:dyDescent="0.2">
      <c r="A3504" s="14">
        <v>0</v>
      </c>
      <c r="B3504" s="16">
        <v>0</v>
      </c>
      <c r="C3504" s="14">
        <v>0</v>
      </c>
      <c r="D3504" s="17">
        <v>0</v>
      </c>
      <c r="E3504" s="5">
        <v>0</v>
      </c>
      <c r="F3504" s="5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19">
        <v>0</v>
      </c>
    </row>
    <row r="3505" spans="1:14" ht="15.75" hidden="1" customHeight="1" x14ac:dyDescent="0.2">
      <c r="A3505" s="14">
        <v>0</v>
      </c>
      <c r="B3505" s="16">
        <v>0</v>
      </c>
      <c r="C3505" s="14">
        <v>0</v>
      </c>
      <c r="D3505" s="17">
        <v>0</v>
      </c>
      <c r="E3505" s="5">
        <v>0</v>
      </c>
      <c r="F3505" s="5">
        <v>0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19">
        <v>0</v>
      </c>
    </row>
    <row r="3506" spans="1:14" ht="15.75" hidden="1" customHeight="1" x14ac:dyDescent="0.2">
      <c r="A3506" s="14">
        <v>0</v>
      </c>
      <c r="B3506" s="16">
        <v>0</v>
      </c>
      <c r="C3506" s="14">
        <v>0</v>
      </c>
      <c r="D3506" s="17">
        <v>0</v>
      </c>
      <c r="E3506" s="5">
        <v>0</v>
      </c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19">
        <v>0</v>
      </c>
    </row>
    <row r="3507" spans="1:14" ht="15.75" hidden="1" customHeight="1" x14ac:dyDescent="0.2">
      <c r="A3507" s="14">
        <v>0</v>
      </c>
      <c r="B3507" s="16">
        <v>0</v>
      </c>
      <c r="C3507" s="14">
        <v>0</v>
      </c>
      <c r="D3507" s="17">
        <v>0</v>
      </c>
      <c r="E3507" s="5">
        <v>0</v>
      </c>
      <c r="F3507" s="5">
        <v>0</v>
      </c>
      <c r="G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19">
        <v>0</v>
      </c>
    </row>
    <row r="3508" spans="1:14" ht="15.75" hidden="1" customHeight="1" x14ac:dyDescent="0.2">
      <c r="A3508" s="14">
        <v>0</v>
      </c>
      <c r="B3508" s="16">
        <v>0</v>
      </c>
      <c r="C3508" s="14">
        <v>0</v>
      </c>
      <c r="D3508" s="17">
        <v>0</v>
      </c>
      <c r="E3508" s="5">
        <v>0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19">
        <v>0</v>
      </c>
    </row>
    <row r="3509" spans="1:14" ht="15.75" hidden="1" customHeight="1" x14ac:dyDescent="0.2">
      <c r="A3509" s="14">
        <v>0</v>
      </c>
      <c r="B3509" s="16">
        <v>0</v>
      </c>
      <c r="C3509" s="14">
        <v>0</v>
      </c>
      <c r="D3509" s="17">
        <v>0</v>
      </c>
      <c r="E3509" s="5">
        <v>0</v>
      </c>
      <c r="F3509" s="5">
        <v>0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19">
        <v>0</v>
      </c>
    </row>
    <row r="3510" spans="1:14" ht="15.75" hidden="1" customHeight="1" x14ac:dyDescent="0.2">
      <c r="A3510" s="14">
        <v>0</v>
      </c>
      <c r="B3510" s="16">
        <v>0</v>
      </c>
      <c r="C3510" s="14">
        <v>0</v>
      </c>
      <c r="D3510" s="17">
        <v>0</v>
      </c>
      <c r="E3510" s="5">
        <v>0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19">
        <v>0</v>
      </c>
    </row>
    <row r="3511" spans="1:14" ht="15.75" hidden="1" customHeight="1" x14ac:dyDescent="0.2">
      <c r="A3511" s="14">
        <v>0</v>
      </c>
      <c r="B3511" s="16">
        <v>0</v>
      </c>
      <c r="C3511" s="14">
        <v>0</v>
      </c>
      <c r="D3511" s="17">
        <v>0</v>
      </c>
      <c r="E3511" s="5">
        <v>0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19">
        <v>0</v>
      </c>
    </row>
    <row r="3512" spans="1:14" ht="15.75" hidden="1" customHeight="1" x14ac:dyDescent="0.2">
      <c r="A3512" s="14">
        <v>0</v>
      </c>
      <c r="B3512" s="16">
        <v>0</v>
      </c>
      <c r="C3512" s="14">
        <v>0</v>
      </c>
      <c r="D3512" s="17">
        <v>0</v>
      </c>
      <c r="E3512" s="5">
        <v>0</v>
      </c>
      <c r="F3512" s="5">
        <v>0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19">
        <v>0</v>
      </c>
    </row>
    <row r="3513" spans="1:14" ht="15.75" hidden="1" customHeight="1" x14ac:dyDescent="0.2">
      <c r="A3513" s="14">
        <v>0</v>
      </c>
      <c r="B3513" s="16">
        <v>0</v>
      </c>
      <c r="C3513" s="14">
        <v>0</v>
      </c>
      <c r="D3513" s="17">
        <v>0</v>
      </c>
      <c r="E3513" s="5">
        <v>0</v>
      </c>
      <c r="F3513" s="5">
        <v>0</v>
      </c>
      <c r="G3513" s="5">
        <v>0</v>
      </c>
      <c r="H3513" s="5">
        <v>0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19">
        <v>0</v>
      </c>
    </row>
    <row r="3514" spans="1:14" ht="15.75" hidden="1" customHeight="1" x14ac:dyDescent="0.2">
      <c r="A3514" s="14">
        <v>0</v>
      </c>
      <c r="B3514" s="16">
        <v>0</v>
      </c>
      <c r="C3514" s="14">
        <v>0</v>
      </c>
      <c r="D3514" s="17">
        <v>0</v>
      </c>
      <c r="E3514" s="5">
        <v>0</v>
      </c>
      <c r="F3514" s="5">
        <v>0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19">
        <v>0</v>
      </c>
    </row>
    <row r="3515" spans="1:14" ht="15.75" hidden="1" customHeight="1" x14ac:dyDescent="0.2">
      <c r="A3515" s="14">
        <v>0</v>
      </c>
      <c r="B3515" s="16">
        <v>0</v>
      </c>
      <c r="C3515" s="14">
        <v>0</v>
      </c>
      <c r="D3515" s="17">
        <v>0</v>
      </c>
      <c r="E3515" s="5">
        <v>0</v>
      </c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19">
        <v>0</v>
      </c>
    </row>
    <row r="3516" spans="1:14" ht="15.75" hidden="1" customHeight="1" x14ac:dyDescent="0.2">
      <c r="A3516" s="14">
        <v>0</v>
      </c>
      <c r="B3516" s="16">
        <v>0</v>
      </c>
      <c r="C3516" s="14">
        <v>0</v>
      </c>
      <c r="D3516" s="17">
        <v>0</v>
      </c>
      <c r="E3516" s="5">
        <v>0</v>
      </c>
      <c r="F3516" s="5">
        <v>0</v>
      </c>
      <c r="G3516" s="5">
        <v>0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19">
        <v>0</v>
      </c>
    </row>
    <row r="3517" spans="1:14" ht="15.75" hidden="1" customHeight="1" x14ac:dyDescent="0.2">
      <c r="A3517" s="14">
        <v>0</v>
      </c>
      <c r="B3517" s="16">
        <v>0</v>
      </c>
      <c r="C3517" s="14">
        <v>0</v>
      </c>
      <c r="D3517" s="17">
        <v>0</v>
      </c>
      <c r="E3517" s="5">
        <v>0</v>
      </c>
      <c r="F3517" s="5">
        <v>0</v>
      </c>
      <c r="G3517" s="5">
        <v>0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19">
        <v>0</v>
      </c>
    </row>
    <row r="3518" spans="1:14" ht="15.75" hidden="1" customHeight="1" x14ac:dyDescent="0.2">
      <c r="A3518" s="14">
        <v>0</v>
      </c>
      <c r="B3518" s="16">
        <v>0</v>
      </c>
      <c r="C3518" s="14">
        <v>0</v>
      </c>
      <c r="D3518" s="17">
        <v>0</v>
      </c>
      <c r="E3518" s="5">
        <v>0</v>
      </c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19">
        <v>0</v>
      </c>
    </row>
    <row r="3519" spans="1:14" ht="15.75" hidden="1" customHeight="1" x14ac:dyDescent="0.2">
      <c r="A3519" s="14">
        <v>0</v>
      </c>
      <c r="B3519" s="16">
        <v>0</v>
      </c>
      <c r="C3519" s="14">
        <v>0</v>
      </c>
      <c r="D3519" s="17">
        <v>0</v>
      </c>
      <c r="E3519" s="5">
        <v>0</v>
      </c>
      <c r="F3519" s="5">
        <v>0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19">
        <v>0</v>
      </c>
    </row>
    <row r="3520" spans="1:14" ht="15.75" hidden="1" customHeight="1" x14ac:dyDescent="0.2">
      <c r="A3520" s="14">
        <v>0</v>
      </c>
      <c r="B3520" s="16">
        <v>0</v>
      </c>
      <c r="C3520" s="14">
        <v>0</v>
      </c>
      <c r="D3520" s="17">
        <v>0</v>
      </c>
      <c r="E3520" s="5">
        <v>0</v>
      </c>
      <c r="F3520" s="5">
        <v>0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19">
        <v>0</v>
      </c>
    </row>
    <row r="3521" spans="1:14" ht="15.75" hidden="1" customHeight="1" x14ac:dyDescent="0.2">
      <c r="A3521" s="14">
        <v>0</v>
      </c>
      <c r="B3521" s="16">
        <v>0</v>
      </c>
      <c r="C3521" s="14">
        <v>0</v>
      </c>
      <c r="D3521" s="17">
        <v>0</v>
      </c>
      <c r="E3521" s="5">
        <v>0</v>
      </c>
      <c r="F3521" s="5">
        <v>0</v>
      </c>
      <c r="G3521" s="5">
        <v>0</v>
      </c>
      <c r="H3521" s="5">
        <v>0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  <c r="N3521" s="19">
        <v>0</v>
      </c>
    </row>
    <row r="3522" spans="1:14" ht="15.75" hidden="1" customHeight="1" x14ac:dyDescent="0.2">
      <c r="A3522" s="14">
        <v>0</v>
      </c>
      <c r="B3522" s="16">
        <v>0</v>
      </c>
      <c r="C3522" s="14">
        <v>0</v>
      </c>
      <c r="D3522" s="17">
        <v>0</v>
      </c>
      <c r="E3522" s="5">
        <v>0</v>
      </c>
      <c r="F3522" s="5">
        <v>0</v>
      </c>
      <c r="G3522" s="5">
        <v>0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19">
        <v>0</v>
      </c>
    </row>
    <row r="3523" spans="1:14" ht="15.75" hidden="1" customHeight="1" x14ac:dyDescent="0.2">
      <c r="A3523" s="14">
        <v>0</v>
      </c>
      <c r="B3523" s="16">
        <v>0</v>
      </c>
      <c r="C3523" s="14">
        <v>0</v>
      </c>
      <c r="D3523" s="17">
        <v>0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19">
        <v>0</v>
      </c>
    </row>
    <row r="3524" spans="1:14" ht="15.75" hidden="1" customHeight="1" x14ac:dyDescent="0.2">
      <c r="A3524" s="14">
        <v>0</v>
      </c>
      <c r="B3524" s="16">
        <v>0</v>
      </c>
      <c r="C3524" s="14">
        <v>0</v>
      </c>
      <c r="D3524" s="17">
        <v>0</v>
      </c>
      <c r="E3524" s="5">
        <v>0</v>
      </c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19">
        <v>0</v>
      </c>
    </row>
    <row r="3525" spans="1:14" ht="15.75" hidden="1" customHeight="1" x14ac:dyDescent="0.2">
      <c r="A3525" s="14">
        <v>0</v>
      </c>
      <c r="B3525" s="16">
        <v>0</v>
      </c>
      <c r="C3525" s="14">
        <v>0</v>
      </c>
      <c r="D3525" s="17">
        <v>0</v>
      </c>
      <c r="E3525" s="5">
        <v>0</v>
      </c>
      <c r="F3525" s="5">
        <v>0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  <c r="N3525" s="19">
        <v>0</v>
      </c>
    </row>
    <row r="3526" spans="1:14" ht="15.75" hidden="1" customHeight="1" x14ac:dyDescent="0.2">
      <c r="A3526" s="14">
        <v>0</v>
      </c>
      <c r="B3526" s="16">
        <v>0</v>
      </c>
      <c r="C3526" s="14">
        <v>0</v>
      </c>
      <c r="D3526" s="17">
        <v>0</v>
      </c>
      <c r="E3526" s="5">
        <v>0</v>
      </c>
      <c r="F3526" s="5">
        <v>0</v>
      </c>
      <c r="G3526" s="5">
        <v>0</v>
      </c>
      <c r="H3526" s="5">
        <v>0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  <c r="N3526" s="19">
        <v>0</v>
      </c>
    </row>
    <row r="3527" spans="1:14" ht="15.75" hidden="1" customHeight="1" x14ac:dyDescent="0.2">
      <c r="A3527" s="14">
        <v>0</v>
      </c>
      <c r="B3527" s="16">
        <v>0</v>
      </c>
      <c r="C3527" s="14">
        <v>0</v>
      </c>
      <c r="D3527" s="17">
        <v>0</v>
      </c>
      <c r="E3527" s="5">
        <v>0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19">
        <v>0</v>
      </c>
    </row>
    <row r="3528" spans="1:14" ht="15.75" hidden="1" customHeight="1" x14ac:dyDescent="0.2">
      <c r="A3528" s="14">
        <v>0</v>
      </c>
      <c r="B3528" s="16">
        <v>0</v>
      </c>
      <c r="C3528" s="14">
        <v>0</v>
      </c>
      <c r="D3528" s="17">
        <v>0</v>
      </c>
      <c r="E3528" s="5">
        <v>0</v>
      </c>
      <c r="F3528" s="5">
        <v>0</v>
      </c>
      <c r="G3528" s="5">
        <v>0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19">
        <v>0</v>
      </c>
    </row>
    <row r="3529" spans="1:14" ht="15.75" hidden="1" customHeight="1" x14ac:dyDescent="0.2">
      <c r="A3529" s="14">
        <v>0</v>
      </c>
      <c r="B3529" s="16">
        <v>0</v>
      </c>
      <c r="C3529" s="14">
        <v>0</v>
      </c>
      <c r="D3529" s="17">
        <v>0</v>
      </c>
      <c r="E3529" s="5">
        <v>0</v>
      </c>
      <c r="F3529" s="5">
        <v>0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19">
        <v>0</v>
      </c>
    </row>
    <row r="3530" spans="1:14" ht="15.75" hidden="1" customHeight="1" x14ac:dyDescent="0.2">
      <c r="A3530" s="14">
        <v>0</v>
      </c>
      <c r="B3530" s="16">
        <v>0</v>
      </c>
      <c r="C3530" s="14">
        <v>0</v>
      </c>
      <c r="D3530" s="17">
        <v>0</v>
      </c>
      <c r="E3530" s="5">
        <v>0</v>
      </c>
      <c r="F3530" s="5">
        <v>0</v>
      </c>
      <c r="G3530" s="5">
        <v>0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19">
        <v>0</v>
      </c>
    </row>
    <row r="3531" spans="1:14" ht="15.75" hidden="1" customHeight="1" x14ac:dyDescent="0.2">
      <c r="A3531" s="14">
        <v>0</v>
      </c>
      <c r="B3531" s="16">
        <v>0</v>
      </c>
      <c r="C3531" s="14">
        <v>0</v>
      </c>
      <c r="D3531" s="17">
        <v>0</v>
      </c>
      <c r="E3531" s="5">
        <v>0</v>
      </c>
      <c r="F3531" s="5">
        <v>0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19">
        <v>0</v>
      </c>
    </row>
    <row r="3532" spans="1:14" ht="15.75" hidden="1" customHeight="1" x14ac:dyDescent="0.2">
      <c r="A3532" s="14">
        <v>0</v>
      </c>
      <c r="B3532" s="16">
        <v>0</v>
      </c>
      <c r="C3532" s="14">
        <v>0</v>
      </c>
      <c r="D3532" s="17">
        <v>0</v>
      </c>
      <c r="E3532" s="5">
        <v>0</v>
      </c>
      <c r="F3532" s="5">
        <v>0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19">
        <v>0</v>
      </c>
    </row>
    <row r="3533" spans="1:14" ht="15.75" hidden="1" customHeight="1" x14ac:dyDescent="0.2">
      <c r="A3533" s="14">
        <v>0</v>
      </c>
      <c r="B3533" s="16">
        <v>0</v>
      </c>
      <c r="C3533" s="14">
        <v>0</v>
      </c>
      <c r="D3533" s="17">
        <v>0</v>
      </c>
      <c r="E3533" s="5">
        <v>0</v>
      </c>
      <c r="F3533" s="5">
        <v>0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19">
        <v>0</v>
      </c>
    </row>
    <row r="3534" spans="1:14" ht="15.75" hidden="1" customHeight="1" x14ac:dyDescent="0.2">
      <c r="A3534" s="14">
        <v>0</v>
      </c>
      <c r="B3534" s="16">
        <v>0</v>
      </c>
      <c r="C3534" s="14">
        <v>0</v>
      </c>
      <c r="D3534" s="17">
        <v>0</v>
      </c>
      <c r="E3534" s="5">
        <v>0</v>
      </c>
      <c r="F3534" s="5">
        <v>0</v>
      </c>
      <c r="G3534" s="5">
        <v>0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19">
        <v>0</v>
      </c>
    </row>
    <row r="3535" spans="1:14" ht="15.75" hidden="1" customHeight="1" x14ac:dyDescent="0.2">
      <c r="A3535" s="14">
        <v>0</v>
      </c>
      <c r="B3535" s="16">
        <v>0</v>
      </c>
      <c r="C3535" s="14">
        <v>0</v>
      </c>
      <c r="D3535" s="17">
        <v>0</v>
      </c>
      <c r="E3535" s="5">
        <v>0</v>
      </c>
      <c r="F3535" s="5">
        <v>0</v>
      </c>
      <c r="G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19">
        <v>0</v>
      </c>
    </row>
    <row r="3536" spans="1:14" ht="15.75" hidden="1" customHeight="1" x14ac:dyDescent="0.2">
      <c r="A3536" s="14">
        <v>0</v>
      </c>
      <c r="B3536" s="16">
        <v>0</v>
      </c>
      <c r="C3536" s="14">
        <v>0</v>
      </c>
      <c r="D3536" s="17">
        <v>0</v>
      </c>
      <c r="E3536" s="5">
        <v>0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19">
        <v>0</v>
      </c>
    </row>
    <row r="3537" spans="1:14" ht="15.75" hidden="1" customHeight="1" x14ac:dyDescent="0.2">
      <c r="A3537" s="14">
        <v>0</v>
      </c>
      <c r="B3537" s="16">
        <v>0</v>
      </c>
      <c r="C3537" s="14">
        <v>0</v>
      </c>
      <c r="D3537" s="17">
        <v>0</v>
      </c>
      <c r="E3537" s="5">
        <v>0</v>
      </c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19">
        <v>0</v>
      </c>
    </row>
    <row r="3538" spans="1:14" ht="15.75" hidden="1" customHeight="1" x14ac:dyDescent="0.2">
      <c r="A3538" s="14">
        <v>0</v>
      </c>
      <c r="B3538" s="16">
        <v>0</v>
      </c>
      <c r="C3538" s="14">
        <v>0</v>
      </c>
      <c r="D3538" s="17">
        <v>0</v>
      </c>
      <c r="E3538" s="5">
        <v>0</v>
      </c>
      <c r="F3538" s="5">
        <v>0</v>
      </c>
      <c r="G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19">
        <v>0</v>
      </c>
    </row>
    <row r="3539" spans="1:14" ht="15.75" hidden="1" customHeight="1" x14ac:dyDescent="0.2">
      <c r="A3539" s="14">
        <v>0</v>
      </c>
      <c r="B3539" s="16">
        <v>0</v>
      </c>
      <c r="C3539" s="14">
        <v>0</v>
      </c>
      <c r="D3539" s="17">
        <v>0</v>
      </c>
      <c r="E3539" s="5">
        <v>0</v>
      </c>
      <c r="F3539" s="5">
        <v>0</v>
      </c>
      <c r="G3539" s="5">
        <v>0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19">
        <v>0</v>
      </c>
    </row>
    <row r="3540" spans="1:14" ht="15.75" hidden="1" customHeight="1" x14ac:dyDescent="0.2">
      <c r="A3540" s="14">
        <v>0</v>
      </c>
      <c r="B3540" s="16">
        <v>0</v>
      </c>
      <c r="C3540" s="14">
        <v>0</v>
      </c>
      <c r="D3540" s="17">
        <v>0</v>
      </c>
      <c r="E3540" s="5">
        <v>0</v>
      </c>
      <c r="F3540" s="5">
        <v>0</v>
      </c>
      <c r="G3540" s="5">
        <v>0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19">
        <v>0</v>
      </c>
    </row>
    <row r="3541" spans="1:14" ht="15.75" hidden="1" customHeight="1" x14ac:dyDescent="0.2">
      <c r="A3541" s="14">
        <v>0</v>
      </c>
      <c r="B3541" s="16">
        <v>0</v>
      </c>
      <c r="C3541" s="14">
        <v>0</v>
      </c>
      <c r="D3541" s="17">
        <v>0</v>
      </c>
      <c r="E3541" s="5">
        <v>0</v>
      </c>
      <c r="F3541" s="5">
        <v>0</v>
      </c>
      <c r="G3541" s="5">
        <v>0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19">
        <v>0</v>
      </c>
    </row>
    <row r="3542" spans="1:14" ht="15.75" hidden="1" customHeight="1" x14ac:dyDescent="0.2">
      <c r="A3542" s="14">
        <v>0</v>
      </c>
      <c r="B3542" s="16">
        <v>0</v>
      </c>
      <c r="C3542" s="14">
        <v>0</v>
      </c>
      <c r="D3542" s="17">
        <v>0</v>
      </c>
      <c r="E3542" s="5">
        <v>0</v>
      </c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19">
        <v>0</v>
      </c>
    </row>
    <row r="3543" spans="1:14" ht="15.75" hidden="1" customHeight="1" x14ac:dyDescent="0.2">
      <c r="A3543" s="14">
        <v>0</v>
      </c>
      <c r="B3543" s="16">
        <v>0</v>
      </c>
      <c r="C3543" s="14">
        <v>0</v>
      </c>
      <c r="D3543" s="17">
        <v>0</v>
      </c>
      <c r="E3543" s="5">
        <v>0</v>
      </c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19">
        <v>0</v>
      </c>
    </row>
    <row r="3544" spans="1:14" ht="15.75" hidden="1" customHeight="1" x14ac:dyDescent="0.2">
      <c r="A3544" s="14">
        <v>0</v>
      </c>
      <c r="B3544" s="16">
        <v>0</v>
      </c>
      <c r="C3544" s="14">
        <v>0</v>
      </c>
      <c r="D3544" s="17">
        <v>0</v>
      </c>
      <c r="E3544" s="5">
        <v>0</v>
      </c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19">
        <v>0</v>
      </c>
    </row>
    <row r="3545" spans="1:14" ht="15.75" hidden="1" customHeight="1" x14ac:dyDescent="0.2">
      <c r="A3545" s="14">
        <v>0</v>
      </c>
      <c r="B3545" s="16">
        <v>0</v>
      </c>
      <c r="C3545" s="14">
        <v>0</v>
      </c>
      <c r="D3545" s="17">
        <v>0</v>
      </c>
      <c r="E3545" s="5">
        <v>0</v>
      </c>
      <c r="F3545" s="5">
        <v>0</v>
      </c>
      <c r="G3545" s="5">
        <v>0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19">
        <v>0</v>
      </c>
    </row>
    <row r="3546" spans="1:14" ht="15.75" hidden="1" customHeight="1" x14ac:dyDescent="0.2">
      <c r="A3546" s="14">
        <v>0</v>
      </c>
      <c r="B3546" s="16">
        <v>0</v>
      </c>
      <c r="C3546" s="14">
        <v>0</v>
      </c>
      <c r="D3546" s="17">
        <v>0</v>
      </c>
      <c r="E3546" s="5">
        <v>0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19">
        <v>0</v>
      </c>
    </row>
    <row r="3547" spans="1:14" ht="15.75" hidden="1" customHeight="1" x14ac:dyDescent="0.2">
      <c r="A3547" s="14">
        <v>0</v>
      </c>
      <c r="B3547" s="16">
        <v>0</v>
      </c>
      <c r="C3547" s="14">
        <v>0</v>
      </c>
      <c r="D3547" s="17">
        <v>0</v>
      </c>
      <c r="E3547" s="5">
        <v>0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19">
        <v>0</v>
      </c>
    </row>
    <row r="3548" spans="1:14" ht="15.75" hidden="1" customHeight="1" x14ac:dyDescent="0.2">
      <c r="A3548" s="14">
        <v>0</v>
      </c>
      <c r="B3548" s="16">
        <v>0</v>
      </c>
      <c r="C3548" s="14">
        <v>0</v>
      </c>
      <c r="D3548" s="17">
        <v>0</v>
      </c>
      <c r="E3548" s="5">
        <v>0</v>
      </c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19">
        <v>0</v>
      </c>
    </row>
    <row r="3549" spans="1:14" ht="15.75" hidden="1" customHeight="1" x14ac:dyDescent="0.2">
      <c r="A3549" s="14">
        <v>0</v>
      </c>
      <c r="B3549" s="16">
        <v>0</v>
      </c>
      <c r="C3549" s="14">
        <v>0</v>
      </c>
      <c r="D3549" s="17">
        <v>0</v>
      </c>
      <c r="E3549" s="5">
        <v>0</v>
      </c>
      <c r="F3549" s="5">
        <v>0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19">
        <v>0</v>
      </c>
    </row>
    <row r="3550" spans="1:14" ht="15.75" hidden="1" customHeight="1" x14ac:dyDescent="0.2">
      <c r="A3550" s="14">
        <v>0</v>
      </c>
      <c r="B3550" s="16">
        <v>0</v>
      </c>
      <c r="C3550" s="14">
        <v>0</v>
      </c>
      <c r="D3550" s="17">
        <v>0</v>
      </c>
      <c r="E3550" s="5">
        <v>0</v>
      </c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19">
        <v>0</v>
      </c>
    </row>
    <row r="3551" spans="1:14" ht="15.75" hidden="1" customHeight="1" x14ac:dyDescent="0.2">
      <c r="A3551" s="14">
        <v>0</v>
      </c>
      <c r="B3551" s="16">
        <v>0</v>
      </c>
      <c r="C3551" s="14">
        <v>0</v>
      </c>
      <c r="D3551" s="17">
        <v>0</v>
      </c>
      <c r="E3551" s="5">
        <v>0</v>
      </c>
      <c r="F3551" s="5">
        <v>0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19">
        <v>0</v>
      </c>
    </row>
    <row r="3552" spans="1:14" ht="15.75" hidden="1" customHeight="1" x14ac:dyDescent="0.2">
      <c r="A3552" s="14">
        <v>0</v>
      </c>
      <c r="B3552" s="16">
        <v>0</v>
      </c>
      <c r="C3552" s="14">
        <v>0</v>
      </c>
      <c r="D3552" s="17">
        <v>0</v>
      </c>
      <c r="E3552" s="5">
        <v>0</v>
      </c>
      <c r="F3552" s="5">
        <v>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19">
        <v>0</v>
      </c>
    </row>
    <row r="3553" spans="1:14" ht="15.75" hidden="1" customHeight="1" x14ac:dyDescent="0.2">
      <c r="A3553" s="14">
        <v>0</v>
      </c>
      <c r="B3553" s="16">
        <v>0</v>
      </c>
      <c r="C3553" s="14">
        <v>0</v>
      </c>
      <c r="D3553" s="17">
        <v>0</v>
      </c>
      <c r="E3553" s="5">
        <v>0</v>
      </c>
      <c r="F3553" s="5">
        <v>0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19">
        <v>0</v>
      </c>
    </row>
    <row r="3554" spans="1:14" ht="15.75" hidden="1" customHeight="1" x14ac:dyDescent="0.2">
      <c r="A3554" s="14">
        <v>0</v>
      </c>
      <c r="B3554" s="16">
        <v>0</v>
      </c>
      <c r="C3554" s="14">
        <v>0</v>
      </c>
      <c r="D3554" s="17">
        <v>0</v>
      </c>
      <c r="E3554" s="5">
        <v>0</v>
      </c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19">
        <v>0</v>
      </c>
    </row>
    <row r="3555" spans="1:14" ht="15.75" hidden="1" customHeight="1" x14ac:dyDescent="0.2">
      <c r="A3555" s="14">
        <v>0</v>
      </c>
      <c r="B3555" s="16">
        <v>0</v>
      </c>
      <c r="C3555" s="14">
        <v>0</v>
      </c>
      <c r="D3555" s="17">
        <v>0</v>
      </c>
      <c r="E3555" s="5">
        <v>0</v>
      </c>
      <c r="F3555" s="5">
        <v>0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19">
        <v>0</v>
      </c>
    </row>
    <row r="3556" spans="1:14" ht="15.75" hidden="1" customHeight="1" x14ac:dyDescent="0.2">
      <c r="A3556" s="14">
        <v>0</v>
      </c>
      <c r="B3556" s="16">
        <v>0</v>
      </c>
      <c r="C3556" s="14">
        <v>0</v>
      </c>
      <c r="D3556" s="17">
        <v>0</v>
      </c>
      <c r="E3556" s="5">
        <v>0</v>
      </c>
      <c r="F3556" s="5">
        <v>0</v>
      </c>
      <c r="G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19">
        <v>0</v>
      </c>
    </row>
    <row r="3557" spans="1:14" ht="15.75" hidden="1" customHeight="1" x14ac:dyDescent="0.2">
      <c r="A3557" s="14">
        <v>0</v>
      </c>
      <c r="B3557" s="16">
        <v>0</v>
      </c>
      <c r="C3557" s="14">
        <v>0</v>
      </c>
      <c r="D3557" s="17">
        <v>0</v>
      </c>
      <c r="E3557" s="5">
        <v>0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19">
        <v>0</v>
      </c>
    </row>
    <row r="3558" spans="1:14" ht="15.75" hidden="1" customHeight="1" x14ac:dyDescent="0.2">
      <c r="A3558" s="14">
        <v>0</v>
      </c>
      <c r="B3558" s="16">
        <v>0</v>
      </c>
      <c r="C3558" s="14">
        <v>0</v>
      </c>
      <c r="D3558" s="17">
        <v>0</v>
      </c>
      <c r="E3558" s="5">
        <v>0</v>
      </c>
      <c r="F3558" s="5">
        <v>0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19">
        <v>0</v>
      </c>
    </row>
    <row r="3559" spans="1:14" ht="15.75" hidden="1" customHeight="1" x14ac:dyDescent="0.2">
      <c r="A3559" s="14">
        <v>0</v>
      </c>
      <c r="B3559" s="16">
        <v>0</v>
      </c>
      <c r="C3559" s="14">
        <v>0</v>
      </c>
      <c r="D3559" s="17">
        <v>0</v>
      </c>
      <c r="E3559" s="5">
        <v>0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19">
        <v>0</v>
      </c>
    </row>
    <row r="3560" spans="1:14" ht="15.75" hidden="1" customHeight="1" x14ac:dyDescent="0.2">
      <c r="A3560" s="14">
        <v>0</v>
      </c>
      <c r="B3560" s="16">
        <v>0</v>
      </c>
      <c r="C3560" s="14">
        <v>0</v>
      </c>
      <c r="D3560" s="17">
        <v>0</v>
      </c>
      <c r="E3560" s="5">
        <v>0</v>
      </c>
      <c r="F3560" s="5">
        <v>0</v>
      </c>
      <c r="G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19">
        <v>0</v>
      </c>
    </row>
    <row r="3561" spans="1:14" ht="15.75" hidden="1" customHeight="1" x14ac:dyDescent="0.2">
      <c r="A3561" s="14">
        <v>0</v>
      </c>
      <c r="B3561" s="16">
        <v>0</v>
      </c>
      <c r="C3561" s="14">
        <v>0</v>
      </c>
      <c r="D3561" s="17">
        <v>0</v>
      </c>
      <c r="E3561" s="5">
        <v>0</v>
      </c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19">
        <v>0</v>
      </c>
    </row>
    <row r="3562" spans="1:14" ht="15.75" hidden="1" customHeight="1" x14ac:dyDescent="0.2">
      <c r="A3562" s="14">
        <v>0</v>
      </c>
      <c r="B3562" s="16">
        <v>0</v>
      </c>
      <c r="C3562" s="14">
        <v>0</v>
      </c>
      <c r="D3562" s="17">
        <v>0</v>
      </c>
      <c r="E3562" s="5">
        <v>0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19">
        <v>0</v>
      </c>
    </row>
    <row r="3563" spans="1:14" ht="15.75" customHeight="1" x14ac:dyDescent="0.2">
      <c r="A3563" s="14">
        <v>1</v>
      </c>
      <c r="B3563" s="16">
        <v>410</v>
      </c>
      <c r="C3563" s="14" t="s">
        <v>2437</v>
      </c>
      <c r="D3563" s="17">
        <v>1</v>
      </c>
      <c r="E3563" s="5" t="s">
        <v>2438</v>
      </c>
      <c r="F3563" s="5">
        <v>0</v>
      </c>
      <c r="G3563" s="5" t="s">
        <v>2439</v>
      </c>
      <c r="H3563" s="20" t="str">
        <f ca="1">IFERROR(__xludf.DUMMYFUNCTION("GOOGLETRANSLATE(VIET!K3563,""vi"",""en"")"),"Manga - Anime")</f>
        <v>Manga - Anime</v>
      </c>
      <c r="I3563" s="5">
        <v>1</v>
      </c>
      <c r="J3563" s="5">
        <v>2009</v>
      </c>
      <c r="K3563" s="5">
        <v>1</v>
      </c>
      <c r="L3563" s="5" t="s">
        <v>751</v>
      </c>
      <c r="M3563" s="5" t="s">
        <v>96</v>
      </c>
      <c r="N3563" s="19">
        <v>9784778037062</v>
      </c>
    </row>
    <row r="3564" spans="1:14" ht="15.75" customHeight="1" x14ac:dyDescent="0.2">
      <c r="A3564" s="14">
        <v>2</v>
      </c>
      <c r="B3564" s="16">
        <v>410</v>
      </c>
      <c r="C3564" s="14" t="s">
        <v>2441</v>
      </c>
      <c r="D3564" s="17">
        <v>1</v>
      </c>
      <c r="E3564" s="5" t="s">
        <v>2442</v>
      </c>
      <c r="F3564" s="5">
        <v>0</v>
      </c>
      <c r="G3564" s="5" t="s">
        <v>2443</v>
      </c>
      <c r="H3564" s="20" t="str">
        <f ca="1">IFERROR(__xludf.DUMMYFUNCTION("GOOGLETRANSLATE(VIET!K3564,""vi"",""en"")"),"Manga - Anime")</f>
        <v>Manga - Anime</v>
      </c>
      <c r="I3564" s="5">
        <v>1</v>
      </c>
      <c r="J3564" s="5">
        <v>2009</v>
      </c>
      <c r="K3564" s="5">
        <v>1</v>
      </c>
      <c r="L3564" s="5" t="s">
        <v>2444</v>
      </c>
      <c r="M3564" s="5" t="s">
        <v>96</v>
      </c>
      <c r="N3564" s="19">
        <v>9784623053308</v>
      </c>
    </row>
    <row r="3565" spans="1:14" ht="15.75" customHeight="1" x14ac:dyDescent="0.2">
      <c r="A3565" s="14">
        <v>3</v>
      </c>
      <c r="B3565" s="16">
        <v>410</v>
      </c>
      <c r="C3565" s="14" t="s">
        <v>2445</v>
      </c>
      <c r="D3565" s="17">
        <v>1</v>
      </c>
      <c r="E3565" s="5" t="s">
        <v>2446</v>
      </c>
      <c r="F3565" s="5">
        <v>0</v>
      </c>
      <c r="G3565" s="5" t="s">
        <v>2447</v>
      </c>
      <c r="H3565" s="20" t="str">
        <f ca="1">IFERROR(__xludf.DUMMYFUNCTION("GOOGLETRANSLATE(VIET!K3565,""vi"",""en"")"),"Manga - Anime")</f>
        <v>Manga - Anime</v>
      </c>
      <c r="I3565" s="5">
        <v>1</v>
      </c>
      <c r="J3565" s="5">
        <v>2007</v>
      </c>
      <c r="K3565" s="5">
        <v>1</v>
      </c>
      <c r="L3565" s="5" t="s">
        <v>2448</v>
      </c>
      <c r="M3565" s="5" t="s">
        <v>96</v>
      </c>
      <c r="N3565" s="19">
        <v>9784791763856</v>
      </c>
    </row>
    <row r="3566" spans="1:14" ht="15.75" customHeight="1" x14ac:dyDescent="0.2">
      <c r="A3566" s="14">
        <v>4</v>
      </c>
      <c r="B3566" s="16">
        <v>410</v>
      </c>
      <c r="C3566" s="14" t="s">
        <v>2449</v>
      </c>
      <c r="D3566" s="17">
        <v>1</v>
      </c>
      <c r="E3566" s="5" t="s">
        <v>2450</v>
      </c>
      <c r="F3566" s="5" t="s">
        <v>2451</v>
      </c>
      <c r="G3566" s="5" t="s">
        <v>2452</v>
      </c>
      <c r="H3566" s="20" t="str">
        <f ca="1">IFERROR(__xludf.DUMMYFUNCTION("GOOGLETRANSLATE(VIET!K3566,""vi"",""en"")"),"Manga - Anime")</f>
        <v>Manga - Anime</v>
      </c>
      <c r="I3566" s="5">
        <v>0</v>
      </c>
      <c r="J3566" s="5">
        <v>2007</v>
      </c>
      <c r="K3566" s="5">
        <v>2</v>
      </c>
      <c r="L3566" s="5" t="s">
        <v>2453</v>
      </c>
      <c r="M3566" s="5" t="s">
        <v>96</v>
      </c>
      <c r="N3566" s="19">
        <v>9784480873460</v>
      </c>
    </row>
    <row r="3567" spans="1:14" ht="15.75" customHeight="1" x14ac:dyDescent="0.2">
      <c r="A3567" s="14">
        <v>5</v>
      </c>
      <c r="B3567" s="16">
        <v>410</v>
      </c>
      <c r="C3567" s="14" t="s">
        <v>2454</v>
      </c>
      <c r="D3567" s="17">
        <v>1</v>
      </c>
      <c r="E3567" s="5" t="s">
        <v>2455</v>
      </c>
      <c r="F3567" s="5">
        <v>0</v>
      </c>
      <c r="G3567" s="5" t="s">
        <v>2456</v>
      </c>
      <c r="H3567" s="20" t="str">
        <f ca="1">IFERROR(__xludf.DUMMYFUNCTION("GOOGLETRANSLATE(VIET!K3567,""vi"",""en"")"),"Manga - Anime")</f>
        <v>Manga - Anime</v>
      </c>
      <c r="I3567" s="5">
        <v>0</v>
      </c>
      <c r="J3567" s="5">
        <v>2007</v>
      </c>
      <c r="K3567" s="5">
        <v>1</v>
      </c>
      <c r="L3567" s="5" t="s">
        <v>2457</v>
      </c>
      <c r="M3567" s="5" t="s">
        <v>96</v>
      </c>
      <c r="N3567" s="19">
        <v>9784779112447</v>
      </c>
    </row>
    <row r="3568" spans="1:14" ht="15.75" customHeight="1" x14ac:dyDescent="0.2">
      <c r="A3568" s="14">
        <v>6</v>
      </c>
      <c r="B3568" s="16">
        <v>410</v>
      </c>
      <c r="C3568" s="14" t="s">
        <v>2458</v>
      </c>
      <c r="D3568" s="17">
        <v>1</v>
      </c>
      <c r="E3568" s="5" t="s">
        <v>2459</v>
      </c>
      <c r="F3568" s="5" t="s">
        <v>32</v>
      </c>
      <c r="G3568" s="5" t="s">
        <v>2460</v>
      </c>
      <c r="H3568" s="20" t="str">
        <f ca="1">IFERROR(__xludf.DUMMYFUNCTION("GOOGLETRANSLATE(VIET!K3568,""vi"",""en"")"),"Manga - Anime")</f>
        <v>Manga - Anime</v>
      </c>
      <c r="I3568" s="5">
        <v>0</v>
      </c>
      <c r="J3568" s="5">
        <v>2004</v>
      </c>
      <c r="K3568" s="5">
        <v>0</v>
      </c>
      <c r="L3568" s="5" t="s">
        <v>2461</v>
      </c>
      <c r="M3568" s="5" t="s">
        <v>35</v>
      </c>
      <c r="N3568" s="19" t="s">
        <v>32</v>
      </c>
    </row>
    <row r="3569" spans="1:14" ht="15.75" customHeight="1" x14ac:dyDescent="0.2">
      <c r="A3569" s="14">
        <v>7</v>
      </c>
      <c r="B3569" s="16">
        <v>410</v>
      </c>
      <c r="C3569" s="14" t="s">
        <v>2462</v>
      </c>
      <c r="D3569" s="17">
        <v>1</v>
      </c>
      <c r="E3569" s="5" t="s">
        <v>2463</v>
      </c>
      <c r="F3569" s="5" t="s">
        <v>32</v>
      </c>
      <c r="G3569" s="5" t="s">
        <v>2464</v>
      </c>
      <c r="H3569" s="20" t="str">
        <f ca="1">IFERROR(__xludf.DUMMYFUNCTION("GOOGLETRANSLATE(VIET!K3569,""vi"",""en"")"),"Manga - Anime")</f>
        <v>Manga - Anime</v>
      </c>
      <c r="I3569" s="5">
        <v>0</v>
      </c>
      <c r="J3569" s="5">
        <v>2005</v>
      </c>
      <c r="K3569" s="5">
        <v>1</v>
      </c>
      <c r="L3569" s="5" t="s">
        <v>2465</v>
      </c>
      <c r="M3569" s="5" t="s">
        <v>35</v>
      </c>
      <c r="N3569" s="19">
        <v>9781403970527</v>
      </c>
    </row>
    <row r="3570" spans="1:14" ht="15.75" customHeight="1" x14ac:dyDescent="0.2">
      <c r="A3570" s="14">
        <v>8</v>
      </c>
      <c r="B3570" s="16">
        <v>410</v>
      </c>
      <c r="C3570" s="14" t="s">
        <v>2466</v>
      </c>
      <c r="D3570" s="17">
        <v>1</v>
      </c>
      <c r="E3570" s="5" t="s">
        <v>2467</v>
      </c>
      <c r="F3570" s="5" t="s">
        <v>32</v>
      </c>
      <c r="G3570" s="5" t="s">
        <v>2468</v>
      </c>
      <c r="H3570" s="20" t="str">
        <f ca="1">IFERROR(__xludf.DUMMYFUNCTION("GOOGLETRANSLATE(VIET!K3570,""vi"",""en"")"),"Manga - Anime")</f>
        <v>Manga - Anime</v>
      </c>
      <c r="I3570" s="5">
        <v>0</v>
      </c>
      <c r="J3570" s="5">
        <v>2006</v>
      </c>
      <c r="K3570" s="5">
        <v>1</v>
      </c>
      <c r="L3570" s="5" t="s">
        <v>1154</v>
      </c>
      <c r="M3570" s="5" t="s">
        <v>96</v>
      </c>
      <c r="N3570" s="19">
        <v>9784334784485</v>
      </c>
    </row>
    <row r="3571" spans="1:14" ht="15.75" customHeight="1" x14ac:dyDescent="0.2">
      <c r="A3571" s="14">
        <v>9</v>
      </c>
      <c r="B3571" s="16">
        <v>410</v>
      </c>
      <c r="C3571" s="14" t="s">
        <v>2469</v>
      </c>
      <c r="D3571" s="17">
        <v>1</v>
      </c>
      <c r="E3571" s="5" t="s">
        <v>2470</v>
      </c>
      <c r="F3571" s="5" t="s">
        <v>32</v>
      </c>
      <c r="G3571" s="5" t="s">
        <v>2468</v>
      </c>
      <c r="H3571" s="20" t="str">
        <f ca="1">IFERROR(__xludf.DUMMYFUNCTION("GOOGLETRANSLATE(VIET!K3571,""vi"",""en"")"),"Manga - Anime")</f>
        <v>Manga - Anime</v>
      </c>
      <c r="I3571" s="5">
        <v>0</v>
      </c>
      <c r="J3571" s="5">
        <v>2004</v>
      </c>
      <c r="K3571" s="5">
        <v>1</v>
      </c>
      <c r="L3571" s="5" t="s">
        <v>2471</v>
      </c>
      <c r="M3571" s="5" t="s">
        <v>96</v>
      </c>
      <c r="N3571" s="19">
        <v>9784757140844</v>
      </c>
    </row>
    <row r="3572" spans="1:14" ht="15.75" customHeight="1" x14ac:dyDescent="0.2">
      <c r="A3572" s="14">
        <v>10</v>
      </c>
      <c r="B3572" s="16">
        <v>410</v>
      </c>
      <c r="C3572" s="14" t="s">
        <v>2472</v>
      </c>
      <c r="D3572" s="17">
        <v>1</v>
      </c>
      <c r="E3572" s="5" t="s">
        <v>2473</v>
      </c>
      <c r="F3572" s="5">
        <v>0</v>
      </c>
      <c r="G3572" s="5" t="s">
        <v>2474</v>
      </c>
      <c r="H3572" s="20" t="str">
        <f ca="1">IFERROR(__xludf.DUMMYFUNCTION("GOOGLETRANSLATE(VIET!K3572,""vi"",""en"")"),"Manga - Anime")</f>
        <v>Manga - Anime</v>
      </c>
      <c r="I3572" s="5">
        <v>0</v>
      </c>
      <c r="J3572" s="5">
        <v>2010</v>
      </c>
      <c r="K3572" s="5">
        <v>1</v>
      </c>
      <c r="L3572" s="5" t="s">
        <v>2475</v>
      </c>
      <c r="M3572" s="5" t="s">
        <v>96</v>
      </c>
      <c r="N3572" s="19">
        <v>9784790714613</v>
      </c>
    </row>
    <row r="3573" spans="1:14" ht="15.75" customHeight="1" x14ac:dyDescent="0.2">
      <c r="A3573" s="14">
        <v>11</v>
      </c>
      <c r="B3573" s="16">
        <v>410</v>
      </c>
      <c r="C3573" s="14" t="s">
        <v>2476</v>
      </c>
      <c r="D3573" s="17">
        <v>1</v>
      </c>
      <c r="E3573" s="5" t="s">
        <v>2477</v>
      </c>
      <c r="F3573" s="5">
        <v>0</v>
      </c>
      <c r="G3573" s="5" t="s">
        <v>2478</v>
      </c>
      <c r="H3573" s="20" t="str">
        <f ca="1">IFERROR(__xludf.DUMMYFUNCTION("GOOGLETRANSLATE(VIET!K3573,""vi"",""en"")"),"Manga - Anime")</f>
        <v>Manga - Anime</v>
      </c>
      <c r="I3573" s="5">
        <v>0</v>
      </c>
      <c r="J3573" s="5">
        <v>2015</v>
      </c>
      <c r="K3573" s="5">
        <v>1</v>
      </c>
      <c r="L3573" s="5" t="s">
        <v>2479</v>
      </c>
      <c r="M3573" s="5" t="s">
        <v>96</v>
      </c>
      <c r="N3573" s="19" t="s">
        <v>2480</v>
      </c>
    </row>
    <row r="3574" spans="1:14" ht="15.75" customHeight="1" x14ac:dyDescent="0.2">
      <c r="A3574" s="14">
        <v>12</v>
      </c>
      <c r="B3574" s="16">
        <v>410</v>
      </c>
      <c r="C3574" s="14" t="s">
        <v>2481</v>
      </c>
      <c r="D3574" s="17">
        <v>1</v>
      </c>
      <c r="E3574" s="5" t="s">
        <v>2482</v>
      </c>
      <c r="F3574" s="5">
        <v>0</v>
      </c>
      <c r="G3574" s="5" t="s">
        <v>2483</v>
      </c>
      <c r="H3574" s="20" t="str">
        <f ca="1">IFERROR(__xludf.DUMMYFUNCTION("GOOGLETRANSLATE(VIET!K3574,""vi"",""en"")"),"Manga - Anime")</f>
        <v>Manga - Anime</v>
      </c>
      <c r="I3574" s="5">
        <v>0</v>
      </c>
      <c r="J3574" s="5">
        <v>2015</v>
      </c>
      <c r="K3574" s="5">
        <v>1</v>
      </c>
      <c r="L3574" s="5" t="s">
        <v>2484</v>
      </c>
      <c r="M3574" s="5" t="s">
        <v>96</v>
      </c>
      <c r="N3574" s="19">
        <v>9784336059369</v>
      </c>
    </row>
    <row r="3575" spans="1:14" ht="15.75" customHeight="1" x14ac:dyDescent="0.2">
      <c r="A3575" s="14">
        <v>13</v>
      </c>
      <c r="B3575" s="16">
        <v>410</v>
      </c>
      <c r="C3575" s="14" t="s">
        <v>2485</v>
      </c>
      <c r="D3575" s="17">
        <v>1</v>
      </c>
      <c r="E3575" s="5" t="s">
        <v>2482</v>
      </c>
      <c r="F3575" s="5">
        <v>0</v>
      </c>
      <c r="G3575" s="5" t="s">
        <v>2483</v>
      </c>
      <c r="H3575" s="20" t="str">
        <f ca="1">IFERROR(__xludf.DUMMYFUNCTION("GOOGLETRANSLATE(VIET!K3575,""vi"",""en"")"),"Manga - Anime")</f>
        <v>Manga - Anime</v>
      </c>
      <c r="I3575" s="5">
        <v>0</v>
      </c>
      <c r="J3575" s="5">
        <v>2015</v>
      </c>
      <c r="K3575" s="5">
        <v>1</v>
      </c>
      <c r="L3575" s="5" t="s">
        <v>2484</v>
      </c>
      <c r="M3575" s="5" t="s">
        <v>96</v>
      </c>
      <c r="N3575" s="19">
        <v>9784336059352</v>
      </c>
    </row>
    <row r="3576" spans="1:14" ht="15.75" customHeight="1" x14ac:dyDescent="0.2">
      <c r="A3576" s="14">
        <v>14</v>
      </c>
      <c r="B3576" s="16">
        <v>410</v>
      </c>
      <c r="C3576" s="14" t="s">
        <v>2486</v>
      </c>
      <c r="D3576" s="17">
        <v>1</v>
      </c>
      <c r="E3576" s="5" t="s">
        <v>2487</v>
      </c>
      <c r="F3576" s="5">
        <v>0</v>
      </c>
      <c r="G3576" s="5" t="s">
        <v>2488</v>
      </c>
      <c r="H3576" s="20" t="str">
        <f ca="1">IFERROR(__xludf.DUMMYFUNCTION("GOOGLETRANSLATE(VIET!K3576,""vi"",""en"")"),"Manga - Anime")</f>
        <v>Manga - Anime</v>
      </c>
      <c r="I3576" s="5">
        <v>0</v>
      </c>
      <c r="J3576" s="5">
        <v>2011</v>
      </c>
      <c r="K3576" s="5">
        <v>1</v>
      </c>
      <c r="L3576" s="5" t="s">
        <v>2489</v>
      </c>
      <c r="M3576" s="5" t="s">
        <v>96</v>
      </c>
      <c r="N3576" s="19" t="s">
        <v>2490</v>
      </c>
    </row>
    <row r="3577" spans="1:14" ht="15.75" customHeight="1" x14ac:dyDescent="0.2">
      <c r="A3577" s="14">
        <v>15</v>
      </c>
      <c r="B3577" s="16">
        <v>410</v>
      </c>
      <c r="C3577" s="14" t="s">
        <v>2491</v>
      </c>
      <c r="D3577" s="17">
        <v>1</v>
      </c>
      <c r="E3577" s="5" t="s">
        <v>2492</v>
      </c>
      <c r="F3577" s="5">
        <v>0</v>
      </c>
      <c r="G3577" s="5" t="s">
        <v>2493</v>
      </c>
      <c r="H3577" s="20" t="str">
        <f ca="1">IFERROR(__xludf.DUMMYFUNCTION("GOOGLETRANSLATE(VIET!K3577,""vi"",""en"")"),"Manga - Anime")</f>
        <v>Manga - Anime</v>
      </c>
      <c r="I3577" s="5">
        <v>0</v>
      </c>
      <c r="J3577" s="5">
        <v>2012</v>
      </c>
      <c r="K3577" s="5">
        <v>1</v>
      </c>
      <c r="L3577" s="5" t="s">
        <v>2494</v>
      </c>
      <c r="M3577" s="5" t="s">
        <v>96</v>
      </c>
      <c r="N3577" s="19" t="s">
        <v>2495</v>
      </c>
    </row>
    <row r="3578" spans="1:14" ht="15.75" customHeight="1" x14ac:dyDescent="0.2">
      <c r="A3578" s="14">
        <v>16</v>
      </c>
      <c r="B3578" s="16">
        <v>410</v>
      </c>
      <c r="C3578" s="14" t="s">
        <v>2496</v>
      </c>
      <c r="D3578" s="17">
        <v>1</v>
      </c>
      <c r="E3578" s="5" t="s">
        <v>2497</v>
      </c>
      <c r="F3578" s="5" t="s">
        <v>2498</v>
      </c>
      <c r="G3578" s="5">
        <v>0</v>
      </c>
      <c r="H3578" s="20" t="str">
        <f ca="1">IFERROR(__xludf.DUMMYFUNCTION("GOOGLETRANSLATE(VIET!K3578,""vi"",""en"")"),"Manga - Anime")</f>
        <v>Manga - Anime</v>
      </c>
      <c r="I3578" s="5">
        <v>0</v>
      </c>
      <c r="J3578" s="5">
        <v>2010</v>
      </c>
      <c r="K3578" s="5">
        <v>1</v>
      </c>
      <c r="L3578" s="5" t="s">
        <v>533</v>
      </c>
      <c r="M3578" s="5" t="s">
        <v>2499</v>
      </c>
      <c r="N3578" s="19">
        <v>0</v>
      </c>
    </row>
    <row r="3579" spans="1:14" ht="15.75" customHeight="1" x14ac:dyDescent="0.2">
      <c r="A3579" s="14">
        <v>19</v>
      </c>
      <c r="B3579" s="16">
        <v>410</v>
      </c>
      <c r="C3579" s="14" t="s">
        <v>2500</v>
      </c>
      <c r="D3579" s="17">
        <v>1</v>
      </c>
      <c r="E3579" s="5" t="s">
        <v>2501</v>
      </c>
      <c r="F3579" s="5">
        <v>0</v>
      </c>
      <c r="G3579" s="5" t="s">
        <v>2502</v>
      </c>
      <c r="H3579" s="20" t="str">
        <f ca="1">IFERROR(__xludf.DUMMYFUNCTION("GOOGLETRANSLATE(VIET!K3579,""vi"",""en"")"),"Manga - Anime")</f>
        <v>Manga - Anime</v>
      </c>
      <c r="I3579" s="5">
        <v>0</v>
      </c>
      <c r="J3579" s="5">
        <v>2014</v>
      </c>
      <c r="K3579" s="5">
        <v>1</v>
      </c>
      <c r="L3579" s="5" t="s">
        <v>2503</v>
      </c>
      <c r="M3579" s="5" t="s">
        <v>35</v>
      </c>
      <c r="N3579" s="19" t="s">
        <v>2504</v>
      </c>
    </row>
    <row r="3580" spans="1:14" ht="15.75" customHeight="1" x14ac:dyDescent="0.2">
      <c r="A3580" s="14">
        <v>1</v>
      </c>
      <c r="B3580" s="16">
        <v>420</v>
      </c>
      <c r="C3580" s="14" t="s">
        <v>2505</v>
      </c>
      <c r="D3580" s="17">
        <v>1</v>
      </c>
      <c r="E3580" s="5" t="s">
        <v>2506</v>
      </c>
      <c r="F3580" s="5" t="s">
        <v>32</v>
      </c>
      <c r="G3580" s="5" t="s">
        <v>2507</v>
      </c>
      <c r="H3580" s="20" t="str">
        <f ca="1">IFERROR(__xludf.DUMMYFUNCTION("GOOGLETRANSLATE(VIET!K3580,""vi"",""en"")"),"Art · Handicrafts")</f>
        <v>Art · Handicrafts</v>
      </c>
      <c r="I3580" s="5">
        <v>0</v>
      </c>
      <c r="J3580" s="5">
        <v>2006</v>
      </c>
      <c r="K3580" s="5">
        <v>1</v>
      </c>
      <c r="L3580" s="5" t="s">
        <v>414</v>
      </c>
      <c r="M3580" s="5" t="s">
        <v>35</v>
      </c>
      <c r="N3580" s="19">
        <v>9784770030177</v>
      </c>
    </row>
    <row r="3581" spans="1:14" ht="15.75" customHeight="1" x14ac:dyDescent="0.2">
      <c r="A3581" s="14">
        <v>2</v>
      </c>
      <c r="B3581" s="16">
        <v>420</v>
      </c>
      <c r="C3581" s="14" t="s">
        <v>2509</v>
      </c>
      <c r="D3581" s="17">
        <v>1</v>
      </c>
      <c r="E3581" s="5" t="s">
        <v>2510</v>
      </c>
      <c r="F3581" s="5" t="s">
        <v>32</v>
      </c>
      <c r="G3581" s="5" t="s">
        <v>2511</v>
      </c>
      <c r="H3581" s="20" t="str">
        <f ca="1">IFERROR(__xludf.DUMMYFUNCTION("GOOGLETRANSLATE(VIET!K3581,""vi"",""en"")"),"Art · Handicrafts")</f>
        <v>Art · Handicrafts</v>
      </c>
      <c r="I3581" s="5">
        <v>0</v>
      </c>
      <c r="J3581" s="5">
        <v>1970</v>
      </c>
      <c r="K3581" s="5">
        <v>1</v>
      </c>
      <c r="L3581" s="5" t="s">
        <v>2418</v>
      </c>
      <c r="M3581" s="5" t="s">
        <v>96</v>
      </c>
      <c r="N3581" s="19" t="s">
        <v>32</v>
      </c>
    </row>
    <row r="3582" spans="1:14" ht="15.75" customHeight="1" x14ac:dyDescent="0.2">
      <c r="A3582" s="14">
        <v>3</v>
      </c>
      <c r="B3582" s="16">
        <v>420</v>
      </c>
      <c r="C3582" s="14" t="s">
        <v>2512</v>
      </c>
      <c r="D3582" s="17">
        <v>1</v>
      </c>
      <c r="E3582" s="5" t="s">
        <v>2513</v>
      </c>
      <c r="F3582" s="5">
        <v>0</v>
      </c>
      <c r="G3582" s="5">
        <v>0</v>
      </c>
      <c r="H3582" s="20" t="str">
        <f ca="1">IFERROR(__xludf.DUMMYFUNCTION("GOOGLETRANSLATE(VIET!K3582,""vi"",""en"")"),"Art · Handicrafts")</f>
        <v>Art · Handicrafts</v>
      </c>
      <c r="I3582" s="5">
        <v>0</v>
      </c>
      <c r="J3582" s="5">
        <v>0</v>
      </c>
      <c r="K3582" s="5">
        <v>1</v>
      </c>
      <c r="L3582" s="5">
        <v>0</v>
      </c>
      <c r="M3582" s="5">
        <v>0</v>
      </c>
      <c r="N3582" s="19">
        <v>0</v>
      </c>
    </row>
    <row r="3583" spans="1:14" ht="15.75" customHeight="1" x14ac:dyDescent="0.2">
      <c r="A3583" s="14">
        <v>4</v>
      </c>
      <c r="B3583" s="16">
        <v>420</v>
      </c>
      <c r="C3583" s="14" t="s">
        <v>2514</v>
      </c>
      <c r="D3583" s="17">
        <v>1</v>
      </c>
      <c r="E3583" s="5" t="s">
        <v>2515</v>
      </c>
      <c r="F3583" s="5">
        <v>0</v>
      </c>
      <c r="G3583" s="5" t="s">
        <v>2516</v>
      </c>
      <c r="H3583" s="20" t="str">
        <f ca="1">IFERROR(__xludf.DUMMYFUNCTION("GOOGLETRANSLATE(VIET!K3583,""vi"",""en"")"),"Art · Handicrafts")</f>
        <v>Art · Handicrafts</v>
      </c>
      <c r="I3583" s="5">
        <v>0</v>
      </c>
      <c r="J3583" s="5">
        <v>1994</v>
      </c>
      <c r="K3583" s="5">
        <v>1</v>
      </c>
      <c r="L3583" s="5" t="s">
        <v>2517</v>
      </c>
      <c r="M3583" s="5" t="s">
        <v>96</v>
      </c>
      <c r="N3583" s="19">
        <v>9784947546678</v>
      </c>
    </row>
    <row r="3584" spans="1:14" ht="15.75" customHeight="1" x14ac:dyDescent="0.2">
      <c r="A3584" s="14">
        <v>5</v>
      </c>
      <c r="B3584" s="16">
        <v>420</v>
      </c>
      <c r="C3584" s="14" t="s">
        <v>2518</v>
      </c>
      <c r="D3584" s="17">
        <v>1</v>
      </c>
      <c r="E3584" s="5" t="s">
        <v>2519</v>
      </c>
      <c r="F3584" s="5" t="s">
        <v>2520</v>
      </c>
      <c r="G3584" s="5" t="s">
        <v>2119</v>
      </c>
      <c r="H3584" s="20" t="str">
        <f ca="1">IFERROR(__xludf.DUMMYFUNCTION("GOOGLETRANSLATE(VIET!K3584,""vi"",""en"")"),"Art · Handicrafts")</f>
        <v>Art · Handicrafts</v>
      </c>
      <c r="I3584" s="5">
        <v>0</v>
      </c>
      <c r="J3584" s="5">
        <v>2008</v>
      </c>
      <c r="K3584" s="5">
        <v>1</v>
      </c>
      <c r="L3584" s="5" t="s">
        <v>2119</v>
      </c>
      <c r="M3584" s="5" t="s">
        <v>96</v>
      </c>
      <c r="N3584" s="19" t="s">
        <v>32</v>
      </c>
    </row>
    <row r="3585" spans="1:14" ht="15.75" customHeight="1" x14ac:dyDescent="0.2">
      <c r="A3585" s="14">
        <v>6</v>
      </c>
      <c r="B3585" s="16">
        <v>420</v>
      </c>
      <c r="C3585" s="14" t="s">
        <v>2521</v>
      </c>
      <c r="D3585" s="17">
        <v>1</v>
      </c>
      <c r="E3585" s="5" t="s">
        <v>2522</v>
      </c>
      <c r="F3585" s="5" t="s">
        <v>2523</v>
      </c>
      <c r="G3585" s="5" t="s">
        <v>2524</v>
      </c>
      <c r="H3585" s="20" t="str">
        <f ca="1">IFERROR(__xludf.DUMMYFUNCTION("GOOGLETRANSLATE(VIET!K3585,""vi"",""en"")"),"Art · Handicrafts")</f>
        <v>Art · Handicrafts</v>
      </c>
      <c r="I3585" s="5">
        <v>0</v>
      </c>
      <c r="J3585" s="5">
        <v>2006</v>
      </c>
      <c r="K3585" s="5">
        <v>1</v>
      </c>
      <c r="L3585" s="5" t="s">
        <v>2525</v>
      </c>
      <c r="M3585" s="5" t="s">
        <v>307</v>
      </c>
      <c r="N3585" s="19" t="s">
        <v>32</v>
      </c>
    </row>
    <row r="3586" spans="1:14" ht="15.75" customHeight="1" x14ac:dyDescent="0.2">
      <c r="A3586" s="14">
        <v>7</v>
      </c>
      <c r="B3586" s="16">
        <v>420</v>
      </c>
      <c r="C3586" s="14" t="s">
        <v>2526</v>
      </c>
      <c r="D3586" s="17">
        <v>1</v>
      </c>
      <c r="E3586" s="5" t="s">
        <v>2527</v>
      </c>
      <c r="F3586" s="5" t="s">
        <v>2528</v>
      </c>
      <c r="G3586" s="5" t="s">
        <v>2529</v>
      </c>
      <c r="H3586" s="20" t="str">
        <f ca="1">IFERROR(__xludf.DUMMYFUNCTION("GOOGLETRANSLATE(VIET!K3586,""vi"",""en"")"),"Art · Handicrafts")</f>
        <v>Art · Handicrafts</v>
      </c>
      <c r="I3586" s="5">
        <v>0</v>
      </c>
      <c r="J3586" s="5">
        <v>2008</v>
      </c>
      <c r="K3586" s="5">
        <v>1</v>
      </c>
      <c r="L3586" s="5" t="s">
        <v>2530</v>
      </c>
      <c r="M3586" s="5" t="s">
        <v>307</v>
      </c>
      <c r="N3586" s="19" t="s">
        <v>32</v>
      </c>
    </row>
    <row r="3587" spans="1:14" ht="15.75" customHeight="1" x14ac:dyDescent="0.2">
      <c r="A3587" s="14">
        <v>8</v>
      </c>
      <c r="B3587" s="16">
        <v>420</v>
      </c>
      <c r="C3587" s="14" t="s">
        <v>2531</v>
      </c>
      <c r="D3587" s="17">
        <v>1</v>
      </c>
      <c r="E3587" s="5" t="s">
        <v>2532</v>
      </c>
      <c r="F3587" s="5" t="s">
        <v>2533</v>
      </c>
      <c r="G3587" s="5" t="s">
        <v>2534</v>
      </c>
      <c r="H3587" s="20" t="str">
        <f ca="1">IFERROR(__xludf.DUMMYFUNCTION("GOOGLETRANSLATE(VIET!K3587,""vi"",""en"")"),"Art · Handicrafts")</f>
        <v>Art · Handicrafts</v>
      </c>
      <c r="I3587" s="5">
        <v>0</v>
      </c>
      <c r="J3587" s="5">
        <v>2008</v>
      </c>
      <c r="K3587" s="5">
        <v>1</v>
      </c>
      <c r="L3587" s="5" t="s">
        <v>2535</v>
      </c>
      <c r="M3587" s="5" t="s">
        <v>96</v>
      </c>
      <c r="N3587" s="19">
        <v>97841006021787</v>
      </c>
    </row>
    <row r="3588" spans="1:14" ht="15.75" customHeight="1" x14ac:dyDescent="0.2">
      <c r="A3588" s="14">
        <v>9</v>
      </c>
      <c r="B3588" s="16">
        <v>420</v>
      </c>
      <c r="C3588" s="14" t="s">
        <v>2536</v>
      </c>
      <c r="D3588" s="17">
        <v>1</v>
      </c>
      <c r="E3588" s="5" t="s">
        <v>2537</v>
      </c>
      <c r="F3588" s="5" t="s">
        <v>2538</v>
      </c>
      <c r="G3588" s="5" t="s">
        <v>2539</v>
      </c>
      <c r="H3588" s="20" t="str">
        <f ca="1">IFERROR(__xludf.DUMMYFUNCTION("GOOGLETRANSLATE(VIET!K3588,""vi"",""en"")"),"Art · Handicrafts")</f>
        <v>Art · Handicrafts</v>
      </c>
      <c r="I3588" s="5">
        <v>0</v>
      </c>
      <c r="J3588" s="5">
        <v>2008</v>
      </c>
      <c r="K3588" s="5">
        <v>1</v>
      </c>
      <c r="L3588" s="5" t="s">
        <v>2540</v>
      </c>
      <c r="M3588" s="5" t="s">
        <v>96</v>
      </c>
      <c r="N3588" s="19">
        <v>0</v>
      </c>
    </row>
    <row r="3589" spans="1:14" ht="15.75" customHeight="1" x14ac:dyDescent="0.2">
      <c r="A3589" s="14">
        <v>10</v>
      </c>
      <c r="B3589" s="16">
        <v>420</v>
      </c>
      <c r="C3589" s="14" t="s">
        <v>2541</v>
      </c>
      <c r="D3589" s="17">
        <v>1</v>
      </c>
      <c r="E3589" s="5" t="s">
        <v>2542</v>
      </c>
      <c r="F3589" s="5" t="s">
        <v>2543</v>
      </c>
      <c r="G3589" s="5" t="s">
        <v>2539</v>
      </c>
      <c r="H3589" s="20" t="str">
        <f ca="1">IFERROR(__xludf.DUMMYFUNCTION("GOOGLETRANSLATE(VIET!K3589,""vi"",""en"")"),"Art · Handicrafts")</f>
        <v>Art · Handicrafts</v>
      </c>
      <c r="I3589" s="5">
        <v>0</v>
      </c>
      <c r="J3589" s="5">
        <v>2008</v>
      </c>
      <c r="K3589" s="5">
        <v>1</v>
      </c>
      <c r="L3589" s="5" t="s">
        <v>2540</v>
      </c>
      <c r="M3589" s="5" t="s">
        <v>307</v>
      </c>
      <c r="N3589" s="19" t="s">
        <v>32</v>
      </c>
    </row>
    <row r="3590" spans="1:14" ht="15.75" customHeight="1" x14ac:dyDescent="0.2">
      <c r="A3590" s="14">
        <v>11</v>
      </c>
      <c r="B3590" s="16">
        <v>420</v>
      </c>
      <c r="C3590" s="14" t="s">
        <v>2544</v>
      </c>
      <c r="D3590" s="17">
        <v>1</v>
      </c>
      <c r="E3590" s="5" t="s">
        <v>2545</v>
      </c>
      <c r="F3590" s="5" t="s">
        <v>32</v>
      </c>
      <c r="G3590" s="5" t="s">
        <v>2546</v>
      </c>
      <c r="H3590" s="20" t="str">
        <f ca="1">IFERROR(__xludf.DUMMYFUNCTION("GOOGLETRANSLATE(VIET!K3590,""vi"",""en"")"),"Art · Handicrafts")</f>
        <v>Art · Handicrafts</v>
      </c>
      <c r="I3590" s="5">
        <v>0</v>
      </c>
      <c r="J3590" s="5">
        <v>2008</v>
      </c>
      <c r="K3590" s="5">
        <v>1</v>
      </c>
      <c r="L3590" s="5" t="s">
        <v>2547</v>
      </c>
      <c r="M3590" s="5" t="s">
        <v>35</v>
      </c>
      <c r="N3590" s="19">
        <v>9780765616029</v>
      </c>
    </row>
    <row r="3591" spans="1:14" ht="15.75" customHeight="1" x14ac:dyDescent="0.2">
      <c r="A3591" s="14">
        <v>12</v>
      </c>
      <c r="B3591" s="16">
        <v>420</v>
      </c>
      <c r="C3591" s="14" t="s">
        <v>2548</v>
      </c>
      <c r="D3591" s="17">
        <v>1</v>
      </c>
      <c r="E3591" s="5" t="s">
        <v>2549</v>
      </c>
      <c r="F3591" s="5" t="s">
        <v>32</v>
      </c>
      <c r="G3591" s="5" t="s">
        <v>2550</v>
      </c>
      <c r="H3591" s="20" t="str">
        <f ca="1">IFERROR(__xludf.DUMMYFUNCTION("GOOGLETRANSLATE(VIET!K3591,""vi"",""en"")"),"Art · Handicrafts")</f>
        <v>Art · Handicrafts</v>
      </c>
      <c r="I3591" s="5">
        <v>0</v>
      </c>
      <c r="J3591" s="5">
        <v>2006</v>
      </c>
      <c r="K3591" s="5">
        <v>1</v>
      </c>
      <c r="L3591" s="5" t="s">
        <v>2551</v>
      </c>
      <c r="M3591" s="5" t="s">
        <v>35</v>
      </c>
      <c r="N3591" s="19">
        <v>9780713665178</v>
      </c>
    </row>
    <row r="3592" spans="1:14" ht="15.75" customHeight="1" x14ac:dyDescent="0.2">
      <c r="A3592" s="14">
        <v>13</v>
      </c>
      <c r="B3592" s="16">
        <v>420</v>
      </c>
      <c r="C3592" s="14" t="s">
        <v>2552</v>
      </c>
      <c r="D3592" s="17">
        <v>1</v>
      </c>
      <c r="E3592" s="5" t="s">
        <v>2553</v>
      </c>
      <c r="F3592" s="5" t="s">
        <v>2554</v>
      </c>
      <c r="G3592" s="5" t="s">
        <v>2555</v>
      </c>
      <c r="H3592" s="20" t="str">
        <f ca="1">IFERROR(__xludf.DUMMYFUNCTION("GOOGLETRANSLATE(VIET!K3592,""vi"",""en"")"),"Art · Handicrafts")</f>
        <v>Art · Handicrafts</v>
      </c>
      <c r="I3592" s="5">
        <v>0</v>
      </c>
      <c r="J3592" s="5">
        <v>2008</v>
      </c>
      <c r="K3592" s="5">
        <v>1</v>
      </c>
      <c r="L3592" s="5" t="s">
        <v>2556</v>
      </c>
      <c r="M3592" s="5" t="s">
        <v>35</v>
      </c>
      <c r="N3592" s="19">
        <v>9784324080320</v>
      </c>
    </row>
    <row r="3593" spans="1:14" ht="15.75" customHeight="1" x14ac:dyDescent="0.2">
      <c r="A3593" s="14">
        <v>14</v>
      </c>
      <c r="B3593" s="16">
        <v>420</v>
      </c>
      <c r="C3593" s="14" t="s">
        <v>2557</v>
      </c>
      <c r="D3593" s="17">
        <v>1</v>
      </c>
      <c r="E3593" s="5" t="s">
        <v>2558</v>
      </c>
      <c r="F3593" s="5">
        <v>0</v>
      </c>
      <c r="G3593" s="5" t="s">
        <v>2559</v>
      </c>
      <c r="H3593" s="20" t="str">
        <f ca="1">IFERROR(__xludf.DUMMYFUNCTION("GOOGLETRANSLATE(VIET!K3593,""vi"",""en"")"),"Art · Handicrafts")</f>
        <v>Art · Handicrafts</v>
      </c>
      <c r="I3593" s="5">
        <v>0</v>
      </c>
      <c r="J3593" s="5">
        <v>2001</v>
      </c>
      <c r="K3593" s="5">
        <v>1</v>
      </c>
      <c r="L3593" s="5" t="s">
        <v>2559</v>
      </c>
      <c r="M3593" s="5" t="s">
        <v>35</v>
      </c>
      <c r="N3593" s="19" t="s">
        <v>32</v>
      </c>
    </row>
    <row r="3594" spans="1:14" ht="15.75" customHeight="1" x14ac:dyDescent="0.2">
      <c r="A3594" s="14">
        <v>15</v>
      </c>
      <c r="B3594" s="16">
        <v>420</v>
      </c>
      <c r="C3594" s="14" t="s">
        <v>2560</v>
      </c>
      <c r="D3594" s="17">
        <v>1</v>
      </c>
      <c r="E3594" s="5" t="s">
        <v>2561</v>
      </c>
      <c r="F3594" s="5" t="s">
        <v>32</v>
      </c>
      <c r="G3594" s="5" t="s">
        <v>32</v>
      </c>
      <c r="H3594" s="20" t="str">
        <f ca="1">IFERROR(__xludf.DUMMYFUNCTION("GOOGLETRANSLATE(VIET!K3594,""vi"",""en"")"),"Art · Handicrafts")</f>
        <v>Art · Handicrafts</v>
      </c>
      <c r="I3594" s="5">
        <v>0</v>
      </c>
      <c r="J3594" s="5">
        <v>1994</v>
      </c>
      <c r="K3594" s="5">
        <v>1</v>
      </c>
      <c r="L3594" s="5" t="s">
        <v>2562</v>
      </c>
      <c r="M3594" s="5" t="s">
        <v>96</v>
      </c>
      <c r="N3594" s="19">
        <v>9781856052276</v>
      </c>
    </row>
    <row r="3595" spans="1:14" ht="15.75" customHeight="1" x14ac:dyDescent="0.2">
      <c r="A3595" s="14">
        <v>16</v>
      </c>
      <c r="B3595" s="16">
        <v>420</v>
      </c>
      <c r="C3595" s="14" t="s">
        <v>2563</v>
      </c>
      <c r="D3595" s="17">
        <v>1</v>
      </c>
      <c r="E3595" s="5" t="s">
        <v>2564</v>
      </c>
      <c r="F3595" s="5" t="s">
        <v>32</v>
      </c>
      <c r="G3595" s="5" t="s">
        <v>2565</v>
      </c>
      <c r="H3595" s="20" t="str">
        <f ca="1">IFERROR(__xludf.DUMMYFUNCTION("GOOGLETRANSLATE(VIET!K3595,""vi"",""en"")"),"Art · Handicrafts")</f>
        <v>Art · Handicrafts</v>
      </c>
      <c r="I3595" s="5">
        <v>0</v>
      </c>
      <c r="J3595" s="5">
        <v>1991</v>
      </c>
      <c r="K3595" s="5">
        <v>16</v>
      </c>
      <c r="L3595" s="5" t="s">
        <v>2566</v>
      </c>
      <c r="M3595" s="5" t="s">
        <v>96</v>
      </c>
      <c r="N3595" s="19">
        <v>4544012082</v>
      </c>
    </row>
    <row r="3596" spans="1:14" ht="15.75" customHeight="1" x14ac:dyDescent="0.2">
      <c r="A3596" s="14">
        <v>17</v>
      </c>
      <c r="B3596" s="16">
        <v>420</v>
      </c>
      <c r="C3596" s="14" t="s">
        <v>2567</v>
      </c>
      <c r="D3596" s="17">
        <v>1</v>
      </c>
      <c r="E3596" s="5" t="s">
        <v>2568</v>
      </c>
      <c r="F3596" s="5">
        <v>0</v>
      </c>
      <c r="G3596" s="5" t="s">
        <v>2569</v>
      </c>
      <c r="H3596" s="20" t="str">
        <f ca="1">IFERROR(__xludf.DUMMYFUNCTION("GOOGLETRANSLATE(VIET!K3596,""vi"",""en"")"),"Art · Handicrafts")</f>
        <v>Art · Handicrafts</v>
      </c>
      <c r="I3596" s="5">
        <v>0</v>
      </c>
      <c r="J3596" s="5">
        <v>1991</v>
      </c>
      <c r="K3596" s="5">
        <v>1</v>
      </c>
      <c r="L3596" s="5" t="s">
        <v>2570</v>
      </c>
      <c r="M3596" s="5" t="s">
        <v>96</v>
      </c>
      <c r="N3596" s="19" t="s">
        <v>2571</v>
      </c>
    </row>
    <row r="3597" spans="1:14" ht="15.75" customHeight="1" x14ac:dyDescent="0.2">
      <c r="A3597" s="14">
        <v>18</v>
      </c>
      <c r="B3597" s="16">
        <v>420</v>
      </c>
      <c r="C3597" s="14" t="s">
        <v>2572</v>
      </c>
      <c r="D3597" s="17">
        <v>1</v>
      </c>
      <c r="E3597" s="5" t="s">
        <v>2573</v>
      </c>
      <c r="F3597" s="5" t="s">
        <v>32</v>
      </c>
      <c r="G3597" s="5" t="s">
        <v>2574</v>
      </c>
      <c r="H3597" s="20" t="str">
        <f ca="1">IFERROR(__xludf.DUMMYFUNCTION("GOOGLETRANSLATE(VIET!K3597,""vi"",""en"")"),"Art · Handicrafts")</f>
        <v>Art · Handicrafts</v>
      </c>
      <c r="I3597" s="5">
        <v>0</v>
      </c>
      <c r="J3597" s="5">
        <v>1991</v>
      </c>
      <c r="K3597" s="5">
        <v>1</v>
      </c>
      <c r="L3597" s="5" t="s">
        <v>2570</v>
      </c>
      <c r="M3597" s="5" t="s">
        <v>96</v>
      </c>
      <c r="N3597" s="19">
        <v>4324024952</v>
      </c>
    </row>
    <row r="3598" spans="1:14" ht="15.75" customHeight="1" x14ac:dyDescent="0.2">
      <c r="A3598" s="14">
        <v>19</v>
      </c>
      <c r="B3598" s="16">
        <v>420</v>
      </c>
      <c r="C3598" s="14" t="s">
        <v>2575</v>
      </c>
      <c r="D3598" s="17">
        <v>1</v>
      </c>
      <c r="E3598" s="5" t="s">
        <v>2576</v>
      </c>
      <c r="F3598" s="5" t="s">
        <v>32</v>
      </c>
      <c r="G3598" s="5" t="s">
        <v>2577</v>
      </c>
      <c r="H3598" s="20" t="str">
        <f ca="1">IFERROR(__xludf.DUMMYFUNCTION("GOOGLETRANSLATE(VIET!K3598,""vi"",""en"")"),"Art · Handicrafts")</f>
        <v>Art · Handicrafts</v>
      </c>
      <c r="I3598" s="5">
        <v>0</v>
      </c>
      <c r="J3598" s="5">
        <v>1991</v>
      </c>
      <c r="K3598" s="5">
        <v>1</v>
      </c>
      <c r="L3598" s="5" t="s">
        <v>2570</v>
      </c>
      <c r="M3598" s="5" t="s">
        <v>96</v>
      </c>
      <c r="N3598" s="19">
        <v>4324024960</v>
      </c>
    </row>
    <row r="3599" spans="1:14" ht="15.75" customHeight="1" x14ac:dyDescent="0.2">
      <c r="A3599" s="14">
        <v>20</v>
      </c>
      <c r="B3599" s="16">
        <v>420</v>
      </c>
      <c r="C3599" s="14" t="s">
        <v>2578</v>
      </c>
      <c r="D3599" s="17">
        <v>1</v>
      </c>
      <c r="E3599" s="5" t="s">
        <v>2579</v>
      </c>
      <c r="F3599" s="5" t="s">
        <v>32</v>
      </c>
      <c r="G3599" s="5" t="s">
        <v>2577</v>
      </c>
      <c r="H3599" s="20" t="str">
        <f ca="1">IFERROR(__xludf.DUMMYFUNCTION("GOOGLETRANSLATE(VIET!K3599,""vi"",""en"")"),"Art · Handicrafts")</f>
        <v>Art · Handicrafts</v>
      </c>
      <c r="I3599" s="5">
        <v>0</v>
      </c>
      <c r="J3599" s="5">
        <v>1991</v>
      </c>
      <c r="K3599" s="5">
        <v>1</v>
      </c>
      <c r="L3599" s="5" t="s">
        <v>2570</v>
      </c>
      <c r="M3599" s="5" t="s">
        <v>96</v>
      </c>
      <c r="N3599" s="19">
        <v>4324024979</v>
      </c>
    </row>
    <row r="3600" spans="1:14" ht="15.75" customHeight="1" x14ac:dyDescent="0.2">
      <c r="A3600" s="14">
        <v>21</v>
      </c>
      <c r="B3600" s="16">
        <v>420</v>
      </c>
      <c r="C3600" s="14" t="s">
        <v>2580</v>
      </c>
      <c r="D3600" s="17">
        <v>1</v>
      </c>
      <c r="E3600" s="5" t="s">
        <v>2581</v>
      </c>
      <c r="F3600" s="5" t="s">
        <v>32</v>
      </c>
      <c r="G3600" s="5" t="s">
        <v>2569</v>
      </c>
      <c r="H3600" s="20" t="str">
        <f ca="1">IFERROR(__xludf.DUMMYFUNCTION("GOOGLETRANSLATE(VIET!K3600,""vi"",""en"")"),"Art · Handicrafts")</f>
        <v>Art · Handicrafts</v>
      </c>
      <c r="I3600" s="5">
        <v>0</v>
      </c>
      <c r="J3600" s="5">
        <v>1991</v>
      </c>
      <c r="K3600" s="5">
        <v>1</v>
      </c>
      <c r="L3600" s="5" t="s">
        <v>2570</v>
      </c>
      <c r="M3600" s="5" t="s">
        <v>96</v>
      </c>
      <c r="N3600" s="19">
        <v>4324024871</v>
      </c>
    </row>
    <row r="3601" spans="1:14" ht="15.75" customHeight="1" x14ac:dyDescent="0.2">
      <c r="A3601" s="14">
        <v>22</v>
      </c>
      <c r="B3601" s="16">
        <v>420</v>
      </c>
      <c r="C3601" s="14" t="s">
        <v>2582</v>
      </c>
      <c r="D3601" s="17">
        <v>1</v>
      </c>
      <c r="E3601" s="5" t="s">
        <v>2583</v>
      </c>
      <c r="F3601" s="5" t="s">
        <v>32</v>
      </c>
      <c r="G3601" s="5" t="s">
        <v>2577</v>
      </c>
      <c r="H3601" s="20" t="str">
        <f ca="1">IFERROR(__xludf.DUMMYFUNCTION("GOOGLETRANSLATE(VIET!K3601,""vi"",""en"")"),"Art · Handicrafts")</f>
        <v>Art · Handicrafts</v>
      </c>
      <c r="I3601" s="5">
        <v>0</v>
      </c>
      <c r="J3601" s="5">
        <v>1991</v>
      </c>
      <c r="K3601" s="5">
        <v>1</v>
      </c>
      <c r="L3601" s="5" t="s">
        <v>2570</v>
      </c>
      <c r="M3601" s="5" t="s">
        <v>96</v>
      </c>
      <c r="N3601" s="19" t="s">
        <v>2584</v>
      </c>
    </row>
    <row r="3602" spans="1:14" ht="15.75" customHeight="1" x14ac:dyDescent="0.2">
      <c r="A3602" s="14">
        <v>23</v>
      </c>
      <c r="B3602" s="16">
        <v>420</v>
      </c>
      <c r="C3602" s="14" t="s">
        <v>2585</v>
      </c>
      <c r="D3602" s="17">
        <v>1</v>
      </c>
      <c r="E3602" s="5" t="s">
        <v>2586</v>
      </c>
      <c r="F3602" s="5" t="s">
        <v>32</v>
      </c>
      <c r="G3602" s="5" t="s">
        <v>2569</v>
      </c>
      <c r="H3602" s="20" t="str">
        <f ca="1">IFERROR(__xludf.DUMMYFUNCTION("GOOGLETRANSLATE(VIET!K3602,""vi"",""en"")"),"Art · Handicrafts")</f>
        <v>Art · Handicrafts</v>
      </c>
      <c r="I3602" s="5">
        <v>0</v>
      </c>
      <c r="J3602" s="5">
        <v>1992</v>
      </c>
      <c r="K3602" s="5">
        <v>1</v>
      </c>
      <c r="L3602" s="5" t="s">
        <v>2570</v>
      </c>
      <c r="M3602" s="5" t="s">
        <v>96</v>
      </c>
      <c r="N3602" s="19">
        <v>4324024898</v>
      </c>
    </row>
    <row r="3603" spans="1:14" ht="15.75" customHeight="1" x14ac:dyDescent="0.2">
      <c r="A3603" s="14">
        <v>24</v>
      </c>
      <c r="B3603" s="16">
        <v>420</v>
      </c>
      <c r="C3603" s="14" t="s">
        <v>2587</v>
      </c>
      <c r="D3603" s="17">
        <v>1</v>
      </c>
      <c r="E3603" s="5" t="s">
        <v>2588</v>
      </c>
      <c r="F3603" s="5" t="s">
        <v>32</v>
      </c>
      <c r="G3603" s="5" t="s">
        <v>2577</v>
      </c>
      <c r="H3603" s="20" t="str">
        <f ca="1">IFERROR(__xludf.DUMMYFUNCTION("GOOGLETRANSLATE(VIET!K3603,""vi"",""en"")"),"Art · Handicrafts")</f>
        <v>Art · Handicrafts</v>
      </c>
      <c r="I3603" s="5">
        <v>0</v>
      </c>
      <c r="J3603" s="5">
        <v>1991</v>
      </c>
      <c r="K3603" s="5">
        <v>1</v>
      </c>
      <c r="L3603" s="5" t="s">
        <v>2570</v>
      </c>
      <c r="M3603" s="5" t="s">
        <v>96</v>
      </c>
      <c r="N3603" s="19">
        <v>4324024901</v>
      </c>
    </row>
    <row r="3604" spans="1:14" ht="15.75" customHeight="1" x14ac:dyDescent="0.2">
      <c r="A3604" s="14">
        <v>25</v>
      </c>
      <c r="B3604" s="16">
        <v>420</v>
      </c>
      <c r="C3604" s="14" t="s">
        <v>2589</v>
      </c>
      <c r="D3604" s="17">
        <v>1</v>
      </c>
      <c r="E3604" s="5" t="s">
        <v>2590</v>
      </c>
      <c r="F3604" s="5" t="s">
        <v>32</v>
      </c>
      <c r="G3604" s="5" t="s">
        <v>2574</v>
      </c>
      <c r="H3604" s="20" t="str">
        <f ca="1">IFERROR(__xludf.DUMMYFUNCTION("GOOGLETRANSLATE(VIET!K3604,""vi"",""en"")"),"Art · Handicrafts")</f>
        <v>Art · Handicrafts</v>
      </c>
      <c r="I3604" s="5">
        <v>0</v>
      </c>
      <c r="J3604" s="5">
        <v>1991</v>
      </c>
      <c r="K3604" s="5">
        <v>1</v>
      </c>
      <c r="L3604" s="5" t="s">
        <v>2570</v>
      </c>
      <c r="M3604" s="5" t="s">
        <v>96</v>
      </c>
      <c r="N3604" s="19" t="s">
        <v>2591</v>
      </c>
    </row>
    <row r="3605" spans="1:14" ht="15.75" customHeight="1" x14ac:dyDescent="0.2">
      <c r="A3605" s="14">
        <v>26</v>
      </c>
      <c r="B3605" s="16">
        <v>420</v>
      </c>
      <c r="C3605" s="14" t="s">
        <v>2592</v>
      </c>
      <c r="D3605" s="17">
        <v>1</v>
      </c>
      <c r="E3605" s="5" t="s">
        <v>2593</v>
      </c>
      <c r="F3605" s="5" t="s">
        <v>32</v>
      </c>
      <c r="G3605" s="5" t="s">
        <v>2574</v>
      </c>
      <c r="H3605" s="20" t="str">
        <f ca="1">IFERROR(__xludf.DUMMYFUNCTION("GOOGLETRANSLATE(VIET!K3605,""vi"",""en"")"),"Art · Handicrafts")</f>
        <v>Art · Handicrafts</v>
      </c>
      <c r="I3605" s="5">
        <v>0</v>
      </c>
      <c r="J3605" s="5">
        <v>1991</v>
      </c>
      <c r="K3605" s="5">
        <v>1</v>
      </c>
      <c r="L3605" s="5" t="s">
        <v>2570</v>
      </c>
      <c r="M3605" s="5" t="s">
        <v>96</v>
      </c>
      <c r="N3605" s="19">
        <v>4324024928</v>
      </c>
    </row>
    <row r="3606" spans="1:14" ht="15.75" customHeight="1" x14ac:dyDescent="0.2">
      <c r="A3606" s="14">
        <v>27</v>
      </c>
      <c r="B3606" s="16">
        <v>420</v>
      </c>
      <c r="C3606" s="14" t="s">
        <v>2594</v>
      </c>
      <c r="D3606" s="17">
        <v>1</v>
      </c>
      <c r="E3606" s="5" t="s">
        <v>2595</v>
      </c>
      <c r="F3606" s="5" t="s">
        <v>32</v>
      </c>
      <c r="G3606" s="5" t="s">
        <v>2596</v>
      </c>
      <c r="H3606" s="20" t="str">
        <f ca="1">IFERROR(__xludf.DUMMYFUNCTION("GOOGLETRANSLATE(VIET!K3606,""vi"",""en"")"),"Art · Handicrafts")</f>
        <v>Art · Handicrafts</v>
      </c>
      <c r="I3606" s="5">
        <v>0</v>
      </c>
      <c r="J3606" s="5">
        <v>1991</v>
      </c>
      <c r="K3606" s="5">
        <v>1</v>
      </c>
      <c r="L3606" s="5" t="s">
        <v>2570</v>
      </c>
      <c r="M3606" s="5" t="s">
        <v>96</v>
      </c>
      <c r="N3606" s="19">
        <v>4324024936</v>
      </c>
    </row>
    <row r="3607" spans="1:14" ht="15.75" customHeight="1" x14ac:dyDescent="0.2">
      <c r="A3607" s="14">
        <v>28</v>
      </c>
      <c r="B3607" s="16">
        <v>420</v>
      </c>
      <c r="C3607" s="14" t="s">
        <v>2597</v>
      </c>
      <c r="D3607" s="17">
        <v>1</v>
      </c>
      <c r="E3607" s="5" t="s">
        <v>2598</v>
      </c>
      <c r="F3607" s="5" t="s">
        <v>32</v>
      </c>
      <c r="G3607" s="5" t="s">
        <v>2596</v>
      </c>
      <c r="H3607" s="20" t="str">
        <f ca="1">IFERROR(__xludf.DUMMYFUNCTION("GOOGLETRANSLATE(VIET!K3607,""vi"",""en"")"),"Art · Handicrafts")</f>
        <v>Art · Handicrafts</v>
      </c>
      <c r="I3607" s="5">
        <v>0</v>
      </c>
      <c r="J3607" s="5">
        <v>1991</v>
      </c>
      <c r="K3607" s="5">
        <v>1</v>
      </c>
      <c r="L3607" s="5" t="s">
        <v>2570</v>
      </c>
      <c r="M3607" s="5" t="s">
        <v>96</v>
      </c>
      <c r="N3607" s="19">
        <v>4324024944</v>
      </c>
    </row>
    <row r="3608" spans="1:14" ht="15.75" customHeight="1" x14ac:dyDescent="0.2">
      <c r="A3608" s="14">
        <v>29</v>
      </c>
      <c r="B3608" s="16">
        <v>420</v>
      </c>
      <c r="C3608" s="14" t="s">
        <v>2599</v>
      </c>
      <c r="D3608" s="17">
        <v>1</v>
      </c>
      <c r="E3608" s="5" t="s">
        <v>2600</v>
      </c>
      <c r="F3608" s="5">
        <v>0</v>
      </c>
      <c r="G3608" s="5" t="s">
        <v>2601</v>
      </c>
      <c r="H3608" s="20" t="str">
        <f ca="1">IFERROR(__xludf.DUMMYFUNCTION("GOOGLETRANSLATE(VIET!K3608,""vi"",""en"")"),"Art · Handicrafts")</f>
        <v>Art · Handicrafts</v>
      </c>
      <c r="I3608" s="5">
        <v>1</v>
      </c>
      <c r="J3608" s="5">
        <v>2009</v>
      </c>
      <c r="K3608" s="5">
        <v>1</v>
      </c>
      <c r="L3608" s="5" t="s">
        <v>2602</v>
      </c>
      <c r="M3608" s="5" t="s">
        <v>96</v>
      </c>
      <c r="N3608" s="19">
        <v>9784140093467</v>
      </c>
    </row>
    <row r="3609" spans="1:14" ht="15.75" customHeight="1" x14ac:dyDescent="0.2">
      <c r="A3609" s="14">
        <v>30</v>
      </c>
      <c r="B3609" s="16">
        <v>420</v>
      </c>
      <c r="C3609" s="14" t="s">
        <v>2603</v>
      </c>
      <c r="D3609" s="17">
        <v>1</v>
      </c>
      <c r="E3609" s="5" t="s">
        <v>2604</v>
      </c>
      <c r="F3609" s="5" t="s">
        <v>32</v>
      </c>
      <c r="G3609" s="5" t="s">
        <v>2605</v>
      </c>
      <c r="H3609" s="20" t="str">
        <f ca="1">IFERROR(__xludf.DUMMYFUNCTION("GOOGLETRANSLATE(VIET!K3609,""vi"",""en"")"),"Art · Handicrafts")</f>
        <v>Art · Handicrafts</v>
      </c>
      <c r="I3609" s="5">
        <v>0</v>
      </c>
      <c r="J3609" s="5">
        <v>2009</v>
      </c>
      <c r="K3609" s="5">
        <v>1</v>
      </c>
      <c r="L3609" s="5" t="s">
        <v>2606</v>
      </c>
      <c r="M3609" s="5" t="s">
        <v>307</v>
      </c>
      <c r="N3609" s="19" t="s">
        <v>32</v>
      </c>
    </row>
    <row r="3610" spans="1:14" ht="15.75" customHeight="1" x14ac:dyDescent="0.2">
      <c r="A3610" s="14">
        <v>31</v>
      </c>
      <c r="B3610" s="16">
        <v>420</v>
      </c>
      <c r="C3610" s="14" t="s">
        <v>2607</v>
      </c>
      <c r="D3610" s="17">
        <v>1</v>
      </c>
      <c r="E3610" s="5" t="s">
        <v>2608</v>
      </c>
      <c r="F3610" s="5" t="s">
        <v>32</v>
      </c>
      <c r="G3610" s="5" t="s">
        <v>2605</v>
      </c>
      <c r="H3610" s="20" t="str">
        <f ca="1">IFERROR(__xludf.DUMMYFUNCTION("GOOGLETRANSLATE(VIET!K3610,""vi"",""en"")"),"Art · Handicrafts")</f>
        <v>Art · Handicrafts</v>
      </c>
      <c r="I3610" s="5">
        <v>0</v>
      </c>
      <c r="J3610" s="5">
        <v>2009</v>
      </c>
      <c r="K3610" s="5">
        <v>1</v>
      </c>
      <c r="L3610" s="5" t="s">
        <v>2606</v>
      </c>
      <c r="M3610" s="5" t="s">
        <v>307</v>
      </c>
      <c r="N3610" s="19" t="s">
        <v>32</v>
      </c>
    </row>
    <row r="3611" spans="1:14" ht="15.75" customHeight="1" x14ac:dyDescent="0.2">
      <c r="A3611" s="14">
        <v>32</v>
      </c>
      <c r="B3611" s="16">
        <v>420</v>
      </c>
      <c r="C3611" s="14" t="s">
        <v>2609</v>
      </c>
      <c r="D3611" s="17">
        <v>1</v>
      </c>
      <c r="E3611" s="5" t="s">
        <v>2610</v>
      </c>
      <c r="F3611" s="5" t="s">
        <v>32</v>
      </c>
      <c r="G3611" s="5" t="s">
        <v>2611</v>
      </c>
      <c r="H3611" s="20" t="str">
        <f ca="1">IFERROR(__xludf.DUMMYFUNCTION("GOOGLETRANSLATE(VIET!K3611,""vi"",""en"")"),"Art · Handicrafts")</f>
        <v>Art · Handicrafts</v>
      </c>
      <c r="I3611" s="5">
        <v>0</v>
      </c>
      <c r="J3611" s="5">
        <v>2009</v>
      </c>
      <c r="K3611" s="5">
        <v>1</v>
      </c>
      <c r="L3611" s="5" t="s">
        <v>2612</v>
      </c>
      <c r="M3611" s="5" t="s">
        <v>307</v>
      </c>
      <c r="N3611" s="19" t="s">
        <v>32</v>
      </c>
    </row>
    <row r="3612" spans="1:14" ht="15.75" customHeight="1" x14ac:dyDescent="0.2">
      <c r="A3612" s="14">
        <v>33</v>
      </c>
      <c r="B3612" s="16">
        <v>420</v>
      </c>
      <c r="C3612" s="14" t="s">
        <v>2613</v>
      </c>
      <c r="D3612" s="17">
        <v>1</v>
      </c>
      <c r="E3612" s="5" t="s">
        <v>2614</v>
      </c>
      <c r="F3612" s="5" t="s">
        <v>32</v>
      </c>
      <c r="G3612" s="5" t="s">
        <v>32</v>
      </c>
      <c r="H3612" s="20" t="str">
        <f ca="1">IFERROR(__xludf.DUMMYFUNCTION("GOOGLETRANSLATE(VIET!K3612,""vi"",""en"")"),"Art · Handicrafts")</f>
        <v>Art · Handicrafts</v>
      </c>
      <c r="I3612" s="5">
        <v>0</v>
      </c>
      <c r="J3612" s="5">
        <v>2010</v>
      </c>
      <c r="K3612" s="5">
        <v>1</v>
      </c>
      <c r="L3612" s="5" t="s">
        <v>2615</v>
      </c>
      <c r="M3612" s="5" t="s">
        <v>307</v>
      </c>
      <c r="N3612" s="19" t="s">
        <v>32</v>
      </c>
    </row>
    <row r="3613" spans="1:14" ht="15.75" customHeight="1" x14ac:dyDescent="0.2">
      <c r="A3613" s="14">
        <v>34</v>
      </c>
      <c r="B3613" s="16">
        <v>420</v>
      </c>
      <c r="C3613" s="14" t="s">
        <v>2616</v>
      </c>
      <c r="D3613" s="17">
        <v>1</v>
      </c>
      <c r="E3613" s="5" t="s">
        <v>2617</v>
      </c>
      <c r="F3613" s="5" t="s">
        <v>32</v>
      </c>
      <c r="G3613" s="5" t="s">
        <v>32</v>
      </c>
      <c r="H3613" s="20" t="str">
        <f ca="1">IFERROR(__xludf.DUMMYFUNCTION("GOOGLETRANSLATE(VIET!K3613,""vi"",""en"")"),"Art · Handicrafts")</f>
        <v>Art · Handicrafts</v>
      </c>
      <c r="I3613" s="5">
        <v>0</v>
      </c>
      <c r="J3613" s="5">
        <v>2010</v>
      </c>
      <c r="K3613" s="5">
        <v>1</v>
      </c>
      <c r="L3613" s="5" t="s">
        <v>2618</v>
      </c>
      <c r="M3613" s="5" t="s">
        <v>307</v>
      </c>
      <c r="N3613" s="19" t="s">
        <v>32</v>
      </c>
    </row>
    <row r="3614" spans="1:14" ht="15.75" customHeight="1" x14ac:dyDescent="0.2">
      <c r="A3614" s="14">
        <v>35</v>
      </c>
      <c r="B3614" s="16">
        <v>420</v>
      </c>
      <c r="C3614" s="14" t="s">
        <v>2619</v>
      </c>
      <c r="D3614" s="17">
        <v>1</v>
      </c>
      <c r="E3614" s="5" t="s">
        <v>2620</v>
      </c>
      <c r="F3614" s="5" t="s">
        <v>2621</v>
      </c>
      <c r="G3614" s="5" t="s">
        <v>2622</v>
      </c>
      <c r="H3614" s="20" t="str">
        <f ca="1">IFERROR(__xludf.DUMMYFUNCTION("GOOGLETRANSLATE(VIET!K3614,""vi"",""en"")"),"Art · Handicrafts")</f>
        <v>Art · Handicrafts</v>
      </c>
      <c r="I3614" s="5">
        <v>0</v>
      </c>
      <c r="J3614" s="5">
        <v>2010</v>
      </c>
      <c r="K3614" s="5">
        <v>1</v>
      </c>
      <c r="L3614" s="5" t="s">
        <v>2623</v>
      </c>
      <c r="M3614" s="5" t="s">
        <v>307</v>
      </c>
      <c r="N3614" s="19" t="s">
        <v>32</v>
      </c>
    </row>
    <row r="3615" spans="1:14" ht="15.75" customHeight="1" x14ac:dyDescent="0.2">
      <c r="A3615" s="14">
        <v>36</v>
      </c>
      <c r="B3615" s="16">
        <v>420</v>
      </c>
      <c r="C3615" s="14" t="s">
        <v>2624</v>
      </c>
      <c r="D3615" s="17">
        <v>1</v>
      </c>
      <c r="E3615" s="5" t="s">
        <v>2625</v>
      </c>
      <c r="F3615" s="5" t="s">
        <v>2626</v>
      </c>
      <c r="G3615" s="5" t="s">
        <v>32</v>
      </c>
      <c r="H3615" s="20" t="str">
        <f ca="1">IFERROR(__xludf.DUMMYFUNCTION("GOOGLETRANSLATE(VIET!K3615,""vi"",""en"")"),"Art · Handicrafts")</f>
        <v>Art · Handicrafts</v>
      </c>
      <c r="I3615" s="5">
        <v>0</v>
      </c>
      <c r="J3615" s="5">
        <v>2010</v>
      </c>
      <c r="K3615" s="5">
        <v>1</v>
      </c>
      <c r="L3615" s="5" t="s">
        <v>2627</v>
      </c>
      <c r="M3615" s="5" t="s">
        <v>307</v>
      </c>
      <c r="N3615" s="19" t="s">
        <v>32</v>
      </c>
    </row>
    <row r="3616" spans="1:14" ht="15.75" customHeight="1" x14ac:dyDescent="0.2">
      <c r="A3616" s="14">
        <v>37</v>
      </c>
      <c r="B3616" s="16">
        <v>420</v>
      </c>
      <c r="C3616" s="14" t="s">
        <v>2628</v>
      </c>
      <c r="D3616" s="17">
        <v>1</v>
      </c>
      <c r="E3616" s="5" t="s">
        <v>2629</v>
      </c>
      <c r="F3616" s="5" t="s">
        <v>2630</v>
      </c>
      <c r="G3616" s="5" t="s">
        <v>32</v>
      </c>
      <c r="H3616" s="20" t="str">
        <f ca="1">IFERROR(__xludf.DUMMYFUNCTION("GOOGLETRANSLATE(VIET!K3616,""vi"",""en"")"),"Art · Handicrafts")</f>
        <v>Art · Handicrafts</v>
      </c>
      <c r="I3616" s="5">
        <v>0</v>
      </c>
      <c r="J3616" s="5">
        <v>2010</v>
      </c>
      <c r="K3616" s="5">
        <v>1</v>
      </c>
      <c r="L3616" s="5" t="s">
        <v>2631</v>
      </c>
      <c r="M3616" s="5" t="s">
        <v>307</v>
      </c>
      <c r="N3616" s="19" t="s">
        <v>32</v>
      </c>
    </row>
    <row r="3617" spans="1:14" ht="15.75" customHeight="1" x14ac:dyDescent="0.2">
      <c r="A3617" s="14">
        <v>38</v>
      </c>
      <c r="B3617" s="16">
        <v>420</v>
      </c>
      <c r="C3617" s="14" t="s">
        <v>2632</v>
      </c>
      <c r="D3617" s="17">
        <v>1</v>
      </c>
      <c r="E3617" s="5" t="s">
        <v>2633</v>
      </c>
      <c r="F3617" s="5" t="s">
        <v>2634</v>
      </c>
      <c r="G3617" s="5" t="s">
        <v>32</v>
      </c>
      <c r="H3617" s="20" t="str">
        <f ca="1">IFERROR(__xludf.DUMMYFUNCTION("GOOGLETRANSLATE(VIET!K3617,""vi"",""en"")"),"Art · Handicrafts")</f>
        <v>Art · Handicrafts</v>
      </c>
      <c r="I3617" s="5">
        <v>0</v>
      </c>
      <c r="J3617" s="5">
        <v>2010</v>
      </c>
      <c r="K3617" s="5">
        <v>1</v>
      </c>
      <c r="L3617" s="5" t="s">
        <v>2635</v>
      </c>
      <c r="M3617" s="5" t="s">
        <v>307</v>
      </c>
      <c r="N3617" s="19" t="s">
        <v>32</v>
      </c>
    </row>
    <row r="3618" spans="1:14" ht="15.75" customHeight="1" x14ac:dyDescent="0.2">
      <c r="A3618" s="14">
        <v>39</v>
      </c>
      <c r="B3618" s="16">
        <v>420</v>
      </c>
      <c r="C3618" s="14" t="s">
        <v>2636</v>
      </c>
      <c r="D3618" s="17">
        <v>1</v>
      </c>
      <c r="E3618" s="5" t="s">
        <v>2637</v>
      </c>
      <c r="F3618" s="5">
        <v>0</v>
      </c>
      <c r="G3618" s="5" t="s">
        <v>2638</v>
      </c>
      <c r="H3618" s="20" t="str">
        <f ca="1">IFERROR(__xludf.DUMMYFUNCTION("GOOGLETRANSLATE(VIET!K3618,""vi"",""en"")"),"Art · Handicrafts")</f>
        <v>Art · Handicrafts</v>
      </c>
      <c r="I3618" s="5">
        <v>0</v>
      </c>
      <c r="J3618" s="5">
        <v>2009</v>
      </c>
      <c r="K3618" s="5">
        <v>1</v>
      </c>
      <c r="L3618" s="5" t="s">
        <v>2639</v>
      </c>
      <c r="M3618" s="5" t="s">
        <v>35</v>
      </c>
      <c r="N3618" s="19">
        <v>9780816653522</v>
      </c>
    </row>
    <row r="3619" spans="1:14" ht="15.75" customHeight="1" x14ac:dyDescent="0.2">
      <c r="A3619" s="14">
        <v>40</v>
      </c>
      <c r="B3619" s="16">
        <v>420</v>
      </c>
      <c r="C3619" s="14" t="s">
        <v>2640</v>
      </c>
      <c r="D3619" s="17">
        <v>1</v>
      </c>
      <c r="E3619" s="5" t="s">
        <v>2641</v>
      </c>
      <c r="F3619" s="5">
        <v>0</v>
      </c>
      <c r="G3619" s="5" t="s">
        <v>193</v>
      </c>
      <c r="H3619" s="20" t="str">
        <f ca="1">IFERROR(__xludf.DUMMYFUNCTION("GOOGLETRANSLATE(VIET!K3619,""vi"",""en"")"),"Art · Handicrafts")</f>
        <v>Art · Handicrafts</v>
      </c>
      <c r="I3619" s="5">
        <v>0</v>
      </c>
      <c r="J3619" s="5">
        <v>2011</v>
      </c>
      <c r="K3619" s="5">
        <v>1</v>
      </c>
      <c r="L3619" s="5" t="s">
        <v>2631</v>
      </c>
      <c r="M3619" s="5" t="s">
        <v>307</v>
      </c>
      <c r="N3619" s="19">
        <v>0</v>
      </c>
    </row>
    <row r="3620" spans="1:14" ht="15.75" customHeight="1" x14ac:dyDescent="0.2">
      <c r="A3620" s="14">
        <v>41</v>
      </c>
      <c r="B3620" s="16">
        <v>420</v>
      </c>
      <c r="C3620" s="14" t="s">
        <v>2642</v>
      </c>
      <c r="D3620" s="17">
        <v>1</v>
      </c>
      <c r="E3620" s="5" t="s">
        <v>2643</v>
      </c>
      <c r="F3620" s="5">
        <v>0</v>
      </c>
      <c r="G3620" s="5" t="s">
        <v>193</v>
      </c>
      <c r="H3620" s="20" t="str">
        <f ca="1">IFERROR(__xludf.DUMMYFUNCTION("GOOGLETRANSLATE(VIET!K3620,""vi"",""en"")"),"Art · Handicrafts")</f>
        <v>Art · Handicrafts</v>
      </c>
      <c r="I3620" s="5">
        <v>0</v>
      </c>
      <c r="J3620" s="5">
        <v>2011</v>
      </c>
      <c r="K3620" s="5">
        <v>1</v>
      </c>
      <c r="L3620" s="5" t="s">
        <v>2644</v>
      </c>
      <c r="M3620" s="5" t="s">
        <v>307</v>
      </c>
      <c r="N3620" s="19">
        <v>9784861523021</v>
      </c>
    </row>
    <row r="3621" spans="1:14" ht="15.75" customHeight="1" x14ac:dyDescent="0.2">
      <c r="A3621" s="14">
        <v>42</v>
      </c>
      <c r="B3621" s="16">
        <v>420</v>
      </c>
      <c r="C3621" s="14" t="s">
        <v>2645</v>
      </c>
      <c r="D3621" s="17">
        <v>1</v>
      </c>
      <c r="E3621" s="5" t="s">
        <v>2646</v>
      </c>
      <c r="F3621" s="5">
        <v>0</v>
      </c>
      <c r="G3621" s="5" t="s">
        <v>2647</v>
      </c>
      <c r="H3621" s="20" t="str">
        <f ca="1">IFERROR(__xludf.DUMMYFUNCTION("GOOGLETRANSLATE(VIET!K3621,""vi"",""en"")"),"Art · Handicrafts")</f>
        <v>Art · Handicrafts</v>
      </c>
      <c r="I3621" s="5">
        <v>0</v>
      </c>
      <c r="J3621" s="5">
        <v>2011</v>
      </c>
      <c r="K3621" s="5">
        <v>1</v>
      </c>
      <c r="L3621" s="5" t="s">
        <v>2647</v>
      </c>
      <c r="M3621" s="5" t="s">
        <v>96</v>
      </c>
      <c r="N3621" s="19">
        <v>0</v>
      </c>
    </row>
    <row r="3622" spans="1:14" ht="15.75" customHeight="1" x14ac:dyDescent="0.2">
      <c r="A3622" s="14">
        <v>43</v>
      </c>
      <c r="B3622" s="16">
        <v>420</v>
      </c>
      <c r="C3622" s="14" t="s">
        <v>2648</v>
      </c>
      <c r="D3622" s="17">
        <v>1</v>
      </c>
      <c r="E3622" s="5" t="s">
        <v>2649</v>
      </c>
      <c r="F3622" s="5" t="s">
        <v>2650</v>
      </c>
      <c r="G3622" s="5" t="s">
        <v>2651</v>
      </c>
      <c r="H3622" s="20" t="str">
        <f ca="1">IFERROR(__xludf.DUMMYFUNCTION("GOOGLETRANSLATE(VIET!K3622,""vi"",""en"")"),"Art · Handicrafts")</f>
        <v>Art · Handicrafts</v>
      </c>
      <c r="I3622" s="5">
        <v>0</v>
      </c>
      <c r="J3622" s="5">
        <v>2011</v>
      </c>
      <c r="K3622" s="5">
        <v>1</v>
      </c>
      <c r="L3622" s="5" t="s">
        <v>2453</v>
      </c>
      <c r="M3622" s="5" t="s">
        <v>96</v>
      </c>
      <c r="N3622" s="19">
        <v>9784480873682</v>
      </c>
    </row>
    <row r="3623" spans="1:14" ht="15.75" customHeight="1" x14ac:dyDescent="0.2">
      <c r="A3623" s="14">
        <v>44</v>
      </c>
      <c r="B3623" s="16">
        <v>420</v>
      </c>
      <c r="C3623" s="14" t="s">
        <v>2652</v>
      </c>
      <c r="D3623" s="17">
        <v>1</v>
      </c>
      <c r="E3623" s="5" t="s">
        <v>2653</v>
      </c>
      <c r="F3623" s="5" t="s">
        <v>2654</v>
      </c>
      <c r="G3623" s="5" t="s">
        <v>2655</v>
      </c>
      <c r="H3623" s="20" t="str">
        <f ca="1">IFERROR(__xludf.DUMMYFUNCTION("GOOGLETRANSLATE(VIET!K3623,""vi"",""en"")"),"Art · Handicrafts")</f>
        <v>Art · Handicrafts</v>
      </c>
      <c r="I3623" s="5">
        <v>0</v>
      </c>
      <c r="J3623" s="5">
        <v>2011</v>
      </c>
      <c r="K3623" s="5">
        <v>1</v>
      </c>
      <c r="L3623" s="5" t="s">
        <v>2644</v>
      </c>
      <c r="M3623" s="5" t="s">
        <v>307</v>
      </c>
      <c r="N3623" s="19">
        <v>9784861523076</v>
      </c>
    </row>
    <row r="3624" spans="1:14" ht="15.75" customHeight="1" x14ac:dyDescent="0.2">
      <c r="A3624" s="14">
        <v>45</v>
      </c>
      <c r="B3624" s="16">
        <v>420</v>
      </c>
      <c r="C3624" s="14" t="s">
        <v>2656</v>
      </c>
      <c r="D3624" s="17">
        <v>1</v>
      </c>
      <c r="E3624" s="5" t="s">
        <v>2657</v>
      </c>
      <c r="F3624" s="5" t="s">
        <v>2658</v>
      </c>
      <c r="G3624" s="5" t="s">
        <v>2447</v>
      </c>
      <c r="H3624" s="20" t="str">
        <f ca="1">IFERROR(__xludf.DUMMYFUNCTION("GOOGLETRANSLATE(VIET!K3624,""vi"",""en"")"),"Art · Handicrafts")</f>
        <v>Art · Handicrafts</v>
      </c>
      <c r="I3624" s="5">
        <v>0</v>
      </c>
      <c r="J3624" s="5">
        <v>2011</v>
      </c>
      <c r="K3624" s="5">
        <v>8</v>
      </c>
      <c r="L3624" s="5" t="s">
        <v>2471</v>
      </c>
      <c r="M3624" s="5" t="s">
        <v>96</v>
      </c>
      <c r="N3624" s="19">
        <v>9784757141292</v>
      </c>
    </row>
    <row r="3625" spans="1:14" ht="15.75" customHeight="1" x14ac:dyDescent="0.2">
      <c r="A3625" s="14">
        <v>46</v>
      </c>
      <c r="B3625" s="16">
        <v>420</v>
      </c>
      <c r="C3625" s="14" t="s">
        <v>2659</v>
      </c>
      <c r="D3625" s="17">
        <v>1</v>
      </c>
      <c r="E3625" s="5" t="s">
        <v>2660</v>
      </c>
      <c r="F3625" s="5">
        <v>0</v>
      </c>
      <c r="G3625" s="5" t="s">
        <v>2661</v>
      </c>
      <c r="H3625" s="20" t="str">
        <f ca="1">IFERROR(__xludf.DUMMYFUNCTION("GOOGLETRANSLATE(VIET!K3625,""vi"",""en"")"),"Art · Handicrafts")</f>
        <v>Art · Handicrafts</v>
      </c>
      <c r="I3625" s="5">
        <v>0</v>
      </c>
      <c r="J3625" s="5">
        <v>2010</v>
      </c>
      <c r="K3625" s="5">
        <v>7</v>
      </c>
      <c r="L3625" s="5" t="s">
        <v>2535</v>
      </c>
      <c r="M3625" s="5" t="s">
        <v>96</v>
      </c>
      <c r="N3625" s="19">
        <v>9784104781010</v>
      </c>
    </row>
    <row r="3626" spans="1:14" ht="15.75" customHeight="1" x14ac:dyDescent="0.2">
      <c r="A3626" s="14">
        <v>47</v>
      </c>
      <c r="B3626" s="16">
        <v>420</v>
      </c>
      <c r="C3626" s="14" t="s">
        <v>2662</v>
      </c>
      <c r="D3626" s="17">
        <v>1</v>
      </c>
      <c r="E3626" s="5" t="s">
        <v>2663</v>
      </c>
      <c r="F3626" s="5">
        <v>0</v>
      </c>
      <c r="G3626" s="5" t="s">
        <v>2664</v>
      </c>
      <c r="H3626" s="20" t="str">
        <f ca="1">IFERROR(__xludf.DUMMYFUNCTION("GOOGLETRANSLATE(VIET!K3626,""vi"",""en"")"),"Art · Handicrafts")</f>
        <v>Art · Handicrafts</v>
      </c>
      <c r="I3626" s="5">
        <v>0</v>
      </c>
      <c r="J3626" s="5">
        <v>2012</v>
      </c>
      <c r="K3626" s="5">
        <v>1</v>
      </c>
      <c r="L3626" s="5" t="s">
        <v>2665</v>
      </c>
      <c r="M3626" s="5" t="s">
        <v>35</v>
      </c>
      <c r="N3626" s="19">
        <v>9780824835378</v>
      </c>
    </row>
    <row r="3627" spans="1:14" ht="15.75" customHeight="1" x14ac:dyDescent="0.2">
      <c r="A3627" s="14">
        <v>48</v>
      </c>
      <c r="B3627" s="16">
        <v>420</v>
      </c>
      <c r="C3627" s="14" t="s">
        <v>2666</v>
      </c>
      <c r="D3627" s="17">
        <v>1</v>
      </c>
      <c r="E3627" s="5" t="s">
        <v>2667</v>
      </c>
      <c r="F3627" s="5" t="s">
        <v>2668</v>
      </c>
      <c r="G3627" s="5" t="s">
        <v>193</v>
      </c>
      <c r="H3627" s="20" t="str">
        <f ca="1">IFERROR(__xludf.DUMMYFUNCTION("GOOGLETRANSLATE(VIET!K3627,""vi"",""en"")"),"Art · Handicrafts")</f>
        <v>Art · Handicrafts</v>
      </c>
      <c r="I3627" s="5">
        <v>0</v>
      </c>
      <c r="J3627" s="5">
        <v>2010</v>
      </c>
      <c r="K3627" s="5">
        <v>1</v>
      </c>
      <c r="L3627" s="5" t="s">
        <v>2669</v>
      </c>
      <c r="M3627" s="5" t="s">
        <v>307</v>
      </c>
      <c r="N3627" s="19">
        <v>0</v>
      </c>
    </row>
    <row r="3628" spans="1:14" ht="15.75" customHeight="1" x14ac:dyDescent="0.2">
      <c r="A3628" s="14">
        <v>49</v>
      </c>
      <c r="B3628" s="16">
        <v>420</v>
      </c>
      <c r="C3628" s="14" t="s">
        <v>2670</v>
      </c>
      <c r="D3628" s="17">
        <v>1</v>
      </c>
      <c r="E3628" s="5" t="s">
        <v>2671</v>
      </c>
      <c r="F3628" s="5" t="s">
        <v>2672</v>
      </c>
      <c r="G3628" s="5" t="s">
        <v>193</v>
      </c>
      <c r="H3628" s="20" t="str">
        <f ca="1">IFERROR(__xludf.DUMMYFUNCTION("GOOGLETRANSLATE(VIET!K3628,""vi"",""en"")"),"Art · Handicrafts")</f>
        <v>Art · Handicrafts</v>
      </c>
      <c r="I3628" s="5">
        <v>0</v>
      </c>
      <c r="J3628" s="5">
        <v>2011</v>
      </c>
      <c r="K3628" s="5">
        <v>1</v>
      </c>
      <c r="L3628" s="5" t="s">
        <v>2669</v>
      </c>
      <c r="M3628" s="5" t="s">
        <v>307</v>
      </c>
      <c r="N3628" s="19">
        <v>0</v>
      </c>
    </row>
    <row r="3629" spans="1:14" ht="15.75" customHeight="1" x14ac:dyDescent="0.2">
      <c r="A3629" s="14">
        <v>50</v>
      </c>
      <c r="B3629" s="16">
        <v>420</v>
      </c>
      <c r="C3629" s="14" t="s">
        <v>2673</v>
      </c>
      <c r="D3629" s="17">
        <v>1</v>
      </c>
      <c r="E3629" s="5" t="s">
        <v>2674</v>
      </c>
      <c r="F3629" s="5" t="s">
        <v>2675</v>
      </c>
      <c r="G3629" s="5" t="s">
        <v>32</v>
      </c>
      <c r="H3629" s="20" t="str">
        <f ca="1">IFERROR(__xludf.DUMMYFUNCTION("GOOGLETRANSLATE(VIET!K3629,""vi"",""en"")"),"Art · Handicrafts")</f>
        <v>Art · Handicrafts</v>
      </c>
      <c r="I3629" s="5">
        <v>0</v>
      </c>
      <c r="J3629" s="5">
        <v>2012</v>
      </c>
      <c r="K3629" s="5">
        <v>1</v>
      </c>
      <c r="L3629" s="5" t="s">
        <v>2676</v>
      </c>
      <c r="M3629" s="5" t="s">
        <v>307</v>
      </c>
      <c r="N3629" s="19" t="s">
        <v>32</v>
      </c>
    </row>
    <row r="3630" spans="1:14" ht="15.75" customHeight="1" x14ac:dyDescent="0.2">
      <c r="A3630" s="14">
        <v>51</v>
      </c>
      <c r="B3630" s="16">
        <v>420</v>
      </c>
      <c r="C3630" s="14" t="s">
        <v>2677</v>
      </c>
      <c r="D3630" s="17">
        <v>1</v>
      </c>
      <c r="E3630" s="5" t="s">
        <v>2678</v>
      </c>
      <c r="F3630" s="5" t="s">
        <v>2679</v>
      </c>
      <c r="G3630" s="5" t="s">
        <v>2680</v>
      </c>
      <c r="H3630" s="20" t="str">
        <f ca="1">IFERROR(__xludf.DUMMYFUNCTION("GOOGLETRANSLATE(VIET!K3630,""vi"",""en"")"),"Art · Handicrafts")</f>
        <v>Art · Handicrafts</v>
      </c>
      <c r="I3630" s="5">
        <v>0</v>
      </c>
      <c r="J3630" s="5">
        <v>2012</v>
      </c>
      <c r="K3630" s="5">
        <v>1</v>
      </c>
      <c r="L3630" s="5" t="s">
        <v>2680</v>
      </c>
      <c r="M3630" s="5" t="s">
        <v>307</v>
      </c>
      <c r="N3630" s="19">
        <v>0</v>
      </c>
    </row>
    <row r="3631" spans="1:14" ht="15.75" customHeight="1" x14ac:dyDescent="0.2">
      <c r="A3631" s="14">
        <v>52</v>
      </c>
      <c r="B3631" s="16">
        <v>420</v>
      </c>
      <c r="C3631" s="14" t="s">
        <v>2681</v>
      </c>
      <c r="D3631" s="17">
        <v>1</v>
      </c>
      <c r="E3631" s="5" t="s">
        <v>2682</v>
      </c>
      <c r="F3631" s="5">
        <v>0</v>
      </c>
      <c r="G3631" s="5" t="s">
        <v>2680</v>
      </c>
      <c r="H3631" s="20" t="str">
        <f ca="1">IFERROR(__xludf.DUMMYFUNCTION("GOOGLETRANSLATE(VIET!K3631,""vi"",""en"")"),"Art · Handicrafts")</f>
        <v>Art · Handicrafts</v>
      </c>
      <c r="I3631" s="5">
        <v>0</v>
      </c>
      <c r="J3631" s="5">
        <v>2009</v>
      </c>
      <c r="K3631" s="5">
        <v>1</v>
      </c>
      <c r="L3631" s="5" t="s">
        <v>2680</v>
      </c>
      <c r="M3631" s="5" t="s">
        <v>307</v>
      </c>
      <c r="N3631" s="19">
        <v>0</v>
      </c>
    </row>
    <row r="3632" spans="1:14" ht="15.75" customHeight="1" x14ac:dyDescent="0.2">
      <c r="A3632" s="14">
        <v>53</v>
      </c>
      <c r="B3632" s="16">
        <v>420</v>
      </c>
      <c r="C3632" s="14" t="s">
        <v>2683</v>
      </c>
      <c r="D3632" s="17">
        <v>1</v>
      </c>
      <c r="E3632" s="5" t="s">
        <v>2684</v>
      </c>
      <c r="F3632" s="5">
        <v>0</v>
      </c>
      <c r="G3632" s="5" t="s">
        <v>2680</v>
      </c>
      <c r="H3632" s="20" t="str">
        <f ca="1">IFERROR(__xludf.DUMMYFUNCTION("GOOGLETRANSLATE(VIET!K3632,""vi"",""en"")"),"Art · Handicrafts")</f>
        <v>Art · Handicrafts</v>
      </c>
      <c r="I3632" s="5">
        <v>0</v>
      </c>
      <c r="J3632" s="5">
        <v>2012</v>
      </c>
      <c r="K3632" s="5">
        <v>1</v>
      </c>
      <c r="L3632" s="5" t="s">
        <v>2680</v>
      </c>
      <c r="M3632" s="5" t="s">
        <v>307</v>
      </c>
      <c r="N3632" s="19">
        <v>0</v>
      </c>
    </row>
    <row r="3633" spans="1:14" ht="15.75" customHeight="1" x14ac:dyDescent="0.2">
      <c r="A3633" s="14">
        <v>54</v>
      </c>
      <c r="B3633" s="16">
        <v>420</v>
      </c>
      <c r="C3633" s="14" t="s">
        <v>2685</v>
      </c>
      <c r="D3633" s="17">
        <v>1</v>
      </c>
      <c r="E3633" s="5" t="s">
        <v>2686</v>
      </c>
      <c r="F3633" s="5" t="s">
        <v>2687</v>
      </c>
      <c r="G3633" s="5" t="s">
        <v>2688</v>
      </c>
      <c r="H3633" s="20" t="str">
        <f ca="1">IFERROR(__xludf.DUMMYFUNCTION("GOOGLETRANSLATE(VIET!K3633,""vi"",""en"")"),"Art · Handicrafts")</f>
        <v>Art · Handicrafts</v>
      </c>
      <c r="I3633" s="5">
        <v>0</v>
      </c>
      <c r="J3633" s="5">
        <v>2012</v>
      </c>
      <c r="K3633" s="5">
        <v>1</v>
      </c>
      <c r="L3633" s="5" t="s">
        <v>2689</v>
      </c>
      <c r="M3633" s="5" t="s">
        <v>307</v>
      </c>
      <c r="N3633" s="19">
        <v>0</v>
      </c>
    </row>
    <row r="3634" spans="1:14" ht="15.75" customHeight="1" x14ac:dyDescent="0.2">
      <c r="A3634" s="14">
        <v>55</v>
      </c>
      <c r="B3634" s="16">
        <v>420</v>
      </c>
      <c r="C3634" s="14" t="s">
        <v>2690</v>
      </c>
      <c r="D3634" s="17">
        <v>1</v>
      </c>
      <c r="E3634" s="5" t="s">
        <v>2691</v>
      </c>
      <c r="F3634" s="5">
        <v>0</v>
      </c>
      <c r="G3634" s="5" t="s">
        <v>2692</v>
      </c>
      <c r="H3634" s="20" t="str">
        <f ca="1">IFERROR(__xludf.DUMMYFUNCTION("GOOGLETRANSLATE(VIET!K3634,""vi"",""en"")"),"Art · Handicrafts")</f>
        <v>Art · Handicrafts</v>
      </c>
      <c r="I3634" s="5">
        <v>0</v>
      </c>
      <c r="J3634" s="5">
        <v>2012</v>
      </c>
      <c r="K3634" s="5">
        <v>1</v>
      </c>
      <c r="L3634" s="5" t="s">
        <v>2693</v>
      </c>
      <c r="M3634" s="5" t="s">
        <v>307</v>
      </c>
      <c r="N3634" s="19">
        <v>0</v>
      </c>
    </row>
    <row r="3635" spans="1:14" ht="15.75" customHeight="1" x14ac:dyDescent="0.2">
      <c r="A3635" s="14">
        <v>56</v>
      </c>
      <c r="B3635" s="16">
        <v>420</v>
      </c>
      <c r="C3635" s="14" t="s">
        <v>2694</v>
      </c>
      <c r="D3635" s="17">
        <v>1</v>
      </c>
      <c r="E3635" s="5" t="s">
        <v>2695</v>
      </c>
      <c r="F3635" s="5">
        <v>0</v>
      </c>
      <c r="G3635" s="5" t="s">
        <v>2696</v>
      </c>
      <c r="H3635" s="20" t="str">
        <f ca="1">IFERROR(__xludf.DUMMYFUNCTION("GOOGLETRANSLATE(VIET!K3635,""vi"",""en"")"),"Art · Handicrafts")</f>
        <v>Art · Handicrafts</v>
      </c>
      <c r="I3635" s="5">
        <v>0</v>
      </c>
      <c r="J3635" s="5">
        <v>2012</v>
      </c>
      <c r="K3635" s="5">
        <v>1</v>
      </c>
      <c r="L3635" s="5" t="s">
        <v>2680</v>
      </c>
      <c r="M3635" s="5" t="s">
        <v>307</v>
      </c>
      <c r="N3635" s="19">
        <v>0</v>
      </c>
    </row>
    <row r="3636" spans="1:14" ht="15.75" customHeight="1" x14ac:dyDescent="0.2">
      <c r="A3636" s="14">
        <v>57</v>
      </c>
      <c r="B3636" s="16">
        <v>420</v>
      </c>
      <c r="C3636" s="14" t="s">
        <v>2697</v>
      </c>
      <c r="D3636" s="17">
        <v>1</v>
      </c>
      <c r="E3636" s="5" t="s">
        <v>2698</v>
      </c>
      <c r="F3636" s="5">
        <v>0</v>
      </c>
      <c r="G3636" s="5" t="s">
        <v>2699</v>
      </c>
      <c r="H3636" s="20" t="str">
        <f ca="1">IFERROR(__xludf.DUMMYFUNCTION("GOOGLETRANSLATE(VIET!K3636,""vi"",""en"")"),"Art · Handicrafts")</f>
        <v>Art · Handicrafts</v>
      </c>
      <c r="I3636" s="5">
        <v>0</v>
      </c>
      <c r="J3636" s="5">
        <v>2012</v>
      </c>
      <c r="K3636" s="5">
        <v>1</v>
      </c>
      <c r="L3636" s="5" t="s">
        <v>2700</v>
      </c>
      <c r="M3636" s="5" t="s">
        <v>35</v>
      </c>
      <c r="N3636" s="19">
        <v>0</v>
      </c>
    </row>
    <row r="3637" spans="1:14" ht="15.75" customHeight="1" x14ac:dyDescent="0.2">
      <c r="A3637" s="14">
        <v>58</v>
      </c>
      <c r="B3637" s="16">
        <v>420</v>
      </c>
      <c r="C3637" s="14" t="s">
        <v>2701</v>
      </c>
      <c r="D3637" s="17">
        <v>1</v>
      </c>
      <c r="E3637" s="5" t="s">
        <v>2702</v>
      </c>
      <c r="F3637" s="5" t="s">
        <v>32</v>
      </c>
      <c r="G3637" s="5" t="s">
        <v>32</v>
      </c>
      <c r="H3637" s="20" t="str">
        <f ca="1">IFERROR(__xludf.DUMMYFUNCTION("GOOGLETRANSLATE(VIET!K3637,""vi"",""en"")"),"Art · Handicrafts")</f>
        <v>Art · Handicrafts</v>
      </c>
      <c r="I3637" s="5">
        <v>0</v>
      </c>
      <c r="J3637" s="5">
        <v>2008</v>
      </c>
      <c r="K3637" s="5">
        <v>1</v>
      </c>
      <c r="L3637" s="5" t="s">
        <v>2703</v>
      </c>
      <c r="M3637" s="5" t="s">
        <v>307</v>
      </c>
      <c r="N3637" s="19">
        <v>9784990041708</v>
      </c>
    </row>
    <row r="3638" spans="1:14" ht="15.75" customHeight="1" x14ac:dyDescent="0.2">
      <c r="A3638" s="14">
        <v>59</v>
      </c>
      <c r="B3638" s="16">
        <v>420</v>
      </c>
      <c r="C3638" s="14" t="s">
        <v>2704</v>
      </c>
      <c r="D3638" s="17">
        <v>1</v>
      </c>
      <c r="E3638" s="5" t="s">
        <v>2705</v>
      </c>
      <c r="F3638" s="5" t="s">
        <v>32</v>
      </c>
      <c r="G3638" s="5" t="s">
        <v>32</v>
      </c>
      <c r="H3638" s="20" t="str">
        <f ca="1">IFERROR(__xludf.DUMMYFUNCTION("GOOGLETRANSLATE(VIET!K3638,""vi"",""en"")"),"Art · Handicrafts")</f>
        <v>Art · Handicrafts</v>
      </c>
      <c r="I3638" s="5">
        <v>0</v>
      </c>
      <c r="J3638" s="5">
        <v>2008</v>
      </c>
      <c r="K3638" s="5">
        <v>1</v>
      </c>
      <c r="L3638" s="5" t="s">
        <v>2703</v>
      </c>
      <c r="M3638" s="5" t="s">
        <v>307</v>
      </c>
      <c r="N3638" s="19">
        <v>0</v>
      </c>
    </row>
    <row r="3639" spans="1:14" ht="15.75" customHeight="1" x14ac:dyDescent="0.2">
      <c r="A3639" s="14">
        <v>60</v>
      </c>
      <c r="B3639" s="16">
        <v>420</v>
      </c>
      <c r="C3639" s="14" t="s">
        <v>2706</v>
      </c>
      <c r="D3639" s="17">
        <v>1</v>
      </c>
      <c r="E3639" s="5" t="s">
        <v>2707</v>
      </c>
      <c r="F3639" s="5">
        <v>0</v>
      </c>
      <c r="G3639" s="5" t="s">
        <v>2708</v>
      </c>
      <c r="H3639" s="20" t="str">
        <f ca="1">IFERROR(__xludf.DUMMYFUNCTION("GOOGLETRANSLATE(VIET!K3639,""vi"",""en"")"),"Art · Handicrafts")</f>
        <v>Art · Handicrafts</v>
      </c>
      <c r="I3639" s="5">
        <v>0</v>
      </c>
      <c r="J3639" s="5">
        <v>2011</v>
      </c>
      <c r="K3639" s="5">
        <v>1</v>
      </c>
      <c r="L3639" s="5" t="s">
        <v>2709</v>
      </c>
      <c r="M3639" s="5" t="s">
        <v>307</v>
      </c>
      <c r="N3639" s="19">
        <v>9784568504644</v>
      </c>
    </row>
    <row r="3640" spans="1:14" ht="15.75" customHeight="1" x14ac:dyDescent="0.2">
      <c r="A3640" s="14">
        <v>61</v>
      </c>
      <c r="B3640" s="16">
        <v>420</v>
      </c>
      <c r="C3640" s="14" t="s">
        <v>2710</v>
      </c>
      <c r="D3640" s="17">
        <v>1</v>
      </c>
      <c r="E3640" s="5" t="s">
        <v>2711</v>
      </c>
      <c r="F3640" s="5" t="s">
        <v>32</v>
      </c>
      <c r="G3640" s="5" t="s">
        <v>2712</v>
      </c>
      <c r="H3640" s="20" t="str">
        <f ca="1">IFERROR(__xludf.DUMMYFUNCTION("GOOGLETRANSLATE(VIET!K3640,""vi"",""en"")"),"Art · Handicrafts")</f>
        <v>Art · Handicrafts</v>
      </c>
      <c r="I3640" s="5">
        <v>0</v>
      </c>
      <c r="J3640" s="5">
        <v>2008</v>
      </c>
      <c r="K3640" s="5">
        <v>1</v>
      </c>
      <c r="L3640" s="5" t="s">
        <v>2713</v>
      </c>
      <c r="M3640" s="5" t="s">
        <v>307</v>
      </c>
      <c r="N3640" s="19" t="s">
        <v>32</v>
      </c>
    </row>
    <row r="3641" spans="1:14" ht="15.75" customHeight="1" x14ac:dyDescent="0.2">
      <c r="A3641" s="14">
        <v>62</v>
      </c>
      <c r="B3641" s="16">
        <v>420</v>
      </c>
      <c r="C3641" s="14" t="s">
        <v>2714</v>
      </c>
      <c r="D3641" s="17">
        <v>1</v>
      </c>
      <c r="E3641" s="5" t="s">
        <v>2715</v>
      </c>
      <c r="F3641" s="5" t="s">
        <v>2716</v>
      </c>
      <c r="G3641" s="5" t="s">
        <v>32</v>
      </c>
      <c r="H3641" s="20" t="str">
        <f ca="1">IFERROR(__xludf.DUMMYFUNCTION("GOOGLETRANSLATE(VIET!K3641,""vi"",""en"")"),"Art · Handicrafts")</f>
        <v>Art · Handicrafts</v>
      </c>
      <c r="I3641" s="5">
        <v>0</v>
      </c>
      <c r="J3641" s="5">
        <v>2005</v>
      </c>
      <c r="K3641" s="5">
        <v>0</v>
      </c>
      <c r="L3641" s="5" t="s">
        <v>2717</v>
      </c>
      <c r="M3641" s="5" t="s">
        <v>307</v>
      </c>
      <c r="N3641" s="19">
        <v>4903205010</v>
      </c>
    </row>
    <row r="3642" spans="1:14" ht="15.75" customHeight="1" x14ac:dyDescent="0.2">
      <c r="A3642" s="14">
        <v>63</v>
      </c>
      <c r="B3642" s="16">
        <v>420</v>
      </c>
      <c r="C3642" s="14" t="s">
        <v>2718</v>
      </c>
      <c r="D3642" s="17">
        <v>1</v>
      </c>
      <c r="E3642" s="5" t="s">
        <v>2719</v>
      </c>
      <c r="F3642" s="5" t="s">
        <v>2720</v>
      </c>
      <c r="G3642" s="5" t="s">
        <v>32</v>
      </c>
      <c r="H3642" s="20" t="str">
        <f ca="1">IFERROR(__xludf.DUMMYFUNCTION("GOOGLETRANSLATE(VIET!K3642,""vi"",""en"")"),"Art · Handicrafts")</f>
        <v>Art · Handicrafts</v>
      </c>
      <c r="I3642" s="5">
        <v>0</v>
      </c>
      <c r="J3642" s="5">
        <v>2009</v>
      </c>
      <c r="K3642" s="5">
        <v>1</v>
      </c>
      <c r="L3642" s="5" t="s">
        <v>457</v>
      </c>
      <c r="M3642" s="5" t="s">
        <v>96</v>
      </c>
      <c r="N3642" s="19" t="s">
        <v>32</v>
      </c>
    </row>
    <row r="3643" spans="1:14" ht="15.75" customHeight="1" x14ac:dyDescent="0.2">
      <c r="A3643" s="14">
        <v>64</v>
      </c>
      <c r="B3643" s="16">
        <v>420</v>
      </c>
      <c r="C3643" s="14" t="s">
        <v>2721</v>
      </c>
      <c r="D3643" s="17">
        <v>1</v>
      </c>
      <c r="E3643" s="5" t="s">
        <v>2722</v>
      </c>
      <c r="F3643" s="5">
        <v>0</v>
      </c>
      <c r="G3643" s="5" t="s">
        <v>32</v>
      </c>
      <c r="H3643" s="20" t="str">
        <f ca="1">IFERROR(__xludf.DUMMYFUNCTION("GOOGLETRANSLATE(VIET!K3643,""vi"",""en"")"),"Art · Handicrafts")</f>
        <v>Art · Handicrafts</v>
      </c>
      <c r="I3643" s="5">
        <v>0</v>
      </c>
      <c r="J3643" s="5">
        <v>2007</v>
      </c>
      <c r="K3643" s="5">
        <v>1</v>
      </c>
      <c r="L3643" s="5" t="s">
        <v>1249</v>
      </c>
      <c r="M3643" s="5" t="s">
        <v>96</v>
      </c>
      <c r="N3643" s="19" t="s">
        <v>32</v>
      </c>
    </row>
    <row r="3644" spans="1:14" ht="15.75" customHeight="1" x14ac:dyDescent="0.2">
      <c r="A3644" s="14">
        <v>65</v>
      </c>
      <c r="B3644" s="16">
        <v>420</v>
      </c>
      <c r="C3644" s="14" t="s">
        <v>2723</v>
      </c>
      <c r="D3644" s="17">
        <v>1</v>
      </c>
      <c r="E3644" s="5" t="s">
        <v>2724</v>
      </c>
      <c r="F3644" s="5" t="s">
        <v>32</v>
      </c>
      <c r="G3644" s="5" t="s">
        <v>2725</v>
      </c>
      <c r="H3644" s="20" t="str">
        <f ca="1">IFERROR(__xludf.DUMMYFUNCTION("GOOGLETRANSLATE(VIET!K3644,""vi"",""en"")"),"Art · Handicrafts")</f>
        <v>Art · Handicrafts</v>
      </c>
      <c r="I3644" s="5">
        <v>0</v>
      </c>
      <c r="J3644" s="5">
        <v>2006</v>
      </c>
      <c r="K3644" s="5">
        <v>1</v>
      </c>
      <c r="L3644" s="5" t="s">
        <v>2119</v>
      </c>
      <c r="M3644" s="5" t="s">
        <v>96</v>
      </c>
      <c r="N3644" s="19" t="s">
        <v>32</v>
      </c>
    </row>
    <row r="3645" spans="1:14" ht="15.75" customHeight="1" x14ac:dyDescent="0.2">
      <c r="A3645" s="14">
        <v>66</v>
      </c>
      <c r="B3645" s="16">
        <v>420</v>
      </c>
      <c r="C3645" s="14" t="s">
        <v>2726</v>
      </c>
      <c r="D3645" s="17">
        <v>1</v>
      </c>
      <c r="E3645" s="5" t="s">
        <v>2727</v>
      </c>
      <c r="F3645" s="5" t="s">
        <v>2728</v>
      </c>
      <c r="G3645" s="5" t="s">
        <v>32</v>
      </c>
      <c r="H3645" s="20" t="str">
        <f ca="1">IFERROR(__xludf.DUMMYFUNCTION("GOOGLETRANSLATE(VIET!K3645,""vi"",""en"")"),"Art · Handicrafts")</f>
        <v>Art · Handicrafts</v>
      </c>
      <c r="I3645" s="5">
        <v>1</v>
      </c>
      <c r="J3645" s="5">
        <v>2008</v>
      </c>
      <c r="K3645" s="5">
        <v>1</v>
      </c>
      <c r="L3645" s="5" t="s">
        <v>2119</v>
      </c>
      <c r="M3645" s="5" t="s">
        <v>96</v>
      </c>
      <c r="N3645" s="19" t="s">
        <v>32</v>
      </c>
    </row>
    <row r="3646" spans="1:14" ht="15.75" customHeight="1" x14ac:dyDescent="0.2">
      <c r="A3646" s="14">
        <v>67</v>
      </c>
      <c r="B3646" s="16">
        <v>420</v>
      </c>
      <c r="C3646" s="14" t="s">
        <v>2729</v>
      </c>
      <c r="D3646" s="17">
        <v>1</v>
      </c>
      <c r="E3646" s="5" t="s">
        <v>2730</v>
      </c>
      <c r="F3646" s="5" t="s">
        <v>32</v>
      </c>
      <c r="G3646" s="5" t="s">
        <v>2725</v>
      </c>
      <c r="H3646" s="20" t="str">
        <f ca="1">IFERROR(__xludf.DUMMYFUNCTION("GOOGLETRANSLATE(VIET!K3646,""vi"",""en"")"),"Art · Handicrafts")</f>
        <v>Art · Handicrafts</v>
      </c>
      <c r="I3646" s="5">
        <v>0</v>
      </c>
      <c r="J3646" s="5">
        <v>2005</v>
      </c>
      <c r="K3646" s="5">
        <v>0</v>
      </c>
      <c r="L3646" s="5" t="s">
        <v>1249</v>
      </c>
      <c r="M3646" s="5" t="s">
        <v>96</v>
      </c>
      <c r="N3646" s="19" t="s">
        <v>32</v>
      </c>
    </row>
    <row r="3647" spans="1:14" ht="15.75" customHeight="1" x14ac:dyDescent="0.2">
      <c r="A3647" s="14">
        <v>68</v>
      </c>
      <c r="B3647" s="16">
        <v>420</v>
      </c>
      <c r="C3647" s="14" t="s">
        <v>2731</v>
      </c>
      <c r="D3647" s="17">
        <v>1</v>
      </c>
      <c r="E3647" s="5" t="s">
        <v>2732</v>
      </c>
      <c r="F3647" s="5" t="s">
        <v>2733</v>
      </c>
      <c r="G3647" s="5" t="s">
        <v>2119</v>
      </c>
      <c r="H3647" s="20" t="str">
        <f ca="1">IFERROR(__xludf.DUMMYFUNCTION("GOOGLETRANSLATE(VIET!K3647,""vi"",""en"")"),"Art · Handicrafts")</f>
        <v>Art · Handicrafts</v>
      </c>
      <c r="I3647" s="5">
        <v>0</v>
      </c>
      <c r="J3647" s="5">
        <v>2008</v>
      </c>
      <c r="K3647" s="5">
        <v>1</v>
      </c>
      <c r="L3647" s="5" t="s">
        <v>2119</v>
      </c>
      <c r="M3647" s="5" t="s">
        <v>96</v>
      </c>
      <c r="N3647" s="19">
        <v>0</v>
      </c>
    </row>
    <row r="3648" spans="1:14" ht="15.75" customHeight="1" x14ac:dyDescent="0.2">
      <c r="A3648" s="14">
        <v>69</v>
      </c>
      <c r="B3648" s="16">
        <v>420</v>
      </c>
      <c r="C3648" s="14" t="s">
        <v>2734</v>
      </c>
      <c r="D3648" s="17">
        <v>1</v>
      </c>
      <c r="E3648" s="5" t="s">
        <v>2735</v>
      </c>
      <c r="F3648" s="5" t="s">
        <v>2736</v>
      </c>
      <c r="G3648" s="5" t="s">
        <v>2737</v>
      </c>
      <c r="H3648" s="20" t="str">
        <f ca="1">IFERROR(__xludf.DUMMYFUNCTION("GOOGLETRANSLATE(VIET!K3648,""vi"",""en"")"),"Art · Handicrafts")</f>
        <v>Art · Handicrafts</v>
      </c>
      <c r="I3648" s="5">
        <v>0</v>
      </c>
      <c r="J3648" s="5">
        <v>2007</v>
      </c>
      <c r="K3648" s="5">
        <v>1</v>
      </c>
      <c r="L3648" s="5" t="s">
        <v>2612</v>
      </c>
      <c r="M3648" s="5" t="s">
        <v>96</v>
      </c>
      <c r="N3648" s="19" t="s">
        <v>32</v>
      </c>
    </row>
    <row r="3649" spans="1:14" ht="15.75" customHeight="1" x14ac:dyDescent="0.2">
      <c r="A3649" s="14">
        <v>70</v>
      </c>
      <c r="B3649" s="16">
        <v>420</v>
      </c>
      <c r="C3649" s="14" t="s">
        <v>2738</v>
      </c>
      <c r="D3649" s="17">
        <v>1</v>
      </c>
      <c r="E3649" s="5" t="s">
        <v>2739</v>
      </c>
      <c r="F3649" s="5" t="s">
        <v>32</v>
      </c>
      <c r="G3649" s="5" t="s">
        <v>2119</v>
      </c>
      <c r="H3649" s="20" t="str">
        <f ca="1">IFERROR(__xludf.DUMMYFUNCTION("GOOGLETRANSLATE(VIET!K3649,""vi"",""en"")"),"Art · Handicrafts")</f>
        <v>Art · Handicrafts</v>
      </c>
      <c r="I3649" s="5">
        <v>0</v>
      </c>
      <c r="J3649" s="5">
        <v>2008</v>
      </c>
      <c r="K3649" s="5">
        <v>0</v>
      </c>
      <c r="L3649" s="5" t="s">
        <v>2119</v>
      </c>
      <c r="M3649" s="5" t="s">
        <v>96</v>
      </c>
      <c r="N3649" s="19" t="s">
        <v>32</v>
      </c>
    </row>
    <row r="3650" spans="1:14" ht="15.75" customHeight="1" x14ac:dyDescent="0.2">
      <c r="A3650" s="14">
        <v>71</v>
      </c>
      <c r="B3650" s="16">
        <v>420</v>
      </c>
      <c r="C3650" s="14" t="s">
        <v>2740</v>
      </c>
      <c r="D3650" s="17">
        <v>1</v>
      </c>
      <c r="E3650" s="5" t="s">
        <v>2741</v>
      </c>
      <c r="F3650" s="5" t="s">
        <v>32</v>
      </c>
      <c r="G3650" s="5" t="s">
        <v>2119</v>
      </c>
      <c r="H3650" s="20" t="str">
        <f ca="1">IFERROR(__xludf.DUMMYFUNCTION("GOOGLETRANSLATE(VIET!K3650,""vi"",""en"")"),"Art · Handicrafts")</f>
        <v>Art · Handicrafts</v>
      </c>
      <c r="I3650" s="5">
        <v>0</v>
      </c>
      <c r="J3650" s="5">
        <v>2009</v>
      </c>
      <c r="K3650" s="5">
        <v>1</v>
      </c>
      <c r="L3650" s="5" t="s">
        <v>2742</v>
      </c>
      <c r="M3650" s="5" t="s">
        <v>96</v>
      </c>
      <c r="N3650" s="19">
        <v>9784487801060</v>
      </c>
    </row>
    <row r="3651" spans="1:14" ht="15.75" customHeight="1" x14ac:dyDescent="0.2">
      <c r="A3651" s="14">
        <v>72</v>
      </c>
      <c r="B3651" s="16">
        <v>420</v>
      </c>
      <c r="C3651" s="14" t="s">
        <v>2743</v>
      </c>
      <c r="D3651" s="17">
        <v>1</v>
      </c>
      <c r="E3651" s="5" t="s">
        <v>2744</v>
      </c>
      <c r="F3651" s="5" t="s">
        <v>32</v>
      </c>
      <c r="G3651" s="5" t="s">
        <v>2745</v>
      </c>
      <c r="H3651" s="20" t="str">
        <f ca="1">IFERROR(__xludf.DUMMYFUNCTION("GOOGLETRANSLATE(VIET!K3651,""vi"",""en"")"),"Art · Handicrafts")</f>
        <v>Art · Handicrafts</v>
      </c>
      <c r="I3651" s="5">
        <v>0</v>
      </c>
      <c r="J3651" s="5">
        <v>2006</v>
      </c>
      <c r="K3651" s="5">
        <v>1</v>
      </c>
      <c r="L3651" s="5" t="s">
        <v>2746</v>
      </c>
      <c r="M3651" s="5" t="s">
        <v>35</v>
      </c>
      <c r="N3651" s="19">
        <v>9780824830113</v>
      </c>
    </row>
    <row r="3652" spans="1:14" ht="15.75" customHeight="1" x14ac:dyDescent="0.2">
      <c r="A3652" s="14">
        <v>73</v>
      </c>
      <c r="B3652" s="16">
        <v>420</v>
      </c>
      <c r="C3652" s="14" t="s">
        <v>2747</v>
      </c>
      <c r="D3652" s="17">
        <v>1</v>
      </c>
      <c r="E3652" s="5" t="s">
        <v>2748</v>
      </c>
      <c r="F3652" s="5" t="s">
        <v>2749</v>
      </c>
      <c r="G3652" s="5" t="s">
        <v>2750</v>
      </c>
      <c r="H3652" s="20" t="str">
        <f ca="1">IFERROR(__xludf.DUMMYFUNCTION("GOOGLETRANSLATE(VIET!K3652,""vi"",""en"")"),"Art · Handicrafts")</f>
        <v>Art · Handicrafts</v>
      </c>
      <c r="I3652" s="5">
        <v>0</v>
      </c>
      <c r="J3652" s="5">
        <v>2010</v>
      </c>
      <c r="K3652" s="5">
        <v>0</v>
      </c>
      <c r="L3652" s="5" t="s">
        <v>1249</v>
      </c>
      <c r="M3652" s="5" t="s">
        <v>96</v>
      </c>
      <c r="N3652" s="19" t="s">
        <v>32</v>
      </c>
    </row>
    <row r="3653" spans="1:14" ht="15.75" customHeight="1" x14ac:dyDescent="0.2">
      <c r="A3653" s="14">
        <v>74</v>
      </c>
      <c r="B3653" s="16">
        <v>420</v>
      </c>
      <c r="C3653" s="14" t="s">
        <v>2751</v>
      </c>
      <c r="D3653" s="17">
        <v>1</v>
      </c>
      <c r="E3653" s="5" t="s">
        <v>2752</v>
      </c>
      <c r="F3653" s="5" t="s">
        <v>32</v>
      </c>
      <c r="G3653" s="5" t="s">
        <v>32</v>
      </c>
      <c r="H3653" s="20" t="str">
        <f ca="1">IFERROR(__xludf.DUMMYFUNCTION("GOOGLETRANSLATE(VIET!K3653,""vi"",""en"")"),"Art · Handicrafts")</f>
        <v>Art · Handicrafts</v>
      </c>
      <c r="I3653" s="5">
        <v>0</v>
      </c>
      <c r="J3653" s="5">
        <v>2007</v>
      </c>
      <c r="K3653" s="5">
        <v>1</v>
      </c>
      <c r="L3653" s="5" t="s">
        <v>2717</v>
      </c>
      <c r="M3653" s="5" t="s">
        <v>96</v>
      </c>
      <c r="N3653" s="19">
        <v>9784903205120</v>
      </c>
    </row>
    <row r="3654" spans="1:14" ht="15.75" customHeight="1" x14ac:dyDescent="0.2">
      <c r="A3654" s="14">
        <v>75</v>
      </c>
      <c r="B3654" s="16">
        <v>420</v>
      </c>
      <c r="C3654" s="14" t="s">
        <v>2753</v>
      </c>
      <c r="D3654" s="17">
        <v>1</v>
      </c>
      <c r="E3654" s="5" t="s">
        <v>2754</v>
      </c>
      <c r="F3654" s="5" t="s">
        <v>32</v>
      </c>
      <c r="G3654" s="5" t="s">
        <v>533</v>
      </c>
      <c r="H3654" s="20" t="str">
        <f ca="1">IFERROR(__xludf.DUMMYFUNCTION("GOOGLETRANSLATE(VIET!K3654,""vi"",""en"")"),"Art · Handicrafts")</f>
        <v>Art · Handicrafts</v>
      </c>
      <c r="I3654" s="5">
        <v>0</v>
      </c>
      <c r="J3654" s="5">
        <v>2004</v>
      </c>
      <c r="K3654" s="5">
        <v>0</v>
      </c>
      <c r="L3654" s="5" t="s">
        <v>2755</v>
      </c>
      <c r="M3654" s="5" t="s">
        <v>96</v>
      </c>
      <c r="N3654" s="19">
        <v>9784473032119</v>
      </c>
    </row>
    <row r="3655" spans="1:14" ht="15.75" customHeight="1" x14ac:dyDescent="0.2">
      <c r="A3655" s="14">
        <v>76</v>
      </c>
      <c r="B3655" s="16">
        <v>420</v>
      </c>
      <c r="C3655" s="14" t="s">
        <v>2756</v>
      </c>
      <c r="D3655" s="17">
        <v>1</v>
      </c>
      <c r="E3655" s="5" t="s">
        <v>2757</v>
      </c>
      <c r="F3655" s="5" t="s">
        <v>32</v>
      </c>
      <c r="G3655" s="5" t="s">
        <v>2758</v>
      </c>
      <c r="H3655" s="20" t="str">
        <f ca="1">IFERROR(__xludf.DUMMYFUNCTION("GOOGLETRANSLATE(VIET!K3655,""vi"",""en"")"),"Art · Handicrafts")</f>
        <v>Art · Handicrafts</v>
      </c>
      <c r="I3655" s="5">
        <v>0</v>
      </c>
      <c r="J3655" s="5">
        <v>2009</v>
      </c>
      <c r="K3655" s="5">
        <v>1</v>
      </c>
      <c r="L3655" s="5" t="s">
        <v>2758</v>
      </c>
      <c r="M3655" s="5" t="s">
        <v>307</v>
      </c>
      <c r="N3655" s="19" t="s">
        <v>32</v>
      </c>
    </row>
    <row r="3656" spans="1:14" ht="15.75" customHeight="1" x14ac:dyDescent="0.2">
      <c r="A3656" s="14">
        <v>77</v>
      </c>
      <c r="B3656" s="16">
        <v>420</v>
      </c>
      <c r="C3656" s="14" t="s">
        <v>2759</v>
      </c>
      <c r="D3656" s="17">
        <v>1</v>
      </c>
      <c r="E3656" s="5" t="s">
        <v>2760</v>
      </c>
      <c r="F3656" s="5" t="s">
        <v>32</v>
      </c>
      <c r="G3656" s="5" t="s">
        <v>2761</v>
      </c>
      <c r="H3656" s="20" t="str">
        <f ca="1">IFERROR(__xludf.DUMMYFUNCTION("GOOGLETRANSLATE(VIET!K3656,""vi"",""en"")"),"Art · Handicrafts")</f>
        <v>Art · Handicrafts</v>
      </c>
      <c r="I3656" s="5">
        <v>0</v>
      </c>
      <c r="J3656" s="5">
        <v>2009</v>
      </c>
      <c r="K3656" s="5">
        <v>0</v>
      </c>
      <c r="L3656" s="5" t="s">
        <v>2606</v>
      </c>
      <c r="M3656" s="5" t="s">
        <v>307</v>
      </c>
      <c r="N3656" s="19" t="s">
        <v>32</v>
      </c>
    </row>
    <row r="3657" spans="1:14" ht="15.75" customHeight="1" x14ac:dyDescent="0.2">
      <c r="A3657" s="14">
        <v>78</v>
      </c>
      <c r="B3657" s="16">
        <v>420</v>
      </c>
      <c r="C3657" s="14" t="s">
        <v>2762</v>
      </c>
      <c r="D3657" s="17">
        <v>1</v>
      </c>
      <c r="E3657" s="5" t="s">
        <v>2763</v>
      </c>
      <c r="F3657" s="5">
        <v>0</v>
      </c>
      <c r="G3657" s="5" t="s">
        <v>2761</v>
      </c>
      <c r="H3657" s="20" t="str">
        <f ca="1">IFERROR(__xludf.DUMMYFUNCTION("GOOGLETRANSLATE(VIET!K3657,""vi"",""en"")"),"Art · Handicrafts")</f>
        <v>Art · Handicrafts</v>
      </c>
      <c r="I3657" s="5">
        <v>0</v>
      </c>
      <c r="J3657" s="5">
        <v>2013</v>
      </c>
      <c r="K3657" s="5">
        <v>1</v>
      </c>
      <c r="L3657" s="5" t="s">
        <v>2606</v>
      </c>
      <c r="M3657" s="5" t="s">
        <v>307</v>
      </c>
      <c r="N3657" s="19">
        <v>0</v>
      </c>
    </row>
    <row r="3658" spans="1:14" ht="15.75" customHeight="1" x14ac:dyDescent="0.2">
      <c r="A3658" s="14">
        <v>79</v>
      </c>
      <c r="B3658" s="16">
        <v>420</v>
      </c>
      <c r="C3658" s="14" t="s">
        <v>2764</v>
      </c>
      <c r="D3658" s="17">
        <v>1</v>
      </c>
      <c r="E3658" s="5" t="s">
        <v>2765</v>
      </c>
      <c r="F3658" s="5" t="s">
        <v>32</v>
      </c>
      <c r="G3658" s="5" t="s">
        <v>2605</v>
      </c>
      <c r="H3658" s="20" t="str">
        <f ca="1">IFERROR(__xludf.DUMMYFUNCTION("GOOGLETRANSLATE(VIET!K3658,""vi"",""en"")"),"Art · Handicrafts")</f>
        <v>Art · Handicrafts</v>
      </c>
      <c r="I3658" s="5">
        <v>0</v>
      </c>
      <c r="J3658" s="5">
        <v>2009</v>
      </c>
      <c r="K3658" s="5">
        <v>1</v>
      </c>
      <c r="L3658" s="5" t="s">
        <v>2606</v>
      </c>
      <c r="M3658" s="5" t="s">
        <v>307</v>
      </c>
      <c r="N3658" s="19" t="s">
        <v>32</v>
      </c>
    </row>
    <row r="3659" spans="1:14" ht="15.75" customHeight="1" x14ac:dyDescent="0.2">
      <c r="A3659" s="14">
        <v>80</v>
      </c>
      <c r="B3659" s="16">
        <v>420</v>
      </c>
      <c r="C3659" s="14" t="s">
        <v>2766</v>
      </c>
      <c r="D3659" s="17">
        <v>1</v>
      </c>
      <c r="E3659" s="5" t="s">
        <v>2767</v>
      </c>
      <c r="F3659" s="5" t="s">
        <v>32</v>
      </c>
      <c r="G3659" s="5" t="s">
        <v>2768</v>
      </c>
      <c r="H3659" s="20" t="str">
        <f ca="1">IFERROR(__xludf.DUMMYFUNCTION("GOOGLETRANSLATE(VIET!K3659,""vi"",""en"")"),"Art · Handicrafts")</f>
        <v>Art · Handicrafts</v>
      </c>
      <c r="I3659" s="5">
        <v>0</v>
      </c>
      <c r="J3659" s="5">
        <v>2009</v>
      </c>
      <c r="K3659" s="5">
        <v>1</v>
      </c>
      <c r="L3659" s="5" t="s">
        <v>2606</v>
      </c>
      <c r="M3659" s="5" t="s">
        <v>307</v>
      </c>
      <c r="N3659" s="19" t="s">
        <v>32</v>
      </c>
    </row>
    <row r="3660" spans="1:14" ht="15.75" customHeight="1" x14ac:dyDescent="0.2">
      <c r="A3660" s="14">
        <v>81</v>
      </c>
      <c r="B3660" s="16">
        <v>420</v>
      </c>
      <c r="C3660" s="14" t="s">
        <v>2769</v>
      </c>
      <c r="D3660" s="17">
        <v>1</v>
      </c>
      <c r="E3660" s="5" t="s">
        <v>2770</v>
      </c>
      <c r="F3660" s="5">
        <v>0</v>
      </c>
      <c r="G3660" s="5" t="s">
        <v>2771</v>
      </c>
      <c r="H3660" s="20" t="str">
        <f ca="1">IFERROR(__xludf.DUMMYFUNCTION("GOOGLETRANSLATE(VIET!K3660,""vi"",""en"")"),"Art · Handicrafts")</f>
        <v>Art · Handicrafts</v>
      </c>
      <c r="I3660" s="5">
        <v>0</v>
      </c>
      <c r="J3660" s="5">
        <v>2009</v>
      </c>
      <c r="K3660" s="5">
        <v>1</v>
      </c>
      <c r="L3660" s="5" t="s">
        <v>2772</v>
      </c>
      <c r="M3660" s="5" t="s">
        <v>96</v>
      </c>
      <c r="N3660" s="19">
        <v>9780714846248</v>
      </c>
    </row>
    <row r="3661" spans="1:14" ht="15.75" customHeight="1" x14ac:dyDescent="0.2">
      <c r="A3661" s="14">
        <v>82</v>
      </c>
      <c r="B3661" s="16">
        <v>420</v>
      </c>
      <c r="C3661" s="14" t="s">
        <v>2773</v>
      </c>
      <c r="D3661" s="17">
        <v>1</v>
      </c>
      <c r="E3661" s="5" t="s">
        <v>2774</v>
      </c>
      <c r="F3661" s="5">
        <v>0</v>
      </c>
      <c r="G3661" s="5" t="s">
        <v>2775</v>
      </c>
      <c r="H3661" s="20" t="str">
        <f ca="1">IFERROR(__xludf.DUMMYFUNCTION("GOOGLETRANSLATE(VIET!K3661,""vi"",""en"")"),"Art · Handicrafts")</f>
        <v>Art · Handicrafts</v>
      </c>
      <c r="I3661" s="5">
        <v>0</v>
      </c>
      <c r="J3661" s="5">
        <v>2008</v>
      </c>
      <c r="K3661" s="5">
        <v>0</v>
      </c>
      <c r="L3661" s="5" t="s">
        <v>2776</v>
      </c>
      <c r="M3661" s="5" t="s">
        <v>307</v>
      </c>
      <c r="N3661" s="19">
        <v>9784756151551</v>
      </c>
    </row>
    <row r="3662" spans="1:14" ht="15.75" customHeight="1" x14ac:dyDescent="0.2">
      <c r="A3662" s="14">
        <v>83</v>
      </c>
      <c r="B3662" s="16">
        <v>420</v>
      </c>
      <c r="C3662" s="14" t="s">
        <v>2777</v>
      </c>
      <c r="D3662" s="17">
        <v>1</v>
      </c>
      <c r="E3662" s="5" t="s">
        <v>2778</v>
      </c>
      <c r="F3662" s="5" t="s">
        <v>32</v>
      </c>
      <c r="G3662" s="5" t="s">
        <v>2779</v>
      </c>
      <c r="H3662" s="20" t="str">
        <f ca="1">IFERROR(__xludf.DUMMYFUNCTION("GOOGLETRANSLATE(VIET!K3662,""vi"",""en"")"),"Art · Handicrafts")</f>
        <v>Art · Handicrafts</v>
      </c>
      <c r="I3662" s="5">
        <v>0</v>
      </c>
      <c r="J3662" s="5">
        <v>2009</v>
      </c>
      <c r="K3662" s="5">
        <v>1</v>
      </c>
      <c r="L3662" s="5" t="s">
        <v>2780</v>
      </c>
      <c r="M3662" s="5" t="s">
        <v>35</v>
      </c>
      <c r="N3662" s="19">
        <v>9781885030467</v>
      </c>
    </row>
    <row r="3663" spans="1:14" ht="15.75" customHeight="1" x14ac:dyDescent="0.2">
      <c r="A3663" s="14">
        <v>84</v>
      </c>
      <c r="B3663" s="16">
        <v>420</v>
      </c>
      <c r="C3663" s="14" t="s">
        <v>2781</v>
      </c>
      <c r="D3663" s="17">
        <v>1</v>
      </c>
      <c r="E3663" s="5" t="s">
        <v>2782</v>
      </c>
      <c r="F3663" s="5" t="s">
        <v>2783</v>
      </c>
      <c r="G3663" s="5">
        <v>0</v>
      </c>
      <c r="H3663" s="20" t="str">
        <f ca="1">IFERROR(__xludf.DUMMYFUNCTION("GOOGLETRANSLATE(VIET!K3663,""vi"",""en"")"),"Art · Handicrafts")</f>
        <v>Art · Handicrafts</v>
      </c>
      <c r="I3663" s="5">
        <v>0</v>
      </c>
      <c r="J3663" s="5">
        <v>2010</v>
      </c>
      <c r="K3663" s="5">
        <v>1</v>
      </c>
      <c r="L3663" s="5" t="s">
        <v>2784</v>
      </c>
      <c r="M3663" s="5" t="s">
        <v>307</v>
      </c>
      <c r="N3663" s="19">
        <v>9784773810059</v>
      </c>
    </row>
    <row r="3664" spans="1:14" ht="15.75" customHeight="1" x14ac:dyDescent="0.2">
      <c r="A3664" s="14">
        <v>85</v>
      </c>
      <c r="B3664" s="16">
        <v>420</v>
      </c>
      <c r="C3664" s="14" t="s">
        <v>2785</v>
      </c>
      <c r="D3664" s="17">
        <v>1</v>
      </c>
      <c r="E3664" s="5" t="s">
        <v>2786</v>
      </c>
      <c r="F3664" s="5">
        <v>0</v>
      </c>
      <c r="G3664" s="5" t="s">
        <v>2787</v>
      </c>
      <c r="H3664" s="20" t="str">
        <f ca="1">IFERROR(__xludf.DUMMYFUNCTION("GOOGLETRANSLATE(VIET!K3664,""vi"",""en"")"),"Art · Handicrafts")</f>
        <v>Art · Handicrafts</v>
      </c>
      <c r="I3664" s="5">
        <v>0</v>
      </c>
      <c r="J3664" s="5">
        <v>1998</v>
      </c>
      <c r="K3664" s="5">
        <v>1</v>
      </c>
      <c r="L3664" s="5" t="s">
        <v>2788</v>
      </c>
      <c r="M3664" s="5" t="s">
        <v>96</v>
      </c>
      <c r="N3664" s="19">
        <v>9784763616944</v>
      </c>
    </row>
    <row r="3665" spans="1:14" ht="15.75" customHeight="1" x14ac:dyDescent="0.2">
      <c r="A3665" s="14">
        <v>86</v>
      </c>
      <c r="B3665" s="16">
        <v>420</v>
      </c>
      <c r="C3665" s="14" t="s">
        <v>2789</v>
      </c>
      <c r="D3665" s="17">
        <v>1</v>
      </c>
      <c r="E3665" s="5" t="s">
        <v>2790</v>
      </c>
      <c r="F3665" s="5">
        <v>0</v>
      </c>
      <c r="G3665" s="5" t="s">
        <v>2787</v>
      </c>
      <c r="H3665" s="20" t="str">
        <f ca="1">IFERROR(__xludf.DUMMYFUNCTION("GOOGLETRANSLATE(VIET!K3665,""vi"",""en"")"),"Art · Handicrafts")</f>
        <v>Art · Handicrafts</v>
      </c>
      <c r="I3665" s="5">
        <v>0</v>
      </c>
      <c r="J3665" s="5">
        <v>1998</v>
      </c>
      <c r="K3665" s="5">
        <v>1</v>
      </c>
      <c r="L3665" s="5" t="s">
        <v>2788</v>
      </c>
      <c r="M3665" s="5" t="s">
        <v>96</v>
      </c>
      <c r="N3665" s="19">
        <v>9784763616951</v>
      </c>
    </row>
    <row r="3666" spans="1:14" ht="15.75" customHeight="1" x14ac:dyDescent="0.2">
      <c r="A3666" s="14">
        <v>87</v>
      </c>
      <c r="B3666" s="16">
        <v>420</v>
      </c>
      <c r="C3666" s="14" t="s">
        <v>2791</v>
      </c>
      <c r="D3666" s="17">
        <v>1</v>
      </c>
      <c r="E3666" s="5" t="s">
        <v>2792</v>
      </c>
      <c r="F3666" s="5" t="s">
        <v>2793</v>
      </c>
      <c r="G3666" s="5" t="s">
        <v>2794</v>
      </c>
      <c r="H3666" s="20" t="str">
        <f ca="1">IFERROR(__xludf.DUMMYFUNCTION("GOOGLETRANSLATE(VIET!K3666,""vi"",""en"")"),"Art · Handicrafts")</f>
        <v>Art · Handicrafts</v>
      </c>
      <c r="I3666" s="5">
        <v>0</v>
      </c>
      <c r="J3666" s="5">
        <v>2011</v>
      </c>
      <c r="K3666" s="5">
        <v>1</v>
      </c>
      <c r="L3666" s="5" t="s">
        <v>2795</v>
      </c>
      <c r="M3666" s="5" t="s">
        <v>307</v>
      </c>
      <c r="N3666" s="19">
        <v>9784990577810</v>
      </c>
    </row>
    <row r="3667" spans="1:14" ht="15.75" customHeight="1" x14ac:dyDescent="0.2">
      <c r="A3667" s="14">
        <v>88</v>
      </c>
      <c r="B3667" s="16">
        <v>420</v>
      </c>
      <c r="C3667" s="14" t="s">
        <v>2796</v>
      </c>
      <c r="D3667" s="17">
        <v>1</v>
      </c>
      <c r="E3667" s="5" t="s">
        <v>2797</v>
      </c>
      <c r="F3667" s="5">
        <v>0</v>
      </c>
      <c r="G3667" s="5" t="s">
        <v>2798</v>
      </c>
      <c r="H3667" s="20" t="str">
        <f ca="1">IFERROR(__xludf.DUMMYFUNCTION("GOOGLETRANSLATE(VIET!K3667,""vi"",""en"")"),"Art · Handicrafts")</f>
        <v>Art · Handicrafts</v>
      </c>
      <c r="I3667" s="5">
        <v>0</v>
      </c>
      <c r="J3667" s="5">
        <v>2008</v>
      </c>
      <c r="K3667" s="5">
        <v>1</v>
      </c>
      <c r="L3667" s="5" t="s">
        <v>414</v>
      </c>
      <c r="M3667" s="5" t="s">
        <v>96</v>
      </c>
      <c r="N3667" s="19">
        <v>9784062151023</v>
      </c>
    </row>
    <row r="3668" spans="1:14" ht="15.75" customHeight="1" x14ac:dyDescent="0.2">
      <c r="A3668" s="14">
        <v>89</v>
      </c>
      <c r="B3668" s="16">
        <v>420</v>
      </c>
      <c r="C3668" s="14" t="s">
        <v>2799</v>
      </c>
      <c r="D3668" s="17">
        <v>1</v>
      </c>
      <c r="E3668" s="5" t="s">
        <v>2800</v>
      </c>
      <c r="F3668" s="5" t="s">
        <v>2801</v>
      </c>
      <c r="G3668" s="5" t="s">
        <v>2802</v>
      </c>
      <c r="H3668" s="20" t="str">
        <f ca="1">IFERROR(__xludf.DUMMYFUNCTION("GOOGLETRANSLATE(VIET!K3668,""vi"",""en"")"),"Art · Handicrafts")</f>
        <v>Art · Handicrafts</v>
      </c>
      <c r="I3668" s="5">
        <v>0</v>
      </c>
      <c r="J3668" s="5">
        <v>2013</v>
      </c>
      <c r="K3668" s="5">
        <v>1</v>
      </c>
      <c r="L3668" s="5" t="s">
        <v>2802</v>
      </c>
      <c r="M3668" s="5" t="s">
        <v>307</v>
      </c>
      <c r="N3668" s="19">
        <v>0</v>
      </c>
    </row>
    <row r="3669" spans="1:14" ht="15.75" customHeight="1" x14ac:dyDescent="0.2">
      <c r="A3669" s="14">
        <v>90</v>
      </c>
      <c r="B3669" s="16">
        <v>420</v>
      </c>
      <c r="C3669" s="14" t="s">
        <v>2803</v>
      </c>
      <c r="D3669" s="17">
        <v>1</v>
      </c>
      <c r="E3669" s="5" t="s">
        <v>2804</v>
      </c>
      <c r="F3669" s="5">
        <v>0</v>
      </c>
      <c r="G3669" s="5" t="s">
        <v>2805</v>
      </c>
      <c r="H3669" s="20" t="str">
        <f ca="1">IFERROR(__xludf.DUMMYFUNCTION("GOOGLETRANSLATE(VIET!K3669,""vi"",""en"")"),"Art · Handicrafts")</f>
        <v>Art · Handicrafts</v>
      </c>
      <c r="I3669" s="5">
        <v>0</v>
      </c>
      <c r="J3669" s="5">
        <v>1998</v>
      </c>
      <c r="K3669" s="5">
        <v>10</v>
      </c>
      <c r="L3669" s="5" t="s">
        <v>2535</v>
      </c>
      <c r="M3669" s="5" t="s">
        <v>96</v>
      </c>
      <c r="N3669" s="19">
        <v>9784104214013</v>
      </c>
    </row>
    <row r="3670" spans="1:14" ht="15.75" customHeight="1" x14ac:dyDescent="0.2">
      <c r="A3670" s="14">
        <v>91</v>
      </c>
      <c r="B3670" s="16">
        <v>420</v>
      </c>
      <c r="C3670" s="14" t="s">
        <v>2806</v>
      </c>
      <c r="D3670" s="17">
        <v>1</v>
      </c>
      <c r="E3670" s="5" t="s">
        <v>2807</v>
      </c>
      <c r="F3670" s="5">
        <v>0</v>
      </c>
      <c r="G3670" s="5" t="s">
        <v>2808</v>
      </c>
      <c r="H3670" s="20" t="str">
        <f ca="1">IFERROR(__xludf.DUMMYFUNCTION("GOOGLETRANSLATE(VIET!K3670,""vi"",""en"")"),"Art · Handicrafts")</f>
        <v>Art · Handicrafts</v>
      </c>
      <c r="I3670" s="5">
        <v>0</v>
      </c>
      <c r="J3670" s="5">
        <v>2002</v>
      </c>
      <c r="K3670" s="5">
        <v>1</v>
      </c>
      <c r="L3670" s="5" t="s">
        <v>2809</v>
      </c>
      <c r="M3670" s="5" t="s">
        <v>96</v>
      </c>
      <c r="N3670" s="19">
        <v>9784794965202</v>
      </c>
    </row>
    <row r="3671" spans="1:14" ht="15.75" customHeight="1" x14ac:dyDescent="0.2">
      <c r="A3671" s="14">
        <v>92</v>
      </c>
      <c r="B3671" s="16">
        <v>420</v>
      </c>
      <c r="C3671" s="14" t="s">
        <v>2810</v>
      </c>
      <c r="D3671" s="17">
        <v>1</v>
      </c>
      <c r="E3671" s="5" t="s">
        <v>2811</v>
      </c>
      <c r="F3671" s="5">
        <v>0</v>
      </c>
      <c r="G3671" s="5" t="s">
        <v>2812</v>
      </c>
      <c r="H3671" s="20" t="str">
        <f ca="1">IFERROR(__xludf.DUMMYFUNCTION("GOOGLETRANSLATE(VIET!K3671,""vi"",""en"")"),"Art · Handicrafts")</f>
        <v>Art · Handicrafts</v>
      </c>
      <c r="I3671" s="5">
        <v>0</v>
      </c>
      <c r="J3671" s="5">
        <v>2010</v>
      </c>
      <c r="K3671" s="5">
        <v>1</v>
      </c>
      <c r="L3671" s="5" t="s">
        <v>2813</v>
      </c>
      <c r="M3671" s="5" t="s">
        <v>96</v>
      </c>
      <c r="N3671" s="19">
        <v>9784140911631</v>
      </c>
    </row>
    <row r="3672" spans="1:14" ht="15.75" customHeight="1" x14ac:dyDescent="0.2">
      <c r="A3672" s="14">
        <v>93</v>
      </c>
      <c r="B3672" s="16">
        <v>420</v>
      </c>
      <c r="C3672" s="14" t="s">
        <v>2814</v>
      </c>
      <c r="D3672" s="17">
        <v>1</v>
      </c>
      <c r="E3672" s="5" t="s">
        <v>2815</v>
      </c>
      <c r="F3672" s="5">
        <v>0</v>
      </c>
      <c r="G3672" s="5" t="s">
        <v>2816</v>
      </c>
      <c r="H3672" s="20" t="str">
        <f ca="1">IFERROR(__xludf.DUMMYFUNCTION("GOOGLETRANSLATE(VIET!K3672,""vi"",""en"")"),"Art · Handicrafts")</f>
        <v>Art · Handicrafts</v>
      </c>
      <c r="I3672" s="5">
        <v>0</v>
      </c>
      <c r="J3672" s="5">
        <v>1991</v>
      </c>
      <c r="K3672" s="5">
        <v>1</v>
      </c>
      <c r="L3672" s="5" t="s">
        <v>2817</v>
      </c>
      <c r="M3672" s="5" t="s">
        <v>35</v>
      </c>
      <c r="N3672" s="19">
        <v>475341325</v>
      </c>
    </row>
    <row r="3673" spans="1:14" ht="15.75" customHeight="1" x14ac:dyDescent="0.2">
      <c r="A3673" s="14">
        <v>94</v>
      </c>
      <c r="B3673" s="16">
        <v>420</v>
      </c>
      <c r="C3673" s="14" t="s">
        <v>2818</v>
      </c>
      <c r="D3673" s="17">
        <v>1</v>
      </c>
      <c r="E3673" s="5" t="s">
        <v>2819</v>
      </c>
      <c r="F3673" s="5">
        <v>0</v>
      </c>
      <c r="G3673" s="5" t="s">
        <v>2820</v>
      </c>
      <c r="H3673" s="20" t="str">
        <f ca="1">IFERROR(__xludf.DUMMYFUNCTION("GOOGLETRANSLATE(VIET!K3673,""vi"",""en"")"),"Art · Handicrafts")</f>
        <v>Art · Handicrafts</v>
      </c>
      <c r="I3673" s="5">
        <v>0</v>
      </c>
      <c r="J3673" s="5">
        <v>2011</v>
      </c>
      <c r="K3673" s="5">
        <v>1</v>
      </c>
      <c r="L3673" s="5" t="s">
        <v>2821</v>
      </c>
      <c r="M3673" s="5" t="s">
        <v>96</v>
      </c>
      <c r="N3673" s="19">
        <v>0</v>
      </c>
    </row>
    <row r="3674" spans="1:14" ht="15.75" customHeight="1" x14ac:dyDescent="0.2">
      <c r="A3674" s="14">
        <v>95</v>
      </c>
      <c r="B3674" s="16">
        <v>420</v>
      </c>
      <c r="C3674" s="14" t="s">
        <v>2822</v>
      </c>
      <c r="D3674" s="17">
        <v>1</v>
      </c>
      <c r="E3674" s="5" t="s">
        <v>2823</v>
      </c>
      <c r="F3674" s="5">
        <v>0</v>
      </c>
      <c r="G3674" s="5" t="s">
        <v>2824</v>
      </c>
      <c r="H3674" s="20" t="str">
        <f ca="1">IFERROR(__xludf.DUMMYFUNCTION("GOOGLETRANSLATE(VIET!K3674,""vi"",""en"")"),"Art · Handicrafts")</f>
        <v>Art · Handicrafts</v>
      </c>
      <c r="I3674" s="5">
        <v>0</v>
      </c>
      <c r="J3674" s="5">
        <v>2012</v>
      </c>
      <c r="K3674" s="5">
        <v>1</v>
      </c>
      <c r="L3674" s="5" t="s">
        <v>480</v>
      </c>
      <c r="M3674" s="5" t="s">
        <v>96</v>
      </c>
      <c r="N3674" s="19">
        <v>9784048741989</v>
      </c>
    </row>
    <row r="3675" spans="1:14" ht="15.75" customHeight="1" x14ac:dyDescent="0.2">
      <c r="A3675" s="14">
        <v>96</v>
      </c>
      <c r="B3675" s="16">
        <v>420</v>
      </c>
      <c r="C3675" s="14" t="s">
        <v>2825</v>
      </c>
      <c r="D3675" s="17">
        <v>1</v>
      </c>
      <c r="E3675" s="5" t="s">
        <v>2826</v>
      </c>
      <c r="F3675" s="5">
        <v>0</v>
      </c>
      <c r="G3675" s="5" t="s">
        <v>2827</v>
      </c>
      <c r="H3675" s="20" t="str">
        <f ca="1">IFERROR(__xludf.DUMMYFUNCTION("GOOGLETRANSLATE(VIET!K3675,""vi"",""en"")"),"Art · Handicrafts")</f>
        <v>Art · Handicrafts</v>
      </c>
      <c r="I3675" s="5">
        <v>0</v>
      </c>
      <c r="J3675" s="5">
        <v>2010</v>
      </c>
      <c r="K3675" s="5">
        <v>1</v>
      </c>
      <c r="L3675" s="5" t="s">
        <v>2828</v>
      </c>
      <c r="M3675" s="5" t="s">
        <v>35</v>
      </c>
      <c r="N3675" s="19">
        <v>9780300166903</v>
      </c>
    </row>
    <row r="3676" spans="1:14" ht="15.75" customHeight="1" x14ac:dyDescent="0.2">
      <c r="A3676" s="14">
        <v>97</v>
      </c>
      <c r="B3676" s="16">
        <v>420</v>
      </c>
      <c r="C3676" s="14" t="s">
        <v>2829</v>
      </c>
      <c r="D3676" s="17">
        <v>1</v>
      </c>
      <c r="E3676" s="5" t="s">
        <v>2830</v>
      </c>
      <c r="F3676" s="5">
        <v>0</v>
      </c>
      <c r="G3676" s="5" t="s">
        <v>2831</v>
      </c>
      <c r="H3676" s="20" t="str">
        <f ca="1">IFERROR(__xludf.DUMMYFUNCTION("GOOGLETRANSLATE(VIET!K3676,""vi"",""en"")"),"Art · Handicrafts")</f>
        <v>Art · Handicrafts</v>
      </c>
      <c r="I3676" s="5">
        <v>0</v>
      </c>
      <c r="J3676" s="5">
        <v>2009</v>
      </c>
      <c r="K3676" s="5">
        <v>2</v>
      </c>
      <c r="L3676" s="5" t="s">
        <v>2832</v>
      </c>
      <c r="M3676" s="5" t="s">
        <v>96</v>
      </c>
      <c r="N3676" s="19">
        <v>4845906996</v>
      </c>
    </row>
    <row r="3677" spans="1:14" ht="15.75" customHeight="1" x14ac:dyDescent="0.2">
      <c r="A3677" s="14">
        <v>98</v>
      </c>
      <c r="B3677" s="16">
        <v>420</v>
      </c>
      <c r="C3677" s="14" t="s">
        <v>2833</v>
      </c>
      <c r="D3677" s="17">
        <v>1</v>
      </c>
      <c r="E3677" s="5" t="s">
        <v>2834</v>
      </c>
      <c r="F3677" s="5" t="s">
        <v>2835</v>
      </c>
      <c r="G3677" s="5" t="s">
        <v>2836</v>
      </c>
      <c r="H3677" s="20" t="str">
        <f ca="1">IFERROR(__xludf.DUMMYFUNCTION("GOOGLETRANSLATE(VIET!K3677,""vi"",""en"")"),"Art · Handicrafts")</f>
        <v>Art · Handicrafts</v>
      </c>
      <c r="I3677" s="5">
        <v>0</v>
      </c>
      <c r="J3677" s="5">
        <v>2005</v>
      </c>
      <c r="K3677" s="5">
        <v>1</v>
      </c>
      <c r="L3677" s="5" t="s">
        <v>2837</v>
      </c>
      <c r="M3677" s="5" t="s">
        <v>307</v>
      </c>
      <c r="N3677" s="19">
        <v>913304573</v>
      </c>
    </row>
    <row r="3678" spans="1:14" ht="15.75" customHeight="1" x14ac:dyDescent="0.2">
      <c r="A3678" s="14">
        <v>99</v>
      </c>
      <c r="B3678" s="16">
        <v>420</v>
      </c>
      <c r="C3678" s="14" t="s">
        <v>2838</v>
      </c>
      <c r="D3678" s="17">
        <v>1</v>
      </c>
      <c r="E3678" s="5" t="s">
        <v>2839</v>
      </c>
      <c r="F3678" s="5">
        <v>0</v>
      </c>
      <c r="G3678" s="5" t="s">
        <v>2840</v>
      </c>
      <c r="H3678" s="20" t="str">
        <f ca="1">IFERROR(__xludf.DUMMYFUNCTION("GOOGLETRANSLATE(VIET!K3678,""vi"",""en"")"),"Art · Handicrafts")</f>
        <v>Art · Handicrafts</v>
      </c>
      <c r="I3678" s="5">
        <v>0</v>
      </c>
      <c r="J3678" s="5">
        <v>2006</v>
      </c>
      <c r="K3678" s="5">
        <v>1</v>
      </c>
      <c r="L3678" s="5" t="s">
        <v>2841</v>
      </c>
      <c r="M3678" s="5" t="s">
        <v>96</v>
      </c>
      <c r="N3678" s="19">
        <v>9784835442655</v>
      </c>
    </row>
    <row r="3679" spans="1:14" ht="15.75" customHeight="1" x14ac:dyDescent="0.2">
      <c r="A3679" s="14">
        <v>100</v>
      </c>
      <c r="B3679" s="16">
        <v>420</v>
      </c>
      <c r="C3679" s="14" t="s">
        <v>2842</v>
      </c>
      <c r="D3679" s="17">
        <v>1</v>
      </c>
      <c r="E3679" s="5" t="s">
        <v>2843</v>
      </c>
      <c r="F3679" s="5" t="s">
        <v>2844</v>
      </c>
      <c r="G3679" s="5" t="s">
        <v>2845</v>
      </c>
      <c r="H3679" s="20" t="str">
        <f ca="1">IFERROR(__xludf.DUMMYFUNCTION("GOOGLETRANSLATE(VIET!K3679,""vi"",""en"")"),"Art · Handicrafts")</f>
        <v>Art · Handicrafts</v>
      </c>
      <c r="I3679" s="5">
        <v>0</v>
      </c>
      <c r="J3679" s="5">
        <v>2007</v>
      </c>
      <c r="K3679" s="5">
        <v>1</v>
      </c>
      <c r="L3679" s="5" t="s">
        <v>2846</v>
      </c>
      <c r="M3679" s="5" t="s">
        <v>307</v>
      </c>
      <c r="N3679" s="19">
        <v>9784763007148</v>
      </c>
    </row>
    <row r="3680" spans="1:14" ht="15.75" customHeight="1" x14ac:dyDescent="0.2">
      <c r="A3680" s="14">
        <v>101</v>
      </c>
      <c r="B3680" s="16">
        <v>420</v>
      </c>
      <c r="C3680" s="14" t="s">
        <v>2847</v>
      </c>
      <c r="D3680" s="17">
        <v>1</v>
      </c>
      <c r="E3680" s="5" t="s">
        <v>2848</v>
      </c>
      <c r="F3680" s="5">
        <v>0</v>
      </c>
      <c r="G3680" s="5">
        <v>0</v>
      </c>
      <c r="H3680" s="20" t="str">
        <f ca="1">IFERROR(__xludf.DUMMYFUNCTION("GOOGLETRANSLATE(VIET!K3680,""vi"",""en"")"),"Art · Handicrafts")</f>
        <v>Art · Handicrafts</v>
      </c>
      <c r="I3680" s="5">
        <v>0</v>
      </c>
      <c r="J3680" s="5">
        <v>2010</v>
      </c>
      <c r="K3680" s="5">
        <v>1</v>
      </c>
      <c r="L3680" s="5" t="s">
        <v>2849</v>
      </c>
      <c r="M3680" s="5" t="s">
        <v>307</v>
      </c>
      <c r="N3680" s="19">
        <v>9784861522604</v>
      </c>
    </row>
    <row r="3681" spans="1:14" ht="15.75" customHeight="1" x14ac:dyDescent="0.2">
      <c r="A3681" s="14">
        <v>102</v>
      </c>
      <c r="B3681" s="16">
        <v>420</v>
      </c>
      <c r="C3681" s="14" t="s">
        <v>2850</v>
      </c>
      <c r="D3681" s="17">
        <v>1</v>
      </c>
      <c r="E3681" s="5" t="s">
        <v>2851</v>
      </c>
      <c r="F3681" s="5">
        <v>0</v>
      </c>
      <c r="G3681" s="5" t="s">
        <v>1735</v>
      </c>
      <c r="H3681" s="20" t="str">
        <f ca="1">IFERROR(__xludf.DUMMYFUNCTION("GOOGLETRANSLATE(VIET!K3681,""vi"",""en"")"),"Art · Handicrafts")</f>
        <v>Art · Handicrafts</v>
      </c>
      <c r="I3681" s="5">
        <v>0</v>
      </c>
      <c r="J3681" s="5">
        <v>2010</v>
      </c>
      <c r="K3681" s="5">
        <v>1</v>
      </c>
      <c r="L3681" s="5" t="s">
        <v>2852</v>
      </c>
      <c r="M3681" s="5" t="s">
        <v>35</v>
      </c>
      <c r="N3681" s="19">
        <v>9780847830039</v>
      </c>
    </row>
    <row r="3682" spans="1:14" ht="15.75" customHeight="1" x14ac:dyDescent="0.2">
      <c r="A3682" s="14">
        <v>103</v>
      </c>
      <c r="B3682" s="16">
        <v>420</v>
      </c>
      <c r="C3682" s="14" t="s">
        <v>2853</v>
      </c>
      <c r="D3682" s="17">
        <v>1</v>
      </c>
      <c r="E3682" s="5" t="s">
        <v>2854</v>
      </c>
      <c r="F3682" s="5">
        <v>0</v>
      </c>
      <c r="G3682" s="5" t="s">
        <v>2855</v>
      </c>
      <c r="H3682" s="20" t="str">
        <f ca="1">IFERROR(__xludf.DUMMYFUNCTION("GOOGLETRANSLATE(VIET!K3682,""vi"",""en"")"),"Art · Handicrafts")</f>
        <v>Art · Handicrafts</v>
      </c>
      <c r="I3682" s="5">
        <v>0</v>
      </c>
      <c r="J3682" s="5">
        <v>2010</v>
      </c>
      <c r="K3682" s="5">
        <v>1</v>
      </c>
      <c r="L3682" s="5" t="s">
        <v>2856</v>
      </c>
      <c r="M3682" s="5" t="s">
        <v>35</v>
      </c>
      <c r="N3682" s="19">
        <v>9782915173727</v>
      </c>
    </row>
    <row r="3683" spans="1:14" ht="15.75" customHeight="1" x14ac:dyDescent="0.2">
      <c r="A3683" s="14">
        <v>104</v>
      </c>
      <c r="B3683" s="16">
        <v>420</v>
      </c>
      <c r="C3683" s="14" t="s">
        <v>2857</v>
      </c>
      <c r="D3683" s="17">
        <v>1</v>
      </c>
      <c r="E3683" s="5" t="s">
        <v>2858</v>
      </c>
      <c r="F3683" s="5">
        <v>0</v>
      </c>
      <c r="G3683" s="5" t="s">
        <v>2859</v>
      </c>
      <c r="H3683" s="20" t="str">
        <f ca="1">IFERROR(__xludf.DUMMYFUNCTION("GOOGLETRANSLATE(VIET!K3683,""vi"",""en"")"),"Art · Handicrafts")</f>
        <v>Art · Handicrafts</v>
      </c>
      <c r="I3683" s="5">
        <v>0</v>
      </c>
      <c r="J3683" s="5">
        <v>2010</v>
      </c>
      <c r="K3683" s="5">
        <v>2</v>
      </c>
      <c r="L3683" s="21" t="s">
        <v>2832</v>
      </c>
      <c r="M3683" s="5" t="s">
        <v>96</v>
      </c>
      <c r="N3683" s="19">
        <v>9784845909261</v>
      </c>
    </row>
    <row r="3684" spans="1:14" ht="15.75" customHeight="1" x14ac:dyDescent="0.2">
      <c r="A3684" s="14">
        <v>105</v>
      </c>
      <c r="B3684" s="16">
        <v>420</v>
      </c>
      <c r="C3684" s="14" t="s">
        <v>2860</v>
      </c>
      <c r="D3684" s="17">
        <v>1</v>
      </c>
      <c r="E3684" s="5" t="s">
        <v>2861</v>
      </c>
      <c r="F3684" s="5">
        <v>0</v>
      </c>
      <c r="G3684" s="21" t="s">
        <v>2862</v>
      </c>
      <c r="H3684" s="20" t="str">
        <f ca="1">IFERROR(__xludf.DUMMYFUNCTION("GOOGLETRANSLATE(VIET!K3684,""vi"",""en"")"),"Art · Handicrafts")</f>
        <v>Art · Handicrafts</v>
      </c>
      <c r="I3684" s="5">
        <v>0</v>
      </c>
      <c r="J3684" s="5">
        <v>2011</v>
      </c>
      <c r="K3684" s="5">
        <v>1</v>
      </c>
      <c r="L3684" s="5" t="s">
        <v>2863</v>
      </c>
      <c r="M3684" s="5" t="s">
        <v>96</v>
      </c>
      <c r="N3684" s="19">
        <v>9784140883648</v>
      </c>
    </row>
    <row r="3685" spans="1:14" ht="15.75" customHeight="1" x14ac:dyDescent="0.2">
      <c r="A3685" s="14">
        <v>106</v>
      </c>
      <c r="B3685" s="16">
        <v>420</v>
      </c>
      <c r="C3685" s="14" t="s">
        <v>2864</v>
      </c>
      <c r="D3685" s="17">
        <v>1</v>
      </c>
      <c r="E3685" s="5" t="s">
        <v>2865</v>
      </c>
      <c r="F3685" s="5" t="s">
        <v>2866</v>
      </c>
      <c r="G3685" s="21" t="s">
        <v>2661</v>
      </c>
      <c r="H3685" s="20" t="str">
        <f ca="1">IFERROR(__xludf.DUMMYFUNCTION("GOOGLETRANSLATE(VIET!K3685,""vi"",""en"")"),"Art · Handicrafts")</f>
        <v>Art · Handicrafts</v>
      </c>
      <c r="I3685" s="5">
        <v>0</v>
      </c>
      <c r="J3685" s="5">
        <v>2012</v>
      </c>
      <c r="K3685" s="5">
        <v>1</v>
      </c>
      <c r="L3685" s="5" t="s">
        <v>2535</v>
      </c>
      <c r="M3685" s="5" t="s">
        <v>96</v>
      </c>
      <c r="N3685" s="19">
        <v>9784104781034</v>
      </c>
    </row>
    <row r="3686" spans="1:14" ht="15.75" customHeight="1" x14ac:dyDescent="0.2">
      <c r="A3686" s="14">
        <v>107</v>
      </c>
      <c r="B3686" s="16">
        <v>420</v>
      </c>
      <c r="C3686" s="14" t="s">
        <v>2867</v>
      </c>
      <c r="D3686" s="17">
        <v>1</v>
      </c>
      <c r="E3686" s="5" t="s">
        <v>2868</v>
      </c>
      <c r="F3686" s="5">
        <v>0</v>
      </c>
      <c r="G3686" s="21" t="s">
        <v>2869</v>
      </c>
      <c r="H3686" s="20" t="str">
        <f ca="1">IFERROR(__xludf.DUMMYFUNCTION("GOOGLETRANSLATE(VIET!K3686,""vi"",""en"")"),"Art · Handicrafts")</f>
        <v>Art · Handicrafts</v>
      </c>
      <c r="I3686" s="5">
        <v>0</v>
      </c>
      <c r="J3686" s="5">
        <v>2010</v>
      </c>
      <c r="K3686" s="5">
        <v>1</v>
      </c>
      <c r="L3686" s="21" t="s">
        <v>2870</v>
      </c>
      <c r="M3686" s="5" t="s">
        <v>96</v>
      </c>
      <c r="N3686" s="19">
        <v>9784894448391</v>
      </c>
    </row>
    <row r="3687" spans="1:14" ht="15.75" customHeight="1" x14ac:dyDescent="0.2">
      <c r="A3687" s="14">
        <v>108</v>
      </c>
      <c r="B3687" s="16">
        <v>420</v>
      </c>
      <c r="C3687" s="14" t="s">
        <v>2871</v>
      </c>
      <c r="D3687" s="17">
        <v>1</v>
      </c>
      <c r="E3687" s="5" t="s">
        <v>2872</v>
      </c>
      <c r="F3687" s="5">
        <v>0</v>
      </c>
      <c r="G3687" s="21" t="s">
        <v>2873</v>
      </c>
      <c r="H3687" s="20" t="str">
        <f ca="1">IFERROR(__xludf.DUMMYFUNCTION("GOOGLETRANSLATE(VIET!K3687,""vi"",""en"")"),"Art · Handicrafts")</f>
        <v>Art · Handicrafts</v>
      </c>
      <c r="I3687" s="5">
        <v>0</v>
      </c>
      <c r="J3687" s="5">
        <v>2005</v>
      </c>
      <c r="K3687" s="5">
        <v>1</v>
      </c>
      <c r="L3687" s="21" t="s">
        <v>2874</v>
      </c>
      <c r="M3687" s="5" t="s">
        <v>96</v>
      </c>
      <c r="N3687" s="19">
        <v>9784898151556</v>
      </c>
    </row>
    <row r="3688" spans="1:14" ht="15.75" customHeight="1" x14ac:dyDescent="0.2">
      <c r="A3688" s="14">
        <v>109</v>
      </c>
      <c r="B3688" s="16">
        <v>420</v>
      </c>
      <c r="C3688" s="14" t="s">
        <v>2875</v>
      </c>
      <c r="D3688" s="17">
        <v>1</v>
      </c>
      <c r="E3688" s="5" t="s">
        <v>2876</v>
      </c>
      <c r="F3688" s="5">
        <v>0</v>
      </c>
      <c r="G3688" s="5" t="s">
        <v>193</v>
      </c>
      <c r="H3688" s="20" t="str">
        <f ca="1">IFERROR(__xludf.DUMMYFUNCTION("GOOGLETRANSLATE(VIET!K3688,""vi"",""en"")"),"Art · Handicrafts")</f>
        <v>Art · Handicrafts</v>
      </c>
      <c r="I3688" s="5">
        <v>0</v>
      </c>
      <c r="J3688" s="5">
        <v>1994</v>
      </c>
      <c r="K3688" s="5">
        <v>1</v>
      </c>
      <c r="L3688" s="5" t="s">
        <v>2877</v>
      </c>
      <c r="M3688" s="5" t="s">
        <v>35</v>
      </c>
      <c r="N3688" s="19">
        <v>9780804819695</v>
      </c>
    </row>
    <row r="3689" spans="1:14" ht="15.75" customHeight="1" x14ac:dyDescent="0.2">
      <c r="A3689" s="14">
        <v>110</v>
      </c>
      <c r="B3689" s="16">
        <v>420</v>
      </c>
      <c r="C3689" s="14" t="s">
        <v>2878</v>
      </c>
      <c r="D3689" s="17">
        <v>1</v>
      </c>
      <c r="E3689" s="5" t="s">
        <v>2879</v>
      </c>
      <c r="F3689" s="5">
        <v>0</v>
      </c>
      <c r="G3689" s="5" t="s">
        <v>2758</v>
      </c>
      <c r="H3689" s="20" t="str">
        <f ca="1">IFERROR(__xludf.DUMMYFUNCTION("GOOGLETRANSLATE(VIET!K3689,""vi"",""en"")"),"Art · Handicrafts")</f>
        <v>Art · Handicrafts</v>
      </c>
      <c r="I3689" s="5">
        <v>0</v>
      </c>
      <c r="J3689" s="5">
        <v>2010</v>
      </c>
      <c r="K3689" s="5">
        <v>1</v>
      </c>
      <c r="L3689" s="5" t="s">
        <v>2758</v>
      </c>
      <c r="M3689" s="5" t="s">
        <v>96</v>
      </c>
      <c r="N3689" s="19">
        <v>0</v>
      </c>
    </row>
    <row r="3690" spans="1:14" ht="15.75" customHeight="1" x14ac:dyDescent="0.2">
      <c r="A3690" s="14">
        <v>111</v>
      </c>
      <c r="B3690" s="16">
        <v>420</v>
      </c>
      <c r="C3690" s="14" t="s">
        <v>2880</v>
      </c>
      <c r="D3690" s="17">
        <v>1</v>
      </c>
      <c r="E3690" s="5" t="s">
        <v>2881</v>
      </c>
      <c r="F3690" s="5">
        <v>0</v>
      </c>
      <c r="G3690" s="5" t="s">
        <v>2758</v>
      </c>
      <c r="H3690" s="20" t="str">
        <f ca="1">IFERROR(__xludf.DUMMYFUNCTION("GOOGLETRANSLATE(VIET!K3690,""vi"",""en"")"),"Art · Handicrafts")</f>
        <v>Art · Handicrafts</v>
      </c>
      <c r="I3690" s="5">
        <v>0</v>
      </c>
      <c r="J3690" s="5">
        <v>2013</v>
      </c>
      <c r="K3690" s="5">
        <v>1</v>
      </c>
      <c r="L3690" s="5" t="s">
        <v>2758</v>
      </c>
      <c r="M3690" s="5" t="s">
        <v>96</v>
      </c>
      <c r="N3690" s="19">
        <v>0</v>
      </c>
    </row>
    <row r="3691" spans="1:14" ht="15.75" customHeight="1" x14ac:dyDescent="0.2">
      <c r="A3691" s="14">
        <v>112</v>
      </c>
      <c r="B3691" s="16">
        <v>420</v>
      </c>
      <c r="C3691" s="14" t="s">
        <v>2882</v>
      </c>
      <c r="D3691" s="17">
        <v>1</v>
      </c>
      <c r="E3691" s="5" t="s">
        <v>2883</v>
      </c>
      <c r="F3691" s="5">
        <v>0</v>
      </c>
      <c r="G3691" s="5" t="s">
        <v>2758</v>
      </c>
      <c r="H3691" s="20" t="str">
        <f ca="1">IFERROR(__xludf.DUMMYFUNCTION("GOOGLETRANSLATE(VIET!K3691,""vi"",""en"")"),"Art · Handicrafts")</f>
        <v>Art · Handicrafts</v>
      </c>
      <c r="I3691" s="5">
        <v>0</v>
      </c>
      <c r="J3691" s="5">
        <v>2013</v>
      </c>
      <c r="K3691" s="5">
        <v>1</v>
      </c>
      <c r="L3691" s="5" t="s">
        <v>2758</v>
      </c>
      <c r="M3691" s="5" t="s">
        <v>96</v>
      </c>
      <c r="N3691" s="19">
        <v>0</v>
      </c>
    </row>
    <row r="3692" spans="1:14" ht="15.75" customHeight="1" x14ac:dyDescent="0.2">
      <c r="A3692" s="14">
        <v>113</v>
      </c>
      <c r="B3692" s="16">
        <v>420</v>
      </c>
      <c r="C3692" s="14" t="s">
        <v>2884</v>
      </c>
      <c r="D3692" s="17">
        <v>1</v>
      </c>
      <c r="E3692" s="5" t="s">
        <v>2885</v>
      </c>
      <c r="F3692" s="5">
        <v>0</v>
      </c>
      <c r="G3692" s="5" t="s">
        <v>2758</v>
      </c>
      <c r="H3692" s="20" t="str">
        <f ca="1">IFERROR(__xludf.DUMMYFUNCTION("GOOGLETRANSLATE(VIET!K3692,""vi"",""en"")"),"Art · Handicrafts")</f>
        <v>Art · Handicrafts</v>
      </c>
      <c r="I3692" s="5">
        <v>0</v>
      </c>
      <c r="J3692" s="5">
        <v>2014</v>
      </c>
      <c r="K3692" s="5">
        <v>0</v>
      </c>
      <c r="L3692" s="5" t="s">
        <v>2758</v>
      </c>
      <c r="M3692" s="5" t="s">
        <v>96</v>
      </c>
      <c r="N3692" s="19">
        <v>0</v>
      </c>
    </row>
    <row r="3693" spans="1:14" ht="15.75" customHeight="1" x14ac:dyDescent="0.2">
      <c r="A3693" s="14">
        <v>114</v>
      </c>
      <c r="B3693" s="16">
        <v>420</v>
      </c>
      <c r="C3693" s="14" t="s">
        <v>2886</v>
      </c>
      <c r="D3693" s="17">
        <v>1</v>
      </c>
      <c r="E3693" s="5" t="s">
        <v>2887</v>
      </c>
      <c r="F3693" s="5" t="s">
        <v>2888</v>
      </c>
      <c r="G3693" s="5" t="s">
        <v>2889</v>
      </c>
      <c r="H3693" s="20" t="str">
        <f ca="1">IFERROR(__xludf.DUMMYFUNCTION("GOOGLETRANSLATE(VIET!K3693,""vi"",""en"")"),"Art · Handicrafts")</f>
        <v>Art · Handicrafts</v>
      </c>
      <c r="I3693" s="5">
        <v>0</v>
      </c>
      <c r="J3693" s="5">
        <v>2012</v>
      </c>
      <c r="K3693" s="5">
        <v>1</v>
      </c>
      <c r="L3693" s="5" t="s">
        <v>2890</v>
      </c>
      <c r="M3693" s="5" t="s">
        <v>307</v>
      </c>
      <c r="N3693" s="19">
        <v>0</v>
      </c>
    </row>
    <row r="3694" spans="1:14" ht="15.75" customHeight="1" x14ac:dyDescent="0.2">
      <c r="A3694" s="14">
        <v>115</v>
      </c>
      <c r="B3694" s="16">
        <v>420</v>
      </c>
      <c r="C3694" s="14" t="s">
        <v>2891</v>
      </c>
      <c r="D3694" s="17">
        <v>1</v>
      </c>
      <c r="E3694" s="5" t="s">
        <v>2892</v>
      </c>
      <c r="F3694" s="5" t="s">
        <v>2893</v>
      </c>
      <c r="G3694" s="5" t="s">
        <v>193</v>
      </c>
      <c r="H3694" s="20" t="str">
        <f ca="1">IFERROR(__xludf.DUMMYFUNCTION("GOOGLETRANSLATE(VIET!K3694,""vi"",""en"")"),"Art · Handicrafts")</f>
        <v>Art · Handicrafts</v>
      </c>
      <c r="I3694" s="5">
        <v>0</v>
      </c>
      <c r="J3694" s="5">
        <v>2012</v>
      </c>
      <c r="K3694" s="5">
        <v>1</v>
      </c>
      <c r="L3694" s="5" t="s">
        <v>2890</v>
      </c>
      <c r="M3694" s="5" t="s">
        <v>307</v>
      </c>
      <c r="N3694" s="19">
        <v>0</v>
      </c>
    </row>
    <row r="3695" spans="1:14" ht="15.75" customHeight="1" x14ac:dyDescent="0.2">
      <c r="A3695" s="14">
        <v>116</v>
      </c>
      <c r="B3695" s="16">
        <v>420</v>
      </c>
      <c r="C3695" s="14" t="s">
        <v>2894</v>
      </c>
      <c r="D3695" s="17">
        <v>1</v>
      </c>
      <c r="E3695" s="5" t="s">
        <v>2895</v>
      </c>
      <c r="F3695" s="5" t="s">
        <v>2896</v>
      </c>
      <c r="G3695" s="5" t="s">
        <v>193</v>
      </c>
      <c r="H3695" s="20" t="str">
        <f ca="1">IFERROR(__xludf.DUMMYFUNCTION("GOOGLETRANSLATE(VIET!K3695,""vi"",""en"")"),"Art · Handicrafts")</f>
        <v>Art · Handicrafts</v>
      </c>
      <c r="I3695" s="5">
        <v>0</v>
      </c>
      <c r="J3695" s="5">
        <v>2012</v>
      </c>
      <c r="K3695" s="5">
        <v>1</v>
      </c>
      <c r="L3695" s="5" t="s">
        <v>2897</v>
      </c>
      <c r="M3695" s="5" t="s">
        <v>307</v>
      </c>
      <c r="N3695" s="19">
        <v>0</v>
      </c>
    </row>
    <row r="3696" spans="1:14" ht="15.75" customHeight="1" x14ac:dyDescent="0.2">
      <c r="A3696" s="14">
        <v>117</v>
      </c>
      <c r="B3696" s="16">
        <v>420</v>
      </c>
      <c r="C3696" s="14" t="s">
        <v>2898</v>
      </c>
      <c r="D3696" s="17">
        <v>1</v>
      </c>
      <c r="E3696" s="5" t="s">
        <v>2899</v>
      </c>
      <c r="F3696" s="5" t="s">
        <v>2900</v>
      </c>
      <c r="G3696" s="5" t="s">
        <v>2901</v>
      </c>
      <c r="H3696" s="20" t="str">
        <f ca="1">IFERROR(__xludf.DUMMYFUNCTION("GOOGLETRANSLATE(VIET!K3696,""vi"",""en"")"),"Art · Handicrafts")</f>
        <v>Art · Handicrafts</v>
      </c>
      <c r="I3696" s="5">
        <v>0</v>
      </c>
      <c r="J3696" s="5">
        <v>2013</v>
      </c>
      <c r="K3696" s="5">
        <v>1</v>
      </c>
      <c r="L3696" s="5" t="s">
        <v>457</v>
      </c>
      <c r="M3696" s="5" t="s">
        <v>307</v>
      </c>
      <c r="N3696" s="19">
        <v>0</v>
      </c>
    </row>
    <row r="3697" spans="1:14" ht="15.75" customHeight="1" x14ac:dyDescent="0.2">
      <c r="A3697" s="14">
        <v>118</v>
      </c>
      <c r="B3697" s="16">
        <v>420</v>
      </c>
      <c r="C3697" s="14" t="s">
        <v>2902</v>
      </c>
      <c r="D3697" s="17">
        <v>1</v>
      </c>
      <c r="E3697" s="5" t="s">
        <v>2903</v>
      </c>
      <c r="F3697" s="5">
        <v>0</v>
      </c>
      <c r="G3697" s="5" t="s">
        <v>193</v>
      </c>
      <c r="H3697" s="20" t="str">
        <f ca="1">IFERROR(__xludf.DUMMYFUNCTION("GOOGLETRANSLATE(VIET!K3697,""vi"",""en"")"),"Art · Handicrafts")</f>
        <v>Art · Handicrafts</v>
      </c>
      <c r="I3697" s="5">
        <v>0</v>
      </c>
      <c r="J3697" s="5">
        <v>2013</v>
      </c>
      <c r="K3697" s="5">
        <v>1</v>
      </c>
      <c r="L3697" s="5" t="s">
        <v>2904</v>
      </c>
      <c r="M3697" s="5" t="s">
        <v>307</v>
      </c>
      <c r="N3697" s="19">
        <v>0</v>
      </c>
    </row>
    <row r="3698" spans="1:14" ht="15.75" customHeight="1" x14ac:dyDescent="0.2">
      <c r="A3698" s="14">
        <v>119</v>
      </c>
      <c r="B3698" s="16">
        <v>420</v>
      </c>
      <c r="C3698" s="14" t="s">
        <v>2905</v>
      </c>
      <c r="D3698" s="17">
        <v>1</v>
      </c>
      <c r="E3698" s="5" t="s">
        <v>2906</v>
      </c>
      <c r="F3698" s="5" t="s">
        <v>2907</v>
      </c>
      <c r="G3698" s="5" t="s">
        <v>193</v>
      </c>
      <c r="H3698" s="20" t="str">
        <f ca="1">IFERROR(__xludf.DUMMYFUNCTION("GOOGLETRANSLATE(VIET!K3698,""vi"",""en"")"),"Art · Handicrafts")</f>
        <v>Art · Handicrafts</v>
      </c>
      <c r="I3698" s="5">
        <v>0</v>
      </c>
      <c r="J3698" s="5">
        <v>2011</v>
      </c>
      <c r="K3698" s="5">
        <v>1</v>
      </c>
      <c r="L3698" s="5" t="s">
        <v>2904</v>
      </c>
      <c r="M3698" s="5" t="s">
        <v>307</v>
      </c>
      <c r="N3698" s="19">
        <v>0</v>
      </c>
    </row>
    <row r="3699" spans="1:14" ht="15.75" customHeight="1" x14ac:dyDescent="0.2">
      <c r="A3699" s="14">
        <v>120</v>
      </c>
      <c r="B3699" s="16">
        <v>420</v>
      </c>
      <c r="C3699" s="14" t="s">
        <v>2908</v>
      </c>
      <c r="D3699" s="17">
        <v>1</v>
      </c>
      <c r="E3699" s="5" t="s">
        <v>2909</v>
      </c>
      <c r="F3699" s="5">
        <v>0</v>
      </c>
      <c r="G3699" s="5" t="s">
        <v>193</v>
      </c>
      <c r="H3699" s="20" t="str">
        <f ca="1">IFERROR(__xludf.DUMMYFUNCTION("GOOGLETRANSLATE(VIET!K3699,""vi"",""en"")"),"Art · Handicrafts")</f>
        <v>Art · Handicrafts</v>
      </c>
      <c r="I3699" s="5">
        <v>0</v>
      </c>
      <c r="J3699" s="5">
        <v>2013</v>
      </c>
      <c r="K3699" s="5">
        <v>1</v>
      </c>
      <c r="L3699" s="5" t="s">
        <v>2904</v>
      </c>
      <c r="M3699" s="5" t="s">
        <v>307</v>
      </c>
      <c r="N3699" s="19">
        <v>0</v>
      </c>
    </row>
    <row r="3700" spans="1:14" ht="15.75" customHeight="1" x14ac:dyDescent="0.2">
      <c r="A3700" s="14">
        <v>121</v>
      </c>
      <c r="B3700" s="16">
        <v>420</v>
      </c>
      <c r="C3700" s="14" t="s">
        <v>2910</v>
      </c>
      <c r="D3700" s="17">
        <v>1</v>
      </c>
      <c r="E3700" s="5" t="s">
        <v>2911</v>
      </c>
      <c r="F3700" s="5" t="s">
        <v>2912</v>
      </c>
      <c r="G3700" s="5" t="s">
        <v>2913</v>
      </c>
      <c r="H3700" s="20" t="str">
        <f ca="1">IFERROR(__xludf.DUMMYFUNCTION("GOOGLETRANSLATE(VIET!K3700,""vi"",""en"")"),"Art · Handicrafts")</f>
        <v>Art · Handicrafts</v>
      </c>
      <c r="I3700" s="5">
        <v>0</v>
      </c>
      <c r="J3700" s="5">
        <v>2006</v>
      </c>
      <c r="K3700" s="5">
        <v>1</v>
      </c>
      <c r="L3700" s="5" t="s">
        <v>471</v>
      </c>
      <c r="M3700" s="5" t="s">
        <v>35</v>
      </c>
      <c r="N3700" s="19">
        <v>9784770030405</v>
      </c>
    </row>
    <row r="3701" spans="1:14" ht="15.75" customHeight="1" x14ac:dyDescent="0.2">
      <c r="A3701" s="14">
        <v>122</v>
      </c>
      <c r="B3701" s="16">
        <v>420</v>
      </c>
      <c r="C3701" s="14" t="s">
        <v>2914</v>
      </c>
      <c r="D3701" s="17">
        <v>1</v>
      </c>
      <c r="E3701" s="5" t="s">
        <v>2915</v>
      </c>
      <c r="F3701" s="5" t="s">
        <v>32</v>
      </c>
      <c r="G3701" s="5" t="s">
        <v>2916</v>
      </c>
      <c r="H3701" s="20" t="str">
        <f ca="1">IFERROR(__xludf.DUMMYFUNCTION("GOOGLETRANSLATE(VIET!K3701,""vi"",""en"")"),"Art · Handicrafts")</f>
        <v>Art · Handicrafts</v>
      </c>
      <c r="I3701" s="5">
        <v>0</v>
      </c>
      <c r="J3701" s="5">
        <v>2006</v>
      </c>
      <c r="K3701" s="5">
        <v>1</v>
      </c>
      <c r="L3701" s="5" t="s">
        <v>2917</v>
      </c>
      <c r="M3701" s="5" t="s">
        <v>35</v>
      </c>
      <c r="N3701" s="19">
        <v>9783822850886</v>
      </c>
    </row>
    <row r="3702" spans="1:14" ht="15.75" customHeight="1" x14ac:dyDescent="0.2">
      <c r="A3702" s="14">
        <v>123</v>
      </c>
      <c r="B3702" s="16">
        <v>420</v>
      </c>
      <c r="C3702" s="14" t="s">
        <v>2918</v>
      </c>
      <c r="D3702" s="17">
        <v>1</v>
      </c>
      <c r="E3702" s="5" t="s">
        <v>2919</v>
      </c>
      <c r="F3702" s="5" t="s">
        <v>32</v>
      </c>
      <c r="G3702" s="5" t="s">
        <v>2920</v>
      </c>
      <c r="H3702" s="20" t="str">
        <f ca="1">IFERROR(__xludf.DUMMYFUNCTION("GOOGLETRANSLATE(VIET!K3702,""vi"",""en"")"),"Art · Handicrafts")</f>
        <v>Art · Handicrafts</v>
      </c>
      <c r="I3702" s="5">
        <v>0</v>
      </c>
      <c r="J3702" s="5">
        <v>2005</v>
      </c>
      <c r="K3702" s="5">
        <v>1</v>
      </c>
      <c r="L3702" s="5" t="s">
        <v>471</v>
      </c>
      <c r="M3702" s="5" t="s">
        <v>307</v>
      </c>
      <c r="N3702" s="19">
        <v>9784770029508</v>
      </c>
    </row>
    <row r="3703" spans="1:14" ht="15.75" customHeight="1" x14ac:dyDescent="0.2">
      <c r="A3703" s="14">
        <v>124</v>
      </c>
      <c r="B3703" s="16">
        <v>420</v>
      </c>
      <c r="C3703" s="14" t="s">
        <v>2921</v>
      </c>
      <c r="D3703" s="17">
        <v>1</v>
      </c>
      <c r="E3703" s="5" t="s">
        <v>2922</v>
      </c>
      <c r="F3703" s="5" t="s">
        <v>32</v>
      </c>
      <c r="G3703" s="5" t="s">
        <v>2923</v>
      </c>
      <c r="H3703" s="20" t="str">
        <f ca="1">IFERROR(__xludf.DUMMYFUNCTION("GOOGLETRANSLATE(VIET!K3703,""vi"",""en"")"),"Art · Handicrafts")</f>
        <v>Art · Handicrafts</v>
      </c>
      <c r="I3703" s="5">
        <v>0</v>
      </c>
      <c r="J3703" s="5">
        <v>2006</v>
      </c>
      <c r="K3703" s="5">
        <v>1</v>
      </c>
      <c r="L3703" s="5" t="s">
        <v>471</v>
      </c>
      <c r="M3703" s="5" t="s">
        <v>35</v>
      </c>
      <c r="N3703" s="19">
        <v>9784770030160</v>
      </c>
    </row>
    <row r="3704" spans="1:14" ht="15.75" customHeight="1" x14ac:dyDescent="0.2">
      <c r="A3704" s="14">
        <v>125</v>
      </c>
      <c r="B3704" s="16">
        <v>420</v>
      </c>
      <c r="C3704" s="14" t="s">
        <v>2924</v>
      </c>
      <c r="D3704" s="17">
        <v>1</v>
      </c>
      <c r="E3704" s="5" t="s">
        <v>2925</v>
      </c>
      <c r="F3704" s="5" t="s">
        <v>32</v>
      </c>
      <c r="G3704" s="5" t="s">
        <v>2926</v>
      </c>
      <c r="H3704" s="20" t="str">
        <f ca="1">IFERROR(__xludf.DUMMYFUNCTION("GOOGLETRANSLATE(VIET!K3704,""vi"",""en"")"),"Art · Handicrafts")</f>
        <v>Art · Handicrafts</v>
      </c>
      <c r="I3704" s="5">
        <v>0</v>
      </c>
      <c r="J3704" s="5">
        <v>2008</v>
      </c>
      <c r="K3704" s="5">
        <v>1</v>
      </c>
      <c r="L3704" s="5" t="s">
        <v>471</v>
      </c>
      <c r="M3704" s="5" t="s">
        <v>35</v>
      </c>
      <c r="N3704" s="19">
        <v>9784770030993</v>
      </c>
    </row>
    <row r="3705" spans="1:14" ht="15.75" customHeight="1" x14ac:dyDescent="0.2">
      <c r="A3705" s="14">
        <v>126</v>
      </c>
      <c r="B3705" s="16">
        <v>420</v>
      </c>
      <c r="C3705" s="14" t="s">
        <v>2927</v>
      </c>
      <c r="D3705" s="17">
        <v>1</v>
      </c>
      <c r="E3705" s="5" t="s">
        <v>2928</v>
      </c>
      <c r="F3705" s="5" t="s">
        <v>2929</v>
      </c>
      <c r="G3705" s="5" t="s">
        <v>32</v>
      </c>
      <c r="H3705" s="20" t="str">
        <f ca="1">IFERROR(__xludf.DUMMYFUNCTION("GOOGLETRANSLATE(VIET!K3705,""vi"",""en"")"),"Art · Handicrafts")</f>
        <v>Art · Handicrafts</v>
      </c>
      <c r="I3705" s="5">
        <v>0</v>
      </c>
      <c r="J3705" s="5">
        <v>2007</v>
      </c>
      <c r="K3705" s="5">
        <v>0</v>
      </c>
      <c r="L3705" s="5" t="s">
        <v>2119</v>
      </c>
      <c r="M3705" s="5" t="s">
        <v>96</v>
      </c>
      <c r="N3705" s="19" t="s">
        <v>32</v>
      </c>
    </row>
    <row r="3706" spans="1:14" ht="15.75" customHeight="1" x14ac:dyDescent="0.2">
      <c r="A3706" s="14">
        <v>127</v>
      </c>
      <c r="B3706" s="16">
        <v>420</v>
      </c>
      <c r="C3706" s="14" t="s">
        <v>2930</v>
      </c>
      <c r="D3706" s="17">
        <v>1</v>
      </c>
      <c r="E3706" s="5" t="s">
        <v>2931</v>
      </c>
      <c r="F3706" s="5" t="s">
        <v>2932</v>
      </c>
      <c r="G3706" s="5" t="s">
        <v>32</v>
      </c>
      <c r="H3706" s="20" t="str">
        <f ca="1">IFERROR(__xludf.DUMMYFUNCTION("GOOGLETRANSLATE(VIET!K3706,""vi"",""en"")"),"Art · Handicrafts")</f>
        <v>Art · Handicrafts</v>
      </c>
      <c r="I3706" s="5">
        <v>0</v>
      </c>
      <c r="J3706" s="5">
        <v>2009</v>
      </c>
      <c r="K3706" s="5">
        <v>1</v>
      </c>
      <c r="L3706" s="5" t="s">
        <v>2933</v>
      </c>
      <c r="M3706" s="5" t="s">
        <v>96</v>
      </c>
      <c r="N3706" s="19">
        <v>0</v>
      </c>
    </row>
    <row r="3707" spans="1:14" ht="15.75" customHeight="1" x14ac:dyDescent="0.2">
      <c r="A3707" s="14">
        <v>128</v>
      </c>
      <c r="B3707" s="16">
        <v>420</v>
      </c>
      <c r="C3707" s="14" t="s">
        <v>2934</v>
      </c>
      <c r="D3707" s="17">
        <v>1</v>
      </c>
      <c r="E3707" s="5" t="s">
        <v>2935</v>
      </c>
      <c r="F3707" s="5" t="s">
        <v>32</v>
      </c>
      <c r="G3707" s="5" t="s">
        <v>2936</v>
      </c>
      <c r="H3707" s="20" t="str">
        <f ca="1">IFERROR(__xludf.DUMMYFUNCTION("GOOGLETRANSLATE(VIET!K3707,""vi"",""en"")"),"Art · Handicrafts")</f>
        <v>Art · Handicrafts</v>
      </c>
      <c r="I3707" s="5">
        <v>0</v>
      </c>
      <c r="J3707" s="5">
        <v>2001</v>
      </c>
      <c r="K3707" s="5">
        <v>1</v>
      </c>
      <c r="L3707" s="5" t="s">
        <v>2937</v>
      </c>
      <c r="M3707" s="5" t="s">
        <v>96</v>
      </c>
      <c r="N3707" s="19">
        <v>9784916094537</v>
      </c>
    </row>
    <row r="3708" spans="1:14" ht="15.75" customHeight="1" x14ac:dyDescent="0.2">
      <c r="A3708" s="14">
        <v>129</v>
      </c>
      <c r="B3708" s="16">
        <v>420</v>
      </c>
      <c r="C3708" s="14" t="s">
        <v>2938</v>
      </c>
      <c r="D3708" s="17">
        <v>1</v>
      </c>
      <c r="E3708" s="5" t="s">
        <v>2939</v>
      </c>
      <c r="F3708" s="5">
        <v>0</v>
      </c>
      <c r="G3708" s="5">
        <v>0</v>
      </c>
      <c r="H3708" s="20" t="str">
        <f ca="1">IFERROR(__xludf.DUMMYFUNCTION("GOOGLETRANSLATE(VIET!K3708,""vi"",""en"")"),"Art · Handicrafts")</f>
        <v>Art · Handicrafts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19">
        <v>0</v>
      </c>
    </row>
    <row r="3709" spans="1:14" ht="15.75" customHeight="1" x14ac:dyDescent="0.2">
      <c r="A3709" s="14">
        <v>130</v>
      </c>
      <c r="B3709" s="16">
        <v>420</v>
      </c>
      <c r="C3709" s="14" t="s">
        <v>2940</v>
      </c>
      <c r="D3709" s="17">
        <v>1</v>
      </c>
      <c r="E3709" s="5" t="s">
        <v>2941</v>
      </c>
      <c r="F3709" s="5" t="s">
        <v>32</v>
      </c>
      <c r="G3709" s="5" t="s">
        <v>2788</v>
      </c>
      <c r="H3709" s="20" t="str">
        <f ca="1">IFERROR(__xludf.DUMMYFUNCTION("GOOGLETRANSLATE(VIET!K3709,""vi"",""en"")"),"Art · Handicrafts")</f>
        <v>Art · Handicrafts</v>
      </c>
      <c r="I3709" s="5">
        <v>0</v>
      </c>
      <c r="J3709" s="5">
        <v>1986</v>
      </c>
      <c r="K3709" s="5">
        <v>1</v>
      </c>
      <c r="L3709" s="5" t="s">
        <v>2788</v>
      </c>
      <c r="M3709" s="5" t="s">
        <v>96</v>
      </c>
      <c r="N3709" s="19">
        <v>4763680439</v>
      </c>
    </row>
    <row r="3710" spans="1:14" ht="15.75" customHeight="1" x14ac:dyDescent="0.2">
      <c r="A3710" s="14">
        <v>131</v>
      </c>
      <c r="B3710" s="16">
        <v>420</v>
      </c>
      <c r="C3710" s="14" t="s">
        <v>2942</v>
      </c>
      <c r="D3710" s="17">
        <v>1</v>
      </c>
      <c r="E3710" s="5" t="s">
        <v>2943</v>
      </c>
      <c r="F3710" s="5" t="s">
        <v>32</v>
      </c>
      <c r="G3710" s="5" t="s">
        <v>2944</v>
      </c>
      <c r="H3710" s="20" t="str">
        <f ca="1">IFERROR(__xludf.DUMMYFUNCTION("GOOGLETRANSLATE(VIET!K3710,""vi"",""en"")"),"Art · Handicrafts")</f>
        <v>Art · Handicrafts</v>
      </c>
      <c r="I3710" s="5">
        <v>0</v>
      </c>
      <c r="J3710" s="5">
        <v>2010</v>
      </c>
      <c r="K3710" s="5">
        <v>1</v>
      </c>
      <c r="L3710" s="5" t="s">
        <v>414</v>
      </c>
      <c r="M3710" s="5" t="s">
        <v>35</v>
      </c>
      <c r="N3710" s="19">
        <v>9784770031303</v>
      </c>
    </row>
    <row r="3711" spans="1:14" ht="15.75" customHeight="1" x14ac:dyDescent="0.2">
      <c r="A3711" s="14">
        <v>132</v>
      </c>
      <c r="B3711" s="16">
        <v>420</v>
      </c>
      <c r="C3711" s="14" t="s">
        <v>2945</v>
      </c>
      <c r="D3711" s="17">
        <v>1</v>
      </c>
      <c r="E3711" s="5" t="s">
        <v>2946</v>
      </c>
      <c r="F3711" s="5">
        <v>0</v>
      </c>
      <c r="G3711" s="5" t="s">
        <v>2947</v>
      </c>
      <c r="H3711" s="20" t="str">
        <f ca="1">IFERROR(__xludf.DUMMYFUNCTION("GOOGLETRANSLATE(VIET!K3711,""vi"",""en"")"),"Art · Handicrafts")</f>
        <v>Art · Handicrafts</v>
      </c>
      <c r="I3711" s="5">
        <v>0</v>
      </c>
      <c r="J3711" s="5">
        <v>2007</v>
      </c>
      <c r="K3711" s="5">
        <v>1</v>
      </c>
      <c r="L3711" s="5" t="s">
        <v>2948</v>
      </c>
      <c r="M3711" s="5" t="s">
        <v>96</v>
      </c>
      <c r="N3711" s="19">
        <v>9784336048356</v>
      </c>
    </row>
    <row r="3712" spans="1:14" ht="15.75" customHeight="1" x14ac:dyDescent="0.2">
      <c r="A3712" s="14">
        <v>133</v>
      </c>
      <c r="B3712" s="16">
        <v>420</v>
      </c>
      <c r="C3712" s="14" t="s">
        <v>2949</v>
      </c>
      <c r="D3712" s="17">
        <v>1</v>
      </c>
      <c r="E3712" s="5" t="s">
        <v>2950</v>
      </c>
      <c r="F3712" s="5" t="s">
        <v>32</v>
      </c>
      <c r="G3712" s="5" t="s">
        <v>2951</v>
      </c>
      <c r="H3712" s="20" t="str">
        <f ca="1">IFERROR(__xludf.DUMMYFUNCTION("GOOGLETRANSLATE(VIET!K3712,""vi"",""en"")"),"Art · Handicrafts")</f>
        <v>Art · Handicrafts</v>
      </c>
      <c r="I3712" s="5">
        <v>0</v>
      </c>
      <c r="J3712" s="5">
        <v>2008</v>
      </c>
      <c r="K3712" s="5">
        <v>1</v>
      </c>
      <c r="L3712" s="5" t="s">
        <v>2503</v>
      </c>
      <c r="M3712" s="5" t="s">
        <v>35</v>
      </c>
      <c r="N3712" s="19">
        <v>978480530922</v>
      </c>
    </row>
    <row r="3713" spans="1:14" ht="15.75" customHeight="1" x14ac:dyDescent="0.2">
      <c r="A3713" s="14">
        <v>134</v>
      </c>
      <c r="B3713" s="16">
        <v>420</v>
      </c>
      <c r="C3713" s="14" t="s">
        <v>2952</v>
      </c>
      <c r="D3713" s="17">
        <v>1</v>
      </c>
      <c r="E3713" s="5" t="s">
        <v>2953</v>
      </c>
      <c r="F3713" s="5" t="s">
        <v>32</v>
      </c>
      <c r="G3713" s="5" t="s">
        <v>2954</v>
      </c>
      <c r="H3713" s="20" t="str">
        <f ca="1">IFERROR(__xludf.DUMMYFUNCTION("GOOGLETRANSLATE(VIET!K3713,""vi"",""en"")"),"Art · Handicrafts")</f>
        <v>Art · Handicrafts</v>
      </c>
      <c r="I3713" s="5">
        <v>0</v>
      </c>
      <c r="J3713" s="5">
        <v>2008</v>
      </c>
      <c r="K3713" s="5">
        <v>1</v>
      </c>
      <c r="L3713" s="5" t="s">
        <v>2955</v>
      </c>
      <c r="M3713" s="5" t="s">
        <v>35</v>
      </c>
      <c r="N3713" s="19">
        <v>9780500976852</v>
      </c>
    </row>
    <row r="3714" spans="1:14" ht="15.75" customHeight="1" x14ac:dyDescent="0.2">
      <c r="A3714" s="14">
        <v>135</v>
      </c>
      <c r="B3714" s="16">
        <v>420</v>
      </c>
      <c r="C3714" s="14" t="s">
        <v>2956</v>
      </c>
      <c r="D3714" s="17">
        <v>1</v>
      </c>
      <c r="E3714" s="5" t="s">
        <v>2957</v>
      </c>
      <c r="F3714" s="5">
        <v>0</v>
      </c>
      <c r="G3714" s="5" t="s">
        <v>2958</v>
      </c>
      <c r="H3714" s="20" t="str">
        <f ca="1">IFERROR(__xludf.DUMMYFUNCTION("GOOGLETRANSLATE(VIET!K3714,""vi"",""en"")"),"Art · Handicrafts")</f>
        <v>Art · Handicrafts</v>
      </c>
      <c r="I3714" s="5">
        <v>0</v>
      </c>
      <c r="J3714" s="5">
        <v>2009</v>
      </c>
      <c r="K3714" s="5">
        <v>1</v>
      </c>
      <c r="L3714" s="5" t="s">
        <v>822</v>
      </c>
      <c r="M3714" s="5" t="s">
        <v>96</v>
      </c>
      <c r="N3714" s="19">
        <v>9784594060763</v>
      </c>
    </row>
    <row r="3715" spans="1:14" ht="15.75" customHeight="1" x14ac:dyDescent="0.2">
      <c r="A3715" s="14">
        <v>136</v>
      </c>
      <c r="B3715" s="16">
        <v>420</v>
      </c>
      <c r="C3715" s="14" t="s">
        <v>2959</v>
      </c>
      <c r="D3715" s="17">
        <v>1</v>
      </c>
      <c r="E3715" s="5" t="s">
        <v>2960</v>
      </c>
      <c r="F3715" s="5" t="s">
        <v>2961</v>
      </c>
      <c r="G3715" s="5">
        <v>0</v>
      </c>
      <c r="H3715" s="20" t="str">
        <f ca="1">IFERROR(__xludf.DUMMYFUNCTION("GOOGLETRANSLATE(VIET!K3715,""vi"",""en"")"),"Art · Handicrafts")</f>
        <v>Art · Handicrafts</v>
      </c>
      <c r="I3715" s="5">
        <v>0</v>
      </c>
      <c r="J3715" s="5">
        <v>2014</v>
      </c>
      <c r="K3715" s="5">
        <v>1</v>
      </c>
      <c r="L3715" s="5" t="s">
        <v>2962</v>
      </c>
      <c r="M3715" s="5" t="s">
        <v>307</v>
      </c>
      <c r="N3715" s="19" t="s">
        <v>32</v>
      </c>
    </row>
    <row r="3716" spans="1:14" ht="15.75" customHeight="1" x14ac:dyDescent="0.2">
      <c r="A3716" s="14">
        <v>137</v>
      </c>
      <c r="B3716" s="16">
        <v>420</v>
      </c>
      <c r="C3716" s="14" t="s">
        <v>2963</v>
      </c>
      <c r="D3716" s="17">
        <v>1</v>
      </c>
      <c r="E3716" s="5" t="s">
        <v>2964</v>
      </c>
      <c r="F3716" s="5" t="s">
        <v>2965</v>
      </c>
      <c r="G3716" s="5" t="s">
        <v>2966</v>
      </c>
      <c r="H3716" s="20" t="str">
        <f ca="1">IFERROR(__xludf.DUMMYFUNCTION("GOOGLETRANSLATE(VIET!K3716,""vi"",""en"")"),"Art · Handicrafts")</f>
        <v>Art · Handicrafts</v>
      </c>
      <c r="I3716" s="5">
        <v>0</v>
      </c>
      <c r="J3716" s="5">
        <v>2006</v>
      </c>
      <c r="K3716" s="5">
        <v>1</v>
      </c>
      <c r="L3716" s="5" t="s">
        <v>2967</v>
      </c>
      <c r="M3716" s="5" t="s">
        <v>96</v>
      </c>
      <c r="N3716" s="19">
        <v>4874155618</v>
      </c>
    </row>
    <row r="3717" spans="1:14" ht="15.75" customHeight="1" x14ac:dyDescent="0.2">
      <c r="A3717" s="14">
        <v>138</v>
      </c>
      <c r="B3717" s="16">
        <v>420</v>
      </c>
      <c r="C3717" s="14" t="s">
        <v>2968</v>
      </c>
      <c r="D3717" s="17">
        <v>1</v>
      </c>
      <c r="E3717" s="5" t="s">
        <v>2969</v>
      </c>
      <c r="F3717" s="5" t="s">
        <v>2970</v>
      </c>
      <c r="G3717" s="5" t="s">
        <v>2971</v>
      </c>
      <c r="H3717" s="20" t="str">
        <f ca="1">IFERROR(__xludf.DUMMYFUNCTION("GOOGLETRANSLATE(VIET!K3717,""vi"",""en"")"),"Art · Handicrafts")</f>
        <v>Art · Handicrafts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19">
        <v>0</v>
      </c>
    </row>
    <row r="3718" spans="1:14" ht="15.75" customHeight="1" x14ac:dyDescent="0.2">
      <c r="A3718" s="14">
        <v>139</v>
      </c>
      <c r="B3718" s="16">
        <v>420</v>
      </c>
      <c r="C3718" s="14" t="s">
        <v>2972</v>
      </c>
      <c r="D3718" s="17">
        <v>1</v>
      </c>
      <c r="E3718" s="5" t="s">
        <v>2973</v>
      </c>
      <c r="F3718" s="5">
        <v>0</v>
      </c>
      <c r="G3718" s="5">
        <v>0</v>
      </c>
      <c r="H3718" s="20" t="str">
        <f ca="1">IFERROR(__xludf.DUMMYFUNCTION("GOOGLETRANSLATE(VIET!K3718,""vi"",""en"")"),"Art · Handicrafts")</f>
        <v>Art · Handicrafts</v>
      </c>
      <c r="I3718" s="5">
        <v>0</v>
      </c>
      <c r="J3718" s="5">
        <v>2008</v>
      </c>
      <c r="K3718" s="5">
        <v>1</v>
      </c>
      <c r="L3718" s="5" t="s">
        <v>533</v>
      </c>
      <c r="M3718" s="5" t="s">
        <v>35</v>
      </c>
      <c r="N3718" s="19">
        <v>9784875400981</v>
      </c>
    </row>
    <row r="3719" spans="1:14" ht="15.75" customHeight="1" x14ac:dyDescent="0.2">
      <c r="A3719" s="14">
        <v>140</v>
      </c>
      <c r="B3719" s="16">
        <v>420</v>
      </c>
      <c r="C3719" s="14" t="s">
        <v>2974</v>
      </c>
      <c r="D3719" s="17">
        <v>1</v>
      </c>
      <c r="E3719" s="5" t="s">
        <v>2975</v>
      </c>
      <c r="F3719" s="5">
        <v>0</v>
      </c>
      <c r="G3719" s="5" t="s">
        <v>2976</v>
      </c>
      <c r="H3719" s="20" t="str">
        <f ca="1">IFERROR(__xludf.DUMMYFUNCTION("GOOGLETRANSLATE(VIET!K3719,""vi"",""en"")"),"Art · Handicrafts")</f>
        <v>Art · Handicrafts</v>
      </c>
      <c r="I3719" s="5">
        <v>0</v>
      </c>
      <c r="J3719" s="5">
        <v>2008</v>
      </c>
      <c r="K3719" s="5">
        <v>3</v>
      </c>
      <c r="L3719" s="5" t="s">
        <v>2977</v>
      </c>
      <c r="M3719" s="5">
        <v>0</v>
      </c>
      <c r="N3719" s="19">
        <v>4087201120</v>
      </c>
    </row>
    <row r="3720" spans="1:14" ht="15.75" customHeight="1" x14ac:dyDescent="0.2">
      <c r="A3720" s="14">
        <v>141</v>
      </c>
      <c r="B3720" s="16">
        <v>420</v>
      </c>
      <c r="C3720" s="14" t="s">
        <v>2978</v>
      </c>
      <c r="D3720" s="17">
        <v>1</v>
      </c>
      <c r="E3720" s="5" t="s">
        <v>2979</v>
      </c>
      <c r="F3720" s="5">
        <v>0</v>
      </c>
      <c r="G3720" s="5">
        <v>0</v>
      </c>
      <c r="H3720" s="20" t="str">
        <f ca="1">IFERROR(__xludf.DUMMYFUNCTION("GOOGLETRANSLATE(VIET!K3720,""vi"",""en"")"),"Art · Handicrafts")</f>
        <v>Art · Handicrafts</v>
      </c>
      <c r="I3720" s="5">
        <v>0</v>
      </c>
      <c r="J3720" s="5">
        <v>2014</v>
      </c>
      <c r="K3720" s="5">
        <v>1</v>
      </c>
      <c r="L3720" s="5">
        <v>0</v>
      </c>
      <c r="M3720" s="5" t="s">
        <v>307</v>
      </c>
      <c r="N3720" s="19">
        <v>0</v>
      </c>
    </row>
    <row r="3721" spans="1:14" ht="15.75" customHeight="1" x14ac:dyDescent="0.2">
      <c r="A3721" s="14">
        <v>142</v>
      </c>
      <c r="B3721" s="16">
        <v>420</v>
      </c>
      <c r="C3721" s="14" t="s">
        <v>2980</v>
      </c>
      <c r="D3721" s="17">
        <v>1</v>
      </c>
      <c r="E3721" s="5" t="s">
        <v>2981</v>
      </c>
      <c r="F3721" s="5">
        <v>0</v>
      </c>
      <c r="G3721" s="5" t="s">
        <v>2982</v>
      </c>
      <c r="H3721" s="20" t="str">
        <f ca="1">IFERROR(__xludf.DUMMYFUNCTION("GOOGLETRANSLATE(VIET!K3721,""vi"",""en"")"),"Art · Handicrafts")</f>
        <v>Art · Handicrafts</v>
      </c>
      <c r="I3721" s="5">
        <v>0</v>
      </c>
      <c r="J3721" s="5">
        <v>2008</v>
      </c>
      <c r="K3721" s="5">
        <v>331</v>
      </c>
      <c r="L3721" s="5" t="s">
        <v>1808</v>
      </c>
      <c r="M3721" s="5">
        <v>0</v>
      </c>
      <c r="N3721" s="19">
        <v>9784039632906</v>
      </c>
    </row>
    <row r="3722" spans="1:14" ht="15.75" customHeight="1" x14ac:dyDescent="0.2">
      <c r="A3722" s="14">
        <v>143</v>
      </c>
      <c r="B3722" s="16">
        <v>420</v>
      </c>
      <c r="C3722" s="14" t="s">
        <v>2983</v>
      </c>
      <c r="D3722" s="17">
        <v>1</v>
      </c>
      <c r="E3722" s="5" t="s">
        <v>2984</v>
      </c>
      <c r="F3722" s="5">
        <v>0</v>
      </c>
      <c r="G3722" s="5" t="s">
        <v>2985</v>
      </c>
      <c r="H3722" s="20" t="str">
        <f ca="1">IFERROR(__xludf.DUMMYFUNCTION("GOOGLETRANSLATE(VIET!K3722,""vi"",""en"")"),"Art · Handicrafts")</f>
        <v>Art · Handicrafts</v>
      </c>
      <c r="I3722" s="5">
        <v>0</v>
      </c>
      <c r="J3722" s="5">
        <v>2013</v>
      </c>
      <c r="K3722" s="5">
        <v>1</v>
      </c>
      <c r="L3722" s="5" t="s">
        <v>2986</v>
      </c>
      <c r="M3722" s="5" t="s">
        <v>307</v>
      </c>
      <c r="N3722" s="19">
        <v>0</v>
      </c>
    </row>
    <row r="3723" spans="1:14" ht="15.75" customHeight="1" x14ac:dyDescent="0.2">
      <c r="A3723" s="14">
        <v>144</v>
      </c>
      <c r="B3723" s="16">
        <v>420</v>
      </c>
      <c r="C3723" s="14" t="s">
        <v>2987</v>
      </c>
      <c r="D3723" s="17">
        <v>1</v>
      </c>
      <c r="E3723" s="5" t="s">
        <v>2988</v>
      </c>
      <c r="F3723" s="5">
        <v>0</v>
      </c>
      <c r="G3723" s="5" t="s">
        <v>2989</v>
      </c>
      <c r="H3723" s="20" t="str">
        <f ca="1">IFERROR(__xludf.DUMMYFUNCTION("GOOGLETRANSLATE(VIET!K3723,""vi"",""en"")"),"Art · Handicrafts")</f>
        <v>Art · Handicrafts</v>
      </c>
      <c r="I3723" s="5">
        <v>0</v>
      </c>
      <c r="J3723" s="5">
        <v>2014</v>
      </c>
      <c r="K3723" s="5">
        <v>1</v>
      </c>
      <c r="L3723" s="5" t="s">
        <v>414</v>
      </c>
      <c r="M3723" s="5" t="s">
        <v>307</v>
      </c>
      <c r="N3723" s="19">
        <v>9784906962150</v>
      </c>
    </row>
    <row r="3724" spans="1:14" ht="15.75" customHeight="1" x14ac:dyDescent="0.2">
      <c r="A3724" s="14">
        <v>145</v>
      </c>
      <c r="B3724" s="16">
        <v>420</v>
      </c>
      <c r="C3724" s="14" t="s">
        <v>2990</v>
      </c>
      <c r="D3724" s="17">
        <v>1</v>
      </c>
      <c r="E3724" s="5" t="s">
        <v>2991</v>
      </c>
      <c r="F3724" s="5">
        <v>0</v>
      </c>
      <c r="G3724" s="5" t="s">
        <v>2992</v>
      </c>
      <c r="H3724" s="20" t="str">
        <f ca="1">IFERROR(__xludf.DUMMYFUNCTION("GOOGLETRANSLATE(VIET!K3724,""vi"",""en"")"),"Art · Handicrafts")</f>
        <v>Art · Handicrafts</v>
      </c>
      <c r="I3724" s="5">
        <v>0</v>
      </c>
      <c r="J3724" s="5">
        <v>2014</v>
      </c>
      <c r="K3724" s="5">
        <v>1</v>
      </c>
      <c r="L3724" s="5">
        <v>0</v>
      </c>
      <c r="M3724" s="5" t="s">
        <v>307</v>
      </c>
      <c r="N3724" s="19">
        <v>0</v>
      </c>
    </row>
    <row r="3725" spans="1:14" ht="15.75" customHeight="1" x14ac:dyDescent="0.2">
      <c r="A3725" s="14">
        <v>146</v>
      </c>
      <c r="B3725" s="16">
        <v>420</v>
      </c>
      <c r="C3725" s="14" t="s">
        <v>2993</v>
      </c>
      <c r="D3725" s="17">
        <v>1</v>
      </c>
      <c r="E3725" s="5" t="s">
        <v>2994</v>
      </c>
      <c r="F3725" s="5">
        <v>0</v>
      </c>
      <c r="G3725" s="5" t="s">
        <v>2992</v>
      </c>
      <c r="H3725" s="20" t="str">
        <f ca="1">IFERROR(__xludf.DUMMYFUNCTION("GOOGLETRANSLATE(VIET!K3725,""vi"",""en"")"),"Art · Handicrafts")</f>
        <v>Art · Handicrafts</v>
      </c>
      <c r="I3725" s="5">
        <v>0</v>
      </c>
      <c r="J3725" s="5">
        <v>2014</v>
      </c>
      <c r="K3725" s="5">
        <v>1</v>
      </c>
      <c r="L3725" s="5">
        <v>0</v>
      </c>
      <c r="M3725" s="5" t="s">
        <v>96</v>
      </c>
      <c r="N3725" s="19">
        <v>0</v>
      </c>
    </row>
    <row r="3726" spans="1:14" ht="15.75" customHeight="1" x14ac:dyDescent="0.2">
      <c r="A3726" s="14">
        <v>147</v>
      </c>
      <c r="B3726" s="16">
        <v>420</v>
      </c>
      <c r="C3726" s="14" t="s">
        <v>2995</v>
      </c>
      <c r="D3726" s="17">
        <v>1</v>
      </c>
      <c r="E3726" s="5" t="s">
        <v>2996</v>
      </c>
      <c r="F3726" s="5">
        <v>0</v>
      </c>
      <c r="G3726" s="5" t="s">
        <v>2680</v>
      </c>
      <c r="H3726" s="20" t="str">
        <f ca="1">IFERROR(__xludf.DUMMYFUNCTION("GOOGLETRANSLATE(VIET!K3726,""vi"",""en"")"),"Art · Handicrafts")</f>
        <v>Art · Handicrafts</v>
      </c>
      <c r="I3726" s="5">
        <v>0</v>
      </c>
      <c r="J3726" s="5">
        <v>2015</v>
      </c>
      <c r="K3726" s="5">
        <v>1</v>
      </c>
      <c r="L3726" s="5" t="s">
        <v>2680</v>
      </c>
      <c r="M3726" s="5" t="s">
        <v>307</v>
      </c>
      <c r="N3726" s="19">
        <v>0</v>
      </c>
    </row>
    <row r="3727" spans="1:14" ht="15.75" customHeight="1" x14ac:dyDescent="0.2">
      <c r="A3727" s="14">
        <v>148</v>
      </c>
      <c r="B3727" s="16">
        <v>420</v>
      </c>
      <c r="C3727" s="14" t="s">
        <v>2997</v>
      </c>
      <c r="D3727" s="17">
        <v>1</v>
      </c>
      <c r="E3727" s="5" t="s">
        <v>2998</v>
      </c>
      <c r="F3727" s="5">
        <v>0</v>
      </c>
      <c r="G3727" s="5" t="s">
        <v>2680</v>
      </c>
      <c r="H3727" s="20" t="str">
        <f ca="1">IFERROR(__xludf.DUMMYFUNCTION("GOOGLETRANSLATE(VIET!K3727,""vi"",""en"")"),"Art · Handicrafts")</f>
        <v>Art · Handicrafts</v>
      </c>
      <c r="I3727" s="5">
        <v>0</v>
      </c>
      <c r="J3727" s="5">
        <v>2016</v>
      </c>
      <c r="K3727" s="5">
        <v>1</v>
      </c>
      <c r="L3727" s="5" t="s">
        <v>2680</v>
      </c>
      <c r="M3727" s="5" t="s">
        <v>307</v>
      </c>
      <c r="N3727" s="19">
        <v>0</v>
      </c>
    </row>
    <row r="3728" spans="1:14" ht="15.75" customHeight="1" x14ac:dyDescent="0.2">
      <c r="A3728" s="14">
        <v>151</v>
      </c>
      <c r="B3728" s="16">
        <v>420</v>
      </c>
      <c r="C3728" s="14" t="s">
        <v>2999</v>
      </c>
      <c r="D3728" s="17">
        <v>1</v>
      </c>
      <c r="E3728" s="5" t="s">
        <v>3000</v>
      </c>
      <c r="F3728" s="5">
        <v>0</v>
      </c>
      <c r="G3728" s="5" t="s">
        <v>3001</v>
      </c>
      <c r="H3728" s="20" t="str">
        <f ca="1">IFERROR(__xludf.DUMMYFUNCTION("GOOGLETRANSLATE(VIET!K3728,""vi"",""en"")"),"Art · Handicrafts")</f>
        <v>Art · Handicrafts</v>
      </c>
      <c r="I3728" s="5">
        <v>0</v>
      </c>
      <c r="J3728" s="5">
        <v>2015</v>
      </c>
      <c r="K3728" s="5">
        <v>1</v>
      </c>
      <c r="L3728" s="5" t="s">
        <v>3002</v>
      </c>
      <c r="M3728" s="5" t="s">
        <v>35</v>
      </c>
      <c r="N3728" s="19">
        <v>9780300211696</v>
      </c>
    </row>
    <row r="3729" spans="1:14" ht="15.75" customHeight="1" x14ac:dyDescent="0.2">
      <c r="A3729" s="14">
        <v>152</v>
      </c>
      <c r="B3729" s="16">
        <v>420</v>
      </c>
      <c r="C3729" s="14" t="s">
        <v>3003</v>
      </c>
      <c r="D3729" s="17">
        <v>1</v>
      </c>
      <c r="E3729" s="5" t="s">
        <v>3004</v>
      </c>
      <c r="F3729" s="5">
        <v>0</v>
      </c>
      <c r="G3729" s="5" t="s">
        <v>3005</v>
      </c>
      <c r="H3729" s="20" t="str">
        <f ca="1">IFERROR(__xludf.DUMMYFUNCTION("GOOGLETRANSLATE(VIET!K3729,""vi"",""en"")"),"Art · Handicrafts")</f>
        <v>Art · Handicrafts</v>
      </c>
      <c r="I3729" s="5">
        <v>0</v>
      </c>
      <c r="J3729" s="5">
        <v>2014</v>
      </c>
      <c r="K3729" s="5">
        <v>1</v>
      </c>
      <c r="L3729" s="5" t="s">
        <v>2631</v>
      </c>
      <c r="M3729" s="5" t="s">
        <v>307</v>
      </c>
      <c r="N3729" s="19">
        <v>0</v>
      </c>
    </row>
    <row r="3730" spans="1:14" ht="15.75" customHeight="1" x14ac:dyDescent="0.2">
      <c r="A3730" s="14">
        <v>153</v>
      </c>
      <c r="B3730" s="16">
        <v>420</v>
      </c>
      <c r="C3730" s="14" t="s">
        <v>3006</v>
      </c>
      <c r="D3730" s="17">
        <v>1</v>
      </c>
      <c r="E3730" s="5" t="s">
        <v>3007</v>
      </c>
      <c r="F3730" s="5">
        <v>0</v>
      </c>
      <c r="G3730" s="5" t="s">
        <v>3008</v>
      </c>
      <c r="H3730" s="20" t="str">
        <f ca="1">IFERROR(__xludf.DUMMYFUNCTION("GOOGLETRANSLATE(VIET!K3730,""vi"",""en"")"),"Art · Handicrafts")</f>
        <v>Art · Handicrafts</v>
      </c>
      <c r="I3730" s="5">
        <v>0</v>
      </c>
      <c r="J3730" s="5">
        <v>2013</v>
      </c>
      <c r="K3730" s="5">
        <v>1</v>
      </c>
      <c r="L3730" s="5" t="s">
        <v>3009</v>
      </c>
      <c r="M3730" s="5" t="s">
        <v>307</v>
      </c>
      <c r="N3730" s="19">
        <v>0</v>
      </c>
    </row>
    <row r="3731" spans="1:14" ht="15.75" customHeight="1" x14ac:dyDescent="0.2">
      <c r="A3731" s="14">
        <v>154</v>
      </c>
      <c r="B3731" s="16">
        <v>420</v>
      </c>
      <c r="C3731" s="14" t="s">
        <v>3010</v>
      </c>
      <c r="D3731" s="17">
        <v>1</v>
      </c>
      <c r="E3731" s="5" t="s">
        <v>3011</v>
      </c>
      <c r="F3731" s="5">
        <v>0</v>
      </c>
      <c r="G3731" s="5" t="s">
        <v>3012</v>
      </c>
      <c r="H3731" s="20" t="str">
        <f ca="1">IFERROR(__xludf.DUMMYFUNCTION("GOOGLETRANSLATE(VIET!K3731,""vi"",""en"")"),"Art · Handicrafts")</f>
        <v>Art · Handicrafts</v>
      </c>
      <c r="I3731" s="5">
        <v>0</v>
      </c>
      <c r="J3731" s="5">
        <v>2013</v>
      </c>
      <c r="K3731" s="5">
        <v>1</v>
      </c>
      <c r="L3731" s="5" t="s">
        <v>3013</v>
      </c>
      <c r="M3731" s="5" t="s">
        <v>96</v>
      </c>
      <c r="N3731" s="19">
        <v>0</v>
      </c>
    </row>
    <row r="3732" spans="1:14" ht="15.75" customHeight="1" x14ac:dyDescent="0.2">
      <c r="A3732" s="14">
        <v>155</v>
      </c>
      <c r="B3732" s="16">
        <v>420</v>
      </c>
      <c r="C3732" s="14" t="s">
        <v>3014</v>
      </c>
      <c r="D3732" s="17">
        <v>1</v>
      </c>
      <c r="E3732" s="5" t="s">
        <v>3015</v>
      </c>
      <c r="F3732" s="5">
        <v>0</v>
      </c>
      <c r="G3732" s="5" t="s">
        <v>3016</v>
      </c>
      <c r="H3732" s="20" t="str">
        <f ca="1">IFERROR(__xludf.DUMMYFUNCTION("GOOGLETRANSLATE(VIET!K3732,""vi"",""en"")"),"Art · Handicrafts")</f>
        <v>Art · Handicrafts</v>
      </c>
      <c r="I3732" s="5">
        <v>0</v>
      </c>
      <c r="J3732" s="5">
        <v>2014</v>
      </c>
      <c r="K3732" s="5">
        <v>1</v>
      </c>
      <c r="L3732" s="5" t="s">
        <v>3009</v>
      </c>
      <c r="M3732" s="5" t="s">
        <v>96</v>
      </c>
      <c r="N3732" s="19">
        <v>0</v>
      </c>
    </row>
    <row r="3733" spans="1:14" ht="15.75" customHeight="1" x14ac:dyDescent="0.2">
      <c r="A3733" s="14">
        <v>156</v>
      </c>
      <c r="B3733" s="16">
        <v>420</v>
      </c>
      <c r="C3733" s="14" t="s">
        <v>3017</v>
      </c>
      <c r="D3733" s="17">
        <v>1</v>
      </c>
      <c r="E3733" s="5" t="s">
        <v>3018</v>
      </c>
      <c r="F3733" s="5">
        <v>0</v>
      </c>
      <c r="G3733" s="5" t="s">
        <v>3019</v>
      </c>
      <c r="H3733" s="20" t="str">
        <f ca="1">IFERROR(__xludf.DUMMYFUNCTION("GOOGLETRANSLATE(VIET!K3733,""vi"",""en"")"),"Art · Handicrafts")</f>
        <v>Art · Handicrafts</v>
      </c>
      <c r="I3733" s="5">
        <v>0</v>
      </c>
      <c r="J3733" s="5">
        <v>2013</v>
      </c>
      <c r="K3733" s="5">
        <v>1</v>
      </c>
      <c r="L3733" s="5" t="s">
        <v>3020</v>
      </c>
      <c r="M3733" s="5" t="s">
        <v>96</v>
      </c>
      <c r="N3733" s="19">
        <v>9874786902451</v>
      </c>
    </row>
    <row r="3734" spans="1:14" ht="15.75" customHeight="1" x14ac:dyDescent="0.2">
      <c r="A3734" s="14">
        <v>157</v>
      </c>
      <c r="B3734" s="16">
        <v>420</v>
      </c>
      <c r="C3734" s="14" t="s">
        <v>3021</v>
      </c>
      <c r="D3734" s="17">
        <v>1</v>
      </c>
      <c r="E3734" s="5" t="s">
        <v>3022</v>
      </c>
      <c r="F3734" s="5">
        <v>0</v>
      </c>
      <c r="G3734" s="5" t="s">
        <v>3023</v>
      </c>
      <c r="H3734" s="20" t="str">
        <f ca="1">IFERROR(__xludf.DUMMYFUNCTION("GOOGLETRANSLATE(VIET!K3734,""vi"",""en"")"),"Art · Handicrafts")</f>
        <v>Art · Handicrafts</v>
      </c>
      <c r="I3734" s="5">
        <v>0</v>
      </c>
      <c r="J3734" s="5">
        <v>2014</v>
      </c>
      <c r="K3734" s="5">
        <v>1</v>
      </c>
      <c r="L3734" s="5" t="s">
        <v>3024</v>
      </c>
      <c r="M3734" s="5" t="s">
        <v>96</v>
      </c>
      <c r="N3734" s="19">
        <v>0</v>
      </c>
    </row>
    <row r="3735" spans="1:14" ht="15.75" customHeight="1" x14ac:dyDescent="0.2">
      <c r="A3735" s="14">
        <v>158</v>
      </c>
      <c r="B3735" s="16">
        <v>420</v>
      </c>
      <c r="C3735" s="14" t="s">
        <v>3025</v>
      </c>
      <c r="D3735" s="17">
        <v>1</v>
      </c>
      <c r="E3735" s="5" t="s">
        <v>3026</v>
      </c>
      <c r="F3735" s="5">
        <v>0</v>
      </c>
      <c r="G3735" s="5" t="s">
        <v>3027</v>
      </c>
      <c r="H3735" s="20" t="str">
        <f ca="1">IFERROR(__xludf.DUMMYFUNCTION("GOOGLETRANSLATE(VIET!K3735,""vi"",""en"")"),"Art · Handicrafts")</f>
        <v>Art · Handicrafts</v>
      </c>
      <c r="I3735" s="5">
        <v>0</v>
      </c>
      <c r="J3735" s="5">
        <v>2015</v>
      </c>
      <c r="K3735" s="5">
        <v>1</v>
      </c>
      <c r="L3735" s="5" t="s">
        <v>3028</v>
      </c>
      <c r="M3735" s="5" t="s">
        <v>3029</v>
      </c>
      <c r="N3735" s="19">
        <v>0</v>
      </c>
    </row>
    <row r="3736" spans="1:14" ht="15.75" customHeight="1" x14ac:dyDescent="0.2">
      <c r="A3736" s="14">
        <v>159</v>
      </c>
      <c r="B3736" s="16">
        <v>420</v>
      </c>
      <c r="C3736" s="14" t="s">
        <v>3030</v>
      </c>
      <c r="D3736" s="17">
        <v>1</v>
      </c>
      <c r="E3736" s="5" t="s">
        <v>3031</v>
      </c>
      <c r="F3736" s="5">
        <v>0</v>
      </c>
      <c r="G3736" s="5" t="s">
        <v>3032</v>
      </c>
      <c r="H3736" s="20" t="str">
        <f ca="1">IFERROR(__xludf.DUMMYFUNCTION("GOOGLETRANSLATE(VIET!K3736,""vi"",""en"")"),"Art · Handicrafts")</f>
        <v>Art · Handicrafts</v>
      </c>
      <c r="I3736" s="5">
        <v>0</v>
      </c>
      <c r="J3736" s="5">
        <v>2015</v>
      </c>
      <c r="K3736" s="5">
        <v>1</v>
      </c>
      <c r="L3736" s="5" t="s">
        <v>3033</v>
      </c>
      <c r="M3736" s="5" t="s">
        <v>307</v>
      </c>
      <c r="N3736" s="19">
        <v>0</v>
      </c>
    </row>
    <row r="3737" spans="1:14" ht="15.75" customHeight="1" x14ac:dyDescent="0.2">
      <c r="A3737" s="14">
        <v>160</v>
      </c>
      <c r="B3737" s="16">
        <v>420</v>
      </c>
      <c r="C3737" s="14" t="s">
        <v>3034</v>
      </c>
      <c r="D3737" s="17">
        <v>1</v>
      </c>
      <c r="E3737" s="5" t="s">
        <v>3035</v>
      </c>
      <c r="F3737" s="5">
        <v>0</v>
      </c>
      <c r="G3737" s="5" t="s">
        <v>3036</v>
      </c>
      <c r="H3737" s="20" t="str">
        <f ca="1">IFERROR(__xludf.DUMMYFUNCTION("GOOGLETRANSLATE(VIET!K3737,""vi"",""en"")"),"Art · Handicrafts")</f>
        <v>Art · Handicrafts</v>
      </c>
      <c r="I3737" s="5">
        <v>0</v>
      </c>
      <c r="J3737" s="5">
        <v>2015</v>
      </c>
      <c r="K3737" s="5">
        <v>1</v>
      </c>
      <c r="L3737" s="5" t="s">
        <v>3037</v>
      </c>
      <c r="M3737" s="5" t="s">
        <v>307</v>
      </c>
      <c r="N3737" s="19">
        <v>0</v>
      </c>
    </row>
    <row r="3738" spans="1:14" ht="15.75" customHeight="1" x14ac:dyDescent="0.2">
      <c r="A3738" s="14">
        <v>161</v>
      </c>
      <c r="B3738" s="16">
        <v>420</v>
      </c>
      <c r="C3738" s="14" t="s">
        <v>3038</v>
      </c>
      <c r="D3738" s="17">
        <v>1</v>
      </c>
      <c r="E3738" s="5" t="s">
        <v>3039</v>
      </c>
      <c r="F3738" s="5">
        <v>0</v>
      </c>
      <c r="G3738" s="5" t="s">
        <v>3040</v>
      </c>
      <c r="H3738" s="20" t="str">
        <f ca="1">IFERROR(__xludf.DUMMYFUNCTION("GOOGLETRANSLATE(VIET!K3738,""vi"",""en"")"),"Art · Handicrafts")</f>
        <v>Art · Handicrafts</v>
      </c>
      <c r="I3738" s="5">
        <v>0</v>
      </c>
      <c r="J3738" s="5">
        <v>2016</v>
      </c>
      <c r="K3738" s="5">
        <v>1</v>
      </c>
      <c r="L3738" s="5" t="s">
        <v>3041</v>
      </c>
      <c r="M3738" s="5" t="s">
        <v>307</v>
      </c>
      <c r="N3738" s="19">
        <v>9784907102203</v>
      </c>
    </row>
    <row r="3739" spans="1:14" ht="15.75" customHeight="1" x14ac:dyDescent="0.2">
      <c r="A3739" s="14">
        <v>162</v>
      </c>
      <c r="B3739" s="16">
        <v>420</v>
      </c>
      <c r="C3739" s="14" t="s">
        <v>3042</v>
      </c>
      <c r="D3739" s="17">
        <v>1</v>
      </c>
      <c r="E3739" s="5" t="s">
        <v>3043</v>
      </c>
      <c r="F3739" s="5">
        <v>0</v>
      </c>
      <c r="G3739" s="5" t="s">
        <v>3044</v>
      </c>
      <c r="H3739" s="20" t="str">
        <f ca="1">IFERROR(__xludf.DUMMYFUNCTION("GOOGLETRANSLATE(VIET!K3739,""vi"",""en"")"),"Art · Handicrafts")</f>
        <v>Art · Handicrafts</v>
      </c>
      <c r="I3739" s="5">
        <v>0</v>
      </c>
      <c r="J3739" s="5">
        <v>2014</v>
      </c>
      <c r="K3739" s="5">
        <v>1</v>
      </c>
      <c r="L3739" s="5" t="s">
        <v>3045</v>
      </c>
      <c r="M3739" s="5" t="s">
        <v>307</v>
      </c>
      <c r="N3739" s="19">
        <v>0</v>
      </c>
    </row>
    <row r="3740" spans="1:14" ht="15.75" customHeight="1" x14ac:dyDescent="0.2">
      <c r="A3740" s="14">
        <v>163</v>
      </c>
      <c r="B3740" s="16">
        <v>420</v>
      </c>
      <c r="C3740" s="14" t="s">
        <v>3046</v>
      </c>
      <c r="D3740" s="17">
        <v>1</v>
      </c>
      <c r="E3740" s="5" t="s">
        <v>2984</v>
      </c>
      <c r="F3740" s="5">
        <v>0</v>
      </c>
      <c r="G3740" s="5" t="s">
        <v>2985</v>
      </c>
      <c r="H3740" s="20" t="str">
        <f ca="1">IFERROR(__xludf.DUMMYFUNCTION("GOOGLETRANSLATE(VIET!K3740,""vi"",""en"")"),"Art · Handicrafts")</f>
        <v>Art · Handicrafts</v>
      </c>
      <c r="I3740" s="5">
        <v>0</v>
      </c>
      <c r="J3740" s="5">
        <v>2013</v>
      </c>
      <c r="K3740" s="5">
        <v>1</v>
      </c>
      <c r="L3740" s="5" t="s">
        <v>2986</v>
      </c>
      <c r="M3740" s="5" t="s">
        <v>307</v>
      </c>
      <c r="N3740" s="19">
        <v>0</v>
      </c>
    </row>
    <row r="3741" spans="1:14" ht="15.75" customHeight="1" x14ac:dyDescent="0.2">
      <c r="A3741" s="14">
        <v>164</v>
      </c>
      <c r="B3741" s="16">
        <v>420</v>
      </c>
      <c r="C3741" s="14" t="s">
        <v>3047</v>
      </c>
      <c r="D3741" s="17">
        <v>1</v>
      </c>
      <c r="E3741" s="5" t="s">
        <v>3048</v>
      </c>
      <c r="F3741" s="5">
        <v>0</v>
      </c>
      <c r="G3741" s="5" t="s">
        <v>3049</v>
      </c>
      <c r="H3741" s="20" t="str">
        <f ca="1">IFERROR(__xludf.DUMMYFUNCTION("GOOGLETRANSLATE(VIET!K3741,""vi"",""en"")"),"Art · Handicrafts")</f>
        <v>Art · Handicrafts</v>
      </c>
      <c r="I3741" s="5">
        <v>0</v>
      </c>
      <c r="J3741" s="5">
        <v>2014</v>
      </c>
      <c r="K3741" s="5">
        <v>1</v>
      </c>
      <c r="L3741" s="5">
        <v>0</v>
      </c>
      <c r="M3741" s="5" t="s">
        <v>307</v>
      </c>
      <c r="N3741" s="19">
        <v>0</v>
      </c>
    </row>
    <row r="3742" spans="1:14" ht="15.75" customHeight="1" x14ac:dyDescent="0.2">
      <c r="A3742" s="14">
        <v>165</v>
      </c>
      <c r="B3742" s="16">
        <v>420</v>
      </c>
      <c r="C3742" s="14" t="s">
        <v>3050</v>
      </c>
      <c r="D3742" s="17">
        <v>1</v>
      </c>
      <c r="E3742" s="5" t="s">
        <v>3051</v>
      </c>
      <c r="F3742" s="5">
        <v>0</v>
      </c>
      <c r="G3742" s="5" t="s">
        <v>2985</v>
      </c>
      <c r="H3742" s="20" t="str">
        <f ca="1">IFERROR(__xludf.DUMMYFUNCTION("GOOGLETRANSLATE(VIET!K3742,""vi"",""en"")"),"Art · Handicrafts")</f>
        <v>Art · Handicrafts</v>
      </c>
      <c r="I3742" s="5">
        <v>0</v>
      </c>
      <c r="J3742" s="5">
        <v>2015</v>
      </c>
      <c r="K3742" s="5">
        <v>1</v>
      </c>
      <c r="L3742" s="5" t="s">
        <v>2986</v>
      </c>
      <c r="M3742" s="5" t="s">
        <v>307</v>
      </c>
      <c r="N3742" s="19">
        <v>0</v>
      </c>
    </row>
    <row r="3743" spans="1:14" ht="15.75" customHeight="1" x14ac:dyDescent="0.2">
      <c r="A3743" s="14">
        <v>166</v>
      </c>
      <c r="B3743" s="16">
        <v>420</v>
      </c>
      <c r="C3743" s="14" t="s">
        <v>3052</v>
      </c>
      <c r="D3743" s="17">
        <v>1</v>
      </c>
      <c r="E3743" s="5" t="s">
        <v>3053</v>
      </c>
      <c r="F3743" s="5">
        <v>0</v>
      </c>
      <c r="G3743" s="5" t="s">
        <v>2985</v>
      </c>
      <c r="H3743" s="20" t="str">
        <f ca="1">IFERROR(__xludf.DUMMYFUNCTION("GOOGLETRANSLATE(VIET!K3743,""vi"",""en"")"),"Art · Handicrafts")</f>
        <v>Art · Handicrafts</v>
      </c>
      <c r="I3743" s="5">
        <v>0</v>
      </c>
      <c r="J3743" s="5">
        <v>2016</v>
      </c>
      <c r="K3743" s="5">
        <v>1</v>
      </c>
      <c r="L3743" s="5" t="s">
        <v>2986</v>
      </c>
      <c r="M3743" s="5" t="s">
        <v>307</v>
      </c>
      <c r="N3743" s="19">
        <v>0</v>
      </c>
    </row>
    <row r="3744" spans="1:14" ht="15.75" customHeight="1" x14ac:dyDescent="0.2">
      <c r="A3744" s="14">
        <v>167</v>
      </c>
      <c r="B3744" s="16">
        <v>420</v>
      </c>
      <c r="C3744" s="14" t="s">
        <v>3054</v>
      </c>
      <c r="D3744" s="17">
        <v>1</v>
      </c>
      <c r="E3744" s="5" t="s">
        <v>3055</v>
      </c>
      <c r="F3744" s="5">
        <v>0</v>
      </c>
      <c r="G3744" s="5" t="s">
        <v>3056</v>
      </c>
      <c r="H3744" s="20" t="str">
        <f ca="1">IFERROR(__xludf.DUMMYFUNCTION("GOOGLETRANSLATE(VIET!K3744,""vi"",""en"")"),"Art · Handicrafts")</f>
        <v>Art · Handicrafts</v>
      </c>
      <c r="I3744" s="5">
        <v>0</v>
      </c>
      <c r="J3744" s="5">
        <v>2002</v>
      </c>
      <c r="K3744" s="5">
        <v>1</v>
      </c>
      <c r="L3744" s="5" t="s">
        <v>2503</v>
      </c>
      <c r="M3744" s="5" t="s">
        <v>35</v>
      </c>
      <c r="N3744" s="19">
        <v>0</v>
      </c>
    </row>
    <row r="3745" spans="1:14" ht="15.75" customHeight="1" x14ac:dyDescent="0.2">
      <c r="A3745" s="14">
        <v>168</v>
      </c>
      <c r="B3745" s="16">
        <v>420</v>
      </c>
      <c r="C3745" s="14" t="s">
        <v>3057</v>
      </c>
      <c r="D3745" s="17">
        <v>1</v>
      </c>
      <c r="E3745" s="5" t="s">
        <v>3058</v>
      </c>
      <c r="F3745" s="5" t="s">
        <v>3059</v>
      </c>
      <c r="G3745" s="5" t="s">
        <v>193</v>
      </c>
      <c r="H3745" s="20" t="str">
        <f ca="1">IFERROR(__xludf.DUMMYFUNCTION("GOOGLETRANSLATE(VIET!K3745,""vi"",""en"")"),"Art · Handicrafts")</f>
        <v>Art · Handicrafts</v>
      </c>
      <c r="I3745" s="5">
        <v>0</v>
      </c>
      <c r="J3745" s="5">
        <v>2019</v>
      </c>
      <c r="K3745" s="5">
        <v>1</v>
      </c>
      <c r="L3745" s="5" t="s">
        <v>3060</v>
      </c>
      <c r="M3745" s="5" t="s">
        <v>35</v>
      </c>
      <c r="N3745" s="19">
        <v>9782081479173</v>
      </c>
    </row>
    <row r="3746" spans="1:14" ht="15.75" customHeight="1" x14ac:dyDescent="0.2">
      <c r="A3746" s="14">
        <v>169</v>
      </c>
      <c r="B3746" s="16">
        <v>420</v>
      </c>
      <c r="C3746" s="14" t="s">
        <v>3061</v>
      </c>
      <c r="D3746" s="17">
        <v>1</v>
      </c>
      <c r="E3746" s="5" t="s">
        <v>3062</v>
      </c>
      <c r="F3746" s="5">
        <v>0</v>
      </c>
      <c r="G3746" s="5" t="s">
        <v>3063</v>
      </c>
      <c r="H3746" s="20" t="str">
        <f ca="1">IFERROR(__xludf.DUMMYFUNCTION("GOOGLETRANSLATE(VIET!K3746,""vi"",""en"")"),"Art · Handicrafts")</f>
        <v>Art · Handicrafts</v>
      </c>
      <c r="I3746" s="5">
        <v>0</v>
      </c>
      <c r="J3746" s="5">
        <v>2015</v>
      </c>
      <c r="K3746" s="5">
        <v>1</v>
      </c>
      <c r="L3746" s="5" t="s">
        <v>3064</v>
      </c>
      <c r="M3746" s="5" t="s">
        <v>307</v>
      </c>
      <c r="N3746" s="19">
        <v>0</v>
      </c>
    </row>
    <row r="3747" spans="1:14" ht="15.75" customHeight="1" x14ac:dyDescent="0.2">
      <c r="A3747" s="14">
        <v>170</v>
      </c>
      <c r="B3747" s="16">
        <v>420</v>
      </c>
      <c r="C3747" s="14" t="s">
        <v>3065</v>
      </c>
      <c r="D3747" s="17">
        <v>1</v>
      </c>
      <c r="E3747" s="5" t="s">
        <v>3066</v>
      </c>
      <c r="F3747" s="5">
        <v>0</v>
      </c>
      <c r="G3747" s="5" t="s">
        <v>3063</v>
      </c>
      <c r="H3747" s="20" t="str">
        <f ca="1">IFERROR(__xludf.DUMMYFUNCTION("GOOGLETRANSLATE(VIET!K3747,""vi"",""en"")"),"Art · Handicrafts")</f>
        <v>Art · Handicrafts</v>
      </c>
      <c r="I3747" s="5">
        <v>0</v>
      </c>
      <c r="J3747" s="5">
        <v>2016</v>
      </c>
      <c r="K3747" s="5">
        <v>1</v>
      </c>
      <c r="L3747" s="5" t="s">
        <v>3064</v>
      </c>
      <c r="M3747" s="5" t="s">
        <v>307</v>
      </c>
      <c r="N3747" s="19">
        <v>0</v>
      </c>
    </row>
    <row r="3748" spans="1:14" ht="15.75" customHeight="1" x14ac:dyDescent="0.2">
      <c r="A3748" s="14">
        <v>171</v>
      </c>
      <c r="B3748" s="16">
        <v>420</v>
      </c>
      <c r="C3748" s="14" t="s">
        <v>3067</v>
      </c>
      <c r="D3748" s="17">
        <v>1</v>
      </c>
      <c r="E3748" s="5" t="s">
        <v>3068</v>
      </c>
      <c r="F3748" s="5">
        <v>0</v>
      </c>
      <c r="G3748" s="5" t="s">
        <v>3069</v>
      </c>
      <c r="H3748" s="20" t="str">
        <f ca="1">IFERROR(__xludf.DUMMYFUNCTION("GOOGLETRANSLATE(VIET!K3748,""vi"",""en"")"),"Art · Handicrafts")</f>
        <v>Art · Handicrafts</v>
      </c>
      <c r="I3748" s="5">
        <v>0</v>
      </c>
      <c r="J3748" s="5">
        <v>2007</v>
      </c>
      <c r="K3748" s="5">
        <v>1</v>
      </c>
      <c r="L3748" s="5" t="s">
        <v>3070</v>
      </c>
      <c r="M3748" s="5" t="s">
        <v>96</v>
      </c>
      <c r="N3748" s="19">
        <v>0</v>
      </c>
    </row>
    <row r="3749" spans="1:14" ht="15.75" customHeight="1" x14ac:dyDescent="0.2">
      <c r="A3749" s="14">
        <v>172</v>
      </c>
      <c r="B3749" s="16">
        <v>420</v>
      </c>
      <c r="C3749" s="14" t="s">
        <v>3071</v>
      </c>
      <c r="D3749" s="17">
        <v>1</v>
      </c>
      <c r="E3749" s="5" t="s">
        <v>3072</v>
      </c>
      <c r="F3749" s="5">
        <v>0</v>
      </c>
      <c r="G3749" s="5" t="s">
        <v>3073</v>
      </c>
      <c r="H3749" s="20" t="str">
        <f ca="1">IFERROR(__xludf.DUMMYFUNCTION("GOOGLETRANSLATE(VIET!K3749,""vi"",""en"")"),"Art · Handicrafts")</f>
        <v>Art · Handicrafts</v>
      </c>
      <c r="I3749" s="5">
        <v>0</v>
      </c>
      <c r="J3749" s="5">
        <v>2017</v>
      </c>
      <c r="K3749" s="5">
        <v>1</v>
      </c>
      <c r="L3749" s="5" t="s">
        <v>3074</v>
      </c>
      <c r="M3749" s="5" t="s">
        <v>35</v>
      </c>
      <c r="N3749" s="19">
        <v>0</v>
      </c>
    </row>
    <row r="3750" spans="1:14" ht="15.75" customHeight="1" x14ac:dyDescent="0.2">
      <c r="A3750" s="14">
        <v>173</v>
      </c>
      <c r="B3750" s="16">
        <v>420</v>
      </c>
      <c r="C3750" s="14" t="s">
        <v>3075</v>
      </c>
      <c r="D3750" s="17">
        <v>1</v>
      </c>
      <c r="E3750" s="5" t="s">
        <v>3076</v>
      </c>
      <c r="F3750" s="5">
        <v>0</v>
      </c>
      <c r="G3750" s="5" t="s">
        <v>3077</v>
      </c>
      <c r="H3750" s="20" t="str">
        <f ca="1">IFERROR(__xludf.DUMMYFUNCTION("GOOGLETRANSLATE(VIET!K3750,""vi"",""en"")"),"Art · Handicrafts")</f>
        <v>Art · Handicrafts</v>
      </c>
      <c r="I3750" s="5">
        <v>0</v>
      </c>
      <c r="J3750" s="5">
        <v>2017</v>
      </c>
      <c r="K3750" s="5">
        <v>1</v>
      </c>
      <c r="L3750" s="5" t="s">
        <v>3078</v>
      </c>
      <c r="M3750" s="5" t="s">
        <v>307</v>
      </c>
      <c r="N3750" s="19">
        <v>0</v>
      </c>
    </row>
    <row r="3751" spans="1:14" ht="15.75" customHeight="1" x14ac:dyDescent="0.2">
      <c r="A3751" s="14">
        <v>174</v>
      </c>
      <c r="B3751" s="16">
        <v>420</v>
      </c>
      <c r="C3751" s="14" t="s">
        <v>3079</v>
      </c>
      <c r="D3751" s="17">
        <v>1</v>
      </c>
      <c r="E3751" s="5" t="s">
        <v>3080</v>
      </c>
      <c r="F3751" s="5">
        <v>0</v>
      </c>
      <c r="G3751" s="5" t="s">
        <v>3081</v>
      </c>
      <c r="H3751" s="20" t="str">
        <f ca="1">IFERROR(__xludf.DUMMYFUNCTION("GOOGLETRANSLATE(VIET!K3751,""vi"",""en"")"),"Art · Handicrafts")</f>
        <v>Art · Handicrafts</v>
      </c>
      <c r="I3751" s="5">
        <v>0</v>
      </c>
      <c r="J3751" s="5">
        <v>2016</v>
      </c>
      <c r="K3751" s="5">
        <v>1</v>
      </c>
      <c r="L3751" s="5" t="s">
        <v>3078</v>
      </c>
      <c r="M3751" s="5" t="s">
        <v>307</v>
      </c>
      <c r="N3751" s="19">
        <v>0</v>
      </c>
    </row>
    <row r="3752" spans="1:14" ht="15.75" customHeight="1" x14ac:dyDescent="0.2">
      <c r="A3752" s="14">
        <v>175</v>
      </c>
      <c r="B3752" s="16">
        <v>420</v>
      </c>
      <c r="C3752" s="14" t="s">
        <v>3082</v>
      </c>
      <c r="D3752" s="17">
        <v>1</v>
      </c>
      <c r="E3752" s="5" t="s">
        <v>3083</v>
      </c>
      <c r="F3752" s="5">
        <v>0</v>
      </c>
      <c r="G3752" s="5" t="s">
        <v>3084</v>
      </c>
      <c r="H3752" s="20" t="str">
        <f ca="1">IFERROR(__xludf.DUMMYFUNCTION("GOOGLETRANSLATE(VIET!K3752,""vi"",""en"")"),"Art · Handicrafts")</f>
        <v>Art · Handicrafts</v>
      </c>
      <c r="I3752" s="5">
        <v>0</v>
      </c>
      <c r="J3752" s="5">
        <v>2017</v>
      </c>
      <c r="K3752" s="5">
        <v>1</v>
      </c>
      <c r="L3752" s="5" t="s">
        <v>3078</v>
      </c>
      <c r="M3752" s="5" t="s">
        <v>307</v>
      </c>
      <c r="N3752" s="19">
        <v>0</v>
      </c>
    </row>
    <row r="3753" spans="1:14" ht="15.75" customHeight="1" x14ac:dyDescent="0.2">
      <c r="A3753" s="14">
        <v>176</v>
      </c>
      <c r="B3753" s="16">
        <v>420</v>
      </c>
      <c r="C3753" s="14" t="s">
        <v>3085</v>
      </c>
      <c r="D3753" s="17">
        <v>1</v>
      </c>
      <c r="E3753" s="5" t="s">
        <v>3086</v>
      </c>
      <c r="F3753" s="5">
        <v>0</v>
      </c>
      <c r="G3753" s="5" t="s">
        <v>3087</v>
      </c>
      <c r="H3753" s="20" t="str">
        <f ca="1">IFERROR(__xludf.DUMMYFUNCTION("GOOGLETRANSLATE(VIET!K3753,""vi"",""en"")"),"Art · Handicrafts")</f>
        <v>Art · Handicrafts</v>
      </c>
      <c r="I3753" s="5">
        <v>0</v>
      </c>
      <c r="J3753" s="5">
        <v>2017</v>
      </c>
      <c r="K3753" s="5">
        <v>1</v>
      </c>
      <c r="L3753" s="5" t="s">
        <v>3078</v>
      </c>
      <c r="M3753" s="5" t="s">
        <v>307</v>
      </c>
      <c r="N3753" s="19">
        <v>0</v>
      </c>
    </row>
    <row r="3754" spans="1:14" ht="15.75" customHeight="1" x14ac:dyDescent="0.2">
      <c r="A3754" s="14">
        <v>177</v>
      </c>
      <c r="B3754" s="16">
        <v>420</v>
      </c>
      <c r="C3754" s="14" t="s">
        <v>3088</v>
      </c>
      <c r="D3754" s="17">
        <v>1</v>
      </c>
      <c r="E3754" s="5" t="s">
        <v>3089</v>
      </c>
      <c r="F3754" s="5">
        <v>0</v>
      </c>
      <c r="G3754" s="5" t="s">
        <v>193</v>
      </c>
      <c r="H3754" s="20" t="str">
        <f ca="1">IFERROR(__xludf.DUMMYFUNCTION("GOOGLETRANSLATE(VIET!K3754,""vi"",""en"")"),"Art · Handicrafts")</f>
        <v>Art · Handicrafts</v>
      </c>
      <c r="I3754" s="5">
        <v>0</v>
      </c>
      <c r="J3754" s="5">
        <v>2017</v>
      </c>
      <c r="K3754" s="5">
        <v>1</v>
      </c>
      <c r="L3754" s="5" t="s">
        <v>95</v>
      </c>
      <c r="M3754" s="5" t="s">
        <v>307</v>
      </c>
      <c r="N3754" s="19">
        <v>9784582207118</v>
      </c>
    </row>
    <row r="3755" spans="1:14" ht="15.75" customHeight="1" x14ac:dyDescent="0.2">
      <c r="A3755" s="14">
        <v>178</v>
      </c>
      <c r="B3755" s="16">
        <v>420</v>
      </c>
      <c r="C3755" s="14" t="s">
        <v>3090</v>
      </c>
      <c r="D3755" s="17">
        <v>1</v>
      </c>
      <c r="E3755" s="5" t="s">
        <v>3091</v>
      </c>
      <c r="F3755" s="5">
        <v>0</v>
      </c>
      <c r="G3755" s="5" t="s">
        <v>193</v>
      </c>
      <c r="H3755" s="20" t="str">
        <f ca="1">IFERROR(__xludf.DUMMYFUNCTION("GOOGLETRANSLATE(VIET!K3755,""vi"",""en"")"),"Art · Handicrafts")</f>
        <v>Art · Handicrafts</v>
      </c>
      <c r="I3755" s="5">
        <v>0</v>
      </c>
      <c r="J3755" s="5">
        <v>2007</v>
      </c>
      <c r="K3755" s="5">
        <v>1</v>
      </c>
      <c r="L3755" s="5" t="s">
        <v>471</v>
      </c>
      <c r="M3755" s="5" t="s">
        <v>35</v>
      </c>
      <c r="N3755" s="19" t="s">
        <v>3092</v>
      </c>
    </row>
    <row r="3756" spans="1:14" ht="15.75" customHeight="1" x14ac:dyDescent="0.2">
      <c r="A3756" s="14">
        <v>179</v>
      </c>
      <c r="B3756" s="16">
        <v>420</v>
      </c>
      <c r="C3756" s="14" t="s">
        <v>3093</v>
      </c>
      <c r="D3756" s="17">
        <v>1</v>
      </c>
      <c r="E3756" s="5" t="s">
        <v>3094</v>
      </c>
      <c r="F3756" s="5" t="s">
        <v>3095</v>
      </c>
      <c r="G3756" s="5" t="s">
        <v>3096</v>
      </c>
      <c r="H3756" s="20" t="str">
        <f ca="1">IFERROR(__xludf.DUMMYFUNCTION("GOOGLETRANSLATE(VIET!K3756,""vi"",""en"")"),"Art · Handicrafts")</f>
        <v>Art · Handicrafts</v>
      </c>
      <c r="I3756" s="5">
        <v>0</v>
      </c>
      <c r="J3756" s="5">
        <v>2018</v>
      </c>
      <c r="K3756" s="5">
        <v>1</v>
      </c>
      <c r="L3756" s="5" t="s">
        <v>3097</v>
      </c>
      <c r="M3756" s="5" t="s">
        <v>35</v>
      </c>
      <c r="N3756" s="19" t="s">
        <v>3098</v>
      </c>
    </row>
    <row r="3757" spans="1:14" ht="15.75" customHeight="1" x14ac:dyDescent="0.2">
      <c r="A3757" s="14">
        <v>180</v>
      </c>
      <c r="B3757" s="16">
        <v>420</v>
      </c>
      <c r="C3757" s="14" t="s">
        <v>3099</v>
      </c>
      <c r="D3757" s="17">
        <v>1</v>
      </c>
      <c r="E3757" s="5" t="s">
        <v>3100</v>
      </c>
      <c r="F3757" s="5" t="s">
        <v>3101</v>
      </c>
      <c r="G3757" s="5">
        <v>0</v>
      </c>
      <c r="H3757" s="20" t="str">
        <f ca="1">IFERROR(__xludf.DUMMYFUNCTION("GOOGLETRANSLATE(VIET!K3757,""vi"",""en"")"),"Art · Handicrafts")</f>
        <v>Art · Handicrafts</v>
      </c>
      <c r="I3757" s="5">
        <v>0</v>
      </c>
      <c r="J3757" s="5">
        <v>2017</v>
      </c>
      <c r="K3757" s="5">
        <v>1</v>
      </c>
      <c r="L3757" s="5" t="s">
        <v>457</v>
      </c>
      <c r="M3757" s="5" t="s">
        <v>35</v>
      </c>
      <c r="N3757" s="19">
        <v>0</v>
      </c>
    </row>
    <row r="3758" spans="1:14" ht="15.75" customHeight="1" x14ac:dyDescent="0.2">
      <c r="A3758" s="14">
        <v>181</v>
      </c>
      <c r="B3758" s="16">
        <v>420</v>
      </c>
      <c r="C3758" s="14" t="s">
        <v>3102</v>
      </c>
      <c r="D3758" s="17">
        <v>1</v>
      </c>
      <c r="E3758" s="5" t="s">
        <v>3103</v>
      </c>
      <c r="F3758" s="5" t="s">
        <v>3104</v>
      </c>
      <c r="G3758" s="5" t="s">
        <v>193</v>
      </c>
      <c r="H3758" s="20" t="str">
        <f ca="1">IFERROR(__xludf.DUMMYFUNCTION("GOOGLETRANSLATE(VIET!K3758,""vi"",""en"")"),"Art · Handicrafts")</f>
        <v>Art · Handicrafts</v>
      </c>
      <c r="I3758" s="5">
        <v>0</v>
      </c>
      <c r="J3758" s="5">
        <v>2018</v>
      </c>
      <c r="K3758" s="5">
        <v>1</v>
      </c>
      <c r="L3758" s="5" t="s">
        <v>3105</v>
      </c>
      <c r="M3758" s="5" t="s">
        <v>307</v>
      </c>
      <c r="N3758" s="19">
        <v>9789860535891</v>
      </c>
    </row>
    <row r="3759" spans="1:14" ht="15.75" customHeight="1" x14ac:dyDescent="0.2">
      <c r="A3759" s="14">
        <v>182</v>
      </c>
      <c r="B3759" s="16">
        <v>420</v>
      </c>
      <c r="C3759" s="14" t="s">
        <v>3106</v>
      </c>
      <c r="D3759" s="17">
        <v>1</v>
      </c>
      <c r="E3759" s="5" t="s">
        <v>3107</v>
      </c>
      <c r="F3759" s="5" t="s">
        <v>3108</v>
      </c>
      <c r="G3759" s="5" t="s">
        <v>3109</v>
      </c>
      <c r="H3759" s="20" t="str">
        <f ca="1">IFERROR(__xludf.DUMMYFUNCTION("GOOGLETRANSLATE(VIET!K3759,""vi"",""en"")"),"Art · Handicrafts")</f>
        <v>Art · Handicrafts</v>
      </c>
      <c r="I3759" s="5">
        <v>0</v>
      </c>
      <c r="J3759" s="5">
        <v>2019</v>
      </c>
      <c r="K3759" s="5">
        <v>1</v>
      </c>
      <c r="L3759" s="5" t="s">
        <v>3110</v>
      </c>
      <c r="M3759" s="5" t="s">
        <v>35</v>
      </c>
      <c r="N3759" s="19">
        <v>9784866580630</v>
      </c>
    </row>
    <row r="3760" spans="1:14" ht="15.75" customHeight="1" x14ac:dyDescent="0.2">
      <c r="A3760" s="14">
        <v>183</v>
      </c>
      <c r="B3760" s="16">
        <v>420</v>
      </c>
      <c r="C3760" s="14" t="s">
        <v>3111</v>
      </c>
      <c r="D3760" s="17">
        <v>1</v>
      </c>
      <c r="E3760" s="5" t="s">
        <v>3112</v>
      </c>
      <c r="F3760" s="5" t="s">
        <v>3113</v>
      </c>
      <c r="G3760" s="5" t="s">
        <v>3114</v>
      </c>
      <c r="H3760" s="20" t="str">
        <f ca="1">IFERROR(__xludf.DUMMYFUNCTION("GOOGLETRANSLATE(VIET!K3760,""vi"",""en"")"),"Art · Handicrafts")</f>
        <v>Art · Handicrafts</v>
      </c>
      <c r="I3760" s="5">
        <v>0</v>
      </c>
      <c r="J3760" s="5">
        <v>2019</v>
      </c>
      <c r="K3760" s="5">
        <v>1</v>
      </c>
      <c r="L3760" s="5" t="s">
        <v>3110</v>
      </c>
      <c r="M3760" s="5" t="s">
        <v>35</v>
      </c>
      <c r="N3760" s="19">
        <v>9784866580609</v>
      </c>
    </row>
    <row r="3761" spans="1:14" ht="15.75" customHeight="1" x14ac:dyDescent="0.2">
      <c r="A3761" s="14">
        <v>184</v>
      </c>
      <c r="B3761" s="16">
        <v>420</v>
      </c>
      <c r="C3761" s="14" t="s">
        <v>3115</v>
      </c>
      <c r="D3761" s="17">
        <v>1</v>
      </c>
      <c r="E3761" s="5" t="s">
        <v>3116</v>
      </c>
      <c r="F3761" s="5" t="s">
        <v>3117</v>
      </c>
      <c r="G3761" s="5" t="s">
        <v>3118</v>
      </c>
      <c r="H3761" s="20" t="str">
        <f ca="1">IFERROR(__xludf.DUMMYFUNCTION("GOOGLETRANSLATE(VIET!K3761,""vi"",""en"")"),"Art · Handicrafts")</f>
        <v>Art · Handicrafts</v>
      </c>
      <c r="I3761" s="5">
        <v>0</v>
      </c>
      <c r="J3761" s="5">
        <v>2019</v>
      </c>
      <c r="K3761" s="5">
        <v>1</v>
      </c>
      <c r="L3761" s="5" t="s">
        <v>3110</v>
      </c>
      <c r="M3761" s="5" t="s">
        <v>35</v>
      </c>
      <c r="N3761" s="19">
        <v>9784866580616</v>
      </c>
    </row>
    <row r="3762" spans="1:14" ht="15.75" customHeight="1" x14ac:dyDescent="0.2">
      <c r="A3762" s="14">
        <v>185</v>
      </c>
      <c r="B3762" s="16">
        <v>420</v>
      </c>
      <c r="C3762" s="14" t="s">
        <v>3119</v>
      </c>
      <c r="D3762" s="17">
        <v>1</v>
      </c>
      <c r="E3762" s="5" t="s">
        <v>3120</v>
      </c>
      <c r="F3762" s="5" t="s">
        <v>3121</v>
      </c>
      <c r="G3762" s="5" t="s">
        <v>193</v>
      </c>
      <c r="H3762" s="20" t="str">
        <f ca="1">IFERROR(__xludf.DUMMYFUNCTION("GOOGLETRANSLATE(VIET!K3762,""vi"",""en"")"),"Art · Handicrafts")</f>
        <v>Art · Handicrafts</v>
      </c>
      <c r="I3762" s="5">
        <v>0</v>
      </c>
      <c r="J3762" s="5">
        <v>2014</v>
      </c>
      <c r="K3762" s="5">
        <v>1</v>
      </c>
      <c r="L3762" s="5" t="s">
        <v>2612</v>
      </c>
      <c r="M3762" s="5" t="s">
        <v>307</v>
      </c>
      <c r="N3762" s="19">
        <v>0</v>
      </c>
    </row>
    <row r="3763" spans="1:14" ht="15.75" customHeight="1" x14ac:dyDescent="0.2">
      <c r="A3763" s="14">
        <v>186</v>
      </c>
      <c r="B3763" s="16">
        <v>420</v>
      </c>
      <c r="C3763" s="14" t="s">
        <v>3122</v>
      </c>
      <c r="D3763" s="17">
        <v>1</v>
      </c>
      <c r="E3763" s="5" t="s">
        <v>3123</v>
      </c>
      <c r="F3763" s="5">
        <v>0</v>
      </c>
      <c r="G3763" s="5" t="s">
        <v>3124</v>
      </c>
      <c r="H3763" s="20" t="str">
        <f ca="1">IFERROR(__xludf.DUMMYFUNCTION("GOOGLETRANSLATE(VIET!K3763,""vi"",""en"")"),"Art · Handicrafts")</f>
        <v>Art · Handicrafts</v>
      </c>
      <c r="I3763" s="5">
        <v>0</v>
      </c>
      <c r="J3763" s="5">
        <v>2018</v>
      </c>
      <c r="K3763" s="5">
        <v>7</v>
      </c>
      <c r="L3763" s="5" t="s">
        <v>2644</v>
      </c>
      <c r="M3763" s="5" t="s">
        <v>307</v>
      </c>
      <c r="N3763" s="19">
        <v>9784861523670</v>
      </c>
    </row>
    <row r="3764" spans="1:14" ht="15.75" customHeight="1" x14ac:dyDescent="0.2">
      <c r="A3764" s="14">
        <v>187</v>
      </c>
      <c r="B3764" s="16">
        <v>420</v>
      </c>
      <c r="C3764" s="14" t="s">
        <v>3125</v>
      </c>
      <c r="D3764" s="17">
        <v>1</v>
      </c>
      <c r="E3764" s="5" t="s">
        <v>3126</v>
      </c>
      <c r="F3764" s="5">
        <v>0</v>
      </c>
      <c r="G3764" s="5" t="s">
        <v>3124</v>
      </c>
      <c r="H3764" s="20" t="str">
        <f ca="1">IFERROR(__xludf.DUMMYFUNCTION("GOOGLETRANSLATE(VIET!K3764,""vi"",""en"")"),"Art · Handicrafts")</f>
        <v>Art · Handicrafts</v>
      </c>
      <c r="I3764" s="5">
        <v>0</v>
      </c>
      <c r="J3764" s="5">
        <v>2014</v>
      </c>
      <c r="K3764" s="5">
        <v>12</v>
      </c>
      <c r="L3764" s="5" t="s">
        <v>3127</v>
      </c>
      <c r="M3764" s="5" t="s">
        <v>307</v>
      </c>
      <c r="N3764" s="19">
        <v>9784130831000</v>
      </c>
    </row>
    <row r="3765" spans="1:14" ht="15.75" customHeight="1" x14ac:dyDescent="0.2">
      <c r="A3765" s="14">
        <v>188</v>
      </c>
      <c r="B3765" s="16">
        <v>420</v>
      </c>
      <c r="C3765" s="14" t="s">
        <v>3128</v>
      </c>
      <c r="D3765" s="17">
        <v>1</v>
      </c>
      <c r="E3765" s="5" t="s">
        <v>3129</v>
      </c>
      <c r="F3765" s="5">
        <v>0</v>
      </c>
      <c r="G3765" s="5" t="s">
        <v>3124</v>
      </c>
      <c r="H3765" s="20" t="str">
        <f ca="1">IFERROR(__xludf.DUMMYFUNCTION("GOOGLETRANSLATE(VIET!K3765,""vi"",""en"")"),"Art · Handicrafts")</f>
        <v>Art · Handicrafts</v>
      </c>
      <c r="I3765" s="5">
        <v>0</v>
      </c>
      <c r="J3765" s="5">
        <v>2018</v>
      </c>
      <c r="K3765" s="5">
        <v>15</v>
      </c>
      <c r="L3765" s="5" t="s">
        <v>3130</v>
      </c>
      <c r="M3765" s="5" t="s">
        <v>96</v>
      </c>
      <c r="N3765" s="19">
        <v>9784396614379</v>
      </c>
    </row>
    <row r="3766" spans="1:14" ht="15.75" customHeight="1" x14ac:dyDescent="0.2">
      <c r="A3766" s="14">
        <v>189</v>
      </c>
      <c r="B3766" s="16">
        <v>420</v>
      </c>
      <c r="C3766" s="14" t="s">
        <v>3131</v>
      </c>
      <c r="D3766" s="17">
        <v>1</v>
      </c>
      <c r="E3766" s="5" t="s">
        <v>3132</v>
      </c>
      <c r="F3766" s="5">
        <v>0</v>
      </c>
      <c r="G3766" s="5" t="s">
        <v>193</v>
      </c>
      <c r="H3766" s="20" t="str">
        <f ca="1">IFERROR(__xludf.DUMMYFUNCTION("GOOGLETRANSLATE(VIET!K3766,""vi"",""en"")"),"Art · Handicrafts")</f>
        <v>Art · Handicrafts</v>
      </c>
      <c r="I3766" s="5">
        <v>0</v>
      </c>
      <c r="J3766" s="5">
        <v>0</v>
      </c>
      <c r="K3766" s="5">
        <v>1</v>
      </c>
      <c r="L3766" s="5" t="s">
        <v>3133</v>
      </c>
      <c r="M3766" s="5" t="s">
        <v>35</v>
      </c>
      <c r="N3766" s="19">
        <v>9780894684135</v>
      </c>
    </row>
    <row r="3767" spans="1:14" ht="15.75" customHeight="1" x14ac:dyDescent="0.2">
      <c r="A3767" s="14">
        <v>192</v>
      </c>
      <c r="B3767" s="16">
        <v>420</v>
      </c>
      <c r="C3767" s="14" t="s">
        <v>3134</v>
      </c>
      <c r="D3767" s="17">
        <v>1</v>
      </c>
      <c r="E3767" s="5" t="s">
        <v>3135</v>
      </c>
      <c r="F3767" s="5">
        <v>0</v>
      </c>
      <c r="G3767" s="5">
        <v>0</v>
      </c>
      <c r="H3767" s="20" t="str">
        <f ca="1">IFERROR(__xludf.DUMMYFUNCTION("GOOGLETRANSLATE(VIET!K3767,""vi"",""en"")"),"Art · Handicrafts")</f>
        <v>Art · Handicrafts</v>
      </c>
      <c r="I3767" s="5">
        <v>0</v>
      </c>
      <c r="J3767" s="5">
        <v>2015</v>
      </c>
      <c r="K3767" s="5">
        <v>1</v>
      </c>
      <c r="L3767" s="5" t="s">
        <v>3136</v>
      </c>
      <c r="M3767" s="5" t="s">
        <v>307</v>
      </c>
      <c r="N3767" s="19">
        <v>0</v>
      </c>
    </row>
    <row r="3768" spans="1:14" ht="15.75" customHeight="1" x14ac:dyDescent="0.2">
      <c r="A3768" s="14">
        <v>1</v>
      </c>
      <c r="B3768" s="16">
        <v>430</v>
      </c>
      <c r="C3768" s="14" t="s">
        <v>3137</v>
      </c>
      <c r="D3768" s="17">
        <v>1</v>
      </c>
      <c r="E3768" s="5" t="s">
        <v>3138</v>
      </c>
      <c r="F3768" s="5" t="s">
        <v>3139</v>
      </c>
      <c r="G3768" s="5" t="s">
        <v>3140</v>
      </c>
      <c r="H3768" s="20" t="str">
        <f ca="1">IFERROR(__xludf.DUMMYFUNCTION("GOOGLETRANSLATE(VIET!K3768,""vi"",""en"")"),"Photography · Design")</f>
        <v>Photography · Design</v>
      </c>
      <c r="I3768" s="5">
        <v>0</v>
      </c>
      <c r="J3768" s="5">
        <v>2008</v>
      </c>
      <c r="K3768" s="5">
        <v>0</v>
      </c>
      <c r="L3768" s="5" t="s">
        <v>3142</v>
      </c>
      <c r="M3768" s="5" t="s">
        <v>35</v>
      </c>
      <c r="N3768" s="19">
        <v>9784770030931</v>
      </c>
    </row>
    <row r="3769" spans="1:14" ht="15.75" customHeight="1" x14ac:dyDescent="0.2">
      <c r="A3769" s="14">
        <v>2</v>
      </c>
      <c r="B3769" s="16">
        <v>430</v>
      </c>
      <c r="C3769" s="14" t="s">
        <v>3143</v>
      </c>
      <c r="D3769" s="17">
        <v>1</v>
      </c>
      <c r="E3769" s="5" t="s">
        <v>3144</v>
      </c>
      <c r="F3769" s="5" t="s">
        <v>32</v>
      </c>
      <c r="G3769" s="5" t="s">
        <v>554</v>
      </c>
      <c r="H3769" s="20" t="str">
        <f ca="1">IFERROR(__xludf.DUMMYFUNCTION("GOOGLETRANSLATE(VIET!K3769,""vi"",""en"")"),"Photography · Design")</f>
        <v>Photography · Design</v>
      </c>
      <c r="I3769" s="5">
        <v>0</v>
      </c>
      <c r="J3769" s="5">
        <v>2005</v>
      </c>
      <c r="K3769" s="5">
        <v>1</v>
      </c>
      <c r="L3769" s="5" t="s">
        <v>414</v>
      </c>
      <c r="M3769" s="5" t="s">
        <v>96</v>
      </c>
      <c r="N3769" s="19">
        <v>9784473020932</v>
      </c>
    </row>
    <row r="3770" spans="1:14" ht="15.75" customHeight="1" x14ac:dyDescent="0.2">
      <c r="A3770" s="14">
        <v>3</v>
      </c>
      <c r="B3770" s="16">
        <v>430</v>
      </c>
      <c r="C3770" s="14" t="s">
        <v>3145</v>
      </c>
      <c r="D3770" s="17">
        <v>1</v>
      </c>
      <c r="E3770" s="5" t="s">
        <v>3146</v>
      </c>
      <c r="F3770" s="5" t="s">
        <v>32</v>
      </c>
      <c r="G3770" s="5" t="s">
        <v>3147</v>
      </c>
      <c r="H3770" s="20" t="str">
        <f ca="1">IFERROR(__xludf.DUMMYFUNCTION("GOOGLETRANSLATE(VIET!K3770,""vi"",""en"")"),"Photography · Design")</f>
        <v>Photography · Design</v>
      </c>
      <c r="I3770" s="5">
        <v>0</v>
      </c>
      <c r="J3770" s="5">
        <v>2007</v>
      </c>
      <c r="K3770" s="5">
        <v>3</v>
      </c>
      <c r="L3770" s="5" t="s">
        <v>414</v>
      </c>
      <c r="M3770" s="5" t="s">
        <v>35</v>
      </c>
      <c r="N3770" s="19">
        <v>9784770028761</v>
      </c>
    </row>
    <row r="3771" spans="1:14" ht="15.75" customHeight="1" x14ac:dyDescent="0.2">
      <c r="A3771" s="14">
        <v>4</v>
      </c>
      <c r="B3771" s="16">
        <v>430</v>
      </c>
      <c r="C3771" s="14" t="s">
        <v>3148</v>
      </c>
      <c r="D3771" s="17">
        <v>1</v>
      </c>
      <c r="E3771" s="5" t="s">
        <v>3149</v>
      </c>
      <c r="F3771" s="5" t="s">
        <v>32</v>
      </c>
      <c r="G3771" s="5" t="s">
        <v>3150</v>
      </c>
      <c r="H3771" s="20" t="str">
        <f ca="1">IFERROR(__xludf.DUMMYFUNCTION("GOOGLETRANSLATE(VIET!K3771,""vi"",""en"")"),"Photography · Design")</f>
        <v>Photography · Design</v>
      </c>
      <c r="I3771" s="5">
        <v>0</v>
      </c>
      <c r="J3771" s="5">
        <v>2008</v>
      </c>
      <c r="K3771" s="5">
        <v>2</v>
      </c>
      <c r="L3771" s="5" t="s">
        <v>3151</v>
      </c>
      <c r="M3771" s="5" t="s">
        <v>96</v>
      </c>
      <c r="N3771" s="19">
        <v>9784309270098</v>
      </c>
    </row>
    <row r="3772" spans="1:14" ht="15.75" customHeight="1" x14ac:dyDescent="0.2">
      <c r="A3772" s="14">
        <v>5</v>
      </c>
      <c r="B3772" s="16">
        <v>430</v>
      </c>
      <c r="C3772" s="14" t="s">
        <v>3152</v>
      </c>
      <c r="D3772" s="17">
        <v>1</v>
      </c>
      <c r="E3772" s="5" t="s">
        <v>3153</v>
      </c>
      <c r="F3772" s="5" t="s">
        <v>3154</v>
      </c>
      <c r="G3772" s="5" t="s">
        <v>3155</v>
      </c>
      <c r="H3772" s="20" t="str">
        <f ca="1">IFERROR(__xludf.DUMMYFUNCTION("GOOGLETRANSLATE(VIET!K3772,""vi"",""en"")"),"Photography · Design")</f>
        <v>Photography · Design</v>
      </c>
      <c r="I3772" s="5">
        <v>0</v>
      </c>
      <c r="J3772" s="5">
        <v>2009</v>
      </c>
      <c r="K3772" s="5">
        <v>1</v>
      </c>
      <c r="L3772" s="5" t="s">
        <v>3156</v>
      </c>
      <c r="M3772" s="5" t="s">
        <v>96</v>
      </c>
      <c r="N3772" s="19">
        <v>9784635546485</v>
      </c>
    </row>
    <row r="3773" spans="1:14" ht="15.75" customHeight="1" x14ac:dyDescent="0.2">
      <c r="A3773" s="14">
        <v>6</v>
      </c>
      <c r="B3773" s="16">
        <v>430</v>
      </c>
      <c r="C3773" s="14" t="s">
        <v>3157</v>
      </c>
      <c r="D3773" s="17">
        <v>1</v>
      </c>
      <c r="E3773" s="5" t="s">
        <v>3158</v>
      </c>
      <c r="F3773" s="5">
        <v>0</v>
      </c>
      <c r="G3773" s="5" t="s">
        <v>3159</v>
      </c>
      <c r="H3773" s="20" t="str">
        <f ca="1">IFERROR(__xludf.DUMMYFUNCTION("GOOGLETRANSLATE(VIET!K3773,""vi"",""en"")"),"Photography · Design")</f>
        <v>Photography · Design</v>
      </c>
      <c r="I3773" s="5">
        <v>0</v>
      </c>
      <c r="J3773" s="5">
        <v>2005</v>
      </c>
      <c r="K3773" s="5">
        <v>1</v>
      </c>
      <c r="L3773" s="5" t="s">
        <v>414</v>
      </c>
      <c r="M3773" s="5" t="s">
        <v>35</v>
      </c>
      <c r="N3773" s="19">
        <v>9784770023377</v>
      </c>
    </row>
    <row r="3774" spans="1:14" ht="15.75" customHeight="1" x14ac:dyDescent="0.2">
      <c r="A3774" s="14">
        <v>7</v>
      </c>
      <c r="B3774" s="16">
        <v>430</v>
      </c>
      <c r="C3774" s="14" t="s">
        <v>3160</v>
      </c>
      <c r="D3774" s="17">
        <v>1</v>
      </c>
      <c r="E3774" s="5" t="s">
        <v>3161</v>
      </c>
      <c r="F3774" s="5">
        <v>0</v>
      </c>
      <c r="G3774" s="5" t="s">
        <v>3162</v>
      </c>
      <c r="H3774" s="20" t="str">
        <f ca="1">IFERROR(__xludf.DUMMYFUNCTION("GOOGLETRANSLATE(VIET!K3774,""vi"",""en"")"),"Photography · Design")</f>
        <v>Photography · Design</v>
      </c>
      <c r="I3774" s="5">
        <v>1</v>
      </c>
      <c r="J3774" s="5">
        <v>2007</v>
      </c>
      <c r="K3774" s="5">
        <v>1</v>
      </c>
      <c r="L3774" s="5" t="s">
        <v>3163</v>
      </c>
      <c r="M3774" s="5" t="s">
        <v>96</v>
      </c>
      <c r="N3774" s="19">
        <v>9784898152157</v>
      </c>
    </row>
    <row r="3775" spans="1:14" ht="15.75" customHeight="1" x14ac:dyDescent="0.2">
      <c r="A3775" s="14">
        <v>8</v>
      </c>
      <c r="B3775" s="16">
        <v>430</v>
      </c>
      <c r="C3775" s="14" t="s">
        <v>3164</v>
      </c>
      <c r="D3775" s="17">
        <v>2</v>
      </c>
      <c r="E3775" s="5" t="s">
        <v>3165</v>
      </c>
      <c r="F3775" s="5">
        <v>0</v>
      </c>
      <c r="G3775" s="5" t="s">
        <v>3166</v>
      </c>
      <c r="H3775" s="20" t="str">
        <f ca="1">IFERROR(__xludf.DUMMYFUNCTION("GOOGLETRANSLATE(VIET!K3775,""vi"",""en"")"),"Photography · Design")</f>
        <v>Photography · Design</v>
      </c>
      <c r="I3775" s="5">
        <v>1</v>
      </c>
      <c r="J3775" s="5">
        <v>2010</v>
      </c>
      <c r="K3775" s="5">
        <v>2</v>
      </c>
      <c r="L3775" s="5" t="s">
        <v>3166</v>
      </c>
      <c r="M3775" s="5" t="s">
        <v>307</v>
      </c>
      <c r="N3775" s="19">
        <v>9784925080934</v>
      </c>
    </row>
    <row r="3776" spans="1:14" ht="15.75" customHeight="1" x14ac:dyDescent="0.2">
      <c r="A3776" s="14">
        <v>9</v>
      </c>
      <c r="B3776" s="16">
        <v>430</v>
      </c>
      <c r="C3776" s="14" t="s">
        <v>3167</v>
      </c>
      <c r="D3776" s="17">
        <v>1</v>
      </c>
      <c r="E3776" s="5" t="s">
        <v>3168</v>
      </c>
      <c r="F3776" s="5">
        <v>0</v>
      </c>
      <c r="G3776" s="5" t="s">
        <v>193</v>
      </c>
      <c r="H3776" s="20" t="str">
        <f ca="1">IFERROR(__xludf.DUMMYFUNCTION("GOOGLETRANSLATE(VIET!K3776,""vi"",""en"")"),"Photography · Design")</f>
        <v>Photography · Design</v>
      </c>
      <c r="I3776" s="5">
        <v>0</v>
      </c>
      <c r="J3776" s="5">
        <v>2005</v>
      </c>
      <c r="K3776" s="5">
        <v>1</v>
      </c>
      <c r="L3776" s="5" t="s">
        <v>463</v>
      </c>
      <c r="M3776" s="5" t="s">
        <v>96</v>
      </c>
      <c r="N3776" s="19">
        <v>9784022723031</v>
      </c>
    </row>
    <row r="3777" spans="1:14" ht="15.75" customHeight="1" x14ac:dyDescent="0.2">
      <c r="A3777" s="14">
        <v>10</v>
      </c>
      <c r="B3777" s="16">
        <v>430</v>
      </c>
      <c r="C3777" s="14" t="s">
        <v>3169</v>
      </c>
      <c r="D3777" s="17">
        <v>1</v>
      </c>
      <c r="E3777" s="5" t="s">
        <v>3170</v>
      </c>
      <c r="F3777" s="5">
        <v>0</v>
      </c>
      <c r="G3777" s="5" t="s">
        <v>3171</v>
      </c>
      <c r="H3777" s="20" t="str">
        <f ca="1">IFERROR(__xludf.DUMMYFUNCTION("GOOGLETRANSLATE(VIET!K3777,""vi"",""en"")"),"Photography · Design")</f>
        <v>Photography · Design</v>
      </c>
      <c r="I3777" s="5">
        <v>0</v>
      </c>
      <c r="J3777" s="5">
        <v>2009</v>
      </c>
      <c r="K3777" s="5">
        <v>1</v>
      </c>
      <c r="L3777" s="5" t="s">
        <v>3172</v>
      </c>
      <c r="M3777" s="5" t="s">
        <v>96</v>
      </c>
      <c r="N3777" s="19">
        <v>9784833017060</v>
      </c>
    </row>
    <row r="3778" spans="1:14" ht="15.75" customHeight="1" x14ac:dyDescent="0.2">
      <c r="A3778" s="14">
        <v>11</v>
      </c>
      <c r="B3778" s="16">
        <v>430</v>
      </c>
      <c r="C3778" s="14" t="s">
        <v>3173</v>
      </c>
      <c r="D3778" s="17">
        <v>1</v>
      </c>
      <c r="E3778" s="5" t="s">
        <v>3174</v>
      </c>
      <c r="F3778" s="5">
        <v>0</v>
      </c>
      <c r="G3778" s="5" t="s">
        <v>3175</v>
      </c>
      <c r="H3778" s="20" t="str">
        <f ca="1">IFERROR(__xludf.DUMMYFUNCTION("GOOGLETRANSLATE(VIET!K3778,""vi"",""en"")"),"Photography · Design")</f>
        <v>Photography · Design</v>
      </c>
      <c r="I3778" s="5">
        <v>0</v>
      </c>
      <c r="J3778" s="5">
        <v>2010</v>
      </c>
      <c r="K3778" s="5">
        <v>6</v>
      </c>
      <c r="L3778" s="5" t="s">
        <v>414</v>
      </c>
      <c r="M3778" s="5" t="s">
        <v>96</v>
      </c>
      <c r="N3778" s="19">
        <v>9784062150118</v>
      </c>
    </row>
    <row r="3779" spans="1:14" ht="15.75" customHeight="1" x14ac:dyDescent="0.2">
      <c r="A3779" s="14">
        <v>12</v>
      </c>
      <c r="B3779" s="16">
        <v>430</v>
      </c>
      <c r="C3779" s="14" t="s">
        <v>3176</v>
      </c>
      <c r="D3779" s="17">
        <v>1</v>
      </c>
      <c r="E3779" s="5" t="s">
        <v>3177</v>
      </c>
      <c r="F3779" s="5" t="s">
        <v>3178</v>
      </c>
      <c r="G3779" s="5" t="s">
        <v>3179</v>
      </c>
      <c r="H3779" s="20" t="str">
        <f ca="1">IFERROR(__xludf.DUMMYFUNCTION("GOOGLETRANSLATE(VIET!K3779,""vi"",""en"")"),"Photography · Design")</f>
        <v>Photography · Design</v>
      </c>
      <c r="I3779" s="5">
        <v>0</v>
      </c>
      <c r="J3779" s="5">
        <v>1999</v>
      </c>
      <c r="K3779" s="5">
        <v>1</v>
      </c>
      <c r="L3779" s="5" t="s">
        <v>3180</v>
      </c>
      <c r="M3779" s="5" t="s">
        <v>96</v>
      </c>
      <c r="N3779" s="19">
        <v>9784894441002</v>
      </c>
    </row>
    <row r="3780" spans="1:14" ht="15.75" customHeight="1" x14ac:dyDescent="0.2">
      <c r="A3780" s="14">
        <v>13</v>
      </c>
      <c r="B3780" s="16">
        <v>430</v>
      </c>
      <c r="C3780" s="14" t="s">
        <v>3181</v>
      </c>
      <c r="D3780" s="17">
        <v>1</v>
      </c>
      <c r="E3780" s="5" t="s">
        <v>3182</v>
      </c>
      <c r="F3780" s="5">
        <v>0</v>
      </c>
      <c r="G3780" s="5" t="s">
        <v>3183</v>
      </c>
      <c r="H3780" s="20" t="str">
        <f ca="1">IFERROR(__xludf.DUMMYFUNCTION("GOOGLETRANSLATE(VIET!K3780,""vi"",""en"")"),"Photography · Design")</f>
        <v>Photography · Design</v>
      </c>
      <c r="I3780" s="5">
        <v>0</v>
      </c>
      <c r="J3780" s="5">
        <v>2010</v>
      </c>
      <c r="K3780" s="5">
        <v>1</v>
      </c>
      <c r="L3780" s="5" t="s">
        <v>3184</v>
      </c>
      <c r="M3780" s="5" t="s">
        <v>307</v>
      </c>
      <c r="N3780" s="19">
        <v>9784838722174</v>
      </c>
    </row>
    <row r="3781" spans="1:14" ht="15.75" customHeight="1" x14ac:dyDescent="0.2">
      <c r="A3781" s="14">
        <v>14</v>
      </c>
      <c r="B3781" s="16">
        <v>430</v>
      </c>
      <c r="C3781" s="14" t="s">
        <v>3185</v>
      </c>
      <c r="D3781" s="17">
        <v>1</v>
      </c>
      <c r="E3781" s="5" t="s">
        <v>3186</v>
      </c>
      <c r="F3781" s="5">
        <v>0</v>
      </c>
      <c r="G3781" s="5" t="s">
        <v>3187</v>
      </c>
      <c r="H3781" s="20" t="str">
        <f ca="1">IFERROR(__xludf.DUMMYFUNCTION("GOOGLETRANSLATE(VIET!K3781,""vi"",""en"")"),"Photography · Design")</f>
        <v>Photography · Design</v>
      </c>
      <c r="I3781" s="5">
        <v>0</v>
      </c>
      <c r="J3781" s="5">
        <v>2011</v>
      </c>
      <c r="K3781" s="5">
        <v>1</v>
      </c>
      <c r="L3781" s="5" t="s">
        <v>3188</v>
      </c>
      <c r="M3781" s="5" t="s">
        <v>96</v>
      </c>
      <c r="N3781" s="19">
        <v>9784819111287</v>
      </c>
    </row>
    <row r="3782" spans="1:14" ht="15.75" customHeight="1" x14ac:dyDescent="0.2">
      <c r="A3782" s="14">
        <v>15</v>
      </c>
      <c r="B3782" s="16">
        <v>430</v>
      </c>
      <c r="C3782" s="14" t="s">
        <v>3189</v>
      </c>
      <c r="D3782" s="17">
        <v>1</v>
      </c>
      <c r="E3782" s="5" t="s">
        <v>3190</v>
      </c>
      <c r="F3782" s="5">
        <v>0</v>
      </c>
      <c r="G3782" s="5" t="s">
        <v>457</v>
      </c>
      <c r="H3782" s="20" t="str">
        <f ca="1">IFERROR(__xludf.DUMMYFUNCTION("GOOGLETRANSLATE(VIET!K3782,""vi"",""en"")"),"Photography · Design")</f>
        <v>Photography · Design</v>
      </c>
      <c r="I3782" s="5">
        <v>0</v>
      </c>
      <c r="J3782" s="5">
        <v>2011</v>
      </c>
      <c r="K3782" s="5">
        <v>4</v>
      </c>
      <c r="L3782" s="5" t="s">
        <v>2933</v>
      </c>
      <c r="M3782" s="5" t="s">
        <v>96</v>
      </c>
      <c r="N3782" s="19">
        <v>9784022586940</v>
      </c>
    </row>
    <row r="3783" spans="1:14" ht="15.75" customHeight="1" x14ac:dyDescent="0.2">
      <c r="A3783" s="14">
        <v>16</v>
      </c>
      <c r="B3783" s="16">
        <v>430</v>
      </c>
      <c r="C3783" s="14" t="s">
        <v>3191</v>
      </c>
      <c r="D3783" s="17">
        <v>1</v>
      </c>
      <c r="E3783" s="5" t="s">
        <v>3192</v>
      </c>
      <c r="F3783" s="5" t="s">
        <v>3193</v>
      </c>
      <c r="G3783" s="5" t="s">
        <v>193</v>
      </c>
      <c r="H3783" s="20" t="str">
        <f ca="1">IFERROR(__xludf.DUMMYFUNCTION("GOOGLETRANSLATE(VIET!K3783,""vi"",""en"")"),"Photography · Design")</f>
        <v>Photography · Design</v>
      </c>
      <c r="I3783" s="5">
        <v>0</v>
      </c>
      <c r="J3783" s="5">
        <v>2012</v>
      </c>
      <c r="K3783" s="5">
        <v>1</v>
      </c>
      <c r="L3783" s="5" t="s">
        <v>3194</v>
      </c>
      <c r="M3783" s="5" t="s">
        <v>307</v>
      </c>
      <c r="N3783" s="19">
        <v>0</v>
      </c>
    </row>
    <row r="3784" spans="1:14" ht="15.75" customHeight="1" x14ac:dyDescent="0.2">
      <c r="A3784" s="14">
        <v>17</v>
      </c>
      <c r="B3784" s="16">
        <v>430</v>
      </c>
      <c r="C3784" s="14" t="s">
        <v>3195</v>
      </c>
      <c r="D3784" s="17">
        <v>1</v>
      </c>
      <c r="E3784" s="5" t="s">
        <v>3196</v>
      </c>
      <c r="F3784" s="5" t="s">
        <v>3197</v>
      </c>
      <c r="G3784" s="5" t="s">
        <v>3198</v>
      </c>
      <c r="H3784" s="20" t="str">
        <f ca="1">IFERROR(__xludf.DUMMYFUNCTION("GOOGLETRANSLATE(VIET!K3784,""vi"",""en"")"),"Photography · Design")</f>
        <v>Photography · Design</v>
      </c>
      <c r="I3784" s="5">
        <v>0</v>
      </c>
      <c r="J3784" s="5">
        <v>2008</v>
      </c>
      <c r="K3784" s="5">
        <v>3</v>
      </c>
      <c r="L3784" s="5" t="s">
        <v>3151</v>
      </c>
      <c r="M3784" s="5" t="s">
        <v>307</v>
      </c>
      <c r="N3784" s="19">
        <v>9784309267913</v>
      </c>
    </row>
    <row r="3785" spans="1:14" ht="15.75" customHeight="1" x14ac:dyDescent="0.2">
      <c r="A3785" s="14">
        <v>18</v>
      </c>
      <c r="B3785" s="16">
        <v>430</v>
      </c>
      <c r="C3785" s="14" t="s">
        <v>3199</v>
      </c>
      <c r="D3785" s="17">
        <v>1</v>
      </c>
      <c r="E3785" s="5" t="s">
        <v>3200</v>
      </c>
      <c r="F3785" s="5">
        <v>0</v>
      </c>
      <c r="G3785" s="5" t="s">
        <v>3201</v>
      </c>
      <c r="H3785" s="20" t="str">
        <f ca="1">IFERROR(__xludf.DUMMYFUNCTION("GOOGLETRANSLATE(VIET!K3785,""vi"",""en"")"),"Photography · Design")</f>
        <v>Photography · Design</v>
      </c>
      <c r="I3785" s="5">
        <v>0</v>
      </c>
      <c r="J3785" s="5">
        <v>2011</v>
      </c>
      <c r="K3785" s="5">
        <v>1</v>
      </c>
      <c r="L3785" s="5" t="s">
        <v>3163</v>
      </c>
      <c r="M3785" s="5" t="s">
        <v>307</v>
      </c>
      <c r="N3785" s="19">
        <v>9784898153154</v>
      </c>
    </row>
    <row r="3786" spans="1:14" ht="15.75" customHeight="1" x14ac:dyDescent="0.2">
      <c r="A3786" s="14">
        <v>19</v>
      </c>
      <c r="B3786" s="16">
        <v>430</v>
      </c>
      <c r="C3786" s="14" t="s">
        <v>3202</v>
      </c>
      <c r="D3786" s="17">
        <v>1</v>
      </c>
      <c r="E3786" s="5" t="s">
        <v>3203</v>
      </c>
      <c r="F3786" s="5">
        <v>0</v>
      </c>
      <c r="G3786" s="5" t="s">
        <v>3175</v>
      </c>
      <c r="H3786" s="20" t="str">
        <f ca="1">IFERROR(__xludf.DUMMYFUNCTION("GOOGLETRANSLATE(VIET!K3786,""vi"",""en"")"),"Photography · Design")</f>
        <v>Photography · Design</v>
      </c>
      <c r="I3786" s="5">
        <v>0</v>
      </c>
      <c r="J3786" s="5">
        <v>2007</v>
      </c>
      <c r="K3786" s="5">
        <v>9</v>
      </c>
      <c r="L3786" s="5" t="s">
        <v>3151</v>
      </c>
      <c r="M3786" s="5" t="s">
        <v>307</v>
      </c>
      <c r="N3786" s="19">
        <v>9784309264431</v>
      </c>
    </row>
    <row r="3787" spans="1:14" ht="15.75" customHeight="1" x14ac:dyDescent="0.2">
      <c r="A3787" s="14">
        <v>20</v>
      </c>
      <c r="B3787" s="16">
        <v>430</v>
      </c>
      <c r="C3787" s="14" t="s">
        <v>3204</v>
      </c>
      <c r="D3787" s="17">
        <v>1</v>
      </c>
      <c r="E3787" s="5" t="s">
        <v>3205</v>
      </c>
      <c r="F3787" s="5" t="s">
        <v>3206</v>
      </c>
      <c r="G3787" s="5" t="s">
        <v>3207</v>
      </c>
      <c r="H3787" s="20" t="str">
        <f ca="1">IFERROR(__xludf.DUMMYFUNCTION("GOOGLETRANSLATE(VIET!K3787,""vi"",""en"")"),"Photography · Design")</f>
        <v>Photography · Design</v>
      </c>
      <c r="I3787" s="5">
        <v>0</v>
      </c>
      <c r="J3787" s="5">
        <v>2012</v>
      </c>
      <c r="K3787" s="5">
        <v>1</v>
      </c>
      <c r="L3787" s="5" t="s">
        <v>3208</v>
      </c>
      <c r="M3787" s="5" t="s">
        <v>307</v>
      </c>
      <c r="N3787" s="19">
        <v>9784903545776</v>
      </c>
    </row>
    <row r="3788" spans="1:14" ht="15.75" customHeight="1" x14ac:dyDescent="0.2">
      <c r="A3788" s="14">
        <v>21</v>
      </c>
      <c r="B3788" s="16">
        <v>430</v>
      </c>
      <c r="C3788" s="14" t="s">
        <v>3209</v>
      </c>
      <c r="D3788" s="17">
        <v>1</v>
      </c>
      <c r="E3788" s="5" t="s">
        <v>3210</v>
      </c>
      <c r="F3788" s="5">
        <v>0</v>
      </c>
      <c r="G3788" s="5" t="s">
        <v>3211</v>
      </c>
      <c r="H3788" s="20" t="str">
        <f ca="1">IFERROR(__xludf.DUMMYFUNCTION("GOOGLETRANSLATE(VIET!K3788,""vi"",""en"")"),"Photography · Design")</f>
        <v>Photography · Design</v>
      </c>
      <c r="I3788" s="5">
        <v>0</v>
      </c>
      <c r="J3788" s="5">
        <v>2012</v>
      </c>
      <c r="K3788" s="5">
        <v>5</v>
      </c>
      <c r="L3788" s="5" t="s">
        <v>3163</v>
      </c>
      <c r="M3788" s="5" t="s">
        <v>307</v>
      </c>
      <c r="N3788" s="19">
        <v>9784898150528</v>
      </c>
    </row>
    <row r="3789" spans="1:14" ht="15.75" customHeight="1" x14ac:dyDescent="0.2">
      <c r="A3789" s="14">
        <v>22</v>
      </c>
      <c r="B3789" s="16">
        <v>430</v>
      </c>
      <c r="C3789" s="14" t="s">
        <v>3212</v>
      </c>
      <c r="D3789" s="17">
        <v>1</v>
      </c>
      <c r="E3789" s="5" t="s">
        <v>3213</v>
      </c>
      <c r="F3789" s="5">
        <v>0</v>
      </c>
      <c r="G3789" s="5" t="s">
        <v>3211</v>
      </c>
      <c r="H3789" s="20" t="str">
        <f ca="1">IFERROR(__xludf.DUMMYFUNCTION("GOOGLETRANSLATE(VIET!K3789,""vi"",""en"")"),"Photography · Design")</f>
        <v>Photography · Design</v>
      </c>
      <c r="I3789" s="5">
        <v>0</v>
      </c>
      <c r="J3789" s="5">
        <v>2012</v>
      </c>
      <c r="K3789" s="5">
        <v>7</v>
      </c>
      <c r="L3789" s="5" t="s">
        <v>3163</v>
      </c>
      <c r="M3789" s="5" t="s">
        <v>307</v>
      </c>
      <c r="N3789" s="19">
        <v>9784898150535</v>
      </c>
    </row>
    <row r="3790" spans="1:14" ht="15.75" customHeight="1" x14ac:dyDescent="0.2">
      <c r="A3790" s="14">
        <v>23</v>
      </c>
      <c r="B3790" s="16">
        <v>430</v>
      </c>
      <c r="C3790" s="14" t="s">
        <v>3214</v>
      </c>
      <c r="D3790" s="17">
        <v>1</v>
      </c>
      <c r="E3790" s="5" t="s">
        <v>3215</v>
      </c>
      <c r="F3790" s="5">
        <v>0</v>
      </c>
      <c r="G3790" s="5" t="s">
        <v>3216</v>
      </c>
      <c r="H3790" s="20" t="str">
        <f ca="1">IFERROR(__xludf.DUMMYFUNCTION("GOOGLETRANSLATE(VIET!K3790,""vi"",""en"")"),"Photography · Design")</f>
        <v>Photography · Design</v>
      </c>
      <c r="I3790" s="5">
        <v>0</v>
      </c>
      <c r="J3790" s="5">
        <v>2010</v>
      </c>
      <c r="K3790" s="5">
        <v>7</v>
      </c>
      <c r="L3790" s="5" t="s">
        <v>3208</v>
      </c>
      <c r="M3790" s="5" t="s">
        <v>307</v>
      </c>
      <c r="N3790" s="19">
        <v>9784903545264</v>
      </c>
    </row>
    <row r="3791" spans="1:14" ht="15.75" customHeight="1" x14ac:dyDescent="0.2">
      <c r="A3791" s="14">
        <v>24</v>
      </c>
      <c r="B3791" s="16">
        <v>430</v>
      </c>
      <c r="C3791" s="14" t="s">
        <v>3217</v>
      </c>
      <c r="D3791" s="17">
        <v>1</v>
      </c>
      <c r="E3791" s="5" t="s">
        <v>3218</v>
      </c>
      <c r="F3791" s="5">
        <v>0</v>
      </c>
      <c r="G3791" s="5" t="s">
        <v>3219</v>
      </c>
      <c r="H3791" s="20" t="str">
        <f ca="1">IFERROR(__xludf.DUMMYFUNCTION("GOOGLETRANSLATE(VIET!K3791,""vi"",""en"")"),"Photography · Design")</f>
        <v>Photography · Design</v>
      </c>
      <c r="I3791" s="5">
        <v>0</v>
      </c>
      <c r="J3791" s="5">
        <v>2013</v>
      </c>
      <c r="K3791" s="5">
        <v>1</v>
      </c>
      <c r="L3791" s="5" t="s">
        <v>3220</v>
      </c>
      <c r="M3791" s="5" t="s">
        <v>307</v>
      </c>
      <c r="N3791" s="19">
        <v>9784904292396</v>
      </c>
    </row>
    <row r="3792" spans="1:14" ht="15.75" customHeight="1" x14ac:dyDescent="0.2">
      <c r="A3792" s="14">
        <v>25</v>
      </c>
      <c r="B3792" s="16">
        <v>430</v>
      </c>
      <c r="C3792" s="14" t="s">
        <v>3221</v>
      </c>
      <c r="D3792" s="17">
        <v>1</v>
      </c>
      <c r="E3792" s="5" t="s">
        <v>3222</v>
      </c>
      <c r="F3792" s="5">
        <v>0</v>
      </c>
      <c r="G3792" s="5" t="s">
        <v>3223</v>
      </c>
      <c r="H3792" s="20" t="str">
        <f ca="1">IFERROR(__xludf.DUMMYFUNCTION("GOOGLETRANSLATE(VIET!K3792,""vi"",""en"")"),"Photography · Design")</f>
        <v>Photography · Design</v>
      </c>
      <c r="I3792" s="5">
        <v>0</v>
      </c>
      <c r="J3792" s="5">
        <v>2010</v>
      </c>
      <c r="K3792" s="5">
        <v>7</v>
      </c>
      <c r="L3792" s="5" t="s">
        <v>3163</v>
      </c>
      <c r="M3792" s="5" t="s">
        <v>307</v>
      </c>
      <c r="N3792" s="19">
        <v>9784898151723</v>
      </c>
    </row>
    <row r="3793" spans="1:14" ht="15.75" customHeight="1" x14ac:dyDescent="0.2">
      <c r="A3793" s="14">
        <v>26</v>
      </c>
      <c r="B3793" s="16">
        <v>430</v>
      </c>
      <c r="C3793" s="14" t="s">
        <v>3224</v>
      </c>
      <c r="D3793" s="17">
        <v>1</v>
      </c>
      <c r="E3793" s="5" t="s">
        <v>3225</v>
      </c>
      <c r="F3793" s="5" t="s">
        <v>3226</v>
      </c>
      <c r="G3793" s="5" t="s">
        <v>3227</v>
      </c>
      <c r="H3793" s="20" t="str">
        <f ca="1">IFERROR(__xludf.DUMMYFUNCTION("GOOGLETRANSLATE(VIET!K3793,""vi"",""en"")"),"Photography · Design")</f>
        <v>Photography · Design</v>
      </c>
      <c r="I3793" s="5">
        <v>0</v>
      </c>
      <c r="J3793" s="5">
        <v>2010</v>
      </c>
      <c r="K3793" s="5">
        <v>13</v>
      </c>
      <c r="L3793" s="5" t="s">
        <v>3163</v>
      </c>
      <c r="M3793" s="5" t="s">
        <v>307</v>
      </c>
      <c r="N3793" s="19">
        <v>9784898151853</v>
      </c>
    </row>
    <row r="3794" spans="1:14" ht="15.75" customHeight="1" x14ac:dyDescent="0.2">
      <c r="A3794" s="14">
        <v>27</v>
      </c>
      <c r="B3794" s="16">
        <v>430</v>
      </c>
      <c r="C3794" s="14" t="s">
        <v>3228</v>
      </c>
      <c r="D3794" s="17">
        <v>1</v>
      </c>
      <c r="E3794" s="5" t="s">
        <v>3229</v>
      </c>
      <c r="F3794" s="5" t="s">
        <v>3230</v>
      </c>
      <c r="G3794" s="5" t="s">
        <v>3231</v>
      </c>
      <c r="H3794" s="20" t="str">
        <f ca="1">IFERROR(__xludf.DUMMYFUNCTION("GOOGLETRANSLATE(VIET!K3794,""vi"",""en"")"),"Photography · Design")</f>
        <v>Photography · Design</v>
      </c>
      <c r="I3794" s="5">
        <v>0</v>
      </c>
      <c r="J3794" s="5">
        <v>2010</v>
      </c>
      <c r="K3794" s="5">
        <v>1</v>
      </c>
      <c r="L3794" s="5" t="s">
        <v>2937</v>
      </c>
      <c r="M3794" s="5" t="s">
        <v>307</v>
      </c>
      <c r="N3794" s="19">
        <v>9784861522864</v>
      </c>
    </row>
    <row r="3795" spans="1:14" ht="15.75" customHeight="1" x14ac:dyDescent="0.2">
      <c r="A3795" s="14">
        <v>28</v>
      </c>
      <c r="B3795" s="16">
        <v>430</v>
      </c>
      <c r="C3795" s="14" t="s">
        <v>3232</v>
      </c>
      <c r="D3795" s="17">
        <v>1</v>
      </c>
      <c r="E3795" s="5" t="s">
        <v>3233</v>
      </c>
      <c r="F3795" s="5">
        <v>0</v>
      </c>
      <c r="G3795" s="5" t="s">
        <v>484</v>
      </c>
      <c r="H3795" s="20" t="str">
        <f ca="1">IFERROR(__xludf.DUMMYFUNCTION("GOOGLETRANSLATE(VIET!K3795,""vi"",""en"")"),"Photography · Design")</f>
        <v>Photography · Design</v>
      </c>
      <c r="I3795" s="5">
        <v>0</v>
      </c>
      <c r="J3795" s="5">
        <v>2008</v>
      </c>
      <c r="K3795" s="5">
        <v>1</v>
      </c>
      <c r="L3795" s="5" t="s">
        <v>484</v>
      </c>
      <c r="M3795" s="5" t="s">
        <v>307</v>
      </c>
      <c r="N3795" s="19">
        <v>9784946438806</v>
      </c>
    </row>
    <row r="3796" spans="1:14" ht="15.75" customHeight="1" x14ac:dyDescent="0.2">
      <c r="A3796" s="14">
        <v>29</v>
      </c>
      <c r="B3796" s="16">
        <v>430</v>
      </c>
      <c r="C3796" s="14" t="s">
        <v>3234</v>
      </c>
      <c r="D3796" s="17">
        <v>1</v>
      </c>
      <c r="E3796" s="5" t="s">
        <v>3235</v>
      </c>
      <c r="F3796" s="5">
        <v>0</v>
      </c>
      <c r="G3796" s="5" t="s">
        <v>3236</v>
      </c>
      <c r="H3796" s="20" t="str">
        <f ca="1">IFERROR(__xludf.DUMMYFUNCTION("GOOGLETRANSLATE(VIET!K3796,""vi"",""en"")"),"Photography · Design")</f>
        <v>Photography · Design</v>
      </c>
      <c r="I3796" s="5">
        <v>0</v>
      </c>
      <c r="J3796" s="5">
        <v>2008</v>
      </c>
      <c r="K3796" s="5">
        <v>13</v>
      </c>
      <c r="L3796" s="5" t="s">
        <v>3237</v>
      </c>
      <c r="M3796" s="5" t="s">
        <v>96</v>
      </c>
      <c r="N3796" s="19">
        <v>9784938365226</v>
      </c>
    </row>
    <row r="3797" spans="1:14" ht="15.75" customHeight="1" x14ac:dyDescent="0.2">
      <c r="A3797" s="14">
        <v>30</v>
      </c>
      <c r="B3797" s="16">
        <v>430</v>
      </c>
      <c r="C3797" s="14" t="s">
        <v>3238</v>
      </c>
      <c r="D3797" s="17">
        <v>1</v>
      </c>
      <c r="E3797" s="5" t="s">
        <v>3239</v>
      </c>
      <c r="F3797" s="5">
        <v>0</v>
      </c>
      <c r="G3797" s="5" t="s">
        <v>3240</v>
      </c>
      <c r="H3797" s="20" t="str">
        <f ca="1">IFERROR(__xludf.DUMMYFUNCTION("GOOGLETRANSLATE(VIET!K3797,""vi"",""en"")"),"Photography · Design")</f>
        <v>Photography · Design</v>
      </c>
      <c r="I3797" s="5">
        <v>0</v>
      </c>
      <c r="J3797" s="5">
        <v>2011</v>
      </c>
      <c r="K3797" s="5">
        <v>1</v>
      </c>
      <c r="L3797" s="5" t="s">
        <v>2535</v>
      </c>
      <c r="M3797" s="5" t="s">
        <v>96</v>
      </c>
      <c r="N3797" s="19" t="s">
        <v>3241</v>
      </c>
    </row>
    <row r="3798" spans="1:14" ht="15.75" customHeight="1" x14ac:dyDescent="0.2">
      <c r="A3798" s="14">
        <v>31</v>
      </c>
      <c r="B3798" s="16">
        <v>430</v>
      </c>
      <c r="C3798" s="14" t="s">
        <v>3242</v>
      </c>
      <c r="D3798" s="17">
        <v>1</v>
      </c>
      <c r="E3798" s="5" t="s">
        <v>3243</v>
      </c>
      <c r="F3798" s="5">
        <v>0</v>
      </c>
      <c r="G3798" s="5" t="s">
        <v>3244</v>
      </c>
      <c r="H3798" s="20" t="str">
        <f ca="1">IFERROR(__xludf.DUMMYFUNCTION("GOOGLETRANSLATE(VIET!K3798,""vi"",""en"")"),"Photography · Design")</f>
        <v>Photography · Design</v>
      </c>
      <c r="I3798" s="5">
        <v>0</v>
      </c>
      <c r="J3798" s="5">
        <v>2010</v>
      </c>
      <c r="K3798" s="5" t="s">
        <v>1262</v>
      </c>
      <c r="L3798" s="5" t="s">
        <v>751</v>
      </c>
      <c r="M3798" s="5" t="s">
        <v>96</v>
      </c>
      <c r="N3798" s="19" t="s">
        <v>3245</v>
      </c>
    </row>
    <row r="3799" spans="1:14" ht="15.75" customHeight="1" x14ac:dyDescent="0.2">
      <c r="A3799" s="14">
        <v>32</v>
      </c>
      <c r="B3799" s="16">
        <v>430</v>
      </c>
      <c r="C3799" s="14" t="s">
        <v>3246</v>
      </c>
      <c r="D3799" s="17">
        <v>1</v>
      </c>
      <c r="E3799" s="5" t="s">
        <v>3247</v>
      </c>
      <c r="F3799" s="5">
        <v>0</v>
      </c>
      <c r="G3799" s="5" t="s">
        <v>3248</v>
      </c>
      <c r="H3799" s="20" t="str">
        <f ca="1">IFERROR(__xludf.DUMMYFUNCTION("GOOGLETRANSLATE(VIET!K3799,""vi"",""en"")"),"Photography · Design")</f>
        <v>Photography · Design</v>
      </c>
      <c r="I3799" s="5">
        <v>0</v>
      </c>
      <c r="J3799" s="5">
        <v>2011</v>
      </c>
      <c r="K3799" s="5" t="s">
        <v>1262</v>
      </c>
      <c r="L3799" s="5" t="s">
        <v>95</v>
      </c>
      <c r="M3799" s="5" t="s">
        <v>96</v>
      </c>
      <c r="N3799" s="19" t="s">
        <v>3249</v>
      </c>
    </row>
    <row r="3800" spans="1:14" ht="15.75" customHeight="1" x14ac:dyDescent="0.2">
      <c r="A3800" s="14">
        <v>33</v>
      </c>
      <c r="B3800" s="16">
        <v>430</v>
      </c>
      <c r="C3800" s="14" t="s">
        <v>3250</v>
      </c>
      <c r="D3800" s="17">
        <v>1</v>
      </c>
      <c r="E3800" s="5" t="s">
        <v>3251</v>
      </c>
      <c r="F3800" s="5">
        <v>0</v>
      </c>
      <c r="G3800" s="5" t="s">
        <v>3252</v>
      </c>
      <c r="H3800" s="20" t="str">
        <f ca="1">IFERROR(__xludf.DUMMYFUNCTION("GOOGLETRANSLATE(VIET!K3800,""vi"",""en"")"),"Photography · Design")</f>
        <v>Photography · Design</v>
      </c>
      <c r="I3800" s="5">
        <v>0</v>
      </c>
      <c r="J3800" s="5">
        <v>2015</v>
      </c>
      <c r="K3800" s="5">
        <v>2</v>
      </c>
      <c r="L3800" s="5" t="s">
        <v>3253</v>
      </c>
      <c r="M3800" s="5" t="s">
        <v>96</v>
      </c>
      <c r="N3800" s="19" t="s">
        <v>3254</v>
      </c>
    </row>
    <row r="3801" spans="1:14" ht="15.75" customHeight="1" x14ac:dyDescent="0.2">
      <c r="A3801" s="14">
        <v>34</v>
      </c>
      <c r="B3801" s="16">
        <v>430</v>
      </c>
      <c r="C3801" s="14" t="s">
        <v>3255</v>
      </c>
      <c r="D3801" s="17">
        <v>1</v>
      </c>
      <c r="E3801" s="5" t="s">
        <v>3256</v>
      </c>
      <c r="F3801" s="5">
        <v>0</v>
      </c>
      <c r="G3801" s="5" t="s">
        <v>3257</v>
      </c>
      <c r="H3801" s="20" t="str">
        <f ca="1">IFERROR(__xludf.DUMMYFUNCTION("GOOGLETRANSLATE(VIET!K3801,""vi"",""en"")"),"Photography · Design")</f>
        <v>Photography · Design</v>
      </c>
      <c r="I3801" s="5">
        <v>0</v>
      </c>
      <c r="J3801" s="5">
        <v>2013</v>
      </c>
      <c r="K3801" s="5">
        <v>1</v>
      </c>
      <c r="L3801" s="5" t="s">
        <v>3258</v>
      </c>
      <c r="M3801" s="5" t="s">
        <v>96</v>
      </c>
      <c r="N3801" s="19" t="s">
        <v>3259</v>
      </c>
    </row>
    <row r="3802" spans="1:14" ht="15.75" customHeight="1" x14ac:dyDescent="0.2">
      <c r="A3802" s="14">
        <v>35</v>
      </c>
      <c r="B3802" s="16">
        <v>430</v>
      </c>
      <c r="C3802" s="14" t="s">
        <v>3260</v>
      </c>
      <c r="D3802" s="17">
        <v>1</v>
      </c>
      <c r="E3802" s="5" t="s">
        <v>3261</v>
      </c>
      <c r="F3802" s="5" t="s">
        <v>3262</v>
      </c>
      <c r="G3802" s="5" t="s">
        <v>3263</v>
      </c>
      <c r="H3802" s="20" t="str">
        <f ca="1">IFERROR(__xludf.DUMMYFUNCTION("GOOGLETRANSLATE(VIET!K3802,""vi"",""en"")"),"Photography · Design")</f>
        <v>Photography · Design</v>
      </c>
      <c r="I3802" s="5">
        <v>0</v>
      </c>
      <c r="J3802" s="5">
        <v>2015</v>
      </c>
      <c r="K3802" s="5">
        <v>1</v>
      </c>
      <c r="L3802" s="5" t="s">
        <v>3264</v>
      </c>
      <c r="M3802" s="5" t="s">
        <v>307</v>
      </c>
      <c r="N3802" s="19" t="s">
        <v>3265</v>
      </c>
    </row>
    <row r="3803" spans="1:14" ht="15.75" customHeight="1" x14ac:dyDescent="0.2">
      <c r="A3803" s="14">
        <v>1</v>
      </c>
      <c r="B3803" s="16">
        <v>440</v>
      </c>
      <c r="C3803" s="14" t="s">
        <v>3266</v>
      </c>
      <c r="D3803" s="17">
        <v>1</v>
      </c>
      <c r="E3803" s="5" t="s">
        <v>3267</v>
      </c>
      <c r="F3803" s="5" t="s">
        <v>32</v>
      </c>
      <c r="G3803" s="5" t="s">
        <v>2758</v>
      </c>
      <c r="H3803" s="20" t="str">
        <f ca="1">IFERROR(__xludf.DUMMYFUNCTION("GOOGLETRANSLATE(VIET!K3803,""vi"",""en"")"),"Film")</f>
        <v>Film</v>
      </c>
      <c r="I3803" s="5">
        <v>0</v>
      </c>
      <c r="J3803" s="5">
        <v>2006</v>
      </c>
      <c r="K3803" s="5">
        <v>1</v>
      </c>
      <c r="L3803" s="5" t="s">
        <v>3269</v>
      </c>
      <c r="M3803" s="5" t="s">
        <v>35</v>
      </c>
      <c r="N3803" s="19" t="s">
        <v>32</v>
      </c>
    </row>
    <row r="3804" spans="1:14" ht="15.75" customHeight="1" x14ac:dyDescent="0.2">
      <c r="A3804" s="14">
        <v>2</v>
      </c>
      <c r="B3804" s="16">
        <v>440</v>
      </c>
      <c r="C3804" s="14" t="s">
        <v>3270</v>
      </c>
      <c r="D3804" s="17">
        <v>1</v>
      </c>
      <c r="E3804" s="5" t="s">
        <v>3271</v>
      </c>
      <c r="F3804" s="5" t="s">
        <v>32</v>
      </c>
      <c r="G3804" s="5" t="s">
        <v>2758</v>
      </c>
      <c r="H3804" s="20" t="str">
        <f ca="1">IFERROR(__xludf.DUMMYFUNCTION("GOOGLETRANSLATE(VIET!K3804,""vi"",""en"")"),"Film")</f>
        <v>Film</v>
      </c>
      <c r="I3804" s="5">
        <v>0</v>
      </c>
      <c r="J3804" s="5">
        <v>2006</v>
      </c>
      <c r="K3804" s="5">
        <v>1</v>
      </c>
      <c r="L3804" s="5" t="s">
        <v>3269</v>
      </c>
      <c r="M3804" s="5" t="s">
        <v>35</v>
      </c>
      <c r="N3804" s="19" t="s">
        <v>32</v>
      </c>
    </row>
    <row r="3805" spans="1:14" ht="15.75" customHeight="1" x14ac:dyDescent="0.2">
      <c r="A3805" s="14">
        <v>3</v>
      </c>
      <c r="B3805" s="16">
        <v>440</v>
      </c>
      <c r="C3805" s="14" t="s">
        <v>3272</v>
      </c>
      <c r="D3805" s="17">
        <v>1</v>
      </c>
      <c r="E3805" s="5" t="s">
        <v>3273</v>
      </c>
      <c r="F3805" s="5" t="s">
        <v>32</v>
      </c>
      <c r="G3805" s="5" t="s">
        <v>2758</v>
      </c>
      <c r="H3805" s="20" t="str">
        <f ca="1">IFERROR(__xludf.DUMMYFUNCTION("GOOGLETRANSLATE(VIET!K3805,""vi"",""en"")"),"Film")</f>
        <v>Film</v>
      </c>
      <c r="I3805" s="5">
        <v>0</v>
      </c>
      <c r="J3805" s="5">
        <v>2009</v>
      </c>
      <c r="K3805" s="5">
        <v>1</v>
      </c>
      <c r="L3805" s="5" t="s">
        <v>3269</v>
      </c>
      <c r="M3805" s="5" t="s">
        <v>307</v>
      </c>
      <c r="N3805" s="19" t="s">
        <v>32</v>
      </c>
    </row>
    <row r="3806" spans="1:14" ht="15.75" customHeight="1" x14ac:dyDescent="0.2">
      <c r="A3806" s="14">
        <v>4</v>
      </c>
      <c r="B3806" s="16">
        <v>440</v>
      </c>
      <c r="C3806" s="14" t="s">
        <v>3274</v>
      </c>
      <c r="D3806" s="17">
        <v>1</v>
      </c>
      <c r="E3806" s="5" t="s">
        <v>3275</v>
      </c>
      <c r="F3806" s="5" t="s">
        <v>32</v>
      </c>
      <c r="G3806" s="5" t="s">
        <v>2758</v>
      </c>
      <c r="H3806" s="20" t="str">
        <f ca="1">IFERROR(__xludf.DUMMYFUNCTION("GOOGLETRANSLATE(VIET!K3806,""vi"",""en"")"),"Film")</f>
        <v>Film</v>
      </c>
      <c r="I3806" s="5">
        <v>0</v>
      </c>
      <c r="J3806" s="5">
        <v>2010</v>
      </c>
      <c r="K3806" s="5">
        <v>1</v>
      </c>
      <c r="L3806" s="5" t="s">
        <v>3269</v>
      </c>
      <c r="M3806" s="5" t="s">
        <v>35</v>
      </c>
      <c r="N3806" s="19" t="s">
        <v>32</v>
      </c>
    </row>
    <row r="3807" spans="1:14" ht="15.75" customHeight="1" x14ac:dyDescent="0.2">
      <c r="A3807" s="14">
        <v>5</v>
      </c>
      <c r="B3807" s="16">
        <v>440</v>
      </c>
      <c r="C3807" s="14" t="s">
        <v>3276</v>
      </c>
      <c r="D3807" s="17">
        <v>1</v>
      </c>
      <c r="E3807" s="5" t="s">
        <v>3277</v>
      </c>
      <c r="F3807" s="5">
        <v>0</v>
      </c>
      <c r="G3807" s="5" t="s">
        <v>2758</v>
      </c>
      <c r="H3807" s="20" t="str">
        <f ca="1">IFERROR(__xludf.DUMMYFUNCTION("GOOGLETRANSLATE(VIET!K3807,""vi"",""en"")"),"Film")</f>
        <v>Film</v>
      </c>
      <c r="I3807" s="5">
        <v>0</v>
      </c>
      <c r="J3807" s="5">
        <v>2011</v>
      </c>
      <c r="K3807" s="5">
        <v>1</v>
      </c>
      <c r="L3807" s="5" t="s">
        <v>3269</v>
      </c>
      <c r="M3807" s="5" t="s">
        <v>307</v>
      </c>
      <c r="N3807" s="19">
        <v>0</v>
      </c>
    </row>
    <row r="3808" spans="1:14" ht="15.75" customHeight="1" x14ac:dyDescent="0.2">
      <c r="A3808" s="14">
        <v>6</v>
      </c>
      <c r="B3808" s="16">
        <v>440</v>
      </c>
      <c r="C3808" s="14" t="s">
        <v>3278</v>
      </c>
      <c r="D3808" s="17">
        <v>1</v>
      </c>
      <c r="E3808" s="5" t="s">
        <v>3279</v>
      </c>
      <c r="F3808" s="5">
        <v>0</v>
      </c>
      <c r="G3808" s="5">
        <v>0</v>
      </c>
      <c r="H3808" s="20" t="str">
        <f ca="1">IFERROR(__xludf.DUMMYFUNCTION("GOOGLETRANSLATE(VIET!K3808,""vi"",""en"")"),"Film")</f>
        <v>Film</v>
      </c>
      <c r="I3808" s="5">
        <v>0</v>
      </c>
      <c r="J3808" s="5">
        <v>2013</v>
      </c>
      <c r="K3808" s="5">
        <v>1</v>
      </c>
      <c r="L3808" s="5" t="s">
        <v>3280</v>
      </c>
      <c r="M3808" s="5" t="s">
        <v>35</v>
      </c>
      <c r="N3808" s="19">
        <v>0</v>
      </c>
    </row>
    <row r="3809" spans="1:14" ht="15.75" customHeight="1" x14ac:dyDescent="0.2">
      <c r="A3809" s="14">
        <v>7</v>
      </c>
      <c r="B3809" s="16">
        <v>440</v>
      </c>
      <c r="C3809" s="14" t="s">
        <v>3281</v>
      </c>
      <c r="D3809" s="17">
        <v>1</v>
      </c>
      <c r="E3809" s="5" t="s">
        <v>3282</v>
      </c>
      <c r="F3809" s="5" t="s">
        <v>3283</v>
      </c>
      <c r="G3809" s="5" t="s">
        <v>32</v>
      </c>
      <c r="H3809" s="20" t="str">
        <f ca="1">IFERROR(__xludf.DUMMYFUNCTION("GOOGLETRANSLATE(VIET!K3809,""vi"",""en"")"),"Film")</f>
        <v>Film</v>
      </c>
      <c r="I3809" s="5">
        <v>0</v>
      </c>
      <c r="J3809" s="5">
        <v>2008</v>
      </c>
      <c r="K3809" s="5">
        <v>1</v>
      </c>
      <c r="L3809" s="5" t="s">
        <v>3284</v>
      </c>
      <c r="M3809" s="5" t="s">
        <v>35</v>
      </c>
      <c r="N3809" s="19">
        <v>9780822343127</v>
      </c>
    </row>
    <row r="3810" spans="1:14" ht="15.75" customHeight="1" x14ac:dyDescent="0.2">
      <c r="A3810" s="14">
        <v>8</v>
      </c>
      <c r="B3810" s="16">
        <v>440</v>
      </c>
      <c r="C3810" s="14" t="s">
        <v>3285</v>
      </c>
      <c r="D3810" s="17">
        <v>1</v>
      </c>
      <c r="E3810" s="5" t="s">
        <v>3286</v>
      </c>
      <c r="F3810" s="5" t="s">
        <v>32</v>
      </c>
      <c r="G3810" s="5" t="s">
        <v>3287</v>
      </c>
      <c r="H3810" s="20" t="str">
        <f ca="1">IFERROR(__xludf.DUMMYFUNCTION("GOOGLETRANSLATE(VIET!K3810,""vi"",""en"")"),"Film")</f>
        <v>Film</v>
      </c>
      <c r="I3810" s="5">
        <v>0</v>
      </c>
      <c r="J3810" s="5">
        <v>2009</v>
      </c>
      <c r="K3810" s="5">
        <v>0</v>
      </c>
      <c r="L3810" s="5">
        <v>0</v>
      </c>
      <c r="M3810" s="5" t="s">
        <v>35</v>
      </c>
      <c r="N3810" s="19" t="s">
        <v>32</v>
      </c>
    </row>
    <row r="3811" spans="1:14" ht="15.75" customHeight="1" x14ac:dyDescent="0.2">
      <c r="A3811" s="14">
        <v>9</v>
      </c>
      <c r="B3811" s="16">
        <v>440</v>
      </c>
      <c r="C3811" s="14" t="s">
        <v>3288</v>
      </c>
      <c r="D3811" s="17">
        <v>1</v>
      </c>
      <c r="E3811" s="5" t="s">
        <v>3289</v>
      </c>
      <c r="F3811" s="5" t="s">
        <v>32</v>
      </c>
      <c r="G3811" s="5" t="s">
        <v>3287</v>
      </c>
      <c r="H3811" s="20" t="str">
        <f ca="1">IFERROR(__xludf.DUMMYFUNCTION("GOOGLETRANSLATE(VIET!K3811,""vi"",""en"")"),"Film")</f>
        <v>Film</v>
      </c>
      <c r="I3811" s="5">
        <v>0</v>
      </c>
      <c r="J3811" s="5">
        <v>2009</v>
      </c>
      <c r="K3811" s="5">
        <v>0</v>
      </c>
      <c r="L3811" s="5">
        <v>0</v>
      </c>
      <c r="M3811" s="5" t="s">
        <v>35</v>
      </c>
      <c r="N3811" s="19" t="s">
        <v>32</v>
      </c>
    </row>
    <row r="3812" spans="1:14" ht="15.75" customHeight="1" x14ac:dyDescent="0.2">
      <c r="A3812" s="14">
        <v>10</v>
      </c>
      <c r="B3812" s="16">
        <v>440</v>
      </c>
      <c r="C3812" s="14" t="s">
        <v>3290</v>
      </c>
      <c r="D3812" s="17">
        <v>1</v>
      </c>
      <c r="E3812" s="5" t="s">
        <v>3291</v>
      </c>
      <c r="F3812" s="5" t="s">
        <v>32</v>
      </c>
      <c r="G3812" s="5" t="s">
        <v>3292</v>
      </c>
      <c r="H3812" s="20" t="str">
        <f ca="1">IFERROR(__xludf.DUMMYFUNCTION("GOOGLETRANSLATE(VIET!K3812,""vi"",""en"")"),"Film")</f>
        <v>Film</v>
      </c>
      <c r="I3812" s="5">
        <v>0</v>
      </c>
      <c r="J3812" s="5">
        <v>2003</v>
      </c>
      <c r="K3812" s="5">
        <v>1</v>
      </c>
      <c r="L3812" s="5" t="s">
        <v>3293</v>
      </c>
      <c r="M3812" s="5" t="s">
        <v>96</v>
      </c>
      <c r="N3812" s="19">
        <v>9784878935398</v>
      </c>
    </row>
    <row r="3813" spans="1:14" ht="15.75" customHeight="1" x14ac:dyDescent="0.2">
      <c r="A3813" s="14">
        <v>11</v>
      </c>
      <c r="B3813" s="16">
        <v>440</v>
      </c>
      <c r="C3813" s="14" t="s">
        <v>3294</v>
      </c>
      <c r="D3813" s="17">
        <v>1</v>
      </c>
      <c r="E3813" s="5" t="s">
        <v>3295</v>
      </c>
      <c r="F3813" s="5" t="s">
        <v>32</v>
      </c>
      <c r="G3813" s="5" t="s">
        <v>2758</v>
      </c>
      <c r="H3813" s="20" t="str">
        <f ca="1">IFERROR(__xludf.DUMMYFUNCTION("GOOGLETRANSLATE(VIET!K3813,""vi"",""en"")"),"Film")</f>
        <v>Film</v>
      </c>
      <c r="I3813" s="5">
        <v>0</v>
      </c>
      <c r="J3813" s="5">
        <v>2010</v>
      </c>
      <c r="K3813" s="5">
        <v>1</v>
      </c>
      <c r="L3813" s="5" t="s">
        <v>3269</v>
      </c>
      <c r="M3813" s="5" t="s">
        <v>35</v>
      </c>
      <c r="N3813" s="19" t="s">
        <v>32</v>
      </c>
    </row>
    <row r="3814" spans="1:14" ht="15.75" customHeight="1" x14ac:dyDescent="0.2">
      <c r="A3814" s="14">
        <v>12</v>
      </c>
      <c r="B3814" s="16">
        <v>440</v>
      </c>
      <c r="C3814" s="14" t="s">
        <v>3296</v>
      </c>
      <c r="D3814" s="17">
        <v>1</v>
      </c>
      <c r="E3814" s="5" t="s">
        <v>3297</v>
      </c>
      <c r="F3814" s="5" t="s">
        <v>3298</v>
      </c>
      <c r="G3814" s="5" t="s">
        <v>3299</v>
      </c>
      <c r="H3814" s="20" t="str">
        <f ca="1">IFERROR(__xludf.DUMMYFUNCTION("GOOGLETRANSLATE(VIET!K3814,""vi"",""en"")"),"Film")</f>
        <v>Film</v>
      </c>
      <c r="I3814" s="5">
        <v>0</v>
      </c>
      <c r="J3814" s="5">
        <v>2012</v>
      </c>
      <c r="K3814" s="5">
        <v>1</v>
      </c>
      <c r="L3814" s="5" t="s">
        <v>3299</v>
      </c>
      <c r="M3814" s="5" t="s">
        <v>307</v>
      </c>
      <c r="N3814" s="19">
        <v>0</v>
      </c>
    </row>
    <row r="3815" spans="1:14" ht="15.75" customHeight="1" x14ac:dyDescent="0.2">
      <c r="A3815" s="14">
        <v>13</v>
      </c>
      <c r="B3815" s="16">
        <v>440</v>
      </c>
      <c r="C3815" s="14" t="s">
        <v>3300</v>
      </c>
      <c r="D3815" s="17">
        <v>1</v>
      </c>
      <c r="E3815" s="5" t="s">
        <v>3301</v>
      </c>
      <c r="F3815" s="5">
        <v>0</v>
      </c>
      <c r="G3815" s="5" t="s">
        <v>3302</v>
      </c>
      <c r="H3815" s="20" t="str">
        <f ca="1">IFERROR(__xludf.DUMMYFUNCTION("GOOGLETRANSLATE(VIET!K3815,""vi"",""en"")"),"Film")</f>
        <v>Film</v>
      </c>
      <c r="I3815" s="5">
        <v>0</v>
      </c>
      <c r="J3815" s="5">
        <v>2008</v>
      </c>
      <c r="K3815" s="5">
        <v>5</v>
      </c>
      <c r="L3815" s="5" t="s">
        <v>409</v>
      </c>
      <c r="M3815" s="5" t="s">
        <v>96</v>
      </c>
      <c r="N3815" s="19">
        <v>9784000223942</v>
      </c>
    </row>
    <row r="3816" spans="1:14" ht="15.75" customHeight="1" x14ac:dyDescent="0.2">
      <c r="A3816" s="14">
        <v>14</v>
      </c>
      <c r="B3816" s="16">
        <v>440</v>
      </c>
      <c r="C3816" s="14" t="s">
        <v>3303</v>
      </c>
      <c r="D3816" s="17">
        <v>1</v>
      </c>
      <c r="E3816" s="5" t="s">
        <v>3304</v>
      </c>
      <c r="F3816" s="5">
        <v>0</v>
      </c>
      <c r="G3816" s="5" t="s">
        <v>3305</v>
      </c>
      <c r="H3816" s="20" t="str">
        <f ca="1">IFERROR(__xludf.DUMMYFUNCTION("GOOGLETRANSLATE(VIET!K3816,""vi"",""en"")"),"Film")</f>
        <v>Film</v>
      </c>
      <c r="I3816" s="5">
        <v>0</v>
      </c>
      <c r="J3816" s="5">
        <v>1996</v>
      </c>
      <c r="K3816" s="5">
        <v>18</v>
      </c>
      <c r="L3816" s="5" t="s">
        <v>768</v>
      </c>
      <c r="M3816" s="5" t="s">
        <v>96</v>
      </c>
      <c r="N3816" s="19">
        <v>4198605416</v>
      </c>
    </row>
    <row r="3817" spans="1:14" ht="15.75" customHeight="1" x14ac:dyDescent="0.2">
      <c r="A3817" s="14">
        <v>15</v>
      </c>
      <c r="B3817" s="16">
        <v>440</v>
      </c>
      <c r="C3817" s="14" t="s">
        <v>3306</v>
      </c>
      <c r="D3817" s="17">
        <v>1</v>
      </c>
      <c r="E3817" s="5" t="s">
        <v>3307</v>
      </c>
      <c r="F3817" s="5">
        <v>0</v>
      </c>
      <c r="G3817" s="5" t="s">
        <v>3308</v>
      </c>
      <c r="H3817" s="20" t="str">
        <f ca="1">IFERROR(__xludf.DUMMYFUNCTION("GOOGLETRANSLATE(VIET!K3817,""vi"",""en"")"),"Film")</f>
        <v>Film</v>
      </c>
      <c r="I3817" s="5">
        <v>0</v>
      </c>
      <c r="J3817" s="5">
        <v>2003</v>
      </c>
      <c r="K3817" s="5">
        <v>1</v>
      </c>
      <c r="L3817" s="5" t="s">
        <v>3309</v>
      </c>
      <c r="M3817" s="5" t="s">
        <v>96</v>
      </c>
      <c r="N3817" s="19">
        <v>4403250718</v>
      </c>
    </row>
    <row r="3818" spans="1:14" ht="15.75" customHeight="1" x14ac:dyDescent="0.2">
      <c r="A3818" s="14">
        <v>16</v>
      </c>
      <c r="B3818" s="16">
        <v>440</v>
      </c>
      <c r="C3818" s="14" t="s">
        <v>3310</v>
      </c>
      <c r="D3818" s="17">
        <v>1</v>
      </c>
      <c r="E3818" s="5" t="s">
        <v>3311</v>
      </c>
      <c r="F3818" s="5">
        <v>0</v>
      </c>
      <c r="G3818" s="5" t="s">
        <v>3312</v>
      </c>
      <c r="H3818" s="20" t="str">
        <f ca="1">IFERROR(__xludf.DUMMYFUNCTION("GOOGLETRANSLATE(VIET!K3818,""vi"",""en"")"),"Film")</f>
        <v>Film</v>
      </c>
      <c r="I3818" s="5">
        <v>0</v>
      </c>
      <c r="J3818" s="5">
        <v>2005</v>
      </c>
      <c r="K3818" s="5">
        <v>1</v>
      </c>
      <c r="L3818" s="5" t="s">
        <v>409</v>
      </c>
      <c r="M3818" s="5" t="s">
        <v>96</v>
      </c>
      <c r="N3818" s="19">
        <v>9784000222709</v>
      </c>
    </row>
    <row r="3819" spans="1:14" ht="15.75" customHeight="1" x14ac:dyDescent="0.2">
      <c r="A3819" s="14">
        <v>17</v>
      </c>
      <c r="B3819" s="16">
        <v>440</v>
      </c>
      <c r="C3819" s="14" t="s">
        <v>3313</v>
      </c>
      <c r="D3819" s="17">
        <v>1</v>
      </c>
      <c r="E3819" s="5" t="s">
        <v>3314</v>
      </c>
      <c r="F3819" s="5">
        <v>0</v>
      </c>
      <c r="G3819" s="5" t="s">
        <v>3315</v>
      </c>
      <c r="H3819" s="20" t="str">
        <f ca="1">IFERROR(__xludf.DUMMYFUNCTION("GOOGLETRANSLATE(VIET!K3819,""vi"",""en"")"),"Film")</f>
        <v>Film</v>
      </c>
      <c r="I3819" s="5">
        <v>0</v>
      </c>
      <c r="J3819" s="5">
        <v>2006</v>
      </c>
      <c r="K3819" s="5">
        <v>4</v>
      </c>
      <c r="L3819" s="5" t="s">
        <v>3316</v>
      </c>
      <c r="M3819" s="5" t="s">
        <v>96</v>
      </c>
      <c r="N3819" s="19">
        <v>9784130501439</v>
      </c>
    </row>
    <row r="3820" spans="1:14" ht="15.75" customHeight="1" x14ac:dyDescent="0.2">
      <c r="A3820" s="14">
        <v>18</v>
      </c>
      <c r="B3820" s="16">
        <v>440</v>
      </c>
      <c r="C3820" s="14" t="s">
        <v>3317</v>
      </c>
      <c r="D3820" s="17">
        <v>1</v>
      </c>
      <c r="E3820" s="5" t="s">
        <v>3318</v>
      </c>
      <c r="F3820" s="5">
        <v>0</v>
      </c>
      <c r="G3820" s="5" t="s">
        <v>3292</v>
      </c>
      <c r="H3820" s="20" t="str">
        <f ca="1">IFERROR(__xludf.DUMMYFUNCTION("GOOGLETRANSLATE(VIET!K3820,""vi"",""en"")"),"Film")</f>
        <v>Film</v>
      </c>
      <c r="I3820" s="5">
        <v>0</v>
      </c>
      <c r="J3820" s="5">
        <v>2008</v>
      </c>
      <c r="K3820" s="5">
        <v>6</v>
      </c>
      <c r="L3820" s="5" t="s">
        <v>3319</v>
      </c>
      <c r="M3820" s="5" t="s">
        <v>96</v>
      </c>
      <c r="N3820" s="19">
        <v>9784087200256</v>
      </c>
    </row>
    <row r="3821" spans="1:14" ht="15.75" customHeight="1" x14ac:dyDescent="0.2">
      <c r="A3821" s="14">
        <v>19</v>
      </c>
      <c r="B3821" s="16">
        <v>440</v>
      </c>
      <c r="C3821" s="14" t="s">
        <v>3320</v>
      </c>
      <c r="D3821" s="17">
        <v>1</v>
      </c>
      <c r="E3821" s="5" t="s">
        <v>3321</v>
      </c>
      <c r="F3821" s="5">
        <v>0</v>
      </c>
      <c r="G3821" s="5" t="s">
        <v>3322</v>
      </c>
      <c r="H3821" s="20" t="str">
        <f ca="1">IFERROR(__xludf.DUMMYFUNCTION("GOOGLETRANSLATE(VIET!K3821,""vi"",""en"")"),"Film")</f>
        <v>Film</v>
      </c>
      <c r="I3821" s="5">
        <v>1</v>
      </c>
      <c r="J3821" s="5">
        <v>2010</v>
      </c>
      <c r="K3821" s="5">
        <v>1</v>
      </c>
      <c r="L3821" s="5" t="s">
        <v>409</v>
      </c>
      <c r="M3821" s="5" t="s">
        <v>96</v>
      </c>
      <c r="N3821" s="19">
        <v>9784000283915</v>
      </c>
    </row>
    <row r="3822" spans="1:14" ht="15.75" customHeight="1" x14ac:dyDescent="0.2">
      <c r="A3822" s="14">
        <v>20</v>
      </c>
      <c r="B3822" s="16">
        <v>440</v>
      </c>
      <c r="C3822" s="14" t="s">
        <v>3323</v>
      </c>
      <c r="D3822" s="17">
        <v>1</v>
      </c>
      <c r="E3822" s="5" t="s">
        <v>3324</v>
      </c>
      <c r="F3822" s="5">
        <v>0</v>
      </c>
      <c r="G3822" s="5" t="s">
        <v>3322</v>
      </c>
      <c r="H3822" s="20" t="str">
        <f ca="1">IFERROR(__xludf.DUMMYFUNCTION("GOOGLETRANSLATE(VIET!K3822,""vi"",""en"")"),"Film")</f>
        <v>Film</v>
      </c>
      <c r="I3822" s="5">
        <v>2</v>
      </c>
      <c r="J3822" s="5">
        <v>2010</v>
      </c>
      <c r="K3822" s="5">
        <v>1</v>
      </c>
      <c r="L3822" s="5" t="s">
        <v>409</v>
      </c>
      <c r="M3822" s="5" t="s">
        <v>96</v>
      </c>
      <c r="N3822" s="19">
        <v>9784000283922</v>
      </c>
    </row>
    <row r="3823" spans="1:14" ht="15.75" customHeight="1" x14ac:dyDescent="0.2">
      <c r="A3823" s="14">
        <v>21</v>
      </c>
      <c r="B3823" s="16">
        <v>440</v>
      </c>
      <c r="C3823" s="14" t="s">
        <v>3325</v>
      </c>
      <c r="D3823" s="17">
        <v>1</v>
      </c>
      <c r="E3823" s="5" t="s">
        <v>3326</v>
      </c>
      <c r="F3823" s="5">
        <v>0</v>
      </c>
      <c r="G3823" s="5" t="s">
        <v>3322</v>
      </c>
      <c r="H3823" s="20" t="str">
        <f ca="1">IFERROR(__xludf.DUMMYFUNCTION("GOOGLETRANSLATE(VIET!K3823,""vi"",""en"")"),"Film")</f>
        <v>Film</v>
      </c>
      <c r="I3823" s="5">
        <v>3</v>
      </c>
      <c r="J3823" s="5">
        <v>2010</v>
      </c>
      <c r="K3823" s="5">
        <v>1</v>
      </c>
      <c r="L3823" s="5" t="s">
        <v>409</v>
      </c>
      <c r="M3823" s="5" t="s">
        <v>96</v>
      </c>
      <c r="N3823" s="19">
        <v>9784000283939</v>
      </c>
    </row>
    <row r="3824" spans="1:14" ht="15.75" customHeight="1" x14ac:dyDescent="0.2">
      <c r="A3824" s="14">
        <v>22</v>
      </c>
      <c r="B3824" s="16">
        <v>440</v>
      </c>
      <c r="C3824" s="14" t="s">
        <v>3327</v>
      </c>
      <c r="D3824" s="17">
        <v>1</v>
      </c>
      <c r="E3824" s="5" t="s">
        <v>3328</v>
      </c>
      <c r="F3824" s="5">
        <v>0</v>
      </c>
      <c r="G3824" s="5" t="s">
        <v>3322</v>
      </c>
      <c r="H3824" s="20" t="str">
        <f ca="1">IFERROR(__xludf.DUMMYFUNCTION("GOOGLETRANSLATE(VIET!K3824,""vi"",""en"")"),"Film")</f>
        <v>Film</v>
      </c>
      <c r="I3824" s="5">
        <v>4</v>
      </c>
      <c r="J3824" s="5">
        <v>2010</v>
      </c>
      <c r="K3824" s="5">
        <v>1</v>
      </c>
      <c r="L3824" s="5" t="s">
        <v>409</v>
      </c>
      <c r="M3824" s="5" t="s">
        <v>96</v>
      </c>
      <c r="N3824" s="19">
        <v>9784000283946</v>
      </c>
    </row>
    <row r="3825" spans="1:14" ht="15.75" customHeight="1" x14ac:dyDescent="0.2">
      <c r="A3825" s="14">
        <v>23</v>
      </c>
      <c r="B3825" s="16">
        <v>440</v>
      </c>
      <c r="C3825" s="14" t="s">
        <v>3329</v>
      </c>
      <c r="D3825" s="17">
        <v>1</v>
      </c>
      <c r="E3825" s="5" t="s">
        <v>3330</v>
      </c>
      <c r="F3825" s="5">
        <v>0</v>
      </c>
      <c r="G3825" s="5" t="s">
        <v>3322</v>
      </c>
      <c r="H3825" s="20" t="str">
        <f ca="1">IFERROR(__xludf.DUMMYFUNCTION("GOOGLETRANSLATE(VIET!K3825,""vi"",""en"")"),"Film")</f>
        <v>Film</v>
      </c>
      <c r="I3825" s="5">
        <v>5</v>
      </c>
      <c r="J3825" s="5">
        <v>2010</v>
      </c>
      <c r="K3825" s="5">
        <v>1</v>
      </c>
      <c r="L3825" s="5" t="s">
        <v>409</v>
      </c>
      <c r="M3825" s="5" t="s">
        <v>96</v>
      </c>
      <c r="N3825" s="19">
        <v>9784000283953</v>
      </c>
    </row>
    <row r="3826" spans="1:14" ht="15.75" customHeight="1" x14ac:dyDescent="0.2">
      <c r="A3826" s="14">
        <v>24</v>
      </c>
      <c r="B3826" s="16">
        <v>440</v>
      </c>
      <c r="C3826" s="14" t="s">
        <v>3331</v>
      </c>
      <c r="D3826" s="17">
        <v>1</v>
      </c>
      <c r="E3826" s="5" t="s">
        <v>3332</v>
      </c>
      <c r="F3826" s="5">
        <v>0</v>
      </c>
      <c r="G3826" s="5" t="s">
        <v>3322</v>
      </c>
      <c r="H3826" s="20" t="str">
        <f ca="1">IFERROR(__xludf.DUMMYFUNCTION("GOOGLETRANSLATE(VIET!K3826,""vi"",""en"")"),"Film")</f>
        <v>Film</v>
      </c>
      <c r="I3826" s="5">
        <v>6</v>
      </c>
      <c r="J3826" s="5">
        <v>2010</v>
      </c>
      <c r="K3826" s="5">
        <v>1</v>
      </c>
      <c r="L3826" s="5" t="s">
        <v>409</v>
      </c>
      <c r="M3826" s="5" t="s">
        <v>96</v>
      </c>
      <c r="N3826" s="19">
        <v>9784000283960</v>
      </c>
    </row>
    <row r="3827" spans="1:14" ht="15.75" customHeight="1" x14ac:dyDescent="0.2">
      <c r="A3827" s="14">
        <v>25</v>
      </c>
      <c r="B3827" s="16">
        <v>440</v>
      </c>
      <c r="C3827" s="14" t="s">
        <v>3333</v>
      </c>
      <c r="D3827" s="17">
        <v>1</v>
      </c>
      <c r="E3827" s="5" t="s">
        <v>3334</v>
      </c>
      <c r="F3827" s="5">
        <v>0</v>
      </c>
      <c r="G3827" s="5" t="s">
        <v>3322</v>
      </c>
      <c r="H3827" s="20" t="str">
        <f ca="1">IFERROR(__xludf.DUMMYFUNCTION("GOOGLETRANSLATE(VIET!K3827,""vi"",""en"")"),"Film")</f>
        <v>Film</v>
      </c>
      <c r="I3827" s="5">
        <v>7</v>
      </c>
      <c r="J3827" s="5">
        <v>2010</v>
      </c>
      <c r="K3827" s="5">
        <v>1</v>
      </c>
      <c r="L3827" s="5" t="s">
        <v>409</v>
      </c>
      <c r="M3827" s="5" t="s">
        <v>96</v>
      </c>
      <c r="N3827" s="19">
        <v>9784000283977</v>
      </c>
    </row>
    <row r="3828" spans="1:14" ht="15.75" customHeight="1" x14ac:dyDescent="0.2">
      <c r="A3828" s="14">
        <v>26</v>
      </c>
      <c r="B3828" s="16">
        <v>440</v>
      </c>
      <c r="C3828" s="14" t="s">
        <v>3335</v>
      </c>
      <c r="D3828" s="17">
        <v>1</v>
      </c>
      <c r="E3828" s="5" t="s">
        <v>3336</v>
      </c>
      <c r="F3828" s="5">
        <v>0</v>
      </c>
      <c r="G3828" s="5" t="s">
        <v>3322</v>
      </c>
      <c r="H3828" s="20" t="str">
        <f ca="1">IFERROR(__xludf.DUMMYFUNCTION("GOOGLETRANSLATE(VIET!K3828,""vi"",""en"")"),"Film")</f>
        <v>Film</v>
      </c>
      <c r="I3828" s="5">
        <v>8</v>
      </c>
      <c r="J3828" s="5">
        <v>2010</v>
      </c>
      <c r="K3828" s="5">
        <v>1</v>
      </c>
      <c r="L3828" s="5" t="s">
        <v>409</v>
      </c>
      <c r="M3828" s="5" t="s">
        <v>96</v>
      </c>
      <c r="N3828" s="19">
        <v>9784000283984</v>
      </c>
    </row>
    <row r="3829" spans="1:14" ht="15.75" customHeight="1" x14ac:dyDescent="0.2">
      <c r="A3829" s="14">
        <v>27</v>
      </c>
      <c r="B3829" s="16">
        <v>440</v>
      </c>
      <c r="C3829" s="14" t="s">
        <v>3337</v>
      </c>
      <c r="D3829" s="17">
        <v>1</v>
      </c>
      <c r="E3829" s="5" t="s">
        <v>3338</v>
      </c>
      <c r="F3829" s="5">
        <v>0</v>
      </c>
      <c r="G3829" s="5" t="s">
        <v>3339</v>
      </c>
      <c r="H3829" s="20" t="str">
        <f ca="1">IFERROR(__xludf.DUMMYFUNCTION("GOOGLETRANSLATE(VIET!K3829,""vi"",""en"")"),"Film")</f>
        <v>Film</v>
      </c>
      <c r="I3829" s="5">
        <v>1</v>
      </c>
      <c r="J3829" s="5">
        <v>1996</v>
      </c>
      <c r="K3829" s="5">
        <v>7</v>
      </c>
      <c r="L3829" s="5" t="s">
        <v>768</v>
      </c>
      <c r="M3829" s="5" t="s">
        <v>96</v>
      </c>
      <c r="N3829" s="19">
        <v>9784198605254</v>
      </c>
    </row>
    <row r="3830" spans="1:14" ht="15.75" customHeight="1" x14ac:dyDescent="0.2">
      <c r="A3830" s="14">
        <v>28</v>
      </c>
      <c r="B3830" s="16">
        <v>440</v>
      </c>
      <c r="C3830" s="14" t="s">
        <v>3340</v>
      </c>
      <c r="D3830" s="17">
        <v>1</v>
      </c>
      <c r="E3830" s="5" t="s">
        <v>3341</v>
      </c>
      <c r="F3830" s="5">
        <v>0</v>
      </c>
      <c r="G3830" s="21" t="s">
        <v>3339</v>
      </c>
      <c r="H3830" s="20" t="str">
        <f ca="1">IFERROR(__xludf.DUMMYFUNCTION("GOOGLETRANSLATE(VIET!K3830,""vi"",""en"")"),"Film")</f>
        <v>Film</v>
      </c>
      <c r="I3830" s="5">
        <v>2</v>
      </c>
      <c r="J3830" s="5">
        <v>1996</v>
      </c>
      <c r="K3830" s="5">
        <v>1</v>
      </c>
      <c r="L3830" s="5" t="s">
        <v>768</v>
      </c>
      <c r="M3830" s="5" t="s">
        <v>96</v>
      </c>
      <c r="N3830" s="19">
        <v>9784198605602</v>
      </c>
    </row>
    <row r="3831" spans="1:14" ht="15.75" customHeight="1" x14ac:dyDescent="0.2">
      <c r="A3831" s="14">
        <v>29</v>
      </c>
      <c r="B3831" s="16">
        <v>440</v>
      </c>
      <c r="C3831" s="14" t="s">
        <v>3342</v>
      </c>
      <c r="D3831" s="17">
        <v>1</v>
      </c>
      <c r="E3831" s="5" t="s">
        <v>3343</v>
      </c>
      <c r="F3831" s="5">
        <v>0</v>
      </c>
      <c r="G3831" s="21" t="s">
        <v>3339</v>
      </c>
      <c r="H3831" s="20" t="str">
        <f ca="1">IFERROR(__xludf.DUMMYFUNCTION("GOOGLETRANSLATE(VIET!K3831,""vi"",""en"")"),"Film")</f>
        <v>Film</v>
      </c>
      <c r="I3831" s="5">
        <v>3</v>
      </c>
      <c r="J3831" s="5">
        <v>1996</v>
      </c>
      <c r="K3831" s="5">
        <v>2</v>
      </c>
      <c r="L3831" s="5" t="s">
        <v>768</v>
      </c>
      <c r="M3831" s="5" t="s">
        <v>96</v>
      </c>
      <c r="N3831" s="19">
        <v>9784198605964</v>
      </c>
    </row>
    <row r="3832" spans="1:14" ht="15.75" customHeight="1" x14ac:dyDescent="0.2">
      <c r="A3832" s="14">
        <v>30</v>
      </c>
      <c r="B3832" s="16">
        <v>440</v>
      </c>
      <c r="C3832" s="14" t="s">
        <v>3344</v>
      </c>
      <c r="D3832" s="17">
        <v>1</v>
      </c>
      <c r="E3832" s="5" t="s">
        <v>3345</v>
      </c>
      <c r="F3832" s="5">
        <v>0</v>
      </c>
      <c r="G3832" s="21" t="s">
        <v>3339</v>
      </c>
      <c r="H3832" s="20" t="str">
        <f ca="1">IFERROR(__xludf.DUMMYFUNCTION("GOOGLETRANSLATE(VIET!K3832,""vi"",""en"")"),"Film")</f>
        <v>Film</v>
      </c>
      <c r="I3832" s="5">
        <v>4</v>
      </c>
      <c r="J3832" s="5">
        <v>1996</v>
      </c>
      <c r="K3832" s="5">
        <v>2</v>
      </c>
      <c r="L3832" s="5" t="s">
        <v>768</v>
      </c>
      <c r="M3832" s="5" t="s">
        <v>96</v>
      </c>
      <c r="N3832" s="19">
        <v>9784198606282</v>
      </c>
    </row>
    <row r="3833" spans="1:14" ht="15.75" customHeight="1" x14ac:dyDescent="0.2">
      <c r="A3833" s="14">
        <v>31</v>
      </c>
      <c r="B3833" s="16">
        <v>440</v>
      </c>
      <c r="C3833" s="14" t="s">
        <v>3346</v>
      </c>
      <c r="D3833" s="17">
        <v>1</v>
      </c>
      <c r="E3833" s="5" t="s">
        <v>3347</v>
      </c>
      <c r="F3833" s="5">
        <v>0</v>
      </c>
      <c r="G3833" s="21" t="s">
        <v>3339</v>
      </c>
      <c r="H3833" s="20" t="str">
        <f ca="1">IFERROR(__xludf.DUMMYFUNCTION("GOOGLETRANSLATE(VIET!K3833,""vi"",""en"")"),"Film")</f>
        <v>Film</v>
      </c>
      <c r="I3833" s="5">
        <v>5</v>
      </c>
      <c r="J3833" s="5">
        <v>1996</v>
      </c>
      <c r="K3833" s="5">
        <v>2</v>
      </c>
      <c r="L3833" s="5" t="s">
        <v>768</v>
      </c>
      <c r="M3833" s="5" t="s">
        <v>96</v>
      </c>
      <c r="N3833" s="19">
        <v>9784198606602</v>
      </c>
    </row>
    <row r="3834" spans="1:14" ht="15.75" customHeight="1" x14ac:dyDescent="0.2">
      <c r="A3834" s="14">
        <v>32</v>
      </c>
      <c r="B3834" s="16">
        <v>440</v>
      </c>
      <c r="C3834" s="14" t="s">
        <v>3348</v>
      </c>
      <c r="D3834" s="17">
        <v>1</v>
      </c>
      <c r="E3834" s="5" t="s">
        <v>3349</v>
      </c>
      <c r="F3834" s="5">
        <v>0</v>
      </c>
      <c r="G3834" s="21" t="s">
        <v>3350</v>
      </c>
      <c r="H3834" s="20" t="str">
        <f ca="1">IFERROR(__xludf.DUMMYFUNCTION("GOOGLETRANSLATE(VIET!K3834,""vi"",""en"")"),"Film")</f>
        <v>Film</v>
      </c>
      <c r="I3834" s="5">
        <v>0</v>
      </c>
      <c r="J3834" s="5">
        <v>1997</v>
      </c>
      <c r="K3834" s="5">
        <v>4</v>
      </c>
      <c r="L3834" s="5" t="s">
        <v>768</v>
      </c>
      <c r="M3834" s="5" t="s">
        <v>96</v>
      </c>
      <c r="N3834" s="19">
        <v>4198607265</v>
      </c>
    </row>
    <row r="3835" spans="1:14" ht="15.75" customHeight="1" x14ac:dyDescent="0.2">
      <c r="A3835" s="14">
        <v>33</v>
      </c>
      <c r="B3835" s="16">
        <v>440</v>
      </c>
      <c r="C3835" s="14" t="s">
        <v>3351</v>
      </c>
      <c r="D3835" s="17">
        <v>1</v>
      </c>
      <c r="E3835" s="5" t="s">
        <v>3352</v>
      </c>
      <c r="F3835" s="5">
        <v>0</v>
      </c>
      <c r="G3835" s="21" t="s">
        <v>3353</v>
      </c>
      <c r="H3835" s="20" t="str">
        <f ca="1">IFERROR(__xludf.DUMMYFUNCTION("GOOGLETRANSLATE(VIET!K3835,""vi"",""en"")"),"Film")</f>
        <v>Film</v>
      </c>
      <c r="I3835" s="5">
        <v>0</v>
      </c>
      <c r="J3835" s="5">
        <v>2008</v>
      </c>
      <c r="K3835" s="5">
        <v>1</v>
      </c>
      <c r="L3835" s="5" t="s">
        <v>3354</v>
      </c>
      <c r="M3835" s="5" t="s">
        <v>35</v>
      </c>
      <c r="N3835" s="19">
        <v>9781933330532</v>
      </c>
    </row>
    <row r="3836" spans="1:14" ht="15.75" customHeight="1" x14ac:dyDescent="0.2">
      <c r="A3836" s="14">
        <v>34</v>
      </c>
      <c r="B3836" s="16">
        <v>440</v>
      </c>
      <c r="C3836" s="14" t="s">
        <v>3355</v>
      </c>
      <c r="D3836" s="17">
        <v>1</v>
      </c>
      <c r="E3836" s="5" t="s">
        <v>3356</v>
      </c>
      <c r="F3836" s="5">
        <v>0</v>
      </c>
      <c r="G3836" s="21" t="s">
        <v>3357</v>
      </c>
      <c r="H3836" s="20" t="str">
        <f ca="1">IFERROR(__xludf.DUMMYFUNCTION("GOOGLETRANSLATE(VIET!K3836,""vi"",""en"")"),"Film")</f>
        <v>Film</v>
      </c>
      <c r="I3836" s="5">
        <v>0</v>
      </c>
      <c r="J3836" s="5">
        <v>1999</v>
      </c>
      <c r="K3836" s="5">
        <v>3</v>
      </c>
      <c r="L3836" s="5" t="s">
        <v>768</v>
      </c>
      <c r="M3836" s="5" t="s">
        <v>96</v>
      </c>
      <c r="N3836" s="19">
        <v>9784198609719</v>
      </c>
    </row>
    <row r="3837" spans="1:14" ht="15.75" customHeight="1" x14ac:dyDescent="0.2">
      <c r="A3837" s="14">
        <v>35</v>
      </c>
      <c r="B3837" s="16">
        <v>440</v>
      </c>
      <c r="C3837" s="14" t="s">
        <v>3358</v>
      </c>
      <c r="D3837" s="17">
        <v>1</v>
      </c>
      <c r="E3837" s="5" t="s">
        <v>3359</v>
      </c>
      <c r="F3837" s="5">
        <v>0</v>
      </c>
      <c r="G3837" s="21" t="s">
        <v>3360</v>
      </c>
      <c r="H3837" s="20" t="str">
        <f ca="1">IFERROR(__xludf.DUMMYFUNCTION("GOOGLETRANSLATE(VIET!K3837,""vi"",""en"")"),"Film")</f>
        <v>Film</v>
      </c>
      <c r="I3837" s="5">
        <v>0</v>
      </c>
      <c r="J3837" s="5">
        <v>2009</v>
      </c>
      <c r="K3837" s="5">
        <v>1</v>
      </c>
      <c r="L3837" s="5" t="s">
        <v>3361</v>
      </c>
      <c r="M3837" s="5" t="s">
        <v>96</v>
      </c>
      <c r="N3837" s="19">
        <v>9784790713906</v>
      </c>
    </row>
    <row r="3838" spans="1:14" ht="15.75" customHeight="1" x14ac:dyDescent="0.2">
      <c r="A3838" s="14">
        <v>36</v>
      </c>
      <c r="B3838" s="16">
        <v>440</v>
      </c>
      <c r="C3838" s="14" t="s">
        <v>3362</v>
      </c>
      <c r="D3838" s="17">
        <v>1</v>
      </c>
      <c r="E3838" s="5" t="s">
        <v>3363</v>
      </c>
      <c r="F3838" s="5">
        <v>0</v>
      </c>
      <c r="G3838" s="21" t="s">
        <v>3364</v>
      </c>
      <c r="H3838" s="20" t="str">
        <f ca="1">IFERROR(__xludf.DUMMYFUNCTION("GOOGLETRANSLATE(VIET!K3838,""vi"",""en"")"),"Film")</f>
        <v>Film</v>
      </c>
      <c r="I3838" s="5">
        <v>0</v>
      </c>
      <c r="J3838" s="5">
        <v>2018</v>
      </c>
      <c r="K3838" s="5">
        <v>1</v>
      </c>
      <c r="L3838" s="5" t="s">
        <v>3110</v>
      </c>
      <c r="M3838" s="5" t="s">
        <v>35</v>
      </c>
      <c r="N3838" s="19" t="s">
        <v>3365</v>
      </c>
    </row>
    <row r="3839" spans="1:14" ht="15.75" customHeight="1" x14ac:dyDescent="0.2">
      <c r="A3839" s="14">
        <v>1</v>
      </c>
      <c r="B3839" s="16">
        <v>450</v>
      </c>
      <c r="C3839" s="14" t="s">
        <v>3366</v>
      </c>
      <c r="D3839" s="17">
        <v>1</v>
      </c>
      <c r="E3839" s="5" t="s">
        <v>3367</v>
      </c>
      <c r="F3839" s="5" t="s">
        <v>32</v>
      </c>
      <c r="G3839" s="21" t="s">
        <v>638</v>
      </c>
      <c r="H3839" s="20" t="str">
        <f ca="1">IFERROR(__xludf.DUMMYFUNCTION("GOOGLETRANSLATE(VIET!K3839,""vi"",""en"")"),"Stage")</f>
        <v>Stage</v>
      </c>
      <c r="I3839" s="5">
        <v>0</v>
      </c>
      <c r="J3839" s="5">
        <v>2005</v>
      </c>
      <c r="K3839" s="5">
        <v>1</v>
      </c>
      <c r="L3839" s="5" t="s">
        <v>3354</v>
      </c>
      <c r="M3839" s="5" t="s">
        <v>35</v>
      </c>
      <c r="N3839" s="19">
        <v>9781880656891</v>
      </c>
    </row>
    <row r="3840" spans="1:14" ht="15.75" customHeight="1" x14ac:dyDescent="0.2">
      <c r="A3840" s="14">
        <v>2</v>
      </c>
      <c r="B3840" s="16">
        <v>450</v>
      </c>
      <c r="C3840" s="14" t="s">
        <v>3369</v>
      </c>
      <c r="D3840" s="17">
        <v>1</v>
      </c>
      <c r="E3840" s="5" t="s">
        <v>3370</v>
      </c>
      <c r="F3840" s="5" t="s">
        <v>32</v>
      </c>
      <c r="G3840" s="21" t="s">
        <v>3371</v>
      </c>
      <c r="H3840" s="20" t="str">
        <f ca="1">IFERROR(__xludf.DUMMYFUNCTION("GOOGLETRANSLATE(VIET!K3840,""vi"",""en"")"),"Stage")</f>
        <v>Stage</v>
      </c>
      <c r="I3840" s="5">
        <v>0</v>
      </c>
      <c r="J3840" s="5">
        <v>2006</v>
      </c>
      <c r="K3840" s="5">
        <v>2</v>
      </c>
      <c r="L3840" s="5" t="s">
        <v>3372</v>
      </c>
      <c r="M3840" s="5" t="s">
        <v>35</v>
      </c>
      <c r="N3840" s="19">
        <v>9784903452012</v>
      </c>
    </row>
    <row r="3841" spans="1:14" ht="15.75" customHeight="1" x14ac:dyDescent="0.2">
      <c r="A3841" s="14">
        <v>3</v>
      </c>
      <c r="B3841" s="16">
        <v>450</v>
      </c>
      <c r="C3841" s="14" t="s">
        <v>3373</v>
      </c>
      <c r="D3841" s="17">
        <v>1</v>
      </c>
      <c r="E3841" s="5" t="s">
        <v>3374</v>
      </c>
      <c r="F3841" s="5" t="s">
        <v>32</v>
      </c>
      <c r="G3841" s="5" t="s">
        <v>3375</v>
      </c>
      <c r="H3841" s="20" t="str">
        <f ca="1">IFERROR(__xludf.DUMMYFUNCTION("GOOGLETRANSLATE(VIET!K3841,""vi"",""en"")"),"Stage")</f>
        <v>Stage</v>
      </c>
      <c r="I3841" s="5">
        <v>0</v>
      </c>
      <c r="J3841" s="5">
        <v>2001</v>
      </c>
      <c r="K3841" s="5">
        <v>1</v>
      </c>
      <c r="L3841" s="5" t="s">
        <v>3376</v>
      </c>
      <c r="M3841" s="5" t="s">
        <v>96</v>
      </c>
      <c r="N3841" s="19">
        <v>9784061594852</v>
      </c>
    </row>
    <row r="3842" spans="1:14" ht="15.75" customHeight="1" x14ac:dyDescent="0.2">
      <c r="A3842" s="14">
        <v>4</v>
      </c>
      <c r="B3842" s="16">
        <v>450</v>
      </c>
      <c r="C3842" s="14" t="s">
        <v>3377</v>
      </c>
      <c r="D3842" s="17">
        <v>1</v>
      </c>
      <c r="E3842" s="5" t="s">
        <v>3378</v>
      </c>
      <c r="F3842" s="5" t="s">
        <v>3379</v>
      </c>
      <c r="G3842" s="21" t="s">
        <v>3380</v>
      </c>
      <c r="H3842" s="20" t="str">
        <f ca="1">IFERROR(__xludf.DUMMYFUNCTION("GOOGLETRANSLATE(VIET!K3842,""vi"",""en"")"),"Stage")</f>
        <v>Stage</v>
      </c>
      <c r="I3842" s="5">
        <v>0</v>
      </c>
      <c r="J3842" s="5">
        <v>2008</v>
      </c>
      <c r="K3842" s="5">
        <v>1</v>
      </c>
      <c r="L3842" s="5" t="s">
        <v>414</v>
      </c>
      <c r="M3842" s="5" t="s">
        <v>35</v>
      </c>
      <c r="N3842" s="19">
        <v>9784770030672</v>
      </c>
    </row>
    <row r="3843" spans="1:14" ht="15.75" customHeight="1" x14ac:dyDescent="0.2">
      <c r="A3843" s="14">
        <v>5</v>
      </c>
      <c r="B3843" s="16">
        <v>450</v>
      </c>
      <c r="C3843" s="14" t="s">
        <v>3381</v>
      </c>
      <c r="D3843" s="17">
        <v>1</v>
      </c>
      <c r="E3843" s="5" t="s">
        <v>3382</v>
      </c>
      <c r="F3843" s="5" t="s">
        <v>32</v>
      </c>
      <c r="G3843" s="21" t="s">
        <v>3383</v>
      </c>
      <c r="H3843" s="20" t="str">
        <f ca="1">IFERROR(__xludf.DUMMYFUNCTION("GOOGLETRANSLATE(VIET!K3843,""vi"",""en"")"),"Stage")</f>
        <v>Stage</v>
      </c>
      <c r="I3843" s="5">
        <v>0</v>
      </c>
      <c r="J3843" s="5">
        <v>2009</v>
      </c>
      <c r="K3843" s="5">
        <v>0</v>
      </c>
      <c r="L3843" s="5">
        <v>0</v>
      </c>
      <c r="M3843" s="5" t="s">
        <v>96</v>
      </c>
      <c r="N3843" s="19" t="s">
        <v>32</v>
      </c>
    </row>
    <row r="3844" spans="1:14" ht="15.75" customHeight="1" x14ac:dyDescent="0.2">
      <c r="A3844" s="14">
        <v>6</v>
      </c>
      <c r="B3844" s="16">
        <v>450</v>
      </c>
      <c r="C3844" s="14" t="s">
        <v>3384</v>
      </c>
      <c r="D3844" s="17">
        <v>1</v>
      </c>
      <c r="E3844" s="5" t="s">
        <v>3385</v>
      </c>
      <c r="F3844" s="5" t="s">
        <v>32</v>
      </c>
      <c r="G3844" s="5" t="s">
        <v>3386</v>
      </c>
      <c r="H3844" s="20" t="str">
        <f ca="1">IFERROR(__xludf.DUMMYFUNCTION("GOOGLETRANSLATE(VIET!K3844,""vi"",""en"")"),"Stage")</f>
        <v>Stage</v>
      </c>
      <c r="I3844" s="5">
        <v>0</v>
      </c>
      <c r="J3844" s="5">
        <v>2009</v>
      </c>
      <c r="K3844" s="5">
        <v>0</v>
      </c>
      <c r="L3844" s="5">
        <v>0</v>
      </c>
      <c r="M3844" s="5" t="s">
        <v>96</v>
      </c>
      <c r="N3844" s="19" t="s">
        <v>32</v>
      </c>
    </row>
    <row r="3845" spans="1:14" ht="15.75" customHeight="1" x14ac:dyDescent="0.2">
      <c r="A3845" s="14">
        <v>7</v>
      </c>
      <c r="B3845" s="16">
        <v>450</v>
      </c>
      <c r="C3845" s="14" t="s">
        <v>3387</v>
      </c>
      <c r="D3845" s="17">
        <v>1</v>
      </c>
      <c r="E3845" s="5" t="s">
        <v>3388</v>
      </c>
      <c r="F3845" s="5" t="s">
        <v>32</v>
      </c>
      <c r="G3845" s="21" t="s">
        <v>3389</v>
      </c>
      <c r="H3845" s="20" t="str">
        <f ca="1">IFERROR(__xludf.DUMMYFUNCTION("GOOGLETRANSLATE(VIET!K3845,""vi"",""en"")"),"Stage")</f>
        <v>Stage</v>
      </c>
      <c r="I3845" s="5">
        <v>0</v>
      </c>
      <c r="J3845" s="5">
        <v>2008</v>
      </c>
      <c r="K3845" s="5">
        <v>0</v>
      </c>
      <c r="L3845" s="5">
        <v>0</v>
      </c>
      <c r="M3845" s="5" t="s">
        <v>96</v>
      </c>
      <c r="N3845" s="19" t="s">
        <v>32</v>
      </c>
    </row>
    <row r="3846" spans="1:14" ht="15.75" customHeight="1" x14ac:dyDescent="0.2">
      <c r="A3846" s="14">
        <v>8</v>
      </c>
      <c r="B3846" s="16">
        <v>450</v>
      </c>
      <c r="C3846" s="14" t="s">
        <v>3390</v>
      </c>
      <c r="D3846" s="17">
        <v>1</v>
      </c>
      <c r="E3846" s="5" t="s">
        <v>3391</v>
      </c>
      <c r="F3846" s="5" t="s">
        <v>32</v>
      </c>
      <c r="G3846" s="21" t="s">
        <v>3392</v>
      </c>
      <c r="H3846" s="20" t="str">
        <f ca="1">IFERROR(__xludf.DUMMYFUNCTION("GOOGLETRANSLATE(VIET!K3846,""vi"",""en"")"),"Stage")</f>
        <v>Stage</v>
      </c>
      <c r="I3846" s="5">
        <v>0</v>
      </c>
      <c r="J3846" s="5">
        <v>1997</v>
      </c>
      <c r="K3846" s="5">
        <v>1</v>
      </c>
      <c r="L3846" s="5" t="s">
        <v>3393</v>
      </c>
      <c r="M3846" s="5" t="s">
        <v>96</v>
      </c>
      <c r="N3846" s="19">
        <v>4403020232</v>
      </c>
    </row>
    <row r="3847" spans="1:14" ht="15.75" customHeight="1" x14ac:dyDescent="0.2">
      <c r="A3847" s="14">
        <v>9</v>
      </c>
      <c r="B3847" s="16">
        <v>450</v>
      </c>
      <c r="C3847" s="14" t="s">
        <v>3394</v>
      </c>
      <c r="D3847" s="17">
        <v>1</v>
      </c>
      <c r="E3847" s="5" t="s">
        <v>3395</v>
      </c>
      <c r="F3847" s="5" t="s">
        <v>32</v>
      </c>
      <c r="G3847" s="21" t="s">
        <v>3396</v>
      </c>
      <c r="H3847" s="20" t="str">
        <f ca="1">IFERROR(__xludf.DUMMYFUNCTION("GOOGLETRANSLATE(VIET!K3847,""vi"",""en"")"),"Stage")</f>
        <v>Stage</v>
      </c>
      <c r="I3847" s="5">
        <v>0</v>
      </c>
      <c r="J3847" s="5">
        <v>1998</v>
      </c>
      <c r="K3847" s="5">
        <v>1</v>
      </c>
      <c r="L3847" s="5" t="s">
        <v>3397</v>
      </c>
      <c r="M3847" s="5" t="s">
        <v>96</v>
      </c>
      <c r="N3847" s="19">
        <v>9784886929648</v>
      </c>
    </row>
    <row r="3848" spans="1:14" ht="15.75" customHeight="1" x14ac:dyDescent="0.2">
      <c r="A3848" s="14">
        <v>10</v>
      </c>
      <c r="B3848" s="16">
        <v>450</v>
      </c>
      <c r="C3848" s="14" t="s">
        <v>3398</v>
      </c>
      <c r="D3848" s="17">
        <v>1</v>
      </c>
      <c r="E3848" s="5" t="s">
        <v>3399</v>
      </c>
      <c r="F3848" s="5" t="s">
        <v>3400</v>
      </c>
      <c r="G3848" s="5">
        <v>0</v>
      </c>
      <c r="H3848" s="20" t="str">
        <f ca="1">IFERROR(__xludf.DUMMYFUNCTION("GOOGLETRANSLATE(VIET!K3848,""vi"",""en"")"),"Stage")</f>
        <v>Stage</v>
      </c>
      <c r="I3848" s="5">
        <v>0</v>
      </c>
      <c r="J3848" s="5">
        <v>2013</v>
      </c>
      <c r="K3848" s="5">
        <v>1</v>
      </c>
      <c r="L3848" s="5" t="s">
        <v>3401</v>
      </c>
      <c r="M3848" s="5" t="s">
        <v>307</v>
      </c>
      <c r="N3848" s="19">
        <v>0</v>
      </c>
    </row>
    <row r="3849" spans="1:14" ht="15.75" customHeight="1" x14ac:dyDescent="0.2">
      <c r="A3849" s="14">
        <v>11</v>
      </c>
      <c r="B3849" s="16">
        <v>450</v>
      </c>
      <c r="C3849" s="14" t="s">
        <v>3402</v>
      </c>
      <c r="D3849" s="17">
        <v>1</v>
      </c>
      <c r="E3849" s="5" t="s">
        <v>3403</v>
      </c>
      <c r="F3849" s="5">
        <v>0</v>
      </c>
      <c r="G3849" s="5">
        <v>0</v>
      </c>
      <c r="H3849" s="20" t="str">
        <f ca="1">IFERROR(__xludf.DUMMYFUNCTION("GOOGLETRANSLATE(VIET!K3849,""vi"",""en"")"),"Stage")</f>
        <v>Stage</v>
      </c>
      <c r="I3849" s="5">
        <v>0</v>
      </c>
      <c r="J3849" s="5">
        <v>2011</v>
      </c>
      <c r="K3849" s="5">
        <v>1</v>
      </c>
      <c r="L3849" s="5" t="s">
        <v>3404</v>
      </c>
      <c r="M3849" s="5" t="s">
        <v>35</v>
      </c>
      <c r="N3849" s="19">
        <v>0</v>
      </c>
    </row>
    <row r="3850" spans="1:14" ht="15.75" customHeight="1" x14ac:dyDescent="0.2">
      <c r="A3850" s="14">
        <v>12</v>
      </c>
      <c r="B3850" s="16">
        <v>450</v>
      </c>
      <c r="C3850" s="14" t="s">
        <v>3405</v>
      </c>
      <c r="D3850" s="17">
        <v>1</v>
      </c>
      <c r="E3850" s="5" t="s">
        <v>3406</v>
      </c>
      <c r="F3850" s="5">
        <v>0</v>
      </c>
      <c r="G3850" s="5">
        <v>0</v>
      </c>
      <c r="H3850" s="20" t="str">
        <f ca="1">IFERROR(__xludf.DUMMYFUNCTION("GOOGLETRANSLATE(VIET!K3850,""vi"",""en"")"),"Stage")</f>
        <v>Stage</v>
      </c>
      <c r="I3850" s="5">
        <v>0</v>
      </c>
      <c r="J3850" s="5">
        <v>2011</v>
      </c>
      <c r="K3850" s="5">
        <v>1</v>
      </c>
      <c r="L3850" s="5" t="s">
        <v>3404</v>
      </c>
      <c r="M3850" s="5" t="s">
        <v>35</v>
      </c>
      <c r="N3850" s="19">
        <v>0</v>
      </c>
    </row>
    <row r="3851" spans="1:14" ht="15.75" customHeight="1" x14ac:dyDescent="0.2">
      <c r="A3851" s="14">
        <v>13</v>
      </c>
      <c r="B3851" s="16">
        <v>450</v>
      </c>
      <c r="C3851" s="14" t="s">
        <v>3407</v>
      </c>
      <c r="D3851" s="17">
        <v>1</v>
      </c>
      <c r="E3851" s="5" t="s">
        <v>3408</v>
      </c>
      <c r="F3851" s="5">
        <v>0</v>
      </c>
      <c r="G3851" s="5" t="s">
        <v>3409</v>
      </c>
      <c r="H3851" s="20" t="str">
        <f ca="1">IFERROR(__xludf.DUMMYFUNCTION("GOOGLETRANSLATE(VIET!K3851,""vi"",""en"")"),"Stage")</f>
        <v>Stage</v>
      </c>
      <c r="I3851" s="5">
        <v>0</v>
      </c>
      <c r="J3851" s="5">
        <v>2012</v>
      </c>
      <c r="K3851" s="5">
        <v>0</v>
      </c>
      <c r="L3851" s="5" t="s">
        <v>3410</v>
      </c>
      <c r="M3851" s="5" t="s">
        <v>96</v>
      </c>
      <c r="N3851" s="19">
        <v>0</v>
      </c>
    </row>
    <row r="3852" spans="1:14" ht="15.75" customHeight="1" x14ac:dyDescent="0.2">
      <c r="A3852" s="14">
        <v>14</v>
      </c>
      <c r="B3852" s="16">
        <v>450</v>
      </c>
      <c r="C3852" s="14" t="s">
        <v>3411</v>
      </c>
      <c r="D3852" s="17">
        <v>1</v>
      </c>
      <c r="E3852" s="5" t="s">
        <v>3412</v>
      </c>
      <c r="F3852" s="5" t="s">
        <v>3413</v>
      </c>
      <c r="G3852" s="5" t="s">
        <v>3409</v>
      </c>
      <c r="H3852" s="20" t="str">
        <f ca="1">IFERROR(__xludf.DUMMYFUNCTION("GOOGLETRANSLATE(VIET!K3852,""vi"",""en"")"),"Stage")</f>
        <v>Stage</v>
      </c>
      <c r="I3852" s="5">
        <v>0</v>
      </c>
      <c r="J3852" s="5">
        <v>2012</v>
      </c>
      <c r="K3852" s="5">
        <v>0</v>
      </c>
      <c r="L3852" s="5" t="s">
        <v>3410</v>
      </c>
      <c r="M3852" s="5" t="s">
        <v>96</v>
      </c>
      <c r="N3852" s="19">
        <v>0</v>
      </c>
    </row>
    <row r="3853" spans="1:14" ht="15.75" customHeight="1" x14ac:dyDescent="0.2">
      <c r="A3853" s="14">
        <v>15</v>
      </c>
      <c r="B3853" s="16">
        <v>450</v>
      </c>
      <c r="C3853" s="14" t="s">
        <v>3414</v>
      </c>
      <c r="D3853" s="17">
        <v>1</v>
      </c>
      <c r="E3853" s="5" t="s">
        <v>3415</v>
      </c>
      <c r="F3853" s="5">
        <v>0</v>
      </c>
      <c r="G3853" s="5" t="s">
        <v>3416</v>
      </c>
      <c r="H3853" s="20" t="str">
        <f ca="1">IFERROR(__xludf.DUMMYFUNCTION("GOOGLETRANSLATE(VIET!K3853,""vi"",""en"")"),"Stage")</f>
        <v>Stage</v>
      </c>
      <c r="I3853" s="5">
        <v>0</v>
      </c>
      <c r="J3853" s="5">
        <v>2012</v>
      </c>
      <c r="K3853" s="5">
        <v>0</v>
      </c>
      <c r="L3853" s="5" t="s">
        <v>3410</v>
      </c>
      <c r="M3853" s="5" t="s">
        <v>96</v>
      </c>
      <c r="N3853" s="19">
        <v>0</v>
      </c>
    </row>
    <row r="3854" spans="1:14" ht="15.75" customHeight="1" x14ac:dyDescent="0.2">
      <c r="A3854" s="14">
        <v>16</v>
      </c>
      <c r="B3854" s="16">
        <v>450</v>
      </c>
      <c r="C3854" s="14" t="s">
        <v>3417</v>
      </c>
      <c r="D3854" s="17">
        <v>1</v>
      </c>
      <c r="E3854" s="5" t="s">
        <v>3418</v>
      </c>
      <c r="F3854" s="5">
        <v>0</v>
      </c>
      <c r="G3854" s="5" t="s">
        <v>3419</v>
      </c>
      <c r="H3854" s="20" t="str">
        <f ca="1">IFERROR(__xludf.DUMMYFUNCTION("GOOGLETRANSLATE(VIET!K3854,""vi"",""en"")"),"Stage")</f>
        <v>Stage</v>
      </c>
      <c r="I3854" s="5">
        <v>0</v>
      </c>
      <c r="J3854" s="5">
        <v>2009</v>
      </c>
      <c r="K3854" s="5">
        <v>1</v>
      </c>
      <c r="L3854" s="5" t="s">
        <v>2755</v>
      </c>
      <c r="M3854" s="5" t="s">
        <v>96</v>
      </c>
      <c r="N3854" s="19">
        <v>9784473035721</v>
      </c>
    </row>
    <row r="3855" spans="1:14" ht="15.75" customHeight="1" x14ac:dyDescent="0.2">
      <c r="A3855" s="14">
        <v>17</v>
      </c>
      <c r="B3855" s="16">
        <v>450</v>
      </c>
      <c r="C3855" s="14" t="s">
        <v>3420</v>
      </c>
      <c r="D3855" s="17">
        <v>1</v>
      </c>
      <c r="E3855" s="5" t="s">
        <v>3421</v>
      </c>
      <c r="F3855" s="5" t="s">
        <v>3422</v>
      </c>
      <c r="G3855" s="5" t="s">
        <v>3423</v>
      </c>
      <c r="H3855" s="20" t="str">
        <f ca="1">IFERROR(__xludf.DUMMYFUNCTION("GOOGLETRANSLATE(VIET!K3855,""vi"",""en"")"),"Stage")</f>
        <v>Stage</v>
      </c>
      <c r="I3855" s="5">
        <v>0</v>
      </c>
      <c r="J3855" s="5">
        <v>2011</v>
      </c>
      <c r="K3855" s="5">
        <v>4</v>
      </c>
      <c r="L3855" s="5" t="s">
        <v>3424</v>
      </c>
      <c r="M3855" s="5" t="s">
        <v>96</v>
      </c>
      <c r="N3855" s="19">
        <v>9784766410518</v>
      </c>
    </row>
    <row r="3856" spans="1:14" ht="15.75" customHeight="1" x14ac:dyDescent="0.2">
      <c r="A3856" s="14">
        <v>18</v>
      </c>
      <c r="B3856" s="16">
        <v>450</v>
      </c>
      <c r="C3856" s="14" t="s">
        <v>3425</v>
      </c>
      <c r="D3856" s="17">
        <v>1</v>
      </c>
      <c r="E3856" s="5" t="s">
        <v>3426</v>
      </c>
      <c r="F3856" s="5">
        <v>0</v>
      </c>
      <c r="G3856" s="5" t="s">
        <v>3427</v>
      </c>
      <c r="H3856" s="20" t="str">
        <f ca="1">IFERROR(__xludf.DUMMYFUNCTION("GOOGLETRANSLATE(VIET!K3856,""vi"",""en"")"),"Stage")</f>
        <v>Stage</v>
      </c>
      <c r="I3856" s="5">
        <v>0</v>
      </c>
      <c r="J3856" s="5">
        <v>2010</v>
      </c>
      <c r="K3856" s="5">
        <v>1</v>
      </c>
      <c r="L3856" s="5" t="s">
        <v>3428</v>
      </c>
      <c r="M3856" s="5" t="s">
        <v>307</v>
      </c>
      <c r="N3856" s="19">
        <v>0</v>
      </c>
    </row>
    <row r="3857" spans="1:14" ht="15.75" customHeight="1" x14ac:dyDescent="0.2">
      <c r="A3857" s="14">
        <v>19</v>
      </c>
      <c r="B3857" s="16">
        <v>450</v>
      </c>
      <c r="C3857" s="14" t="s">
        <v>3429</v>
      </c>
      <c r="D3857" s="17">
        <v>1</v>
      </c>
      <c r="E3857" s="5" t="s">
        <v>3430</v>
      </c>
      <c r="F3857" s="5">
        <v>0</v>
      </c>
      <c r="G3857" s="5" t="s">
        <v>3427</v>
      </c>
      <c r="H3857" s="20" t="str">
        <f ca="1">IFERROR(__xludf.DUMMYFUNCTION("GOOGLETRANSLATE(VIET!K3857,""vi"",""en"")"),"Stage")</f>
        <v>Stage</v>
      </c>
      <c r="I3857" s="5">
        <v>0</v>
      </c>
      <c r="J3857" s="5">
        <v>2011</v>
      </c>
      <c r="K3857" s="5">
        <v>1</v>
      </c>
      <c r="L3857" s="5" t="s">
        <v>3428</v>
      </c>
      <c r="M3857" s="5" t="s">
        <v>307</v>
      </c>
      <c r="N3857" s="19">
        <v>0</v>
      </c>
    </row>
    <row r="3858" spans="1:14" ht="15.75" customHeight="1" x14ac:dyDescent="0.2">
      <c r="A3858" s="14">
        <v>20</v>
      </c>
      <c r="B3858" s="16">
        <v>450</v>
      </c>
      <c r="C3858" s="14" t="s">
        <v>3431</v>
      </c>
      <c r="D3858" s="17">
        <v>1</v>
      </c>
      <c r="E3858" s="5" t="s">
        <v>3432</v>
      </c>
      <c r="F3858" s="5">
        <v>0</v>
      </c>
      <c r="G3858" s="5" t="s">
        <v>3433</v>
      </c>
      <c r="H3858" s="20" t="str">
        <f ca="1">IFERROR(__xludf.DUMMYFUNCTION("GOOGLETRANSLATE(VIET!K3858,""vi"",""en"")"),"Stage")</f>
        <v>Stage</v>
      </c>
      <c r="I3858" s="5">
        <v>0</v>
      </c>
      <c r="J3858" s="5">
        <v>2005</v>
      </c>
      <c r="K3858" s="5">
        <v>1</v>
      </c>
      <c r="L3858" s="5" t="s">
        <v>3434</v>
      </c>
      <c r="M3858" s="5" t="s">
        <v>35</v>
      </c>
      <c r="N3858" s="19">
        <v>9780824823924</v>
      </c>
    </row>
    <row r="3859" spans="1:14" ht="15.75" customHeight="1" x14ac:dyDescent="0.2">
      <c r="A3859" s="14">
        <v>21</v>
      </c>
      <c r="B3859" s="16">
        <v>450</v>
      </c>
      <c r="C3859" s="14" t="s">
        <v>3435</v>
      </c>
      <c r="D3859" s="17">
        <v>1</v>
      </c>
      <c r="E3859" s="5" t="s">
        <v>3436</v>
      </c>
      <c r="F3859" s="5">
        <v>0</v>
      </c>
      <c r="G3859" s="5" t="s">
        <v>2976</v>
      </c>
      <c r="H3859" s="20" t="str">
        <f ca="1">IFERROR(__xludf.DUMMYFUNCTION("GOOGLETRANSLATE(VIET!K3859,""vi"",""en"")"),"Stage")</f>
        <v>Stage</v>
      </c>
      <c r="I3859" s="5">
        <v>0</v>
      </c>
      <c r="J3859" s="5">
        <v>2012</v>
      </c>
      <c r="K3859" s="5">
        <v>4</v>
      </c>
      <c r="L3859" s="5" t="s">
        <v>3437</v>
      </c>
      <c r="M3859" s="5" t="s">
        <v>96</v>
      </c>
      <c r="N3859" s="19">
        <v>4087201120</v>
      </c>
    </row>
    <row r="3860" spans="1:14" ht="15.75" customHeight="1" x14ac:dyDescent="0.2">
      <c r="A3860" s="14">
        <v>22</v>
      </c>
      <c r="B3860" s="16">
        <v>450</v>
      </c>
      <c r="C3860" s="14" t="s">
        <v>3438</v>
      </c>
      <c r="D3860" s="17">
        <v>1</v>
      </c>
      <c r="E3860" s="5" t="s">
        <v>3439</v>
      </c>
      <c r="F3860" s="5">
        <v>0</v>
      </c>
      <c r="G3860" s="5" t="s">
        <v>2976</v>
      </c>
      <c r="H3860" s="20" t="str">
        <f ca="1">IFERROR(__xludf.DUMMYFUNCTION("GOOGLETRANSLATE(VIET!K3860,""vi"",""en"")"),"Stage")</f>
        <v>Stage</v>
      </c>
      <c r="I3860" s="5">
        <v>0</v>
      </c>
      <c r="J3860" s="5">
        <v>2010</v>
      </c>
      <c r="K3860" s="5">
        <v>7</v>
      </c>
      <c r="L3860" s="5" t="s">
        <v>3440</v>
      </c>
      <c r="M3860" s="5" t="s">
        <v>96</v>
      </c>
      <c r="N3860" s="19">
        <v>4061497235</v>
      </c>
    </row>
    <row r="3861" spans="1:14" ht="15.75" customHeight="1" x14ac:dyDescent="0.2">
      <c r="A3861" s="14">
        <v>23</v>
      </c>
      <c r="B3861" s="16">
        <v>450</v>
      </c>
      <c r="C3861" s="14" t="s">
        <v>3441</v>
      </c>
      <c r="D3861" s="17">
        <v>1</v>
      </c>
      <c r="E3861" s="5" t="s">
        <v>3442</v>
      </c>
      <c r="F3861" s="5">
        <v>0</v>
      </c>
      <c r="G3861" s="5" t="s">
        <v>2976</v>
      </c>
      <c r="H3861" s="20" t="str">
        <f ca="1">IFERROR(__xludf.DUMMYFUNCTION("GOOGLETRANSLATE(VIET!K3861,""vi"",""en"")"),"Stage")</f>
        <v>Stage</v>
      </c>
      <c r="I3861" s="5">
        <v>0</v>
      </c>
      <c r="J3861" s="5">
        <v>2012</v>
      </c>
      <c r="K3861" s="5">
        <v>23</v>
      </c>
      <c r="L3861" s="5" t="s">
        <v>3440</v>
      </c>
      <c r="M3861" s="5" t="s">
        <v>96</v>
      </c>
      <c r="N3861" s="19">
        <v>4061494228</v>
      </c>
    </row>
    <row r="3862" spans="1:14" ht="15.75" customHeight="1" x14ac:dyDescent="0.2">
      <c r="A3862" s="14">
        <v>24</v>
      </c>
      <c r="B3862" s="16">
        <v>450</v>
      </c>
      <c r="C3862" s="14" t="s">
        <v>3443</v>
      </c>
      <c r="D3862" s="17">
        <v>1</v>
      </c>
      <c r="E3862" s="5" t="s">
        <v>3444</v>
      </c>
      <c r="F3862" s="5">
        <v>0</v>
      </c>
      <c r="G3862" s="5" t="s">
        <v>2976</v>
      </c>
      <c r="H3862" s="20" t="str">
        <f ca="1">IFERROR(__xludf.DUMMYFUNCTION("GOOGLETRANSLATE(VIET!K3862,""vi"",""en"")"),"Stage")</f>
        <v>Stage</v>
      </c>
      <c r="I3862" s="5">
        <v>0</v>
      </c>
      <c r="J3862" s="5">
        <v>2010</v>
      </c>
      <c r="K3862" s="5">
        <v>1</v>
      </c>
      <c r="L3862" s="5" t="s">
        <v>3445</v>
      </c>
      <c r="M3862" s="5" t="s">
        <v>96</v>
      </c>
      <c r="N3862" s="19">
        <v>9784872593594</v>
      </c>
    </row>
    <row r="3863" spans="1:14" ht="15.75" customHeight="1" x14ac:dyDescent="0.2">
      <c r="A3863" s="14">
        <v>25</v>
      </c>
      <c r="B3863" s="16">
        <v>450</v>
      </c>
      <c r="C3863" s="14" t="s">
        <v>3446</v>
      </c>
      <c r="D3863" s="17">
        <v>1</v>
      </c>
      <c r="E3863" s="5" t="s">
        <v>3447</v>
      </c>
      <c r="F3863" s="5" t="s">
        <v>3448</v>
      </c>
      <c r="G3863" s="5" t="s">
        <v>3449</v>
      </c>
      <c r="H3863" s="20" t="str">
        <f ca="1">IFERROR(__xludf.DUMMYFUNCTION("GOOGLETRANSLATE(VIET!K3863,""vi"",""en"")"),"Stage")</f>
        <v>Stage</v>
      </c>
      <c r="I3863" s="5">
        <v>0</v>
      </c>
      <c r="J3863" s="5">
        <v>2008</v>
      </c>
      <c r="K3863" s="5">
        <v>1</v>
      </c>
      <c r="L3863" s="5" t="s">
        <v>3450</v>
      </c>
      <c r="M3863" s="5" t="s">
        <v>96</v>
      </c>
      <c r="N3863" s="19">
        <v>0</v>
      </c>
    </row>
    <row r="3864" spans="1:14" ht="15.75" customHeight="1" x14ac:dyDescent="0.2">
      <c r="A3864" s="14">
        <v>26</v>
      </c>
      <c r="B3864" s="16">
        <v>450</v>
      </c>
      <c r="C3864" s="14" t="s">
        <v>3451</v>
      </c>
      <c r="D3864" s="17">
        <v>1</v>
      </c>
      <c r="E3864" s="5" t="s">
        <v>3452</v>
      </c>
      <c r="F3864" s="5" t="s">
        <v>3453</v>
      </c>
      <c r="G3864" s="5" t="s">
        <v>3454</v>
      </c>
      <c r="H3864" s="20" t="str">
        <f ca="1">IFERROR(__xludf.DUMMYFUNCTION("GOOGLETRANSLATE(VIET!K3864,""vi"",""en"")"),"Stage")</f>
        <v>Stage</v>
      </c>
      <c r="I3864" s="5">
        <v>0</v>
      </c>
      <c r="J3864" s="5">
        <v>2006</v>
      </c>
      <c r="K3864" s="5">
        <v>1</v>
      </c>
      <c r="L3864" s="5" t="s">
        <v>471</v>
      </c>
      <c r="M3864" s="5" t="s">
        <v>35</v>
      </c>
      <c r="N3864" s="19">
        <v>4770024991</v>
      </c>
    </row>
    <row r="3865" spans="1:14" ht="15.75" customHeight="1" x14ac:dyDescent="0.2">
      <c r="A3865" s="14">
        <v>27</v>
      </c>
      <c r="B3865" s="16">
        <v>450</v>
      </c>
      <c r="C3865" s="14" t="s">
        <v>3455</v>
      </c>
      <c r="D3865" s="17">
        <v>1</v>
      </c>
      <c r="E3865" s="5" t="s">
        <v>3456</v>
      </c>
      <c r="F3865" s="5">
        <v>0</v>
      </c>
      <c r="G3865" s="5" t="s">
        <v>3457</v>
      </c>
      <c r="H3865" s="20" t="str">
        <f ca="1">IFERROR(__xludf.DUMMYFUNCTION("GOOGLETRANSLATE(VIET!K3865,""vi"",""en"")"),"Stage")</f>
        <v>Stage</v>
      </c>
      <c r="I3865" s="5">
        <v>0</v>
      </c>
      <c r="J3865" s="5">
        <v>2009</v>
      </c>
      <c r="K3865" s="5">
        <v>1</v>
      </c>
      <c r="L3865" s="5" t="s">
        <v>3458</v>
      </c>
      <c r="M3865" s="5">
        <v>0</v>
      </c>
      <c r="N3865" s="19">
        <v>9784872758504</v>
      </c>
    </row>
    <row r="3866" spans="1:14" ht="15.75" customHeight="1" x14ac:dyDescent="0.2">
      <c r="A3866" s="14">
        <v>28</v>
      </c>
      <c r="B3866" s="16">
        <v>450</v>
      </c>
      <c r="C3866" s="14" t="s">
        <v>3459</v>
      </c>
      <c r="D3866" s="17">
        <v>1</v>
      </c>
      <c r="E3866" s="5" t="s">
        <v>3460</v>
      </c>
      <c r="F3866" s="5" t="s">
        <v>3461</v>
      </c>
      <c r="G3866" s="5" t="s">
        <v>3462</v>
      </c>
      <c r="H3866" s="20" t="str">
        <f ca="1">IFERROR(__xludf.DUMMYFUNCTION("GOOGLETRANSLATE(VIET!K3866,""vi"",""en"")"),"Stage")</f>
        <v>Stage</v>
      </c>
      <c r="I3866" s="5">
        <v>0</v>
      </c>
      <c r="J3866" s="5">
        <v>2008</v>
      </c>
      <c r="K3866" s="5">
        <v>1</v>
      </c>
      <c r="L3866" s="5" t="s">
        <v>471</v>
      </c>
      <c r="M3866" s="5" t="s">
        <v>35</v>
      </c>
      <c r="N3866" s="19">
        <v>9784876018451</v>
      </c>
    </row>
    <row r="3867" spans="1:14" ht="15.75" customHeight="1" x14ac:dyDescent="0.2">
      <c r="A3867" s="14">
        <v>29</v>
      </c>
      <c r="B3867" s="16">
        <v>450</v>
      </c>
      <c r="C3867" s="14" t="s">
        <v>3463</v>
      </c>
      <c r="D3867" s="17">
        <v>1</v>
      </c>
      <c r="E3867" s="5" t="s">
        <v>3464</v>
      </c>
      <c r="F3867" s="5">
        <v>0</v>
      </c>
      <c r="G3867" s="5" t="s">
        <v>3465</v>
      </c>
      <c r="H3867" s="20" t="str">
        <f ca="1">IFERROR(__xludf.DUMMYFUNCTION("GOOGLETRANSLATE(VIET!K3867,""vi"",""en"")"),"Stage")</f>
        <v>Stage</v>
      </c>
      <c r="I3867" s="5">
        <v>1</v>
      </c>
      <c r="J3867" s="5">
        <v>1999</v>
      </c>
      <c r="K3867" s="5">
        <v>1</v>
      </c>
      <c r="L3867" s="5" t="s">
        <v>3466</v>
      </c>
      <c r="M3867" s="5" t="s">
        <v>35</v>
      </c>
      <c r="N3867" s="19">
        <v>9784314101356</v>
      </c>
    </row>
    <row r="3868" spans="1:14" ht="15.75" customHeight="1" x14ac:dyDescent="0.2">
      <c r="A3868" s="14">
        <v>30</v>
      </c>
      <c r="B3868" s="16">
        <v>450</v>
      </c>
      <c r="C3868" s="14" t="s">
        <v>3467</v>
      </c>
      <c r="D3868" s="17">
        <v>1</v>
      </c>
      <c r="E3868" s="5" t="s">
        <v>3468</v>
      </c>
      <c r="F3868" s="5">
        <v>0</v>
      </c>
      <c r="G3868" s="5" t="s">
        <v>3465</v>
      </c>
      <c r="H3868" s="20" t="str">
        <f ca="1">IFERROR(__xludf.DUMMYFUNCTION("GOOGLETRANSLATE(VIET!K3868,""vi"",""en"")"),"Stage")</f>
        <v>Stage</v>
      </c>
      <c r="I3868" s="5">
        <v>2</v>
      </c>
      <c r="J3868" s="5">
        <v>1999</v>
      </c>
      <c r="K3868" s="5">
        <v>1</v>
      </c>
      <c r="L3868" s="5" t="s">
        <v>3466</v>
      </c>
      <c r="M3868" s="5" t="s">
        <v>35</v>
      </c>
      <c r="N3868" s="19">
        <v>9784314101394</v>
      </c>
    </row>
    <row r="3869" spans="1:14" ht="15.75" customHeight="1" x14ac:dyDescent="0.2">
      <c r="A3869" s="14">
        <v>31</v>
      </c>
      <c r="B3869" s="16">
        <v>450</v>
      </c>
      <c r="C3869" s="14" t="s">
        <v>3469</v>
      </c>
      <c r="D3869" s="17">
        <v>1</v>
      </c>
      <c r="E3869" s="5" t="s">
        <v>3470</v>
      </c>
      <c r="F3869" s="5">
        <v>0</v>
      </c>
      <c r="G3869" s="5" t="s">
        <v>3465</v>
      </c>
      <c r="H3869" s="20" t="str">
        <f ca="1">IFERROR(__xludf.DUMMYFUNCTION("GOOGLETRANSLATE(VIET!K3869,""vi"",""en"")"),"Stage")</f>
        <v>Stage</v>
      </c>
      <c r="I3869" s="5">
        <v>3</v>
      </c>
      <c r="J3869" s="5">
        <v>1999</v>
      </c>
      <c r="K3869" s="5">
        <v>1</v>
      </c>
      <c r="L3869" s="5" t="s">
        <v>3466</v>
      </c>
      <c r="M3869" s="5" t="s">
        <v>35</v>
      </c>
      <c r="N3869" s="19">
        <v>9784314101462</v>
      </c>
    </row>
    <row r="3870" spans="1:14" ht="15.75" customHeight="1" x14ac:dyDescent="0.2">
      <c r="A3870" s="14">
        <v>32</v>
      </c>
      <c r="B3870" s="16">
        <v>450</v>
      </c>
      <c r="C3870" s="14" t="s">
        <v>3471</v>
      </c>
      <c r="D3870" s="17">
        <v>1</v>
      </c>
      <c r="E3870" s="5" t="s">
        <v>3472</v>
      </c>
      <c r="F3870" s="5">
        <v>0</v>
      </c>
      <c r="G3870" s="5" t="s">
        <v>3465</v>
      </c>
      <c r="H3870" s="20" t="str">
        <f ca="1">IFERROR(__xludf.DUMMYFUNCTION("GOOGLETRANSLATE(VIET!K3870,""vi"",""en"")"),"Stage")</f>
        <v>Stage</v>
      </c>
      <c r="I3870" s="5">
        <v>4</v>
      </c>
      <c r="J3870" s="5">
        <v>1999</v>
      </c>
      <c r="K3870" s="5">
        <v>1</v>
      </c>
      <c r="L3870" s="5" t="s">
        <v>3466</v>
      </c>
      <c r="M3870" s="5" t="s">
        <v>35</v>
      </c>
      <c r="N3870" s="19">
        <v>9784314101486</v>
      </c>
    </row>
    <row r="3871" spans="1:14" ht="15.75" customHeight="1" x14ac:dyDescent="0.2">
      <c r="A3871" s="14">
        <v>33</v>
      </c>
      <c r="B3871" s="16">
        <v>450</v>
      </c>
      <c r="C3871" s="14" t="s">
        <v>3473</v>
      </c>
      <c r="D3871" s="17">
        <v>1</v>
      </c>
      <c r="E3871" s="5" t="s">
        <v>3474</v>
      </c>
      <c r="F3871" s="5">
        <v>0</v>
      </c>
      <c r="G3871" s="5" t="s">
        <v>3465</v>
      </c>
      <c r="H3871" s="20" t="str">
        <f ca="1">IFERROR(__xludf.DUMMYFUNCTION("GOOGLETRANSLATE(VIET!K3871,""vi"",""en"")"),"Stage")</f>
        <v>Stage</v>
      </c>
      <c r="I3871" s="5">
        <v>5</v>
      </c>
      <c r="J3871" s="5">
        <v>1999</v>
      </c>
      <c r="K3871" s="5">
        <v>1</v>
      </c>
      <c r="L3871" s="5" t="s">
        <v>3466</v>
      </c>
      <c r="M3871" s="5" t="s">
        <v>35</v>
      </c>
      <c r="N3871" s="19">
        <v>9784314101547</v>
      </c>
    </row>
    <row r="3872" spans="1:14" ht="15.75" customHeight="1" x14ac:dyDescent="0.2">
      <c r="A3872" s="14">
        <v>34</v>
      </c>
      <c r="B3872" s="16">
        <v>450</v>
      </c>
      <c r="C3872" s="14" t="s">
        <v>3475</v>
      </c>
      <c r="D3872" s="17">
        <v>1</v>
      </c>
      <c r="E3872" s="5" t="s">
        <v>3476</v>
      </c>
      <c r="F3872" s="5">
        <v>0</v>
      </c>
      <c r="G3872" s="5" t="s">
        <v>3477</v>
      </c>
      <c r="H3872" s="20" t="str">
        <f ca="1">IFERROR(__xludf.DUMMYFUNCTION("GOOGLETRANSLATE(VIET!K3872,""vi"",""en"")"),"Stage")</f>
        <v>Stage</v>
      </c>
      <c r="I3872" s="5">
        <v>0</v>
      </c>
      <c r="J3872" s="5">
        <v>2012</v>
      </c>
      <c r="K3872" s="5" t="s">
        <v>1262</v>
      </c>
      <c r="L3872" s="5" t="s">
        <v>2535</v>
      </c>
      <c r="M3872" s="5" t="s">
        <v>96</v>
      </c>
      <c r="N3872" s="19" t="s">
        <v>3478</v>
      </c>
    </row>
    <row r="3873" spans="1:14" ht="15.75" customHeight="1" x14ac:dyDescent="0.2">
      <c r="A3873" s="14">
        <v>35</v>
      </c>
      <c r="B3873" s="16">
        <v>450</v>
      </c>
      <c r="C3873" s="14" t="s">
        <v>3479</v>
      </c>
      <c r="D3873" s="17">
        <v>1</v>
      </c>
      <c r="E3873" s="5" t="s">
        <v>3480</v>
      </c>
      <c r="F3873" s="5">
        <v>0</v>
      </c>
      <c r="G3873" s="5" t="s">
        <v>3481</v>
      </c>
      <c r="H3873" s="20" t="str">
        <f ca="1">IFERROR(__xludf.DUMMYFUNCTION("GOOGLETRANSLATE(VIET!K3873,""vi"",""en"")"),"Stage")</f>
        <v>Stage</v>
      </c>
      <c r="I3873" s="5">
        <v>0</v>
      </c>
      <c r="J3873" s="5">
        <v>2012</v>
      </c>
      <c r="K3873" s="5" t="s">
        <v>1262</v>
      </c>
      <c r="L3873" s="5" t="s">
        <v>95</v>
      </c>
      <c r="M3873" s="5" t="s">
        <v>96</v>
      </c>
      <c r="N3873" s="19" t="s">
        <v>3482</v>
      </c>
    </row>
    <row r="3874" spans="1:14" ht="15.75" customHeight="1" x14ac:dyDescent="0.2">
      <c r="A3874" s="14">
        <v>36</v>
      </c>
      <c r="B3874" s="16">
        <v>450</v>
      </c>
      <c r="C3874" s="14" t="s">
        <v>3483</v>
      </c>
      <c r="D3874" s="17">
        <v>1</v>
      </c>
      <c r="E3874" s="5" t="s">
        <v>3484</v>
      </c>
      <c r="F3874" s="5">
        <v>0</v>
      </c>
      <c r="G3874" s="5" t="s">
        <v>3485</v>
      </c>
      <c r="H3874" s="20" t="str">
        <f ca="1">IFERROR(__xludf.DUMMYFUNCTION("GOOGLETRANSLATE(VIET!K3874,""vi"",""en"")"),"Stage")</f>
        <v>Stage</v>
      </c>
      <c r="I3874" s="5">
        <v>0</v>
      </c>
      <c r="J3874" s="5">
        <v>2011</v>
      </c>
      <c r="K3874" s="5" t="s">
        <v>1262</v>
      </c>
      <c r="L3874" s="5" t="s">
        <v>2535</v>
      </c>
      <c r="M3874" s="5" t="s">
        <v>96</v>
      </c>
      <c r="N3874" s="19" t="s">
        <v>3486</v>
      </c>
    </row>
    <row r="3875" spans="1:14" ht="15.75" customHeight="1" x14ac:dyDescent="0.2">
      <c r="A3875" s="14">
        <v>37</v>
      </c>
      <c r="B3875" s="16">
        <v>450</v>
      </c>
      <c r="C3875" s="14" t="s">
        <v>3487</v>
      </c>
      <c r="D3875" s="17">
        <v>1</v>
      </c>
      <c r="E3875" s="5" t="s">
        <v>3488</v>
      </c>
      <c r="F3875" s="5">
        <v>0</v>
      </c>
      <c r="G3875" s="5" t="s">
        <v>3489</v>
      </c>
      <c r="H3875" s="20" t="str">
        <f ca="1">IFERROR(__xludf.DUMMYFUNCTION("GOOGLETRANSLATE(VIET!K3875,""vi"",""en"")"),"Stage")</f>
        <v>Stage</v>
      </c>
      <c r="I3875" s="5">
        <v>0</v>
      </c>
      <c r="J3875" s="5">
        <v>2012</v>
      </c>
      <c r="K3875" s="5" t="s">
        <v>1262</v>
      </c>
      <c r="L3875" s="5" t="s">
        <v>414</v>
      </c>
      <c r="M3875" s="5" t="s">
        <v>96</v>
      </c>
      <c r="N3875" s="19" t="s">
        <v>3490</v>
      </c>
    </row>
    <row r="3876" spans="1:14" ht="15.75" customHeight="1" x14ac:dyDescent="0.2">
      <c r="A3876" s="14">
        <v>38</v>
      </c>
      <c r="B3876" s="16">
        <v>450</v>
      </c>
      <c r="C3876" s="14" t="s">
        <v>3491</v>
      </c>
      <c r="D3876" s="17">
        <v>1</v>
      </c>
      <c r="E3876" s="5" t="s">
        <v>3492</v>
      </c>
      <c r="F3876" s="5">
        <v>0</v>
      </c>
      <c r="G3876" s="5" t="s">
        <v>3493</v>
      </c>
      <c r="H3876" s="20" t="str">
        <f ca="1">IFERROR(__xludf.DUMMYFUNCTION("GOOGLETRANSLATE(VIET!K3876,""vi"",""en"")"),"Stage")</f>
        <v>Stage</v>
      </c>
      <c r="I3876" s="5">
        <v>0</v>
      </c>
      <c r="J3876" s="5" t="s">
        <v>1305</v>
      </c>
      <c r="K3876" s="5" t="s">
        <v>1262</v>
      </c>
      <c r="L3876" s="5" t="s">
        <v>2457</v>
      </c>
      <c r="M3876" s="5" t="s">
        <v>96</v>
      </c>
      <c r="N3876" s="19" t="s">
        <v>3494</v>
      </c>
    </row>
    <row r="3877" spans="1:14" ht="15.75" customHeight="1" x14ac:dyDescent="0.2">
      <c r="A3877" s="14">
        <v>39</v>
      </c>
      <c r="B3877" s="16">
        <v>450</v>
      </c>
      <c r="C3877" s="14" t="s">
        <v>3495</v>
      </c>
      <c r="D3877" s="17">
        <v>1</v>
      </c>
      <c r="E3877" s="5" t="s">
        <v>3496</v>
      </c>
      <c r="F3877" s="5">
        <v>0</v>
      </c>
      <c r="G3877" s="5" t="s">
        <v>3497</v>
      </c>
      <c r="H3877" s="20" t="str">
        <f ca="1">IFERROR(__xludf.DUMMYFUNCTION("GOOGLETRANSLATE(VIET!K3877,""vi"",""en"")"),"Stage")</f>
        <v>Stage</v>
      </c>
      <c r="I3877" s="5">
        <v>0</v>
      </c>
      <c r="J3877" s="5">
        <v>2018</v>
      </c>
      <c r="K3877" s="5">
        <v>3</v>
      </c>
      <c r="L3877" s="5" t="s">
        <v>3498</v>
      </c>
      <c r="M3877" s="5" t="s">
        <v>96</v>
      </c>
      <c r="N3877" s="19">
        <v>9784767823539</v>
      </c>
    </row>
    <row r="3878" spans="1:14" ht="15.75" customHeight="1" x14ac:dyDescent="0.2">
      <c r="A3878" s="14">
        <v>40</v>
      </c>
      <c r="B3878" s="16">
        <v>450</v>
      </c>
      <c r="C3878" s="14" t="s">
        <v>3499</v>
      </c>
      <c r="D3878" s="17">
        <v>1</v>
      </c>
      <c r="E3878" s="5" t="s">
        <v>3500</v>
      </c>
      <c r="F3878" s="5">
        <v>0</v>
      </c>
      <c r="G3878" s="5" t="s">
        <v>3501</v>
      </c>
      <c r="H3878" s="20" t="str">
        <f ca="1">IFERROR(__xludf.DUMMYFUNCTION("GOOGLETRANSLATE(VIET!K3878,""vi"",""en"")"),"Stage")</f>
        <v>Stage</v>
      </c>
      <c r="I3878" s="5">
        <v>0</v>
      </c>
      <c r="J3878" s="5">
        <v>2017</v>
      </c>
      <c r="K3878" s="5">
        <v>3</v>
      </c>
      <c r="L3878" s="5" t="s">
        <v>751</v>
      </c>
      <c r="M3878" s="5" t="s">
        <v>96</v>
      </c>
      <c r="N3878" s="19">
        <v>9784092271821</v>
      </c>
    </row>
    <row r="3879" spans="1:14" ht="15.75" customHeight="1" x14ac:dyDescent="0.2">
      <c r="A3879" s="14">
        <v>41</v>
      </c>
      <c r="B3879" s="16">
        <v>450</v>
      </c>
      <c r="C3879" s="14" t="s">
        <v>3502</v>
      </c>
      <c r="D3879" s="17">
        <v>1</v>
      </c>
      <c r="E3879" s="5" t="s">
        <v>3503</v>
      </c>
      <c r="F3879" s="5">
        <v>0</v>
      </c>
      <c r="G3879" s="5" t="s">
        <v>3504</v>
      </c>
      <c r="H3879" s="20" t="str">
        <f ca="1">IFERROR(__xludf.DUMMYFUNCTION("GOOGLETRANSLATE(VIET!K3879,""vi"",""en"")"),"Stage")</f>
        <v>Stage</v>
      </c>
      <c r="I3879" s="5">
        <v>0</v>
      </c>
      <c r="J3879" s="5">
        <v>2017</v>
      </c>
      <c r="K3879" s="5">
        <v>10</v>
      </c>
      <c r="L3879" s="5" t="s">
        <v>3505</v>
      </c>
      <c r="M3879" s="5" t="s">
        <v>96</v>
      </c>
      <c r="N3879" s="19">
        <v>9784338140010</v>
      </c>
    </row>
    <row r="3880" spans="1:14" ht="15.75" customHeight="1" x14ac:dyDescent="0.2">
      <c r="A3880" s="14">
        <v>42</v>
      </c>
      <c r="B3880" s="16">
        <v>450</v>
      </c>
      <c r="C3880" s="14" t="s">
        <v>3506</v>
      </c>
      <c r="D3880" s="17">
        <v>1</v>
      </c>
      <c r="E3880" s="5" t="s">
        <v>3507</v>
      </c>
      <c r="F3880" s="5">
        <v>0</v>
      </c>
      <c r="G3880" s="5" t="s">
        <v>3504</v>
      </c>
      <c r="H3880" s="20" t="str">
        <f ca="1">IFERROR(__xludf.DUMMYFUNCTION("GOOGLETRANSLATE(VIET!K3880,""vi"",""en"")"),"Stage")</f>
        <v>Stage</v>
      </c>
      <c r="I3880" s="5">
        <v>0</v>
      </c>
      <c r="J3880" s="5">
        <v>2017</v>
      </c>
      <c r="K3880" s="5">
        <v>10</v>
      </c>
      <c r="L3880" s="5" t="s">
        <v>3505</v>
      </c>
      <c r="M3880" s="5" t="s">
        <v>96</v>
      </c>
      <c r="N3880" s="19">
        <v>9784338140034</v>
      </c>
    </row>
    <row r="3881" spans="1:14" ht="15.75" customHeight="1" x14ac:dyDescent="0.2">
      <c r="A3881" s="14">
        <v>43</v>
      </c>
      <c r="B3881" s="16">
        <v>450</v>
      </c>
      <c r="C3881" s="14" t="s">
        <v>3508</v>
      </c>
      <c r="D3881" s="17">
        <v>1</v>
      </c>
      <c r="E3881" s="5" t="s">
        <v>3509</v>
      </c>
      <c r="F3881" s="5">
        <v>0</v>
      </c>
      <c r="G3881" s="5" t="s">
        <v>3504</v>
      </c>
      <c r="H3881" s="20" t="str">
        <f ca="1">IFERROR(__xludf.DUMMYFUNCTION("GOOGLETRANSLATE(VIET!K3881,""vi"",""en"")"),"Stage")</f>
        <v>Stage</v>
      </c>
      <c r="I3881" s="5">
        <v>0</v>
      </c>
      <c r="J3881" s="5">
        <v>2017</v>
      </c>
      <c r="K3881" s="5">
        <v>10</v>
      </c>
      <c r="L3881" s="5" t="s">
        <v>3505</v>
      </c>
      <c r="M3881" s="5" t="s">
        <v>96</v>
      </c>
      <c r="N3881" s="19">
        <v>9784338140027</v>
      </c>
    </row>
    <row r="3882" spans="1:14" ht="15.75" customHeight="1" x14ac:dyDescent="0.2">
      <c r="A3882" s="14">
        <v>44</v>
      </c>
      <c r="B3882" s="16">
        <v>450</v>
      </c>
      <c r="C3882" s="14" t="s">
        <v>3510</v>
      </c>
      <c r="D3882" s="17">
        <v>1</v>
      </c>
      <c r="E3882" s="5" t="s">
        <v>3511</v>
      </c>
      <c r="F3882" s="5" t="s">
        <v>3512</v>
      </c>
      <c r="G3882" s="5">
        <v>0</v>
      </c>
      <c r="H3882" s="20" t="str">
        <f ca="1">IFERROR(__xludf.DUMMYFUNCTION("GOOGLETRANSLATE(VIET!K3882,""vi"",""en"")"),"Stage")</f>
        <v>Stage</v>
      </c>
      <c r="I3882" s="5">
        <v>0</v>
      </c>
      <c r="J3882" s="5">
        <v>2014</v>
      </c>
      <c r="K3882" s="5">
        <v>1</v>
      </c>
      <c r="L3882" s="5" t="s">
        <v>3404</v>
      </c>
      <c r="M3882" s="5" t="s">
        <v>96</v>
      </c>
      <c r="N3882" s="19">
        <v>0</v>
      </c>
    </row>
    <row r="3883" spans="1:14" ht="15.75" hidden="1" customHeight="1" x14ac:dyDescent="0.2">
      <c r="A3883" s="14">
        <v>1</v>
      </c>
      <c r="B3883" s="16">
        <v>460</v>
      </c>
      <c r="C3883" s="14">
        <v>0</v>
      </c>
      <c r="D3883" s="17">
        <v>0</v>
      </c>
      <c r="E3883" s="5">
        <v>0</v>
      </c>
      <c r="F3883" s="5">
        <v>0</v>
      </c>
      <c r="G3883" s="5">
        <v>0</v>
      </c>
      <c r="H3883" s="5" t="s">
        <v>3513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19">
        <v>0</v>
      </c>
    </row>
    <row r="3884" spans="1:14" ht="15.75" customHeight="1" x14ac:dyDescent="0.2">
      <c r="A3884" s="14">
        <v>1</v>
      </c>
      <c r="B3884" s="16">
        <v>470</v>
      </c>
      <c r="C3884" s="14" t="s">
        <v>3514</v>
      </c>
      <c r="D3884" s="17">
        <v>1</v>
      </c>
      <c r="E3884" s="5" t="s">
        <v>3515</v>
      </c>
      <c r="F3884" s="5" t="s">
        <v>32</v>
      </c>
      <c r="G3884" s="5" t="s">
        <v>3516</v>
      </c>
      <c r="H3884" s="20" t="str">
        <f ca="1">IFERROR(__xludf.DUMMYFUNCTION("GOOGLETRANSLATE(VIET!K3884,""vi"",""en"")"),"Cuisine")</f>
        <v>Cuisine</v>
      </c>
      <c r="I3884" s="5">
        <v>0</v>
      </c>
      <c r="J3884" s="5">
        <v>2006</v>
      </c>
      <c r="K3884" s="5">
        <v>0</v>
      </c>
      <c r="L3884" s="5" t="s">
        <v>2503</v>
      </c>
      <c r="M3884" s="5" t="s">
        <v>35</v>
      </c>
      <c r="N3884" s="19">
        <v>9780804838467</v>
      </c>
    </row>
    <row r="3885" spans="1:14" ht="15.75" customHeight="1" x14ac:dyDescent="0.2">
      <c r="A3885" s="14">
        <v>2</v>
      </c>
      <c r="B3885" s="16">
        <v>470</v>
      </c>
      <c r="C3885" s="14" t="s">
        <v>3518</v>
      </c>
      <c r="D3885" s="17">
        <v>1</v>
      </c>
      <c r="E3885" s="5" t="s">
        <v>3519</v>
      </c>
      <c r="F3885" s="5" t="s">
        <v>32</v>
      </c>
      <c r="G3885" s="5" t="s">
        <v>3520</v>
      </c>
      <c r="H3885" s="20" t="str">
        <f ca="1">IFERROR(__xludf.DUMMYFUNCTION("GOOGLETRANSLATE(VIET!K3885,""vi"",""en"")"),"Cuisine")</f>
        <v>Cuisine</v>
      </c>
      <c r="I3885" s="5">
        <v>0</v>
      </c>
      <c r="J3885" s="5">
        <v>1992</v>
      </c>
      <c r="K3885" s="5">
        <v>1</v>
      </c>
      <c r="L3885" s="5" t="s">
        <v>414</v>
      </c>
      <c r="M3885" s="5" t="s">
        <v>35</v>
      </c>
      <c r="N3885" s="19">
        <v>9784770015839</v>
      </c>
    </row>
    <row r="3886" spans="1:14" ht="15.75" customHeight="1" x14ac:dyDescent="0.2">
      <c r="A3886" s="14">
        <v>3</v>
      </c>
      <c r="B3886" s="16">
        <v>470</v>
      </c>
      <c r="C3886" s="14" t="s">
        <v>3521</v>
      </c>
      <c r="D3886" s="17">
        <v>1</v>
      </c>
      <c r="E3886" s="5" t="s">
        <v>3522</v>
      </c>
      <c r="F3886" s="5" t="s">
        <v>32</v>
      </c>
      <c r="G3886" s="5" t="s">
        <v>3523</v>
      </c>
      <c r="H3886" s="20" t="str">
        <f ca="1">IFERROR(__xludf.DUMMYFUNCTION("GOOGLETRANSLATE(VIET!K3886,""vi"",""en"")"),"Cuisine")</f>
        <v>Cuisine</v>
      </c>
      <c r="I3886" s="5">
        <v>0</v>
      </c>
      <c r="J3886" s="5">
        <v>2003</v>
      </c>
      <c r="K3886" s="5">
        <v>1</v>
      </c>
      <c r="L3886" s="5" t="s">
        <v>3524</v>
      </c>
      <c r="M3886" s="5" t="s">
        <v>35</v>
      </c>
      <c r="N3886" s="19">
        <v>794601081</v>
      </c>
    </row>
    <row r="3887" spans="1:14" ht="15.75" customHeight="1" x14ac:dyDescent="0.2">
      <c r="A3887" s="14">
        <v>4</v>
      </c>
      <c r="B3887" s="16">
        <v>470</v>
      </c>
      <c r="C3887" s="14" t="s">
        <v>3525</v>
      </c>
      <c r="D3887" s="17">
        <v>1</v>
      </c>
      <c r="E3887" s="5" t="s">
        <v>3526</v>
      </c>
      <c r="F3887" s="5" t="s">
        <v>3527</v>
      </c>
      <c r="G3887" s="5" t="s">
        <v>3528</v>
      </c>
      <c r="H3887" s="20" t="str">
        <f ca="1">IFERROR(__xludf.DUMMYFUNCTION("GOOGLETRANSLATE(VIET!K3887,""vi"",""en"")"),"Cuisine")</f>
        <v>Cuisine</v>
      </c>
      <c r="I3887" s="5">
        <v>0</v>
      </c>
      <c r="J3887" s="5">
        <v>2007</v>
      </c>
      <c r="K3887" s="5">
        <v>1</v>
      </c>
      <c r="L3887" s="5" t="s">
        <v>2503</v>
      </c>
      <c r="M3887" s="5" t="s">
        <v>35</v>
      </c>
      <c r="N3887" s="19">
        <v>9780804835947</v>
      </c>
    </row>
    <row r="3888" spans="1:14" ht="15.75" customHeight="1" x14ac:dyDescent="0.2">
      <c r="A3888" s="14">
        <v>5</v>
      </c>
      <c r="B3888" s="16">
        <v>470</v>
      </c>
      <c r="C3888" s="14" t="s">
        <v>3529</v>
      </c>
      <c r="D3888" s="17">
        <v>1</v>
      </c>
      <c r="E3888" s="5" t="s">
        <v>3530</v>
      </c>
      <c r="F3888" s="5" t="s">
        <v>3531</v>
      </c>
      <c r="G3888" s="5" t="s">
        <v>3532</v>
      </c>
      <c r="H3888" s="20" t="str">
        <f ca="1">IFERROR(__xludf.DUMMYFUNCTION("GOOGLETRANSLATE(VIET!K3888,""vi"",""en"")"),"Cuisine")</f>
        <v>Cuisine</v>
      </c>
      <c r="I3888" s="5">
        <v>0</v>
      </c>
      <c r="J3888" s="5">
        <v>2008</v>
      </c>
      <c r="K3888" s="5">
        <v>1</v>
      </c>
      <c r="L3888" s="5" t="s">
        <v>414</v>
      </c>
      <c r="M3888" s="5" t="s">
        <v>35</v>
      </c>
      <c r="N3888" s="19">
        <v>9784770030658</v>
      </c>
    </row>
    <row r="3889" spans="1:14" ht="15.75" customHeight="1" x14ac:dyDescent="0.2">
      <c r="A3889" s="14">
        <v>6</v>
      </c>
      <c r="B3889" s="16">
        <v>470</v>
      </c>
      <c r="C3889" s="14" t="s">
        <v>3533</v>
      </c>
      <c r="D3889" s="17">
        <v>1</v>
      </c>
      <c r="E3889" s="5" t="s">
        <v>3534</v>
      </c>
      <c r="F3889" s="5" t="s">
        <v>3535</v>
      </c>
      <c r="G3889" s="5" t="s">
        <v>3536</v>
      </c>
      <c r="H3889" s="20" t="str">
        <f ca="1">IFERROR(__xludf.DUMMYFUNCTION("GOOGLETRANSLATE(VIET!K3889,""vi"",""en"")"),"Cuisine")</f>
        <v>Cuisine</v>
      </c>
      <c r="I3889" s="5">
        <v>0</v>
      </c>
      <c r="J3889" s="5">
        <v>2007</v>
      </c>
      <c r="K3889" s="5">
        <v>2</v>
      </c>
      <c r="L3889" s="5" t="s">
        <v>414</v>
      </c>
      <c r="M3889" s="5" t="s">
        <v>35</v>
      </c>
      <c r="N3889" s="19">
        <v>9784770030221</v>
      </c>
    </row>
    <row r="3890" spans="1:14" ht="15.75" customHeight="1" x14ac:dyDescent="0.2">
      <c r="A3890" s="14">
        <v>7</v>
      </c>
      <c r="B3890" s="16">
        <v>470</v>
      </c>
      <c r="C3890" s="14" t="s">
        <v>3537</v>
      </c>
      <c r="D3890" s="17">
        <v>1</v>
      </c>
      <c r="E3890" s="5" t="s">
        <v>3538</v>
      </c>
      <c r="F3890" s="5" t="s">
        <v>32</v>
      </c>
      <c r="G3890" s="5" t="s">
        <v>3539</v>
      </c>
      <c r="H3890" s="20" t="str">
        <f ca="1">IFERROR(__xludf.DUMMYFUNCTION("GOOGLETRANSLATE(VIET!K3890,""vi"",""en"")"),"Cuisine")</f>
        <v>Cuisine</v>
      </c>
      <c r="I3890" s="5">
        <v>0</v>
      </c>
      <c r="J3890" s="5">
        <v>2002</v>
      </c>
      <c r="K3890" s="5">
        <v>0</v>
      </c>
      <c r="L3890" s="5" t="s">
        <v>3524</v>
      </c>
      <c r="M3890" s="5" t="s">
        <v>35</v>
      </c>
      <c r="N3890" s="19" t="s">
        <v>32</v>
      </c>
    </row>
    <row r="3891" spans="1:14" ht="15.75" customHeight="1" x14ac:dyDescent="0.2">
      <c r="A3891" s="14">
        <v>8</v>
      </c>
      <c r="B3891" s="16">
        <v>470</v>
      </c>
      <c r="C3891" s="14" t="s">
        <v>3540</v>
      </c>
      <c r="D3891" s="17">
        <v>1</v>
      </c>
      <c r="E3891" s="5" t="s">
        <v>3541</v>
      </c>
      <c r="F3891" s="5" t="s">
        <v>32</v>
      </c>
      <c r="G3891" s="5" t="s">
        <v>3542</v>
      </c>
      <c r="H3891" s="20" t="str">
        <f ca="1">IFERROR(__xludf.DUMMYFUNCTION("GOOGLETRANSLATE(VIET!K3891,""vi"",""en"")"),"Cuisine")</f>
        <v>Cuisine</v>
      </c>
      <c r="I3891" s="5">
        <v>0</v>
      </c>
      <c r="J3891" s="5">
        <v>2010</v>
      </c>
      <c r="K3891" s="5">
        <v>0</v>
      </c>
      <c r="L3891" s="5" t="s">
        <v>414</v>
      </c>
      <c r="M3891" s="5" t="s">
        <v>35</v>
      </c>
      <c r="N3891" s="19" t="s">
        <v>32</v>
      </c>
    </row>
    <row r="3892" spans="1:14" ht="15.75" customHeight="1" x14ac:dyDescent="0.2">
      <c r="A3892" s="14">
        <v>9</v>
      </c>
      <c r="B3892" s="16">
        <v>470</v>
      </c>
      <c r="C3892" s="14" t="s">
        <v>3543</v>
      </c>
      <c r="D3892" s="17">
        <v>1</v>
      </c>
      <c r="E3892" s="5" t="s">
        <v>3544</v>
      </c>
      <c r="F3892" s="5">
        <v>0</v>
      </c>
      <c r="G3892" s="5" t="s">
        <v>3545</v>
      </c>
      <c r="H3892" s="20" t="str">
        <f ca="1">IFERROR(__xludf.DUMMYFUNCTION("GOOGLETRANSLATE(VIET!K3892,""vi"",""en"")"),"Cuisine")</f>
        <v>Cuisine</v>
      </c>
      <c r="I3892" s="5">
        <v>0</v>
      </c>
      <c r="J3892" s="5">
        <v>0</v>
      </c>
      <c r="K3892" s="5">
        <v>1</v>
      </c>
      <c r="L3892" s="5" t="s">
        <v>3546</v>
      </c>
      <c r="M3892" s="5" t="s">
        <v>96</v>
      </c>
      <c r="N3892" s="19">
        <v>0</v>
      </c>
    </row>
    <row r="3893" spans="1:14" ht="15.75" customHeight="1" x14ac:dyDescent="0.2">
      <c r="A3893" s="14">
        <v>10</v>
      </c>
      <c r="B3893" s="16">
        <v>470</v>
      </c>
      <c r="C3893" s="14" t="s">
        <v>3547</v>
      </c>
      <c r="D3893" s="17">
        <v>1</v>
      </c>
      <c r="E3893" s="5" t="s">
        <v>3548</v>
      </c>
      <c r="F3893" s="5" t="s">
        <v>32</v>
      </c>
      <c r="G3893" s="5" t="s">
        <v>3549</v>
      </c>
      <c r="H3893" s="20" t="str">
        <f ca="1">IFERROR(__xludf.DUMMYFUNCTION("GOOGLETRANSLATE(VIET!K3893,""vi"",""en"")"),"Japanese Art")</f>
        <v>Japanese Art</v>
      </c>
      <c r="I3893" s="5">
        <v>0</v>
      </c>
      <c r="J3893" s="5">
        <v>1978</v>
      </c>
      <c r="K3893" s="5">
        <v>1</v>
      </c>
      <c r="L3893" s="5" t="s">
        <v>3551</v>
      </c>
      <c r="M3893" s="5" t="s">
        <v>96</v>
      </c>
      <c r="N3893" s="19" t="s">
        <v>32</v>
      </c>
    </row>
    <row r="3894" spans="1:14" ht="15.75" customHeight="1" x14ac:dyDescent="0.2">
      <c r="A3894" s="14">
        <v>11</v>
      </c>
      <c r="B3894" s="16">
        <v>470</v>
      </c>
      <c r="C3894" s="14" t="s">
        <v>3552</v>
      </c>
      <c r="D3894" s="17">
        <v>1</v>
      </c>
      <c r="E3894" s="5" t="s">
        <v>3553</v>
      </c>
      <c r="F3894" s="5">
        <v>0</v>
      </c>
      <c r="G3894" s="5" t="s">
        <v>3554</v>
      </c>
      <c r="H3894" s="20" t="str">
        <f ca="1">IFERROR(__xludf.DUMMYFUNCTION("GOOGLETRANSLATE(VIET!K3894,""vi"",""en"")"),"Japanese Art")</f>
        <v>Japanese Art</v>
      </c>
      <c r="I3894" s="5">
        <v>0</v>
      </c>
      <c r="J3894" s="5">
        <v>2010</v>
      </c>
      <c r="K3894" s="5">
        <v>0</v>
      </c>
      <c r="L3894" s="5" t="s">
        <v>533</v>
      </c>
      <c r="M3894" s="5" t="s">
        <v>96</v>
      </c>
      <c r="N3894" s="19">
        <v>978477004839</v>
      </c>
    </row>
    <row r="3895" spans="1:14" ht="15.75" customHeight="1" x14ac:dyDescent="0.2">
      <c r="A3895" s="14">
        <v>12</v>
      </c>
      <c r="B3895" s="16">
        <v>470</v>
      </c>
      <c r="C3895" s="14" t="s">
        <v>3555</v>
      </c>
      <c r="D3895" s="17">
        <v>1</v>
      </c>
      <c r="E3895" s="5" t="s">
        <v>3556</v>
      </c>
      <c r="F3895" s="5" t="s">
        <v>3557</v>
      </c>
      <c r="G3895" s="5" t="s">
        <v>3558</v>
      </c>
      <c r="H3895" s="20" t="str">
        <f ca="1">IFERROR(__xludf.DUMMYFUNCTION("GOOGLETRANSLATE(VIET!K3895,""vi"",""en"")"),"Cuisine")</f>
        <v>Cuisine</v>
      </c>
      <c r="I3895" s="5">
        <v>0</v>
      </c>
      <c r="J3895" s="5">
        <v>2010</v>
      </c>
      <c r="K3895" s="5">
        <v>1</v>
      </c>
      <c r="L3895" s="5" t="s">
        <v>3559</v>
      </c>
      <c r="M3895" s="5" t="s">
        <v>96</v>
      </c>
      <c r="N3895" s="19">
        <v>0</v>
      </c>
    </row>
    <row r="3896" spans="1:14" ht="15.75" customHeight="1" x14ac:dyDescent="0.2">
      <c r="A3896" s="14">
        <v>18</v>
      </c>
      <c r="B3896" s="16">
        <v>470</v>
      </c>
      <c r="C3896" s="14" t="s">
        <v>3560</v>
      </c>
      <c r="D3896" s="17">
        <v>1</v>
      </c>
      <c r="E3896" s="5" t="s">
        <v>3561</v>
      </c>
      <c r="F3896" s="5">
        <v>0</v>
      </c>
      <c r="G3896" s="5" t="s">
        <v>3562</v>
      </c>
      <c r="H3896" s="20" t="str">
        <f ca="1">IFERROR(__xludf.DUMMYFUNCTION("GOOGLETRANSLATE(VIET!K3896,""vi"",""en"")"),"Japanese Art")</f>
        <v>Japanese Art</v>
      </c>
      <c r="I3896" s="5">
        <v>0</v>
      </c>
      <c r="J3896" s="5">
        <v>2009</v>
      </c>
      <c r="K3896" s="5">
        <v>1</v>
      </c>
      <c r="L3896" s="5" t="s">
        <v>3563</v>
      </c>
      <c r="M3896" s="5" t="s">
        <v>96</v>
      </c>
      <c r="N3896" s="19">
        <v>9784890880447</v>
      </c>
    </row>
    <row r="3897" spans="1:14" ht="15.75" customHeight="1" x14ac:dyDescent="0.2">
      <c r="A3897" s="14">
        <v>19</v>
      </c>
      <c r="B3897" s="16">
        <v>470</v>
      </c>
      <c r="C3897" s="14" t="s">
        <v>3564</v>
      </c>
      <c r="D3897" s="17">
        <v>1</v>
      </c>
      <c r="E3897" s="5" t="s">
        <v>3565</v>
      </c>
      <c r="F3897" s="5" t="s">
        <v>32</v>
      </c>
      <c r="G3897" s="5" t="s">
        <v>3566</v>
      </c>
      <c r="H3897" s="20" t="str">
        <f ca="1">IFERROR(__xludf.DUMMYFUNCTION("GOOGLETRANSLATE(VIET!K3897,""vi"",""en"")"),"Japanese Art")</f>
        <v>Japanese Art</v>
      </c>
      <c r="I3897" s="5">
        <v>0</v>
      </c>
      <c r="J3897" s="5">
        <v>2004</v>
      </c>
      <c r="K3897" s="5">
        <v>1</v>
      </c>
      <c r="L3897" s="5" t="s">
        <v>471</v>
      </c>
      <c r="M3897" s="5" t="s">
        <v>35</v>
      </c>
      <c r="N3897" s="19">
        <v>9784770029805</v>
      </c>
    </row>
    <row r="3898" spans="1:14" ht="15.75" customHeight="1" x14ac:dyDescent="0.2">
      <c r="A3898" s="14">
        <v>20</v>
      </c>
      <c r="B3898" s="16">
        <v>470</v>
      </c>
      <c r="C3898" s="14" t="s">
        <v>3567</v>
      </c>
      <c r="D3898" s="17">
        <v>1</v>
      </c>
      <c r="E3898" s="5" t="s">
        <v>3568</v>
      </c>
      <c r="F3898" s="5" t="s">
        <v>32</v>
      </c>
      <c r="G3898" s="5" t="s">
        <v>3569</v>
      </c>
      <c r="H3898" s="20" t="str">
        <f ca="1">IFERROR(__xludf.DUMMYFUNCTION("GOOGLETRANSLATE(VIET!K3898,""vi"",""en"")"),"Japanese Art")</f>
        <v>Japanese Art</v>
      </c>
      <c r="I3898" s="5">
        <v>0</v>
      </c>
      <c r="J3898" s="5">
        <v>1991</v>
      </c>
      <c r="K3898" s="5">
        <v>1</v>
      </c>
      <c r="L3898" s="5" t="s">
        <v>3570</v>
      </c>
      <c r="M3898" s="5" t="s">
        <v>96</v>
      </c>
      <c r="N3898" s="19">
        <v>4415074316</v>
      </c>
    </row>
    <row r="3899" spans="1:14" ht="15.75" customHeight="1" x14ac:dyDescent="0.2">
      <c r="A3899" s="14">
        <v>21</v>
      </c>
      <c r="B3899" s="16">
        <v>470</v>
      </c>
      <c r="C3899" s="14" t="s">
        <v>3571</v>
      </c>
      <c r="D3899" s="17">
        <v>1</v>
      </c>
      <c r="E3899" s="5" t="s">
        <v>3572</v>
      </c>
      <c r="F3899" s="5">
        <v>0</v>
      </c>
      <c r="G3899" s="5" t="s">
        <v>3573</v>
      </c>
      <c r="H3899" s="20" t="str">
        <f ca="1">IFERROR(__xludf.DUMMYFUNCTION("GOOGLETRANSLATE(VIET!K3899,""vi"",""en"")"),"Japanese Art")</f>
        <v>Japanese Art</v>
      </c>
      <c r="I3899" s="5">
        <v>0</v>
      </c>
      <c r="J3899" s="5">
        <v>2017</v>
      </c>
      <c r="K3899" s="5">
        <v>1</v>
      </c>
      <c r="L3899" s="5" t="s">
        <v>3574</v>
      </c>
      <c r="M3899" s="5" t="s">
        <v>35</v>
      </c>
      <c r="N3899" s="19">
        <v>9789839499278</v>
      </c>
    </row>
    <row r="3900" spans="1:14" ht="15.75" customHeight="1" x14ac:dyDescent="0.2">
      <c r="A3900" s="14">
        <v>24</v>
      </c>
      <c r="B3900" s="16">
        <v>470</v>
      </c>
      <c r="C3900" s="14" t="s">
        <v>3575</v>
      </c>
      <c r="D3900" s="17">
        <v>1</v>
      </c>
      <c r="E3900" s="5" t="s">
        <v>3576</v>
      </c>
      <c r="F3900" s="5" t="s">
        <v>32</v>
      </c>
      <c r="G3900" s="5" t="s">
        <v>3577</v>
      </c>
      <c r="H3900" s="20" t="str">
        <f ca="1">IFERROR(__xludf.DUMMYFUNCTION("GOOGLETRANSLATE(VIET!K3900,""vi"",""en"")"),"Japanese Art")</f>
        <v>Japanese Art</v>
      </c>
      <c r="I3900" s="5">
        <v>0</v>
      </c>
      <c r="J3900" s="5">
        <v>2007</v>
      </c>
      <c r="K3900" s="5">
        <v>21</v>
      </c>
      <c r="L3900" s="5" t="s">
        <v>414</v>
      </c>
      <c r="M3900" s="5" t="s">
        <v>35</v>
      </c>
      <c r="N3900" s="19">
        <v>9784770012685</v>
      </c>
    </row>
    <row r="3901" spans="1:14" ht="15.75" customHeight="1" x14ac:dyDescent="0.2">
      <c r="A3901" s="14">
        <v>25</v>
      </c>
      <c r="B3901" s="16">
        <v>470</v>
      </c>
      <c r="C3901" s="14" t="s">
        <v>3578</v>
      </c>
      <c r="D3901" s="17">
        <v>2</v>
      </c>
      <c r="E3901" s="5" t="s">
        <v>3579</v>
      </c>
      <c r="F3901" s="5" t="s">
        <v>3580</v>
      </c>
      <c r="G3901" s="5" t="s">
        <v>3581</v>
      </c>
      <c r="H3901" s="20" t="str">
        <f ca="1">IFERROR(__xludf.DUMMYFUNCTION("GOOGLETRANSLATE(VIET!K3901,""vi"",""en"")"),"Japanese Art")</f>
        <v>Japanese Art</v>
      </c>
      <c r="I3901" s="5">
        <v>0</v>
      </c>
      <c r="J3901" s="5">
        <v>2007</v>
      </c>
      <c r="K3901" s="5">
        <v>2</v>
      </c>
      <c r="L3901" s="5" t="s">
        <v>414</v>
      </c>
      <c r="M3901" s="5" t="s">
        <v>35</v>
      </c>
      <c r="N3901" s="19">
        <v>9784770027368</v>
      </c>
    </row>
    <row r="3902" spans="1:14" ht="15.75" customHeight="1" x14ac:dyDescent="0.2">
      <c r="A3902" s="14">
        <v>26</v>
      </c>
      <c r="B3902" s="16">
        <v>470</v>
      </c>
      <c r="C3902" s="14" t="s">
        <v>3582</v>
      </c>
      <c r="D3902" s="17">
        <v>1</v>
      </c>
      <c r="E3902" s="5" t="s">
        <v>3583</v>
      </c>
      <c r="F3902" s="5">
        <v>0</v>
      </c>
      <c r="G3902" s="5" t="s">
        <v>3584</v>
      </c>
      <c r="H3902" s="20" t="str">
        <f ca="1">IFERROR(__xludf.DUMMYFUNCTION("GOOGLETRANSLATE(VIET!K3902,""vi"",""en"")"),"Japanese Art")</f>
        <v>Japanese Art</v>
      </c>
      <c r="I3902" s="5">
        <v>0</v>
      </c>
      <c r="J3902" s="5">
        <v>2008</v>
      </c>
      <c r="K3902" s="5">
        <v>1</v>
      </c>
      <c r="L3902" s="5" t="s">
        <v>3585</v>
      </c>
      <c r="M3902" s="5" t="s">
        <v>35</v>
      </c>
      <c r="N3902" s="19">
        <v>9781590306192</v>
      </c>
    </row>
    <row r="3903" spans="1:14" ht="15.75" customHeight="1" x14ac:dyDescent="0.2">
      <c r="A3903" s="14">
        <v>27</v>
      </c>
      <c r="B3903" s="16">
        <v>470</v>
      </c>
      <c r="C3903" s="14" t="s">
        <v>3586</v>
      </c>
      <c r="D3903" s="17">
        <v>1</v>
      </c>
      <c r="E3903" s="5" t="s">
        <v>3587</v>
      </c>
      <c r="F3903" s="5" t="s">
        <v>3588</v>
      </c>
      <c r="G3903" s="5" t="s">
        <v>3589</v>
      </c>
      <c r="H3903" s="20" t="str">
        <f ca="1">IFERROR(__xludf.DUMMYFUNCTION("GOOGLETRANSLATE(VIET!K3903,""vi"",""en"")"),"Japanese Art")</f>
        <v>Japanese Art</v>
      </c>
      <c r="I3903" s="5">
        <v>0</v>
      </c>
      <c r="J3903" s="5">
        <v>2011</v>
      </c>
      <c r="K3903" s="5">
        <v>1</v>
      </c>
      <c r="L3903" s="5" t="s">
        <v>3590</v>
      </c>
      <c r="M3903" s="5" t="s">
        <v>307</v>
      </c>
      <c r="N3903" s="19">
        <v>9784861007712</v>
      </c>
    </row>
    <row r="3904" spans="1:14" ht="15.75" customHeight="1" x14ac:dyDescent="0.2">
      <c r="A3904" s="14">
        <v>28</v>
      </c>
      <c r="B3904" s="16">
        <v>470</v>
      </c>
      <c r="C3904" s="14" t="s">
        <v>3591</v>
      </c>
      <c r="D3904" s="17">
        <v>1</v>
      </c>
      <c r="E3904" s="5" t="s">
        <v>3592</v>
      </c>
      <c r="F3904" s="5" t="s">
        <v>32</v>
      </c>
      <c r="G3904" s="5" t="s">
        <v>3593</v>
      </c>
      <c r="H3904" s="20" t="str">
        <f ca="1">IFERROR(__xludf.DUMMYFUNCTION("GOOGLETRANSLATE(VIET!K3904,""vi"",""en"")"),"Japanese Art")</f>
        <v>Japanese Art</v>
      </c>
      <c r="I3904" s="5">
        <v>0</v>
      </c>
      <c r="J3904" s="5">
        <v>1997</v>
      </c>
      <c r="K3904" s="5">
        <v>1</v>
      </c>
      <c r="L3904" s="5" t="s">
        <v>3594</v>
      </c>
      <c r="M3904" s="5" t="s">
        <v>96</v>
      </c>
      <c r="N3904" s="19">
        <v>4321402018</v>
      </c>
    </row>
    <row r="3905" spans="1:14" ht="15.75" customHeight="1" x14ac:dyDescent="0.2">
      <c r="A3905" s="14">
        <v>29</v>
      </c>
      <c r="B3905" s="16">
        <v>470</v>
      </c>
      <c r="C3905" s="14" t="s">
        <v>3595</v>
      </c>
      <c r="D3905" s="17">
        <v>1</v>
      </c>
      <c r="E3905" s="5" t="s">
        <v>3596</v>
      </c>
      <c r="F3905" s="5" t="s">
        <v>32</v>
      </c>
      <c r="G3905" s="5" t="s">
        <v>3597</v>
      </c>
      <c r="H3905" s="20" t="str">
        <f ca="1">IFERROR(__xludf.DUMMYFUNCTION("GOOGLETRANSLATE(VIET!K3905,""vi"",""en"")"),"Japanese Art")</f>
        <v>Japanese Art</v>
      </c>
      <c r="I3905" s="5">
        <v>0</v>
      </c>
      <c r="J3905" s="5">
        <v>2005</v>
      </c>
      <c r="K3905" s="5">
        <v>0</v>
      </c>
      <c r="L3905" s="5">
        <v>0</v>
      </c>
      <c r="M3905" s="5" t="s">
        <v>96</v>
      </c>
      <c r="N3905" s="19" t="s">
        <v>32</v>
      </c>
    </row>
    <row r="3906" spans="1:14" ht="15.75" customHeight="1" x14ac:dyDescent="0.2">
      <c r="A3906" s="14">
        <v>30</v>
      </c>
      <c r="B3906" s="16">
        <v>470</v>
      </c>
      <c r="C3906" s="14" t="s">
        <v>3598</v>
      </c>
      <c r="D3906" s="17">
        <v>1</v>
      </c>
      <c r="E3906" s="5" t="s">
        <v>3599</v>
      </c>
      <c r="F3906" s="5">
        <v>0</v>
      </c>
      <c r="G3906" s="5" t="s">
        <v>3597</v>
      </c>
      <c r="H3906" s="20" t="str">
        <f ca="1">IFERROR(__xludf.DUMMYFUNCTION("GOOGLETRANSLATE(VIET!K3906,""vi"",""en"")"),"Japanese Art")</f>
        <v>Japanese Art</v>
      </c>
      <c r="I3906" s="5">
        <v>0</v>
      </c>
      <c r="J3906" s="5">
        <v>2006</v>
      </c>
      <c r="K3906" s="5">
        <v>2</v>
      </c>
      <c r="L3906" s="5" t="s">
        <v>2755</v>
      </c>
      <c r="M3906" s="5" t="s">
        <v>307</v>
      </c>
      <c r="N3906" s="19">
        <v>9784473031808</v>
      </c>
    </row>
    <row r="3907" spans="1:14" ht="15.75" customHeight="1" x14ac:dyDescent="0.2">
      <c r="A3907" s="14">
        <v>31</v>
      </c>
      <c r="B3907" s="16">
        <v>470</v>
      </c>
      <c r="C3907" s="14" t="s">
        <v>3600</v>
      </c>
      <c r="D3907" s="17">
        <v>1</v>
      </c>
      <c r="E3907" s="5" t="s">
        <v>3601</v>
      </c>
      <c r="F3907" s="5">
        <v>0</v>
      </c>
      <c r="G3907" s="5" t="s">
        <v>3597</v>
      </c>
      <c r="H3907" s="20" t="str">
        <f ca="1">IFERROR(__xludf.DUMMYFUNCTION("GOOGLETRANSLATE(VIET!K3907,""vi"",""en"")"),"Japanese Art")</f>
        <v>Japanese Art</v>
      </c>
      <c r="I3907" s="5">
        <v>0</v>
      </c>
      <c r="J3907" s="5">
        <v>2007</v>
      </c>
      <c r="K3907" s="5">
        <v>7</v>
      </c>
      <c r="L3907" s="5" t="s">
        <v>2755</v>
      </c>
      <c r="M3907" s="5" t="s">
        <v>307</v>
      </c>
      <c r="N3907" s="19">
        <v>9784473018281</v>
      </c>
    </row>
    <row r="3908" spans="1:14" ht="15.75" customHeight="1" x14ac:dyDescent="0.2">
      <c r="A3908" s="14">
        <v>32</v>
      </c>
      <c r="B3908" s="16">
        <v>470</v>
      </c>
      <c r="C3908" s="14" t="s">
        <v>3602</v>
      </c>
      <c r="D3908" s="17">
        <v>1</v>
      </c>
      <c r="E3908" s="5" t="s">
        <v>3603</v>
      </c>
      <c r="F3908" s="5">
        <v>0</v>
      </c>
      <c r="G3908" s="5" t="s">
        <v>3597</v>
      </c>
      <c r="H3908" s="20" t="str">
        <f ca="1">IFERROR(__xludf.DUMMYFUNCTION("GOOGLETRANSLATE(VIET!K3908,""vi"",""en"")"),"Japanese Art")</f>
        <v>Japanese Art</v>
      </c>
      <c r="I3908" s="5">
        <v>0</v>
      </c>
      <c r="J3908" s="5">
        <v>2008</v>
      </c>
      <c r="K3908" s="5">
        <v>1</v>
      </c>
      <c r="L3908" s="5" t="s">
        <v>2755</v>
      </c>
      <c r="M3908" s="5" t="s">
        <v>307</v>
      </c>
      <c r="N3908" s="19">
        <v>9784473035387</v>
      </c>
    </row>
    <row r="3909" spans="1:14" ht="15.75" customHeight="1" x14ac:dyDescent="0.2">
      <c r="A3909" s="14">
        <v>33</v>
      </c>
      <c r="B3909" s="16">
        <v>470</v>
      </c>
      <c r="C3909" s="14" t="s">
        <v>3604</v>
      </c>
      <c r="D3909" s="17">
        <v>1</v>
      </c>
      <c r="E3909" s="5" t="s">
        <v>3605</v>
      </c>
      <c r="F3909" s="5" t="s">
        <v>32</v>
      </c>
      <c r="G3909" s="5" t="s">
        <v>3606</v>
      </c>
      <c r="H3909" s="20" t="str">
        <f ca="1">IFERROR(__xludf.DUMMYFUNCTION("GOOGLETRANSLATE(VIET!K3909,""vi"",""en"")"),"Japanese Art")</f>
        <v>Japanese Art</v>
      </c>
      <c r="I3909" s="5">
        <v>0</v>
      </c>
      <c r="J3909" s="5">
        <v>2010</v>
      </c>
      <c r="K3909" s="5">
        <v>1</v>
      </c>
      <c r="L3909" s="5" t="s">
        <v>414</v>
      </c>
      <c r="M3909" s="5" t="s">
        <v>35</v>
      </c>
      <c r="N3909" s="19">
        <v>9784770031358</v>
      </c>
    </row>
    <row r="3910" spans="1:14" ht="15.75" customHeight="1" x14ac:dyDescent="0.2">
      <c r="A3910" s="14">
        <v>34</v>
      </c>
      <c r="B3910" s="16">
        <v>470</v>
      </c>
      <c r="C3910" s="14" t="s">
        <v>3607</v>
      </c>
      <c r="D3910" s="17">
        <v>1</v>
      </c>
      <c r="E3910" s="5" t="s">
        <v>3608</v>
      </c>
      <c r="F3910" s="5" t="s">
        <v>3609</v>
      </c>
      <c r="G3910" s="5" t="s">
        <v>3610</v>
      </c>
      <c r="H3910" s="20" t="str">
        <f ca="1">IFERROR(__xludf.DUMMYFUNCTION("GOOGLETRANSLATE(VIET!K3910,""vi"",""en"")"),"Japanese Art")</f>
        <v>Japanese Art</v>
      </c>
      <c r="I3910" s="5">
        <v>0</v>
      </c>
      <c r="J3910" s="5">
        <v>2005</v>
      </c>
      <c r="K3910" s="5">
        <v>1</v>
      </c>
      <c r="L3910" s="5" t="s">
        <v>3611</v>
      </c>
      <c r="M3910" s="5" t="s">
        <v>307</v>
      </c>
      <c r="N3910" s="19">
        <v>9784816338212</v>
      </c>
    </row>
    <row r="3911" spans="1:14" ht="15.75" customHeight="1" x14ac:dyDescent="0.2">
      <c r="A3911" s="14">
        <v>35</v>
      </c>
      <c r="B3911" s="16">
        <v>470</v>
      </c>
      <c r="C3911" s="14" t="s">
        <v>3612</v>
      </c>
      <c r="D3911" s="17">
        <v>1</v>
      </c>
      <c r="E3911" s="5" t="s">
        <v>3613</v>
      </c>
      <c r="F3911" s="5">
        <v>0</v>
      </c>
      <c r="G3911" s="5" t="s">
        <v>3614</v>
      </c>
      <c r="H3911" s="20" t="str">
        <f ca="1">IFERROR(__xludf.DUMMYFUNCTION("GOOGLETRANSLATE(VIET!K3911,""vi"",""en"")"),"Japanese Art")</f>
        <v>Japanese Art</v>
      </c>
      <c r="I3911" s="5">
        <v>0</v>
      </c>
      <c r="J3911" s="5">
        <v>2004</v>
      </c>
      <c r="K3911" s="5">
        <v>1</v>
      </c>
      <c r="L3911" s="5" t="s">
        <v>3615</v>
      </c>
      <c r="M3911" s="5" t="s">
        <v>96</v>
      </c>
      <c r="N3911" s="19">
        <v>9784791610556</v>
      </c>
    </row>
    <row r="3912" spans="1:14" ht="15.75" customHeight="1" x14ac:dyDescent="0.2">
      <c r="A3912" s="14">
        <v>36</v>
      </c>
      <c r="B3912" s="16">
        <v>470</v>
      </c>
      <c r="C3912" s="14" t="s">
        <v>3616</v>
      </c>
      <c r="D3912" s="17">
        <v>2</v>
      </c>
      <c r="E3912" s="5" t="s">
        <v>3617</v>
      </c>
      <c r="F3912" s="5" t="s">
        <v>3618</v>
      </c>
      <c r="G3912" s="5" t="s">
        <v>638</v>
      </c>
      <c r="H3912" s="20" t="str">
        <f ca="1">IFERROR(__xludf.DUMMYFUNCTION("GOOGLETRANSLATE(VIET!K3912,""vi"",""en"")"),"Japanese Art")</f>
        <v>Japanese Art</v>
      </c>
      <c r="I3912" s="5">
        <v>0</v>
      </c>
      <c r="J3912" s="5">
        <v>2005</v>
      </c>
      <c r="K3912" s="5">
        <v>2</v>
      </c>
      <c r="L3912" s="5" t="s">
        <v>414</v>
      </c>
      <c r="M3912" s="5" t="s">
        <v>35</v>
      </c>
      <c r="N3912" s="19">
        <v>4770028083</v>
      </c>
    </row>
    <row r="3913" spans="1:14" ht="15.75" customHeight="1" x14ac:dyDescent="0.2">
      <c r="A3913" s="14">
        <v>37</v>
      </c>
      <c r="B3913" s="16">
        <v>470</v>
      </c>
      <c r="C3913" s="14" t="s">
        <v>3619</v>
      </c>
      <c r="D3913" s="17">
        <v>1</v>
      </c>
      <c r="E3913" s="5" t="s">
        <v>3620</v>
      </c>
      <c r="F3913" s="5">
        <v>0</v>
      </c>
      <c r="G3913" s="5">
        <v>0</v>
      </c>
      <c r="H3913" s="20" t="str">
        <f ca="1">IFERROR(__xludf.DUMMYFUNCTION("GOOGLETRANSLATE(VIET!K3913,""vi"",""en"")"),"Japanese Art")</f>
        <v>Japanese Art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19">
        <v>0</v>
      </c>
    </row>
    <row r="3914" spans="1:14" ht="15.75" customHeight="1" x14ac:dyDescent="0.2">
      <c r="A3914" s="14">
        <v>38</v>
      </c>
      <c r="B3914" s="16">
        <v>470</v>
      </c>
      <c r="C3914" s="14" t="s">
        <v>3621</v>
      </c>
      <c r="D3914" s="17">
        <v>1</v>
      </c>
      <c r="E3914" s="5" t="s">
        <v>3622</v>
      </c>
      <c r="F3914" s="5" t="s">
        <v>3623</v>
      </c>
      <c r="G3914" s="5" t="s">
        <v>2869</v>
      </c>
      <c r="H3914" s="20" t="str">
        <f ca="1">IFERROR(__xludf.DUMMYFUNCTION("GOOGLETRANSLATE(VIET!K3914,""vi"",""en"")"),"Japanese Art")</f>
        <v>Japanese Art</v>
      </c>
      <c r="I3914" s="5">
        <v>0</v>
      </c>
      <c r="J3914" s="5">
        <v>2003</v>
      </c>
      <c r="K3914" s="5">
        <v>1</v>
      </c>
      <c r="L3914" s="5" t="s">
        <v>95</v>
      </c>
      <c r="M3914" s="5" t="s">
        <v>96</v>
      </c>
      <c r="N3914" s="19">
        <v>9784582620313</v>
      </c>
    </row>
    <row r="3915" spans="1:14" ht="15.75" customHeight="1" x14ac:dyDescent="0.2">
      <c r="A3915" s="14">
        <v>39</v>
      </c>
      <c r="B3915" s="16">
        <v>470</v>
      </c>
      <c r="C3915" s="14" t="s">
        <v>3624</v>
      </c>
      <c r="D3915" s="17">
        <v>1</v>
      </c>
      <c r="E3915" s="5" t="s">
        <v>3625</v>
      </c>
      <c r="F3915" s="5">
        <v>0</v>
      </c>
      <c r="G3915" s="5" t="s">
        <v>3626</v>
      </c>
      <c r="H3915" s="20" t="str">
        <f ca="1">IFERROR(__xludf.DUMMYFUNCTION("GOOGLETRANSLATE(VIET!K3915,""vi"",""en"")"),"Japanese Art")</f>
        <v>Japanese Art</v>
      </c>
      <c r="I3915" s="5">
        <v>0</v>
      </c>
      <c r="J3915" s="5">
        <v>0</v>
      </c>
      <c r="K3915" s="5">
        <v>0</v>
      </c>
      <c r="L3915" s="5" t="s">
        <v>3627</v>
      </c>
      <c r="M3915" s="5" t="s">
        <v>96</v>
      </c>
      <c r="N3915" s="19">
        <v>4405091005</v>
      </c>
    </row>
    <row r="3916" spans="1:14" ht="15.75" customHeight="1" x14ac:dyDescent="0.2">
      <c r="A3916" s="14">
        <v>40</v>
      </c>
      <c r="B3916" s="16">
        <v>470</v>
      </c>
      <c r="C3916" s="14" t="s">
        <v>3628</v>
      </c>
      <c r="D3916" s="17">
        <v>1</v>
      </c>
      <c r="E3916" s="5" t="s">
        <v>3629</v>
      </c>
      <c r="F3916" s="5">
        <v>0</v>
      </c>
      <c r="G3916" s="5" t="s">
        <v>3630</v>
      </c>
      <c r="H3916" s="20" t="str">
        <f ca="1">IFERROR(__xludf.DUMMYFUNCTION("GOOGLETRANSLATE(VIET!K3916,""vi"",""en"")"),"Tea")</f>
        <v>Tea</v>
      </c>
      <c r="I3916" s="5">
        <v>0</v>
      </c>
      <c r="J3916" s="5">
        <v>2014</v>
      </c>
      <c r="K3916" s="5">
        <v>1</v>
      </c>
      <c r="L3916" s="5" t="s">
        <v>3632</v>
      </c>
      <c r="M3916" s="5" t="s">
        <v>96</v>
      </c>
      <c r="N3916" s="19">
        <v>9784569784342</v>
      </c>
    </row>
    <row r="3917" spans="1:14" ht="15.75" customHeight="1" x14ac:dyDescent="0.2">
      <c r="A3917" s="14">
        <v>41</v>
      </c>
      <c r="B3917" s="16">
        <v>470</v>
      </c>
      <c r="C3917" s="14" t="s">
        <v>3633</v>
      </c>
      <c r="D3917" s="17">
        <v>1</v>
      </c>
      <c r="E3917" s="5" t="s">
        <v>3634</v>
      </c>
      <c r="F3917" s="5" t="s">
        <v>3635</v>
      </c>
      <c r="G3917" s="5" t="s">
        <v>3636</v>
      </c>
      <c r="H3917" s="20" t="str">
        <f ca="1">IFERROR(__xludf.DUMMYFUNCTION("GOOGLETRANSLATE(VIET!K3917,""vi"",""en"")"),"Tea")</f>
        <v>Tea</v>
      </c>
      <c r="I3917" s="5">
        <v>0</v>
      </c>
      <c r="J3917" s="5">
        <v>2019</v>
      </c>
      <c r="K3917" s="5">
        <v>1</v>
      </c>
      <c r="L3917" s="5" t="s">
        <v>3110</v>
      </c>
      <c r="M3917" s="5" t="s">
        <v>35</v>
      </c>
      <c r="N3917" s="19">
        <v>9784866580623</v>
      </c>
    </row>
    <row r="3918" spans="1:14" ht="15.75" customHeight="1" x14ac:dyDescent="0.2">
      <c r="A3918" s="14">
        <v>42</v>
      </c>
      <c r="B3918" s="16">
        <v>470</v>
      </c>
      <c r="C3918" s="14" t="s">
        <v>3637</v>
      </c>
      <c r="D3918" s="17">
        <v>1</v>
      </c>
      <c r="E3918" s="5" t="s">
        <v>3638</v>
      </c>
      <c r="F3918" s="5">
        <v>0</v>
      </c>
      <c r="G3918" s="5" t="s">
        <v>3639</v>
      </c>
      <c r="H3918" s="20" t="str">
        <f ca="1">IFERROR(__xludf.DUMMYFUNCTION("GOOGLETRANSLATE(VIET!K3918,""vi"",""en"")"),"Art · Handicrafts")</f>
        <v>Art · Handicrafts</v>
      </c>
      <c r="I3918" s="5">
        <v>0</v>
      </c>
      <c r="J3918" s="5">
        <v>0</v>
      </c>
      <c r="K3918" s="5">
        <v>0</v>
      </c>
      <c r="L3918" s="5">
        <v>0</v>
      </c>
      <c r="M3918" s="5" t="s">
        <v>96</v>
      </c>
      <c r="N3918" s="19">
        <v>4834721744</v>
      </c>
    </row>
    <row r="3919" spans="1:14" ht="15.75" customHeight="1" x14ac:dyDescent="0.2">
      <c r="A3919" s="14">
        <v>43</v>
      </c>
      <c r="B3919" s="16">
        <v>470</v>
      </c>
      <c r="C3919" s="14" t="s">
        <v>3640</v>
      </c>
      <c r="D3919" s="17">
        <v>1</v>
      </c>
      <c r="E3919" s="5" t="s">
        <v>3641</v>
      </c>
      <c r="F3919" s="5">
        <v>0</v>
      </c>
      <c r="G3919" s="5" t="s">
        <v>3642</v>
      </c>
      <c r="H3919" s="20" t="str">
        <f ca="1">IFERROR(__xludf.DUMMYFUNCTION("GOOGLETRANSLATE(VIET!K3919,""vi"",""en"")"),"Cuisine")</f>
        <v>Cuisine</v>
      </c>
      <c r="I3919" s="5">
        <v>0</v>
      </c>
      <c r="J3919" s="5">
        <v>2015</v>
      </c>
      <c r="K3919" s="5">
        <v>1</v>
      </c>
      <c r="L3919" s="5" t="s">
        <v>414</v>
      </c>
      <c r="M3919" s="5" t="s">
        <v>96</v>
      </c>
      <c r="N3919" s="19" t="s">
        <v>3643</v>
      </c>
    </row>
    <row r="3920" spans="1:14" ht="15.75" hidden="1" customHeight="1" x14ac:dyDescent="0.2">
      <c r="A3920" s="14">
        <v>44</v>
      </c>
      <c r="B3920" s="16">
        <v>470</v>
      </c>
      <c r="C3920" s="14">
        <v>0</v>
      </c>
      <c r="D3920" s="17">
        <v>0</v>
      </c>
      <c r="E3920" s="5">
        <v>0</v>
      </c>
      <c r="F3920" s="5">
        <v>0</v>
      </c>
      <c r="G3920" s="5">
        <v>0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19">
        <v>0</v>
      </c>
    </row>
    <row r="3921" spans="1:14" ht="15.75" customHeight="1" x14ac:dyDescent="0.2">
      <c r="A3921" s="14">
        <v>1</v>
      </c>
      <c r="B3921" s="16">
        <v>480</v>
      </c>
      <c r="C3921" s="14" t="s">
        <v>3644</v>
      </c>
      <c r="D3921" s="17">
        <v>1</v>
      </c>
      <c r="E3921" s="5" t="s">
        <v>3645</v>
      </c>
      <c r="F3921" s="5">
        <v>0</v>
      </c>
      <c r="G3921" s="5" t="s">
        <v>3646</v>
      </c>
      <c r="H3921" s="20" t="str">
        <f ca="1">IFERROR(__xludf.DUMMYFUNCTION("GOOGLETRANSLATE(VIET!K3921,""vi"",""en"")"),"Sport")</f>
        <v>Sport</v>
      </c>
      <c r="I3921" s="5">
        <v>0</v>
      </c>
      <c r="J3921" s="5">
        <v>2007</v>
      </c>
      <c r="K3921" s="5">
        <v>1</v>
      </c>
      <c r="L3921" s="5" t="s">
        <v>3648</v>
      </c>
      <c r="M3921" s="5" t="s">
        <v>96</v>
      </c>
      <c r="N3921" s="19">
        <v>9784583100326</v>
      </c>
    </row>
    <row r="3922" spans="1:14" ht="15.75" customHeight="1" x14ac:dyDescent="0.2">
      <c r="A3922" s="14">
        <v>2</v>
      </c>
      <c r="B3922" s="16">
        <v>480</v>
      </c>
      <c r="C3922" s="14" t="s">
        <v>3649</v>
      </c>
      <c r="D3922" s="17">
        <v>1</v>
      </c>
      <c r="E3922" s="5" t="s">
        <v>3650</v>
      </c>
      <c r="F3922" s="5">
        <v>0</v>
      </c>
      <c r="G3922" s="5" t="s">
        <v>3651</v>
      </c>
      <c r="H3922" s="20" t="str">
        <f ca="1">IFERROR(__xludf.DUMMYFUNCTION("GOOGLETRANSLATE(VIET!K3922,""vi"",""en"")"),"Sport")</f>
        <v>Sport</v>
      </c>
      <c r="I3922" s="5">
        <v>0</v>
      </c>
      <c r="J3922" s="5">
        <v>2006</v>
      </c>
      <c r="K3922" s="5">
        <v>1</v>
      </c>
      <c r="L3922" s="5" t="s">
        <v>3652</v>
      </c>
      <c r="M3922" s="5" t="s">
        <v>35</v>
      </c>
      <c r="N3922" s="19">
        <v>9780804836418</v>
      </c>
    </row>
    <row r="3923" spans="1:14" ht="15.75" customHeight="1" x14ac:dyDescent="0.2">
      <c r="A3923" s="14">
        <v>3</v>
      </c>
      <c r="B3923" s="16">
        <v>480</v>
      </c>
      <c r="C3923" s="14" t="s">
        <v>3653</v>
      </c>
      <c r="D3923" s="17">
        <v>1</v>
      </c>
      <c r="E3923" s="5" t="s">
        <v>3654</v>
      </c>
      <c r="F3923" s="5">
        <v>0</v>
      </c>
      <c r="G3923" s="5" t="s">
        <v>3655</v>
      </c>
      <c r="H3923" s="20" t="str">
        <f ca="1">IFERROR(__xludf.DUMMYFUNCTION("GOOGLETRANSLATE(VIET!K3923,""vi"",""en"")"),"Sport")</f>
        <v>Sport</v>
      </c>
      <c r="I3923" s="5">
        <v>0</v>
      </c>
      <c r="J3923" s="5">
        <v>2009</v>
      </c>
      <c r="K3923" s="5">
        <v>1</v>
      </c>
      <c r="L3923" s="5" t="s">
        <v>2933</v>
      </c>
      <c r="M3923" s="5" t="s">
        <v>96</v>
      </c>
      <c r="N3923" s="19">
        <v>9784022505934</v>
      </c>
    </row>
    <row r="3924" spans="1:14" ht="15.75" customHeight="1" x14ac:dyDescent="0.2">
      <c r="A3924" s="14">
        <v>4</v>
      </c>
      <c r="B3924" s="16">
        <v>480</v>
      </c>
      <c r="C3924" s="14" t="s">
        <v>3656</v>
      </c>
      <c r="D3924" s="17">
        <v>1</v>
      </c>
      <c r="E3924" s="5" t="s">
        <v>3657</v>
      </c>
      <c r="F3924" s="5">
        <v>0</v>
      </c>
      <c r="G3924" s="5" t="s">
        <v>3646</v>
      </c>
      <c r="H3924" s="20" t="str">
        <f ca="1">IFERROR(__xludf.DUMMYFUNCTION("GOOGLETRANSLATE(VIET!K3924,""vi"",""en"")"),"Sport")</f>
        <v>Sport</v>
      </c>
      <c r="I3924" s="5">
        <v>0</v>
      </c>
      <c r="J3924" s="5">
        <v>0</v>
      </c>
      <c r="K3924" s="5">
        <v>1</v>
      </c>
      <c r="L3924" s="5" t="s">
        <v>3658</v>
      </c>
      <c r="M3924" s="5" t="s">
        <v>96</v>
      </c>
      <c r="N3924" s="19">
        <v>0</v>
      </c>
    </row>
    <row r="3925" spans="1:14" ht="15.75" customHeight="1" x14ac:dyDescent="0.2">
      <c r="A3925" s="14">
        <v>5</v>
      </c>
      <c r="B3925" s="16">
        <v>480</v>
      </c>
      <c r="C3925" s="14" t="s">
        <v>3659</v>
      </c>
      <c r="D3925" s="17">
        <v>1</v>
      </c>
      <c r="E3925" s="5" t="s">
        <v>3660</v>
      </c>
      <c r="F3925" s="5">
        <v>0</v>
      </c>
      <c r="G3925" s="5" t="s">
        <v>3661</v>
      </c>
      <c r="H3925" s="20" t="str">
        <f ca="1">IFERROR(__xludf.DUMMYFUNCTION("GOOGLETRANSLATE(VIET!K3925,""vi"",""en"")"),"Sport")</f>
        <v>Sport</v>
      </c>
      <c r="I3925" s="5">
        <v>0</v>
      </c>
      <c r="J3925" s="5">
        <v>2004</v>
      </c>
      <c r="K3925" s="5">
        <v>1</v>
      </c>
      <c r="L3925" s="5">
        <v>0</v>
      </c>
      <c r="M3925" s="5" t="s">
        <v>96</v>
      </c>
      <c r="N3925" s="19">
        <v>9784469265606</v>
      </c>
    </row>
    <row r="3926" spans="1:14" ht="15.75" customHeight="1" x14ac:dyDescent="0.2">
      <c r="A3926" s="14">
        <v>6</v>
      </c>
      <c r="B3926" s="16">
        <v>480</v>
      </c>
      <c r="C3926" s="14" t="s">
        <v>3662</v>
      </c>
      <c r="D3926" s="17">
        <v>1</v>
      </c>
      <c r="E3926" s="5" t="s">
        <v>3663</v>
      </c>
      <c r="F3926" s="5">
        <v>0</v>
      </c>
      <c r="G3926" s="5" t="s">
        <v>3664</v>
      </c>
      <c r="H3926" s="20" t="str">
        <f ca="1">IFERROR(__xludf.DUMMYFUNCTION("GOOGLETRANSLATE(VIET!K3926,""vi"",""en"")"),"Sport")</f>
        <v>Sport</v>
      </c>
      <c r="I3926" s="5">
        <v>0</v>
      </c>
      <c r="J3926" s="5">
        <v>2007</v>
      </c>
      <c r="K3926" s="5">
        <v>1</v>
      </c>
      <c r="L3926" s="5" t="s">
        <v>3664</v>
      </c>
      <c r="M3926" s="5" t="s">
        <v>96</v>
      </c>
      <c r="N3926" s="19">
        <v>0</v>
      </c>
    </row>
    <row r="3927" spans="1:14" ht="15.75" customHeight="1" x14ac:dyDescent="0.2">
      <c r="A3927" s="14">
        <v>7</v>
      </c>
      <c r="B3927" s="16">
        <v>480</v>
      </c>
      <c r="C3927" s="14" t="s">
        <v>3665</v>
      </c>
      <c r="D3927" s="17">
        <v>1</v>
      </c>
      <c r="E3927" s="5" t="s">
        <v>3666</v>
      </c>
      <c r="F3927" s="5">
        <v>0</v>
      </c>
      <c r="G3927" s="5" t="s">
        <v>3667</v>
      </c>
      <c r="H3927" s="20" t="str">
        <f ca="1">IFERROR(__xludf.DUMMYFUNCTION("GOOGLETRANSLATE(VIET!K3927,""vi"",""en"")"),"Sport")</f>
        <v>Sport</v>
      </c>
      <c r="I3927" s="5">
        <v>0</v>
      </c>
      <c r="J3927" s="5">
        <v>2010</v>
      </c>
      <c r="K3927" s="5">
        <v>1</v>
      </c>
      <c r="L3927" s="5">
        <v>0</v>
      </c>
      <c r="M3927" s="5" t="s">
        <v>35</v>
      </c>
      <c r="N3927" s="19">
        <v>9784770031198</v>
      </c>
    </row>
    <row r="3928" spans="1:14" ht="15.75" customHeight="1" x14ac:dyDescent="0.2">
      <c r="A3928" s="14">
        <v>17</v>
      </c>
      <c r="B3928" s="16">
        <v>480</v>
      </c>
      <c r="C3928" s="14" t="s">
        <v>3668</v>
      </c>
      <c r="D3928" s="17">
        <v>1</v>
      </c>
      <c r="E3928" s="5" t="s">
        <v>3669</v>
      </c>
      <c r="F3928" s="5">
        <v>0</v>
      </c>
      <c r="G3928" s="5" t="s">
        <v>3670</v>
      </c>
      <c r="H3928" s="20" t="str">
        <f ca="1">IFERROR(__xludf.DUMMYFUNCTION("GOOGLETRANSLATE(VIET!K3928,""vi"",""en"")"),"Sport")</f>
        <v>Sport</v>
      </c>
      <c r="I3928" s="5">
        <v>0</v>
      </c>
      <c r="J3928" s="5">
        <v>2008</v>
      </c>
      <c r="K3928" s="5">
        <v>1</v>
      </c>
      <c r="L3928" s="5" t="s">
        <v>3671</v>
      </c>
      <c r="M3928" s="5" t="s">
        <v>96</v>
      </c>
      <c r="N3928" s="19">
        <v>9784480064523</v>
      </c>
    </row>
    <row r="3929" spans="1:14" ht="15.75" customHeight="1" x14ac:dyDescent="0.2">
      <c r="A3929" s="14">
        <v>18</v>
      </c>
      <c r="B3929" s="16">
        <v>480</v>
      </c>
      <c r="C3929" s="14" t="s">
        <v>3672</v>
      </c>
      <c r="D3929" s="17">
        <v>2</v>
      </c>
      <c r="E3929" s="5" t="s">
        <v>3673</v>
      </c>
      <c r="F3929" s="5">
        <v>0</v>
      </c>
      <c r="G3929" s="5" t="s">
        <v>3674</v>
      </c>
      <c r="H3929" s="20" t="str">
        <f ca="1">IFERROR(__xludf.DUMMYFUNCTION("GOOGLETRANSLATE(VIET!K3929,""vi"",""en"")"),"Sport")</f>
        <v>Sport</v>
      </c>
      <c r="I3929" s="5">
        <v>0</v>
      </c>
      <c r="J3929" s="5">
        <v>2007</v>
      </c>
      <c r="K3929" s="5">
        <v>1</v>
      </c>
      <c r="L3929" s="5">
        <v>0</v>
      </c>
      <c r="M3929" s="5">
        <v>0</v>
      </c>
      <c r="N3929" s="19">
        <v>0</v>
      </c>
    </row>
    <row r="3930" spans="1:14" ht="15.75" customHeight="1" x14ac:dyDescent="0.2">
      <c r="A3930" s="14">
        <v>19</v>
      </c>
      <c r="B3930" s="16">
        <v>480</v>
      </c>
      <c r="C3930" s="14" t="s">
        <v>3675</v>
      </c>
      <c r="D3930" s="17">
        <v>1</v>
      </c>
      <c r="E3930" s="5" t="s">
        <v>3676</v>
      </c>
      <c r="F3930" s="5">
        <v>0</v>
      </c>
      <c r="G3930" s="5" t="s">
        <v>3677</v>
      </c>
      <c r="H3930" s="20" t="str">
        <f ca="1">IFERROR(__xludf.DUMMYFUNCTION("GOOGLETRANSLATE(VIET!K3930,""vi"",""en"")"),"Sport")</f>
        <v>Sport</v>
      </c>
      <c r="I3930" s="5">
        <v>0</v>
      </c>
      <c r="J3930" s="5">
        <v>2007</v>
      </c>
      <c r="K3930" s="5">
        <v>2</v>
      </c>
      <c r="L3930" s="5" t="s">
        <v>3678</v>
      </c>
      <c r="M3930" s="5">
        <v>0</v>
      </c>
      <c r="N3930" s="19">
        <v>9784334034108</v>
      </c>
    </row>
    <row r="3931" spans="1:14" ht="15.75" customHeight="1" x14ac:dyDescent="0.2">
      <c r="A3931" s="14">
        <v>21</v>
      </c>
      <c r="B3931" s="16">
        <v>480</v>
      </c>
      <c r="C3931" s="14" t="s">
        <v>3679</v>
      </c>
      <c r="D3931" s="17">
        <v>1</v>
      </c>
      <c r="E3931" s="5" t="s">
        <v>3680</v>
      </c>
      <c r="F3931" s="5">
        <v>0</v>
      </c>
      <c r="G3931" s="5" t="s">
        <v>3681</v>
      </c>
      <c r="H3931" s="20" t="str">
        <f ca="1">IFERROR(__xludf.DUMMYFUNCTION("GOOGLETRANSLATE(VIET!K3931,""vi"",""en"")"),"Sport")</f>
        <v>Sport</v>
      </c>
      <c r="I3931" s="5">
        <v>0</v>
      </c>
      <c r="J3931" s="5">
        <v>2010</v>
      </c>
      <c r="K3931" s="5" t="s">
        <v>1262</v>
      </c>
      <c r="L3931" s="5" t="s">
        <v>3682</v>
      </c>
      <c r="M3931" s="5" t="s">
        <v>96</v>
      </c>
      <c r="N3931" s="19" t="s">
        <v>3683</v>
      </c>
    </row>
    <row r="3932" spans="1:14" ht="15.75" hidden="1" customHeight="1" x14ac:dyDescent="0.2">
      <c r="A3932" s="14">
        <v>22</v>
      </c>
      <c r="B3932" s="16">
        <v>480</v>
      </c>
      <c r="C3932" s="14">
        <v>0</v>
      </c>
      <c r="D3932" s="17">
        <v>0</v>
      </c>
      <c r="E3932" s="5">
        <v>0</v>
      </c>
      <c r="F3932" s="5">
        <v>0</v>
      </c>
      <c r="G3932" s="5">
        <v>0</v>
      </c>
      <c r="H3932" s="5" t="s">
        <v>3647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19">
        <v>0</v>
      </c>
    </row>
    <row r="3933" spans="1:14" ht="15.75" customHeight="1" x14ac:dyDescent="0.2">
      <c r="A3933" s="14">
        <v>1</v>
      </c>
      <c r="B3933" s="16">
        <v>490</v>
      </c>
      <c r="C3933" s="14" t="s">
        <v>3684</v>
      </c>
      <c r="D3933" s="17">
        <v>1</v>
      </c>
      <c r="E3933" s="5" t="s">
        <v>3685</v>
      </c>
      <c r="F3933" s="5" t="s">
        <v>32</v>
      </c>
      <c r="G3933" s="5" t="s">
        <v>32</v>
      </c>
      <c r="H3933" s="20" t="str">
        <f ca="1">IFERROR(__xludf.DUMMYFUNCTION("GOOGLETRANSLATE(VIET!K3933,""vi"",""en"")"),"Other")</f>
        <v>Other</v>
      </c>
      <c r="I3933" s="5">
        <v>0</v>
      </c>
      <c r="J3933" s="5">
        <v>2010</v>
      </c>
      <c r="K3933" s="5">
        <v>1</v>
      </c>
      <c r="L3933" s="5" t="s">
        <v>2680</v>
      </c>
      <c r="M3933" s="5" t="s">
        <v>307</v>
      </c>
      <c r="N3933" s="19" t="s">
        <v>32</v>
      </c>
    </row>
    <row r="3934" spans="1:14" ht="15.75" customHeight="1" x14ac:dyDescent="0.2">
      <c r="A3934" s="14">
        <v>2</v>
      </c>
      <c r="B3934" s="16">
        <v>490</v>
      </c>
      <c r="C3934" s="14" t="s">
        <v>3687</v>
      </c>
      <c r="D3934" s="17">
        <v>1</v>
      </c>
      <c r="E3934" s="5" t="s">
        <v>3688</v>
      </c>
      <c r="F3934" s="5" t="s">
        <v>32</v>
      </c>
      <c r="G3934" s="5" t="s">
        <v>32</v>
      </c>
      <c r="H3934" s="20" t="str">
        <f ca="1">IFERROR(__xludf.DUMMYFUNCTION("GOOGLETRANSLATE(VIET!K3934,""vi"",""en"")"),"Other")</f>
        <v>Other</v>
      </c>
      <c r="I3934" s="5">
        <v>0</v>
      </c>
      <c r="J3934" s="5">
        <v>2010</v>
      </c>
      <c r="K3934" s="5">
        <v>1</v>
      </c>
      <c r="L3934" s="5" t="s">
        <v>2680</v>
      </c>
      <c r="M3934" s="5" t="s">
        <v>307</v>
      </c>
      <c r="N3934" s="19" t="s">
        <v>32</v>
      </c>
    </row>
    <row r="3935" spans="1:14" ht="15.75" customHeight="1" x14ac:dyDescent="0.2">
      <c r="A3935" s="14">
        <v>3</v>
      </c>
      <c r="B3935" s="16">
        <v>490</v>
      </c>
      <c r="C3935" s="14" t="s">
        <v>3689</v>
      </c>
      <c r="D3935" s="17">
        <v>1</v>
      </c>
      <c r="E3935" s="5" t="s">
        <v>3690</v>
      </c>
      <c r="F3935" s="5" t="s">
        <v>32</v>
      </c>
      <c r="G3935" s="5" t="s">
        <v>32</v>
      </c>
      <c r="H3935" s="20" t="str">
        <f ca="1">IFERROR(__xludf.DUMMYFUNCTION("GOOGLETRANSLATE(VIET!K3935,""vi"",""en"")"),"Other")</f>
        <v>Other</v>
      </c>
      <c r="I3935" s="5">
        <v>0</v>
      </c>
      <c r="J3935" s="5">
        <v>2010</v>
      </c>
      <c r="K3935" s="5">
        <v>1</v>
      </c>
      <c r="L3935" s="5" t="s">
        <v>2680</v>
      </c>
      <c r="M3935" s="5" t="s">
        <v>307</v>
      </c>
      <c r="N3935" s="19" t="s">
        <v>32</v>
      </c>
    </row>
    <row r="3936" spans="1:14" ht="15.75" customHeight="1" x14ac:dyDescent="0.2">
      <c r="A3936" s="14">
        <v>4</v>
      </c>
      <c r="B3936" s="16">
        <v>490</v>
      </c>
      <c r="C3936" s="14" t="s">
        <v>3691</v>
      </c>
      <c r="D3936" s="17">
        <v>1</v>
      </c>
      <c r="E3936" s="5" t="s">
        <v>3692</v>
      </c>
      <c r="F3936" s="5" t="s">
        <v>32</v>
      </c>
      <c r="G3936" s="5" t="s">
        <v>32</v>
      </c>
      <c r="H3936" s="20" t="str">
        <f ca="1">IFERROR(__xludf.DUMMYFUNCTION("GOOGLETRANSLATE(VIET!K3936,""vi"",""en"")"),"Other")</f>
        <v>Other</v>
      </c>
      <c r="I3936" s="5">
        <v>0</v>
      </c>
      <c r="J3936" s="5">
        <v>2010</v>
      </c>
      <c r="K3936" s="5">
        <v>1</v>
      </c>
      <c r="L3936" s="5" t="s">
        <v>2680</v>
      </c>
      <c r="M3936" s="5" t="s">
        <v>307</v>
      </c>
      <c r="N3936" s="19" t="s">
        <v>32</v>
      </c>
    </row>
    <row r="3937" spans="1:14" ht="15.75" customHeight="1" x14ac:dyDescent="0.2">
      <c r="A3937" s="14">
        <v>5</v>
      </c>
      <c r="B3937" s="16">
        <v>490</v>
      </c>
      <c r="C3937" s="14" t="s">
        <v>3693</v>
      </c>
      <c r="D3937" s="17">
        <v>1</v>
      </c>
      <c r="E3937" s="5" t="s">
        <v>3694</v>
      </c>
      <c r="F3937" s="5" t="s">
        <v>32</v>
      </c>
      <c r="G3937" s="5" t="s">
        <v>32</v>
      </c>
      <c r="H3937" s="20" t="str">
        <f ca="1">IFERROR(__xludf.DUMMYFUNCTION("GOOGLETRANSLATE(VIET!K3937,""vi"",""en"")"),"Other")</f>
        <v>Other</v>
      </c>
      <c r="I3937" s="5">
        <v>0</v>
      </c>
      <c r="J3937" s="5">
        <v>2010</v>
      </c>
      <c r="K3937" s="5">
        <v>1</v>
      </c>
      <c r="L3937" s="5" t="s">
        <v>2680</v>
      </c>
      <c r="M3937" s="5" t="s">
        <v>307</v>
      </c>
      <c r="N3937" s="19">
        <v>0</v>
      </c>
    </row>
    <row r="3938" spans="1:14" ht="15.75" customHeight="1" x14ac:dyDescent="0.2">
      <c r="A3938" s="14">
        <v>6</v>
      </c>
      <c r="B3938" s="16">
        <v>490</v>
      </c>
      <c r="C3938" s="14" t="s">
        <v>3695</v>
      </c>
      <c r="D3938" s="17">
        <v>1</v>
      </c>
      <c r="E3938" s="5" t="s">
        <v>3696</v>
      </c>
      <c r="F3938" s="5" t="s">
        <v>32</v>
      </c>
      <c r="G3938" s="5" t="s">
        <v>32</v>
      </c>
      <c r="H3938" s="20" t="str">
        <f ca="1">IFERROR(__xludf.DUMMYFUNCTION("GOOGLETRANSLATE(VIET!K3938,""vi"",""en"")"),"Other")</f>
        <v>Other</v>
      </c>
      <c r="I3938" s="5">
        <v>0</v>
      </c>
      <c r="J3938" s="5">
        <v>2010</v>
      </c>
      <c r="K3938" s="5">
        <v>1</v>
      </c>
      <c r="L3938" s="5" t="s">
        <v>2680</v>
      </c>
      <c r="M3938" s="5" t="s">
        <v>307</v>
      </c>
      <c r="N3938" s="19" t="s">
        <v>32</v>
      </c>
    </row>
    <row r="3939" spans="1:14" ht="15.75" customHeight="1" x14ac:dyDescent="0.2">
      <c r="A3939" s="14">
        <v>7</v>
      </c>
      <c r="B3939" s="16">
        <v>490</v>
      </c>
      <c r="C3939" s="14" t="s">
        <v>3697</v>
      </c>
      <c r="D3939" s="17">
        <v>1</v>
      </c>
      <c r="E3939" s="5" t="s">
        <v>3698</v>
      </c>
      <c r="F3939" s="5" t="s">
        <v>32</v>
      </c>
      <c r="G3939" s="5" t="s">
        <v>32</v>
      </c>
      <c r="H3939" s="20" t="str">
        <f ca="1">IFERROR(__xludf.DUMMYFUNCTION("GOOGLETRANSLATE(VIET!K3939,""vi"",""en"")"),"Other")</f>
        <v>Other</v>
      </c>
      <c r="I3939" s="5">
        <v>0</v>
      </c>
      <c r="J3939" s="5">
        <v>2010</v>
      </c>
      <c r="K3939" s="5">
        <v>1</v>
      </c>
      <c r="L3939" s="5" t="s">
        <v>2680</v>
      </c>
      <c r="M3939" s="5" t="s">
        <v>307</v>
      </c>
      <c r="N3939" s="19" t="s">
        <v>32</v>
      </c>
    </row>
    <row r="3940" spans="1:14" ht="15.75" customHeight="1" x14ac:dyDescent="0.2">
      <c r="A3940" s="14">
        <v>8</v>
      </c>
      <c r="B3940" s="16">
        <v>490</v>
      </c>
      <c r="C3940" s="14" t="s">
        <v>3699</v>
      </c>
      <c r="D3940" s="17">
        <v>1</v>
      </c>
      <c r="E3940" s="5" t="s">
        <v>3700</v>
      </c>
      <c r="F3940" s="5" t="s">
        <v>32</v>
      </c>
      <c r="G3940" s="5" t="s">
        <v>32</v>
      </c>
      <c r="H3940" s="20" t="str">
        <f ca="1">IFERROR(__xludf.DUMMYFUNCTION("GOOGLETRANSLATE(VIET!K3940,""vi"",""en"")"),"Other")</f>
        <v>Other</v>
      </c>
      <c r="I3940" s="5">
        <v>0</v>
      </c>
      <c r="J3940" s="5">
        <v>2010</v>
      </c>
      <c r="K3940" s="5">
        <v>1</v>
      </c>
      <c r="L3940" s="5" t="s">
        <v>2680</v>
      </c>
      <c r="M3940" s="5" t="s">
        <v>307</v>
      </c>
      <c r="N3940" s="19" t="s">
        <v>32</v>
      </c>
    </row>
    <row r="3941" spans="1:14" ht="15.75" customHeight="1" x14ac:dyDescent="0.2">
      <c r="A3941" s="14">
        <v>9</v>
      </c>
      <c r="B3941" s="16">
        <v>490</v>
      </c>
      <c r="C3941" s="14" t="s">
        <v>3701</v>
      </c>
      <c r="D3941" s="17">
        <v>1</v>
      </c>
      <c r="E3941" s="5" t="s">
        <v>3702</v>
      </c>
      <c r="F3941" s="5" t="s">
        <v>32</v>
      </c>
      <c r="G3941" s="5" t="s">
        <v>3703</v>
      </c>
      <c r="H3941" s="20" t="str">
        <f ca="1">IFERROR(__xludf.DUMMYFUNCTION("GOOGLETRANSLATE(VIET!K3941,""vi"",""en"")"),"Other")</f>
        <v>Other</v>
      </c>
      <c r="I3941" s="5">
        <v>0</v>
      </c>
      <c r="J3941" s="5">
        <v>1981</v>
      </c>
      <c r="K3941" s="5">
        <v>5</v>
      </c>
      <c r="L3941" s="5" t="s">
        <v>3704</v>
      </c>
      <c r="M3941" s="5" t="s">
        <v>96</v>
      </c>
      <c r="N3941" s="19">
        <v>4588230018</v>
      </c>
    </row>
    <row r="3942" spans="1:14" ht="15.75" customHeight="1" x14ac:dyDescent="0.2">
      <c r="A3942" s="14">
        <v>10</v>
      </c>
      <c r="B3942" s="16">
        <v>490</v>
      </c>
      <c r="C3942" s="14" t="s">
        <v>3705</v>
      </c>
      <c r="D3942" s="17">
        <v>1</v>
      </c>
      <c r="E3942" s="5" t="s">
        <v>3706</v>
      </c>
      <c r="F3942" s="5" t="s">
        <v>32</v>
      </c>
      <c r="G3942" s="5" t="s">
        <v>3703</v>
      </c>
      <c r="H3942" s="20" t="str">
        <f ca="1">IFERROR(__xludf.DUMMYFUNCTION("GOOGLETRANSLATE(VIET!K3942,""vi"",""en"")"),"Other")</f>
        <v>Other</v>
      </c>
      <c r="I3942" s="5">
        <v>0</v>
      </c>
      <c r="J3942" s="5">
        <v>1981</v>
      </c>
      <c r="K3942" s="5">
        <v>4</v>
      </c>
      <c r="L3942" s="5" t="s">
        <v>3704</v>
      </c>
      <c r="M3942" s="5" t="s">
        <v>96</v>
      </c>
      <c r="N3942" s="19">
        <v>4588230026</v>
      </c>
    </row>
    <row r="3943" spans="1:14" ht="15.75" customHeight="1" x14ac:dyDescent="0.2">
      <c r="A3943" s="14">
        <v>11</v>
      </c>
      <c r="B3943" s="16">
        <v>490</v>
      </c>
      <c r="C3943" s="14" t="s">
        <v>3707</v>
      </c>
      <c r="D3943" s="17">
        <v>1</v>
      </c>
      <c r="E3943" s="5" t="s">
        <v>3708</v>
      </c>
      <c r="F3943" s="5" t="s">
        <v>32</v>
      </c>
      <c r="G3943" s="5" t="s">
        <v>3703</v>
      </c>
      <c r="H3943" s="20" t="str">
        <f ca="1">IFERROR(__xludf.DUMMYFUNCTION("GOOGLETRANSLATE(VIET!K3943,""vi"",""en"")"),"Other")</f>
        <v>Other</v>
      </c>
      <c r="I3943" s="5">
        <v>0</v>
      </c>
      <c r="J3943" s="5">
        <v>1981</v>
      </c>
      <c r="K3943" s="5">
        <v>1</v>
      </c>
      <c r="L3943" s="5" t="s">
        <v>3704</v>
      </c>
      <c r="M3943" s="5" t="s">
        <v>96</v>
      </c>
      <c r="N3943" s="19">
        <v>4588230034</v>
      </c>
    </row>
    <row r="3944" spans="1:14" ht="15.75" customHeight="1" x14ac:dyDescent="0.2">
      <c r="A3944" s="14">
        <v>12</v>
      </c>
      <c r="B3944" s="16">
        <v>490</v>
      </c>
      <c r="C3944" s="14" t="s">
        <v>3709</v>
      </c>
      <c r="D3944" s="17">
        <v>1</v>
      </c>
      <c r="E3944" s="5" t="s">
        <v>3710</v>
      </c>
      <c r="F3944" s="5" t="s">
        <v>32</v>
      </c>
      <c r="G3944" s="5" t="s">
        <v>3703</v>
      </c>
      <c r="H3944" s="20" t="str">
        <f ca="1">IFERROR(__xludf.DUMMYFUNCTION("GOOGLETRANSLATE(VIET!K3944,""vi"",""en"")"),"Other")</f>
        <v>Other</v>
      </c>
      <c r="I3944" s="5">
        <v>0</v>
      </c>
      <c r="J3944" s="5">
        <v>1981</v>
      </c>
      <c r="K3944" s="5">
        <v>1</v>
      </c>
      <c r="L3944" s="5" t="s">
        <v>3704</v>
      </c>
      <c r="M3944" s="5" t="s">
        <v>96</v>
      </c>
      <c r="N3944" s="19">
        <v>4588230042</v>
      </c>
    </row>
    <row r="3945" spans="1:14" ht="15.75" customHeight="1" x14ac:dyDescent="0.2">
      <c r="A3945" s="14">
        <v>13</v>
      </c>
      <c r="B3945" s="16">
        <v>490</v>
      </c>
      <c r="C3945" s="14" t="s">
        <v>3711</v>
      </c>
      <c r="D3945" s="17">
        <v>1</v>
      </c>
      <c r="E3945" s="5" t="s">
        <v>3712</v>
      </c>
      <c r="F3945" s="5" t="s">
        <v>32</v>
      </c>
      <c r="G3945" s="5" t="s">
        <v>3703</v>
      </c>
      <c r="H3945" s="20" t="str">
        <f ca="1">IFERROR(__xludf.DUMMYFUNCTION("GOOGLETRANSLATE(VIET!K3945,""vi"",""en"")"),"Other")</f>
        <v>Other</v>
      </c>
      <c r="I3945" s="5">
        <v>0</v>
      </c>
      <c r="J3945" s="5">
        <v>1981</v>
      </c>
      <c r="K3945" s="5">
        <v>1</v>
      </c>
      <c r="L3945" s="5" t="s">
        <v>3704</v>
      </c>
      <c r="M3945" s="5" t="s">
        <v>96</v>
      </c>
      <c r="N3945" s="19">
        <v>1321250057710</v>
      </c>
    </row>
    <row r="3946" spans="1:14" ht="15.75" customHeight="1" x14ac:dyDescent="0.2">
      <c r="A3946" s="14">
        <v>14</v>
      </c>
      <c r="B3946" s="16">
        <v>490</v>
      </c>
      <c r="C3946" s="14" t="s">
        <v>3713</v>
      </c>
      <c r="D3946" s="17">
        <v>1</v>
      </c>
      <c r="E3946" s="5" t="s">
        <v>3714</v>
      </c>
      <c r="F3946" s="5" t="s">
        <v>32</v>
      </c>
      <c r="G3946" s="5" t="s">
        <v>3703</v>
      </c>
      <c r="H3946" s="20" t="str">
        <f ca="1">IFERROR(__xludf.DUMMYFUNCTION("GOOGLETRANSLATE(VIET!K3946,""vi"",""en"")"),"Other")</f>
        <v>Other</v>
      </c>
      <c r="I3946" s="5">
        <v>0</v>
      </c>
      <c r="J3946" s="5">
        <v>1991</v>
      </c>
      <c r="K3946" s="5">
        <v>2</v>
      </c>
      <c r="L3946" s="5" t="s">
        <v>3704</v>
      </c>
      <c r="M3946" s="5" t="s">
        <v>96</v>
      </c>
      <c r="N3946" s="19">
        <v>4588230069</v>
      </c>
    </row>
    <row r="3947" spans="1:14" ht="15.75" customHeight="1" x14ac:dyDescent="0.2">
      <c r="A3947" s="14">
        <v>15</v>
      </c>
      <c r="B3947" s="16">
        <v>490</v>
      </c>
      <c r="C3947" s="14" t="s">
        <v>3715</v>
      </c>
      <c r="D3947" s="17">
        <v>1</v>
      </c>
      <c r="E3947" s="5" t="s">
        <v>3716</v>
      </c>
      <c r="F3947" s="5" t="s">
        <v>32</v>
      </c>
      <c r="G3947" s="5" t="s">
        <v>3703</v>
      </c>
      <c r="H3947" s="20" t="str">
        <f ca="1">IFERROR(__xludf.DUMMYFUNCTION("GOOGLETRANSLATE(VIET!K3947,""vi"",""en"")"),"Other")</f>
        <v>Other</v>
      </c>
      <c r="I3947" s="5">
        <v>0</v>
      </c>
      <c r="J3947" s="5">
        <v>1990</v>
      </c>
      <c r="K3947" s="5">
        <v>1</v>
      </c>
      <c r="L3947" s="5" t="s">
        <v>3704</v>
      </c>
      <c r="M3947" s="5" t="s">
        <v>96</v>
      </c>
      <c r="N3947" s="19">
        <v>4588230077</v>
      </c>
    </row>
    <row r="3948" spans="1:14" ht="15.75" customHeight="1" x14ac:dyDescent="0.2">
      <c r="A3948" s="14">
        <v>16</v>
      </c>
      <c r="B3948" s="16">
        <v>490</v>
      </c>
      <c r="C3948" s="14" t="s">
        <v>3717</v>
      </c>
      <c r="D3948" s="17">
        <v>1</v>
      </c>
      <c r="E3948" s="5" t="s">
        <v>3718</v>
      </c>
      <c r="F3948" s="5">
        <v>0</v>
      </c>
      <c r="G3948" s="5" t="s">
        <v>3719</v>
      </c>
      <c r="H3948" s="20" t="str">
        <f ca="1">IFERROR(__xludf.DUMMYFUNCTION("GOOGLETRANSLATE(VIET!K3948,""vi"",""en"")"),"Other")</f>
        <v>Other</v>
      </c>
      <c r="I3948" s="5">
        <v>0</v>
      </c>
      <c r="J3948" s="5">
        <v>2002</v>
      </c>
      <c r="K3948" s="5">
        <v>1</v>
      </c>
      <c r="L3948" s="5" t="s">
        <v>3720</v>
      </c>
      <c r="M3948" s="5" t="s">
        <v>96</v>
      </c>
      <c r="N3948" s="19">
        <v>9784584159484</v>
      </c>
    </row>
    <row r="3949" spans="1:14" ht="15.75" customHeight="1" x14ac:dyDescent="0.2">
      <c r="A3949" s="14">
        <v>17</v>
      </c>
      <c r="B3949" s="16">
        <v>490</v>
      </c>
      <c r="C3949" s="14" t="s">
        <v>3721</v>
      </c>
      <c r="D3949" s="17">
        <v>1</v>
      </c>
      <c r="E3949" s="5" t="s">
        <v>3722</v>
      </c>
      <c r="F3949" s="5" t="s">
        <v>3723</v>
      </c>
      <c r="G3949" s="5" t="s">
        <v>3724</v>
      </c>
      <c r="H3949" s="20" t="str">
        <f ca="1">IFERROR(__xludf.DUMMYFUNCTION("GOOGLETRANSLATE(VIET!K3949,""vi"",""en"")"),"Other")</f>
        <v>Other</v>
      </c>
      <c r="I3949" s="5">
        <v>0</v>
      </c>
      <c r="J3949" s="5">
        <v>2011</v>
      </c>
      <c r="K3949" s="5">
        <v>1</v>
      </c>
      <c r="L3949" s="5" t="s">
        <v>3725</v>
      </c>
      <c r="M3949" s="5" t="s">
        <v>96</v>
      </c>
      <c r="N3949" s="19">
        <v>0</v>
      </c>
    </row>
    <row r="3950" spans="1:14" ht="15.75" customHeight="1" x14ac:dyDescent="0.2">
      <c r="A3950" s="14">
        <v>18</v>
      </c>
      <c r="B3950" s="16">
        <v>490</v>
      </c>
      <c r="C3950" s="14" t="s">
        <v>3726</v>
      </c>
      <c r="D3950" s="17">
        <v>1</v>
      </c>
      <c r="E3950" s="5" t="s">
        <v>3727</v>
      </c>
      <c r="F3950" s="5">
        <v>0</v>
      </c>
      <c r="G3950" s="5" t="s">
        <v>3124</v>
      </c>
      <c r="H3950" s="20" t="str">
        <f ca="1">IFERROR(__xludf.DUMMYFUNCTION("GOOGLETRANSLATE(VIET!K3950,""vi"",""en"")"),"Other")</f>
        <v>Other</v>
      </c>
      <c r="I3950" s="5">
        <v>0</v>
      </c>
      <c r="J3950" s="5">
        <v>2012</v>
      </c>
      <c r="K3950" s="5">
        <v>1</v>
      </c>
      <c r="L3950" s="5" t="s">
        <v>3208</v>
      </c>
      <c r="M3950" s="5" t="s">
        <v>96</v>
      </c>
      <c r="N3950" s="19">
        <v>9784903545721</v>
      </c>
    </row>
    <row r="3951" spans="1:14" ht="15.75" customHeight="1" x14ac:dyDescent="0.2">
      <c r="A3951" s="14">
        <v>19</v>
      </c>
      <c r="B3951" s="16">
        <v>490</v>
      </c>
      <c r="C3951" s="14" t="s">
        <v>3728</v>
      </c>
      <c r="D3951" s="17">
        <v>1</v>
      </c>
      <c r="E3951" s="5" t="s">
        <v>3729</v>
      </c>
      <c r="F3951" s="5">
        <v>0</v>
      </c>
      <c r="G3951" s="5" t="s">
        <v>3008</v>
      </c>
      <c r="H3951" s="20" t="str">
        <f ca="1">IFERROR(__xludf.DUMMYFUNCTION("GOOGLETRANSLATE(VIET!K3951,""vi"",""en"")"),"Other")</f>
        <v>Other</v>
      </c>
      <c r="I3951" s="5">
        <v>0</v>
      </c>
      <c r="J3951" s="5">
        <v>2015</v>
      </c>
      <c r="K3951" s="5">
        <v>1</v>
      </c>
      <c r="L3951" s="5" t="s">
        <v>2680</v>
      </c>
      <c r="M3951" s="5" t="s">
        <v>3730</v>
      </c>
      <c r="N3951" s="19">
        <v>0</v>
      </c>
    </row>
    <row r="3952" spans="1:14" ht="15.75" customHeight="1" x14ac:dyDescent="0.2">
      <c r="A3952" s="14">
        <v>20</v>
      </c>
      <c r="B3952" s="16">
        <v>490</v>
      </c>
      <c r="C3952" s="14" t="s">
        <v>3731</v>
      </c>
      <c r="D3952" s="17">
        <v>1</v>
      </c>
      <c r="E3952" s="5" t="s">
        <v>3732</v>
      </c>
      <c r="F3952" s="5">
        <v>0</v>
      </c>
      <c r="G3952" s="5" t="s">
        <v>3733</v>
      </c>
      <c r="H3952" s="20" t="str">
        <f ca="1">IFERROR(__xludf.DUMMYFUNCTION("GOOGLETRANSLATE(VIET!K3952,""vi"",""en"")"),"Other")</f>
        <v>Other</v>
      </c>
      <c r="I3952" s="5">
        <v>0</v>
      </c>
      <c r="J3952" s="5" t="s">
        <v>1305</v>
      </c>
      <c r="K3952" s="5">
        <v>1</v>
      </c>
      <c r="L3952" s="5" t="s">
        <v>2948</v>
      </c>
      <c r="M3952" s="5" t="s">
        <v>96</v>
      </c>
      <c r="N3952" s="19" t="s">
        <v>3734</v>
      </c>
    </row>
    <row r="3953" spans="1:14" ht="15.75" hidden="1" customHeight="1" x14ac:dyDescent="0.2">
      <c r="A3953" s="14">
        <v>0</v>
      </c>
      <c r="B3953" s="16">
        <v>0</v>
      </c>
      <c r="C3953" s="14">
        <v>0</v>
      </c>
      <c r="D3953" s="17">
        <v>0</v>
      </c>
      <c r="E3953" s="5">
        <v>0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19">
        <v>0</v>
      </c>
    </row>
    <row r="3954" spans="1:14" ht="15.75" hidden="1" customHeight="1" x14ac:dyDescent="0.2">
      <c r="A3954" s="14">
        <v>0</v>
      </c>
      <c r="B3954" s="16">
        <v>0</v>
      </c>
      <c r="C3954" s="14">
        <v>0</v>
      </c>
      <c r="D3954" s="17">
        <v>0</v>
      </c>
      <c r="E3954" s="5">
        <v>0</v>
      </c>
      <c r="F3954" s="5">
        <v>0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19">
        <v>0</v>
      </c>
    </row>
    <row r="3955" spans="1:14" ht="15.75" hidden="1" customHeight="1" x14ac:dyDescent="0.2">
      <c r="A3955" s="14">
        <v>0</v>
      </c>
      <c r="B3955" s="16">
        <v>0</v>
      </c>
      <c r="C3955" s="14">
        <v>0</v>
      </c>
      <c r="D3955" s="17">
        <v>0</v>
      </c>
      <c r="E3955" s="5">
        <v>0</v>
      </c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19">
        <v>0</v>
      </c>
    </row>
    <row r="3956" spans="1:14" ht="15.75" hidden="1" customHeight="1" x14ac:dyDescent="0.2">
      <c r="A3956" s="14">
        <v>0</v>
      </c>
      <c r="B3956" s="16">
        <v>0</v>
      </c>
      <c r="C3956" s="14">
        <v>0</v>
      </c>
      <c r="D3956" s="17">
        <v>0</v>
      </c>
      <c r="E3956" s="5">
        <v>0</v>
      </c>
      <c r="F3956" s="5">
        <v>0</v>
      </c>
      <c r="G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19">
        <v>0</v>
      </c>
    </row>
    <row r="3957" spans="1:14" ht="15.75" hidden="1" customHeight="1" x14ac:dyDescent="0.2">
      <c r="A3957" s="14">
        <v>0</v>
      </c>
      <c r="B3957" s="16">
        <v>0</v>
      </c>
      <c r="C3957" s="14">
        <v>0</v>
      </c>
      <c r="D3957" s="17">
        <v>0</v>
      </c>
      <c r="E3957" s="5">
        <v>0</v>
      </c>
      <c r="F3957" s="5">
        <v>0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19">
        <v>0</v>
      </c>
    </row>
    <row r="3958" spans="1:14" ht="15.75" hidden="1" customHeight="1" x14ac:dyDescent="0.2">
      <c r="A3958" s="14">
        <v>0</v>
      </c>
      <c r="B3958" s="16">
        <v>0</v>
      </c>
      <c r="C3958" s="14">
        <v>0</v>
      </c>
      <c r="D3958" s="17">
        <v>0</v>
      </c>
      <c r="E3958" s="5">
        <v>0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19">
        <v>0</v>
      </c>
    </row>
    <row r="3959" spans="1:14" ht="15.75" hidden="1" customHeight="1" x14ac:dyDescent="0.2">
      <c r="A3959" s="14">
        <v>0</v>
      </c>
      <c r="B3959" s="16">
        <v>0</v>
      </c>
      <c r="C3959" s="14">
        <v>0</v>
      </c>
      <c r="D3959" s="17">
        <v>0</v>
      </c>
      <c r="E3959" s="5">
        <v>0</v>
      </c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19">
        <v>0</v>
      </c>
    </row>
    <row r="3960" spans="1:14" ht="15.75" hidden="1" customHeight="1" x14ac:dyDescent="0.2">
      <c r="A3960" s="14">
        <v>0</v>
      </c>
      <c r="B3960" s="16">
        <v>0</v>
      </c>
      <c r="C3960" s="14">
        <v>0</v>
      </c>
      <c r="D3960" s="17">
        <v>0</v>
      </c>
      <c r="E3960" s="5">
        <v>0</v>
      </c>
      <c r="F3960" s="5">
        <v>0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19">
        <v>0</v>
      </c>
    </row>
    <row r="3961" spans="1:14" ht="15.75" hidden="1" customHeight="1" x14ac:dyDescent="0.2">
      <c r="A3961" s="14">
        <v>0</v>
      </c>
      <c r="B3961" s="16">
        <v>0</v>
      </c>
      <c r="C3961" s="14">
        <v>0</v>
      </c>
      <c r="D3961" s="17">
        <v>0</v>
      </c>
      <c r="E3961" s="5">
        <v>0</v>
      </c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19">
        <v>0</v>
      </c>
    </row>
    <row r="3962" spans="1:14" ht="15.75" hidden="1" customHeight="1" x14ac:dyDescent="0.2">
      <c r="A3962" s="14">
        <v>0</v>
      </c>
      <c r="B3962" s="16">
        <v>0</v>
      </c>
      <c r="C3962" s="14">
        <v>0</v>
      </c>
      <c r="D3962" s="17">
        <v>0</v>
      </c>
      <c r="E3962" s="5">
        <v>0</v>
      </c>
      <c r="F3962" s="5">
        <v>0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19">
        <v>0</v>
      </c>
    </row>
    <row r="3963" spans="1:14" ht="15.75" hidden="1" customHeight="1" x14ac:dyDescent="0.2">
      <c r="A3963" s="14">
        <v>0</v>
      </c>
      <c r="B3963" s="16">
        <v>0</v>
      </c>
      <c r="C3963" s="14">
        <v>0</v>
      </c>
      <c r="D3963" s="17">
        <v>0</v>
      </c>
      <c r="E3963" s="5">
        <v>0</v>
      </c>
      <c r="F3963" s="5">
        <v>0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19">
        <v>0</v>
      </c>
    </row>
    <row r="3964" spans="1:14" ht="15.75" hidden="1" customHeight="1" x14ac:dyDescent="0.2">
      <c r="A3964" s="14">
        <v>0</v>
      </c>
      <c r="B3964" s="16">
        <v>0</v>
      </c>
      <c r="C3964" s="14">
        <v>0</v>
      </c>
      <c r="D3964" s="17">
        <v>0</v>
      </c>
      <c r="E3964" s="5">
        <v>0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19">
        <v>0</v>
      </c>
    </row>
    <row r="3965" spans="1:14" ht="15.75" hidden="1" customHeight="1" x14ac:dyDescent="0.2">
      <c r="A3965" s="14">
        <v>0</v>
      </c>
      <c r="B3965" s="16">
        <v>0</v>
      </c>
      <c r="C3965" s="14">
        <v>0</v>
      </c>
      <c r="D3965" s="17">
        <v>0</v>
      </c>
      <c r="E3965" s="5">
        <v>0</v>
      </c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19">
        <v>0</v>
      </c>
    </row>
    <row r="3966" spans="1:14" ht="15.75" hidden="1" customHeight="1" x14ac:dyDescent="0.2">
      <c r="A3966" s="14">
        <v>0</v>
      </c>
      <c r="B3966" s="16">
        <v>0</v>
      </c>
      <c r="C3966" s="14">
        <v>0</v>
      </c>
      <c r="D3966" s="17">
        <v>0</v>
      </c>
      <c r="E3966" s="5">
        <v>0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19">
        <v>0</v>
      </c>
    </row>
    <row r="3967" spans="1:14" ht="15.75" hidden="1" customHeight="1" x14ac:dyDescent="0.2">
      <c r="A3967" s="14">
        <v>0</v>
      </c>
      <c r="B3967" s="16">
        <v>0</v>
      </c>
      <c r="C3967" s="14">
        <v>0</v>
      </c>
      <c r="D3967" s="17">
        <v>0</v>
      </c>
      <c r="E3967" s="5">
        <v>0</v>
      </c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19">
        <v>0</v>
      </c>
    </row>
    <row r="3968" spans="1:14" ht="15.75" hidden="1" customHeight="1" x14ac:dyDescent="0.2">
      <c r="A3968" s="14">
        <v>0</v>
      </c>
      <c r="B3968" s="16">
        <v>0</v>
      </c>
      <c r="C3968" s="14">
        <v>0</v>
      </c>
      <c r="D3968" s="17">
        <v>0</v>
      </c>
      <c r="E3968" s="5">
        <v>0</v>
      </c>
      <c r="F3968" s="5">
        <v>0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19">
        <v>0</v>
      </c>
    </row>
    <row r="3969" spans="1:14" ht="15.75" hidden="1" customHeight="1" x14ac:dyDescent="0.2">
      <c r="A3969" s="14">
        <v>0</v>
      </c>
      <c r="B3969" s="16">
        <v>0</v>
      </c>
      <c r="C3969" s="14">
        <v>0</v>
      </c>
      <c r="D3969" s="17">
        <v>0</v>
      </c>
      <c r="E3969" s="5">
        <v>0</v>
      </c>
      <c r="F3969" s="5">
        <v>0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19">
        <v>0</v>
      </c>
    </row>
    <row r="3970" spans="1:14" ht="15.75" hidden="1" customHeight="1" x14ac:dyDescent="0.2">
      <c r="A3970" s="14">
        <v>0</v>
      </c>
      <c r="B3970" s="16">
        <v>0</v>
      </c>
      <c r="C3970" s="14">
        <v>0</v>
      </c>
      <c r="D3970" s="17">
        <v>0</v>
      </c>
      <c r="E3970" s="5">
        <v>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19">
        <v>0</v>
      </c>
    </row>
    <row r="3971" spans="1:14" ht="15.75" hidden="1" customHeight="1" x14ac:dyDescent="0.2">
      <c r="A3971" s="14">
        <v>0</v>
      </c>
      <c r="B3971" s="16">
        <v>0</v>
      </c>
      <c r="C3971" s="14">
        <v>0</v>
      </c>
      <c r="D3971" s="17">
        <v>0</v>
      </c>
      <c r="E3971" s="5">
        <v>0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19">
        <v>0</v>
      </c>
    </row>
    <row r="3972" spans="1:14" ht="15.75" hidden="1" customHeight="1" x14ac:dyDescent="0.2">
      <c r="A3972" s="14">
        <v>0</v>
      </c>
      <c r="B3972" s="16">
        <v>0</v>
      </c>
      <c r="C3972" s="14">
        <v>0</v>
      </c>
      <c r="D3972" s="17">
        <v>0</v>
      </c>
      <c r="E3972" s="5">
        <v>0</v>
      </c>
      <c r="F3972" s="5">
        <v>0</v>
      </c>
      <c r="G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19">
        <v>0</v>
      </c>
    </row>
    <row r="3973" spans="1:14" ht="15.75" hidden="1" customHeight="1" x14ac:dyDescent="0.2">
      <c r="A3973" s="14">
        <v>0</v>
      </c>
      <c r="B3973" s="16">
        <v>0</v>
      </c>
      <c r="C3973" s="14">
        <v>0</v>
      </c>
      <c r="D3973" s="17">
        <v>0</v>
      </c>
      <c r="E3973" s="5">
        <v>0</v>
      </c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19">
        <v>0</v>
      </c>
    </row>
    <row r="3974" spans="1:14" ht="15.75" hidden="1" customHeight="1" x14ac:dyDescent="0.2">
      <c r="A3974" s="14">
        <v>0</v>
      </c>
      <c r="B3974" s="16">
        <v>0</v>
      </c>
      <c r="C3974" s="14">
        <v>0</v>
      </c>
      <c r="D3974" s="17">
        <v>0</v>
      </c>
      <c r="E3974" s="5">
        <v>0</v>
      </c>
      <c r="F3974" s="5">
        <v>0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19">
        <v>0</v>
      </c>
    </row>
    <row r="3975" spans="1:14" ht="15.75" hidden="1" customHeight="1" x14ac:dyDescent="0.2">
      <c r="A3975" s="14">
        <v>0</v>
      </c>
      <c r="B3975" s="16">
        <v>0</v>
      </c>
      <c r="C3975" s="14">
        <v>0</v>
      </c>
      <c r="D3975" s="17">
        <v>0</v>
      </c>
      <c r="E3975" s="5">
        <v>0</v>
      </c>
      <c r="F3975" s="5">
        <v>0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19">
        <v>0</v>
      </c>
    </row>
    <row r="3976" spans="1:14" ht="15.75" hidden="1" customHeight="1" x14ac:dyDescent="0.2">
      <c r="A3976" s="14">
        <v>0</v>
      </c>
      <c r="B3976" s="16">
        <v>0</v>
      </c>
      <c r="C3976" s="14">
        <v>0</v>
      </c>
      <c r="D3976" s="17">
        <v>0</v>
      </c>
      <c r="E3976" s="5">
        <v>0</v>
      </c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19">
        <v>0</v>
      </c>
    </row>
    <row r="3977" spans="1:14" ht="15.75" hidden="1" customHeight="1" x14ac:dyDescent="0.2">
      <c r="A3977" s="14">
        <v>0</v>
      </c>
      <c r="B3977" s="16">
        <v>0</v>
      </c>
      <c r="C3977" s="14">
        <v>0</v>
      </c>
      <c r="D3977" s="17">
        <v>0</v>
      </c>
      <c r="E3977" s="5">
        <v>0</v>
      </c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19">
        <v>0</v>
      </c>
    </row>
    <row r="3978" spans="1:14" ht="15.75" hidden="1" customHeight="1" x14ac:dyDescent="0.2">
      <c r="A3978" s="14">
        <v>0</v>
      </c>
      <c r="B3978" s="16">
        <v>0</v>
      </c>
      <c r="C3978" s="14">
        <v>0</v>
      </c>
      <c r="D3978" s="17">
        <v>0</v>
      </c>
      <c r="E3978" s="5">
        <v>0</v>
      </c>
      <c r="F3978" s="5">
        <v>0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19">
        <v>0</v>
      </c>
    </row>
    <row r="3979" spans="1:14" ht="15.75" hidden="1" customHeight="1" x14ac:dyDescent="0.2">
      <c r="A3979" s="14">
        <v>0</v>
      </c>
      <c r="B3979" s="16">
        <v>0</v>
      </c>
      <c r="C3979" s="14">
        <v>0</v>
      </c>
      <c r="D3979" s="17">
        <v>0</v>
      </c>
      <c r="E3979" s="5">
        <v>0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19">
        <v>0</v>
      </c>
    </row>
    <row r="3980" spans="1:14" ht="15.75" hidden="1" customHeight="1" x14ac:dyDescent="0.2">
      <c r="A3980" s="14">
        <v>0</v>
      </c>
      <c r="B3980" s="16">
        <v>0</v>
      </c>
      <c r="C3980" s="14">
        <v>0</v>
      </c>
      <c r="D3980" s="17">
        <v>0</v>
      </c>
      <c r="E3980" s="5">
        <v>0</v>
      </c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19">
        <v>0</v>
      </c>
    </row>
    <row r="3981" spans="1:14" ht="15.75" hidden="1" customHeight="1" x14ac:dyDescent="0.2">
      <c r="A3981" s="14">
        <v>0</v>
      </c>
      <c r="B3981" s="16">
        <v>0</v>
      </c>
      <c r="C3981" s="14">
        <v>0</v>
      </c>
      <c r="D3981" s="17">
        <v>0</v>
      </c>
      <c r="E3981" s="5">
        <v>0</v>
      </c>
      <c r="F3981" s="5">
        <v>0</v>
      </c>
      <c r="G3981" s="5">
        <v>0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19">
        <v>0</v>
      </c>
    </row>
    <row r="3982" spans="1:14" ht="15.75" hidden="1" customHeight="1" x14ac:dyDescent="0.2">
      <c r="A3982" s="14">
        <v>0</v>
      </c>
      <c r="B3982" s="16">
        <v>0</v>
      </c>
      <c r="C3982" s="14">
        <v>0</v>
      </c>
      <c r="D3982" s="17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19">
        <v>0</v>
      </c>
    </row>
    <row r="3983" spans="1:14" ht="15.75" hidden="1" customHeight="1" x14ac:dyDescent="0.2">
      <c r="A3983" s="14">
        <v>0</v>
      </c>
      <c r="B3983" s="16">
        <v>0</v>
      </c>
      <c r="C3983" s="14">
        <v>0</v>
      </c>
      <c r="D3983" s="17">
        <v>0</v>
      </c>
      <c r="E3983" s="5">
        <v>0</v>
      </c>
      <c r="F3983" s="5">
        <v>0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19">
        <v>0</v>
      </c>
    </row>
    <row r="3984" spans="1:14" ht="15.75" hidden="1" customHeight="1" x14ac:dyDescent="0.2">
      <c r="A3984" s="14">
        <v>0</v>
      </c>
      <c r="B3984" s="16">
        <v>0</v>
      </c>
      <c r="C3984" s="14">
        <v>0</v>
      </c>
      <c r="D3984" s="17">
        <v>0</v>
      </c>
      <c r="E3984" s="5">
        <v>0</v>
      </c>
      <c r="F3984" s="5">
        <v>0</v>
      </c>
      <c r="G3984" s="5">
        <v>0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19">
        <v>0</v>
      </c>
    </row>
    <row r="3985" spans="1:14" ht="15.75" hidden="1" customHeight="1" x14ac:dyDescent="0.2">
      <c r="A3985" s="14">
        <v>0</v>
      </c>
      <c r="B3985" s="16">
        <v>0</v>
      </c>
      <c r="C3985" s="14">
        <v>0</v>
      </c>
      <c r="D3985" s="17">
        <v>0</v>
      </c>
      <c r="E3985" s="5">
        <v>0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19">
        <v>0</v>
      </c>
    </row>
    <row r="3986" spans="1:14" ht="15.75" hidden="1" customHeight="1" x14ac:dyDescent="0.2">
      <c r="A3986" s="14">
        <v>0</v>
      </c>
      <c r="B3986" s="16">
        <v>0</v>
      </c>
      <c r="C3986" s="14">
        <v>0</v>
      </c>
      <c r="D3986" s="17">
        <v>0</v>
      </c>
      <c r="E3986" s="5">
        <v>0</v>
      </c>
      <c r="F3986" s="5">
        <v>0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19">
        <v>0</v>
      </c>
    </row>
    <row r="3987" spans="1:14" ht="15.75" hidden="1" customHeight="1" x14ac:dyDescent="0.2">
      <c r="A3987" s="14">
        <v>0</v>
      </c>
      <c r="B3987" s="16">
        <v>0</v>
      </c>
      <c r="C3987" s="14">
        <v>0</v>
      </c>
      <c r="D3987" s="17">
        <v>0</v>
      </c>
      <c r="E3987" s="5">
        <v>0</v>
      </c>
      <c r="F3987" s="5">
        <v>0</v>
      </c>
      <c r="G3987" s="5">
        <v>0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19">
        <v>0</v>
      </c>
    </row>
    <row r="3988" spans="1:14" ht="15.75" hidden="1" customHeight="1" x14ac:dyDescent="0.2">
      <c r="A3988" s="14">
        <v>0</v>
      </c>
      <c r="B3988" s="16">
        <v>0</v>
      </c>
      <c r="C3988" s="14">
        <v>0</v>
      </c>
      <c r="D3988" s="17">
        <v>0</v>
      </c>
      <c r="E3988" s="5">
        <v>0</v>
      </c>
      <c r="F3988" s="5">
        <v>0</v>
      </c>
      <c r="G3988" s="5">
        <v>0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19">
        <v>0</v>
      </c>
    </row>
    <row r="3989" spans="1:14" ht="15.75" hidden="1" customHeight="1" x14ac:dyDescent="0.2">
      <c r="A3989" s="14">
        <v>0</v>
      </c>
      <c r="B3989" s="16">
        <v>0</v>
      </c>
      <c r="C3989" s="14">
        <v>0</v>
      </c>
      <c r="D3989" s="17">
        <v>0</v>
      </c>
      <c r="E3989" s="5">
        <v>0</v>
      </c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19">
        <v>0</v>
      </c>
    </row>
    <row r="3990" spans="1:14" ht="15.75" hidden="1" customHeight="1" x14ac:dyDescent="0.2">
      <c r="A3990" s="14">
        <v>0</v>
      </c>
      <c r="B3990" s="16">
        <v>0</v>
      </c>
      <c r="C3990" s="14">
        <v>0</v>
      </c>
      <c r="D3990" s="17">
        <v>0</v>
      </c>
      <c r="E3990" s="5">
        <v>0</v>
      </c>
      <c r="F3990" s="5">
        <v>0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19">
        <v>0</v>
      </c>
    </row>
    <row r="3991" spans="1:14" ht="15.75" hidden="1" customHeight="1" x14ac:dyDescent="0.2">
      <c r="A3991" s="14">
        <v>0</v>
      </c>
      <c r="B3991" s="16">
        <v>0</v>
      </c>
      <c r="C3991" s="14">
        <v>0</v>
      </c>
      <c r="D3991" s="17">
        <v>0</v>
      </c>
      <c r="E3991" s="5">
        <v>0</v>
      </c>
      <c r="F3991" s="5">
        <v>0</v>
      </c>
      <c r="G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19">
        <v>0</v>
      </c>
    </row>
    <row r="3992" spans="1:14" ht="15.75" hidden="1" customHeight="1" x14ac:dyDescent="0.2">
      <c r="A3992" s="14">
        <v>0</v>
      </c>
      <c r="B3992" s="16">
        <v>0</v>
      </c>
      <c r="C3992" s="14">
        <v>0</v>
      </c>
      <c r="D3992" s="17">
        <v>0</v>
      </c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19">
        <v>0</v>
      </c>
    </row>
    <row r="3993" spans="1:14" ht="15.75" hidden="1" customHeight="1" x14ac:dyDescent="0.2">
      <c r="A3993" s="14">
        <v>0</v>
      </c>
      <c r="B3993" s="16">
        <v>0</v>
      </c>
      <c r="C3993" s="14">
        <v>0</v>
      </c>
      <c r="D3993" s="17">
        <v>0</v>
      </c>
      <c r="E3993" s="5">
        <v>0</v>
      </c>
      <c r="F3993" s="5">
        <v>0</v>
      </c>
      <c r="G3993" s="5">
        <v>0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19">
        <v>0</v>
      </c>
    </row>
    <row r="3994" spans="1:14" ht="15.75" hidden="1" customHeight="1" x14ac:dyDescent="0.2">
      <c r="A3994" s="14">
        <v>0</v>
      </c>
      <c r="B3994" s="16">
        <v>0</v>
      </c>
      <c r="C3994" s="14">
        <v>0</v>
      </c>
      <c r="D3994" s="17">
        <v>0</v>
      </c>
      <c r="E3994" s="5">
        <v>0</v>
      </c>
      <c r="F3994" s="5">
        <v>0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19">
        <v>0</v>
      </c>
    </row>
    <row r="3995" spans="1:14" ht="15.75" hidden="1" customHeight="1" x14ac:dyDescent="0.2">
      <c r="A3995" s="14">
        <v>0</v>
      </c>
      <c r="B3995" s="16">
        <v>0</v>
      </c>
      <c r="C3995" s="14">
        <v>0</v>
      </c>
      <c r="D3995" s="17">
        <v>0</v>
      </c>
      <c r="E3995" s="5">
        <v>0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19">
        <v>0</v>
      </c>
    </row>
    <row r="3996" spans="1:14" ht="15.75" hidden="1" customHeight="1" x14ac:dyDescent="0.2">
      <c r="A3996" s="14">
        <v>0</v>
      </c>
      <c r="B3996" s="16">
        <v>0</v>
      </c>
      <c r="C3996" s="14">
        <v>0</v>
      </c>
      <c r="D3996" s="17">
        <v>0</v>
      </c>
      <c r="E3996" s="5">
        <v>0</v>
      </c>
      <c r="F3996" s="5">
        <v>0</v>
      </c>
      <c r="G3996" s="5">
        <v>0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19">
        <v>0</v>
      </c>
    </row>
    <row r="3997" spans="1:14" ht="15.75" hidden="1" customHeight="1" x14ac:dyDescent="0.2">
      <c r="A3997" s="14">
        <v>0</v>
      </c>
      <c r="B3997" s="16">
        <v>0</v>
      </c>
      <c r="C3997" s="14">
        <v>0</v>
      </c>
      <c r="D3997" s="17">
        <v>0</v>
      </c>
      <c r="E3997" s="5">
        <v>0</v>
      </c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19">
        <v>0</v>
      </c>
    </row>
    <row r="3998" spans="1:14" ht="15.75" hidden="1" customHeight="1" x14ac:dyDescent="0.2">
      <c r="A3998" s="14">
        <v>0</v>
      </c>
      <c r="B3998" s="16">
        <v>0</v>
      </c>
      <c r="C3998" s="14">
        <v>0</v>
      </c>
      <c r="D3998" s="17">
        <v>0</v>
      </c>
      <c r="E3998" s="5">
        <v>0</v>
      </c>
      <c r="F3998" s="5">
        <v>0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19">
        <v>0</v>
      </c>
    </row>
    <row r="3999" spans="1:14" ht="15.75" hidden="1" customHeight="1" x14ac:dyDescent="0.2">
      <c r="A3999" s="14">
        <v>0</v>
      </c>
      <c r="B3999" s="16">
        <v>0</v>
      </c>
      <c r="C3999" s="14">
        <v>0</v>
      </c>
      <c r="D3999" s="17">
        <v>0</v>
      </c>
      <c r="E3999" s="5">
        <v>0</v>
      </c>
      <c r="F3999" s="5">
        <v>0</v>
      </c>
      <c r="G3999" s="5">
        <v>0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19">
        <v>0</v>
      </c>
    </row>
    <row r="4000" spans="1:14" ht="15.75" hidden="1" customHeight="1" x14ac:dyDescent="0.2">
      <c r="A4000" s="14">
        <v>0</v>
      </c>
      <c r="B4000" s="16">
        <v>0</v>
      </c>
      <c r="C4000" s="14">
        <v>0</v>
      </c>
      <c r="D4000" s="17">
        <v>0</v>
      </c>
      <c r="E4000" s="5">
        <v>0</v>
      </c>
      <c r="F4000" s="5">
        <v>0</v>
      </c>
      <c r="G4000" s="5">
        <v>0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19">
        <v>0</v>
      </c>
    </row>
    <row r="4001" spans="1:14" ht="15.75" hidden="1" customHeight="1" x14ac:dyDescent="0.2">
      <c r="A4001" s="14">
        <v>0</v>
      </c>
      <c r="B4001" s="16">
        <v>0</v>
      </c>
      <c r="C4001" s="14">
        <v>0</v>
      </c>
      <c r="D4001" s="17">
        <v>0</v>
      </c>
      <c r="E4001" s="5">
        <v>0</v>
      </c>
      <c r="F4001" s="5">
        <v>0</v>
      </c>
      <c r="G4001" s="5">
        <v>0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19">
        <v>0</v>
      </c>
    </row>
    <row r="4002" spans="1:14" ht="15.75" hidden="1" customHeight="1" x14ac:dyDescent="0.2">
      <c r="A4002" s="14">
        <v>0</v>
      </c>
      <c r="B4002" s="16">
        <v>0</v>
      </c>
      <c r="C4002" s="14">
        <v>0</v>
      </c>
      <c r="D4002" s="17">
        <v>0</v>
      </c>
      <c r="E4002" s="5">
        <v>0</v>
      </c>
      <c r="F4002" s="5">
        <v>0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19">
        <v>0</v>
      </c>
    </row>
    <row r="4003" spans="1:14" ht="15.75" hidden="1" customHeight="1" x14ac:dyDescent="0.2">
      <c r="A4003" s="14">
        <v>0</v>
      </c>
      <c r="B4003" s="16">
        <v>0</v>
      </c>
      <c r="C4003" s="14">
        <v>0</v>
      </c>
      <c r="D4003" s="17">
        <v>0</v>
      </c>
      <c r="E4003" s="5">
        <v>0</v>
      </c>
      <c r="F4003" s="5">
        <v>0</v>
      </c>
      <c r="G4003" s="5">
        <v>0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19">
        <v>0</v>
      </c>
    </row>
    <row r="4004" spans="1:14" ht="15.75" hidden="1" customHeight="1" x14ac:dyDescent="0.2">
      <c r="A4004" s="14">
        <v>0</v>
      </c>
      <c r="B4004" s="16">
        <v>0</v>
      </c>
      <c r="C4004" s="14">
        <v>0</v>
      </c>
      <c r="D4004" s="17">
        <v>0</v>
      </c>
      <c r="E4004" s="5">
        <v>0</v>
      </c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19">
        <v>0</v>
      </c>
    </row>
    <row r="4005" spans="1:14" ht="15.75" hidden="1" customHeight="1" x14ac:dyDescent="0.2">
      <c r="A4005" s="14">
        <v>0</v>
      </c>
      <c r="B4005" s="16">
        <v>0</v>
      </c>
      <c r="C4005" s="14">
        <v>0</v>
      </c>
      <c r="D4005" s="17">
        <v>0</v>
      </c>
      <c r="E4005" s="5">
        <v>0</v>
      </c>
      <c r="F4005" s="5">
        <v>0</v>
      </c>
      <c r="G4005" s="5">
        <v>0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19">
        <v>0</v>
      </c>
    </row>
    <row r="4006" spans="1:14" ht="15.75" hidden="1" customHeight="1" x14ac:dyDescent="0.2">
      <c r="A4006" s="14">
        <v>0</v>
      </c>
      <c r="B4006" s="16">
        <v>0</v>
      </c>
      <c r="C4006" s="14">
        <v>0</v>
      </c>
      <c r="D4006" s="17">
        <v>0</v>
      </c>
      <c r="E4006" s="5">
        <v>0</v>
      </c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19">
        <v>0</v>
      </c>
    </row>
    <row r="4007" spans="1:14" ht="15.75" hidden="1" customHeight="1" x14ac:dyDescent="0.2">
      <c r="A4007" s="14">
        <v>0</v>
      </c>
      <c r="B4007" s="16">
        <v>0</v>
      </c>
      <c r="C4007" s="14">
        <v>0</v>
      </c>
      <c r="D4007" s="17">
        <v>0</v>
      </c>
      <c r="E4007" s="5">
        <v>0</v>
      </c>
      <c r="F4007" s="5">
        <v>0</v>
      </c>
      <c r="G4007" s="5">
        <v>0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19">
        <v>0</v>
      </c>
    </row>
    <row r="4008" spans="1:14" ht="15.75" hidden="1" customHeight="1" x14ac:dyDescent="0.2">
      <c r="A4008" s="14">
        <v>0</v>
      </c>
      <c r="B4008" s="16">
        <v>0</v>
      </c>
      <c r="C4008" s="14">
        <v>0</v>
      </c>
      <c r="D4008" s="17">
        <v>0</v>
      </c>
      <c r="E4008" s="5">
        <v>0</v>
      </c>
      <c r="F4008" s="5">
        <v>0</v>
      </c>
      <c r="G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19">
        <v>0</v>
      </c>
    </row>
    <row r="4009" spans="1:14" ht="15.75" hidden="1" customHeight="1" x14ac:dyDescent="0.2">
      <c r="A4009" s="14">
        <v>0</v>
      </c>
      <c r="B4009" s="16">
        <v>0</v>
      </c>
      <c r="C4009" s="14">
        <v>0</v>
      </c>
      <c r="D4009" s="17">
        <v>0</v>
      </c>
      <c r="E4009" s="5">
        <v>0</v>
      </c>
      <c r="F4009" s="5">
        <v>0</v>
      </c>
      <c r="G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19">
        <v>0</v>
      </c>
    </row>
    <row r="4010" spans="1:14" ht="15.75" hidden="1" customHeight="1" x14ac:dyDescent="0.2">
      <c r="A4010" s="14">
        <v>0</v>
      </c>
      <c r="B4010" s="16">
        <v>0</v>
      </c>
      <c r="C4010" s="14">
        <v>0</v>
      </c>
      <c r="D4010" s="17">
        <v>0</v>
      </c>
      <c r="E4010" s="5">
        <v>0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19">
        <v>0</v>
      </c>
    </row>
    <row r="4011" spans="1:14" ht="15.75" hidden="1" customHeight="1" x14ac:dyDescent="0.2">
      <c r="A4011" s="14">
        <v>0</v>
      </c>
      <c r="B4011" s="16">
        <v>0</v>
      </c>
      <c r="C4011" s="14">
        <v>0</v>
      </c>
      <c r="D4011" s="17">
        <v>0</v>
      </c>
      <c r="E4011" s="5">
        <v>0</v>
      </c>
      <c r="F4011" s="5">
        <v>0</v>
      </c>
      <c r="G4011" s="5">
        <v>0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19">
        <v>0</v>
      </c>
    </row>
    <row r="4012" spans="1:14" ht="15.75" hidden="1" customHeight="1" x14ac:dyDescent="0.2">
      <c r="A4012" s="14">
        <v>0</v>
      </c>
      <c r="B4012" s="16">
        <v>0</v>
      </c>
      <c r="C4012" s="14">
        <v>0</v>
      </c>
      <c r="D4012" s="17">
        <v>0</v>
      </c>
      <c r="E4012" s="5">
        <v>0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19">
        <v>0</v>
      </c>
    </row>
    <row r="4013" spans="1:14" ht="15.75" hidden="1" customHeight="1" x14ac:dyDescent="0.2">
      <c r="A4013" s="14">
        <v>0</v>
      </c>
      <c r="B4013" s="16">
        <v>0</v>
      </c>
      <c r="C4013" s="14">
        <v>0</v>
      </c>
      <c r="D4013" s="17">
        <v>0</v>
      </c>
      <c r="E4013" s="5">
        <v>0</v>
      </c>
      <c r="F4013" s="5">
        <v>0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19">
        <v>0</v>
      </c>
    </row>
    <row r="4014" spans="1:14" ht="15.75" hidden="1" customHeight="1" x14ac:dyDescent="0.2">
      <c r="A4014" s="14">
        <v>0</v>
      </c>
      <c r="B4014" s="16">
        <v>0</v>
      </c>
      <c r="C4014" s="14">
        <v>0</v>
      </c>
      <c r="D4014" s="17">
        <v>0</v>
      </c>
      <c r="E4014" s="5">
        <v>0</v>
      </c>
      <c r="F4014" s="5">
        <v>0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19">
        <v>0</v>
      </c>
    </row>
    <row r="4015" spans="1:14" ht="15.75" hidden="1" customHeight="1" x14ac:dyDescent="0.2">
      <c r="A4015" s="14">
        <v>0</v>
      </c>
      <c r="B4015" s="16">
        <v>0</v>
      </c>
      <c r="C4015" s="14">
        <v>0</v>
      </c>
      <c r="D4015" s="17">
        <v>0</v>
      </c>
      <c r="E4015" s="5">
        <v>0</v>
      </c>
      <c r="F4015" s="5">
        <v>0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19">
        <v>0</v>
      </c>
    </row>
    <row r="4016" spans="1:14" ht="15.75" hidden="1" customHeight="1" x14ac:dyDescent="0.2">
      <c r="A4016" s="14">
        <v>0</v>
      </c>
      <c r="B4016" s="16">
        <v>0</v>
      </c>
      <c r="C4016" s="14">
        <v>0</v>
      </c>
      <c r="D4016" s="17">
        <v>0</v>
      </c>
      <c r="E4016" s="5">
        <v>0</v>
      </c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19">
        <v>0</v>
      </c>
    </row>
    <row r="4017" spans="1:14" ht="15.75" hidden="1" customHeight="1" x14ac:dyDescent="0.2">
      <c r="A4017" s="14">
        <v>0</v>
      </c>
      <c r="B4017" s="16">
        <v>0</v>
      </c>
      <c r="C4017" s="14">
        <v>0</v>
      </c>
      <c r="D4017" s="17">
        <v>0</v>
      </c>
      <c r="E4017" s="5">
        <v>0</v>
      </c>
      <c r="F4017" s="5">
        <v>0</v>
      </c>
      <c r="G4017" s="5">
        <v>0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19">
        <v>0</v>
      </c>
    </row>
    <row r="4018" spans="1:14" ht="15.75" hidden="1" customHeight="1" x14ac:dyDescent="0.2">
      <c r="A4018" s="14">
        <v>0</v>
      </c>
      <c r="B4018" s="16">
        <v>0</v>
      </c>
      <c r="C4018" s="14">
        <v>0</v>
      </c>
      <c r="D4018" s="17">
        <v>0</v>
      </c>
      <c r="E4018" s="5">
        <v>0</v>
      </c>
      <c r="F4018" s="5">
        <v>0</v>
      </c>
      <c r="G4018" s="5">
        <v>0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19">
        <v>0</v>
      </c>
    </row>
    <row r="4019" spans="1:14" ht="15.75" hidden="1" customHeight="1" x14ac:dyDescent="0.2">
      <c r="A4019" s="14">
        <v>0</v>
      </c>
      <c r="B4019" s="16">
        <v>0</v>
      </c>
      <c r="C4019" s="14">
        <v>0</v>
      </c>
      <c r="D4019" s="17">
        <v>0</v>
      </c>
      <c r="E4019" s="5">
        <v>0</v>
      </c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19">
        <v>0</v>
      </c>
    </row>
    <row r="4020" spans="1:14" ht="15.75" hidden="1" customHeight="1" x14ac:dyDescent="0.2">
      <c r="A4020" s="14">
        <v>0</v>
      </c>
      <c r="B4020" s="16">
        <v>0</v>
      </c>
      <c r="C4020" s="14">
        <v>0</v>
      </c>
      <c r="D4020" s="17">
        <v>0</v>
      </c>
      <c r="E4020" s="5">
        <v>0</v>
      </c>
      <c r="F4020" s="5">
        <v>0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19">
        <v>0</v>
      </c>
    </row>
    <row r="4021" spans="1:14" ht="15.75" hidden="1" customHeight="1" x14ac:dyDescent="0.2">
      <c r="A4021" s="14">
        <v>0</v>
      </c>
      <c r="B4021" s="16">
        <v>0</v>
      </c>
      <c r="C4021" s="14">
        <v>0</v>
      </c>
      <c r="D4021" s="17">
        <v>0</v>
      </c>
      <c r="E4021" s="5">
        <v>0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19">
        <v>0</v>
      </c>
    </row>
    <row r="4022" spans="1:14" ht="15.75" hidden="1" customHeight="1" x14ac:dyDescent="0.2">
      <c r="A4022" s="14">
        <v>0</v>
      </c>
      <c r="B4022" s="16">
        <v>0</v>
      </c>
      <c r="C4022" s="14">
        <v>0</v>
      </c>
      <c r="D4022" s="17">
        <v>0</v>
      </c>
      <c r="E4022" s="5">
        <v>0</v>
      </c>
      <c r="F4022" s="5">
        <v>0</v>
      </c>
      <c r="G4022" s="5">
        <v>0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19">
        <v>0</v>
      </c>
    </row>
    <row r="4023" spans="1:14" ht="15.75" hidden="1" customHeight="1" x14ac:dyDescent="0.2">
      <c r="A4023" s="14">
        <v>0</v>
      </c>
      <c r="B4023" s="16">
        <v>0</v>
      </c>
      <c r="C4023" s="14">
        <v>0</v>
      </c>
      <c r="D4023" s="17">
        <v>0</v>
      </c>
      <c r="E4023" s="5">
        <v>0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19">
        <v>0</v>
      </c>
    </row>
    <row r="4024" spans="1:14" ht="15.75" hidden="1" customHeight="1" x14ac:dyDescent="0.2">
      <c r="A4024" s="14">
        <v>0</v>
      </c>
      <c r="B4024" s="16">
        <v>0</v>
      </c>
      <c r="C4024" s="14">
        <v>0</v>
      </c>
      <c r="D4024" s="17">
        <v>0</v>
      </c>
      <c r="E4024" s="5">
        <v>0</v>
      </c>
      <c r="F4024" s="5">
        <v>0</v>
      </c>
      <c r="G4024" s="5">
        <v>0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19">
        <v>0</v>
      </c>
    </row>
    <row r="4025" spans="1:14" ht="15.75" hidden="1" customHeight="1" x14ac:dyDescent="0.2">
      <c r="A4025" s="14">
        <v>0</v>
      </c>
      <c r="B4025" s="16">
        <v>0</v>
      </c>
      <c r="C4025" s="14">
        <v>0</v>
      </c>
      <c r="D4025" s="17">
        <v>0</v>
      </c>
      <c r="E4025" s="5">
        <v>0</v>
      </c>
      <c r="F4025" s="5">
        <v>0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19">
        <v>0</v>
      </c>
    </row>
    <row r="4026" spans="1:14" ht="15.75" hidden="1" customHeight="1" x14ac:dyDescent="0.2">
      <c r="A4026" s="14">
        <v>0</v>
      </c>
      <c r="B4026" s="16">
        <v>0</v>
      </c>
      <c r="C4026" s="14">
        <v>0</v>
      </c>
      <c r="D4026" s="17">
        <v>0</v>
      </c>
      <c r="E4026" s="5">
        <v>0</v>
      </c>
      <c r="F4026" s="5">
        <v>0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19">
        <v>0</v>
      </c>
    </row>
    <row r="4027" spans="1:14" ht="15.75" hidden="1" customHeight="1" x14ac:dyDescent="0.2">
      <c r="A4027" s="14">
        <v>0</v>
      </c>
      <c r="B4027" s="16">
        <v>0</v>
      </c>
      <c r="C4027" s="14">
        <v>0</v>
      </c>
      <c r="D4027" s="17">
        <v>0</v>
      </c>
      <c r="E4027" s="5">
        <v>0</v>
      </c>
      <c r="F4027" s="5">
        <v>0</v>
      </c>
      <c r="G4027" s="5">
        <v>0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19">
        <v>0</v>
      </c>
    </row>
    <row r="4028" spans="1:14" ht="15.75" hidden="1" customHeight="1" x14ac:dyDescent="0.2">
      <c r="A4028" s="14">
        <v>0</v>
      </c>
      <c r="B4028" s="16">
        <v>0</v>
      </c>
      <c r="C4028" s="14">
        <v>0</v>
      </c>
      <c r="D4028" s="17">
        <v>0</v>
      </c>
      <c r="E4028" s="5">
        <v>0</v>
      </c>
      <c r="F4028" s="5">
        <v>0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19">
        <v>0</v>
      </c>
    </row>
    <row r="4029" spans="1:14" ht="15.75" hidden="1" customHeight="1" x14ac:dyDescent="0.2">
      <c r="A4029" s="14">
        <v>0</v>
      </c>
      <c r="B4029" s="16">
        <v>0</v>
      </c>
      <c r="C4029" s="14">
        <v>0</v>
      </c>
      <c r="D4029" s="17">
        <v>0</v>
      </c>
      <c r="E4029" s="5">
        <v>0</v>
      </c>
      <c r="F4029" s="5">
        <v>0</v>
      </c>
      <c r="G4029" s="5">
        <v>0</v>
      </c>
      <c r="H4029" s="5">
        <v>0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19">
        <v>0</v>
      </c>
    </row>
    <row r="4030" spans="1:14" ht="15.75" hidden="1" customHeight="1" x14ac:dyDescent="0.2">
      <c r="A4030" s="14">
        <v>0</v>
      </c>
      <c r="B4030" s="16">
        <v>0</v>
      </c>
      <c r="C4030" s="14">
        <v>0</v>
      </c>
      <c r="D4030" s="17">
        <v>0</v>
      </c>
      <c r="E4030" s="5">
        <v>0</v>
      </c>
      <c r="F4030" s="5">
        <v>0</v>
      </c>
      <c r="G4030" s="5">
        <v>0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19">
        <v>0</v>
      </c>
    </row>
    <row r="4031" spans="1:14" ht="15.75" hidden="1" customHeight="1" x14ac:dyDescent="0.2">
      <c r="A4031" s="14">
        <v>0</v>
      </c>
      <c r="B4031" s="16">
        <v>0</v>
      </c>
      <c r="C4031" s="14">
        <v>0</v>
      </c>
      <c r="D4031" s="17">
        <v>0</v>
      </c>
      <c r="E4031" s="5">
        <v>0</v>
      </c>
      <c r="F4031" s="5">
        <v>0</v>
      </c>
      <c r="G4031" s="5">
        <v>0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19">
        <v>0</v>
      </c>
    </row>
    <row r="4032" spans="1:14" ht="15.75" hidden="1" customHeight="1" x14ac:dyDescent="0.2">
      <c r="A4032" s="14">
        <v>0</v>
      </c>
      <c r="B4032" s="16">
        <v>0</v>
      </c>
      <c r="C4032" s="14">
        <v>0</v>
      </c>
      <c r="D4032" s="17">
        <v>0</v>
      </c>
      <c r="E4032" s="5">
        <v>0</v>
      </c>
      <c r="F4032" s="5">
        <v>0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19">
        <v>0</v>
      </c>
    </row>
    <row r="4033" spans="1:14" ht="15.75" hidden="1" customHeight="1" x14ac:dyDescent="0.2">
      <c r="A4033" s="14">
        <v>0</v>
      </c>
      <c r="B4033" s="16">
        <v>0</v>
      </c>
      <c r="C4033" s="14">
        <v>0</v>
      </c>
      <c r="D4033" s="17">
        <v>0</v>
      </c>
      <c r="E4033" s="5">
        <v>0</v>
      </c>
      <c r="F4033" s="5">
        <v>0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19">
        <v>0</v>
      </c>
    </row>
    <row r="4034" spans="1:14" ht="15.75" hidden="1" customHeight="1" x14ac:dyDescent="0.2">
      <c r="A4034" s="14">
        <v>0</v>
      </c>
      <c r="B4034" s="16">
        <v>0</v>
      </c>
      <c r="C4034" s="14">
        <v>0</v>
      </c>
      <c r="D4034" s="17">
        <v>0</v>
      </c>
      <c r="E4034" s="5">
        <v>0</v>
      </c>
      <c r="F4034" s="5">
        <v>0</v>
      </c>
      <c r="G4034" s="5">
        <v>0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19">
        <v>0</v>
      </c>
    </row>
    <row r="4035" spans="1:14" ht="15.75" hidden="1" customHeight="1" x14ac:dyDescent="0.2">
      <c r="A4035" s="14">
        <v>0</v>
      </c>
      <c r="B4035" s="16">
        <v>0</v>
      </c>
      <c r="C4035" s="14">
        <v>0</v>
      </c>
      <c r="D4035" s="17">
        <v>0</v>
      </c>
      <c r="E4035" s="5">
        <v>0</v>
      </c>
      <c r="F4035" s="5">
        <v>0</v>
      </c>
      <c r="G4035" s="5">
        <v>0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19">
        <v>0</v>
      </c>
    </row>
    <row r="4036" spans="1:14" ht="15.75" hidden="1" customHeight="1" x14ac:dyDescent="0.2">
      <c r="A4036" s="14">
        <v>0</v>
      </c>
      <c r="B4036" s="16">
        <v>0</v>
      </c>
      <c r="C4036" s="14">
        <v>0</v>
      </c>
      <c r="D4036" s="17">
        <v>0</v>
      </c>
      <c r="E4036" s="5">
        <v>0</v>
      </c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19">
        <v>0</v>
      </c>
    </row>
    <row r="4037" spans="1:14" ht="15.75" hidden="1" customHeight="1" x14ac:dyDescent="0.2">
      <c r="A4037" s="14">
        <v>0</v>
      </c>
      <c r="B4037" s="16">
        <v>0</v>
      </c>
      <c r="C4037" s="14">
        <v>0</v>
      </c>
      <c r="D4037" s="17">
        <v>0</v>
      </c>
      <c r="E4037" s="5">
        <v>0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19">
        <v>0</v>
      </c>
    </row>
    <row r="4038" spans="1:14" ht="15.75" hidden="1" customHeight="1" x14ac:dyDescent="0.2">
      <c r="A4038" s="14">
        <v>0</v>
      </c>
      <c r="B4038" s="16">
        <v>0</v>
      </c>
      <c r="C4038" s="14">
        <v>0</v>
      </c>
      <c r="D4038" s="17">
        <v>0</v>
      </c>
      <c r="E4038" s="5">
        <v>0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19">
        <v>0</v>
      </c>
    </row>
    <row r="4039" spans="1:14" ht="15.75" hidden="1" customHeight="1" x14ac:dyDescent="0.2">
      <c r="A4039" s="14">
        <v>0</v>
      </c>
      <c r="B4039" s="16">
        <v>0</v>
      </c>
      <c r="C4039" s="14">
        <v>0</v>
      </c>
      <c r="D4039" s="17">
        <v>0</v>
      </c>
      <c r="E4039" s="5">
        <v>0</v>
      </c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19">
        <v>0</v>
      </c>
    </row>
    <row r="4040" spans="1:14" ht="15.75" hidden="1" customHeight="1" x14ac:dyDescent="0.2">
      <c r="A4040" s="14">
        <v>0</v>
      </c>
      <c r="B4040" s="16">
        <v>0</v>
      </c>
      <c r="C4040" s="14">
        <v>0</v>
      </c>
      <c r="D4040" s="17">
        <v>0</v>
      </c>
      <c r="E4040" s="5">
        <v>0</v>
      </c>
      <c r="F4040" s="5">
        <v>0</v>
      </c>
      <c r="G4040" s="5">
        <v>0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19">
        <v>0</v>
      </c>
    </row>
    <row r="4041" spans="1:14" ht="15.75" hidden="1" customHeight="1" x14ac:dyDescent="0.2">
      <c r="A4041" s="14">
        <v>0</v>
      </c>
      <c r="B4041" s="16">
        <v>0</v>
      </c>
      <c r="C4041" s="14">
        <v>0</v>
      </c>
      <c r="D4041" s="17">
        <v>0</v>
      </c>
      <c r="E4041" s="5">
        <v>0</v>
      </c>
      <c r="F4041" s="5">
        <v>0</v>
      </c>
      <c r="G4041" s="5">
        <v>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19">
        <v>0</v>
      </c>
    </row>
    <row r="4042" spans="1:14" ht="15.75" hidden="1" customHeight="1" x14ac:dyDescent="0.2">
      <c r="A4042" s="14">
        <v>0</v>
      </c>
      <c r="B4042" s="16">
        <v>0</v>
      </c>
      <c r="C4042" s="14">
        <v>0</v>
      </c>
      <c r="D4042" s="17">
        <v>0</v>
      </c>
      <c r="E4042" s="5">
        <v>0</v>
      </c>
      <c r="F4042" s="5">
        <v>0</v>
      </c>
      <c r="G4042" s="5">
        <v>0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19">
        <v>0</v>
      </c>
    </row>
    <row r="4043" spans="1:14" ht="15.75" hidden="1" customHeight="1" x14ac:dyDescent="0.2">
      <c r="A4043" s="14">
        <v>0</v>
      </c>
      <c r="B4043" s="16">
        <v>0</v>
      </c>
      <c r="C4043" s="14">
        <v>0</v>
      </c>
      <c r="D4043" s="17">
        <v>0</v>
      </c>
      <c r="E4043" s="5">
        <v>0</v>
      </c>
      <c r="F4043" s="5">
        <v>0</v>
      </c>
      <c r="G4043" s="5">
        <v>0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19">
        <v>0</v>
      </c>
    </row>
    <row r="4044" spans="1:14" ht="15.75" hidden="1" customHeight="1" x14ac:dyDescent="0.2">
      <c r="A4044" s="14">
        <v>0</v>
      </c>
      <c r="B4044" s="16">
        <v>0</v>
      </c>
      <c r="C4044" s="14">
        <v>0</v>
      </c>
      <c r="D4044" s="17">
        <v>0</v>
      </c>
      <c r="E4044" s="5">
        <v>0</v>
      </c>
      <c r="F4044" s="5">
        <v>0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19">
        <v>0</v>
      </c>
    </row>
    <row r="4045" spans="1:14" ht="15.75" hidden="1" customHeight="1" x14ac:dyDescent="0.2">
      <c r="A4045" s="14">
        <v>0</v>
      </c>
      <c r="B4045" s="16">
        <v>0</v>
      </c>
      <c r="C4045" s="14">
        <v>0</v>
      </c>
      <c r="D4045" s="17">
        <v>0</v>
      </c>
      <c r="E4045" s="5">
        <v>0</v>
      </c>
      <c r="F4045" s="5">
        <v>0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19">
        <v>0</v>
      </c>
    </row>
    <row r="4046" spans="1:14" ht="15.75" hidden="1" customHeight="1" x14ac:dyDescent="0.2">
      <c r="A4046" s="14">
        <v>0</v>
      </c>
      <c r="B4046" s="16">
        <v>0</v>
      </c>
      <c r="C4046" s="14">
        <v>0</v>
      </c>
      <c r="D4046" s="17">
        <v>0</v>
      </c>
      <c r="E4046" s="5">
        <v>0</v>
      </c>
      <c r="F4046" s="5">
        <v>0</v>
      </c>
      <c r="G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19">
        <v>0</v>
      </c>
    </row>
    <row r="4047" spans="1:14" ht="15.75" hidden="1" customHeight="1" x14ac:dyDescent="0.2">
      <c r="A4047" s="14">
        <v>0</v>
      </c>
      <c r="B4047" s="16">
        <v>0</v>
      </c>
      <c r="C4047" s="14">
        <v>0</v>
      </c>
      <c r="D4047" s="17">
        <v>0</v>
      </c>
      <c r="E4047" s="5">
        <v>0</v>
      </c>
      <c r="F4047" s="5">
        <v>0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19">
        <v>0</v>
      </c>
    </row>
    <row r="4048" spans="1:14" ht="15.75" hidden="1" customHeight="1" x14ac:dyDescent="0.2">
      <c r="A4048" s="14">
        <v>0</v>
      </c>
      <c r="B4048" s="16">
        <v>0</v>
      </c>
      <c r="C4048" s="14">
        <v>0</v>
      </c>
      <c r="D4048" s="17">
        <v>0</v>
      </c>
      <c r="E4048" s="5">
        <v>0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19">
        <v>0</v>
      </c>
    </row>
    <row r="4049" spans="1:14" ht="15.75" hidden="1" customHeight="1" x14ac:dyDescent="0.2">
      <c r="A4049" s="14">
        <v>0</v>
      </c>
      <c r="B4049" s="16">
        <v>0</v>
      </c>
      <c r="C4049" s="14">
        <v>0</v>
      </c>
      <c r="D4049" s="17">
        <v>0</v>
      </c>
      <c r="E4049" s="5">
        <v>0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19">
        <v>0</v>
      </c>
    </row>
    <row r="4050" spans="1:14" ht="15.75" hidden="1" customHeight="1" x14ac:dyDescent="0.2">
      <c r="A4050" s="14">
        <v>0</v>
      </c>
      <c r="B4050" s="16">
        <v>0</v>
      </c>
      <c r="C4050" s="14">
        <v>0</v>
      </c>
      <c r="D4050" s="17">
        <v>0</v>
      </c>
      <c r="E4050" s="5">
        <v>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19">
        <v>0</v>
      </c>
    </row>
    <row r="4051" spans="1:14" ht="15.75" hidden="1" customHeight="1" x14ac:dyDescent="0.2">
      <c r="A4051" s="14">
        <v>0</v>
      </c>
      <c r="B4051" s="16">
        <v>0</v>
      </c>
      <c r="C4051" s="14">
        <v>0</v>
      </c>
      <c r="D4051" s="17">
        <v>0</v>
      </c>
      <c r="E4051" s="5">
        <v>0</v>
      </c>
      <c r="F4051" s="5">
        <v>0</v>
      </c>
      <c r="G4051" s="5">
        <v>0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19">
        <v>0</v>
      </c>
    </row>
    <row r="4052" spans="1:14" ht="15.75" hidden="1" customHeight="1" x14ac:dyDescent="0.2">
      <c r="A4052" s="14">
        <v>0</v>
      </c>
      <c r="B4052" s="16">
        <v>0</v>
      </c>
      <c r="C4052" s="14">
        <v>0</v>
      </c>
      <c r="D4052" s="17">
        <v>0</v>
      </c>
      <c r="E4052" s="5">
        <v>0</v>
      </c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19">
        <v>0</v>
      </c>
    </row>
    <row r="4053" spans="1:14" ht="15.75" hidden="1" customHeight="1" x14ac:dyDescent="0.2">
      <c r="A4053" s="14">
        <v>0</v>
      </c>
      <c r="B4053" s="16">
        <v>0</v>
      </c>
      <c r="C4053" s="14">
        <v>0</v>
      </c>
      <c r="D4053" s="17">
        <v>0</v>
      </c>
      <c r="E4053" s="5">
        <v>0</v>
      </c>
      <c r="F4053" s="5">
        <v>0</v>
      </c>
      <c r="G4053" s="5">
        <v>0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19">
        <v>0</v>
      </c>
    </row>
    <row r="4054" spans="1:14" ht="15.75" hidden="1" customHeight="1" x14ac:dyDescent="0.2">
      <c r="A4054" s="14">
        <v>0</v>
      </c>
      <c r="B4054" s="16">
        <v>0</v>
      </c>
      <c r="C4054" s="14">
        <v>0</v>
      </c>
      <c r="D4054" s="17">
        <v>0</v>
      </c>
      <c r="E4054" s="5">
        <v>0</v>
      </c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19">
        <v>0</v>
      </c>
    </row>
    <row r="4055" spans="1:14" ht="15.75" hidden="1" customHeight="1" x14ac:dyDescent="0.2">
      <c r="A4055" s="14">
        <v>0</v>
      </c>
      <c r="B4055" s="16">
        <v>0</v>
      </c>
      <c r="C4055" s="14">
        <v>0</v>
      </c>
      <c r="D4055" s="17">
        <v>0</v>
      </c>
      <c r="E4055" s="5">
        <v>0</v>
      </c>
      <c r="F4055" s="5">
        <v>0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19">
        <v>0</v>
      </c>
    </row>
    <row r="4056" spans="1:14" ht="15.75" hidden="1" customHeight="1" x14ac:dyDescent="0.2">
      <c r="A4056" s="14">
        <v>0</v>
      </c>
      <c r="B4056" s="16">
        <v>0</v>
      </c>
      <c r="C4056" s="14">
        <v>0</v>
      </c>
      <c r="D4056" s="17">
        <v>0</v>
      </c>
      <c r="E4056" s="5">
        <v>0</v>
      </c>
      <c r="F4056" s="5">
        <v>0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19">
        <v>0</v>
      </c>
    </row>
    <row r="4057" spans="1:14" ht="15.75" hidden="1" customHeight="1" x14ac:dyDescent="0.2">
      <c r="A4057" s="14">
        <v>0</v>
      </c>
      <c r="B4057" s="16">
        <v>0</v>
      </c>
      <c r="C4057" s="14">
        <v>0</v>
      </c>
      <c r="D4057" s="17">
        <v>0</v>
      </c>
      <c r="E4057" s="5">
        <v>0</v>
      </c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19">
        <v>0</v>
      </c>
    </row>
    <row r="4058" spans="1:14" ht="15.75" hidden="1" customHeight="1" x14ac:dyDescent="0.2">
      <c r="A4058" s="14">
        <v>0</v>
      </c>
      <c r="B4058" s="16">
        <v>0</v>
      </c>
      <c r="C4058" s="14">
        <v>0</v>
      </c>
      <c r="D4058" s="17">
        <v>0</v>
      </c>
      <c r="E4058" s="5">
        <v>0</v>
      </c>
      <c r="F4058" s="5">
        <v>0</v>
      </c>
      <c r="G4058" s="5">
        <v>0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19">
        <v>0</v>
      </c>
    </row>
    <row r="4059" spans="1:14" ht="15.75" hidden="1" customHeight="1" x14ac:dyDescent="0.2">
      <c r="A4059" s="14">
        <v>0</v>
      </c>
      <c r="B4059" s="16">
        <v>0</v>
      </c>
      <c r="C4059" s="14">
        <v>0</v>
      </c>
      <c r="D4059" s="17">
        <v>0</v>
      </c>
      <c r="E4059" s="5">
        <v>0</v>
      </c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19">
        <v>0</v>
      </c>
    </row>
    <row r="4060" spans="1:14" ht="15.75" hidden="1" customHeight="1" x14ac:dyDescent="0.2">
      <c r="A4060" s="14">
        <v>0</v>
      </c>
      <c r="B4060" s="16">
        <v>0</v>
      </c>
      <c r="C4060" s="14">
        <v>0</v>
      </c>
      <c r="D4060" s="17">
        <v>0</v>
      </c>
      <c r="E4060" s="5">
        <v>0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19">
        <v>0</v>
      </c>
    </row>
    <row r="4061" spans="1:14" ht="15.75" hidden="1" customHeight="1" x14ac:dyDescent="0.2">
      <c r="A4061" s="14">
        <v>0</v>
      </c>
      <c r="B4061" s="16">
        <v>0</v>
      </c>
      <c r="C4061" s="14">
        <v>0</v>
      </c>
      <c r="D4061" s="17">
        <v>0</v>
      </c>
      <c r="E4061" s="5">
        <v>0</v>
      </c>
      <c r="F4061" s="5">
        <v>0</v>
      </c>
      <c r="G4061" s="5">
        <v>0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19">
        <v>0</v>
      </c>
    </row>
    <row r="4062" spans="1:14" ht="15.75" hidden="1" customHeight="1" x14ac:dyDescent="0.2">
      <c r="A4062" s="14">
        <v>0</v>
      </c>
      <c r="B4062" s="16">
        <v>0</v>
      </c>
      <c r="C4062" s="14">
        <v>0</v>
      </c>
      <c r="D4062" s="17">
        <v>0</v>
      </c>
      <c r="E4062" s="5">
        <v>0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19">
        <v>0</v>
      </c>
    </row>
    <row r="4063" spans="1:14" ht="15.75" hidden="1" customHeight="1" x14ac:dyDescent="0.2">
      <c r="A4063" s="14">
        <v>0</v>
      </c>
      <c r="B4063" s="16">
        <v>0</v>
      </c>
      <c r="C4063" s="14">
        <v>0</v>
      </c>
      <c r="D4063" s="17">
        <v>0</v>
      </c>
      <c r="E4063" s="5">
        <v>0</v>
      </c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19">
        <v>0</v>
      </c>
    </row>
    <row r="4064" spans="1:14" ht="15.75" hidden="1" customHeight="1" x14ac:dyDescent="0.2">
      <c r="A4064" s="14">
        <v>0</v>
      </c>
      <c r="B4064" s="16">
        <v>0</v>
      </c>
      <c r="C4064" s="14">
        <v>0</v>
      </c>
      <c r="D4064" s="17">
        <v>0</v>
      </c>
      <c r="E4064" s="5">
        <v>0</v>
      </c>
      <c r="F4064" s="5">
        <v>0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19">
        <v>0</v>
      </c>
    </row>
    <row r="4065" spans="1:14" ht="15.75" hidden="1" customHeight="1" x14ac:dyDescent="0.2">
      <c r="A4065" s="14">
        <v>0</v>
      </c>
      <c r="B4065" s="16">
        <v>0</v>
      </c>
      <c r="C4065" s="14">
        <v>0</v>
      </c>
      <c r="D4065" s="17">
        <v>0</v>
      </c>
      <c r="E4065" s="5">
        <v>0</v>
      </c>
      <c r="F4065" s="5">
        <v>0</v>
      </c>
      <c r="G4065" s="5">
        <v>0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19">
        <v>0</v>
      </c>
    </row>
    <row r="4066" spans="1:14" ht="15.75" hidden="1" customHeight="1" x14ac:dyDescent="0.2">
      <c r="A4066" s="14">
        <v>0</v>
      </c>
      <c r="B4066" s="16">
        <v>0</v>
      </c>
      <c r="C4066" s="14">
        <v>0</v>
      </c>
      <c r="D4066" s="17">
        <v>0</v>
      </c>
      <c r="E4066" s="5">
        <v>0</v>
      </c>
      <c r="F4066" s="5">
        <v>0</v>
      </c>
      <c r="G4066" s="5">
        <v>0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19">
        <v>0</v>
      </c>
    </row>
    <row r="4067" spans="1:14" ht="15.75" hidden="1" customHeight="1" x14ac:dyDescent="0.2">
      <c r="A4067" s="14">
        <v>0</v>
      </c>
      <c r="B4067" s="16">
        <v>0</v>
      </c>
      <c r="C4067" s="14">
        <v>0</v>
      </c>
      <c r="D4067" s="17">
        <v>0</v>
      </c>
      <c r="E4067" s="5">
        <v>0</v>
      </c>
      <c r="F4067" s="5">
        <v>0</v>
      </c>
      <c r="G4067" s="5">
        <v>0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19">
        <v>0</v>
      </c>
    </row>
    <row r="4068" spans="1:14" ht="15.75" customHeight="1" x14ac:dyDescent="0.2">
      <c r="A4068" s="14">
        <v>1</v>
      </c>
      <c r="B4068" s="16">
        <v>510</v>
      </c>
      <c r="C4068" s="14" t="s">
        <v>3735</v>
      </c>
      <c r="D4068" s="17">
        <v>1</v>
      </c>
      <c r="E4068" s="5" t="s">
        <v>3736</v>
      </c>
      <c r="F4068" s="5">
        <v>0</v>
      </c>
      <c r="G4068" s="5" t="s">
        <v>3737</v>
      </c>
      <c r="H4068" s="20" t="str">
        <f ca="1">IFERROR(__xludf.DUMMYFUNCTION("GOOGLETRANSLATE(VIET!K4068,""vi"",""en"")"),"Philosophy · Religion")</f>
        <v>Philosophy · Religion</v>
      </c>
      <c r="I4068" s="5">
        <v>0</v>
      </c>
      <c r="J4068" s="5">
        <v>2008</v>
      </c>
      <c r="K4068" s="5">
        <v>1</v>
      </c>
      <c r="L4068" s="5" t="s">
        <v>471</v>
      </c>
      <c r="M4068" s="5" t="s">
        <v>35</v>
      </c>
      <c r="N4068" s="19">
        <v>9784770030771</v>
      </c>
    </row>
    <row r="4069" spans="1:14" ht="15.75" customHeight="1" x14ac:dyDescent="0.2">
      <c r="A4069" s="14">
        <v>2</v>
      </c>
      <c r="B4069" s="16">
        <v>510</v>
      </c>
      <c r="C4069" s="14" t="s">
        <v>3739</v>
      </c>
      <c r="D4069" s="17">
        <v>1</v>
      </c>
      <c r="E4069" s="5" t="s">
        <v>3740</v>
      </c>
      <c r="F4069" s="5" t="s">
        <v>3741</v>
      </c>
      <c r="G4069" s="5" t="s">
        <v>3742</v>
      </c>
      <c r="H4069" s="20" t="str">
        <f ca="1">IFERROR(__xludf.DUMMYFUNCTION("GOOGLETRANSLATE(VIET!K4069,""vi"",""en"")"),"Philosophy · Religion")</f>
        <v>Philosophy · Religion</v>
      </c>
      <c r="I4069" s="5">
        <v>0</v>
      </c>
      <c r="J4069" s="5">
        <v>2008</v>
      </c>
      <c r="K4069" s="5">
        <v>1</v>
      </c>
      <c r="L4069" s="5" t="s">
        <v>471</v>
      </c>
      <c r="M4069" s="5" t="s">
        <v>307</v>
      </c>
      <c r="N4069" s="19">
        <v>9784770040916</v>
      </c>
    </row>
    <row r="4070" spans="1:14" ht="15.75" customHeight="1" x14ac:dyDescent="0.2">
      <c r="A4070" s="14">
        <v>3</v>
      </c>
      <c r="B4070" s="16">
        <v>510</v>
      </c>
      <c r="C4070" s="14" t="s">
        <v>3743</v>
      </c>
      <c r="D4070" s="17">
        <v>1</v>
      </c>
      <c r="E4070" s="5" t="s">
        <v>3744</v>
      </c>
      <c r="F4070" s="5" t="s">
        <v>3745</v>
      </c>
      <c r="G4070" s="5" t="s">
        <v>3746</v>
      </c>
      <c r="H4070" s="20" t="str">
        <f ca="1">IFERROR(__xludf.DUMMYFUNCTION("GOOGLETRANSLATE(VIET!K4070,""vi"",""en"")"),"martial arts")</f>
        <v>martial arts</v>
      </c>
      <c r="I4070" s="5">
        <v>0</v>
      </c>
      <c r="J4070" s="5">
        <v>2008</v>
      </c>
      <c r="K4070" s="5">
        <v>1</v>
      </c>
      <c r="L4070" s="5" t="s">
        <v>471</v>
      </c>
      <c r="M4070" s="5" t="s">
        <v>35</v>
      </c>
      <c r="N4070" s="19">
        <v>9784770030641</v>
      </c>
    </row>
    <row r="4071" spans="1:14" ht="15.75" customHeight="1" x14ac:dyDescent="0.2">
      <c r="A4071" s="14">
        <v>4</v>
      </c>
      <c r="B4071" s="16">
        <v>510</v>
      </c>
      <c r="C4071" s="14" t="s">
        <v>3748</v>
      </c>
      <c r="D4071" s="17">
        <v>1</v>
      </c>
      <c r="E4071" s="5" t="s">
        <v>3749</v>
      </c>
      <c r="F4071" s="5" t="s">
        <v>32</v>
      </c>
      <c r="G4071" s="5" t="s">
        <v>3750</v>
      </c>
      <c r="H4071" s="20" t="str">
        <f ca="1">IFERROR(__xludf.DUMMYFUNCTION("GOOGLETRANSLATE(VIET!K4071,""vi"",""en"")"),"Philosophy · Religion")</f>
        <v>Philosophy · Religion</v>
      </c>
      <c r="I4071" s="5">
        <v>0</v>
      </c>
      <c r="J4071" s="5">
        <v>2007</v>
      </c>
      <c r="K4071" s="5">
        <v>2</v>
      </c>
      <c r="L4071" s="5" t="s">
        <v>471</v>
      </c>
      <c r="M4071" s="5" t="s">
        <v>35</v>
      </c>
      <c r="N4071" s="19">
        <v>9784770030184</v>
      </c>
    </row>
    <row r="4072" spans="1:14" ht="15.75" customHeight="1" x14ac:dyDescent="0.2">
      <c r="A4072" s="14">
        <v>5</v>
      </c>
      <c r="B4072" s="16">
        <v>510</v>
      </c>
      <c r="C4072" s="14" t="s">
        <v>3751</v>
      </c>
      <c r="D4072" s="17">
        <v>1</v>
      </c>
      <c r="E4072" s="5" t="s">
        <v>3752</v>
      </c>
      <c r="F4072" s="5" t="s">
        <v>3753</v>
      </c>
      <c r="G4072" s="5" t="s">
        <v>3754</v>
      </c>
      <c r="H4072" s="20" t="str">
        <f ca="1">IFERROR(__xludf.DUMMYFUNCTION("GOOGLETRANSLATE(VIET!K4072,""vi"",""en"")"),"Philosophy · Religion")</f>
        <v>Philosophy · Religion</v>
      </c>
      <c r="I4072" s="5">
        <v>0</v>
      </c>
      <c r="J4072" s="5">
        <v>2003</v>
      </c>
      <c r="K4072" s="5">
        <v>1</v>
      </c>
      <c r="L4072" s="5" t="s">
        <v>471</v>
      </c>
      <c r="M4072" s="5" t="s">
        <v>35</v>
      </c>
      <c r="N4072" s="19">
        <v>9784770029553</v>
      </c>
    </row>
    <row r="4073" spans="1:14" ht="15.75" customHeight="1" x14ac:dyDescent="0.2">
      <c r="A4073" s="14">
        <v>6</v>
      </c>
      <c r="B4073" s="16">
        <v>510</v>
      </c>
      <c r="C4073" s="14" t="s">
        <v>3755</v>
      </c>
      <c r="D4073" s="17">
        <v>1</v>
      </c>
      <c r="E4073" s="5" t="s">
        <v>3756</v>
      </c>
      <c r="F4073" s="5" t="s">
        <v>3757</v>
      </c>
      <c r="G4073" s="5" t="s">
        <v>3758</v>
      </c>
      <c r="H4073" s="20" t="str">
        <f ca="1">IFERROR(__xludf.DUMMYFUNCTION("GOOGLETRANSLATE(VIET!K4073,""vi"",""en"")"),"Philosophy · Religion")</f>
        <v>Philosophy · Religion</v>
      </c>
      <c r="I4073" s="5">
        <v>5</v>
      </c>
      <c r="J4073" s="5">
        <v>2006</v>
      </c>
      <c r="K4073" s="5">
        <v>0</v>
      </c>
      <c r="L4073" s="5" t="s">
        <v>471</v>
      </c>
      <c r="M4073" s="5" t="s">
        <v>35</v>
      </c>
      <c r="N4073" s="19">
        <v>9784770029478</v>
      </c>
    </row>
    <row r="4074" spans="1:14" ht="15.75" customHeight="1" x14ac:dyDescent="0.2">
      <c r="A4074" s="14">
        <v>7</v>
      </c>
      <c r="B4074" s="16">
        <v>510</v>
      </c>
      <c r="C4074" s="14" t="s">
        <v>3759</v>
      </c>
      <c r="D4074" s="17">
        <v>1</v>
      </c>
      <c r="E4074" s="5" t="s">
        <v>3760</v>
      </c>
      <c r="F4074" s="5">
        <v>0</v>
      </c>
      <c r="G4074" s="5" t="s">
        <v>3761</v>
      </c>
      <c r="H4074" s="20" t="str">
        <f ca="1">IFERROR(__xludf.DUMMYFUNCTION("GOOGLETRANSLATE(VIET!K4074,""vi"",""en"")"),"Philosophy · Religion")</f>
        <v>Philosophy · Religion</v>
      </c>
      <c r="I4074" s="5">
        <v>0</v>
      </c>
      <c r="J4074" s="5">
        <v>2007</v>
      </c>
      <c r="K4074" s="5">
        <v>7</v>
      </c>
      <c r="L4074" s="5" t="s">
        <v>471</v>
      </c>
      <c r="M4074" s="5" t="s">
        <v>307</v>
      </c>
      <c r="N4074" s="19">
        <v>9784770028440</v>
      </c>
    </row>
    <row r="4075" spans="1:14" ht="15.75" customHeight="1" x14ac:dyDescent="0.2">
      <c r="A4075" s="14">
        <v>8</v>
      </c>
      <c r="B4075" s="16">
        <v>510</v>
      </c>
      <c r="C4075" s="14" t="s">
        <v>3762</v>
      </c>
      <c r="D4075" s="17">
        <v>1</v>
      </c>
      <c r="E4075" s="5" t="s">
        <v>3763</v>
      </c>
      <c r="F4075" s="5">
        <v>0</v>
      </c>
      <c r="G4075" s="5" t="s">
        <v>3764</v>
      </c>
      <c r="H4075" s="20" t="str">
        <f ca="1">IFERROR(__xludf.DUMMYFUNCTION("GOOGLETRANSLATE(VIET!K4075,""vi"",""en"")"),"Philosophy · Religion")</f>
        <v>Philosophy · Religion</v>
      </c>
      <c r="I4075" s="5">
        <v>0</v>
      </c>
      <c r="J4075" s="5">
        <v>2006</v>
      </c>
      <c r="K4075" s="5">
        <v>2</v>
      </c>
      <c r="L4075" s="5" t="s">
        <v>471</v>
      </c>
      <c r="M4075" s="5" t="s">
        <v>35</v>
      </c>
      <c r="N4075" s="19">
        <v>477002800</v>
      </c>
    </row>
    <row r="4076" spans="1:14" ht="15.75" customHeight="1" x14ac:dyDescent="0.2">
      <c r="A4076" s="14">
        <v>9</v>
      </c>
      <c r="B4076" s="16">
        <v>510</v>
      </c>
      <c r="C4076" s="14" t="s">
        <v>3765</v>
      </c>
      <c r="D4076" s="17">
        <v>1</v>
      </c>
      <c r="E4076" s="5" t="s">
        <v>3766</v>
      </c>
      <c r="F4076" s="5">
        <v>0</v>
      </c>
      <c r="G4076" s="5" t="s">
        <v>3767</v>
      </c>
      <c r="H4076" s="20" t="str">
        <f ca="1">IFERROR(__xludf.DUMMYFUNCTION("GOOGLETRANSLATE(VIET!K4076,""vi"",""en"")"),"Aesthetic. Essay")</f>
        <v>Aesthetic. Essay</v>
      </c>
      <c r="I4076" s="5">
        <v>0</v>
      </c>
      <c r="J4076" s="5">
        <v>1997</v>
      </c>
      <c r="K4076" s="5">
        <v>0</v>
      </c>
      <c r="L4076" s="5" t="s">
        <v>3769</v>
      </c>
      <c r="M4076" s="5" t="s">
        <v>35</v>
      </c>
      <c r="N4076" s="19">
        <v>9780918172020</v>
      </c>
    </row>
    <row r="4077" spans="1:14" ht="15.75" customHeight="1" x14ac:dyDescent="0.2">
      <c r="A4077" s="14">
        <v>10</v>
      </c>
      <c r="B4077" s="16">
        <v>510</v>
      </c>
      <c r="C4077" s="14" t="s">
        <v>3770</v>
      </c>
      <c r="D4077" s="17">
        <v>1</v>
      </c>
      <c r="E4077" s="5" t="s">
        <v>3771</v>
      </c>
      <c r="F4077" s="5">
        <v>0</v>
      </c>
      <c r="G4077" s="5" t="s">
        <v>3772</v>
      </c>
      <c r="H4077" s="20" t="str">
        <f ca="1">IFERROR(__xludf.DUMMYFUNCTION("GOOGLETRANSLATE(VIET!K4077,""vi"",""en"")"),"Philosophy · Religion")</f>
        <v>Philosophy · Religion</v>
      </c>
      <c r="I4077" s="5">
        <v>0</v>
      </c>
      <c r="J4077" s="5">
        <v>1997</v>
      </c>
      <c r="K4077" s="5">
        <v>2</v>
      </c>
      <c r="L4077" s="5" t="s">
        <v>768</v>
      </c>
      <c r="M4077" s="5" t="s">
        <v>96</v>
      </c>
      <c r="N4077" s="19">
        <v>9784198604400</v>
      </c>
    </row>
    <row r="4078" spans="1:14" ht="15.75" customHeight="1" x14ac:dyDescent="0.2">
      <c r="A4078" s="14">
        <v>11</v>
      </c>
      <c r="B4078" s="16">
        <v>510</v>
      </c>
      <c r="C4078" s="14" t="s">
        <v>3773</v>
      </c>
      <c r="D4078" s="17">
        <v>1</v>
      </c>
      <c r="E4078" s="5" t="s">
        <v>3774</v>
      </c>
      <c r="F4078" s="5">
        <v>0</v>
      </c>
      <c r="G4078" s="5" t="s">
        <v>3775</v>
      </c>
      <c r="H4078" s="20" t="str">
        <f ca="1">IFERROR(__xludf.DUMMYFUNCTION("GOOGLETRANSLATE(VIET!K4078,""vi"",""en"")"),"Philosophy · Religion")</f>
        <v>Philosophy · Religion</v>
      </c>
      <c r="I4078" s="5">
        <v>0</v>
      </c>
      <c r="J4078" s="5">
        <v>2007</v>
      </c>
      <c r="K4078" s="5">
        <v>1</v>
      </c>
      <c r="L4078" s="5" t="s">
        <v>3776</v>
      </c>
      <c r="M4078" s="5" t="s">
        <v>96</v>
      </c>
      <c r="N4078" s="19">
        <v>9784335651298</v>
      </c>
    </row>
    <row r="4079" spans="1:14" ht="15.75" customHeight="1" x14ac:dyDescent="0.2">
      <c r="A4079" s="14">
        <v>12</v>
      </c>
      <c r="B4079" s="16">
        <v>510</v>
      </c>
      <c r="C4079" s="14" t="s">
        <v>3777</v>
      </c>
      <c r="D4079" s="17">
        <v>1</v>
      </c>
      <c r="E4079" s="5" t="s">
        <v>3778</v>
      </c>
      <c r="F4079" s="5" t="s">
        <v>3779</v>
      </c>
      <c r="G4079" s="5" t="s">
        <v>3780</v>
      </c>
      <c r="H4079" s="20" t="str">
        <f ca="1">IFERROR(__xludf.DUMMYFUNCTION("GOOGLETRANSLATE(VIET!K4079,""vi"",""en"")"),"Philosophy · Religion")</f>
        <v>Philosophy · Religion</v>
      </c>
      <c r="I4079" s="5">
        <v>0</v>
      </c>
      <c r="J4079" s="5">
        <v>1994</v>
      </c>
      <c r="K4079" s="5">
        <v>30</v>
      </c>
      <c r="L4079" s="5" t="s">
        <v>3781</v>
      </c>
      <c r="M4079" s="5" t="s">
        <v>96</v>
      </c>
      <c r="N4079" s="19">
        <v>4569533639</v>
      </c>
    </row>
    <row r="4080" spans="1:14" ht="15.75" customHeight="1" x14ac:dyDescent="0.2">
      <c r="A4080" s="14">
        <v>13</v>
      </c>
      <c r="B4080" s="16">
        <v>510</v>
      </c>
      <c r="C4080" s="14" t="s">
        <v>3782</v>
      </c>
      <c r="D4080" s="17">
        <v>1</v>
      </c>
      <c r="E4080" s="5" t="s">
        <v>3783</v>
      </c>
      <c r="F4080" s="5">
        <v>0</v>
      </c>
      <c r="G4080" s="5" t="s">
        <v>3784</v>
      </c>
      <c r="H4080" s="20" t="str">
        <f ca="1">IFERROR(__xludf.DUMMYFUNCTION("GOOGLETRANSLATE(VIET!K4080,""vi"",""en"")"),"Philosophy · Religion")</f>
        <v>Philosophy · Religion</v>
      </c>
      <c r="I4080" s="5">
        <v>0</v>
      </c>
      <c r="J4080" s="5">
        <v>2011</v>
      </c>
      <c r="K4080" s="5">
        <v>2</v>
      </c>
      <c r="L4080" s="5" t="s">
        <v>3785</v>
      </c>
      <c r="M4080" s="5" t="s">
        <v>96</v>
      </c>
      <c r="N4080" s="19">
        <v>9784620320519</v>
      </c>
    </row>
    <row r="4081" spans="1:14" ht="15.75" customHeight="1" x14ac:dyDescent="0.2">
      <c r="A4081" s="14">
        <v>14</v>
      </c>
      <c r="B4081" s="16">
        <v>510</v>
      </c>
      <c r="C4081" s="14" t="s">
        <v>3786</v>
      </c>
      <c r="D4081" s="17">
        <v>1</v>
      </c>
      <c r="E4081" s="5" t="s">
        <v>3787</v>
      </c>
      <c r="F4081" s="5">
        <v>0</v>
      </c>
      <c r="G4081" s="5" t="s">
        <v>3788</v>
      </c>
      <c r="H4081" s="20" t="str">
        <f ca="1">IFERROR(__xludf.DUMMYFUNCTION("GOOGLETRANSLATE(VIET!K4081,""vi"",""en"")"),"Philosophy · Religion")</f>
        <v>Philosophy · Religion</v>
      </c>
      <c r="I4081" s="5">
        <v>0</v>
      </c>
      <c r="J4081" s="5">
        <v>2006</v>
      </c>
      <c r="K4081" s="5">
        <v>5</v>
      </c>
      <c r="L4081" s="5" t="s">
        <v>3789</v>
      </c>
      <c r="M4081" s="5" t="s">
        <v>96</v>
      </c>
      <c r="N4081" s="19">
        <v>4480422161</v>
      </c>
    </row>
    <row r="4082" spans="1:14" ht="15.75" customHeight="1" x14ac:dyDescent="0.2">
      <c r="A4082" s="14">
        <v>15</v>
      </c>
      <c r="B4082" s="16">
        <v>510</v>
      </c>
      <c r="C4082" s="14" t="s">
        <v>3790</v>
      </c>
      <c r="D4082" s="17">
        <v>1</v>
      </c>
      <c r="E4082" s="5" t="s">
        <v>3791</v>
      </c>
      <c r="F4082" s="5">
        <v>0</v>
      </c>
      <c r="G4082" s="5" t="s">
        <v>3792</v>
      </c>
      <c r="H4082" s="20" t="str">
        <f ca="1">IFERROR(__xludf.DUMMYFUNCTION("GOOGLETRANSLATE(VIET!K4082,""vi"",""en"")"),"Philosophy · Religion")</f>
        <v>Philosophy · Religion</v>
      </c>
      <c r="I4082" s="5">
        <v>0</v>
      </c>
      <c r="J4082" s="5">
        <v>2009</v>
      </c>
      <c r="K4082" s="5">
        <v>3</v>
      </c>
      <c r="L4082" s="5" t="s">
        <v>3440</v>
      </c>
      <c r="M4082" s="5" t="s">
        <v>96</v>
      </c>
      <c r="N4082" s="19">
        <v>9784062880091</v>
      </c>
    </row>
    <row r="4083" spans="1:14" ht="15.75" customHeight="1" x14ac:dyDescent="0.2">
      <c r="A4083" s="14">
        <v>16</v>
      </c>
      <c r="B4083" s="16">
        <v>510</v>
      </c>
      <c r="C4083" s="14" t="s">
        <v>3793</v>
      </c>
      <c r="D4083" s="17">
        <v>1</v>
      </c>
      <c r="E4083" s="5" t="s">
        <v>3794</v>
      </c>
      <c r="F4083" s="5">
        <v>0</v>
      </c>
      <c r="G4083" s="5" t="s">
        <v>3795</v>
      </c>
      <c r="H4083" s="20" t="str">
        <f ca="1">IFERROR(__xludf.DUMMYFUNCTION("GOOGLETRANSLATE(VIET!K4083,""vi"",""en"")"),"Philosophy · Religion")</f>
        <v>Philosophy · Religion</v>
      </c>
      <c r="I4083" s="5">
        <v>0</v>
      </c>
      <c r="J4083" s="5">
        <v>2009</v>
      </c>
      <c r="K4083" s="5">
        <v>3</v>
      </c>
      <c r="L4083" s="5" t="s">
        <v>3796</v>
      </c>
      <c r="M4083" s="5" t="s">
        <v>96</v>
      </c>
      <c r="N4083" s="19">
        <v>9784006001100</v>
      </c>
    </row>
    <row r="4084" spans="1:14" ht="15.75" customHeight="1" x14ac:dyDescent="0.2">
      <c r="A4084" s="14">
        <v>17</v>
      </c>
      <c r="B4084" s="16">
        <v>510</v>
      </c>
      <c r="C4084" s="14" t="s">
        <v>3797</v>
      </c>
      <c r="D4084" s="17">
        <v>1</v>
      </c>
      <c r="E4084" s="5" t="s">
        <v>3798</v>
      </c>
      <c r="F4084" s="5">
        <v>0</v>
      </c>
      <c r="G4084" s="5" t="s">
        <v>3799</v>
      </c>
      <c r="H4084" s="20" t="str">
        <f ca="1">IFERROR(__xludf.DUMMYFUNCTION("GOOGLETRANSLATE(VIET!K4084,""vi"",""en"")"),"Philosophy · Religion")</f>
        <v>Philosophy · Religion</v>
      </c>
      <c r="I4084" s="5">
        <v>0</v>
      </c>
      <c r="J4084" s="5">
        <v>2011</v>
      </c>
      <c r="K4084" s="5">
        <v>3</v>
      </c>
      <c r="L4084" s="5" t="s">
        <v>95</v>
      </c>
      <c r="M4084" s="5" t="s">
        <v>96</v>
      </c>
      <c r="N4084" s="19">
        <v>9784582737001</v>
      </c>
    </row>
    <row r="4085" spans="1:14" ht="15.75" customHeight="1" x14ac:dyDescent="0.2">
      <c r="A4085" s="14">
        <v>18</v>
      </c>
      <c r="B4085" s="16">
        <v>510</v>
      </c>
      <c r="C4085" s="14" t="s">
        <v>3800</v>
      </c>
      <c r="D4085" s="17">
        <v>1</v>
      </c>
      <c r="E4085" s="5" t="s">
        <v>3801</v>
      </c>
      <c r="F4085" s="5">
        <v>0</v>
      </c>
      <c r="G4085" s="5" t="s">
        <v>3802</v>
      </c>
      <c r="H4085" s="20" t="str">
        <f ca="1">IFERROR(__xludf.DUMMYFUNCTION("GOOGLETRANSLATE(VIET!K4085,""vi"",""en"")"),"Philosophy · Religion")</f>
        <v>Philosophy · Religion</v>
      </c>
      <c r="I4085" s="5">
        <v>0</v>
      </c>
      <c r="J4085" s="5">
        <v>2009</v>
      </c>
      <c r="K4085" s="5">
        <v>7</v>
      </c>
      <c r="L4085" s="5" t="s">
        <v>3803</v>
      </c>
      <c r="M4085" s="5" t="s">
        <v>96</v>
      </c>
      <c r="N4085" s="19">
        <v>9784140910245</v>
      </c>
    </row>
    <row r="4086" spans="1:14" ht="15.75" customHeight="1" x14ac:dyDescent="0.2">
      <c r="A4086" s="14">
        <v>19</v>
      </c>
      <c r="B4086" s="16">
        <v>510</v>
      </c>
      <c r="C4086" s="14" t="s">
        <v>3804</v>
      </c>
      <c r="D4086" s="17">
        <v>1</v>
      </c>
      <c r="E4086" s="5" t="s">
        <v>3805</v>
      </c>
      <c r="F4086" s="5">
        <v>0</v>
      </c>
      <c r="G4086" s="5" t="s">
        <v>3799</v>
      </c>
      <c r="H4086" s="20" t="str">
        <f ca="1">IFERROR(__xludf.DUMMYFUNCTION("GOOGLETRANSLATE(VIET!K4086,""vi"",""en"")"),"Philosophy · Religion")</f>
        <v>Philosophy · Religion</v>
      </c>
      <c r="I4086" s="5">
        <v>0</v>
      </c>
      <c r="J4086" s="5">
        <v>2012</v>
      </c>
      <c r="K4086" s="5">
        <v>94</v>
      </c>
      <c r="L4086" s="5" t="s">
        <v>3806</v>
      </c>
      <c r="M4086" s="5" t="s">
        <v>96</v>
      </c>
      <c r="N4086" s="19">
        <v>9784004120391</v>
      </c>
    </row>
    <row r="4087" spans="1:14" ht="15.75" customHeight="1" x14ac:dyDescent="0.2">
      <c r="A4087" s="14">
        <v>20</v>
      </c>
      <c r="B4087" s="16">
        <v>510</v>
      </c>
      <c r="C4087" s="14" t="s">
        <v>3807</v>
      </c>
      <c r="D4087" s="17">
        <v>1</v>
      </c>
      <c r="E4087" s="5" t="s">
        <v>3808</v>
      </c>
      <c r="F4087" s="5">
        <v>0</v>
      </c>
      <c r="G4087" s="5" t="s">
        <v>3809</v>
      </c>
      <c r="H4087" s="20" t="str">
        <f ca="1">IFERROR(__xludf.DUMMYFUNCTION("GOOGLETRANSLATE(VIET!K4087,""vi"",""en"")"),"Philosophy · Religion")</f>
        <v>Philosophy · Religion</v>
      </c>
      <c r="I4087" s="5">
        <v>0</v>
      </c>
      <c r="J4087" s="5">
        <v>2006</v>
      </c>
      <c r="K4087" s="5" t="s">
        <v>3810</v>
      </c>
      <c r="L4087" s="5" t="s">
        <v>471</v>
      </c>
      <c r="M4087" s="5" t="s">
        <v>35</v>
      </c>
      <c r="N4087" s="19">
        <v>9784770030443</v>
      </c>
    </row>
    <row r="4088" spans="1:14" ht="15.75" customHeight="1" x14ac:dyDescent="0.2">
      <c r="A4088" s="14">
        <v>21</v>
      </c>
      <c r="B4088" s="16">
        <v>510</v>
      </c>
      <c r="C4088" s="14" t="s">
        <v>3811</v>
      </c>
      <c r="D4088" s="17">
        <v>1</v>
      </c>
      <c r="E4088" s="5" t="s">
        <v>3812</v>
      </c>
      <c r="F4088" s="5">
        <v>0</v>
      </c>
      <c r="G4088" s="5" t="s">
        <v>3813</v>
      </c>
      <c r="H4088" s="20" t="str">
        <f ca="1">IFERROR(__xludf.DUMMYFUNCTION("GOOGLETRANSLATE(VIET!K4088,""vi"",""en"")"),"Philosophy · Religion")</f>
        <v>Philosophy · Religion</v>
      </c>
      <c r="I4088" s="5">
        <v>0</v>
      </c>
      <c r="J4088" s="5">
        <v>1993</v>
      </c>
      <c r="K4088" s="5">
        <v>11</v>
      </c>
      <c r="L4088" s="5" t="s">
        <v>3814</v>
      </c>
      <c r="M4088" s="5" t="s">
        <v>35</v>
      </c>
      <c r="N4088" s="19">
        <v>9780691017709</v>
      </c>
    </row>
    <row r="4089" spans="1:14" ht="15.75" customHeight="1" x14ac:dyDescent="0.2">
      <c r="A4089" s="14">
        <v>22</v>
      </c>
      <c r="B4089" s="16">
        <v>510</v>
      </c>
      <c r="C4089" s="14" t="s">
        <v>3815</v>
      </c>
      <c r="D4089" s="17">
        <v>1</v>
      </c>
      <c r="E4089" s="5" t="s">
        <v>3816</v>
      </c>
      <c r="F4089" s="5">
        <v>0</v>
      </c>
      <c r="G4089" s="5" t="s">
        <v>3817</v>
      </c>
      <c r="H4089" s="20" t="str">
        <f ca="1">IFERROR(__xludf.DUMMYFUNCTION("GOOGLETRANSLATE(VIET!K4089,""vi"",""en"")"),"Philosophy · Religion")</f>
        <v>Philosophy · Religion</v>
      </c>
      <c r="I4089" s="5">
        <v>0</v>
      </c>
      <c r="J4089" s="5">
        <v>2005</v>
      </c>
      <c r="K4089" s="5">
        <v>1</v>
      </c>
      <c r="L4089" s="5" t="s">
        <v>471</v>
      </c>
      <c r="M4089" s="5" t="s">
        <v>307</v>
      </c>
      <c r="N4089" s="19">
        <v>9784770040268</v>
      </c>
    </row>
    <row r="4090" spans="1:14" ht="15.75" customHeight="1" x14ac:dyDescent="0.2">
      <c r="A4090" s="14">
        <v>23</v>
      </c>
      <c r="B4090" s="16">
        <v>510</v>
      </c>
      <c r="C4090" s="14" t="s">
        <v>3818</v>
      </c>
      <c r="D4090" s="17">
        <v>1</v>
      </c>
      <c r="E4090" s="5" t="s">
        <v>3819</v>
      </c>
      <c r="F4090" s="5">
        <v>0</v>
      </c>
      <c r="G4090" s="5" t="s">
        <v>3820</v>
      </c>
      <c r="H4090" s="20" t="str">
        <f ca="1">IFERROR(__xludf.DUMMYFUNCTION("GOOGLETRANSLATE(VIET!K4090,""vi"",""en"")"),"Philosophy · Religion")</f>
        <v>Philosophy · Religion</v>
      </c>
      <c r="I4090" s="5">
        <v>0</v>
      </c>
      <c r="J4090" s="5">
        <v>1990</v>
      </c>
      <c r="K4090" s="5">
        <v>1</v>
      </c>
      <c r="L4090" s="5" t="s">
        <v>3821</v>
      </c>
      <c r="M4090" s="5" t="s">
        <v>96</v>
      </c>
      <c r="N4090" s="19" t="s">
        <v>3822</v>
      </c>
    </row>
    <row r="4091" spans="1:14" ht="15.75" customHeight="1" x14ac:dyDescent="0.2">
      <c r="A4091" s="14">
        <v>24</v>
      </c>
      <c r="B4091" s="16">
        <v>510</v>
      </c>
      <c r="C4091" s="14" t="s">
        <v>3823</v>
      </c>
      <c r="D4091" s="17">
        <v>1</v>
      </c>
      <c r="E4091" s="5" t="s">
        <v>3824</v>
      </c>
      <c r="F4091" s="5">
        <v>0</v>
      </c>
      <c r="G4091" s="5" t="s">
        <v>3825</v>
      </c>
      <c r="H4091" s="20" t="str">
        <f ca="1">IFERROR(__xludf.DUMMYFUNCTION("GOOGLETRANSLATE(VIET!K4091,""vi"",""en"")"),"Philosophy · Religion")</f>
        <v>Philosophy · Religion</v>
      </c>
      <c r="I4091" s="5">
        <v>0</v>
      </c>
      <c r="J4091" s="5">
        <v>1982</v>
      </c>
      <c r="K4091" s="5">
        <v>1</v>
      </c>
      <c r="L4091" s="5" t="s">
        <v>414</v>
      </c>
      <c r="M4091" s="5" t="s">
        <v>96</v>
      </c>
      <c r="N4091" s="19">
        <v>9784061456571</v>
      </c>
    </row>
    <row r="4092" spans="1:14" ht="15.75" customHeight="1" x14ac:dyDescent="0.2">
      <c r="A4092" s="14">
        <v>25</v>
      </c>
      <c r="B4092" s="16">
        <v>510</v>
      </c>
      <c r="C4092" s="14" t="s">
        <v>3826</v>
      </c>
      <c r="D4092" s="17">
        <v>1</v>
      </c>
      <c r="E4092" s="5" t="s">
        <v>3827</v>
      </c>
      <c r="F4092" s="5">
        <v>0</v>
      </c>
      <c r="G4092" s="5" t="s">
        <v>3828</v>
      </c>
      <c r="H4092" s="20" t="str">
        <f ca="1">IFERROR(__xludf.DUMMYFUNCTION("GOOGLETRANSLATE(VIET!K4092,""vi"",""en"")"),"Philosophy · Religion")</f>
        <v>Philosophy · Religion</v>
      </c>
      <c r="I4092" s="5">
        <v>1</v>
      </c>
      <c r="J4092" s="5">
        <v>2007</v>
      </c>
      <c r="K4092" s="5">
        <v>1</v>
      </c>
      <c r="L4092" s="5" t="s">
        <v>3829</v>
      </c>
      <c r="M4092" s="5" t="s">
        <v>96</v>
      </c>
      <c r="N4092" s="19">
        <v>9784480063571</v>
      </c>
    </row>
    <row r="4093" spans="1:14" ht="15.75" customHeight="1" x14ac:dyDescent="0.2">
      <c r="A4093" s="14">
        <v>26</v>
      </c>
      <c r="B4093" s="16">
        <v>510</v>
      </c>
      <c r="C4093" s="14" t="s">
        <v>3830</v>
      </c>
      <c r="D4093" s="17">
        <v>1</v>
      </c>
      <c r="E4093" s="5" t="s">
        <v>3831</v>
      </c>
      <c r="F4093" s="5">
        <v>0</v>
      </c>
      <c r="G4093" s="5" t="s">
        <v>3832</v>
      </c>
      <c r="H4093" s="20" t="str">
        <f ca="1">IFERROR(__xludf.DUMMYFUNCTION("GOOGLETRANSLATE(VIET!K4093,""vi"",""en"")"),"Philosophy · Religion")</f>
        <v>Philosophy · Religion</v>
      </c>
      <c r="I4093" s="5">
        <v>1</v>
      </c>
      <c r="J4093" s="5">
        <v>2010</v>
      </c>
      <c r="K4093" s="5">
        <v>1</v>
      </c>
      <c r="L4093" s="5" t="s">
        <v>3833</v>
      </c>
      <c r="M4093" s="5" t="s">
        <v>96</v>
      </c>
      <c r="N4093" s="19">
        <v>9784908168</v>
      </c>
    </row>
    <row r="4094" spans="1:14" ht="15.75" customHeight="1" x14ac:dyDescent="0.2">
      <c r="A4094" s="14">
        <v>27</v>
      </c>
      <c r="B4094" s="16">
        <v>510</v>
      </c>
      <c r="C4094" s="14" t="s">
        <v>3834</v>
      </c>
      <c r="D4094" s="17">
        <v>1</v>
      </c>
      <c r="E4094" s="5" t="s">
        <v>3835</v>
      </c>
      <c r="F4094" s="5">
        <v>0</v>
      </c>
      <c r="G4094" s="5" t="s">
        <v>3836</v>
      </c>
      <c r="H4094" s="20" t="str">
        <f ca="1">IFERROR(__xludf.DUMMYFUNCTION("GOOGLETRANSLATE(VIET!K4094,""vi"",""en"")"),"Philosophy · Religion")</f>
        <v>Philosophy · Religion</v>
      </c>
      <c r="I4094" s="5">
        <v>0</v>
      </c>
      <c r="J4094" s="5">
        <v>2003</v>
      </c>
      <c r="K4094" s="5">
        <v>1</v>
      </c>
      <c r="L4094" s="5" t="s">
        <v>414</v>
      </c>
      <c r="M4094" s="5" t="s">
        <v>96</v>
      </c>
      <c r="N4094" s="19">
        <v>9784061496699</v>
      </c>
    </row>
    <row r="4095" spans="1:14" ht="15.75" customHeight="1" x14ac:dyDescent="0.2">
      <c r="A4095" s="14">
        <v>28</v>
      </c>
      <c r="B4095" s="16">
        <v>510</v>
      </c>
      <c r="C4095" s="14" t="s">
        <v>3837</v>
      </c>
      <c r="D4095" s="17">
        <v>1</v>
      </c>
      <c r="E4095" s="5" t="s">
        <v>3838</v>
      </c>
      <c r="F4095" s="5">
        <v>0</v>
      </c>
      <c r="G4095" s="5" t="s">
        <v>3839</v>
      </c>
      <c r="H4095" s="20" t="str">
        <f ca="1">IFERROR(__xludf.DUMMYFUNCTION("GOOGLETRANSLATE(VIET!K4095,""vi"",""en"")"),"Philosophy · Religion")</f>
        <v>Philosophy · Religion</v>
      </c>
      <c r="I4095" s="5">
        <v>1</v>
      </c>
      <c r="J4095" s="5">
        <v>2010</v>
      </c>
      <c r="K4095" s="5">
        <v>6</v>
      </c>
      <c r="L4095" s="5" t="s">
        <v>3806</v>
      </c>
      <c r="M4095" s="5" t="s">
        <v>96</v>
      </c>
      <c r="N4095" s="19">
        <v>9784004310037</v>
      </c>
    </row>
    <row r="4096" spans="1:14" ht="15.75" customHeight="1" x14ac:dyDescent="0.2">
      <c r="A4096" s="14">
        <v>29</v>
      </c>
      <c r="B4096" s="16">
        <v>510</v>
      </c>
      <c r="C4096" s="14" t="s">
        <v>3840</v>
      </c>
      <c r="D4096" s="17">
        <v>1</v>
      </c>
      <c r="E4096" s="5" t="s">
        <v>3841</v>
      </c>
      <c r="F4096" s="5">
        <v>0</v>
      </c>
      <c r="G4096" s="5" t="s">
        <v>3842</v>
      </c>
      <c r="H4096" s="20" t="str">
        <f ca="1">IFERROR(__xludf.DUMMYFUNCTION("GOOGLETRANSLATE(VIET!K4096,""vi"",""en"")"),"Philosophy · Religion")</f>
        <v>Philosophy · Religion</v>
      </c>
      <c r="I4096" s="5">
        <v>1</v>
      </c>
      <c r="J4096" s="5">
        <v>2004</v>
      </c>
      <c r="K4096" s="5">
        <v>7</v>
      </c>
      <c r="L4096" s="5" t="s">
        <v>3843</v>
      </c>
      <c r="M4096" s="5" t="s">
        <v>96</v>
      </c>
      <c r="N4096" s="19">
        <v>9784062645980</v>
      </c>
    </row>
    <row r="4097" spans="1:14" ht="15.75" customHeight="1" x14ac:dyDescent="0.2">
      <c r="A4097" s="14">
        <v>30</v>
      </c>
      <c r="B4097" s="16">
        <v>510</v>
      </c>
      <c r="C4097" s="14" t="s">
        <v>3844</v>
      </c>
      <c r="D4097" s="17">
        <v>1</v>
      </c>
      <c r="E4097" s="5" t="s">
        <v>3845</v>
      </c>
      <c r="F4097" s="5" t="s">
        <v>32</v>
      </c>
      <c r="G4097" s="5" t="s">
        <v>3846</v>
      </c>
      <c r="H4097" s="20" t="str">
        <f ca="1">IFERROR(__xludf.DUMMYFUNCTION("GOOGLETRANSLATE(VIET!K4097,""vi"",""en"")"),"Philosophy · Religion")</f>
        <v>Philosophy · Religion</v>
      </c>
      <c r="I4097" s="5">
        <v>0</v>
      </c>
      <c r="J4097" s="5">
        <v>2005</v>
      </c>
      <c r="K4097" s="5">
        <v>1</v>
      </c>
      <c r="L4097" s="5" t="s">
        <v>480</v>
      </c>
      <c r="M4097" s="5" t="s">
        <v>96</v>
      </c>
      <c r="N4097" s="19">
        <v>9784048839143</v>
      </c>
    </row>
    <row r="4098" spans="1:14" ht="15.75" customHeight="1" x14ac:dyDescent="0.2">
      <c r="A4098" s="14">
        <v>31</v>
      </c>
      <c r="B4098" s="16">
        <v>510</v>
      </c>
      <c r="C4098" s="14" t="s">
        <v>3847</v>
      </c>
      <c r="D4098" s="17">
        <v>1</v>
      </c>
      <c r="E4098" s="5" t="s">
        <v>3848</v>
      </c>
      <c r="F4098" s="5" t="s">
        <v>32</v>
      </c>
      <c r="G4098" s="5" t="s">
        <v>554</v>
      </c>
      <c r="H4098" s="20" t="str">
        <f ca="1">IFERROR(__xludf.DUMMYFUNCTION("GOOGLETRANSLATE(VIET!K4098,""vi"",""en"")"),"Cultural")</f>
        <v>Cultural</v>
      </c>
      <c r="I4098" s="5">
        <v>0</v>
      </c>
      <c r="J4098" s="5">
        <v>1995</v>
      </c>
      <c r="K4098" s="5">
        <v>1</v>
      </c>
      <c r="L4098" s="5" t="s">
        <v>3458</v>
      </c>
      <c r="M4098" s="5" t="s">
        <v>96</v>
      </c>
      <c r="N4098" s="19">
        <v>0</v>
      </c>
    </row>
    <row r="4099" spans="1:14" ht="15.75" customHeight="1" x14ac:dyDescent="0.2">
      <c r="A4099" s="14">
        <v>32</v>
      </c>
      <c r="B4099" s="16">
        <v>510</v>
      </c>
      <c r="C4099" s="14" t="s">
        <v>3849</v>
      </c>
      <c r="D4099" s="17">
        <v>1</v>
      </c>
      <c r="E4099" s="5" t="s">
        <v>3850</v>
      </c>
      <c r="F4099" s="5" t="s">
        <v>3851</v>
      </c>
      <c r="G4099" s="5" t="s">
        <v>32</v>
      </c>
      <c r="H4099" s="20" t="str">
        <f ca="1">IFERROR(__xludf.DUMMYFUNCTION("GOOGLETRANSLATE(VIET!K4099,""vi"",""en"")"),"Cultural")</f>
        <v>Cultural</v>
      </c>
      <c r="I4099" s="5">
        <v>0</v>
      </c>
      <c r="J4099" s="5">
        <v>2008</v>
      </c>
      <c r="K4099" s="5">
        <v>0</v>
      </c>
      <c r="L4099" s="5" t="s">
        <v>3852</v>
      </c>
      <c r="M4099" s="5" t="s">
        <v>35</v>
      </c>
      <c r="N4099" s="19">
        <v>97849900267520</v>
      </c>
    </row>
    <row r="4100" spans="1:14" ht="15.75" customHeight="1" x14ac:dyDescent="0.2">
      <c r="A4100" s="14">
        <v>33</v>
      </c>
      <c r="B4100" s="16">
        <v>510</v>
      </c>
      <c r="C4100" s="14" t="s">
        <v>3853</v>
      </c>
      <c r="D4100" s="17">
        <v>1</v>
      </c>
      <c r="E4100" s="5" t="s">
        <v>3854</v>
      </c>
      <c r="F4100" s="5" t="s">
        <v>32</v>
      </c>
      <c r="G4100" s="5" t="s">
        <v>3855</v>
      </c>
      <c r="H4100" s="20" t="str">
        <f ca="1">IFERROR(__xludf.DUMMYFUNCTION("GOOGLETRANSLATE(VIET!K4100,""vi"",""en"")"),"Cultural")</f>
        <v>Cultural</v>
      </c>
      <c r="I4100" s="5">
        <v>0</v>
      </c>
      <c r="J4100" s="5">
        <v>2008</v>
      </c>
      <c r="K4100" s="5">
        <v>1</v>
      </c>
      <c r="L4100" s="5" t="s">
        <v>886</v>
      </c>
      <c r="M4100" s="5" t="s">
        <v>96</v>
      </c>
      <c r="N4100" s="19">
        <v>9784087712322</v>
      </c>
    </row>
    <row r="4101" spans="1:14" ht="15.75" customHeight="1" x14ac:dyDescent="0.2">
      <c r="A4101" s="14">
        <v>34</v>
      </c>
      <c r="B4101" s="16">
        <v>510</v>
      </c>
      <c r="C4101" s="14" t="s">
        <v>3856</v>
      </c>
      <c r="D4101" s="17">
        <v>1</v>
      </c>
      <c r="E4101" s="5" t="s">
        <v>3857</v>
      </c>
      <c r="F4101" s="5" t="s">
        <v>32</v>
      </c>
      <c r="G4101" s="5" t="s">
        <v>3858</v>
      </c>
      <c r="H4101" s="20" t="str">
        <f ca="1">IFERROR(__xludf.DUMMYFUNCTION("GOOGLETRANSLATE(VIET!K4101,""vi"",""en"")"),"Cultural")</f>
        <v>Cultural</v>
      </c>
      <c r="I4101" s="5">
        <v>0</v>
      </c>
      <c r="J4101" s="5">
        <v>2006</v>
      </c>
      <c r="K4101" s="5">
        <v>30</v>
      </c>
      <c r="L4101" s="5" t="s">
        <v>2535</v>
      </c>
      <c r="M4101" s="5" t="s">
        <v>96</v>
      </c>
      <c r="N4101" s="19">
        <v>9784106101410</v>
      </c>
    </row>
    <row r="4102" spans="1:14" ht="15.75" customHeight="1" x14ac:dyDescent="0.2">
      <c r="A4102" s="14">
        <v>35</v>
      </c>
      <c r="B4102" s="16">
        <v>510</v>
      </c>
      <c r="C4102" s="14" t="s">
        <v>3859</v>
      </c>
      <c r="D4102" s="17">
        <v>1</v>
      </c>
      <c r="E4102" s="5" t="s">
        <v>3860</v>
      </c>
      <c r="F4102" s="5" t="s">
        <v>32</v>
      </c>
      <c r="G4102" s="5" t="s">
        <v>3861</v>
      </c>
      <c r="H4102" s="20" t="str">
        <f ca="1">IFERROR(__xludf.DUMMYFUNCTION("GOOGLETRANSLATE(VIET!K4102,""vi"",""en"")"),"Cultural")</f>
        <v>Cultural</v>
      </c>
      <c r="I4102" s="5">
        <v>0</v>
      </c>
      <c r="J4102" s="5">
        <v>1992</v>
      </c>
      <c r="K4102" s="5">
        <v>1</v>
      </c>
      <c r="L4102" s="5" t="s">
        <v>3862</v>
      </c>
      <c r="M4102" s="5" t="s">
        <v>96</v>
      </c>
      <c r="N4102" s="19">
        <v>4272200528</v>
      </c>
    </row>
    <row r="4103" spans="1:14" ht="15.75" customHeight="1" x14ac:dyDescent="0.2">
      <c r="A4103" s="14">
        <v>36</v>
      </c>
      <c r="B4103" s="16">
        <v>510</v>
      </c>
      <c r="C4103" s="14" t="s">
        <v>3863</v>
      </c>
      <c r="D4103" s="17">
        <v>1</v>
      </c>
      <c r="E4103" s="5" t="s">
        <v>3864</v>
      </c>
      <c r="F4103" s="5" t="s">
        <v>32</v>
      </c>
      <c r="G4103" s="5" t="s">
        <v>3865</v>
      </c>
      <c r="H4103" s="20" t="str">
        <f ca="1">IFERROR(__xludf.DUMMYFUNCTION("GOOGLETRANSLATE(VIET!K4103,""vi"",""en"")"),"Cultural")</f>
        <v>Cultural</v>
      </c>
      <c r="I4103" s="5">
        <v>0</v>
      </c>
      <c r="J4103" s="5">
        <v>1999</v>
      </c>
      <c r="K4103" s="5">
        <v>1</v>
      </c>
      <c r="L4103" s="5" t="s">
        <v>409</v>
      </c>
      <c r="M4103" s="5" t="s">
        <v>96</v>
      </c>
      <c r="N4103" s="19">
        <v>9784004306306</v>
      </c>
    </row>
    <row r="4104" spans="1:14" ht="15.75" customHeight="1" x14ac:dyDescent="0.2">
      <c r="A4104" s="14">
        <v>37</v>
      </c>
      <c r="B4104" s="16">
        <v>510</v>
      </c>
      <c r="C4104" s="14" t="s">
        <v>3866</v>
      </c>
      <c r="D4104" s="17">
        <v>1</v>
      </c>
      <c r="E4104" s="5" t="s">
        <v>444</v>
      </c>
      <c r="F4104" s="5" t="s">
        <v>32</v>
      </c>
      <c r="G4104" s="5" t="s">
        <v>3867</v>
      </c>
      <c r="H4104" s="20" t="str">
        <f ca="1">IFERROR(__xludf.DUMMYFUNCTION("GOOGLETRANSLATE(VIET!K4104,""vi"",""en"")"),"Cultural")</f>
        <v>Cultural</v>
      </c>
      <c r="I4104" s="5">
        <v>0</v>
      </c>
      <c r="J4104" s="5">
        <v>1995</v>
      </c>
      <c r="K4104" s="5">
        <v>2</v>
      </c>
      <c r="L4104" s="5" t="s">
        <v>414</v>
      </c>
      <c r="M4104" s="5" t="s">
        <v>96</v>
      </c>
      <c r="N4104" s="19">
        <v>9784061591387</v>
      </c>
    </row>
    <row r="4105" spans="1:14" ht="15.75" customHeight="1" x14ac:dyDescent="0.2">
      <c r="A4105" s="14">
        <v>38</v>
      </c>
      <c r="B4105" s="16">
        <v>510</v>
      </c>
      <c r="C4105" s="14" t="s">
        <v>3868</v>
      </c>
      <c r="D4105" s="17">
        <v>1</v>
      </c>
      <c r="E4105" s="5" t="s">
        <v>3869</v>
      </c>
      <c r="F4105" s="5" t="s">
        <v>3870</v>
      </c>
      <c r="G4105" s="5" t="s">
        <v>3871</v>
      </c>
      <c r="H4105" s="20" t="str">
        <f ca="1">IFERROR(__xludf.DUMMYFUNCTION("GOOGLETRANSLATE(VIET!K4105,""vi"",""en"")"),"Cultural history")</f>
        <v>Cultural history</v>
      </c>
      <c r="I4105" s="5">
        <v>0</v>
      </c>
      <c r="J4105" s="5">
        <v>2008</v>
      </c>
      <c r="K4105" s="5">
        <v>1</v>
      </c>
      <c r="L4105" s="5" t="s">
        <v>3873</v>
      </c>
      <c r="M4105" s="5" t="s">
        <v>96</v>
      </c>
      <c r="N4105" s="19">
        <v>9784120039232</v>
      </c>
    </row>
    <row r="4106" spans="1:14" ht="15.75" customHeight="1" x14ac:dyDescent="0.2">
      <c r="A4106" s="14">
        <v>39</v>
      </c>
      <c r="B4106" s="16">
        <v>510</v>
      </c>
      <c r="C4106" s="14" t="s">
        <v>3874</v>
      </c>
      <c r="D4106" s="17">
        <v>1</v>
      </c>
      <c r="E4106" s="5" t="s">
        <v>3875</v>
      </c>
      <c r="F4106" s="5" t="s">
        <v>32</v>
      </c>
      <c r="G4106" s="5" t="s">
        <v>3876</v>
      </c>
      <c r="H4106" s="20" t="str">
        <f ca="1">IFERROR(__xludf.DUMMYFUNCTION("GOOGLETRANSLATE(VIET!K4106,""vi"",""en"")"),"Cultural")</f>
        <v>Cultural</v>
      </c>
      <c r="I4106" s="5">
        <v>0</v>
      </c>
      <c r="J4106" s="5">
        <v>1991</v>
      </c>
      <c r="K4106" s="5">
        <v>6</v>
      </c>
      <c r="L4106" s="5" t="s">
        <v>409</v>
      </c>
      <c r="M4106" s="5" t="s">
        <v>96</v>
      </c>
      <c r="N4106" s="19" t="s">
        <v>3877</v>
      </c>
    </row>
    <row r="4107" spans="1:14" ht="15.75" customHeight="1" x14ac:dyDescent="0.2">
      <c r="A4107" s="14">
        <v>40</v>
      </c>
      <c r="B4107" s="16">
        <v>510</v>
      </c>
      <c r="C4107" s="14" t="s">
        <v>3878</v>
      </c>
      <c r="D4107" s="17">
        <v>1</v>
      </c>
      <c r="E4107" s="5" t="s">
        <v>3879</v>
      </c>
      <c r="F4107" s="5" t="s">
        <v>3880</v>
      </c>
      <c r="G4107" s="5" t="s">
        <v>3881</v>
      </c>
      <c r="H4107" s="20" t="str">
        <f ca="1">IFERROR(__xludf.DUMMYFUNCTION("GOOGLETRANSLATE(VIET!K4107,""vi"",""en"")"),"Cultural")</f>
        <v>Cultural</v>
      </c>
      <c r="I4107" s="5">
        <v>0</v>
      </c>
      <c r="J4107" s="5">
        <v>2002</v>
      </c>
      <c r="K4107" s="5">
        <v>15</v>
      </c>
      <c r="L4107" s="5" t="s">
        <v>3803</v>
      </c>
      <c r="M4107" s="5" t="s">
        <v>96</v>
      </c>
      <c r="N4107" s="19">
        <v>9784140018934</v>
      </c>
    </row>
    <row r="4108" spans="1:14" ht="15.75" customHeight="1" x14ac:dyDescent="0.2">
      <c r="A4108" s="14">
        <v>41</v>
      </c>
      <c r="B4108" s="16">
        <v>510</v>
      </c>
      <c r="C4108" s="14" t="s">
        <v>3882</v>
      </c>
      <c r="D4108" s="17">
        <v>1</v>
      </c>
      <c r="E4108" s="5" t="s">
        <v>3883</v>
      </c>
      <c r="F4108" s="5" t="s">
        <v>3884</v>
      </c>
      <c r="G4108" s="5" t="s">
        <v>3885</v>
      </c>
      <c r="H4108" s="20" t="str">
        <f ca="1">IFERROR(__xludf.DUMMYFUNCTION("GOOGLETRANSLATE(VIET!K4108,""vi"",""en"")"),"Culture · Etiquette")</f>
        <v>Culture · Etiquette</v>
      </c>
      <c r="I4108" s="5">
        <v>0</v>
      </c>
      <c r="J4108" s="5">
        <v>2000</v>
      </c>
      <c r="K4108" s="5">
        <v>1</v>
      </c>
      <c r="L4108" s="5" t="s">
        <v>3887</v>
      </c>
      <c r="M4108" s="5" t="s">
        <v>96</v>
      </c>
      <c r="N4108" s="19">
        <v>9784772231220</v>
      </c>
    </row>
    <row r="4109" spans="1:14" ht="15.75" customHeight="1" x14ac:dyDescent="0.2">
      <c r="A4109" s="14">
        <v>42</v>
      </c>
      <c r="B4109" s="16">
        <v>510</v>
      </c>
      <c r="C4109" s="14" t="s">
        <v>3888</v>
      </c>
      <c r="D4109" s="17">
        <v>1</v>
      </c>
      <c r="E4109" s="5" t="s">
        <v>3889</v>
      </c>
      <c r="F4109" s="5" t="s">
        <v>32</v>
      </c>
      <c r="G4109" s="5" t="s">
        <v>3890</v>
      </c>
      <c r="H4109" s="20" t="str">
        <f ca="1">IFERROR(__xludf.DUMMYFUNCTION("GOOGLETRANSLATE(VIET!K4109,""vi"",""en"")"),"Cultural")</f>
        <v>Cultural</v>
      </c>
      <c r="I4109" s="5">
        <v>0</v>
      </c>
      <c r="J4109" s="5">
        <v>2005</v>
      </c>
      <c r="K4109" s="5">
        <v>10</v>
      </c>
      <c r="L4109" s="5" t="s">
        <v>3891</v>
      </c>
      <c r="M4109" s="5" t="s">
        <v>96</v>
      </c>
      <c r="N4109" s="19">
        <v>9784054025387</v>
      </c>
    </row>
    <row r="4110" spans="1:14" ht="15.75" customHeight="1" x14ac:dyDescent="0.2">
      <c r="A4110" s="14">
        <v>43</v>
      </c>
      <c r="B4110" s="16">
        <v>510</v>
      </c>
      <c r="C4110" s="14" t="s">
        <v>3892</v>
      </c>
      <c r="D4110" s="17">
        <v>1</v>
      </c>
      <c r="E4110" s="5" t="s">
        <v>3893</v>
      </c>
      <c r="F4110" s="5" t="s">
        <v>32</v>
      </c>
      <c r="G4110" s="5" t="s">
        <v>3894</v>
      </c>
      <c r="H4110" s="20" t="str">
        <f ca="1">IFERROR(__xludf.DUMMYFUNCTION("GOOGLETRANSLATE(VIET!K4110,""vi"",""en"")"),"Cultural")</f>
        <v>Cultural</v>
      </c>
      <c r="I4110" s="5">
        <v>0</v>
      </c>
      <c r="J4110" s="5">
        <v>2007</v>
      </c>
      <c r="K4110" s="5">
        <v>1</v>
      </c>
      <c r="L4110" s="5" t="s">
        <v>3895</v>
      </c>
      <c r="M4110" s="5" t="s">
        <v>96</v>
      </c>
      <c r="N4110" s="19">
        <v>9784413040464</v>
      </c>
    </row>
    <row r="4111" spans="1:14" ht="15.75" customHeight="1" x14ac:dyDescent="0.2">
      <c r="A4111" s="14">
        <v>44</v>
      </c>
      <c r="B4111" s="16">
        <v>510</v>
      </c>
      <c r="C4111" s="14" t="s">
        <v>3896</v>
      </c>
      <c r="D4111" s="17">
        <v>1</v>
      </c>
      <c r="E4111" s="5" t="s">
        <v>3897</v>
      </c>
      <c r="F4111" s="5" t="s">
        <v>32</v>
      </c>
      <c r="G4111" s="5" t="s">
        <v>32</v>
      </c>
      <c r="H4111" s="20" t="str">
        <f ca="1">IFERROR(__xludf.DUMMYFUNCTION("GOOGLETRANSLATE(VIET!K4111,""vi"",""en"")"),"Cultural")</f>
        <v>Cultural</v>
      </c>
      <c r="I4111" s="5">
        <v>0</v>
      </c>
      <c r="J4111" s="5">
        <v>2002</v>
      </c>
      <c r="K4111" s="5">
        <v>1</v>
      </c>
      <c r="L4111" s="5" t="s">
        <v>414</v>
      </c>
      <c r="M4111" s="5" t="s">
        <v>96</v>
      </c>
      <c r="N4111" s="19">
        <v>9784062566674</v>
      </c>
    </row>
    <row r="4112" spans="1:14" ht="15.75" customHeight="1" x14ac:dyDescent="0.2">
      <c r="A4112" s="14">
        <v>45</v>
      </c>
      <c r="B4112" s="16">
        <v>510</v>
      </c>
      <c r="C4112" s="14" t="s">
        <v>3898</v>
      </c>
      <c r="D4112" s="17">
        <v>1</v>
      </c>
      <c r="E4112" s="5" t="s">
        <v>3899</v>
      </c>
      <c r="F4112" s="5" t="s">
        <v>32</v>
      </c>
      <c r="G4112" s="5" t="s">
        <v>3900</v>
      </c>
      <c r="H4112" s="20" t="str">
        <f ca="1">IFERROR(__xludf.DUMMYFUNCTION("GOOGLETRANSLATE(VIET!K4112,""vi"",""en"")"),"Cultural")</f>
        <v>Cultural</v>
      </c>
      <c r="I4112" s="5">
        <v>0</v>
      </c>
      <c r="J4112" s="5">
        <v>2007</v>
      </c>
      <c r="K4112" s="5">
        <v>24</v>
      </c>
      <c r="L4112" s="5">
        <v>0</v>
      </c>
      <c r="M4112" s="5" t="s">
        <v>96</v>
      </c>
      <c r="N4112" s="19">
        <v>9784569664279</v>
      </c>
    </row>
    <row r="4113" spans="1:14" ht="15.75" customHeight="1" x14ac:dyDescent="0.2">
      <c r="A4113" s="14">
        <v>46</v>
      </c>
      <c r="B4113" s="16">
        <v>510</v>
      </c>
      <c r="C4113" s="14" t="s">
        <v>3901</v>
      </c>
      <c r="D4113" s="17">
        <v>1</v>
      </c>
      <c r="E4113" s="5" t="s">
        <v>3902</v>
      </c>
      <c r="F4113" s="5" t="s">
        <v>32</v>
      </c>
      <c r="G4113" s="5" t="s">
        <v>3903</v>
      </c>
      <c r="H4113" s="20" t="str">
        <f ca="1">IFERROR(__xludf.DUMMYFUNCTION("GOOGLETRANSLATE(VIET!K4113,""vi"",""en"")"),"Cultural")</f>
        <v>Cultural</v>
      </c>
      <c r="I4113" s="5">
        <v>0</v>
      </c>
      <c r="J4113" s="5">
        <v>1996</v>
      </c>
      <c r="K4113" s="5">
        <v>1</v>
      </c>
      <c r="L4113" s="5" t="s">
        <v>2755</v>
      </c>
      <c r="M4113" s="5" t="s">
        <v>96</v>
      </c>
      <c r="N4113" s="19">
        <v>4473014592</v>
      </c>
    </row>
    <row r="4114" spans="1:14" ht="15.75" customHeight="1" x14ac:dyDescent="0.2">
      <c r="A4114" s="14">
        <v>47</v>
      </c>
      <c r="B4114" s="16">
        <v>510</v>
      </c>
      <c r="C4114" s="14" t="s">
        <v>3904</v>
      </c>
      <c r="D4114" s="17">
        <v>1</v>
      </c>
      <c r="E4114" s="5" t="s">
        <v>3905</v>
      </c>
      <c r="F4114" s="5">
        <v>0</v>
      </c>
      <c r="G4114" s="5" t="s">
        <v>3906</v>
      </c>
      <c r="H4114" s="20" t="str">
        <f ca="1">IFERROR(__xludf.DUMMYFUNCTION("GOOGLETRANSLATE(VIET!K4114,""vi"",""en"")"),"Etiquette · Life")</f>
        <v>Etiquette · Life</v>
      </c>
      <c r="I4114" s="5">
        <v>0</v>
      </c>
      <c r="J4114" s="5">
        <v>2004</v>
      </c>
      <c r="K4114" s="5">
        <v>1</v>
      </c>
      <c r="L4114" s="5" t="s">
        <v>3908</v>
      </c>
      <c r="M4114" s="5" t="s">
        <v>96</v>
      </c>
      <c r="N4114" s="19">
        <v>9784804761077</v>
      </c>
    </row>
    <row r="4115" spans="1:14" ht="15.75" customHeight="1" x14ac:dyDescent="0.2">
      <c r="A4115" s="14">
        <v>48</v>
      </c>
      <c r="B4115" s="16">
        <v>510</v>
      </c>
      <c r="C4115" s="14" t="s">
        <v>3909</v>
      </c>
      <c r="D4115" s="17">
        <v>1</v>
      </c>
      <c r="E4115" s="5" t="s">
        <v>3910</v>
      </c>
      <c r="F4115" s="5" t="s">
        <v>32</v>
      </c>
      <c r="G4115" s="5" t="s">
        <v>3911</v>
      </c>
      <c r="H4115" s="20" t="str">
        <f ca="1">IFERROR(__xludf.DUMMYFUNCTION("GOOGLETRANSLATE(VIET!K4115,""vi"",""en"")"),"Cultural")</f>
        <v>Cultural</v>
      </c>
      <c r="I4115" s="5">
        <v>0</v>
      </c>
      <c r="J4115" s="5">
        <v>1999</v>
      </c>
      <c r="K4115" s="5">
        <v>1</v>
      </c>
      <c r="L4115" s="5" t="s">
        <v>2202</v>
      </c>
      <c r="M4115" s="5" t="s">
        <v>96</v>
      </c>
      <c r="N4115" s="19">
        <v>9784586503766</v>
      </c>
    </row>
    <row r="4116" spans="1:14" ht="15.75" customHeight="1" x14ac:dyDescent="0.2">
      <c r="A4116" s="14">
        <v>49</v>
      </c>
      <c r="B4116" s="16">
        <v>510</v>
      </c>
      <c r="C4116" s="14" t="s">
        <v>3912</v>
      </c>
      <c r="D4116" s="17">
        <v>1</v>
      </c>
      <c r="E4116" s="5" t="s">
        <v>3913</v>
      </c>
      <c r="F4116" s="5" t="s">
        <v>32</v>
      </c>
      <c r="G4116" s="5" t="s">
        <v>3914</v>
      </c>
      <c r="H4116" s="20" t="str">
        <f ca="1">IFERROR(__xludf.DUMMYFUNCTION("GOOGLETRANSLATE(VIET!K4116,""vi"",""en"")"),"Cultural")</f>
        <v>Cultural</v>
      </c>
      <c r="I4116" s="5">
        <v>0</v>
      </c>
      <c r="J4116" s="5">
        <v>2000</v>
      </c>
      <c r="K4116" s="5">
        <v>1</v>
      </c>
      <c r="L4116" s="5" t="s">
        <v>3915</v>
      </c>
      <c r="M4116" s="5" t="s">
        <v>96</v>
      </c>
      <c r="N4116" s="19">
        <v>9784586501199</v>
      </c>
    </row>
    <row r="4117" spans="1:14" ht="15.75" customHeight="1" x14ac:dyDescent="0.2">
      <c r="A4117" s="14">
        <v>50</v>
      </c>
      <c r="B4117" s="16">
        <v>510</v>
      </c>
      <c r="C4117" s="14" t="s">
        <v>3916</v>
      </c>
      <c r="D4117" s="17">
        <v>1</v>
      </c>
      <c r="E4117" s="5" t="s">
        <v>3899</v>
      </c>
      <c r="F4117" s="5">
        <v>0</v>
      </c>
      <c r="G4117" s="5" t="s">
        <v>3917</v>
      </c>
      <c r="H4117" s="20" t="str">
        <f ca="1">IFERROR(__xludf.DUMMYFUNCTION("GOOGLETRANSLATE(VIET!K4117,""vi"",""en"")"),"Cultural")</f>
        <v>Cultural</v>
      </c>
      <c r="I4117" s="5">
        <v>0</v>
      </c>
      <c r="J4117" s="5">
        <v>2010</v>
      </c>
      <c r="K4117" s="5">
        <v>95</v>
      </c>
      <c r="L4117" s="5" t="s">
        <v>409</v>
      </c>
      <c r="M4117" s="5" t="s">
        <v>96</v>
      </c>
      <c r="N4117" s="19">
        <v>9784003311813</v>
      </c>
    </row>
    <row r="4118" spans="1:14" ht="15.75" customHeight="1" x14ac:dyDescent="0.2">
      <c r="A4118" s="14">
        <v>51</v>
      </c>
      <c r="B4118" s="16">
        <v>510</v>
      </c>
      <c r="C4118" s="14" t="s">
        <v>3918</v>
      </c>
      <c r="D4118" s="17">
        <v>1</v>
      </c>
      <c r="E4118" s="5" t="s">
        <v>3919</v>
      </c>
      <c r="F4118" s="5">
        <v>0</v>
      </c>
      <c r="G4118" s="5" t="s">
        <v>3920</v>
      </c>
      <c r="H4118" s="20" t="str">
        <f ca="1">IFERROR(__xludf.DUMMYFUNCTION("GOOGLETRANSLATE(VIET!K4118,""vi"",""en"")"),"Cultural")</f>
        <v>Cultural</v>
      </c>
      <c r="I4118" s="5">
        <v>0</v>
      </c>
      <c r="J4118" s="5">
        <v>2009</v>
      </c>
      <c r="K4118" s="5">
        <v>20</v>
      </c>
      <c r="L4118" s="5" t="s">
        <v>414</v>
      </c>
      <c r="M4118" s="5" t="s">
        <v>96</v>
      </c>
      <c r="N4118" s="19">
        <v>9784061597082</v>
      </c>
    </row>
    <row r="4119" spans="1:14" ht="15.75" customHeight="1" x14ac:dyDescent="0.2">
      <c r="A4119" s="14">
        <v>52</v>
      </c>
      <c r="B4119" s="16">
        <v>510</v>
      </c>
      <c r="C4119" s="14" t="s">
        <v>3921</v>
      </c>
      <c r="D4119" s="17">
        <v>1</v>
      </c>
      <c r="E4119" s="5" t="s">
        <v>3922</v>
      </c>
      <c r="F4119" s="5">
        <v>0</v>
      </c>
      <c r="G4119" s="5" t="s">
        <v>3923</v>
      </c>
      <c r="H4119" s="20" t="str">
        <f ca="1">IFERROR(__xludf.DUMMYFUNCTION("GOOGLETRANSLATE(VIET!K4119,""vi"",""en"")"),"Cultural")</f>
        <v>Cultural</v>
      </c>
      <c r="I4119" s="5">
        <v>0</v>
      </c>
      <c r="J4119" s="5">
        <v>2009</v>
      </c>
      <c r="K4119" s="5">
        <v>1</v>
      </c>
      <c r="L4119" s="5" t="s">
        <v>3821</v>
      </c>
      <c r="M4119" s="5" t="s">
        <v>96</v>
      </c>
      <c r="N4119" s="19">
        <v>9784642079990</v>
      </c>
    </row>
    <row r="4120" spans="1:14" ht="15.75" customHeight="1" x14ac:dyDescent="0.2">
      <c r="A4120" s="14">
        <v>53</v>
      </c>
      <c r="B4120" s="16">
        <v>510</v>
      </c>
      <c r="C4120" s="14" t="s">
        <v>3924</v>
      </c>
      <c r="D4120" s="17">
        <v>1</v>
      </c>
      <c r="E4120" s="5" t="s">
        <v>3925</v>
      </c>
      <c r="F4120" s="5">
        <v>0</v>
      </c>
      <c r="G4120" s="5" t="s">
        <v>3926</v>
      </c>
      <c r="H4120" s="20" t="str">
        <f ca="1">IFERROR(__xludf.DUMMYFUNCTION("GOOGLETRANSLATE(VIET!K4120,""vi"",""en"")"),"Cultural")</f>
        <v>Cultural</v>
      </c>
      <c r="I4120" s="5">
        <v>0</v>
      </c>
      <c r="J4120" s="5">
        <v>2010</v>
      </c>
      <c r="K4120" s="5">
        <v>1</v>
      </c>
      <c r="L4120" s="5" t="s">
        <v>3927</v>
      </c>
      <c r="M4120" s="5" t="s">
        <v>96</v>
      </c>
      <c r="N4120" s="19">
        <v>9784622075226</v>
      </c>
    </row>
    <row r="4121" spans="1:14" ht="15.75" customHeight="1" x14ac:dyDescent="0.2">
      <c r="A4121" s="14">
        <v>54</v>
      </c>
      <c r="B4121" s="16">
        <v>510</v>
      </c>
      <c r="C4121" s="14" t="s">
        <v>3928</v>
      </c>
      <c r="D4121" s="17">
        <v>1</v>
      </c>
      <c r="E4121" s="5" t="s">
        <v>3929</v>
      </c>
      <c r="F4121" s="5">
        <v>0</v>
      </c>
      <c r="G4121" s="5" t="s">
        <v>3930</v>
      </c>
      <c r="H4121" s="20" t="str">
        <f ca="1">IFERROR(__xludf.DUMMYFUNCTION("GOOGLETRANSLATE(VIET!K4121,""vi"",""en"")"),"Cultural")</f>
        <v>Cultural</v>
      </c>
      <c r="I4121" s="5">
        <v>0</v>
      </c>
      <c r="J4121" s="5">
        <v>2005</v>
      </c>
      <c r="K4121" s="5">
        <v>1</v>
      </c>
      <c r="L4121" s="5" t="s">
        <v>3931</v>
      </c>
      <c r="M4121" s="5" t="s">
        <v>96</v>
      </c>
      <c r="N4121" s="19">
        <v>9784047033825</v>
      </c>
    </row>
    <row r="4122" spans="1:14" ht="15.75" customHeight="1" x14ac:dyDescent="0.2">
      <c r="A4122" s="14">
        <v>55</v>
      </c>
      <c r="B4122" s="16">
        <v>510</v>
      </c>
      <c r="C4122" s="14" t="s">
        <v>3932</v>
      </c>
      <c r="D4122" s="17">
        <v>1</v>
      </c>
      <c r="E4122" s="5" t="s">
        <v>3933</v>
      </c>
      <c r="F4122" s="5">
        <v>0</v>
      </c>
      <c r="G4122" s="5" t="s">
        <v>3934</v>
      </c>
      <c r="H4122" s="20" t="str">
        <f ca="1">IFERROR(__xludf.DUMMYFUNCTION("GOOGLETRANSLATE(VIET!K4122,""vi"",""en"")"),"Cultural")</f>
        <v>Cultural</v>
      </c>
      <c r="I4122" s="5">
        <v>0</v>
      </c>
      <c r="J4122" s="5">
        <v>2010</v>
      </c>
      <c r="K4122" s="5">
        <v>1</v>
      </c>
      <c r="L4122" s="5" t="s">
        <v>95</v>
      </c>
      <c r="M4122" s="5" t="s">
        <v>96</v>
      </c>
      <c r="N4122" s="19">
        <v>9784582634174</v>
      </c>
    </row>
    <row r="4123" spans="1:14" ht="15.75" customHeight="1" x14ac:dyDescent="0.2">
      <c r="A4123" s="14">
        <v>56</v>
      </c>
      <c r="B4123" s="16">
        <v>510</v>
      </c>
      <c r="C4123" s="14" t="s">
        <v>3935</v>
      </c>
      <c r="D4123" s="17">
        <v>1</v>
      </c>
      <c r="E4123" s="5" t="s">
        <v>3936</v>
      </c>
      <c r="F4123" s="5">
        <v>0</v>
      </c>
      <c r="G4123" s="5" t="s">
        <v>3937</v>
      </c>
      <c r="H4123" s="20" t="str">
        <f ca="1">IFERROR(__xludf.DUMMYFUNCTION("GOOGLETRANSLATE(VIET!K4123,""vi"",""en"")"),"Cultural")</f>
        <v>Cultural</v>
      </c>
      <c r="I4123" s="5">
        <v>0</v>
      </c>
      <c r="J4123" s="5">
        <v>2009</v>
      </c>
      <c r="K4123" s="5">
        <v>1</v>
      </c>
      <c r="L4123" s="5" t="s">
        <v>3938</v>
      </c>
      <c r="M4123" s="5" t="s">
        <v>96</v>
      </c>
      <c r="N4123" s="19">
        <v>9784877391638</v>
      </c>
    </row>
    <row r="4124" spans="1:14" ht="15.75" customHeight="1" x14ac:dyDescent="0.2">
      <c r="A4124" s="14">
        <v>57</v>
      </c>
      <c r="B4124" s="16">
        <v>510</v>
      </c>
      <c r="C4124" s="14" t="s">
        <v>3939</v>
      </c>
      <c r="D4124" s="17">
        <v>1</v>
      </c>
      <c r="E4124" s="5" t="s">
        <v>3940</v>
      </c>
      <c r="F4124" s="5">
        <v>0</v>
      </c>
      <c r="G4124" s="5" t="s">
        <v>355</v>
      </c>
      <c r="H4124" s="20" t="str">
        <f ca="1">IFERROR(__xludf.DUMMYFUNCTION("GOOGLETRANSLATE(VIET!K4124,""vi"",""en"")"),"Cultural")</f>
        <v>Cultural</v>
      </c>
      <c r="I4124" s="5">
        <v>0</v>
      </c>
      <c r="J4124" s="5">
        <v>2010</v>
      </c>
      <c r="K4124" s="5">
        <v>1</v>
      </c>
      <c r="L4124" s="5" t="s">
        <v>499</v>
      </c>
      <c r="M4124" s="5" t="s">
        <v>96</v>
      </c>
      <c r="N4124" s="19">
        <v>18838618</v>
      </c>
    </row>
    <row r="4125" spans="1:14" ht="15.75" customHeight="1" x14ac:dyDescent="0.2">
      <c r="A4125" s="14">
        <v>58</v>
      </c>
      <c r="B4125" s="16">
        <v>510</v>
      </c>
      <c r="C4125" s="14" t="s">
        <v>3941</v>
      </c>
      <c r="D4125" s="17">
        <v>1</v>
      </c>
      <c r="E4125" s="5" t="s">
        <v>3942</v>
      </c>
      <c r="F4125" s="5">
        <v>0</v>
      </c>
      <c r="G4125" s="5" t="s">
        <v>3943</v>
      </c>
      <c r="H4125" s="20" t="str">
        <f ca="1">IFERROR(__xludf.DUMMYFUNCTION("GOOGLETRANSLATE(VIET!K4125,""vi"",""en"")"),"Cultural")</f>
        <v>Cultural</v>
      </c>
      <c r="I4125" s="5">
        <v>0</v>
      </c>
      <c r="J4125" s="5">
        <v>1990</v>
      </c>
      <c r="K4125" s="5">
        <v>4</v>
      </c>
      <c r="L4125" s="5" t="s">
        <v>3944</v>
      </c>
      <c r="M4125" s="5" t="s">
        <v>96</v>
      </c>
      <c r="N4125" s="19">
        <v>4819300091</v>
      </c>
    </row>
    <row r="4126" spans="1:14" ht="15.75" customHeight="1" x14ac:dyDescent="0.2">
      <c r="A4126" s="14">
        <v>59</v>
      </c>
      <c r="B4126" s="16">
        <v>510</v>
      </c>
      <c r="C4126" s="14" t="s">
        <v>3945</v>
      </c>
      <c r="D4126" s="17">
        <v>1</v>
      </c>
      <c r="E4126" s="5" t="s">
        <v>3946</v>
      </c>
      <c r="F4126" s="5">
        <v>0</v>
      </c>
      <c r="G4126" s="5" t="s">
        <v>3947</v>
      </c>
      <c r="H4126" s="20" t="str">
        <f ca="1">IFERROR(__xludf.DUMMYFUNCTION("GOOGLETRANSLATE(VIET!K4126,""vi"",""en"")"),"Cultural")</f>
        <v>Cultural</v>
      </c>
      <c r="I4126" s="5">
        <v>0</v>
      </c>
      <c r="J4126" s="5">
        <v>2006</v>
      </c>
      <c r="K4126" s="5">
        <v>1</v>
      </c>
      <c r="L4126" s="5" t="s">
        <v>3948</v>
      </c>
      <c r="M4126" s="5" t="s">
        <v>96</v>
      </c>
      <c r="N4126" s="19">
        <v>9784532765854</v>
      </c>
    </row>
    <row r="4127" spans="1:14" ht="15.75" customHeight="1" x14ac:dyDescent="0.2">
      <c r="A4127" s="14">
        <v>60</v>
      </c>
      <c r="B4127" s="16">
        <v>510</v>
      </c>
      <c r="C4127" s="14" t="s">
        <v>3949</v>
      </c>
      <c r="D4127" s="17">
        <v>1</v>
      </c>
      <c r="E4127" s="5" t="s">
        <v>3950</v>
      </c>
      <c r="F4127" s="5">
        <v>0</v>
      </c>
      <c r="G4127" s="5" t="s">
        <v>3947</v>
      </c>
      <c r="H4127" s="20" t="str">
        <f ca="1">IFERROR(__xludf.DUMMYFUNCTION("GOOGLETRANSLATE(VIET!K4127,""vi"",""en"")"),"Cultural")</f>
        <v>Cultural</v>
      </c>
      <c r="I4127" s="5">
        <v>0</v>
      </c>
      <c r="J4127" s="5">
        <v>2006</v>
      </c>
      <c r="K4127" s="5">
        <v>1</v>
      </c>
      <c r="L4127" s="5" t="s">
        <v>3948</v>
      </c>
      <c r="M4127" s="5" t="s">
        <v>96</v>
      </c>
      <c r="N4127" s="19">
        <v>9784582765915</v>
      </c>
    </row>
    <row r="4128" spans="1:14" ht="15.75" customHeight="1" x14ac:dyDescent="0.2">
      <c r="A4128" s="14">
        <v>61</v>
      </c>
      <c r="B4128" s="16">
        <v>510</v>
      </c>
      <c r="C4128" s="14" t="s">
        <v>3951</v>
      </c>
      <c r="D4128" s="17">
        <v>1</v>
      </c>
      <c r="E4128" s="5" t="s">
        <v>3952</v>
      </c>
      <c r="F4128" s="5">
        <v>0</v>
      </c>
      <c r="G4128" s="5" t="s">
        <v>3953</v>
      </c>
      <c r="H4128" s="20" t="str">
        <f ca="1">IFERROR(__xludf.DUMMYFUNCTION("GOOGLETRANSLATE(VIET!K4128,""vi"",""en"")"),"Cultural")</f>
        <v>Cultural</v>
      </c>
      <c r="I4128" s="5">
        <v>0</v>
      </c>
      <c r="J4128" s="5">
        <v>2009</v>
      </c>
      <c r="K4128" s="5">
        <v>1</v>
      </c>
      <c r="L4128" s="5" t="s">
        <v>480</v>
      </c>
      <c r="M4128" s="5" t="s">
        <v>96</v>
      </c>
      <c r="N4128" s="19">
        <v>978404101999</v>
      </c>
    </row>
    <row r="4129" spans="1:14" ht="15.75" customHeight="1" x14ac:dyDescent="0.2">
      <c r="A4129" s="14">
        <v>62</v>
      </c>
      <c r="B4129" s="16">
        <v>510</v>
      </c>
      <c r="C4129" s="14" t="s">
        <v>3954</v>
      </c>
      <c r="D4129" s="17">
        <v>1</v>
      </c>
      <c r="E4129" s="5" t="s">
        <v>3955</v>
      </c>
      <c r="F4129" s="5">
        <v>0</v>
      </c>
      <c r="G4129" s="5" t="s">
        <v>3956</v>
      </c>
      <c r="H4129" s="20" t="str">
        <f ca="1">IFERROR(__xludf.DUMMYFUNCTION("GOOGLETRANSLATE(VIET!K4129,""vi"",""en"")"),"Manga - Anime")</f>
        <v>Manga - Anime</v>
      </c>
      <c r="I4129" s="5">
        <v>0</v>
      </c>
      <c r="J4129" s="5">
        <v>2007</v>
      </c>
      <c r="K4129" s="5">
        <v>1</v>
      </c>
      <c r="L4129" s="5" t="s">
        <v>2448</v>
      </c>
      <c r="M4129" s="5" t="s">
        <v>96</v>
      </c>
      <c r="N4129" s="19">
        <v>9784791763252</v>
      </c>
    </row>
    <row r="4130" spans="1:14" ht="15.75" customHeight="1" x14ac:dyDescent="0.2">
      <c r="A4130" s="14">
        <v>63</v>
      </c>
      <c r="B4130" s="16">
        <v>510</v>
      </c>
      <c r="C4130" s="14" t="s">
        <v>3957</v>
      </c>
      <c r="D4130" s="17">
        <v>1</v>
      </c>
      <c r="E4130" s="5" t="s">
        <v>3958</v>
      </c>
      <c r="F4130" s="5">
        <v>0</v>
      </c>
      <c r="G4130" s="5" t="s">
        <v>355</v>
      </c>
      <c r="H4130" s="20" t="str">
        <f ca="1">IFERROR(__xludf.DUMMYFUNCTION("GOOGLETRANSLATE(VIET!K4130,""vi"",""en"")"),"Cultural")</f>
        <v>Cultural</v>
      </c>
      <c r="I4130" s="5">
        <v>0</v>
      </c>
      <c r="J4130" s="5">
        <v>2012</v>
      </c>
      <c r="K4130" s="5">
        <v>1</v>
      </c>
      <c r="L4130" s="5" t="s">
        <v>499</v>
      </c>
      <c r="M4130" s="5" t="s">
        <v>96</v>
      </c>
      <c r="N4130" s="19">
        <v>0</v>
      </c>
    </row>
    <row r="4131" spans="1:14" ht="15.75" customHeight="1" x14ac:dyDescent="0.2">
      <c r="A4131" s="14">
        <v>64</v>
      </c>
      <c r="B4131" s="16">
        <v>510</v>
      </c>
      <c r="C4131" s="14" t="s">
        <v>3959</v>
      </c>
      <c r="D4131" s="17">
        <v>1</v>
      </c>
      <c r="E4131" s="5" t="s">
        <v>3960</v>
      </c>
      <c r="F4131" s="5">
        <v>0</v>
      </c>
      <c r="G4131" s="5" t="s">
        <v>3961</v>
      </c>
      <c r="H4131" s="20" t="str">
        <f ca="1">IFERROR(__xludf.DUMMYFUNCTION("GOOGLETRANSLATE(VIET!K4131,""vi"",""en"")"),"0")</f>
        <v>0</v>
      </c>
      <c r="I4131" s="5">
        <v>0</v>
      </c>
      <c r="J4131" s="5">
        <v>2006</v>
      </c>
      <c r="K4131" s="5">
        <v>1</v>
      </c>
      <c r="L4131" s="5">
        <v>0</v>
      </c>
      <c r="M4131" s="5" t="s">
        <v>35</v>
      </c>
      <c r="N4131" s="19">
        <v>9780822338925</v>
      </c>
    </row>
    <row r="4132" spans="1:14" ht="15.75" customHeight="1" x14ac:dyDescent="0.2">
      <c r="A4132" s="14">
        <v>65</v>
      </c>
      <c r="B4132" s="16">
        <v>510</v>
      </c>
      <c r="C4132" s="14" t="s">
        <v>3962</v>
      </c>
      <c r="D4132" s="17">
        <v>1</v>
      </c>
      <c r="E4132" s="5" t="s">
        <v>3963</v>
      </c>
      <c r="F4132" s="5">
        <v>0</v>
      </c>
      <c r="G4132" s="5" t="s">
        <v>3964</v>
      </c>
      <c r="H4132" s="20" t="str">
        <f ca="1">IFERROR(__xludf.DUMMYFUNCTION("GOOGLETRANSLATE(VIET!K4132,""vi"",""en"")"),"Cultural")</f>
        <v>Cultural</v>
      </c>
      <c r="I4132" s="5">
        <v>0</v>
      </c>
      <c r="J4132" s="5">
        <v>2010</v>
      </c>
      <c r="K4132" s="5">
        <v>1</v>
      </c>
      <c r="L4132" s="5" t="s">
        <v>3965</v>
      </c>
      <c r="M4132" s="5" t="s">
        <v>96</v>
      </c>
      <c r="N4132" s="19">
        <v>9784894897472</v>
      </c>
    </row>
    <row r="4133" spans="1:14" ht="15.75" customHeight="1" x14ac:dyDescent="0.2">
      <c r="A4133" s="14">
        <v>66</v>
      </c>
      <c r="B4133" s="16">
        <v>510</v>
      </c>
      <c r="C4133" s="14" t="s">
        <v>3966</v>
      </c>
      <c r="D4133" s="17">
        <v>1</v>
      </c>
      <c r="E4133" s="5" t="s">
        <v>3967</v>
      </c>
      <c r="F4133" s="5">
        <v>0</v>
      </c>
      <c r="G4133" s="5" t="s">
        <v>386</v>
      </c>
      <c r="H4133" s="20" t="str">
        <f ca="1">IFERROR(__xludf.DUMMYFUNCTION("GOOGLETRANSLATE(VIET!K4133,""vi"",""en"")"),"Cultural")</f>
        <v>Cultural</v>
      </c>
      <c r="I4133" s="5">
        <v>1</v>
      </c>
      <c r="J4133" s="5">
        <v>2011</v>
      </c>
      <c r="K4133" s="5">
        <v>1</v>
      </c>
      <c r="L4133" s="5" t="s">
        <v>3968</v>
      </c>
      <c r="M4133" s="5" t="s">
        <v>96</v>
      </c>
      <c r="N4133" s="19">
        <v>9784990516437</v>
      </c>
    </row>
    <row r="4134" spans="1:14" ht="15.75" customHeight="1" x14ac:dyDescent="0.2">
      <c r="A4134" s="14">
        <v>67</v>
      </c>
      <c r="B4134" s="16">
        <v>510</v>
      </c>
      <c r="C4134" s="14" t="s">
        <v>3969</v>
      </c>
      <c r="D4134" s="17">
        <v>1</v>
      </c>
      <c r="E4134" s="5" t="s">
        <v>3970</v>
      </c>
      <c r="F4134" s="5">
        <v>0</v>
      </c>
      <c r="G4134" s="5" t="s">
        <v>3971</v>
      </c>
      <c r="H4134" s="20" t="str">
        <f ca="1">IFERROR(__xludf.DUMMYFUNCTION("GOOGLETRANSLATE(VIET!K4134,""vi"",""en"")"),"Culture · Bushido")</f>
        <v>Culture · Bushido</v>
      </c>
      <c r="I4134" s="5">
        <v>0</v>
      </c>
      <c r="J4134" s="5">
        <v>2012</v>
      </c>
      <c r="K4134" s="5">
        <v>1</v>
      </c>
      <c r="L4134" s="5" t="s">
        <v>3973</v>
      </c>
      <c r="M4134" s="5" t="s">
        <v>35</v>
      </c>
      <c r="N4134" s="19">
        <v>9781568364407</v>
      </c>
    </row>
    <row r="4135" spans="1:14" ht="15.75" customHeight="1" x14ac:dyDescent="0.2">
      <c r="A4135" s="14">
        <v>68</v>
      </c>
      <c r="B4135" s="16">
        <v>510</v>
      </c>
      <c r="C4135" s="14" t="s">
        <v>3974</v>
      </c>
      <c r="D4135" s="17">
        <v>1</v>
      </c>
      <c r="E4135" s="5" t="s">
        <v>3975</v>
      </c>
      <c r="F4135" s="5">
        <v>0</v>
      </c>
      <c r="G4135" s="5" t="s">
        <v>3976</v>
      </c>
      <c r="H4135" s="20" t="str">
        <f ca="1">IFERROR(__xludf.DUMMYFUNCTION("GOOGLETRANSLATE(VIET!K4135,""vi"",""en"")"),"Cultural")</f>
        <v>Cultural</v>
      </c>
      <c r="I4135" s="5">
        <v>0</v>
      </c>
      <c r="J4135" s="5">
        <v>2006</v>
      </c>
      <c r="K4135" s="5">
        <v>1</v>
      </c>
      <c r="L4135" s="5" t="s">
        <v>3977</v>
      </c>
      <c r="M4135" s="5" t="s">
        <v>35</v>
      </c>
      <c r="N4135" s="19">
        <v>9781403984760</v>
      </c>
    </row>
    <row r="4136" spans="1:14" ht="15.75" customHeight="1" x14ac:dyDescent="0.2">
      <c r="A4136" s="14">
        <v>69</v>
      </c>
      <c r="B4136" s="16">
        <v>510</v>
      </c>
      <c r="C4136" s="14" t="s">
        <v>3978</v>
      </c>
      <c r="D4136" s="17">
        <v>1</v>
      </c>
      <c r="E4136" s="5" t="s">
        <v>3979</v>
      </c>
      <c r="F4136" s="5">
        <v>0</v>
      </c>
      <c r="G4136" s="5" t="s">
        <v>3980</v>
      </c>
      <c r="H4136" s="20" t="str">
        <f ca="1">IFERROR(__xludf.DUMMYFUNCTION("GOOGLETRANSLATE(VIET!K4136,""vi"",""en"")"),"Cultural")</f>
        <v>Cultural</v>
      </c>
      <c r="I4136" s="5">
        <v>0</v>
      </c>
      <c r="J4136" s="5">
        <v>1997</v>
      </c>
      <c r="K4136" s="5">
        <v>1</v>
      </c>
      <c r="L4136" s="5" t="s">
        <v>3434</v>
      </c>
      <c r="M4136" s="5" t="s">
        <v>35</v>
      </c>
      <c r="N4136" s="19">
        <v>9780824818500</v>
      </c>
    </row>
    <row r="4137" spans="1:14" ht="15.75" customHeight="1" x14ac:dyDescent="0.2">
      <c r="A4137" s="14">
        <v>70</v>
      </c>
      <c r="B4137" s="16">
        <v>510</v>
      </c>
      <c r="C4137" s="14" t="s">
        <v>3981</v>
      </c>
      <c r="D4137" s="17">
        <v>1</v>
      </c>
      <c r="E4137" s="5" t="s">
        <v>3982</v>
      </c>
      <c r="F4137" s="5">
        <v>0</v>
      </c>
      <c r="G4137" s="5" t="s">
        <v>3983</v>
      </c>
      <c r="H4137" s="20" t="str">
        <f ca="1">IFERROR(__xludf.DUMMYFUNCTION("GOOGLETRANSLATE(VIET!K4137,""vi"",""en"")"),"Philosophy · Religion")</f>
        <v>Philosophy · Religion</v>
      </c>
      <c r="I4137" s="5">
        <v>0</v>
      </c>
      <c r="J4137" s="5">
        <v>2010</v>
      </c>
      <c r="K4137" s="5" t="s">
        <v>1262</v>
      </c>
      <c r="L4137" s="5" t="s">
        <v>3806</v>
      </c>
      <c r="M4137" s="5" t="s">
        <v>96</v>
      </c>
      <c r="N4137" s="19" t="s">
        <v>3984</v>
      </c>
    </row>
    <row r="4138" spans="1:14" ht="15.75" customHeight="1" x14ac:dyDescent="0.2">
      <c r="A4138" s="14">
        <v>71</v>
      </c>
      <c r="B4138" s="16">
        <v>510</v>
      </c>
      <c r="C4138" s="14" t="s">
        <v>3985</v>
      </c>
      <c r="D4138" s="17">
        <v>1</v>
      </c>
      <c r="E4138" s="5" t="s">
        <v>3986</v>
      </c>
      <c r="F4138" s="5">
        <v>0</v>
      </c>
      <c r="G4138" s="5" t="s">
        <v>3987</v>
      </c>
      <c r="H4138" s="20" t="str">
        <f ca="1">IFERROR(__xludf.DUMMYFUNCTION("GOOGLETRANSLATE(VIET!K4138,""vi"",""en"")"),"Philosophy · Religion")</f>
        <v>Philosophy · Religion</v>
      </c>
      <c r="I4138" s="5">
        <v>0</v>
      </c>
      <c r="J4138" s="5">
        <v>2011</v>
      </c>
      <c r="K4138" s="5" t="s">
        <v>1262</v>
      </c>
      <c r="L4138" s="5" t="s">
        <v>2479</v>
      </c>
      <c r="M4138" s="5" t="s">
        <v>96</v>
      </c>
      <c r="N4138" s="19" t="s">
        <v>3988</v>
      </c>
    </row>
    <row r="4139" spans="1:14" ht="15.75" customHeight="1" x14ac:dyDescent="0.2">
      <c r="A4139" s="14">
        <v>72</v>
      </c>
      <c r="B4139" s="16">
        <v>510</v>
      </c>
      <c r="C4139" s="14" t="s">
        <v>3989</v>
      </c>
      <c r="D4139" s="17">
        <v>1</v>
      </c>
      <c r="E4139" s="5" t="s">
        <v>3990</v>
      </c>
      <c r="F4139" s="5">
        <v>0</v>
      </c>
      <c r="G4139" s="5" t="s">
        <v>3991</v>
      </c>
      <c r="H4139" s="20" t="str">
        <f ca="1">IFERROR(__xludf.DUMMYFUNCTION("GOOGLETRANSLATE(VIET!K4139,""vi"",""en"")"),"Philosophy · Religion")</f>
        <v>Philosophy · Religion</v>
      </c>
      <c r="I4139" s="5">
        <v>0</v>
      </c>
      <c r="J4139" s="5">
        <v>2012</v>
      </c>
      <c r="K4139" s="5" t="s">
        <v>1262</v>
      </c>
      <c r="L4139" s="5" t="s">
        <v>3873</v>
      </c>
      <c r="M4139" s="5" t="s">
        <v>96</v>
      </c>
      <c r="N4139" s="19" t="s">
        <v>3992</v>
      </c>
    </row>
    <row r="4140" spans="1:14" ht="15.75" customHeight="1" x14ac:dyDescent="0.2">
      <c r="A4140" s="14">
        <v>73</v>
      </c>
      <c r="B4140" s="16">
        <v>510</v>
      </c>
      <c r="C4140" s="14" t="s">
        <v>3993</v>
      </c>
      <c r="D4140" s="17">
        <v>1</v>
      </c>
      <c r="E4140" s="5" t="s">
        <v>3994</v>
      </c>
      <c r="F4140" s="5">
        <v>0</v>
      </c>
      <c r="G4140" s="5" t="s">
        <v>3995</v>
      </c>
      <c r="H4140" s="20" t="str">
        <f ca="1">IFERROR(__xludf.DUMMYFUNCTION("GOOGLETRANSLATE(VIET!K4140,""vi"",""en"")"),"Philosophy · Religion")</f>
        <v>Philosophy · Religion</v>
      </c>
      <c r="I4140" s="5">
        <v>0</v>
      </c>
      <c r="J4140" s="5">
        <v>2013</v>
      </c>
      <c r="K4140" s="5" t="s">
        <v>1262</v>
      </c>
      <c r="L4140" s="5" t="s">
        <v>3996</v>
      </c>
      <c r="M4140" s="5" t="s">
        <v>96</v>
      </c>
      <c r="N4140" s="19" t="s">
        <v>3997</v>
      </c>
    </row>
    <row r="4141" spans="1:14" ht="15.75" customHeight="1" x14ac:dyDescent="0.2">
      <c r="A4141" s="14">
        <v>74</v>
      </c>
      <c r="B4141" s="16">
        <v>510</v>
      </c>
      <c r="C4141" s="14" t="s">
        <v>3998</v>
      </c>
      <c r="D4141" s="17">
        <v>1</v>
      </c>
      <c r="E4141" s="5" t="s">
        <v>3999</v>
      </c>
      <c r="F4141" s="5">
        <v>0</v>
      </c>
      <c r="G4141" s="5" t="s">
        <v>4000</v>
      </c>
      <c r="H4141" s="20" t="str">
        <f ca="1">IFERROR(__xludf.DUMMYFUNCTION("GOOGLETRANSLATE(VIET!K4141,""vi"",""en"")"),"Philosophy · Religion")</f>
        <v>Philosophy · Religion</v>
      </c>
      <c r="I4141" s="5">
        <v>0</v>
      </c>
      <c r="J4141" s="5" t="s">
        <v>1261</v>
      </c>
      <c r="K4141" s="5" t="s">
        <v>1262</v>
      </c>
      <c r="L4141" s="5" t="s">
        <v>2453</v>
      </c>
      <c r="M4141" s="5" t="s">
        <v>96</v>
      </c>
      <c r="N4141" s="19" t="s">
        <v>4001</v>
      </c>
    </row>
    <row r="4142" spans="1:14" ht="15.75" customHeight="1" x14ac:dyDescent="0.2">
      <c r="A4142" s="14">
        <v>75</v>
      </c>
      <c r="B4142" s="16">
        <v>510</v>
      </c>
      <c r="C4142" s="14" t="s">
        <v>4002</v>
      </c>
      <c r="D4142" s="17">
        <v>1</v>
      </c>
      <c r="E4142" s="5" t="s">
        <v>4003</v>
      </c>
      <c r="F4142" s="5">
        <v>0</v>
      </c>
      <c r="G4142" s="5" t="s">
        <v>4004</v>
      </c>
      <c r="H4142" s="20" t="str">
        <f ca="1">IFERROR(__xludf.DUMMYFUNCTION("GOOGLETRANSLATE(VIET!K4142,""vi"",""en"")"),"Philosophy · Religion")</f>
        <v>Philosophy · Religion</v>
      </c>
      <c r="I4142" s="5">
        <v>0</v>
      </c>
      <c r="J4142" s="5" t="s">
        <v>1261</v>
      </c>
      <c r="K4142" s="5" t="s">
        <v>1262</v>
      </c>
      <c r="L4142" s="5" t="s">
        <v>4005</v>
      </c>
      <c r="M4142" s="5" t="s">
        <v>96</v>
      </c>
      <c r="N4142" s="19" t="s">
        <v>4006</v>
      </c>
    </row>
    <row r="4143" spans="1:14" ht="15.75" customHeight="1" x14ac:dyDescent="0.2">
      <c r="A4143" s="14">
        <v>76</v>
      </c>
      <c r="B4143" s="16">
        <v>510</v>
      </c>
      <c r="C4143" s="14" t="s">
        <v>4007</v>
      </c>
      <c r="D4143" s="17">
        <v>1</v>
      </c>
      <c r="E4143" s="5" t="s">
        <v>4008</v>
      </c>
      <c r="F4143" s="5">
        <v>0</v>
      </c>
      <c r="G4143" s="5" t="s">
        <v>4009</v>
      </c>
      <c r="H4143" s="20" t="str">
        <f ca="1">IFERROR(__xludf.DUMMYFUNCTION("GOOGLETRANSLATE(VIET!K4143,""vi"",""en"")"),"Philosophy · Religion")</f>
        <v>Philosophy · Religion</v>
      </c>
      <c r="I4143" s="5">
        <v>0</v>
      </c>
      <c r="J4143" s="5" t="s">
        <v>1305</v>
      </c>
      <c r="K4143" s="5" t="s">
        <v>1262</v>
      </c>
      <c r="L4143" s="5" t="s">
        <v>409</v>
      </c>
      <c r="M4143" s="5" t="s">
        <v>96</v>
      </c>
      <c r="N4143" s="19" t="s">
        <v>4010</v>
      </c>
    </row>
    <row r="4144" spans="1:14" ht="15.75" customHeight="1" x14ac:dyDescent="0.2">
      <c r="A4144" s="14">
        <v>77</v>
      </c>
      <c r="B4144" s="16">
        <v>510</v>
      </c>
      <c r="C4144" s="14" t="s">
        <v>4011</v>
      </c>
      <c r="D4144" s="17">
        <v>1</v>
      </c>
      <c r="E4144" s="5" t="s">
        <v>4012</v>
      </c>
      <c r="F4144" s="5">
        <v>0</v>
      </c>
      <c r="G4144" s="5" t="s">
        <v>4013</v>
      </c>
      <c r="H4144" s="20" t="str">
        <f ca="1">IFERROR(__xludf.DUMMYFUNCTION("GOOGLETRANSLATE(VIET!K4144,""vi"",""en"")"),"Philosophy · Religion")</f>
        <v>Philosophy · Religion</v>
      </c>
      <c r="I4144" s="5">
        <v>0</v>
      </c>
      <c r="J4144" s="5">
        <v>2017</v>
      </c>
      <c r="K4144" s="5">
        <v>1</v>
      </c>
      <c r="L4144" s="5" t="s">
        <v>4014</v>
      </c>
      <c r="M4144" s="5" t="s">
        <v>96</v>
      </c>
      <c r="N4144" s="19" t="s">
        <v>4015</v>
      </c>
    </row>
    <row r="4145" spans="1:14" ht="15.75" customHeight="1" x14ac:dyDescent="0.2">
      <c r="A4145" s="14">
        <v>78</v>
      </c>
      <c r="B4145" s="16">
        <v>510</v>
      </c>
      <c r="C4145" s="14" t="s">
        <v>4016</v>
      </c>
      <c r="D4145" s="17">
        <v>1</v>
      </c>
      <c r="E4145" s="5" t="s">
        <v>4017</v>
      </c>
      <c r="F4145" s="5">
        <v>0</v>
      </c>
      <c r="G4145" s="5" t="s">
        <v>4018</v>
      </c>
      <c r="H4145" s="20" t="str">
        <f ca="1">IFERROR(__xludf.DUMMYFUNCTION("GOOGLETRANSLATE(VIET!K4145,""vi"",""en"")"),"Philosophy · Religion")</f>
        <v>Philosophy · Religion</v>
      </c>
      <c r="I4145" s="5">
        <v>0</v>
      </c>
      <c r="J4145" s="5">
        <v>2017</v>
      </c>
      <c r="K4145" s="5">
        <v>1</v>
      </c>
      <c r="L4145" s="5" t="s">
        <v>4014</v>
      </c>
      <c r="M4145" s="5" t="s">
        <v>96</v>
      </c>
      <c r="N4145" s="19" t="s">
        <v>4019</v>
      </c>
    </row>
    <row r="4146" spans="1:14" ht="15.75" customHeight="1" x14ac:dyDescent="0.2">
      <c r="A4146" s="14">
        <v>79</v>
      </c>
      <c r="B4146" s="16">
        <v>510</v>
      </c>
      <c r="C4146" s="14" t="s">
        <v>4020</v>
      </c>
      <c r="D4146" s="17">
        <v>1</v>
      </c>
      <c r="E4146" s="5" t="s">
        <v>4021</v>
      </c>
      <c r="F4146" s="5">
        <v>0</v>
      </c>
      <c r="G4146" s="5" t="s">
        <v>4022</v>
      </c>
      <c r="H4146" s="20" t="str">
        <f ca="1">IFERROR(__xludf.DUMMYFUNCTION("GOOGLETRANSLATE(VIET!K4146,""vi"",""en"")"),"Philosophy · Religion")</f>
        <v>Philosophy · Religion</v>
      </c>
      <c r="I4146" s="5">
        <v>0</v>
      </c>
      <c r="J4146" s="5">
        <v>2017</v>
      </c>
      <c r="K4146" s="5">
        <v>1</v>
      </c>
      <c r="L4146" s="5" t="s">
        <v>4014</v>
      </c>
      <c r="M4146" s="5" t="s">
        <v>96</v>
      </c>
      <c r="N4146" s="19" t="s">
        <v>4023</v>
      </c>
    </row>
    <row r="4147" spans="1:14" ht="15.75" customHeight="1" x14ac:dyDescent="0.2">
      <c r="A4147" s="14">
        <v>80</v>
      </c>
      <c r="B4147" s="16">
        <v>510</v>
      </c>
      <c r="C4147" s="14" t="s">
        <v>4024</v>
      </c>
      <c r="D4147" s="17">
        <v>1</v>
      </c>
      <c r="E4147" s="5" t="s">
        <v>4025</v>
      </c>
      <c r="F4147" s="5">
        <v>0</v>
      </c>
      <c r="G4147" s="5" t="s">
        <v>4026</v>
      </c>
      <c r="H4147" s="20" t="str">
        <f ca="1">IFERROR(__xludf.DUMMYFUNCTION("GOOGLETRANSLATE(VIET!K4147,""vi"",""en"")"),"Cultural")</f>
        <v>Cultural</v>
      </c>
      <c r="I4147" s="5">
        <v>0</v>
      </c>
      <c r="J4147" s="5">
        <v>2009</v>
      </c>
      <c r="K4147" s="5">
        <v>8</v>
      </c>
      <c r="L4147" s="5" t="s">
        <v>937</v>
      </c>
      <c r="M4147" s="5" t="s">
        <v>96</v>
      </c>
      <c r="N4147" s="19" t="s">
        <v>4027</v>
      </c>
    </row>
    <row r="4148" spans="1:14" ht="15.75" customHeight="1" x14ac:dyDescent="0.2">
      <c r="A4148" s="14">
        <v>81</v>
      </c>
      <c r="B4148" s="16">
        <v>510</v>
      </c>
      <c r="C4148" s="14" t="s">
        <v>4028</v>
      </c>
      <c r="D4148" s="17">
        <v>1</v>
      </c>
      <c r="E4148" s="5" t="s">
        <v>4029</v>
      </c>
      <c r="F4148" s="5">
        <v>0</v>
      </c>
      <c r="G4148" s="5" t="s">
        <v>293</v>
      </c>
      <c r="H4148" s="20" t="str">
        <f ca="1">IFERROR(__xludf.DUMMYFUNCTION("GOOGLETRANSLATE(VIET!K4148,""vi"",""en"")"),"General synthesis")</f>
        <v>General synthesis</v>
      </c>
      <c r="I4148" s="5">
        <v>0</v>
      </c>
      <c r="J4148" s="5">
        <v>2016</v>
      </c>
      <c r="K4148" s="5">
        <v>1</v>
      </c>
      <c r="L4148" s="5" t="s">
        <v>294</v>
      </c>
      <c r="M4148" s="5" t="s">
        <v>35</v>
      </c>
      <c r="N4148" s="19" t="s">
        <v>295</v>
      </c>
    </row>
    <row r="4149" spans="1:14" ht="15.75" customHeight="1" x14ac:dyDescent="0.2">
      <c r="A4149" s="14">
        <v>1</v>
      </c>
      <c r="B4149" s="16">
        <v>520</v>
      </c>
      <c r="C4149" s="14" t="s">
        <v>4030</v>
      </c>
      <c r="D4149" s="17">
        <v>1</v>
      </c>
      <c r="E4149" s="5" t="s">
        <v>4031</v>
      </c>
      <c r="F4149" s="5" t="s">
        <v>554</v>
      </c>
      <c r="G4149" s="5" t="s">
        <v>4032</v>
      </c>
      <c r="H4149" s="20" t="str">
        <f ca="1">IFERROR(__xludf.DUMMYFUNCTION("GOOGLETRANSLATE(VIET!K4149,""vi"",""en"")"),"History · Geography")</f>
        <v>History · Geography</v>
      </c>
      <c r="I4149" s="5">
        <v>0</v>
      </c>
      <c r="J4149" s="5">
        <v>2001</v>
      </c>
      <c r="K4149" s="5">
        <v>1</v>
      </c>
      <c r="L4149" s="5" t="s">
        <v>414</v>
      </c>
      <c r="M4149" s="5" t="s">
        <v>96</v>
      </c>
      <c r="N4149" s="19">
        <v>9784062720984</v>
      </c>
    </row>
    <row r="4150" spans="1:14" ht="15.75" customHeight="1" x14ac:dyDescent="0.2">
      <c r="A4150" s="14">
        <v>2</v>
      </c>
      <c r="B4150" s="16">
        <v>520</v>
      </c>
      <c r="C4150" s="14" t="s">
        <v>4034</v>
      </c>
      <c r="D4150" s="17">
        <v>1</v>
      </c>
      <c r="E4150" s="5" t="s">
        <v>4035</v>
      </c>
      <c r="F4150" s="5" t="s">
        <v>554</v>
      </c>
      <c r="G4150" s="5" t="s">
        <v>4032</v>
      </c>
      <c r="H4150" s="20" t="str">
        <f ca="1">IFERROR(__xludf.DUMMYFUNCTION("GOOGLETRANSLATE(VIET!K4150,""vi"",""en"")"),"History · Geography")</f>
        <v>History · Geography</v>
      </c>
      <c r="I4150" s="5">
        <v>0</v>
      </c>
      <c r="J4150" s="5">
        <v>2001</v>
      </c>
      <c r="K4150" s="5">
        <v>1</v>
      </c>
      <c r="L4150" s="5" t="s">
        <v>414</v>
      </c>
      <c r="M4150" s="5" t="s">
        <v>96</v>
      </c>
      <c r="N4150" s="19">
        <v>9784062720991</v>
      </c>
    </row>
    <row r="4151" spans="1:14" ht="15.75" customHeight="1" x14ac:dyDescent="0.2">
      <c r="A4151" s="14">
        <v>3</v>
      </c>
      <c r="B4151" s="16">
        <v>520</v>
      </c>
      <c r="C4151" s="14" t="s">
        <v>4036</v>
      </c>
      <c r="D4151" s="17">
        <v>1</v>
      </c>
      <c r="E4151" s="5" t="s">
        <v>4037</v>
      </c>
      <c r="F4151" s="5" t="s">
        <v>554</v>
      </c>
      <c r="G4151" s="5" t="s">
        <v>4038</v>
      </c>
      <c r="H4151" s="20" t="str">
        <f ca="1">IFERROR(__xludf.DUMMYFUNCTION("GOOGLETRANSLATE(VIET!K4151,""vi"",""en"")"),"History · Geography")</f>
        <v>History · Geography</v>
      </c>
      <c r="I4151" s="5">
        <v>0</v>
      </c>
      <c r="J4151" s="5">
        <v>1987</v>
      </c>
      <c r="K4151" s="5">
        <v>12</v>
      </c>
      <c r="L4151" s="5" t="s">
        <v>4039</v>
      </c>
      <c r="M4151" s="5" t="s">
        <v>96</v>
      </c>
      <c r="N4151" s="19">
        <v>9784122014015</v>
      </c>
    </row>
    <row r="4152" spans="1:14" ht="15.75" customHeight="1" x14ac:dyDescent="0.2">
      <c r="A4152" s="14">
        <v>4</v>
      </c>
      <c r="B4152" s="16">
        <v>520</v>
      </c>
      <c r="C4152" s="14" t="s">
        <v>4040</v>
      </c>
      <c r="D4152" s="17">
        <v>1</v>
      </c>
      <c r="E4152" s="5" t="s">
        <v>4041</v>
      </c>
      <c r="F4152" s="5" t="s">
        <v>32</v>
      </c>
      <c r="G4152" s="5" t="s">
        <v>32</v>
      </c>
      <c r="H4152" s="20" t="str">
        <f ca="1">IFERROR(__xludf.DUMMYFUNCTION("GOOGLETRANSLATE(VIET!K4152,""vi"",""en"")"),"History · Geography")</f>
        <v>History · Geography</v>
      </c>
      <c r="I4152" s="5">
        <v>0</v>
      </c>
      <c r="J4152" s="5">
        <v>2005</v>
      </c>
      <c r="K4152" s="5">
        <v>1</v>
      </c>
      <c r="L4152" s="5" t="s">
        <v>751</v>
      </c>
      <c r="M4152" s="5" t="s">
        <v>96</v>
      </c>
      <c r="N4152" s="19">
        <v>9784093893763</v>
      </c>
    </row>
    <row r="4153" spans="1:14" ht="15.75" customHeight="1" x14ac:dyDescent="0.2">
      <c r="A4153" s="14">
        <v>5</v>
      </c>
      <c r="B4153" s="16">
        <v>520</v>
      </c>
      <c r="C4153" s="14" t="s">
        <v>4042</v>
      </c>
      <c r="D4153" s="17">
        <v>1</v>
      </c>
      <c r="E4153" s="5" t="s">
        <v>4043</v>
      </c>
      <c r="F4153" s="5" t="s">
        <v>4044</v>
      </c>
      <c r="G4153" s="5" t="s">
        <v>4045</v>
      </c>
      <c r="H4153" s="20" t="str">
        <f ca="1">IFERROR(__xludf.DUMMYFUNCTION("GOOGLETRANSLATE(VIET!K4153,""vi"",""en"")"),"History · Geography")</f>
        <v>History · Geography</v>
      </c>
      <c r="I4153" s="5">
        <v>0</v>
      </c>
      <c r="J4153" s="5">
        <v>1996</v>
      </c>
      <c r="K4153" s="5">
        <v>0</v>
      </c>
      <c r="L4153" s="5" t="s">
        <v>2183</v>
      </c>
      <c r="M4153" s="5" t="s">
        <v>96</v>
      </c>
      <c r="N4153" s="19">
        <v>0</v>
      </c>
    </row>
    <row r="4154" spans="1:14" ht="15.75" customHeight="1" x14ac:dyDescent="0.2">
      <c r="A4154" s="14">
        <v>6</v>
      </c>
      <c r="B4154" s="16">
        <v>520</v>
      </c>
      <c r="C4154" s="14" t="s">
        <v>4046</v>
      </c>
      <c r="D4154" s="17">
        <v>1</v>
      </c>
      <c r="E4154" s="5" t="s">
        <v>4047</v>
      </c>
      <c r="F4154" s="5" t="s">
        <v>32</v>
      </c>
      <c r="G4154" s="5" t="s">
        <v>4048</v>
      </c>
      <c r="H4154" s="20" t="str">
        <f ca="1">IFERROR(__xludf.DUMMYFUNCTION("GOOGLETRANSLATE(VIET!K4154,""vi"",""en"")"),"History · Geography")</f>
        <v>History · Geography</v>
      </c>
      <c r="I4154" s="5">
        <v>0</v>
      </c>
      <c r="J4154" s="5">
        <v>2009</v>
      </c>
      <c r="K4154" s="5">
        <v>1</v>
      </c>
      <c r="L4154" s="5" t="s">
        <v>4049</v>
      </c>
      <c r="M4154" s="5" t="s">
        <v>96</v>
      </c>
      <c r="N4154" s="19">
        <v>9784879156136</v>
      </c>
    </row>
    <row r="4155" spans="1:14" ht="15.75" customHeight="1" x14ac:dyDescent="0.2">
      <c r="A4155" s="14">
        <v>7</v>
      </c>
      <c r="B4155" s="16">
        <v>520</v>
      </c>
      <c r="C4155" s="14" t="s">
        <v>4050</v>
      </c>
      <c r="D4155" s="17">
        <v>1</v>
      </c>
      <c r="E4155" s="5" t="s">
        <v>4051</v>
      </c>
      <c r="F4155" s="5" t="s">
        <v>4052</v>
      </c>
      <c r="G4155" s="5" t="s">
        <v>4053</v>
      </c>
      <c r="H4155" s="20" t="str">
        <f ca="1">IFERROR(__xludf.DUMMYFUNCTION("GOOGLETRANSLATE(VIET!K4155,""vi"",""en"")"),"History · Geography")</f>
        <v>History · Geography</v>
      </c>
      <c r="I4155" s="5">
        <v>0</v>
      </c>
      <c r="J4155" s="5">
        <v>1997</v>
      </c>
      <c r="K4155" s="5">
        <v>1</v>
      </c>
      <c r="L4155" s="5" t="s">
        <v>4054</v>
      </c>
      <c r="M4155" s="5" t="s">
        <v>96</v>
      </c>
      <c r="N4155" s="19">
        <v>4839601054</v>
      </c>
    </row>
    <row r="4156" spans="1:14" ht="15.75" customHeight="1" x14ac:dyDescent="0.2">
      <c r="A4156" s="14">
        <v>8</v>
      </c>
      <c r="B4156" s="16">
        <v>520</v>
      </c>
      <c r="C4156" s="14" t="s">
        <v>4055</v>
      </c>
      <c r="D4156" s="17">
        <v>1</v>
      </c>
      <c r="E4156" s="5" t="s">
        <v>4056</v>
      </c>
      <c r="F4156" s="5" t="s">
        <v>32</v>
      </c>
      <c r="G4156" s="5" t="s">
        <v>4057</v>
      </c>
      <c r="H4156" s="20" t="str">
        <f ca="1">IFERROR(__xludf.DUMMYFUNCTION("GOOGLETRANSLATE(VIET!K4156,""vi"",""en"")"),"History · Geography")</f>
        <v>History · Geography</v>
      </c>
      <c r="I4156" s="5">
        <v>0</v>
      </c>
      <c r="J4156" s="5">
        <v>1992</v>
      </c>
      <c r="K4156" s="5">
        <v>1</v>
      </c>
      <c r="L4156" s="5" t="s">
        <v>4058</v>
      </c>
      <c r="M4156" s="5" t="s">
        <v>96</v>
      </c>
      <c r="N4156" s="19" t="s">
        <v>4059</v>
      </c>
    </row>
    <row r="4157" spans="1:14" ht="15.75" customHeight="1" x14ac:dyDescent="0.2">
      <c r="A4157" s="14">
        <v>9</v>
      </c>
      <c r="B4157" s="16">
        <v>520</v>
      </c>
      <c r="C4157" s="14" t="s">
        <v>4060</v>
      </c>
      <c r="D4157" s="17">
        <v>1</v>
      </c>
      <c r="E4157" s="5" t="s">
        <v>4061</v>
      </c>
      <c r="F4157" s="5" t="s">
        <v>32</v>
      </c>
      <c r="G4157" s="5">
        <v>0</v>
      </c>
      <c r="H4157" s="20" t="str">
        <f ca="1">IFERROR(__xludf.DUMMYFUNCTION("GOOGLETRANSLATE(VIET!K4157,""vi"",""en"")"),"History · Geography")</f>
        <v>History · Geography</v>
      </c>
      <c r="I4157" s="5">
        <v>0</v>
      </c>
      <c r="J4157" s="5">
        <v>2009</v>
      </c>
      <c r="K4157" s="5">
        <v>1</v>
      </c>
      <c r="L4157" s="5" t="s">
        <v>4062</v>
      </c>
      <c r="M4157" s="5" t="s">
        <v>96</v>
      </c>
      <c r="N4157" s="19">
        <v>9784872592498</v>
      </c>
    </row>
    <row r="4158" spans="1:14" ht="15.75" customHeight="1" x14ac:dyDescent="0.2">
      <c r="A4158" s="14">
        <v>10</v>
      </c>
      <c r="B4158" s="16">
        <v>520</v>
      </c>
      <c r="C4158" s="14" t="s">
        <v>4063</v>
      </c>
      <c r="D4158" s="17">
        <v>1</v>
      </c>
      <c r="E4158" s="5" t="s">
        <v>4064</v>
      </c>
      <c r="F4158" s="5" t="s">
        <v>32</v>
      </c>
      <c r="G4158" s="5" t="s">
        <v>4065</v>
      </c>
      <c r="H4158" s="20" t="str">
        <f ca="1">IFERROR(__xludf.DUMMYFUNCTION("GOOGLETRANSLATE(VIET!K4158,""vi"",""en"")"),"History · Geography")</f>
        <v>History · Geography</v>
      </c>
      <c r="I4158" s="5">
        <v>0</v>
      </c>
      <c r="J4158" s="5">
        <v>2008</v>
      </c>
      <c r="K4158" s="5">
        <v>8</v>
      </c>
      <c r="L4158" s="5" t="s">
        <v>4066</v>
      </c>
      <c r="M4158" s="5" t="s">
        <v>96</v>
      </c>
      <c r="N4158" s="19">
        <v>9784634341203</v>
      </c>
    </row>
    <row r="4159" spans="1:14" ht="15.75" customHeight="1" x14ac:dyDescent="0.2">
      <c r="A4159" s="14">
        <v>11</v>
      </c>
      <c r="B4159" s="16">
        <v>520</v>
      </c>
      <c r="C4159" s="14" t="s">
        <v>4067</v>
      </c>
      <c r="D4159" s="17">
        <v>1</v>
      </c>
      <c r="E4159" s="5" t="s">
        <v>4068</v>
      </c>
      <c r="F4159" s="5" t="s">
        <v>32</v>
      </c>
      <c r="G4159" s="5" t="s">
        <v>4069</v>
      </c>
      <c r="H4159" s="20" t="str">
        <f ca="1">IFERROR(__xludf.DUMMYFUNCTION("GOOGLETRANSLATE(VIET!K4159,""vi"",""en"")"),"History · Geography")</f>
        <v>History · Geography</v>
      </c>
      <c r="I4159" s="5">
        <v>0</v>
      </c>
      <c r="J4159" s="5">
        <v>1998</v>
      </c>
      <c r="K4159" s="5">
        <v>1</v>
      </c>
      <c r="L4159" s="5" t="s">
        <v>4070</v>
      </c>
      <c r="M4159" s="5" t="s">
        <v>96</v>
      </c>
      <c r="N4159" s="19">
        <v>9784124034134</v>
      </c>
    </row>
    <row r="4160" spans="1:14" ht="15.75" customHeight="1" x14ac:dyDescent="0.2">
      <c r="A4160" s="14">
        <v>12</v>
      </c>
      <c r="B4160" s="16">
        <v>520</v>
      </c>
      <c r="C4160" s="14" t="s">
        <v>4071</v>
      </c>
      <c r="D4160" s="17">
        <v>1</v>
      </c>
      <c r="E4160" s="5" t="s">
        <v>4072</v>
      </c>
      <c r="F4160" s="5" t="s">
        <v>32</v>
      </c>
      <c r="G4160" s="5" t="s">
        <v>4073</v>
      </c>
      <c r="H4160" s="20" t="str">
        <f ca="1">IFERROR(__xludf.DUMMYFUNCTION("GOOGLETRANSLATE(VIET!K4160,""vi"",""en"")"),"History · Geography")</f>
        <v>History · Geography</v>
      </c>
      <c r="I4160" s="5">
        <v>0</v>
      </c>
      <c r="J4160" s="5">
        <v>2002</v>
      </c>
      <c r="K4160" s="5">
        <v>1</v>
      </c>
      <c r="L4160" s="5" t="s">
        <v>4074</v>
      </c>
      <c r="M4160" s="5" t="s">
        <v>96</v>
      </c>
      <c r="N4160" s="19">
        <v>9784122040434</v>
      </c>
    </row>
    <row r="4161" spans="1:14" ht="15.75" customHeight="1" x14ac:dyDescent="0.2">
      <c r="A4161" s="14">
        <v>13</v>
      </c>
      <c r="B4161" s="16">
        <v>520</v>
      </c>
      <c r="C4161" s="14" t="s">
        <v>4075</v>
      </c>
      <c r="D4161" s="17">
        <v>1</v>
      </c>
      <c r="E4161" s="5" t="s">
        <v>4076</v>
      </c>
      <c r="F4161" s="5" t="s">
        <v>32</v>
      </c>
      <c r="G4161" s="5" t="s">
        <v>4077</v>
      </c>
      <c r="H4161" s="20" t="str">
        <f ca="1">IFERROR(__xludf.DUMMYFUNCTION("GOOGLETRANSLATE(VIET!K4161,""vi"",""en"")"),"History · Geography")</f>
        <v>History · Geography</v>
      </c>
      <c r="I4161" s="5">
        <v>0</v>
      </c>
      <c r="J4161" s="5">
        <v>1993</v>
      </c>
      <c r="K4161" s="5">
        <v>1</v>
      </c>
      <c r="L4161" s="5" t="s">
        <v>4078</v>
      </c>
      <c r="M4161" s="5" t="s">
        <v>35</v>
      </c>
      <c r="N4161" s="19">
        <v>9780520074750</v>
      </c>
    </row>
    <row r="4162" spans="1:14" ht="15.75" customHeight="1" x14ac:dyDescent="0.2">
      <c r="A4162" s="14">
        <v>14</v>
      </c>
      <c r="B4162" s="16">
        <v>520</v>
      </c>
      <c r="C4162" s="14" t="s">
        <v>4079</v>
      </c>
      <c r="D4162" s="17">
        <v>1</v>
      </c>
      <c r="E4162" s="5" t="s">
        <v>4080</v>
      </c>
      <c r="F4162" s="5" t="s">
        <v>4081</v>
      </c>
      <c r="G4162" s="5" t="s">
        <v>638</v>
      </c>
      <c r="H4162" s="20" t="str">
        <f ca="1">IFERROR(__xludf.DUMMYFUNCTION("GOOGLETRANSLATE(VIET!K4162,""vi"",""en"")"),"History · Geography")</f>
        <v>History · Geography</v>
      </c>
      <c r="I4162" s="5">
        <v>0</v>
      </c>
      <c r="J4162" s="5">
        <v>1996</v>
      </c>
      <c r="K4162" s="5">
        <v>11</v>
      </c>
      <c r="L4162" s="5" t="s">
        <v>4082</v>
      </c>
      <c r="M4162" s="5" t="s">
        <v>35</v>
      </c>
      <c r="N4162" s="19" t="s">
        <v>32</v>
      </c>
    </row>
    <row r="4163" spans="1:14" ht="15.75" customHeight="1" x14ac:dyDescent="0.2">
      <c r="A4163" s="14">
        <v>15</v>
      </c>
      <c r="B4163" s="16">
        <v>520</v>
      </c>
      <c r="C4163" s="14" t="s">
        <v>4083</v>
      </c>
      <c r="D4163" s="17">
        <v>1</v>
      </c>
      <c r="E4163" s="5" t="s">
        <v>4084</v>
      </c>
      <c r="F4163" s="5" t="s">
        <v>32</v>
      </c>
      <c r="G4163" s="5" t="s">
        <v>3056</v>
      </c>
      <c r="H4163" s="20" t="str">
        <f ca="1">IFERROR(__xludf.DUMMYFUNCTION("GOOGLETRANSLATE(VIET!K4163,""vi"",""en"")"),"History · Geography")</f>
        <v>History · Geography</v>
      </c>
      <c r="I4163" s="5">
        <v>0</v>
      </c>
      <c r="J4163" s="5">
        <v>2002</v>
      </c>
      <c r="K4163" s="5">
        <v>1</v>
      </c>
      <c r="L4163" s="5" t="s">
        <v>2503</v>
      </c>
      <c r="M4163" s="5" t="s">
        <v>35</v>
      </c>
      <c r="N4163" s="19">
        <v>804832870</v>
      </c>
    </row>
    <row r="4164" spans="1:14" ht="15.75" customHeight="1" x14ac:dyDescent="0.2">
      <c r="A4164" s="14">
        <v>16</v>
      </c>
      <c r="B4164" s="16">
        <v>520</v>
      </c>
      <c r="C4164" s="14" t="s">
        <v>4085</v>
      </c>
      <c r="D4164" s="17">
        <v>1</v>
      </c>
      <c r="E4164" s="5" t="s">
        <v>4086</v>
      </c>
      <c r="F4164" s="5" t="s">
        <v>4087</v>
      </c>
      <c r="G4164" s="5" t="s">
        <v>4088</v>
      </c>
      <c r="H4164" s="20" t="str">
        <f ca="1">IFERROR(__xludf.DUMMYFUNCTION("GOOGLETRANSLATE(VIET!K4164,""vi"",""en"")"),"History · Geography")</f>
        <v>History · Geography</v>
      </c>
      <c r="I4164" s="5">
        <v>0</v>
      </c>
      <c r="J4164" s="5">
        <v>2008</v>
      </c>
      <c r="K4164" s="5">
        <v>1</v>
      </c>
      <c r="L4164" s="5" t="s">
        <v>4089</v>
      </c>
      <c r="M4164" s="5" t="s">
        <v>96</v>
      </c>
      <c r="N4164" s="19">
        <v>9784642056557</v>
      </c>
    </row>
    <row r="4165" spans="1:14" ht="15.75" customHeight="1" x14ac:dyDescent="0.2">
      <c r="A4165" s="14">
        <v>17</v>
      </c>
      <c r="B4165" s="16">
        <v>520</v>
      </c>
      <c r="C4165" s="14" t="s">
        <v>4090</v>
      </c>
      <c r="D4165" s="17">
        <v>1</v>
      </c>
      <c r="E4165" s="5" t="s">
        <v>4091</v>
      </c>
      <c r="F4165" s="5" t="s">
        <v>554</v>
      </c>
      <c r="G4165" s="5" t="s">
        <v>4092</v>
      </c>
      <c r="H4165" s="20" t="str">
        <f ca="1">IFERROR(__xludf.DUMMYFUNCTION("GOOGLETRANSLATE(VIET!K4165,""vi"",""en"")"),"History · Geography")</f>
        <v>History · Geography</v>
      </c>
      <c r="I4165" s="5">
        <v>0</v>
      </c>
      <c r="J4165" s="5">
        <v>2006</v>
      </c>
      <c r="K4165" s="5">
        <v>1</v>
      </c>
      <c r="L4165" s="5" t="s">
        <v>4093</v>
      </c>
      <c r="M4165" s="5" t="s">
        <v>96</v>
      </c>
      <c r="N4165" s="19">
        <v>9784062583770</v>
      </c>
    </row>
    <row r="4166" spans="1:14" ht="15.75" customHeight="1" x14ac:dyDescent="0.2">
      <c r="A4166" s="14">
        <v>18</v>
      </c>
      <c r="B4166" s="16">
        <v>520</v>
      </c>
      <c r="C4166" s="14" t="s">
        <v>4094</v>
      </c>
      <c r="D4166" s="17">
        <v>1</v>
      </c>
      <c r="E4166" s="5" t="s">
        <v>4095</v>
      </c>
      <c r="F4166" s="5" t="s">
        <v>554</v>
      </c>
      <c r="G4166" s="5" t="s">
        <v>4096</v>
      </c>
      <c r="H4166" s="20" t="str">
        <f ca="1">IFERROR(__xludf.DUMMYFUNCTION("GOOGLETRANSLATE(VIET!K4166,""vi"",""en"")"),"History · Geography")</f>
        <v>History · Geography</v>
      </c>
      <c r="I4166" s="5">
        <v>0</v>
      </c>
      <c r="J4166" s="5">
        <v>1989</v>
      </c>
      <c r="K4166" s="5">
        <v>1</v>
      </c>
      <c r="L4166" s="5" t="s">
        <v>2535</v>
      </c>
      <c r="M4166" s="5" t="s">
        <v>96</v>
      </c>
      <c r="N4166" s="19" t="s">
        <v>32</v>
      </c>
    </row>
    <row r="4167" spans="1:14" ht="15.75" customHeight="1" x14ac:dyDescent="0.2">
      <c r="A4167" s="14">
        <v>19</v>
      </c>
      <c r="B4167" s="16">
        <v>520</v>
      </c>
      <c r="C4167" s="14" t="s">
        <v>4097</v>
      </c>
      <c r="D4167" s="17">
        <v>1</v>
      </c>
      <c r="E4167" s="5" t="s">
        <v>4098</v>
      </c>
      <c r="F4167" s="5" t="s">
        <v>4099</v>
      </c>
      <c r="G4167" s="5" t="s">
        <v>4100</v>
      </c>
      <c r="H4167" s="20" t="str">
        <f ca="1">IFERROR(__xludf.DUMMYFUNCTION("GOOGLETRANSLATE(VIET!K4167,""vi"",""en"")"),"History · Geography")</f>
        <v>History · Geography</v>
      </c>
      <c r="I4167" s="5">
        <v>0</v>
      </c>
      <c r="J4167" s="5">
        <v>1990</v>
      </c>
      <c r="K4167" s="5">
        <v>1</v>
      </c>
      <c r="L4167" s="5" t="s">
        <v>4101</v>
      </c>
      <c r="M4167" s="5" t="s">
        <v>96</v>
      </c>
      <c r="N4167" s="19">
        <v>9784903174112</v>
      </c>
    </row>
    <row r="4168" spans="1:14" ht="15.75" customHeight="1" x14ac:dyDescent="0.2">
      <c r="A4168" s="14">
        <v>20</v>
      </c>
      <c r="B4168" s="16">
        <v>520</v>
      </c>
      <c r="C4168" s="14" t="s">
        <v>4102</v>
      </c>
      <c r="D4168" s="17">
        <v>1</v>
      </c>
      <c r="E4168" s="5" t="s">
        <v>4103</v>
      </c>
      <c r="F4168" s="5" t="s">
        <v>554</v>
      </c>
      <c r="G4168" s="5" t="s">
        <v>4104</v>
      </c>
      <c r="H4168" s="20" t="str">
        <f ca="1">IFERROR(__xludf.DUMMYFUNCTION("GOOGLETRANSLATE(VIET!K4168,""vi"",""en"")"),"History · Geography")</f>
        <v>History · Geography</v>
      </c>
      <c r="I4168" s="5">
        <v>0</v>
      </c>
      <c r="J4168" s="5">
        <v>1989</v>
      </c>
      <c r="K4168" s="5">
        <v>1</v>
      </c>
      <c r="L4168" s="5" t="s">
        <v>4105</v>
      </c>
      <c r="M4168" s="5" t="s">
        <v>96</v>
      </c>
      <c r="N4168" s="19">
        <v>4140014520</v>
      </c>
    </row>
    <row r="4169" spans="1:14" ht="15.75" customHeight="1" x14ac:dyDescent="0.2">
      <c r="A4169" s="14">
        <v>21</v>
      </c>
      <c r="B4169" s="16">
        <v>520</v>
      </c>
      <c r="C4169" s="14" t="s">
        <v>4106</v>
      </c>
      <c r="D4169" s="17">
        <v>1</v>
      </c>
      <c r="E4169" s="5" t="s">
        <v>4107</v>
      </c>
      <c r="F4169" s="5" t="s">
        <v>4108</v>
      </c>
      <c r="G4169" s="5" t="s">
        <v>4109</v>
      </c>
      <c r="H4169" s="20" t="str">
        <f ca="1">IFERROR(__xludf.DUMMYFUNCTION("GOOGLETRANSLATE(VIET!K4169,""vi"",""en"")"),"History · Geography")</f>
        <v>History · Geography</v>
      </c>
      <c r="I4169" s="5">
        <v>0</v>
      </c>
      <c r="J4169" s="5">
        <v>2019</v>
      </c>
      <c r="K4169" s="5">
        <v>1</v>
      </c>
      <c r="L4169" s="5" t="s">
        <v>4110</v>
      </c>
      <c r="M4169" s="5" t="s">
        <v>35</v>
      </c>
      <c r="N4169" s="19">
        <v>9784916055774</v>
      </c>
    </row>
    <row r="4170" spans="1:14" ht="15.75" customHeight="1" x14ac:dyDescent="0.2">
      <c r="A4170" s="14">
        <v>22</v>
      </c>
      <c r="B4170" s="16">
        <v>520</v>
      </c>
      <c r="C4170" s="14" t="s">
        <v>4111</v>
      </c>
      <c r="D4170" s="17">
        <v>1</v>
      </c>
      <c r="E4170" s="5" t="s">
        <v>4112</v>
      </c>
      <c r="F4170" s="5" t="s">
        <v>4113</v>
      </c>
      <c r="G4170" s="5" t="s">
        <v>4114</v>
      </c>
      <c r="H4170" s="20" t="str">
        <f ca="1">IFERROR(__xludf.DUMMYFUNCTION("GOOGLETRANSLATE(VIET!K4170,""vi"",""en"")"),"History · Geography")</f>
        <v>History · Geography</v>
      </c>
      <c r="I4170" s="5">
        <v>0</v>
      </c>
      <c r="J4170" s="5">
        <v>2019</v>
      </c>
      <c r="K4170" s="5">
        <v>1</v>
      </c>
      <c r="L4170" s="5" t="s">
        <v>4110</v>
      </c>
      <c r="M4170" s="5" t="s">
        <v>35</v>
      </c>
      <c r="N4170" s="19">
        <v>9784866580593</v>
      </c>
    </row>
    <row r="4171" spans="1:14" ht="15.75" customHeight="1" x14ac:dyDescent="0.2">
      <c r="A4171" s="14">
        <v>23</v>
      </c>
      <c r="B4171" s="16">
        <v>520</v>
      </c>
      <c r="C4171" s="14" t="s">
        <v>4115</v>
      </c>
      <c r="D4171" s="17">
        <v>1</v>
      </c>
      <c r="E4171" s="5" t="s">
        <v>4116</v>
      </c>
      <c r="F4171" s="5" t="s">
        <v>4117</v>
      </c>
      <c r="G4171" s="5" t="s">
        <v>4118</v>
      </c>
      <c r="H4171" s="20" t="str">
        <f ca="1">IFERROR(__xludf.DUMMYFUNCTION("GOOGLETRANSLATE(VIET!K4171,""vi"",""en"")"),"History · Geography")</f>
        <v>History · Geography</v>
      </c>
      <c r="I4171" s="5">
        <v>0</v>
      </c>
      <c r="J4171" s="5">
        <v>2008</v>
      </c>
      <c r="K4171" s="5">
        <v>2</v>
      </c>
      <c r="L4171" s="5" t="s">
        <v>4119</v>
      </c>
      <c r="M4171" s="5" t="s">
        <v>96</v>
      </c>
      <c r="N4171" s="19">
        <v>9784121019288</v>
      </c>
    </row>
    <row r="4172" spans="1:14" ht="15.75" customHeight="1" x14ac:dyDescent="0.2">
      <c r="A4172" s="14">
        <v>24</v>
      </c>
      <c r="B4172" s="16">
        <v>520</v>
      </c>
      <c r="C4172" s="14" t="s">
        <v>4120</v>
      </c>
      <c r="D4172" s="17">
        <v>1</v>
      </c>
      <c r="E4172" s="5" t="s">
        <v>4121</v>
      </c>
      <c r="F4172" s="5" t="s">
        <v>4122</v>
      </c>
      <c r="G4172" s="5" t="s">
        <v>4123</v>
      </c>
      <c r="H4172" s="20" t="str">
        <f ca="1">IFERROR(__xludf.DUMMYFUNCTION("GOOGLETRANSLATE(VIET!K4172,""vi"",""en"")"),"History · Geography")</f>
        <v>History · Geography</v>
      </c>
      <c r="I4172" s="5">
        <v>0</v>
      </c>
      <c r="J4172" s="5">
        <v>1990</v>
      </c>
      <c r="K4172" s="5">
        <v>1</v>
      </c>
      <c r="L4172" s="5" t="s">
        <v>4119</v>
      </c>
      <c r="M4172" s="5" t="s">
        <v>96</v>
      </c>
      <c r="N4172" s="19">
        <v>9784121009784</v>
      </c>
    </row>
    <row r="4173" spans="1:14" ht="15.75" customHeight="1" x14ac:dyDescent="0.2">
      <c r="A4173" s="14">
        <v>25</v>
      </c>
      <c r="B4173" s="16">
        <v>520</v>
      </c>
      <c r="C4173" s="14" t="s">
        <v>4124</v>
      </c>
      <c r="D4173" s="17">
        <v>1</v>
      </c>
      <c r="E4173" s="5" t="s">
        <v>4125</v>
      </c>
      <c r="F4173" s="5" t="s">
        <v>4126</v>
      </c>
      <c r="G4173" s="5" t="s">
        <v>4127</v>
      </c>
      <c r="H4173" s="20" t="str">
        <f ca="1">IFERROR(__xludf.DUMMYFUNCTION("GOOGLETRANSLATE(VIET!K4173,""vi"",""en"")"),"History · Geography")</f>
        <v>History · Geography</v>
      </c>
      <c r="I4173" s="5">
        <v>0</v>
      </c>
      <c r="J4173" s="5">
        <v>2008</v>
      </c>
      <c r="K4173" s="5">
        <v>4</v>
      </c>
      <c r="L4173" s="5" t="s">
        <v>4128</v>
      </c>
      <c r="M4173" s="5" t="s">
        <v>96</v>
      </c>
      <c r="N4173" s="19">
        <v>9784062584012</v>
      </c>
    </row>
    <row r="4174" spans="1:14" ht="15.75" customHeight="1" x14ac:dyDescent="0.2">
      <c r="A4174" s="14">
        <v>26</v>
      </c>
      <c r="B4174" s="16">
        <v>520</v>
      </c>
      <c r="C4174" s="14" t="s">
        <v>4129</v>
      </c>
      <c r="D4174" s="17">
        <v>1</v>
      </c>
      <c r="E4174" s="5" t="s">
        <v>4130</v>
      </c>
      <c r="F4174" s="5" t="s">
        <v>4131</v>
      </c>
      <c r="G4174" s="5" t="s">
        <v>4132</v>
      </c>
      <c r="H4174" s="20" t="str">
        <f ca="1">IFERROR(__xludf.DUMMYFUNCTION("GOOGLETRANSLATE(VIET!K4174,""vi"",""en"")"),"History · Geography")</f>
        <v>History · Geography</v>
      </c>
      <c r="I4174" s="5">
        <v>0</v>
      </c>
      <c r="J4174" s="5">
        <v>2007</v>
      </c>
      <c r="K4174" s="5">
        <v>1</v>
      </c>
      <c r="L4174" s="5" t="s">
        <v>2535</v>
      </c>
      <c r="M4174" s="5" t="s">
        <v>96</v>
      </c>
      <c r="N4174" s="19">
        <v>9784103057710</v>
      </c>
    </row>
    <row r="4175" spans="1:14" ht="15.75" customHeight="1" x14ac:dyDescent="0.2">
      <c r="A4175" s="14">
        <v>27</v>
      </c>
      <c r="B4175" s="16">
        <v>520</v>
      </c>
      <c r="C4175" s="14" t="s">
        <v>4133</v>
      </c>
      <c r="D4175" s="17">
        <v>1</v>
      </c>
      <c r="E4175" s="5" t="s">
        <v>4134</v>
      </c>
      <c r="F4175" s="5" t="s">
        <v>32</v>
      </c>
      <c r="G4175" s="5" t="s">
        <v>4135</v>
      </c>
      <c r="H4175" s="20" t="str">
        <f ca="1">IFERROR(__xludf.DUMMYFUNCTION("GOOGLETRANSLATE(VIET!K4175,""vi"",""en"")"),"History · Geography")</f>
        <v>History · Geography</v>
      </c>
      <c r="I4175" s="5">
        <v>0</v>
      </c>
      <c r="J4175" s="5">
        <v>1993</v>
      </c>
      <c r="K4175" s="5">
        <v>1</v>
      </c>
      <c r="L4175" s="5" t="s">
        <v>4136</v>
      </c>
      <c r="M4175" s="5" t="s">
        <v>35</v>
      </c>
      <c r="N4175" s="19" t="s">
        <v>4137</v>
      </c>
    </row>
    <row r="4176" spans="1:14" ht="15.75" customHeight="1" x14ac:dyDescent="0.2">
      <c r="A4176" s="14">
        <v>28</v>
      </c>
      <c r="B4176" s="16">
        <v>520</v>
      </c>
      <c r="C4176" s="14" t="s">
        <v>4138</v>
      </c>
      <c r="D4176" s="17">
        <v>1</v>
      </c>
      <c r="E4176" s="5" t="s">
        <v>4139</v>
      </c>
      <c r="F4176" s="5" t="s">
        <v>32</v>
      </c>
      <c r="G4176" s="5" t="s">
        <v>4140</v>
      </c>
      <c r="H4176" s="20" t="str">
        <f ca="1">IFERROR(__xludf.DUMMYFUNCTION("GOOGLETRANSLATE(VIET!K4176,""vi"",""en"")"),"History · Geography")</f>
        <v>History · Geography</v>
      </c>
      <c r="I4176" s="5">
        <v>0</v>
      </c>
      <c r="J4176" s="5">
        <v>1999</v>
      </c>
      <c r="K4176" s="5">
        <v>0</v>
      </c>
      <c r="L4176" s="5" t="s">
        <v>4136</v>
      </c>
      <c r="M4176" s="5" t="s">
        <v>35</v>
      </c>
      <c r="N4176" s="19" t="s">
        <v>4141</v>
      </c>
    </row>
    <row r="4177" spans="1:14" ht="15.75" customHeight="1" x14ac:dyDescent="0.2">
      <c r="A4177" s="14">
        <v>29</v>
      </c>
      <c r="B4177" s="16">
        <v>520</v>
      </c>
      <c r="C4177" s="14" t="s">
        <v>4142</v>
      </c>
      <c r="D4177" s="17">
        <v>1</v>
      </c>
      <c r="E4177" s="5" t="s">
        <v>4143</v>
      </c>
      <c r="F4177" s="5" t="s">
        <v>32</v>
      </c>
      <c r="G4177" s="5" t="s">
        <v>4144</v>
      </c>
      <c r="H4177" s="20" t="str">
        <f ca="1">IFERROR(__xludf.DUMMYFUNCTION("GOOGLETRANSLATE(VIET!K4177,""vi"",""en"")"),"History · Geography")</f>
        <v>History · Geography</v>
      </c>
      <c r="I4177" s="5">
        <v>0</v>
      </c>
      <c r="J4177" s="5">
        <v>1989</v>
      </c>
      <c r="K4177" s="5">
        <v>0</v>
      </c>
      <c r="L4177" s="5" t="s">
        <v>4136</v>
      </c>
      <c r="M4177" s="5" t="s">
        <v>35</v>
      </c>
      <c r="N4177" s="19" t="s">
        <v>4145</v>
      </c>
    </row>
    <row r="4178" spans="1:14" ht="15.75" customHeight="1" x14ac:dyDescent="0.2">
      <c r="A4178" s="14">
        <v>30</v>
      </c>
      <c r="B4178" s="16">
        <v>520</v>
      </c>
      <c r="C4178" s="14" t="s">
        <v>4146</v>
      </c>
      <c r="D4178" s="17">
        <v>1</v>
      </c>
      <c r="E4178" s="5" t="s">
        <v>4147</v>
      </c>
      <c r="F4178" s="5" t="s">
        <v>32</v>
      </c>
      <c r="G4178" s="5" t="s">
        <v>4148</v>
      </c>
      <c r="H4178" s="20" t="str">
        <f ca="1">IFERROR(__xludf.DUMMYFUNCTION("GOOGLETRANSLATE(VIET!K4178,""vi"",""en"")"),"History · Geography")</f>
        <v>History · Geography</v>
      </c>
      <c r="I4178" s="5">
        <v>0</v>
      </c>
      <c r="J4178" s="5">
        <v>1988</v>
      </c>
      <c r="K4178" s="5">
        <v>0</v>
      </c>
      <c r="L4178" s="5" t="s">
        <v>4136</v>
      </c>
      <c r="M4178" s="5" t="s">
        <v>35</v>
      </c>
      <c r="N4178" s="19" t="s">
        <v>4149</v>
      </c>
    </row>
    <row r="4179" spans="1:14" ht="15.75" customHeight="1" x14ac:dyDescent="0.2">
      <c r="A4179" s="14">
        <v>31</v>
      </c>
      <c r="B4179" s="16">
        <v>520</v>
      </c>
      <c r="C4179" s="14" t="s">
        <v>4150</v>
      </c>
      <c r="D4179" s="17">
        <v>1</v>
      </c>
      <c r="E4179" s="5" t="s">
        <v>4151</v>
      </c>
      <c r="F4179" s="5" t="s">
        <v>4152</v>
      </c>
      <c r="G4179" s="5" t="s">
        <v>4153</v>
      </c>
      <c r="H4179" s="20" t="str">
        <f ca="1">IFERROR(__xludf.DUMMYFUNCTION("GOOGLETRANSLATE(VIET!K4179,""vi"",""en"")"),"History · Geography")</f>
        <v>History · Geography</v>
      </c>
      <c r="I4179" s="5">
        <v>0</v>
      </c>
      <c r="J4179" s="5">
        <v>2009</v>
      </c>
      <c r="K4179" s="5">
        <v>1</v>
      </c>
      <c r="L4179" s="5" t="s">
        <v>4154</v>
      </c>
      <c r="M4179" s="5" t="s">
        <v>96</v>
      </c>
      <c r="N4179" s="19" t="s">
        <v>4155</v>
      </c>
    </row>
    <row r="4180" spans="1:14" ht="15.75" customHeight="1" x14ac:dyDescent="0.2">
      <c r="A4180" s="14">
        <v>32</v>
      </c>
      <c r="B4180" s="16">
        <v>520</v>
      </c>
      <c r="C4180" s="14" t="s">
        <v>4156</v>
      </c>
      <c r="D4180" s="17">
        <v>1</v>
      </c>
      <c r="E4180" s="5" t="s">
        <v>4157</v>
      </c>
      <c r="F4180" s="5" t="s">
        <v>32</v>
      </c>
      <c r="G4180" s="5" t="s">
        <v>4158</v>
      </c>
      <c r="H4180" s="20" t="str">
        <f ca="1">IFERROR(__xludf.DUMMYFUNCTION("GOOGLETRANSLATE(VIET!K4180,""vi"",""en"")"),"History · Geography")</f>
        <v>History · Geography</v>
      </c>
      <c r="I4180" s="5">
        <v>0</v>
      </c>
      <c r="J4180" s="5">
        <v>1992</v>
      </c>
      <c r="K4180" s="5">
        <v>1</v>
      </c>
      <c r="L4180" s="5" t="s">
        <v>4159</v>
      </c>
      <c r="M4180" s="5" t="s">
        <v>96</v>
      </c>
      <c r="N4180" s="19">
        <v>9784480080073</v>
      </c>
    </row>
    <row r="4181" spans="1:14" ht="15.75" customHeight="1" x14ac:dyDescent="0.2">
      <c r="A4181" s="14">
        <v>33</v>
      </c>
      <c r="B4181" s="16">
        <v>520</v>
      </c>
      <c r="C4181" s="14" t="s">
        <v>4160</v>
      </c>
      <c r="D4181" s="17">
        <v>1</v>
      </c>
      <c r="E4181" s="5" t="s">
        <v>4161</v>
      </c>
      <c r="F4181" s="5" t="s">
        <v>32</v>
      </c>
      <c r="G4181" s="5" t="s">
        <v>4162</v>
      </c>
      <c r="H4181" s="20" t="str">
        <f ca="1">IFERROR(__xludf.DUMMYFUNCTION("GOOGLETRANSLATE(VIET!K4181,""vi"",""en"")"),"History · Geography")</f>
        <v>History · Geography</v>
      </c>
      <c r="I4181" s="5">
        <v>0</v>
      </c>
      <c r="J4181" s="5">
        <v>1999</v>
      </c>
      <c r="K4181" s="5">
        <v>1</v>
      </c>
      <c r="L4181" s="5" t="s">
        <v>2746</v>
      </c>
      <c r="M4181" s="5" t="s">
        <v>35</v>
      </c>
      <c r="N4181" s="19">
        <v>9780824819306</v>
      </c>
    </row>
    <row r="4182" spans="1:14" ht="15.75" customHeight="1" x14ac:dyDescent="0.2">
      <c r="A4182" s="14">
        <v>34</v>
      </c>
      <c r="B4182" s="16">
        <v>520</v>
      </c>
      <c r="C4182" s="14" t="s">
        <v>4163</v>
      </c>
      <c r="D4182" s="17">
        <v>1</v>
      </c>
      <c r="E4182" s="5" t="s">
        <v>4164</v>
      </c>
      <c r="F4182" s="5" t="s">
        <v>32</v>
      </c>
      <c r="G4182" s="5" t="s">
        <v>4165</v>
      </c>
      <c r="H4182" s="20" t="str">
        <f ca="1">IFERROR(__xludf.DUMMYFUNCTION("GOOGLETRANSLATE(VIET!K4182,""vi"",""en"")"),"History · Geography")</f>
        <v>History · Geography</v>
      </c>
      <c r="I4182" s="5">
        <v>0</v>
      </c>
      <c r="J4182" s="5">
        <v>2003</v>
      </c>
      <c r="K4182" s="5">
        <v>1</v>
      </c>
      <c r="L4182" s="5" t="s">
        <v>4166</v>
      </c>
      <c r="M4182" s="5" t="s">
        <v>96</v>
      </c>
      <c r="N4182" s="19">
        <v>9784166603435</v>
      </c>
    </row>
    <row r="4183" spans="1:14" ht="15.75" customHeight="1" x14ac:dyDescent="0.2">
      <c r="A4183" s="14">
        <v>35</v>
      </c>
      <c r="B4183" s="16">
        <v>520</v>
      </c>
      <c r="C4183" s="14" t="s">
        <v>4167</v>
      </c>
      <c r="D4183" s="17">
        <v>1</v>
      </c>
      <c r="E4183" s="5" t="s">
        <v>4168</v>
      </c>
      <c r="F4183" s="5">
        <v>0</v>
      </c>
      <c r="G4183" s="5" t="s">
        <v>4169</v>
      </c>
      <c r="H4183" s="20" t="str">
        <f ca="1">IFERROR(__xludf.DUMMYFUNCTION("GOOGLETRANSLATE(VIET!K4183,""vi"",""en"")"),"History · Geography")</f>
        <v>History · Geography</v>
      </c>
      <c r="I4183" s="5">
        <v>0</v>
      </c>
      <c r="J4183" s="5">
        <v>1998</v>
      </c>
      <c r="K4183" s="5">
        <v>1</v>
      </c>
      <c r="L4183" s="5" t="s">
        <v>2535</v>
      </c>
      <c r="M4183" s="5" t="s">
        <v>96</v>
      </c>
      <c r="N4183" s="19">
        <v>9784101225210</v>
      </c>
    </row>
    <row r="4184" spans="1:14" ht="15.75" customHeight="1" x14ac:dyDescent="0.2">
      <c r="A4184" s="14">
        <v>36</v>
      </c>
      <c r="B4184" s="16">
        <v>520</v>
      </c>
      <c r="C4184" s="14" t="s">
        <v>4170</v>
      </c>
      <c r="D4184" s="17">
        <v>1</v>
      </c>
      <c r="E4184" s="5" t="s">
        <v>4171</v>
      </c>
      <c r="F4184" s="5" t="s">
        <v>32</v>
      </c>
      <c r="G4184" s="5" t="s">
        <v>4172</v>
      </c>
      <c r="H4184" s="20" t="str">
        <f ca="1">IFERROR(__xludf.DUMMYFUNCTION("GOOGLETRANSLATE(VIET!K4184,""vi"",""en"")"),"History · Geography")</f>
        <v>History · Geography</v>
      </c>
      <c r="I4184" s="5">
        <v>0</v>
      </c>
      <c r="J4184" s="5">
        <v>2000</v>
      </c>
      <c r="K4184" s="5">
        <v>1</v>
      </c>
      <c r="L4184" s="5" t="s">
        <v>4173</v>
      </c>
      <c r="M4184" s="5" t="s">
        <v>96</v>
      </c>
      <c r="N4184" s="19">
        <v>9784840215749</v>
      </c>
    </row>
    <row r="4185" spans="1:14" ht="15.75" customHeight="1" x14ac:dyDescent="0.2">
      <c r="A4185" s="14">
        <v>37</v>
      </c>
      <c r="B4185" s="16">
        <v>520</v>
      </c>
      <c r="C4185" s="14" t="s">
        <v>4174</v>
      </c>
      <c r="D4185" s="17">
        <v>1</v>
      </c>
      <c r="E4185" s="5" t="s">
        <v>4175</v>
      </c>
      <c r="F4185" s="5" t="s">
        <v>32</v>
      </c>
      <c r="G4185" s="5" t="s">
        <v>4176</v>
      </c>
      <c r="H4185" s="20" t="str">
        <f ca="1">IFERROR(__xludf.DUMMYFUNCTION("GOOGLETRANSLATE(VIET!K4185,""vi"",""en"")"),"History · Geography")</f>
        <v>History · Geography</v>
      </c>
      <c r="I4185" s="5">
        <v>0</v>
      </c>
      <c r="J4185" s="5">
        <v>2009</v>
      </c>
      <c r="K4185" s="5">
        <v>1</v>
      </c>
      <c r="L4185" s="5" t="s">
        <v>4128</v>
      </c>
      <c r="M4185" s="5" t="s">
        <v>35</v>
      </c>
      <c r="N4185" s="19">
        <v>9784770030740</v>
      </c>
    </row>
    <row r="4186" spans="1:14" ht="15.75" customHeight="1" x14ac:dyDescent="0.2">
      <c r="A4186" s="14">
        <v>38</v>
      </c>
      <c r="B4186" s="16">
        <v>520</v>
      </c>
      <c r="C4186" s="14" t="s">
        <v>4177</v>
      </c>
      <c r="D4186" s="17">
        <v>1</v>
      </c>
      <c r="E4186" s="5" t="s">
        <v>4178</v>
      </c>
      <c r="F4186" s="5" t="s">
        <v>32</v>
      </c>
      <c r="G4186" s="5" t="s">
        <v>4179</v>
      </c>
      <c r="H4186" s="20" t="str">
        <f ca="1">IFERROR(__xludf.DUMMYFUNCTION("GOOGLETRANSLATE(VIET!K4186,""vi"",""en"")"),"History · Geography")</f>
        <v>History · Geography</v>
      </c>
      <c r="I4186" s="5">
        <v>0</v>
      </c>
      <c r="J4186" s="5">
        <v>1980</v>
      </c>
      <c r="K4186" s="5">
        <v>1</v>
      </c>
      <c r="L4186" s="5" t="s">
        <v>4105</v>
      </c>
      <c r="M4186" s="5" t="s">
        <v>96</v>
      </c>
      <c r="N4186" s="19">
        <v>210082256023</v>
      </c>
    </row>
    <row r="4187" spans="1:14" ht="15.75" customHeight="1" x14ac:dyDescent="0.2">
      <c r="A4187" s="14">
        <v>39</v>
      </c>
      <c r="B4187" s="16">
        <v>520</v>
      </c>
      <c r="C4187" s="14" t="s">
        <v>4180</v>
      </c>
      <c r="D4187" s="17">
        <v>1</v>
      </c>
      <c r="E4187" s="5" t="s">
        <v>4181</v>
      </c>
      <c r="F4187" s="5">
        <v>0</v>
      </c>
      <c r="G4187" s="5" t="s">
        <v>4182</v>
      </c>
      <c r="H4187" s="20" t="str">
        <f ca="1">IFERROR(__xludf.DUMMYFUNCTION("GOOGLETRANSLATE(VIET!K4187,""vi"",""en"")"),"History · Geography")</f>
        <v>History · Geography</v>
      </c>
      <c r="I4187" s="5">
        <v>0</v>
      </c>
      <c r="J4187" s="5">
        <v>2002</v>
      </c>
      <c r="K4187" s="5">
        <v>1</v>
      </c>
      <c r="L4187" s="5" t="s">
        <v>751</v>
      </c>
      <c r="M4187" s="5" t="s">
        <v>96</v>
      </c>
      <c r="N4187" s="19">
        <v>9784096260647</v>
      </c>
    </row>
    <row r="4188" spans="1:14" ht="15.75" customHeight="1" x14ac:dyDescent="0.2">
      <c r="A4188" s="14">
        <v>40</v>
      </c>
      <c r="B4188" s="16">
        <v>520</v>
      </c>
      <c r="C4188" s="14" t="s">
        <v>4183</v>
      </c>
      <c r="D4188" s="17">
        <v>1</v>
      </c>
      <c r="E4188" s="5" t="s">
        <v>4184</v>
      </c>
      <c r="F4188" s="5" t="s">
        <v>32</v>
      </c>
      <c r="G4188" s="5" t="s">
        <v>4185</v>
      </c>
      <c r="H4188" s="20" t="str">
        <f ca="1">IFERROR(__xludf.DUMMYFUNCTION("GOOGLETRANSLATE(VIET!K4188,""vi"",""en"")"),"History · Geography")</f>
        <v>History · Geography</v>
      </c>
      <c r="I4188" s="5">
        <v>0</v>
      </c>
      <c r="J4188" s="5">
        <v>2002</v>
      </c>
      <c r="K4188" s="5">
        <v>7</v>
      </c>
      <c r="L4188" s="5" t="s">
        <v>4186</v>
      </c>
      <c r="M4188" s="5" t="s">
        <v>96</v>
      </c>
      <c r="N4188" s="19">
        <v>9784059020134</v>
      </c>
    </row>
    <row r="4189" spans="1:14" ht="15.75" customHeight="1" x14ac:dyDescent="0.2">
      <c r="A4189" s="14">
        <v>41</v>
      </c>
      <c r="B4189" s="16">
        <v>520</v>
      </c>
      <c r="C4189" s="14" t="s">
        <v>4187</v>
      </c>
      <c r="D4189" s="17">
        <v>1</v>
      </c>
      <c r="E4189" s="5" t="s">
        <v>4188</v>
      </c>
      <c r="F4189" s="5" t="s">
        <v>32</v>
      </c>
      <c r="G4189" s="5" t="s">
        <v>4189</v>
      </c>
      <c r="H4189" s="20" t="str">
        <f ca="1">IFERROR(__xludf.DUMMYFUNCTION("GOOGLETRANSLATE(VIET!K4189,""vi"",""en"")"),"History · Geography")</f>
        <v>History · Geography</v>
      </c>
      <c r="I4189" s="5">
        <v>0</v>
      </c>
      <c r="J4189" s="5">
        <v>1994</v>
      </c>
      <c r="K4189" s="5">
        <v>2</v>
      </c>
      <c r="L4189" s="5" t="s">
        <v>2535</v>
      </c>
      <c r="M4189" s="5" t="s">
        <v>96</v>
      </c>
      <c r="N4189" s="19">
        <v>9784101208275</v>
      </c>
    </row>
    <row r="4190" spans="1:14" ht="15.75" customHeight="1" x14ac:dyDescent="0.2">
      <c r="A4190" s="14">
        <v>42</v>
      </c>
      <c r="B4190" s="16">
        <v>520</v>
      </c>
      <c r="C4190" s="14" t="s">
        <v>4190</v>
      </c>
      <c r="D4190" s="17">
        <v>1</v>
      </c>
      <c r="E4190" s="5" t="s">
        <v>4191</v>
      </c>
      <c r="F4190" s="5" t="s">
        <v>32</v>
      </c>
      <c r="G4190" s="5" t="s">
        <v>4192</v>
      </c>
      <c r="H4190" s="20" t="str">
        <f ca="1">IFERROR(__xludf.DUMMYFUNCTION("GOOGLETRANSLATE(VIET!K4190,""vi"",""en"")"),"History · Geography")</f>
        <v>History · Geography</v>
      </c>
      <c r="I4190" s="5">
        <v>1</v>
      </c>
      <c r="J4190" s="5">
        <v>2006</v>
      </c>
      <c r="K4190" s="5">
        <v>1</v>
      </c>
      <c r="L4190" s="5" t="s">
        <v>3682</v>
      </c>
      <c r="M4190" s="5" t="s">
        <v>96</v>
      </c>
      <c r="N4190" s="19">
        <v>978479421544</v>
      </c>
    </row>
    <row r="4191" spans="1:14" ht="15.75" customHeight="1" x14ac:dyDescent="0.2">
      <c r="A4191" s="14">
        <v>43</v>
      </c>
      <c r="B4191" s="16">
        <v>520</v>
      </c>
      <c r="C4191" s="14" t="s">
        <v>4193</v>
      </c>
      <c r="D4191" s="17">
        <v>1</v>
      </c>
      <c r="E4191" s="5" t="s">
        <v>4194</v>
      </c>
      <c r="F4191" s="5" t="s">
        <v>32</v>
      </c>
      <c r="G4191" s="5" t="s">
        <v>4195</v>
      </c>
      <c r="H4191" s="20" t="str">
        <f ca="1">IFERROR(__xludf.DUMMYFUNCTION("GOOGLETRANSLATE(VIET!K4191,""vi"",""en"")"),"History · Geography")</f>
        <v>History · Geography</v>
      </c>
      <c r="I4191" s="5">
        <v>0</v>
      </c>
      <c r="J4191" s="5">
        <v>2007</v>
      </c>
      <c r="K4191" s="5">
        <v>1</v>
      </c>
      <c r="L4191" s="5" t="s">
        <v>1138</v>
      </c>
      <c r="M4191" s="5" t="s">
        <v>96</v>
      </c>
      <c r="N4191" s="19">
        <v>978416368860</v>
      </c>
    </row>
    <row r="4192" spans="1:14" ht="15.75" customHeight="1" x14ac:dyDescent="0.2">
      <c r="A4192" s="14">
        <v>44</v>
      </c>
      <c r="B4192" s="16">
        <v>520</v>
      </c>
      <c r="C4192" s="14" t="s">
        <v>4196</v>
      </c>
      <c r="D4192" s="17">
        <v>1</v>
      </c>
      <c r="E4192" s="5" t="s">
        <v>4197</v>
      </c>
      <c r="F4192" s="5">
        <v>0</v>
      </c>
      <c r="G4192" s="5" t="s">
        <v>4198</v>
      </c>
      <c r="H4192" s="20" t="str">
        <f ca="1">IFERROR(__xludf.DUMMYFUNCTION("GOOGLETRANSLATE(VIET!K4192,""vi"",""en"")"),"History · Geography")</f>
        <v>History · Geography</v>
      </c>
      <c r="I4192" s="5">
        <v>0</v>
      </c>
      <c r="J4192" s="5">
        <v>2009</v>
      </c>
      <c r="K4192" s="5">
        <v>1</v>
      </c>
      <c r="L4192" s="5" t="s">
        <v>4199</v>
      </c>
      <c r="M4192" s="5" t="s">
        <v>96</v>
      </c>
      <c r="N4192" s="19">
        <v>9784594058562</v>
      </c>
    </row>
    <row r="4193" spans="1:14" ht="15.75" customHeight="1" x14ac:dyDescent="0.2">
      <c r="A4193" s="14">
        <v>45</v>
      </c>
      <c r="B4193" s="16">
        <v>520</v>
      </c>
      <c r="C4193" s="14" t="s">
        <v>4200</v>
      </c>
      <c r="D4193" s="17">
        <v>1</v>
      </c>
      <c r="E4193" s="5" t="s">
        <v>4201</v>
      </c>
      <c r="F4193" s="5" t="s">
        <v>32</v>
      </c>
      <c r="G4193" s="5" t="s">
        <v>3803</v>
      </c>
      <c r="H4193" s="20" t="str">
        <f ca="1">IFERROR(__xludf.DUMMYFUNCTION("GOOGLETRANSLATE(VIET!K4193,""vi"",""en"")"),"History · Geography")</f>
        <v>History · Geography</v>
      </c>
      <c r="I4193" s="5">
        <v>0</v>
      </c>
      <c r="J4193" s="5">
        <v>2006</v>
      </c>
      <c r="K4193" s="5">
        <v>1</v>
      </c>
      <c r="L4193" s="5" t="s">
        <v>886</v>
      </c>
      <c r="M4193" s="5" t="s">
        <v>96</v>
      </c>
      <c r="N4193" s="19">
        <v>9784834273663</v>
      </c>
    </row>
    <row r="4194" spans="1:14" ht="15.75" customHeight="1" x14ac:dyDescent="0.2">
      <c r="A4194" s="14">
        <v>46</v>
      </c>
      <c r="B4194" s="16">
        <v>520</v>
      </c>
      <c r="C4194" s="14" t="s">
        <v>4202</v>
      </c>
      <c r="D4194" s="17">
        <v>1</v>
      </c>
      <c r="E4194" s="5" t="s">
        <v>4203</v>
      </c>
      <c r="F4194" s="5" t="s">
        <v>32</v>
      </c>
      <c r="G4194" s="5" t="s">
        <v>3803</v>
      </c>
      <c r="H4194" s="20" t="str">
        <f ca="1">IFERROR(__xludf.DUMMYFUNCTION("GOOGLETRANSLATE(VIET!K4194,""vi"",""en"")"),"History · Geography")</f>
        <v>History · Geography</v>
      </c>
      <c r="I4194" s="5">
        <v>0</v>
      </c>
      <c r="J4194" s="5">
        <v>2004</v>
      </c>
      <c r="K4194" s="5">
        <v>7</v>
      </c>
      <c r="L4194" s="5" t="s">
        <v>886</v>
      </c>
      <c r="M4194" s="5" t="s">
        <v>96</v>
      </c>
      <c r="N4194" s="19">
        <v>9784834272758</v>
      </c>
    </row>
    <row r="4195" spans="1:14" ht="15.75" customHeight="1" x14ac:dyDescent="0.2">
      <c r="A4195" s="14">
        <v>47</v>
      </c>
      <c r="B4195" s="16">
        <v>520</v>
      </c>
      <c r="C4195" s="14" t="s">
        <v>4204</v>
      </c>
      <c r="D4195" s="17">
        <v>1</v>
      </c>
      <c r="E4195" s="5" t="s">
        <v>4205</v>
      </c>
      <c r="F4195" s="5" t="s">
        <v>32</v>
      </c>
      <c r="G4195" s="5" t="s">
        <v>3803</v>
      </c>
      <c r="H4195" s="20" t="str">
        <f ca="1">IFERROR(__xludf.DUMMYFUNCTION("GOOGLETRANSLATE(VIET!K4195,""vi"",""en"")"),"History · Geography")</f>
        <v>History · Geography</v>
      </c>
      <c r="I4195" s="5">
        <v>1</v>
      </c>
      <c r="J4195" s="5">
        <v>2004</v>
      </c>
      <c r="K4195" s="5">
        <v>1</v>
      </c>
      <c r="L4195" s="5" t="s">
        <v>886</v>
      </c>
      <c r="M4195" s="5" t="s">
        <v>96</v>
      </c>
      <c r="N4195" s="19">
        <v>9784834273076</v>
      </c>
    </row>
    <row r="4196" spans="1:14" ht="15.75" customHeight="1" x14ac:dyDescent="0.2">
      <c r="A4196" s="14">
        <v>48</v>
      </c>
      <c r="B4196" s="16">
        <v>520</v>
      </c>
      <c r="C4196" s="14" t="s">
        <v>4206</v>
      </c>
      <c r="D4196" s="17">
        <v>1</v>
      </c>
      <c r="E4196" s="5" t="s">
        <v>4207</v>
      </c>
      <c r="F4196" s="5">
        <v>0</v>
      </c>
      <c r="G4196" s="5" t="s">
        <v>4208</v>
      </c>
      <c r="H4196" s="20" t="str">
        <f ca="1">IFERROR(__xludf.DUMMYFUNCTION("GOOGLETRANSLATE(VIET!K4196,""vi"",""en"")"),"History · Geography")</f>
        <v>History · Geography</v>
      </c>
      <c r="I4196" s="5">
        <v>1</v>
      </c>
      <c r="J4196" s="5">
        <v>2009</v>
      </c>
      <c r="K4196" s="5">
        <v>1</v>
      </c>
      <c r="L4196" s="5" t="s">
        <v>4209</v>
      </c>
      <c r="M4196" s="5" t="s">
        <v>35</v>
      </c>
      <c r="N4196" s="19">
        <v>9780824832353</v>
      </c>
    </row>
    <row r="4197" spans="1:14" ht="15.75" customHeight="1" x14ac:dyDescent="0.2">
      <c r="A4197" s="14">
        <v>49</v>
      </c>
      <c r="B4197" s="16">
        <v>520</v>
      </c>
      <c r="C4197" s="14" t="s">
        <v>4210</v>
      </c>
      <c r="D4197" s="17">
        <v>1</v>
      </c>
      <c r="E4197" s="5" t="s">
        <v>4211</v>
      </c>
      <c r="F4197" s="5">
        <v>0</v>
      </c>
      <c r="G4197" s="5" t="s">
        <v>4212</v>
      </c>
      <c r="H4197" s="20" t="str">
        <f ca="1">IFERROR(__xludf.DUMMYFUNCTION("GOOGLETRANSLATE(VIET!K4197,""vi"",""en"")"),"History · Geography")</f>
        <v>History · Geography</v>
      </c>
      <c r="I4197" s="5">
        <v>1</v>
      </c>
      <c r="J4197" s="5">
        <v>2008</v>
      </c>
      <c r="K4197" s="5">
        <v>1</v>
      </c>
      <c r="L4197" s="5" t="s">
        <v>4213</v>
      </c>
      <c r="M4197" s="5" t="s">
        <v>307</v>
      </c>
      <c r="N4197" s="19">
        <v>9784270003718</v>
      </c>
    </row>
    <row r="4198" spans="1:14" ht="15.75" customHeight="1" x14ac:dyDescent="0.2">
      <c r="A4198" s="14">
        <v>50</v>
      </c>
      <c r="B4198" s="16">
        <v>520</v>
      </c>
      <c r="C4198" s="14" t="s">
        <v>4214</v>
      </c>
      <c r="D4198" s="17">
        <v>1</v>
      </c>
      <c r="E4198" s="5" t="s">
        <v>4215</v>
      </c>
      <c r="F4198" s="5" t="s">
        <v>32</v>
      </c>
      <c r="G4198" s="5" t="s">
        <v>4216</v>
      </c>
      <c r="H4198" s="20" t="str">
        <f ca="1">IFERROR(__xludf.DUMMYFUNCTION("GOOGLETRANSLATE(VIET!K4198,""vi"",""en"")"),"History · Geography")</f>
        <v>History · Geography</v>
      </c>
      <c r="I4198" s="5">
        <v>0</v>
      </c>
      <c r="J4198" s="5">
        <v>1986</v>
      </c>
      <c r="K4198" s="5">
        <v>0</v>
      </c>
      <c r="L4198" s="5" t="s">
        <v>4217</v>
      </c>
      <c r="M4198" s="5" t="s">
        <v>96</v>
      </c>
      <c r="N4198" s="19">
        <v>0</v>
      </c>
    </row>
    <row r="4199" spans="1:14" ht="15.75" customHeight="1" x14ac:dyDescent="0.2">
      <c r="A4199" s="14">
        <v>51</v>
      </c>
      <c r="B4199" s="16">
        <v>520</v>
      </c>
      <c r="C4199" s="14" t="s">
        <v>4218</v>
      </c>
      <c r="D4199" s="17">
        <v>1</v>
      </c>
      <c r="E4199" s="5" t="s">
        <v>4219</v>
      </c>
      <c r="F4199" s="5" t="s">
        <v>32</v>
      </c>
      <c r="G4199" s="5" t="s">
        <v>4220</v>
      </c>
      <c r="H4199" s="20" t="str">
        <f ca="1">IFERROR(__xludf.DUMMYFUNCTION("GOOGLETRANSLATE(VIET!K4199,""vi"",""en"")"),"History · Geography")</f>
        <v>History · Geography</v>
      </c>
      <c r="I4199" s="5">
        <v>0</v>
      </c>
      <c r="J4199" s="5">
        <v>2008</v>
      </c>
      <c r="K4199" s="5">
        <v>16</v>
      </c>
      <c r="L4199" s="5" t="s">
        <v>4221</v>
      </c>
      <c r="M4199" s="5" t="s">
        <v>96</v>
      </c>
      <c r="N4199" s="19">
        <v>9784569648446</v>
      </c>
    </row>
    <row r="4200" spans="1:14" ht="15.75" customHeight="1" x14ac:dyDescent="0.2">
      <c r="A4200" s="14">
        <v>52</v>
      </c>
      <c r="B4200" s="16">
        <v>520</v>
      </c>
      <c r="C4200" s="14" t="s">
        <v>4222</v>
      </c>
      <c r="D4200" s="17">
        <v>1</v>
      </c>
      <c r="E4200" s="5" t="s">
        <v>4223</v>
      </c>
      <c r="F4200" s="5">
        <v>0</v>
      </c>
      <c r="G4200" s="5" t="s">
        <v>4224</v>
      </c>
      <c r="H4200" s="20" t="str">
        <f ca="1">IFERROR(__xludf.DUMMYFUNCTION("GOOGLETRANSLATE(VIET!K4200,""vi"",""en"")"),"History · Geography")</f>
        <v>History · Geography</v>
      </c>
      <c r="I4200" s="5">
        <v>0</v>
      </c>
      <c r="J4200" s="5">
        <v>1999</v>
      </c>
      <c r="K4200" s="5">
        <v>1</v>
      </c>
      <c r="L4200" s="5" t="s">
        <v>4225</v>
      </c>
      <c r="M4200" s="5" t="s">
        <v>96</v>
      </c>
      <c r="N4200" s="19">
        <v>9784894510692</v>
      </c>
    </row>
    <row r="4201" spans="1:14" ht="15.75" customHeight="1" x14ac:dyDescent="0.2">
      <c r="A4201" s="14">
        <v>53</v>
      </c>
      <c r="B4201" s="16">
        <v>520</v>
      </c>
      <c r="C4201" s="14" t="s">
        <v>4226</v>
      </c>
      <c r="D4201" s="17">
        <v>1</v>
      </c>
      <c r="E4201" s="5" t="s">
        <v>4227</v>
      </c>
      <c r="F4201" s="5" t="s">
        <v>32</v>
      </c>
      <c r="G4201" s="5" t="s">
        <v>4228</v>
      </c>
      <c r="H4201" s="20" t="str">
        <f ca="1">IFERROR(__xludf.DUMMYFUNCTION("GOOGLETRANSLATE(VIET!K4201,""vi"",""en"")"),"History · Geography")</f>
        <v>History · Geography</v>
      </c>
      <c r="I4201" s="5">
        <v>0</v>
      </c>
      <c r="J4201" s="5">
        <v>1999</v>
      </c>
      <c r="K4201" s="5">
        <v>1</v>
      </c>
      <c r="L4201" s="5" t="s">
        <v>3806</v>
      </c>
      <c r="M4201" s="5" t="s">
        <v>96</v>
      </c>
      <c r="N4201" s="19">
        <v>9784004306092</v>
      </c>
    </row>
    <row r="4202" spans="1:14" ht="15.75" customHeight="1" x14ac:dyDescent="0.2">
      <c r="A4202" s="14">
        <v>54</v>
      </c>
      <c r="B4202" s="16">
        <v>520</v>
      </c>
      <c r="C4202" s="14" t="s">
        <v>4229</v>
      </c>
      <c r="D4202" s="17">
        <v>1</v>
      </c>
      <c r="E4202" s="5" t="s">
        <v>4230</v>
      </c>
      <c r="F4202" s="5">
        <v>0</v>
      </c>
      <c r="G4202" s="5" t="s">
        <v>4231</v>
      </c>
      <c r="H4202" s="20" t="str">
        <f ca="1">IFERROR(__xludf.DUMMYFUNCTION("GOOGLETRANSLATE(VIET!K4202,""vi"",""en"")"),"History · Geography")</f>
        <v>History · Geography</v>
      </c>
      <c r="I4202" s="5">
        <v>0</v>
      </c>
      <c r="J4202" s="5">
        <v>2002</v>
      </c>
      <c r="K4202" s="5">
        <v>1</v>
      </c>
      <c r="L4202" s="5" t="s">
        <v>414</v>
      </c>
      <c r="M4202" s="5" t="s">
        <v>96</v>
      </c>
      <c r="N4202" s="19">
        <v>9784061496170</v>
      </c>
    </row>
    <row r="4203" spans="1:14" ht="15.75" customHeight="1" x14ac:dyDescent="0.2">
      <c r="A4203" s="14">
        <v>55</v>
      </c>
      <c r="B4203" s="16">
        <v>520</v>
      </c>
      <c r="C4203" s="14" t="s">
        <v>4232</v>
      </c>
      <c r="D4203" s="17">
        <v>1</v>
      </c>
      <c r="E4203" s="5" t="s">
        <v>4233</v>
      </c>
      <c r="F4203" s="5" t="s">
        <v>4234</v>
      </c>
      <c r="G4203" s="5" t="s">
        <v>4234</v>
      </c>
      <c r="H4203" s="20" t="str">
        <f ca="1">IFERROR(__xludf.DUMMYFUNCTION("GOOGLETRANSLATE(VIET!K4203,""vi"",""en"")"),"History · Geography")</f>
        <v>History · Geography</v>
      </c>
      <c r="I4203" s="5">
        <v>0</v>
      </c>
      <c r="J4203" s="5">
        <v>2005</v>
      </c>
      <c r="K4203" s="5">
        <v>13</v>
      </c>
      <c r="L4203" s="5" t="s">
        <v>3376</v>
      </c>
      <c r="M4203" s="5" t="s">
        <v>96</v>
      </c>
      <c r="N4203" s="19">
        <v>9784061594302</v>
      </c>
    </row>
    <row r="4204" spans="1:14" ht="15.75" customHeight="1" x14ac:dyDescent="0.2">
      <c r="A4204" s="14">
        <v>56</v>
      </c>
      <c r="B4204" s="16">
        <v>520</v>
      </c>
      <c r="C4204" s="14" t="s">
        <v>4235</v>
      </c>
      <c r="D4204" s="17">
        <v>1</v>
      </c>
      <c r="E4204" s="5" t="s">
        <v>4236</v>
      </c>
      <c r="F4204" s="5">
        <v>0</v>
      </c>
      <c r="G4204" s="5" t="s">
        <v>4237</v>
      </c>
      <c r="H4204" s="20" t="str">
        <f ca="1">IFERROR(__xludf.DUMMYFUNCTION("GOOGLETRANSLATE(VIET!K4204,""vi"",""en"")"),"History · Geography")</f>
        <v>History · Geography</v>
      </c>
      <c r="I4204" s="5">
        <v>2</v>
      </c>
      <c r="J4204" s="5">
        <v>2008</v>
      </c>
      <c r="K4204" s="5">
        <v>2</v>
      </c>
      <c r="L4204" s="5" t="s">
        <v>4066</v>
      </c>
      <c r="M4204" s="5" t="s">
        <v>96</v>
      </c>
      <c r="N4204" s="19">
        <v>9784634025226</v>
      </c>
    </row>
    <row r="4205" spans="1:14" ht="15.75" customHeight="1" x14ac:dyDescent="0.2">
      <c r="A4205" s="14">
        <v>57</v>
      </c>
      <c r="B4205" s="16">
        <v>520</v>
      </c>
      <c r="C4205" s="14" t="s">
        <v>4238</v>
      </c>
      <c r="D4205" s="17">
        <v>1</v>
      </c>
      <c r="E4205" s="5" t="s">
        <v>4239</v>
      </c>
      <c r="F4205" s="5">
        <v>0</v>
      </c>
      <c r="G4205" s="5" t="s">
        <v>4240</v>
      </c>
      <c r="H4205" s="20" t="str">
        <f ca="1">IFERROR(__xludf.DUMMYFUNCTION("GOOGLETRANSLATE(VIET!K4205,""vi"",""en"")"),"History · Geography")</f>
        <v>History · Geography</v>
      </c>
      <c r="I4205" s="5">
        <v>0</v>
      </c>
      <c r="J4205" s="5">
        <v>2009</v>
      </c>
      <c r="K4205" s="5">
        <v>1</v>
      </c>
      <c r="L4205" s="5" t="s">
        <v>4066</v>
      </c>
      <c r="M4205" s="5" t="s">
        <v>96</v>
      </c>
      <c r="N4205" s="19">
        <v>9784634013025</v>
      </c>
    </row>
    <row r="4206" spans="1:14" ht="15.75" customHeight="1" x14ac:dyDescent="0.2">
      <c r="A4206" s="14">
        <v>58</v>
      </c>
      <c r="B4206" s="16">
        <v>520</v>
      </c>
      <c r="C4206" s="14" t="s">
        <v>4241</v>
      </c>
      <c r="D4206" s="17">
        <v>1</v>
      </c>
      <c r="E4206" s="5" t="s">
        <v>4242</v>
      </c>
      <c r="F4206" s="5">
        <v>0</v>
      </c>
      <c r="G4206" s="5" t="s">
        <v>4243</v>
      </c>
      <c r="H4206" s="20" t="str">
        <f ca="1">IFERROR(__xludf.DUMMYFUNCTION("GOOGLETRANSLATE(VIET!K4206,""vi"",""en"")"),"History · Geography")</f>
        <v>History · Geography</v>
      </c>
      <c r="I4206" s="5">
        <v>0</v>
      </c>
      <c r="J4206" s="5">
        <v>2008</v>
      </c>
      <c r="K4206" s="5">
        <v>1</v>
      </c>
      <c r="L4206" s="5" t="s">
        <v>4066</v>
      </c>
      <c r="M4206" s="5" t="s">
        <v>96</v>
      </c>
      <c r="N4206" s="19">
        <v>9784634702400</v>
      </c>
    </row>
    <row r="4207" spans="1:14" ht="15.75" customHeight="1" x14ac:dyDescent="0.2">
      <c r="A4207" s="14">
        <v>59</v>
      </c>
      <c r="B4207" s="16">
        <v>520</v>
      </c>
      <c r="C4207" s="14" t="s">
        <v>4244</v>
      </c>
      <c r="D4207" s="17">
        <v>1</v>
      </c>
      <c r="E4207" s="5" t="s">
        <v>4245</v>
      </c>
      <c r="F4207" s="5">
        <v>0</v>
      </c>
      <c r="G4207" s="5" t="s">
        <v>4246</v>
      </c>
      <c r="H4207" s="20" t="str">
        <f ca="1">IFERROR(__xludf.DUMMYFUNCTION("GOOGLETRANSLATE(VIET!K4207,""vi"",""en"")"),"History · Geography")</f>
        <v>History · Geography</v>
      </c>
      <c r="I4207" s="5">
        <v>1</v>
      </c>
      <c r="J4207" s="5">
        <v>1997</v>
      </c>
      <c r="K4207" s="5">
        <v>1</v>
      </c>
      <c r="L4207" s="5" t="s">
        <v>4247</v>
      </c>
      <c r="M4207" s="5" t="s">
        <v>96</v>
      </c>
      <c r="N4207" s="19">
        <v>9784341171414</v>
      </c>
    </row>
    <row r="4208" spans="1:14" ht="15.75" customHeight="1" x14ac:dyDescent="0.2">
      <c r="A4208" s="14">
        <v>60</v>
      </c>
      <c r="B4208" s="16">
        <v>520</v>
      </c>
      <c r="C4208" s="14" t="s">
        <v>4248</v>
      </c>
      <c r="D4208" s="17">
        <v>1</v>
      </c>
      <c r="E4208" s="5" t="s">
        <v>4249</v>
      </c>
      <c r="F4208" s="5">
        <v>0</v>
      </c>
      <c r="G4208" s="5" t="s">
        <v>4246</v>
      </c>
      <c r="H4208" s="20" t="str">
        <f ca="1">IFERROR(__xludf.DUMMYFUNCTION("GOOGLETRANSLATE(VIET!K4208,""vi"",""en"")"),"History · Geography")</f>
        <v>History · Geography</v>
      </c>
      <c r="I4208" s="5">
        <v>2</v>
      </c>
      <c r="J4208" s="5">
        <v>1997</v>
      </c>
      <c r="K4208" s="5">
        <v>1</v>
      </c>
      <c r="L4208" s="5" t="s">
        <v>4247</v>
      </c>
      <c r="M4208" s="5" t="s">
        <v>96</v>
      </c>
      <c r="N4208" s="19">
        <v>9784341171438</v>
      </c>
    </row>
    <row r="4209" spans="1:14" ht="15.75" customHeight="1" x14ac:dyDescent="0.2">
      <c r="A4209" s="14">
        <v>61</v>
      </c>
      <c r="B4209" s="16">
        <v>520</v>
      </c>
      <c r="C4209" s="14" t="s">
        <v>4250</v>
      </c>
      <c r="D4209" s="17">
        <v>1</v>
      </c>
      <c r="E4209" s="5" t="s">
        <v>4251</v>
      </c>
      <c r="F4209" s="5">
        <v>0</v>
      </c>
      <c r="G4209" s="5" t="s">
        <v>4246</v>
      </c>
      <c r="H4209" s="20" t="str">
        <f ca="1">IFERROR(__xludf.DUMMYFUNCTION("GOOGLETRANSLATE(VIET!K4209,""vi"",""en"")"),"History · Geography")</f>
        <v>History · Geography</v>
      </c>
      <c r="I4209" s="5">
        <v>3</v>
      </c>
      <c r="J4209" s="5">
        <v>1997</v>
      </c>
      <c r="K4209" s="5">
        <v>1</v>
      </c>
      <c r="L4209" s="5" t="s">
        <v>4247</v>
      </c>
      <c r="M4209" s="5" t="s">
        <v>96</v>
      </c>
      <c r="N4209" s="19">
        <v>97843471171469</v>
      </c>
    </row>
    <row r="4210" spans="1:14" ht="15.75" customHeight="1" x14ac:dyDescent="0.2">
      <c r="A4210" s="14">
        <v>62</v>
      </c>
      <c r="B4210" s="16">
        <v>520</v>
      </c>
      <c r="C4210" s="14" t="s">
        <v>4252</v>
      </c>
      <c r="D4210" s="17">
        <v>1</v>
      </c>
      <c r="E4210" s="5" t="s">
        <v>4253</v>
      </c>
      <c r="F4210" s="5">
        <v>0</v>
      </c>
      <c r="G4210" s="5" t="s">
        <v>4246</v>
      </c>
      <c r="H4210" s="20" t="str">
        <f ca="1">IFERROR(__xludf.DUMMYFUNCTION("GOOGLETRANSLATE(VIET!K4210,""vi"",""en"")"),"History · Geography")</f>
        <v>History · Geography</v>
      </c>
      <c r="I4210" s="5">
        <v>4</v>
      </c>
      <c r="J4210" s="5">
        <v>1997</v>
      </c>
      <c r="K4210" s="5">
        <v>1</v>
      </c>
      <c r="L4210" s="5" t="s">
        <v>4247</v>
      </c>
      <c r="M4210" s="5" t="s">
        <v>96</v>
      </c>
      <c r="N4210" s="19">
        <v>97843471171483</v>
      </c>
    </row>
    <row r="4211" spans="1:14" ht="15.75" customHeight="1" x14ac:dyDescent="0.2">
      <c r="A4211" s="14">
        <v>63</v>
      </c>
      <c r="B4211" s="16">
        <v>520</v>
      </c>
      <c r="C4211" s="14" t="s">
        <v>4254</v>
      </c>
      <c r="D4211" s="17">
        <v>1</v>
      </c>
      <c r="E4211" s="5" t="s">
        <v>4255</v>
      </c>
      <c r="F4211" s="5">
        <v>0</v>
      </c>
      <c r="G4211" s="5" t="s">
        <v>4246</v>
      </c>
      <c r="H4211" s="20" t="str">
        <f ca="1">IFERROR(__xludf.DUMMYFUNCTION("GOOGLETRANSLATE(VIET!K4211,""vi"",""en"")"),"History · Geography")</f>
        <v>History · Geography</v>
      </c>
      <c r="I4211" s="5">
        <v>6</v>
      </c>
      <c r="J4211" s="5">
        <v>1997</v>
      </c>
      <c r="K4211" s="5">
        <v>1</v>
      </c>
      <c r="L4211" s="5" t="s">
        <v>4247</v>
      </c>
      <c r="M4211" s="5" t="s">
        <v>96</v>
      </c>
      <c r="N4211" s="19">
        <v>97843471171568</v>
      </c>
    </row>
    <row r="4212" spans="1:14" ht="15.75" customHeight="1" x14ac:dyDescent="0.2">
      <c r="A4212" s="14">
        <v>64</v>
      </c>
      <c r="B4212" s="16">
        <v>520</v>
      </c>
      <c r="C4212" s="14" t="s">
        <v>4256</v>
      </c>
      <c r="D4212" s="17">
        <v>1</v>
      </c>
      <c r="E4212" s="5" t="s">
        <v>4257</v>
      </c>
      <c r="F4212" s="5">
        <v>0</v>
      </c>
      <c r="G4212" s="5" t="s">
        <v>4246</v>
      </c>
      <c r="H4212" s="20" t="str">
        <f ca="1">IFERROR(__xludf.DUMMYFUNCTION("GOOGLETRANSLATE(VIET!K4212,""vi"",""en"")"),"History · Geography")</f>
        <v>History · Geography</v>
      </c>
      <c r="I4212" s="5">
        <v>7</v>
      </c>
      <c r="J4212" s="5">
        <v>1998</v>
      </c>
      <c r="K4212" s="5">
        <v>1</v>
      </c>
      <c r="L4212" s="5" t="s">
        <v>4247</v>
      </c>
      <c r="M4212" s="5" t="s">
        <v>96</v>
      </c>
      <c r="N4212" s="19">
        <v>97843471171612</v>
      </c>
    </row>
    <row r="4213" spans="1:14" ht="15.75" customHeight="1" x14ac:dyDescent="0.2">
      <c r="A4213" s="14">
        <v>65</v>
      </c>
      <c r="B4213" s="16">
        <v>520</v>
      </c>
      <c r="C4213" s="14" t="s">
        <v>4258</v>
      </c>
      <c r="D4213" s="17">
        <v>1</v>
      </c>
      <c r="E4213" s="5" t="s">
        <v>4259</v>
      </c>
      <c r="F4213" s="5">
        <v>0</v>
      </c>
      <c r="G4213" s="5" t="s">
        <v>4246</v>
      </c>
      <c r="H4213" s="20" t="str">
        <f ca="1">IFERROR(__xludf.DUMMYFUNCTION("GOOGLETRANSLATE(VIET!K4213,""vi"",""en"")"),"History · Geography")</f>
        <v>History · Geography</v>
      </c>
      <c r="I4213" s="5">
        <v>8</v>
      </c>
      <c r="J4213" s="5">
        <v>1998</v>
      </c>
      <c r="K4213" s="5">
        <v>1</v>
      </c>
      <c r="L4213" s="5" t="s">
        <v>4247</v>
      </c>
      <c r="M4213" s="5" t="s">
        <v>96</v>
      </c>
      <c r="N4213" s="19">
        <v>97843471171643</v>
      </c>
    </row>
    <row r="4214" spans="1:14" ht="15.75" customHeight="1" x14ac:dyDescent="0.2">
      <c r="A4214" s="14">
        <v>66</v>
      </c>
      <c r="B4214" s="16">
        <v>520</v>
      </c>
      <c r="C4214" s="14" t="s">
        <v>4260</v>
      </c>
      <c r="D4214" s="17">
        <v>1</v>
      </c>
      <c r="E4214" s="5" t="s">
        <v>4261</v>
      </c>
      <c r="F4214" s="5">
        <v>0</v>
      </c>
      <c r="G4214" s="5" t="s">
        <v>4262</v>
      </c>
      <c r="H4214" s="20" t="str">
        <f ca="1">IFERROR(__xludf.DUMMYFUNCTION("GOOGLETRANSLATE(VIET!K4214,""vi"",""en"")"),"History · Geography")</f>
        <v>History · Geography</v>
      </c>
      <c r="I4214" s="5">
        <v>0</v>
      </c>
      <c r="J4214" s="5">
        <v>2010</v>
      </c>
      <c r="K4214" s="5">
        <v>7</v>
      </c>
      <c r="L4214" s="5" t="s">
        <v>3127</v>
      </c>
      <c r="M4214" s="5" t="s">
        <v>96</v>
      </c>
      <c r="N4214" s="19">
        <v>9784130331005</v>
      </c>
    </row>
    <row r="4215" spans="1:14" ht="15.75" customHeight="1" x14ac:dyDescent="0.2">
      <c r="A4215" s="14">
        <v>67</v>
      </c>
      <c r="B4215" s="16">
        <v>520</v>
      </c>
      <c r="C4215" s="14" t="s">
        <v>4263</v>
      </c>
      <c r="D4215" s="17">
        <v>1</v>
      </c>
      <c r="E4215" s="5" t="s">
        <v>4264</v>
      </c>
      <c r="F4215" s="5">
        <v>0</v>
      </c>
      <c r="G4215" s="5" t="s">
        <v>4265</v>
      </c>
      <c r="H4215" s="20" t="str">
        <f ca="1">IFERROR(__xludf.DUMMYFUNCTION("GOOGLETRANSLATE(VIET!K4215,""vi"",""en"")"),"History · Geography")</f>
        <v>History · Geography</v>
      </c>
      <c r="I4215" s="5">
        <v>0</v>
      </c>
      <c r="J4215" s="5">
        <v>1971</v>
      </c>
      <c r="K4215" s="5">
        <v>1</v>
      </c>
      <c r="L4215" s="5" t="s">
        <v>2503</v>
      </c>
      <c r="M4215" s="5" t="s">
        <v>35</v>
      </c>
      <c r="N4215" s="19">
        <v>9784805306611</v>
      </c>
    </row>
    <row r="4216" spans="1:14" ht="15.75" customHeight="1" x14ac:dyDescent="0.2">
      <c r="A4216" s="14">
        <v>68</v>
      </c>
      <c r="B4216" s="16">
        <v>520</v>
      </c>
      <c r="C4216" s="14" t="s">
        <v>4266</v>
      </c>
      <c r="D4216" s="17">
        <v>1</v>
      </c>
      <c r="E4216" s="5" t="s">
        <v>4267</v>
      </c>
      <c r="F4216" s="5">
        <v>0</v>
      </c>
      <c r="G4216" s="5" t="s">
        <v>4268</v>
      </c>
      <c r="H4216" s="20" t="str">
        <f ca="1">IFERROR(__xludf.DUMMYFUNCTION("GOOGLETRANSLATE(VIET!K4216,""vi"",""en"")"),"History · Geography")</f>
        <v>History · Geography</v>
      </c>
      <c r="I4216" s="5">
        <v>1</v>
      </c>
      <c r="J4216" s="5">
        <v>2010</v>
      </c>
      <c r="K4216" s="5">
        <v>14</v>
      </c>
      <c r="L4216" s="5" t="s">
        <v>3806</v>
      </c>
      <c r="M4216" s="5" t="s">
        <v>96</v>
      </c>
      <c r="N4216" s="19">
        <v>9784004310426</v>
      </c>
    </row>
    <row r="4217" spans="1:14" ht="15.75" customHeight="1" x14ac:dyDescent="0.2">
      <c r="A4217" s="14">
        <v>69</v>
      </c>
      <c r="B4217" s="16">
        <v>520</v>
      </c>
      <c r="C4217" s="14" t="s">
        <v>4269</v>
      </c>
      <c r="D4217" s="17">
        <v>1</v>
      </c>
      <c r="E4217" s="5" t="s">
        <v>4270</v>
      </c>
      <c r="F4217" s="5">
        <v>0</v>
      </c>
      <c r="G4217" s="5" t="s">
        <v>4271</v>
      </c>
      <c r="H4217" s="20" t="str">
        <f ca="1">IFERROR(__xludf.DUMMYFUNCTION("GOOGLETRANSLATE(VIET!K4217,""vi"",""en"")"),"History · Geography")</f>
        <v>History · Geography</v>
      </c>
      <c r="I4217" s="5">
        <v>2</v>
      </c>
      <c r="J4217" s="5">
        <v>2010</v>
      </c>
      <c r="K4217" s="5">
        <v>7</v>
      </c>
      <c r="L4217" s="5" t="s">
        <v>3806</v>
      </c>
      <c r="M4217" s="5" t="s">
        <v>96</v>
      </c>
      <c r="N4217" s="19">
        <v>9784004310433</v>
      </c>
    </row>
    <row r="4218" spans="1:14" ht="15.75" customHeight="1" x14ac:dyDescent="0.2">
      <c r="A4218" s="14">
        <v>70</v>
      </c>
      <c r="B4218" s="16">
        <v>520</v>
      </c>
      <c r="C4218" s="14" t="s">
        <v>4272</v>
      </c>
      <c r="D4218" s="17">
        <v>1</v>
      </c>
      <c r="E4218" s="5" t="s">
        <v>4273</v>
      </c>
      <c r="F4218" s="5">
        <v>0</v>
      </c>
      <c r="G4218" s="5" t="s">
        <v>4274</v>
      </c>
      <c r="H4218" s="20" t="str">
        <f ca="1">IFERROR(__xludf.DUMMYFUNCTION("GOOGLETRANSLATE(VIET!K4218,""vi"",""en"")"),"History · Geography")</f>
        <v>History · Geography</v>
      </c>
      <c r="I4218" s="5">
        <v>3</v>
      </c>
      <c r="J4218" s="5">
        <v>2011</v>
      </c>
      <c r="K4218" s="5">
        <v>8</v>
      </c>
      <c r="L4218" s="5" t="s">
        <v>3806</v>
      </c>
      <c r="M4218" s="5" t="s">
        <v>96</v>
      </c>
      <c r="N4218" s="19">
        <v>9784004310440</v>
      </c>
    </row>
    <row r="4219" spans="1:14" ht="15.75" customHeight="1" x14ac:dyDescent="0.2">
      <c r="A4219" s="14">
        <v>71</v>
      </c>
      <c r="B4219" s="16">
        <v>520</v>
      </c>
      <c r="C4219" s="14" t="s">
        <v>4275</v>
      </c>
      <c r="D4219" s="17">
        <v>1</v>
      </c>
      <c r="E4219" s="5" t="s">
        <v>4276</v>
      </c>
      <c r="F4219" s="5">
        <v>0</v>
      </c>
      <c r="G4219" s="5" t="s">
        <v>4277</v>
      </c>
      <c r="H4219" s="20" t="str">
        <f ca="1">IFERROR(__xludf.DUMMYFUNCTION("GOOGLETRANSLATE(VIET!K4219,""vi"",""en"")"),"History · Geography")</f>
        <v>History · Geography</v>
      </c>
      <c r="I4219" s="5">
        <v>4</v>
      </c>
      <c r="J4219" s="5">
        <v>2012</v>
      </c>
      <c r="K4219" s="5">
        <v>8</v>
      </c>
      <c r="L4219" s="5" t="s">
        <v>3806</v>
      </c>
      <c r="M4219" s="5" t="s">
        <v>96</v>
      </c>
      <c r="N4219" s="19">
        <v>9784004310457</v>
      </c>
    </row>
    <row r="4220" spans="1:14" ht="15.75" customHeight="1" x14ac:dyDescent="0.2">
      <c r="A4220" s="14">
        <v>72</v>
      </c>
      <c r="B4220" s="16">
        <v>520</v>
      </c>
      <c r="C4220" s="14" t="s">
        <v>4278</v>
      </c>
      <c r="D4220" s="17">
        <v>1</v>
      </c>
      <c r="E4220" s="5" t="s">
        <v>4279</v>
      </c>
      <c r="F4220" s="5">
        <v>0</v>
      </c>
      <c r="G4220" s="5" t="s">
        <v>4280</v>
      </c>
      <c r="H4220" s="20" t="str">
        <f ca="1">IFERROR(__xludf.DUMMYFUNCTION("GOOGLETRANSLATE(VIET!K4220,""vi"",""en"")"),"History · Geography")</f>
        <v>History · Geography</v>
      </c>
      <c r="I4220" s="5">
        <v>5</v>
      </c>
      <c r="J4220" s="5">
        <v>2011</v>
      </c>
      <c r="K4220" s="5">
        <v>10</v>
      </c>
      <c r="L4220" s="5" t="s">
        <v>3806</v>
      </c>
      <c r="M4220" s="5" t="s">
        <v>96</v>
      </c>
      <c r="N4220" s="19">
        <v>9784004310464</v>
      </c>
    </row>
    <row r="4221" spans="1:14" ht="15.75" customHeight="1" x14ac:dyDescent="0.2">
      <c r="A4221" s="14">
        <v>73</v>
      </c>
      <c r="B4221" s="16">
        <v>520</v>
      </c>
      <c r="C4221" s="14" t="s">
        <v>4281</v>
      </c>
      <c r="D4221" s="17">
        <v>1</v>
      </c>
      <c r="E4221" s="5" t="s">
        <v>4282</v>
      </c>
      <c r="F4221" s="5">
        <v>0</v>
      </c>
      <c r="G4221" s="5" t="s">
        <v>4283</v>
      </c>
      <c r="H4221" s="20" t="str">
        <f ca="1">IFERROR(__xludf.DUMMYFUNCTION("GOOGLETRANSLATE(VIET!K4221,""vi"",""en"")"),"History · Geography")</f>
        <v>History · Geography</v>
      </c>
      <c r="I4221" s="5">
        <v>6</v>
      </c>
      <c r="J4221" s="5">
        <v>2011</v>
      </c>
      <c r="K4221" s="5">
        <v>7</v>
      </c>
      <c r="L4221" s="5" t="s">
        <v>3806</v>
      </c>
      <c r="M4221" s="5" t="s">
        <v>96</v>
      </c>
      <c r="N4221" s="19">
        <v>9784004310471</v>
      </c>
    </row>
    <row r="4222" spans="1:14" ht="15.75" customHeight="1" x14ac:dyDescent="0.2">
      <c r="A4222" s="14">
        <v>74</v>
      </c>
      <c r="B4222" s="16">
        <v>520</v>
      </c>
      <c r="C4222" s="14" t="s">
        <v>4284</v>
      </c>
      <c r="D4222" s="17">
        <v>1</v>
      </c>
      <c r="E4222" s="5" t="s">
        <v>4285</v>
      </c>
      <c r="F4222" s="5">
        <v>0</v>
      </c>
      <c r="G4222" s="5" t="s">
        <v>4286</v>
      </c>
      <c r="H4222" s="20" t="str">
        <f ca="1">IFERROR(__xludf.DUMMYFUNCTION("GOOGLETRANSLATE(VIET!K4222,""vi"",""en"")"),"History · Geography")</f>
        <v>History · Geography</v>
      </c>
      <c r="I4222" s="5">
        <v>7</v>
      </c>
      <c r="J4222" s="5">
        <v>2010</v>
      </c>
      <c r="K4222" s="5">
        <v>5</v>
      </c>
      <c r="L4222" s="5" t="s">
        <v>3806</v>
      </c>
      <c r="M4222" s="5" t="s">
        <v>96</v>
      </c>
      <c r="N4222" s="19">
        <v>9784004310488</v>
      </c>
    </row>
    <row r="4223" spans="1:14" ht="15.75" customHeight="1" x14ac:dyDescent="0.2">
      <c r="A4223" s="14">
        <v>75</v>
      </c>
      <c r="B4223" s="16">
        <v>520</v>
      </c>
      <c r="C4223" s="14" t="s">
        <v>4287</v>
      </c>
      <c r="D4223" s="17">
        <v>1</v>
      </c>
      <c r="E4223" s="5" t="s">
        <v>4288</v>
      </c>
      <c r="F4223" s="5">
        <v>0</v>
      </c>
      <c r="G4223" s="5" t="s">
        <v>4289</v>
      </c>
      <c r="H4223" s="20" t="str">
        <f ca="1">IFERROR(__xludf.DUMMYFUNCTION("GOOGLETRANSLATE(VIET!K4223,""vi"",""en"")"),"History · Geography")</f>
        <v>History · Geography</v>
      </c>
      <c r="I4223" s="5">
        <v>8</v>
      </c>
      <c r="J4223" s="5">
        <v>2011</v>
      </c>
      <c r="K4223" s="5">
        <v>5</v>
      </c>
      <c r="L4223" s="5" t="s">
        <v>3806</v>
      </c>
      <c r="M4223" s="5" t="s">
        <v>96</v>
      </c>
      <c r="N4223" s="19">
        <v>9784004310495</v>
      </c>
    </row>
    <row r="4224" spans="1:14" ht="15.75" customHeight="1" x14ac:dyDescent="0.2">
      <c r="A4224" s="14">
        <v>76</v>
      </c>
      <c r="B4224" s="16">
        <v>520</v>
      </c>
      <c r="C4224" s="14" t="s">
        <v>4290</v>
      </c>
      <c r="D4224" s="17">
        <v>1</v>
      </c>
      <c r="E4224" s="5" t="s">
        <v>4291</v>
      </c>
      <c r="F4224" s="5">
        <v>0</v>
      </c>
      <c r="G4224" s="5" t="s">
        <v>4292</v>
      </c>
      <c r="H4224" s="20" t="str">
        <f ca="1">IFERROR(__xludf.DUMMYFUNCTION("GOOGLETRANSLATE(VIET!K4224,""vi"",""en"")"),"History · Geography")</f>
        <v>History · Geography</v>
      </c>
      <c r="I4224" s="5">
        <v>9</v>
      </c>
      <c r="J4224" s="5">
        <v>2011</v>
      </c>
      <c r="K4224" s="5">
        <v>7</v>
      </c>
      <c r="L4224" s="5" t="s">
        <v>3806</v>
      </c>
      <c r="M4224" s="5" t="s">
        <v>96</v>
      </c>
      <c r="N4224" s="19">
        <v>9784004310501</v>
      </c>
    </row>
    <row r="4225" spans="1:14" ht="15.75" customHeight="1" x14ac:dyDescent="0.2">
      <c r="A4225" s="14">
        <v>77</v>
      </c>
      <c r="B4225" s="16">
        <v>520</v>
      </c>
      <c r="C4225" s="14" t="s">
        <v>4293</v>
      </c>
      <c r="D4225" s="17">
        <v>1</v>
      </c>
      <c r="E4225" s="5" t="s">
        <v>4294</v>
      </c>
      <c r="F4225" s="5">
        <v>0</v>
      </c>
      <c r="G4225" s="5" t="s">
        <v>4295</v>
      </c>
      <c r="H4225" s="20" t="str">
        <f ca="1">IFERROR(__xludf.DUMMYFUNCTION("GOOGLETRANSLATE(VIET!K4225,""vi"",""en"")"),"History · Geography")</f>
        <v>History · Geography</v>
      </c>
      <c r="I4225" s="5">
        <v>10</v>
      </c>
      <c r="J4225" s="5">
        <v>2011</v>
      </c>
      <c r="K4225" s="5">
        <v>6</v>
      </c>
      <c r="L4225" s="5" t="s">
        <v>3806</v>
      </c>
      <c r="M4225" s="5" t="s">
        <v>96</v>
      </c>
      <c r="N4225" s="19">
        <v>9784004310518</v>
      </c>
    </row>
    <row r="4226" spans="1:14" ht="15.75" customHeight="1" x14ac:dyDescent="0.2">
      <c r="A4226" s="14">
        <v>78</v>
      </c>
      <c r="B4226" s="16">
        <v>520</v>
      </c>
      <c r="C4226" s="14" t="s">
        <v>4296</v>
      </c>
      <c r="D4226" s="17">
        <v>1</v>
      </c>
      <c r="E4226" s="5" t="s">
        <v>4297</v>
      </c>
      <c r="F4226" s="5">
        <v>0</v>
      </c>
      <c r="G4226" s="5" t="s">
        <v>4298</v>
      </c>
      <c r="H4226" s="20" t="str">
        <f ca="1">IFERROR(__xludf.DUMMYFUNCTION("GOOGLETRANSLATE(VIET!K4226,""vi"",""en"")"),"History · Geography")</f>
        <v>History · Geography</v>
      </c>
      <c r="I4226" s="5">
        <v>0</v>
      </c>
      <c r="J4226" s="5">
        <v>2003</v>
      </c>
      <c r="K4226" s="5">
        <v>5</v>
      </c>
      <c r="L4226" s="5" t="s">
        <v>4299</v>
      </c>
      <c r="M4226" s="5" t="s">
        <v>96</v>
      </c>
      <c r="N4226" s="19">
        <v>9784061495999</v>
      </c>
    </row>
    <row r="4227" spans="1:14" ht="15.75" customHeight="1" x14ac:dyDescent="0.2">
      <c r="A4227" s="14">
        <v>79</v>
      </c>
      <c r="B4227" s="16">
        <v>520</v>
      </c>
      <c r="C4227" s="14" t="s">
        <v>4300</v>
      </c>
      <c r="D4227" s="17">
        <v>1</v>
      </c>
      <c r="E4227" s="5" t="s">
        <v>4301</v>
      </c>
      <c r="F4227" s="5">
        <v>0</v>
      </c>
      <c r="G4227" s="5" t="s">
        <v>4302</v>
      </c>
      <c r="H4227" s="20" t="str">
        <f ca="1">IFERROR(__xludf.DUMMYFUNCTION("GOOGLETRANSLATE(VIET!K4227,""vi"",""en"")"),"History · Geography")</f>
        <v>History · Geography</v>
      </c>
      <c r="I4227" s="5">
        <v>0</v>
      </c>
      <c r="J4227" s="5">
        <v>1992</v>
      </c>
      <c r="K4227" s="5">
        <v>1</v>
      </c>
      <c r="L4227" s="5" t="s">
        <v>4303</v>
      </c>
      <c r="M4227" s="5" t="s">
        <v>35</v>
      </c>
      <c r="N4227" s="19">
        <v>9780226900926</v>
      </c>
    </row>
    <row r="4228" spans="1:14" ht="15.75" customHeight="1" x14ac:dyDescent="0.2">
      <c r="A4228" s="14">
        <v>80</v>
      </c>
      <c r="B4228" s="16">
        <v>520</v>
      </c>
      <c r="C4228" s="14" t="s">
        <v>4304</v>
      </c>
      <c r="D4228" s="17">
        <v>1</v>
      </c>
      <c r="E4228" s="5" t="s">
        <v>4305</v>
      </c>
      <c r="F4228" s="5">
        <v>0</v>
      </c>
      <c r="G4228" s="5" t="s">
        <v>4306</v>
      </c>
      <c r="H4228" s="20" t="str">
        <f ca="1">IFERROR(__xludf.DUMMYFUNCTION("GOOGLETRANSLATE(VIET!K4228,""vi"",""en"")"),"History · Geography")</f>
        <v>History · Geography</v>
      </c>
      <c r="I4228" s="5">
        <v>0</v>
      </c>
      <c r="J4228" s="5">
        <v>2009</v>
      </c>
      <c r="K4228" s="5">
        <v>1</v>
      </c>
      <c r="L4228" s="5" t="s">
        <v>4307</v>
      </c>
      <c r="M4228" s="5" t="s">
        <v>35</v>
      </c>
      <c r="N4228" s="19">
        <v>9780195339222</v>
      </c>
    </row>
    <row r="4229" spans="1:14" ht="15.75" customHeight="1" x14ac:dyDescent="0.2">
      <c r="A4229" s="14">
        <v>81</v>
      </c>
      <c r="B4229" s="16">
        <v>520</v>
      </c>
      <c r="C4229" s="14" t="s">
        <v>4308</v>
      </c>
      <c r="D4229" s="17">
        <v>1</v>
      </c>
      <c r="E4229" s="5" t="s">
        <v>4309</v>
      </c>
      <c r="F4229" s="5" t="s">
        <v>4310</v>
      </c>
      <c r="G4229" s="5" t="s">
        <v>4311</v>
      </c>
      <c r="H4229" s="20" t="str">
        <f ca="1">IFERROR(__xludf.DUMMYFUNCTION("GOOGLETRANSLATE(VIET!K4229,""vi"",""en"")"),"History · Geography")</f>
        <v>History · Geography</v>
      </c>
      <c r="I4229" s="5">
        <v>0</v>
      </c>
      <c r="J4229" s="5">
        <v>1993</v>
      </c>
      <c r="K4229" s="5">
        <v>1</v>
      </c>
      <c r="L4229" s="5" t="s">
        <v>4312</v>
      </c>
      <c r="M4229" s="5" t="s">
        <v>96</v>
      </c>
      <c r="N4229" s="19">
        <v>9784788239166</v>
      </c>
    </row>
    <row r="4230" spans="1:14" ht="15.75" customHeight="1" x14ac:dyDescent="0.2">
      <c r="A4230" s="14">
        <v>82</v>
      </c>
      <c r="B4230" s="16">
        <v>520</v>
      </c>
      <c r="C4230" s="14" t="s">
        <v>4313</v>
      </c>
      <c r="D4230" s="17">
        <v>1</v>
      </c>
      <c r="E4230" s="5" t="s">
        <v>4314</v>
      </c>
      <c r="F4230" s="5" t="s">
        <v>32</v>
      </c>
      <c r="G4230" s="5" t="s">
        <v>4315</v>
      </c>
      <c r="H4230" s="20" t="str">
        <f ca="1">IFERROR(__xludf.DUMMYFUNCTION("GOOGLETRANSLATE(VIET!K4230,""vi"",""en"")"),"History · Geography")</f>
        <v>History · Geography</v>
      </c>
      <c r="I4230" s="5">
        <v>0</v>
      </c>
      <c r="J4230" s="5">
        <v>2004</v>
      </c>
      <c r="K4230" s="5">
        <v>1</v>
      </c>
      <c r="L4230" s="5" t="s">
        <v>4078</v>
      </c>
      <c r="M4230" s="5" t="s">
        <v>35</v>
      </c>
      <c r="N4230" s="19">
        <v>978052022049</v>
      </c>
    </row>
    <row r="4231" spans="1:14" ht="15.75" customHeight="1" x14ac:dyDescent="0.2">
      <c r="A4231" s="14">
        <v>83</v>
      </c>
      <c r="B4231" s="16">
        <v>520</v>
      </c>
      <c r="C4231" s="14" t="s">
        <v>4316</v>
      </c>
      <c r="D4231" s="17">
        <v>1</v>
      </c>
      <c r="E4231" s="5" t="s">
        <v>4317</v>
      </c>
      <c r="F4231" s="5" t="s">
        <v>32</v>
      </c>
      <c r="G4231" s="5" t="s">
        <v>471</v>
      </c>
      <c r="H4231" s="20" t="str">
        <f ca="1">IFERROR(__xludf.DUMMYFUNCTION("GOOGLETRANSLATE(VIET!K4231,""vi"",""en"")"),"History · Geography")</f>
        <v>History · Geography</v>
      </c>
      <c r="I4231" s="5">
        <v>0</v>
      </c>
      <c r="J4231" s="5">
        <v>2002</v>
      </c>
      <c r="K4231" s="5">
        <v>1</v>
      </c>
      <c r="L4231" s="5" t="s">
        <v>471</v>
      </c>
      <c r="M4231" s="5" t="s">
        <v>35</v>
      </c>
      <c r="N4231" s="19">
        <v>9784770028471</v>
      </c>
    </row>
    <row r="4232" spans="1:14" ht="15.75" customHeight="1" x14ac:dyDescent="0.2">
      <c r="A4232" s="14">
        <v>84</v>
      </c>
      <c r="B4232" s="16">
        <v>520</v>
      </c>
      <c r="C4232" s="14" t="s">
        <v>4318</v>
      </c>
      <c r="D4232" s="17">
        <v>1</v>
      </c>
      <c r="E4232" s="5" t="s">
        <v>4319</v>
      </c>
      <c r="F4232" s="5" t="s">
        <v>32</v>
      </c>
      <c r="G4232" s="5" t="s">
        <v>471</v>
      </c>
      <c r="H4232" s="20" t="str">
        <f ca="1">IFERROR(__xludf.DUMMYFUNCTION("GOOGLETRANSLATE(VIET!K4232,""vi"",""en"")"),"History · Geography")</f>
        <v>History · Geography</v>
      </c>
      <c r="I4232" s="5">
        <v>0</v>
      </c>
      <c r="J4232" s="5">
        <v>1994</v>
      </c>
      <c r="K4232" s="5">
        <v>1</v>
      </c>
      <c r="L4232" s="5" t="s">
        <v>471</v>
      </c>
      <c r="M4232" s="5" t="s">
        <v>35</v>
      </c>
      <c r="N4232" s="19">
        <v>4770018924</v>
      </c>
    </row>
    <row r="4233" spans="1:14" ht="15.75" customHeight="1" x14ac:dyDescent="0.2">
      <c r="A4233" s="14">
        <v>85</v>
      </c>
      <c r="B4233" s="16">
        <v>520</v>
      </c>
      <c r="C4233" s="14" t="s">
        <v>4320</v>
      </c>
      <c r="D4233" s="17">
        <v>1</v>
      </c>
      <c r="E4233" s="5" t="s">
        <v>4321</v>
      </c>
      <c r="F4233" s="5" t="s">
        <v>32</v>
      </c>
      <c r="G4233" s="5" t="s">
        <v>4322</v>
      </c>
      <c r="H4233" s="20" t="str">
        <f ca="1">IFERROR(__xludf.DUMMYFUNCTION("GOOGLETRANSLATE(VIET!K4233,""vi"",""en"")"),"History · Geography")</f>
        <v>History · Geography</v>
      </c>
      <c r="I4233" s="5">
        <v>0</v>
      </c>
      <c r="J4233" s="5">
        <v>2004</v>
      </c>
      <c r="K4233" s="5">
        <v>1</v>
      </c>
      <c r="L4233" s="5" t="s">
        <v>751</v>
      </c>
      <c r="M4233" s="5" t="s">
        <v>35</v>
      </c>
      <c r="N4233" s="19" t="s">
        <v>4323</v>
      </c>
    </row>
    <row r="4234" spans="1:14" ht="15.75" customHeight="1" x14ac:dyDescent="0.2">
      <c r="A4234" s="14">
        <v>86</v>
      </c>
      <c r="B4234" s="16">
        <v>520</v>
      </c>
      <c r="C4234" s="14" t="s">
        <v>4324</v>
      </c>
      <c r="D4234" s="17">
        <v>1</v>
      </c>
      <c r="E4234" s="5" t="s">
        <v>4325</v>
      </c>
      <c r="F4234" s="5" t="s">
        <v>32</v>
      </c>
      <c r="G4234" s="5" t="s">
        <v>4326</v>
      </c>
      <c r="H4234" s="20" t="str">
        <f ca="1">IFERROR(__xludf.DUMMYFUNCTION("GOOGLETRANSLATE(VIET!K4234,""vi"",""en"")"),"History · Geography")</f>
        <v>History · Geography</v>
      </c>
      <c r="I4234" s="5">
        <v>0</v>
      </c>
      <c r="J4234" s="5">
        <v>2009</v>
      </c>
      <c r="K4234" s="5">
        <v>1</v>
      </c>
      <c r="L4234" s="5" t="s">
        <v>508</v>
      </c>
      <c r="M4234" s="5" t="s">
        <v>96</v>
      </c>
      <c r="N4234" s="19">
        <v>9784812208519</v>
      </c>
    </row>
    <row r="4235" spans="1:14" ht="15.75" customHeight="1" x14ac:dyDescent="0.2">
      <c r="A4235" s="14">
        <v>87</v>
      </c>
      <c r="B4235" s="16">
        <v>520</v>
      </c>
      <c r="C4235" s="14" t="s">
        <v>4327</v>
      </c>
      <c r="D4235" s="17">
        <v>1</v>
      </c>
      <c r="E4235" s="5" t="s">
        <v>4328</v>
      </c>
      <c r="F4235" s="5" t="s">
        <v>32</v>
      </c>
      <c r="G4235" s="5" t="s">
        <v>4329</v>
      </c>
      <c r="H4235" s="20" t="str">
        <f ca="1">IFERROR(__xludf.DUMMYFUNCTION("GOOGLETRANSLATE(VIET!K4235,""vi"",""en"")"),"History · Geography")</f>
        <v>History · Geography</v>
      </c>
      <c r="I4235" s="5">
        <v>0</v>
      </c>
      <c r="J4235" s="5">
        <v>2001</v>
      </c>
      <c r="K4235" s="5">
        <v>1</v>
      </c>
      <c r="L4235" s="5" t="s">
        <v>4330</v>
      </c>
      <c r="M4235" s="5" t="s">
        <v>35</v>
      </c>
      <c r="N4235" s="19">
        <v>4872170644</v>
      </c>
    </row>
    <row r="4236" spans="1:14" ht="15.75" customHeight="1" x14ac:dyDescent="0.2">
      <c r="A4236" s="14">
        <v>88</v>
      </c>
      <c r="B4236" s="16">
        <v>520</v>
      </c>
      <c r="C4236" s="14" t="s">
        <v>4331</v>
      </c>
      <c r="D4236" s="17">
        <v>1</v>
      </c>
      <c r="E4236" s="5" t="s">
        <v>4332</v>
      </c>
      <c r="F4236" s="5" t="s">
        <v>32</v>
      </c>
      <c r="G4236" s="5" t="s">
        <v>4333</v>
      </c>
      <c r="H4236" s="20" t="str">
        <f ca="1">IFERROR(__xludf.DUMMYFUNCTION("GOOGLETRANSLATE(VIET!K4236,""vi"",""en"")"),"History · Geography")</f>
        <v>History · Geography</v>
      </c>
      <c r="I4236" s="5">
        <v>0</v>
      </c>
      <c r="J4236" s="5">
        <v>1997</v>
      </c>
      <c r="K4236" s="5">
        <v>2</v>
      </c>
      <c r="L4236" s="5" t="s">
        <v>4334</v>
      </c>
      <c r="M4236" s="5" t="s">
        <v>35</v>
      </c>
      <c r="N4236" s="19">
        <v>4770020880</v>
      </c>
    </row>
    <row r="4237" spans="1:14" ht="15.75" customHeight="1" x14ac:dyDescent="0.2">
      <c r="A4237" s="14">
        <v>89</v>
      </c>
      <c r="B4237" s="16">
        <v>520</v>
      </c>
      <c r="C4237" s="14" t="s">
        <v>4335</v>
      </c>
      <c r="D4237" s="17">
        <v>1</v>
      </c>
      <c r="E4237" s="5" t="s">
        <v>4336</v>
      </c>
      <c r="F4237" s="5" t="s">
        <v>32</v>
      </c>
      <c r="G4237" s="5" t="s">
        <v>4337</v>
      </c>
      <c r="H4237" s="20" t="str">
        <f ca="1">IFERROR(__xludf.DUMMYFUNCTION("GOOGLETRANSLATE(VIET!K4237,""vi"",""en"")"),"History · Geography")</f>
        <v>History · Geography</v>
      </c>
      <c r="I4237" s="5">
        <v>0</v>
      </c>
      <c r="J4237" s="5">
        <v>2009</v>
      </c>
      <c r="K4237" s="5">
        <v>1</v>
      </c>
      <c r="L4237" s="5" t="s">
        <v>4338</v>
      </c>
      <c r="M4237" s="5" t="s">
        <v>35</v>
      </c>
      <c r="N4237" s="19">
        <v>9784807158447</v>
      </c>
    </row>
    <row r="4238" spans="1:14" ht="15.75" customHeight="1" x14ac:dyDescent="0.2">
      <c r="A4238" s="14">
        <v>90</v>
      </c>
      <c r="B4238" s="16">
        <v>520</v>
      </c>
      <c r="C4238" s="14" t="s">
        <v>4339</v>
      </c>
      <c r="D4238" s="17">
        <v>1</v>
      </c>
      <c r="E4238" s="5" t="s">
        <v>4340</v>
      </c>
      <c r="F4238" s="5" t="s">
        <v>4341</v>
      </c>
      <c r="G4238" s="5" t="s">
        <v>4342</v>
      </c>
      <c r="H4238" s="20" t="str">
        <f ca="1">IFERROR(__xludf.DUMMYFUNCTION("GOOGLETRANSLATE(VIET!K4238,""vi"",""en"")"),"History · Geography")</f>
        <v>History · Geography</v>
      </c>
      <c r="I4238" s="5">
        <v>1</v>
      </c>
      <c r="J4238" s="5">
        <v>2009</v>
      </c>
      <c r="K4238" s="5">
        <v>1</v>
      </c>
      <c r="L4238" s="5" t="s">
        <v>4343</v>
      </c>
      <c r="M4238" s="5" t="s">
        <v>96</v>
      </c>
      <c r="N4238" s="19">
        <v>9784816347900</v>
      </c>
    </row>
    <row r="4239" spans="1:14" ht="15.75" customHeight="1" x14ac:dyDescent="0.2">
      <c r="A4239" s="14">
        <v>91</v>
      </c>
      <c r="B4239" s="16">
        <v>520</v>
      </c>
      <c r="C4239" s="14" t="s">
        <v>4344</v>
      </c>
      <c r="D4239" s="17">
        <v>1</v>
      </c>
      <c r="E4239" s="5" t="s">
        <v>4345</v>
      </c>
      <c r="F4239" s="5" t="s">
        <v>32</v>
      </c>
      <c r="G4239" s="5" t="s">
        <v>4346</v>
      </c>
      <c r="H4239" s="20" t="str">
        <f ca="1">IFERROR(__xludf.DUMMYFUNCTION("GOOGLETRANSLATE(VIET!K4239,""vi"",""en"")"),"History · Geography")</f>
        <v>History · Geography</v>
      </c>
      <c r="I4239" s="5">
        <v>1</v>
      </c>
      <c r="J4239" s="5">
        <v>1988</v>
      </c>
      <c r="K4239" s="5">
        <v>1</v>
      </c>
      <c r="L4239" s="5" t="s">
        <v>751</v>
      </c>
      <c r="M4239" s="5" t="s">
        <v>96</v>
      </c>
      <c r="N4239" s="19">
        <v>9784095841014</v>
      </c>
    </row>
    <row r="4240" spans="1:14" ht="15.75" customHeight="1" x14ac:dyDescent="0.2">
      <c r="A4240" s="14">
        <v>92</v>
      </c>
      <c r="B4240" s="16">
        <v>520</v>
      </c>
      <c r="C4240" s="14" t="s">
        <v>4347</v>
      </c>
      <c r="D4240" s="17">
        <v>1</v>
      </c>
      <c r="E4240" s="5" t="s">
        <v>4348</v>
      </c>
      <c r="F4240" s="5" t="s">
        <v>32</v>
      </c>
      <c r="G4240" s="5" t="s">
        <v>4346</v>
      </c>
      <c r="H4240" s="20" t="str">
        <f ca="1">IFERROR(__xludf.DUMMYFUNCTION("GOOGLETRANSLATE(VIET!K4240,""vi"",""en"")"),"History · Geography")</f>
        <v>History · Geography</v>
      </c>
      <c r="I4240" s="5">
        <v>2</v>
      </c>
      <c r="J4240" s="5">
        <v>1988</v>
      </c>
      <c r="K4240" s="5">
        <v>1</v>
      </c>
      <c r="L4240" s="5" t="s">
        <v>751</v>
      </c>
      <c r="M4240" s="5" t="s">
        <v>96</v>
      </c>
      <c r="N4240" s="19">
        <v>9784095841021</v>
      </c>
    </row>
    <row r="4241" spans="1:14" ht="15.75" customHeight="1" x14ac:dyDescent="0.2">
      <c r="A4241" s="14">
        <v>93</v>
      </c>
      <c r="B4241" s="16">
        <v>520</v>
      </c>
      <c r="C4241" s="14" t="s">
        <v>4349</v>
      </c>
      <c r="D4241" s="17">
        <v>1</v>
      </c>
      <c r="E4241" s="5" t="s">
        <v>4350</v>
      </c>
      <c r="F4241" s="5" t="s">
        <v>32</v>
      </c>
      <c r="G4241" s="5" t="s">
        <v>4351</v>
      </c>
      <c r="H4241" s="20" t="str">
        <f ca="1">IFERROR(__xludf.DUMMYFUNCTION("GOOGLETRANSLATE(VIET!K4241,""vi"",""en"")"),"History · Geography")</f>
        <v>History · Geography</v>
      </c>
      <c r="I4241" s="5">
        <v>3</v>
      </c>
      <c r="J4241" s="5">
        <v>1988</v>
      </c>
      <c r="K4241" s="5">
        <v>1</v>
      </c>
      <c r="L4241" s="5" t="s">
        <v>751</v>
      </c>
      <c r="M4241" s="5" t="s">
        <v>96</v>
      </c>
      <c r="N4241" s="19">
        <v>9784095841038</v>
      </c>
    </row>
    <row r="4242" spans="1:14" ht="15.75" customHeight="1" x14ac:dyDescent="0.2">
      <c r="A4242" s="14">
        <v>94</v>
      </c>
      <c r="B4242" s="16">
        <v>520</v>
      </c>
      <c r="C4242" s="14" t="s">
        <v>4352</v>
      </c>
      <c r="D4242" s="17">
        <v>1</v>
      </c>
      <c r="E4242" s="5" t="s">
        <v>4353</v>
      </c>
      <c r="F4242" s="5" t="s">
        <v>32</v>
      </c>
      <c r="G4242" s="5" t="s">
        <v>4351</v>
      </c>
      <c r="H4242" s="20" t="str">
        <f ca="1">IFERROR(__xludf.DUMMYFUNCTION("GOOGLETRANSLATE(VIET!K4242,""vi"",""en"")"),"History · Geography")</f>
        <v>History · Geography</v>
      </c>
      <c r="I4242" s="5">
        <v>4</v>
      </c>
      <c r="J4242" s="5">
        <v>1988</v>
      </c>
      <c r="K4242" s="5">
        <v>1</v>
      </c>
      <c r="L4242" s="5" t="s">
        <v>751</v>
      </c>
      <c r="M4242" s="5" t="s">
        <v>96</v>
      </c>
      <c r="N4242" s="19">
        <v>9784095841045</v>
      </c>
    </row>
    <row r="4243" spans="1:14" ht="15.75" customHeight="1" x14ac:dyDescent="0.2">
      <c r="A4243" s="14">
        <v>95</v>
      </c>
      <c r="B4243" s="16">
        <v>520</v>
      </c>
      <c r="C4243" s="14" t="s">
        <v>4354</v>
      </c>
      <c r="D4243" s="17">
        <v>1</v>
      </c>
      <c r="E4243" s="5" t="s">
        <v>4355</v>
      </c>
      <c r="F4243" s="5">
        <v>0</v>
      </c>
      <c r="G4243" s="5" t="s">
        <v>4356</v>
      </c>
      <c r="H4243" s="20" t="str">
        <f ca="1">IFERROR(__xludf.DUMMYFUNCTION("GOOGLETRANSLATE(VIET!K4243,""vi"",""en"")"),"History · Geography")</f>
        <v>History · Geography</v>
      </c>
      <c r="I4243" s="5">
        <v>0</v>
      </c>
      <c r="J4243" s="5">
        <v>2010</v>
      </c>
      <c r="K4243" s="5">
        <v>1</v>
      </c>
      <c r="L4243" s="5" t="s">
        <v>2503</v>
      </c>
      <c r="M4243" s="5" t="s">
        <v>35</v>
      </c>
      <c r="N4243" s="19">
        <v>9784805309797</v>
      </c>
    </row>
    <row r="4244" spans="1:14" ht="15.75" customHeight="1" x14ac:dyDescent="0.2">
      <c r="A4244" s="14">
        <v>96</v>
      </c>
      <c r="B4244" s="16">
        <v>520</v>
      </c>
      <c r="C4244" s="14" t="s">
        <v>4357</v>
      </c>
      <c r="D4244" s="17">
        <v>1</v>
      </c>
      <c r="E4244" s="5" t="s">
        <v>4358</v>
      </c>
      <c r="F4244" s="5" t="s">
        <v>4359</v>
      </c>
      <c r="G4244" s="5" t="s">
        <v>4360</v>
      </c>
      <c r="H4244" s="20" t="str">
        <f ca="1">IFERROR(__xludf.DUMMYFUNCTION("GOOGLETRANSLATE(VIET!K4244,""vi"",""en"")"),"History · Geography")</f>
        <v>History · Geography</v>
      </c>
      <c r="I4244" s="5">
        <v>0</v>
      </c>
      <c r="J4244" s="5">
        <v>2011</v>
      </c>
      <c r="K4244" s="5">
        <v>1</v>
      </c>
      <c r="L4244" s="5" t="s">
        <v>1228</v>
      </c>
      <c r="M4244" s="5" t="s">
        <v>307</v>
      </c>
      <c r="N4244" s="19">
        <v>9784770031440</v>
      </c>
    </row>
    <row r="4245" spans="1:14" ht="15.75" customHeight="1" x14ac:dyDescent="0.2">
      <c r="A4245" s="14">
        <v>97</v>
      </c>
      <c r="B4245" s="16">
        <v>520</v>
      </c>
      <c r="C4245" s="14" t="s">
        <v>4361</v>
      </c>
      <c r="D4245" s="17">
        <v>1</v>
      </c>
      <c r="E4245" s="5" t="s">
        <v>4362</v>
      </c>
      <c r="F4245" s="5">
        <v>0</v>
      </c>
      <c r="G4245" s="5" t="s">
        <v>4363</v>
      </c>
      <c r="H4245" s="20" t="str">
        <f ca="1">IFERROR(__xludf.DUMMYFUNCTION("GOOGLETRANSLATE(VIET!K4245,""vi"",""en"")"),"History · Geography")</f>
        <v>History · Geography</v>
      </c>
      <c r="I4245" s="5">
        <v>0</v>
      </c>
      <c r="J4245" s="5">
        <v>2011</v>
      </c>
      <c r="K4245" s="5">
        <v>1</v>
      </c>
      <c r="L4245" s="5" t="s">
        <v>4364</v>
      </c>
      <c r="M4245" s="5" t="s">
        <v>35</v>
      </c>
      <c r="N4245" s="19">
        <v>9784905488002</v>
      </c>
    </row>
    <row r="4246" spans="1:14" ht="15.75" customHeight="1" x14ac:dyDescent="0.2">
      <c r="A4246" s="14">
        <v>98</v>
      </c>
      <c r="B4246" s="16">
        <v>520</v>
      </c>
      <c r="C4246" s="14" t="s">
        <v>4365</v>
      </c>
      <c r="D4246" s="17">
        <v>1</v>
      </c>
      <c r="E4246" s="5" t="s">
        <v>4366</v>
      </c>
      <c r="F4246" s="5">
        <v>0</v>
      </c>
      <c r="G4246" s="5" t="s">
        <v>4367</v>
      </c>
      <c r="H4246" s="20" t="str">
        <f ca="1">IFERROR(__xludf.DUMMYFUNCTION("GOOGLETRANSLATE(VIET!K4246,""vi"",""en"")"),"History · Geography")</f>
        <v>History · Geography</v>
      </c>
      <c r="I4246" s="5">
        <v>0</v>
      </c>
      <c r="J4246" s="5">
        <v>0</v>
      </c>
      <c r="K4246" s="5">
        <v>1</v>
      </c>
      <c r="L4246" s="5" t="s">
        <v>4368</v>
      </c>
      <c r="M4246" s="5" t="s">
        <v>35</v>
      </c>
      <c r="N4246" s="19">
        <v>1169741363</v>
      </c>
    </row>
    <row r="4247" spans="1:14" ht="15.75" customHeight="1" x14ac:dyDescent="0.2">
      <c r="A4247" s="14">
        <v>99</v>
      </c>
      <c r="B4247" s="16">
        <v>520</v>
      </c>
      <c r="C4247" s="14" t="s">
        <v>4369</v>
      </c>
      <c r="D4247" s="17">
        <v>1</v>
      </c>
      <c r="E4247" s="5" t="s">
        <v>4370</v>
      </c>
      <c r="F4247" s="5">
        <v>0</v>
      </c>
      <c r="G4247" s="5" t="s">
        <v>4371</v>
      </c>
      <c r="H4247" s="20" t="str">
        <f ca="1">IFERROR(__xludf.DUMMYFUNCTION("GOOGLETRANSLATE(VIET!K4247,""vi"",""en"")"),"History · Geography")</f>
        <v>History · Geography</v>
      </c>
      <c r="I4247" s="5">
        <v>0</v>
      </c>
      <c r="J4247" s="5">
        <v>2013</v>
      </c>
      <c r="K4247" s="5">
        <v>3</v>
      </c>
      <c r="L4247" s="5" t="s">
        <v>4372</v>
      </c>
      <c r="M4247" s="5" t="s">
        <v>96</v>
      </c>
      <c r="N4247" s="19">
        <v>9784787142619</v>
      </c>
    </row>
    <row r="4248" spans="1:14" ht="15.75" customHeight="1" x14ac:dyDescent="0.2">
      <c r="A4248" s="14">
        <v>100</v>
      </c>
      <c r="B4248" s="16">
        <v>520</v>
      </c>
      <c r="C4248" s="14" t="s">
        <v>4373</v>
      </c>
      <c r="D4248" s="17">
        <v>1</v>
      </c>
      <c r="E4248" s="5" t="s">
        <v>4374</v>
      </c>
      <c r="F4248" s="5">
        <v>0</v>
      </c>
      <c r="G4248" s="5" t="s">
        <v>4375</v>
      </c>
      <c r="H4248" s="20" t="str">
        <f ca="1">IFERROR(__xludf.DUMMYFUNCTION("GOOGLETRANSLATE(VIET!K4248,""vi"",""en"")"),"History · Geography")</f>
        <v>History · Geography</v>
      </c>
      <c r="I4248" s="5">
        <v>0</v>
      </c>
      <c r="J4248" s="5">
        <v>2014</v>
      </c>
      <c r="K4248" s="5">
        <v>1</v>
      </c>
      <c r="L4248" s="5" t="s">
        <v>4376</v>
      </c>
      <c r="M4248" s="5" t="s">
        <v>96</v>
      </c>
      <c r="N4248" s="19">
        <v>9784309624686</v>
      </c>
    </row>
    <row r="4249" spans="1:14" ht="15.75" customHeight="1" x14ac:dyDescent="0.2">
      <c r="A4249" s="14">
        <v>101</v>
      </c>
      <c r="B4249" s="16">
        <v>520</v>
      </c>
      <c r="C4249" s="14" t="s">
        <v>4377</v>
      </c>
      <c r="D4249" s="17">
        <v>1</v>
      </c>
      <c r="E4249" s="5" t="s">
        <v>4378</v>
      </c>
      <c r="F4249" s="5">
        <v>0</v>
      </c>
      <c r="G4249" s="5" t="s">
        <v>4379</v>
      </c>
      <c r="H4249" s="20" t="str">
        <f ca="1">IFERROR(__xludf.DUMMYFUNCTION("GOOGLETRANSLATE(VIET!K4249,""vi"",""en"")"),"History · Geography")</f>
        <v>History · Geography</v>
      </c>
      <c r="I4249" s="5">
        <v>0</v>
      </c>
      <c r="J4249" s="5">
        <v>1994</v>
      </c>
      <c r="K4249" s="5">
        <v>1</v>
      </c>
      <c r="L4249" s="5" t="s">
        <v>4380</v>
      </c>
      <c r="M4249" s="5" t="s">
        <v>35</v>
      </c>
      <c r="N4249" s="19">
        <v>9780231101738</v>
      </c>
    </row>
    <row r="4250" spans="1:14" ht="15.75" customHeight="1" x14ac:dyDescent="0.2">
      <c r="A4250" s="14">
        <v>102</v>
      </c>
      <c r="B4250" s="16">
        <v>520</v>
      </c>
      <c r="C4250" s="14" t="s">
        <v>4381</v>
      </c>
      <c r="D4250" s="17">
        <v>1</v>
      </c>
      <c r="E4250" s="5" t="s">
        <v>4382</v>
      </c>
      <c r="F4250" s="5">
        <v>0</v>
      </c>
      <c r="G4250" s="5" t="s">
        <v>4371</v>
      </c>
      <c r="H4250" s="20" t="str">
        <f ca="1">IFERROR(__xludf.DUMMYFUNCTION("GOOGLETRANSLATE(VIET!K4250,""vi"",""en"")"),"History · Geography")</f>
        <v>History · Geography</v>
      </c>
      <c r="I4250" s="5">
        <v>0</v>
      </c>
      <c r="J4250" s="5">
        <v>2013</v>
      </c>
      <c r="K4250" s="5">
        <v>1</v>
      </c>
      <c r="L4250" s="5" t="s">
        <v>4383</v>
      </c>
      <c r="M4250" s="5" t="s">
        <v>96</v>
      </c>
      <c r="N4250" s="19">
        <v>9784106105463</v>
      </c>
    </row>
    <row r="4251" spans="1:14" ht="15.75" customHeight="1" x14ac:dyDescent="0.2">
      <c r="A4251" s="14">
        <v>103</v>
      </c>
      <c r="B4251" s="16">
        <v>520</v>
      </c>
      <c r="C4251" s="14" t="s">
        <v>4384</v>
      </c>
      <c r="D4251" s="17">
        <v>1</v>
      </c>
      <c r="E4251" s="5" t="s">
        <v>4385</v>
      </c>
      <c r="F4251" s="5">
        <v>0</v>
      </c>
      <c r="G4251" s="5" t="s">
        <v>4386</v>
      </c>
      <c r="H4251" s="20" t="str">
        <f ca="1">IFERROR(__xludf.DUMMYFUNCTION("GOOGLETRANSLATE(VIET!K4251,""vi"",""en"")"),"History · Geography")</f>
        <v>History · Geography</v>
      </c>
      <c r="I4251" s="5">
        <v>0</v>
      </c>
      <c r="J4251" s="5">
        <v>2013</v>
      </c>
      <c r="K4251" s="5">
        <v>1</v>
      </c>
      <c r="L4251" s="5" t="s">
        <v>4307</v>
      </c>
      <c r="M4251" s="5" t="s">
        <v>35</v>
      </c>
      <c r="N4251" s="19">
        <v>9780198221685</v>
      </c>
    </row>
    <row r="4252" spans="1:14" ht="15.75" customHeight="1" x14ac:dyDescent="0.2">
      <c r="A4252" s="14">
        <v>104</v>
      </c>
      <c r="B4252" s="16">
        <v>520</v>
      </c>
      <c r="C4252" s="14" t="s">
        <v>4387</v>
      </c>
      <c r="D4252" s="17">
        <v>1</v>
      </c>
      <c r="E4252" s="5" t="s">
        <v>4388</v>
      </c>
      <c r="F4252" s="5">
        <v>0</v>
      </c>
      <c r="G4252" s="5" t="s">
        <v>4389</v>
      </c>
      <c r="H4252" s="20" t="str">
        <f ca="1">IFERROR(__xludf.DUMMYFUNCTION("GOOGLETRANSLATE(VIET!K4252,""vi"",""en"")"),"History · Geography")</f>
        <v>History · Geography</v>
      </c>
      <c r="I4252" s="5">
        <v>0</v>
      </c>
      <c r="J4252" s="5">
        <v>2013</v>
      </c>
      <c r="K4252" s="5">
        <v>8</v>
      </c>
      <c r="L4252" s="5" t="s">
        <v>4383</v>
      </c>
      <c r="M4252" s="5" t="s">
        <v>96</v>
      </c>
      <c r="N4252" s="19">
        <v>9784106037054</v>
      </c>
    </row>
    <row r="4253" spans="1:14" ht="15.75" customHeight="1" x14ac:dyDescent="0.2">
      <c r="A4253" s="14">
        <v>105</v>
      </c>
      <c r="B4253" s="16">
        <v>520</v>
      </c>
      <c r="C4253" s="14" t="s">
        <v>4390</v>
      </c>
      <c r="D4253" s="17">
        <v>1</v>
      </c>
      <c r="E4253" s="5" t="s">
        <v>4391</v>
      </c>
      <c r="F4253" s="5">
        <v>0</v>
      </c>
      <c r="G4253" s="5" t="s">
        <v>4371</v>
      </c>
      <c r="H4253" s="20" t="str">
        <f ca="1">IFERROR(__xludf.DUMMYFUNCTION("GOOGLETRANSLATE(VIET!K4253,""vi"",""en"")"),"History · Geography")</f>
        <v>History · Geography</v>
      </c>
      <c r="I4253" s="5">
        <v>0</v>
      </c>
      <c r="J4253" s="5">
        <v>2013</v>
      </c>
      <c r="K4253" s="5">
        <v>10</v>
      </c>
      <c r="L4253" s="5" t="s">
        <v>1138</v>
      </c>
      <c r="M4253" s="5" t="s">
        <v>96</v>
      </c>
      <c r="N4253" s="19">
        <v>9784163746906</v>
      </c>
    </row>
    <row r="4254" spans="1:14" ht="15.75" customHeight="1" x14ac:dyDescent="0.2">
      <c r="A4254" s="14">
        <v>106</v>
      </c>
      <c r="B4254" s="16">
        <v>520</v>
      </c>
      <c r="C4254" s="14" t="s">
        <v>4392</v>
      </c>
      <c r="D4254" s="17">
        <v>1</v>
      </c>
      <c r="E4254" s="5" t="s">
        <v>4393</v>
      </c>
      <c r="F4254" s="5">
        <v>0</v>
      </c>
      <c r="G4254" s="5" t="s">
        <v>4379</v>
      </c>
      <c r="H4254" s="20" t="str">
        <f ca="1">IFERROR(__xludf.DUMMYFUNCTION("GOOGLETRANSLATE(VIET!K4254,""vi"",""en"")"),"History · Geography")</f>
        <v>History · Geography</v>
      </c>
      <c r="I4254" s="5">
        <v>0</v>
      </c>
      <c r="J4254" s="5">
        <v>2002</v>
      </c>
      <c r="K4254" s="5">
        <v>3</v>
      </c>
      <c r="L4254" s="5" t="s">
        <v>4394</v>
      </c>
      <c r="M4254" s="5" t="s">
        <v>35</v>
      </c>
      <c r="N4254" s="19">
        <v>9780674009912</v>
      </c>
    </row>
    <row r="4255" spans="1:14" ht="15.75" customHeight="1" x14ac:dyDescent="0.2">
      <c r="A4255" s="14">
        <v>107</v>
      </c>
      <c r="B4255" s="16">
        <v>520</v>
      </c>
      <c r="C4255" s="14" t="s">
        <v>4395</v>
      </c>
      <c r="D4255" s="17">
        <v>1</v>
      </c>
      <c r="E4255" s="5" t="s">
        <v>4396</v>
      </c>
      <c r="F4255" s="5" t="s">
        <v>4397</v>
      </c>
      <c r="G4255" s="5" t="s">
        <v>4398</v>
      </c>
      <c r="H4255" s="20" t="str">
        <f ca="1">IFERROR(__xludf.DUMMYFUNCTION("GOOGLETRANSLATE(VIET!K4255,""vi"",""en"")"),"History · Geography")</f>
        <v>History · Geography</v>
      </c>
      <c r="I4255" s="5">
        <v>0</v>
      </c>
      <c r="J4255" s="5">
        <v>2008</v>
      </c>
      <c r="K4255" s="5">
        <v>8</v>
      </c>
      <c r="L4255" s="5" t="s">
        <v>4398</v>
      </c>
      <c r="M4255" s="5" t="s">
        <v>307</v>
      </c>
      <c r="N4255" s="19">
        <v>0</v>
      </c>
    </row>
    <row r="4256" spans="1:14" ht="15.75" customHeight="1" x14ac:dyDescent="0.2">
      <c r="A4256" s="14">
        <v>108</v>
      </c>
      <c r="B4256" s="16">
        <v>520</v>
      </c>
      <c r="C4256" s="14" t="s">
        <v>4399</v>
      </c>
      <c r="D4256" s="17">
        <v>1</v>
      </c>
      <c r="E4256" s="5" t="s">
        <v>4400</v>
      </c>
      <c r="F4256" s="5">
        <v>0</v>
      </c>
      <c r="G4256" s="5" t="s">
        <v>4401</v>
      </c>
      <c r="H4256" s="20" t="str">
        <f ca="1">IFERROR(__xludf.DUMMYFUNCTION("GOOGLETRANSLATE(VIET!K4256,""vi"",""en"")"),"History · Geography")</f>
        <v>History · Geography</v>
      </c>
      <c r="I4256" s="5">
        <v>0</v>
      </c>
      <c r="J4256" s="5">
        <v>1993</v>
      </c>
      <c r="K4256" s="5">
        <v>1</v>
      </c>
      <c r="L4256" s="5" t="s">
        <v>4402</v>
      </c>
      <c r="M4256" s="5" t="s">
        <v>35</v>
      </c>
      <c r="N4256" s="19">
        <v>9780679741893</v>
      </c>
    </row>
    <row r="4257" spans="1:14" ht="15.75" customHeight="1" x14ac:dyDescent="0.2">
      <c r="A4257" s="14">
        <v>109</v>
      </c>
      <c r="B4257" s="16">
        <v>520</v>
      </c>
      <c r="C4257" s="14" t="s">
        <v>4403</v>
      </c>
      <c r="D4257" s="17">
        <v>1</v>
      </c>
      <c r="E4257" s="5" t="s">
        <v>4404</v>
      </c>
      <c r="F4257" s="5">
        <v>0</v>
      </c>
      <c r="G4257" s="5" t="s">
        <v>4405</v>
      </c>
      <c r="H4257" s="20" t="str">
        <f ca="1">IFERROR(__xludf.DUMMYFUNCTION("GOOGLETRANSLATE(VIET!K4257,""vi"",""en"")"),"History · Geography")</f>
        <v>History · Geography</v>
      </c>
      <c r="I4257" s="5">
        <v>0</v>
      </c>
      <c r="J4257" s="5">
        <v>2011</v>
      </c>
      <c r="K4257" s="5">
        <v>1</v>
      </c>
      <c r="L4257" s="5" t="s">
        <v>4406</v>
      </c>
      <c r="M4257" s="5" t="s">
        <v>35</v>
      </c>
      <c r="N4257" s="19">
        <v>9780520267381</v>
      </c>
    </row>
    <row r="4258" spans="1:14" ht="15.75" customHeight="1" x14ac:dyDescent="0.2">
      <c r="A4258" s="14">
        <v>110</v>
      </c>
      <c r="B4258" s="16">
        <v>520</v>
      </c>
      <c r="C4258" s="14" t="s">
        <v>4407</v>
      </c>
      <c r="D4258" s="17">
        <v>1</v>
      </c>
      <c r="E4258" s="5" t="s">
        <v>4408</v>
      </c>
      <c r="F4258" s="5">
        <v>0</v>
      </c>
      <c r="G4258" s="5" t="s">
        <v>4409</v>
      </c>
      <c r="H4258" s="20" t="str">
        <f ca="1">IFERROR(__xludf.DUMMYFUNCTION("GOOGLETRANSLATE(VIET!K4258,""vi"",""en"")"),"History · Geography")</f>
        <v>History · Geography</v>
      </c>
      <c r="I4258" s="5">
        <v>0</v>
      </c>
      <c r="J4258" s="5">
        <v>2014</v>
      </c>
      <c r="K4258" s="5">
        <v>1</v>
      </c>
      <c r="L4258" s="5" t="s">
        <v>4410</v>
      </c>
      <c r="M4258" s="5" t="s">
        <v>96</v>
      </c>
      <c r="N4258" s="19">
        <v>9784787233752</v>
      </c>
    </row>
    <row r="4259" spans="1:14" ht="15.75" customHeight="1" x14ac:dyDescent="0.2">
      <c r="A4259" s="14">
        <v>111</v>
      </c>
      <c r="B4259" s="16">
        <v>520</v>
      </c>
      <c r="C4259" s="14" t="s">
        <v>4411</v>
      </c>
      <c r="D4259" s="17">
        <v>1</v>
      </c>
      <c r="E4259" s="5" t="s">
        <v>4412</v>
      </c>
      <c r="F4259" s="5">
        <v>0</v>
      </c>
      <c r="G4259" s="5" t="s">
        <v>4413</v>
      </c>
      <c r="H4259" s="20" t="str">
        <f ca="1">IFERROR(__xludf.DUMMYFUNCTION("GOOGLETRANSLATE(VIET!K4259,""vi"",""en"")"),"History · Geography")</f>
        <v>History · Geography</v>
      </c>
      <c r="I4259" s="5">
        <v>0</v>
      </c>
      <c r="J4259" s="5">
        <v>2013</v>
      </c>
      <c r="K4259" s="5">
        <v>1</v>
      </c>
      <c r="L4259" s="5" t="s">
        <v>4414</v>
      </c>
      <c r="M4259" s="5" t="s">
        <v>96</v>
      </c>
      <c r="N4259" s="19">
        <v>9784763806659</v>
      </c>
    </row>
    <row r="4260" spans="1:14" ht="15.75" customHeight="1" x14ac:dyDescent="0.2">
      <c r="A4260" s="14">
        <v>112</v>
      </c>
      <c r="B4260" s="16">
        <v>520</v>
      </c>
      <c r="C4260" s="14" t="s">
        <v>4415</v>
      </c>
      <c r="D4260" s="17">
        <v>1</v>
      </c>
      <c r="E4260" s="5" t="s">
        <v>4416</v>
      </c>
      <c r="F4260" s="5">
        <v>0</v>
      </c>
      <c r="G4260" s="5" t="s">
        <v>4417</v>
      </c>
      <c r="H4260" s="20" t="str">
        <f ca="1">IFERROR(__xludf.DUMMYFUNCTION("GOOGLETRANSLATE(VIET!K4260,""vi"",""en"")"),"History · Geography")</f>
        <v>History · Geography</v>
      </c>
      <c r="I4260" s="5">
        <v>0</v>
      </c>
      <c r="J4260" s="5">
        <v>2010</v>
      </c>
      <c r="K4260" s="5">
        <v>21</v>
      </c>
      <c r="L4260" s="5" t="s">
        <v>409</v>
      </c>
      <c r="M4260" s="5" t="s">
        <v>96</v>
      </c>
      <c r="N4260" s="19">
        <v>9784003310212</v>
      </c>
    </row>
    <row r="4261" spans="1:14" ht="15.75" customHeight="1" x14ac:dyDescent="0.2">
      <c r="A4261" s="14">
        <v>113</v>
      </c>
      <c r="B4261" s="16">
        <v>520</v>
      </c>
      <c r="C4261" s="14" t="s">
        <v>4418</v>
      </c>
      <c r="D4261" s="17">
        <v>1</v>
      </c>
      <c r="E4261" s="5" t="s">
        <v>4419</v>
      </c>
      <c r="F4261" s="5">
        <v>0</v>
      </c>
      <c r="G4261" s="5" t="s">
        <v>4420</v>
      </c>
      <c r="H4261" s="20" t="str">
        <f ca="1">IFERROR(__xludf.DUMMYFUNCTION("GOOGLETRANSLATE(VIET!K4261,""vi"",""en"")"),"Cultural")</f>
        <v>Cultural</v>
      </c>
      <c r="I4261" s="5">
        <v>0</v>
      </c>
      <c r="J4261" s="5">
        <v>2005</v>
      </c>
      <c r="K4261" s="5">
        <v>1</v>
      </c>
      <c r="L4261" s="5" t="s">
        <v>4421</v>
      </c>
      <c r="M4261" s="5" t="s">
        <v>96</v>
      </c>
      <c r="N4261" s="19">
        <v>9784326601790</v>
      </c>
    </row>
    <row r="4262" spans="1:14" ht="15.75" customHeight="1" x14ac:dyDescent="0.2">
      <c r="A4262" s="14">
        <v>114</v>
      </c>
      <c r="B4262" s="16">
        <v>520</v>
      </c>
      <c r="C4262" s="14" t="s">
        <v>4422</v>
      </c>
      <c r="D4262" s="17">
        <v>1</v>
      </c>
      <c r="E4262" s="5" t="s">
        <v>4423</v>
      </c>
      <c r="F4262" s="5">
        <v>0</v>
      </c>
      <c r="G4262" s="5" t="s">
        <v>4424</v>
      </c>
      <c r="H4262" s="20" t="str">
        <f ca="1">IFERROR(__xludf.DUMMYFUNCTION("GOOGLETRANSLATE(VIET!K4262,""vi"",""en"")"),"Cultural")</f>
        <v>Cultural</v>
      </c>
      <c r="I4262" s="5">
        <v>0</v>
      </c>
      <c r="J4262" s="5">
        <v>1999</v>
      </c>
      <c r="K4262" s="5">
        <v>1</v>
      </c>
      <c r="L4262" s="5" t="s">
        <v>4425</v>
      </c>
      <c r="M4262" s="5" t="s">
        <v>96</v>
      </c>
      <c r="N4262" s="19">
        <v>9784842055336</v>
      </c>
    </row>
    <row r="4263" spans="1:14" ht="15.75" customHeight="1" x14ac:dyDescent="0.2">
      <c r="A4263" s="14">
        <v>115</v>
      </c>
      <c r="B4263" s="16">
        <v>520</v>
      </c>
      <c r="C4263" s="14" t="s">
        <v>4426</v>
      </c>
      <c r="D4263" s="17">
        <v>1</v>
      </c>
      <c r="E4263" s="5" t="s">
        <v>4427</v>
      </c>
      <c r="F4263" s="5">
        <v>0</v>
      </c>
      <c r="G4263" s="5" t="s">
        <v>4420</v>
      </c>
      <c r="H4263" s="20" t="str">
        <f ca="1">IFERROR(__xludf.DUMMYFUNCTION("GOOGLETRANSLATE(VIET!K4263,""vi"",""en"")"),"Cultural")</f>
        <v>Cultural</v>
      </c>
      <c r="I4263" s="5">
        <v>0</v>
      </c>
      <c r="J4263" s="5">
        <v>2008</v>
      </c>
      <c r="K4263" s="5">
        <v>5</v>
      </c>
      <c r="L4263" s="5" t="s">
        <v>4428</v>
      </c>
      <c r="M4263" s="5" t="s">
        <v>96</v>
      </c>
      <c r="N4263" s="19">
        <v>9784130322027</v>
      </c>
    </row>
    <row r="4264" spans="1:14" ht="15.75" customHeight="1" x14ac:dyDescent="0.2">
      <c r="A4264" s="14">
        <v>116</v>
      </c>
      <c r="B4264" s="16">
        <v>520</v>
      </c>
      <c r="C4264" s="14" t="s">
        <v>4429</v>
      </c>
      <c r="D4264" s="17">
        <v>1</v>
      </c>
      <c r="E4264" s="5" t="s">
        <v>4430</v>
      </c>
      <c r="F4264" s="5">
        <v>0</v>
      </c>
      <c r="G4264" s="5" t="s">
        <v>4420</v>
      </c>
      <c r="H4264" s="20" t="str">
        <f ca="1">IFERROR(__xludf.DUMMYFUNCTION("GOOGLETRANSLATE(VIET!K4264,""vi"",""en"")"),"Cultural")</f>
        <v>Cultural</v>
      </c>
      <c r="I4264" s="5">
        <v>0</v>
      </c>
      <c r="J4264" s="5">
        <v>1999</v>
      </c>
      <c r="K4264" s="5">
        <v>1</v>
      </c>
      <c r="L4264" s="5" t="s">
        <v>4421</v>
      </c>
      <c r="M4264" s="5" t="s">
        <v>96</v>
      </c>
      <c r="N4264" s="19">
        <v>9784326601233</v>
      </c>
    </row>
    <row r="4265" spans="1:14" ht="15.75" customHeight="1" x14ac:dyDescent="0.2">
      <c r="A4265" s="14">
        <v>117</v>
      </c>
      <c r="B4265" s="16">
        <v>520</v>
      </c>
      <c r="C4265" s="14" t="s">
        <v>4431</v>
      </c>
      <c r="D4265" s="17">
        <v>1</v>
      </c>
      <c r="E4265" s="5" t="s">
        <v>4432</v>
      </c>
      <c r="F4265" s="5">
        <v>0</v>
      </c>
      <c r="G4265" s="5" t="s">
        <v>4433</v>
      </c>
      <c r="H4265" s="20" t="str">
        <f ca="1">IFERROR(__xludf.DUMMYFUNCTION("GOOGLETRANSLATE(VIET!K4265,""vi"",""en"")"),"Cultural")</f>
        <v>Cultural</v>
      </c>
      <c r="I4265" s="5">
        <v>0</v>
      </c>
      <c r="J4265" s="5">
        <v>2015</v>
      </c>
      <c r="K4265" s="5">
        <v>2</v>
      </c>
      <c r="L4265" s="5" t="s">
        <v>4434</v>
      </c>
      <c r="M4265" s="5" t="s">
        <v>96</v>
      </c>
      <c r="N4265" s="19" t="s">
        <v>4435</v>
      </c>
    </row>
    <row r="4266" spans="1:14" ht="15.75" customHeight="1" x14ac:dyDescent="0.2">
      <c r="A4266" s="14">
        <v>118</v>
      </c>
      <c r="B4266" s="16">
        <v>520</v>
      </c>
      <c r="C4266" s="14" t="s">
        <v>4436</v>
      </c>
      <c r="D4266" s="17">
        <v>1</v>
      </c>
      <c r="E4266" s="5" t="s">
        <v>4437</v>
      </c>
      <c r="F4266" s="5">
        <v>0</v>
      </c>
      <c r="G4266" s="5" t="s">
        <v>4438</v>
      </c>
      <c r="H4266" s="20" t="str">
        <f ca="1">IFERROR(__xludf.DUMMYFUNCTION("GOOGLETRANSLATE(VIET!K4266,""vi"",""en"")"),"Cultural")</f>
        <v>Cultural</v>
      </c>
      <c r="I4266" s="5">
        <v>0</v>
      </c>
      <c r="J4266" s="5">
        <v>2015</v>
      </c>
      <c r="K4266" s="5">
        <v>1</v>
      </c>
      <c r="L4266" s="5" t="s">
        <v>4439</v>
      </c>
      <c r="M4266" s="5" t="s">
        <v>96</v>
      </c>
      <c r="N4266" s="19" t="s">
        <v>4440</v>
      </c>
    </row>
    <row r="4267" spans="1:14" ht="15.75" customHeight="1" x14ac:dyDescent="0.2">
      <c r="A4267" s="14">
        <v>119</v>
      </c>
      <c r="B4267" s="16">
        <v>520</v>
      </c>
      <c r="C4267" s="14" t="s">
        <v>4441</v>
      </c>
      <c r="D4267" s="17">
        <v>1</v>
      </c>
      <c r="E4267" s="5" t="s">
        <v>4442</v>
      </c>
      <c r="F4267" s="5">
        <v>0</v>
      </c>
      <c r="G4267" s="5" t="s">
        <v>4438</v>
      </c>
      <c r="H4267" s="20" t="str">
        <f ca="1">IFERROR(__xludf.DUMMYFUNCTION("GOOGLETRANSLATE(VIET!K4267,""vi"",""en"")"),"Cultural")</f>
        <v>Cultural</v>
      </c>
      <c r="I4267" s="5">
        <v>0</v>
      </c>
      <c r="J4267" s="5">
        <v>2014</v>
      </c>
      <c r="K4267" s="5">
        <v>1</v>
      </c>
      <c r="L4267" s="5" t="s">
        <v>4439</v>
      </c>
      <c r="M4267" s="5" t="s">
        <v>96</v>
      </c>
      <c r="N4267" s="19" t="s">
        <v>4443</v>
      </c>
    </row>
    <row r="4268" spans="1:14" ht="15.75" customHeight="1" x14ac:dyDescent="0.2">
      <c r="A4268" s="14">
        <v>120</v>
      </c>
      <c r="B4268" s="16">
        <v>520</v>
      </c>
      <c r="C4268" s="14" t="s">
        <v>4444</v>
      </c>
      <c r="D4268" s="17">
        <v>1</v>
      </c>
      <c r="E4268" s="5" t="s">
        <v>4445</v>
      </c>
      <c r="F4268" s="5" t="s">
        <v>4446</v>
      </c>
      <c r="G4268" s="5" t="s">
        <v>4447</v>
      </c>
      <c r="H4268" s="20" t="str">
        <f ca="1">IFERROR(__xludf.DUMMYFUNCTION("GOOGLETRANSLATE(VIET!K4268,""vi"",""en"")"),"Culture")</f>
        <v>Culture</v>
      </c>
      <c r="I4268" s="5">
        <v>0</v>
      </c>
      <c r="J4268" s="5">
        <v>2016</v>
      </c>
      <c r="K4268" s="5">
        <v>1</v>
      </c>
      <c r="L4268" s="5" t="s">
        <v>4449</v>
      </c>
      <c r="M4268" s="5" t="s">
        <v>96</v>
      </c>
      <c r="N4268" s="19">
        <v>9784916055583</v>
      </c>
    </row>
    <row r="4269" spans="1:14" ht="15.75" customHeight="1" x14ac:dyDescent="0.2">
      <c r="A4269" s="14">
        <v>121</v>
      </c>
      <c r="B4269" s="16">
        <v>520</v>
      </c>
      <c r="C4269" s="14" t="s">
        <v>4450</v>
      </c>
      <c r="D4269" s="17">
        <v>1</v>
      </c>
      <c r="E4269" s="5" t="s">
        <v>4451</v>
      </c>
      <c r="F4269" s="5" t="s">
        <v>4452</v>
      </c>
      <c r="G4269" s="5" t="s">
        <v>4453</v>
      </c>
      <c r="H4269" s="20" t="str">
        <f ca="1">IFERROR(__xludf.DUMMYFUNCTION("GOOGLETRANSLATE(VIET!K4269,""vi"",""en"")"),"History · Geography")</f>
        <v>History · Geography</v>
      </c>
      <c r="I4269" s="5">
        <v>0</v>
      </c>
      <c r="J4269" s="5">
        <v>2016</v>
      </c>
      <c r="K4269" s="5">
        <v>1</v>
      </c>
      <c r="L4269" s="5" t="s">
        <v>4449</v>
      </c>
      <c r="M4269" s="5" t="s">
        <v>96</v>
      </c>
      <c r="N4269" s="19">
        <v>9784916055606</v>
      </c>
    </row>
    <row r="4270" spans="1:14" ht="15.75" customHeight="1" x14ac:dyDescent="0.2">
      <c r="A4270" s="14">
        <v>122</v>
      </c>
      <c r="B4270" s="16">
        <v>520</v>
      </c>
      <c r="C4270" s="14" t="s">
        <v>4454</v>
      </c>
      <c r="D4270" s="17">
        <v>1</v>
      </c>
      <c r="E4270" s="5" t="s">
        <v>4455</v>
      </c>
      <c r="F4270" s="5" t="s">
        <v>4456</v>
      </c>
      <c r="G4270" s="5" t="s">
        <v>4457</v>
      </c>
      <c r="H4270" s="20" t="str">
        <f ca="1">IFERROR(__xludf.DUMMYFUNCTION("GOOGLETRANSLATE(VIET!K4270,""vi"",""en"")"),"History · Geography")</f>
        <v>History · Geography</v>
      </c>
      <c r="I4270" s="5">
        <v>0</v>
      </c>
      <c r="J4270" s="5">
        <v>2016</v>
      </c>
      <c r="K4270" s="5">
        <v>1</v>
      </c>
      <c r="L4270" s="5" t="s">
        <v>4449</v>
      </c>
      <c r="M4270" s="5" t="s">
        <v>96</v>
      </c>
      <c r="N4270" s="19">
        <v>9784916055590</v>
      </c>
    </row>
    <row r="4271" spans="1:14" ht="15.75" customHeight="1" x14ac:dyDescent="0.2">
      <c r="A4271" s="14">
        <v>123</v>
      </c>
      <c r="B4271" s="16">
        <v>520</v>
      </c>
      <c r="C4271" s="14" t="s">
        <v>4458</v>
      </c>
      <c r="D4271" s="17">
        <v>1</v>
      </c>
      <c r="E4271" s="5" t="s">
        <v>4459</v>
      </c>
      <c r="F4271" s="5" t="s">
        <v>4460</v>
      </c>
      <c r="G4271" s="5" t="s">
        <v>4461</v>
      </c>
      <c r="H4271" s="20" t="str">
        <f ca="1">IFERROR(__xludf.DUMMYFUNCTION("GOOGLETRANSLATE(VIET!K4271,""vi"",""en"")"),"Culture")</f>
        <v>Culture</v>
      </c>
      <c r="I4271" s="5">
        <v>0</v>
      </c>
      <c r="J4271" s="5">
        <v>2016</v>
      </c>
      <c r="K4271" s="5">
        <v>1</v>
      </c>
      <c r="L4271" s="5" t="s">
        <v>4449</v>
      </c>
      <c r="M4271" s="5" t="s">
        <v>35</v>
      </c>
      <c r="N4271" s="19">
        <v>9784916055576</v>
      </c>
    </row>
    <row r="4272" spans="1:14" ht="15.75" customHeight="1" x14ac:dyDescent="0.2">
      <c r="A4272" s="14">
        <v>124</v>
      </c>
      <c r="B4272" s="16">
        <v>520</v>
      </c>
      <c r="C4272" s="14" t="s">
        <v>4462</v>
      </c>
      <c r="D4272" s="17">
        <v>1</v>
      </c>
      <c r="E4272" s="5" t="s">
        <v>4463</v>
      </c>
      <c r="F4272" s="5">
        <v>0</v>
      </c>
      <c r="G4272" s="5" t="s">
        <v>4461</v>
      </c>
      <c r="H4272" s="20" t="str">
        <f ca="1">IFERROR(__xludf.DUMMYFUNCTION("GOOGLETRANSLATE(VIET!K4272,""vi"",""en"")"),"Culture")</f>
        <v>Culture</v>
      </c>
      <c r="I4272" s="5">
        <v>0</v>
      </c>
      <c r="J4272" s="5">
        <v>2018</v>
      </c>
      <c r="K4272" s="5">
        <v>1</v>
      </c>
      <c r="L4272" s="5" t="s">
        <v>4449</v>
      </c>
      <c r="M4272" s="5" t="s">
        <v>35</v>
      </c>
      <c r="N4272" s="19" t="s">
        <v>4464</v>
      </c>
    </row>
    <row r="4273" spans="1:14" ht="15.75" customHeight="1" x14ac:dyDescent="0.2">
      <c r="A4273" s="14">
        <v>125</v>
      </c>
      <c r="B4273" s="16">
        <v>520</v>
      </c>
      <c r="C4273" s="14" t="s">
        <v>4465</v>
      </c>
      <c r="D4273" s="17">
        <v>1</v>
      </c>
      <c r="E4273" s="5" t="s">
        <v>4466</v>
      </c>
      <c r="F4273" s="5">
        <v>0</v>
      </c>
      <c r="G4273" s="5" t="s">
        <v>4467</v>
      </c>
      <c r="H4273" s="20" t="str">
        <f ca="1">IFERROR(__xludf.DUMMYFUNCTION("GOOGLETRANSLATE(VIET!K4273,""vi"",""en"")"),"art")</f>
        <v>art</v>
      </c>
      <c r="I4273" s="5">
        <v>0</v>
      </c>
      <c r="J4273" s="5">
        <v>2014</v>
      </c>
      <c r="K4273" s="5" t="s">
        <v>1262</v>
      </c>
      <c r="L4273" s="5" t="s">
        <v>95</v>
      </c>
      <c r="M4273" s="5" t="s">
        <v>96</v>
      </c>
      <c r="N4273" s="19" t="s">
        <v>4469</v>
      </c>
    </row>
    <row r="4274" spans="1:14" ht="15.75" customHeight="1" x14ac:dyDescent="0.2">
      <c r="A4274" s="14">
        <v>126</v>
      </c>
      <c r="B4274" s="16">
        <v>520</v>
      </c>
      <c r="C4274" s="14" t="s">
        <v>4470</v>
      </c>
      <c r="D4274" s="17">
        <v>1</v>
      </c>
      <c r="E4274" s="5" t="s">
        <v>4471</v>
      </c>
      <c r="F4274" s="5">
        <v>0</v>
      </c>
      <c r="G4274" s="5" t="s">
        <v>4472</v>
      </c>
      <c r="H4274" s="20" t="str">
        <f ca="1">IFERROR(__xludf.DUMMYFUNCTION("GOOGLETRANSLATE(VIET!K4274,""vi"",""en"")"),"Cultural")</f>
        <v>Cultural</v>
      </c>
      <c r="I4274" s="5">
        <v>0</v>
      </c>
      <c r="J4274" s="5">
        <v>2010</v>
      </c>
      <c r="K4274" s="5" t="s">
        <v>1262</v>
      </c>
      <c r="L4274" s="5" t="s">
        <v>1154</v>
      </c>
      <c r="M4274" s="5" t="s">
        <v>96</v>
      </c>
      <c r="N4274" s="19" t="s">
        <v>4473</v>
      </c>
    </row>
    <row r="4275" spans="1:14" ht="15.75" customHeight="1" x14ac:dyDescent="0.2">
      <c r="A4275" s="14">
        <v>127</v>
      </c>
      <c r="B4275" s="16">
        <v>520</v>
      </c>
      <c r="C4275" s="14" t="s">
        <v>4474</v>
      </c>
      <c r="D4275" s="17">
        <v>1</v>
      </c>
      <c r="E4275" s="5" t="s">
        <v>4475</v>
      </c>
      <c r="F4275" s="5">
        <v>0</v>
      </c>
      <c r="G4275" s="5" t="s">
        <v>4476</v>
      </c>
      <c r="H4275" s="20" t="str">
        <f ca="1">IFERROR(__xludf.DUMMYFUNCTION("GOOGLETRANSLATE(VIET!K4275,""vi"",""en"")"),"Cultural")</f>
        <v>Cultural</v>
      </c>
      <c r="I4275" s="5">
        <v>0</v>
      </c>
      <c r="J4275" s="5">
        <v>2010</v>
      </c>
      <c r="K4275" s="5" t="s">
        <v>1262</v>
      </c>
      <c r="L4275" s="5" t="s">
        <v>4477</v>
      </c>
      <c r="M4275" s="5" t="s">
        <v>96</v>
      </c>
      <c r="N4275" s="19" t="s">
        <v>4478</v>
      </c>
    </row>
    <row r="4276" spans="1:14" ht="15.75" customHeight="1" x14ac:dyDescent="0.2">
      <c r="A4276" s="14">
        <v>128</v>
      </c>
      <c r="B4276" s="16">
        <v>520</v>
      </c>
      <c r="C4276" s="14" t="s">
        <v>4479</v>
      </c>
      <c r="D4276" s="17">
        <v>1</v>
      </c>
      <c r="E4276" s="5" t="s">
        <v>4480</v>
      </c>
      <c r="F4276" s="5">
        <v>0</v>
      </c>
      <c r="G4276" s="5" t="s">
        <v>4481</v>
      </c>
      <c r="H4276" s="20" t="str">
        <f ca="1">IFERROR(__xludf.DUMMYFUNCTION("GOOGLETRANSLATE(VIET!K4276,""vi"",""en"")"),"Cultural")</f>
        <v>Cultural</v>
      </c>
      <c r="I4276" s="5">
        <v>0</v>
      </c>
      <c r="J4276" s="5">
        <v>2010</v>
      </c>
      <c r="K4276" s="5" t="s">
        <v>1262</v>
      </c>
      <c r="L4276" s="5" t="s">
        <v>95</v>
      </c>
      <c r="M4276" s="5" t="s">
        <v>96</v>
      </c>
      <c r="N4276" s="19" t="s">
        <v>4482</v>
      </c>
    </row>
    <row r="4277" spans="1:14" ht="15.75" customHeight="1" x14ac:dyDescent="0.2">
      <c r="A4277" s="14">
        <v>129</v>
      </c>
      <c r="B4277" s="16">
        <v>520</v>
      </c>
      <c r="C4277" s="14" t="s">
        <v>4483</v>
      </c>
      <c r="D4277" s="17">
        <v>1</v>
      </c>
      <c r="E4277" s="5" t="s">
        <v>4484</v>
      </c>
      <c r="F4277" s="5">
        <v>0</v>
      </c>
      <c r="G4277" s="5" t="s">
        <v>4485</v>
      </c>
      <c r="H4277" s="20" t="str">
        <f ca="1">IFERROR(__xludf.DUMMYFUNCTION("GOOGLETRANSLATE(VIET!K4277,""vi"",""en"")"),"Cultural")</f>
        <v>Cultural</v>
      </c>
      <c r="I4277" s="5">
        <v>0</v>
      </c>
      <c r="J4277" s="5">
        <v>2011</v>
      </c>
      <c r="K4277" s="5" t="s">
        <v>1262</v>
      </c>
      <c r="L4277" s="5" t="s">
        <v>4486</v>
      </c>
      <c r="M4277" s="5" t="s">
        <v>96</v>
      </c>
      <c r="N4277" s="19" t="s">
        <v>4487</v>
      </c>
    </row>
    <row r="4278" spans="1:14" ht="15.75" customHeight="1" x14ac:dyDescent="0.2">
      <c r="A4278" s="14">
        <v>130</v>
      </c>
      <c r="B4278" s="16">
        <v>520</v>
      </c>
      <c r="C4278" s="14" t="s">
        <v>4488</v>
      </c>
      <c r="D4278" s="17">
        <v>1</v>
      </c>
      <c r="E4278" s="5" t="s">
        <v>4489</v>
      </c>
      <c r="F4278" s="5">
        <v>0</v>
      </c>
      <c r="G4278" s="5" t="s">
        <v>4490</v>
      </c>
      <c r="H4278" s="20" t="str">
        <f ca="1">IFERROR(__xludf.DUMMYFUNCTION("GOOGLETRANSLATE(VIET!K4278,""vi"",""en"")"),"Cultural")</f>
        <v>Cultural</v>
      </c>
      <c r="I4278" s="5">
        <v>0</v>
      </c>
      <c r="J4278" s="5">
        <v>2011</v>
      </c>
      <c r="K4278" s="5" t="s">
        <v>1262</v>
      </c>
      <c r="L4278" s="5" t="s">
        <v>4410</v>
      </c>
      <c r="M4278" s="5" t="s">
        <v>96</v>
      </c>
      <c r="N4278" s="19" t="s">
        <v>4491</v>
      </c>
    </row>
    <row r="4279" spans="1:14" ht="15.75" customHeight="1" x14ac:dyDescent="0.2">
      <c r="A4279" s="14">
        <v>131</v>
      </c>
      <c r="B4279" s="16">
        <v>520</v>
      </c>
      <c r="C4279" s="14" t="s">
        <v>4492</v>
      </c>
      <c r="D4279" s="17">
        <v>1</v>
      </c>
      <c r="E4279" s="5" t="s">
        <v>4493</v>
      </c>
      <c r="F4279" s="5">
        <v>0</v>
      </c>
      <c r="G4279" s="5" t="s">
        <v>4494</v>
      </c>
      <c r="H4279" s="20" t="str">
        <f ca="1">IFERROR(__xludf.DUMMYFUNCTION("GOOGLETRANSLATE(VIET!K4279,""vi"",""en"")"),"Cultural")</f>
        <v>Cultural</v>
      </c>
      <c r="I4279" s="5">
        <v>0</v>
      </c>
      <c r="J4279" s="5">
        <v>2011</v>
      </c>
      <c r="K4279" s="5" t="s">
        <v>1262</v>
      </c>
      <c r="L4279" s="5" t="s">
        <v>3873</v>
      </c>
      <c r="M4279" s="5" t="s">
        <v>96</v>
      </c>
      <c r="N4279" s="19" t="s">
        <v>4495</v>
      </c>
    </row>
    <row r="4280" spans="1:14" ht="15.75" customHeight="1" x14ac:dyDescent="0.2">
      <c r="A4280" s="14">
        <v>132</v>
      </c>
      <c r="B4280" s="16">
        <v>520</v>
      </c>
      <c r="C4280" s="14" t="s">
        <v>4496</v>
      </c>
      <c r="D4280" s="17">
        <v>1</v>
      </c>
      <c r="E4280" s="5" t="s">
        <v>4497</v>
      </c>
      <c r="F4280" s="5">
        <v>0</v>
      </c>
      <c r="G4280" s="5" t="s">
        <v>4498</v>
      </c>
      <c r="H4280" s="20" t="str">
        <f ca="1">IFERROR(__xludf.DUMMYFUNCTION("GOOGLETRANSLATE(VIET!K4280,""vi"",""en"")"),"Cultural")</f>
        <v>Cultural</v>
      </c>
      <c r="I4280" s="5">
        <v>1</v>
      </c>
      <c r="J4280" s="5">
        <v>2013</v>
      </c>
      <c r="K4280" s="5" t="s">
        <v>1262</v>
      </c>
      <c r="L4280" s="5" t="s">
        <v>3873</v>
      </c>
      <c r="M4280" s="5" t="s">
        <v>96</v>
      </c>
      <c r="N4280" s="19" t="s">
        <v>4499</v>
      </c>
    </row>
    <row r="4281" spans="1:14" ht="15.75" customHeight="1" x14ac:dyDescent="0.2">
      <c r="A4281" s="14">
        <v>133</v>
      </c>
      <c r="B4281" s="16">
        <v>520</v>
      </c>
      <c r="C4281" s="14" t="s">
        <v>4500</v>
      </c>
      <c r="D4281" s="17">
        <v>1</v>
      </c>
      <c r="E4281" s="5" t="s">
        <v>4501</v>
      </c>
      <c r="F4281" s="5">
        <v>0</v>
      </c>
      <c r="G4281" s="5" t="s">
        <v>4498</v>
      </c>
      <c r="H4281" s="20" t="str">
        <f ca="1">IFERROR(__xludf.DUMMYFUNCTION("GOOGLETRANSLATE(VIET!K4281,""vi"",""en"")"),"Cultural")</f>
        <v>Cultural</v>
      </c>
      <c r="I4281" s="5">
        <v>2</v>
      </c>
      <c r="J4281" s="5">
        <v>2013</v>
      </c>
      <c r="K4281" s="5" t="s">
        <v>1262</v>
      </c>
      <c r="L4281" s="5" t="s">
        <v>3873</v>
      </c>
      <c r="M4281" s="5" t="s">
        <v>96</v>
      </c>
      <c r="N4281" s="19" t="s">
        <v>4502</v>
      </c>
    </row>
    <row r="4282" spans="1:14" ht="15.75" customHeight="1" x14ac:dyDescent="0.2">
      <c r="A4282" s="14">
        <v>134</v>
      </c>
      <c r="B4282" s="16">
        <v>520</v>
      </c>
      <c r="C4282" s="14" t="s">
        <v>4503</v>
      </c>
      <c r="D4282" s="17">
        <v>1</v>
      </c>
      <c r="E4282" s="5" t="s">
        <v>4504</v>
      </c>
      <c r="F4282" s="5">
        <v>0</v>
      </c>
      <c r="G4282" s="5" t="s">
        <v>4505</v>
      </c>
      <c r="H4282" s="20" t="str">
        <f ca="1">IFERROR(__xludf.DUMMYFUNCTION("GOOGLETRANSLATE(VIET!K4282,""vi"",""en"")"),"Cultural")</f>
        <v>Cultural</v>
      </c>
      <c r="I4282" s="5">
        <v>0</v>
      </c>
      <c r="J4282" s="5">
        <v>2011</v>
      </c>
      <c r="K4282" s="5" t="s">
        <v>1262</v>
      </c>
      <c r="L4282" s="5" t="s">
        <v>95</v>
      </c>
      <c r="M4282" s="5" t="s">
        <v>96</v>
      </c>
      <c r="N4282" s="19" t="s">
        <v>4506</v>
      </c>
    </row>
    <row r="4283" spans="1:14" ht="15.75" customHeight="1" x14ac:dyDescent="0.2">
      <c r="A4283" s="14">
        <v>135</v>
      </c>
      <c r="B4283" s="16">
        <v>520</v>
      </c>
      <c r="C4283" s="14" t="s">
        <v>4507</v>
      </c>
      <c r="D4283" s="17">
        <v>1</v>
      </c>
      <c r="E4283" s="5" t="s">
        <v>4508</v>
      </c>
      <c r="F4283" s="5">
        <v>0</v>
      </c>
      <c r="G4283" s="5" t="s">
        <v>4509</v>
      </c>
      <c r="H4283" s="20" t="str">
        <f ca="1">IFERROR(__xludf.DUMMYFUNCTION("GOOGLETRANSLATE(VIET!K4283,""vi"",""en"")"),"Cultural")</f>
        <v>Cultural</v>
      </c>
      <c r="I4283" s="5">
        <v>0</v>
      </c>
      <c r="J4283" s="5">
        <v>2011</v>
      </c>
      <c r="K4283" s="5" t="s">
        <v>1262</v>
      </c>
      <c r="L4283" s="5" t="s">
        <v>3293</v>
      </c>
      <c r="M4283" s="5" t="s">
        <v>96</v>
      </c>
      <c r="N4283" s="19" t="s">
        <v>4510</v>
      </c>
    </row>
    <row r="4284" spans="1:14" ht="15.75" customHeight="1" x14ac:dyDescent="0.2">
      <c r="A4284" s="14">
        <v>136</v>
      </c>
      <c r="B4284" s="16">
        <v>520</v>
      </c>
      <c r="C4284" s="14" t="s">
        <v>4511</v>
      </c>
      <c r="D4284" s="17">
        <v>1</v>
      </c>
      <c r="E4284" s="5" t="s">
        <v>4512</v>
      </c>
      <c r="F4284" s="5">
        <v>0</v>
      </c>
      <c r="G4284" s="5" t="s">
        <v>4513</v>
      </c>
      <c r="H4284" s="20" t="str">
        <f ca="1">IFERROR(__xludf.DUMMYFUNCTION("GOOGLETRANSLATE(VIET!K4284,""vi"",""en"")"),"Cultural")</f>
        <v>Cultural</v>
      </c>
      <c r="I4284" s="5">
        <v>0</v>
      </c>
      <c r="J4284" s="5">
        <v>2011</v>
      </c>
      <c r="K4284" s="5" t="s">
        <v>1262</v>
      </c>
      <c r="L4284" s="5" t="s">
        <v>4514</v>
      </c>
      <c r="M4284" s="5" t="s">
        <v>96</v>
      </c>
      <c r="N4284" s="19" t="s">
        <v>4515</v>
      </c>
    </row>
    <row r="4285" spans="1:14" ht="15.75" customHeight="1" x14ac:dyDescent="0.2">
      <c r="A4285" s="14">
        <v>137</v>
      </c>
      <c r="B4285" s="16">
        <v>520</v>
      </c>
      <c r="C4285" s="14" t="s">
        <v>4516</v>
      </c>
      <c r="D4285" s="17">
        <v>1</v>
      </c>
      <c r="E4285" s="5" t="s">
        <v>4517</v>
      </c>
      <c r="F4285" s="5">
        <v>0</v>
      </c>
      <c r="G4285" s="5" t="s">
        <v>4518</v>
      </c>
      <c r="H4285" s="20" t="str">
        <f ca="1">IFERROR(__xludf.DUMMYFUNCTION("GOOGLETRANSLATE(VIET!K4285,""vi"",""en"")"),"Cultural")</f>
        <v>Cultural</v>
      </c>
      <c r="I4285" s="5">
        <v>0</v>
      </c>
      <c r="J4285" s="5">
        <v>2011</v>
      </c>
      <c r="K4285" s="5" t="s">
        <v>1262</v>
      </c>
      <c r="L4285" s="5" t="s">
        <v>4519</v>
      </c>
      <c r="M4285" s="5" t="s">
        <v>96</v>
      </c>
      <c r="N4285" s="19" t="s">
        <v>4520</v>
      </c>
    </row>
    <row r="4286" spans="1:14" ht="15.75" customHeight="1" x14ac:dyDescent="0.2">
      <c r="A4286" s="14">
        <v>138</v>
      </c>
      <c r="B4286" s="16">
        <v>520</v>
      </c>
      <c r="C4286" s="14" t="s">
        <v>4521</v>
      </c>
      <c r="D4286" s="17">
        <v>1</v>
      </c>
      <c r="E4286" s="5" t="s">
        <v>4522</v>
      </c>
      <c r="F4286" s="5">
        <v>0</v>
      </c>
      <c r="G4286" s="5" t="s">
        <v>4523</v>
      </c>
      <c r="H4286" s="20" t="str">
        <f ca="1">IFERROR(__xludf.DUMMYFUNCTION("GOOGLETRANSLATE(VIET!K4286,""vi"",""en"")"),"Cultural")</f>
        <v>Cultural</v>
      </c>
      <c r="I4286" s="5">
        <v>0</v>
      </c>
      <c r="J4286" s="5">
        <v>2011</v>
      </c>
      <c r="K4286" s="5" t="s">
        <v>1262</v>
      </c>
      <c r="L4286" s="5" t="s">
        <v>2644</v>
      </c>
      <c r="M4286" s="5" t="s">
        <v>96</v>
      </c>
      <c r="N4286" s="19" t="s">
        <v>4524</v>
      </c>
    </row>
    <row r="4287" spans="1:14" ht="15.75" customHeight="1" x14ac:dyDescent="0.2">
      <c r="A4287" s="14">
        <v>139</v>
      </c>
      <c r="B4287" s="16">
        <v>520</v>
      </c>
      <c r="C4287" s="14" t="s">
        <v>4525</v>
      </c>
      <c r="D4287" s="17">
        <v>1</v>
      </c>
      <c r="E4287" s="5" t="s">
        <v>4526</v>
      </c>
      <c r="F4287" s="5">
        <v>0</v>
      </c>
      <c r="G4287" s="5" t="s">
        <v>4527</v>
      </c>
      <c r="H4287" s="20" t="str">
        <f ca="1">IFERROR(__xludf.DUMMYFUNCTION("GOOGLETRANSLATE(VIET!K4287,""vi"",""en"")"),"Cultural")</f>
        <v>Cultural</v>
      </c>
      <c r="I4287" s="5">
        <v>0</v>
      </c>
      <c r="J4287" s="5">
        <v>2011</v>
      </c>
      <c r="K4287" s="5" t="s">
        <v>1262</v>
      </c>
      <c r="L4287" s="5" t="s">
        <v>1245</v>
      </c>
      <c r="M4287" s="5" t="s">
        <v>96</v>
      </c>
      <c r="N4287" s="19" t="s">
        <v>4528</v>
      </c>
    </row>
    <row r="4288" spans="1:14" ht="15.75" customHeight="1" x14ac:dyDescent="0.2">
      <c r="A4288" s="14">
        <v>140</v>
      </c>
      <c r="B4288" s="16">
        <v>520</v>
      </c>
      <c r="C4288" s="14" t="s">
        <v>4529</v>
      </c>
      <c r="D4288" s="17">
        <v>1</v>
      </c>
      <c r="E4288" s="5" t="s">
        <v>4530</v>
      </c>
      <c r="F4288" s="5">
        <v>0</v>
      </c>
      <c r="G4288" s="5" t="s">
        <v>4531</v>
      </c>
      <c r="H4288" s="20" t="str">
        <f ca="1">IFERROR(__xludf.DUMMYFUNCTION("GOOGLETRANSLATE(VIET!K4288,""vi"",""en"")"),"Cultural")</f>
        <v>Cultural</v>
      </c>
      <c r="I4288" s="5">
        <v>0</v>
      </c>
      <c r="J4288" s="5">
        <v>2012</v>
      </c>
      <c r="K4288" s="5" t="s">
        <v>1262</v>
      </c>
      <c r="L4288" s="5" t="s">
        <v>2755</v>
      </c>
      <c r="M4288" s="5" t="s">
        <v>96</v>
      </c>
      <c r="N4288" s="19" t="s">
        <v>4532</v>
      </c>
    </row>
    <row r="4289" spans="1:14" ht="15.75" customHeight="1" x14ac:dyDescent="0.2">
      <c r="A4289" s="14">
        <v>141</v>
      </c>
      <c r="B4289" s="16">
        <v>520</v>
      </c>
      <c r="C4289" s="14" t="s">
        <v>4533</v>
      </c>
      <c r="D4289" s="17">
        <v>1</v>
      </c>
      <c r="E4289" s="5" t="s">
        <v>4534</v>
      </c>
      <c r="F4289" s="5">
        <v>0</v>
      </c>
      <c r="G4289" s="5" t="s">
        <v>4535</v>
      </c>
      <c r="H4289" s="20" t="str">
        <f ca="1">IFERROR(__xludf.DUMMYFUNCTION("GOOGLETRANSLATE(VIET!K4289,""vi"",""en"")"),"Cultural")</f>
        <v>Cultural</v>
      </c>
      <c r="I4289" s="5">
        <v>0</v>
      </c>
      <c r="J4289" s="5">
        <v>2012</v>
      </c>
      <c r="K4289" s="5" t="s">
        <v>1262</v>
      </c>
      <c r="L4289" s="5" t="s">
        <v>95</v>
      </c>
      <c r="M4289" s="5" t="s">
        <v>96</v>
      </c>
      <c r="N4289" s="19" t="s">
        <v>4536</v>
      </c>
    </row>
    <row r="4290" spans="1:14" ht="15.75" customHeight="1" x14ac:dyDescent="0.2">
      <c r="A4290" s="14">
        <v>142</v>
      </c>
      <c r="B4290" s="16">
        <v>520</v>
      </c>
      <c r="C4290" s="14" t="s">
        <v>4537</v>
      </c>
      <c r="D4290" s="17">
        <v>1</v>
      </c>
      <c r="E4290" s="5" t="s">
        <v>4538</v>
      </c>
      <c r="F4290" s="5">
        <v>0</v>
      </c>
      <c r="G4290" s="5" t="s">
        <v>4539</v>
      </c>
      <c r="H4290" s="20" t="str">
        <f ca="1">IFERROR(__xludf.DUMMYFUNCTION("GOOGLETRANSLATE(VIET!K4290,""vi"",""en"")"),"Cultural")</f>
        <v>Cultural</v>
      </c>
      <c r="I4290" s="5">
        <v>0</v>
      </c>
      <c r="J4290" s="5">
        <v>2013</v>
      </c>
      <c r="K4290" s="5" t="s">
        <v>1262</v>
      </c>
      <c r="L4290" s="5" t="s">
        <v>414</v>
      </c>
      <c r="M4290" s="5" t="s">
        <v>96</v>
      </c>
      <c r="N4290" s="19" t="s">
        <v>4540</v>
      </c>
    </row>
    <row r="4291" spans="1:14" ht="15.75" customHeight="1" x14ac:dyDescent="0.2">
      <c r="A4291" s="14">
        <v>143</v>
      </c>
      <c r="B4291" s="16">
        <v>520</v>
      </c>
      <c r="C4291" s="14" t="s">
        <v>4541</v>
      </c>
      <c r="D4291" s="17">
        <v>1</v>
      </c>
      <c r="E4291" s="5" t="s">
        <v>4542</v>
      </c>
      <c r="F4291" s="5">
        <v>0</v>
      </c>
      <c r="G4291" s="5" t="s">
        <v>4543</v>
      </c>
      <c r="H4291" s="20" t="str">
        <f ca="1">IFERROR(__xludf.DUMMYFUNCTION("GOOGLETRANSLATE(VIET!K4291,""vi"",""en"")"),"Cultural")</f>
        <v>Cultural</v>
      </c>
      <c r="I4291" s="5">
        <v>0</v>
      </c>
      <c r="J4291" s="5">
        <v>2013</v>
      </c>
      <c r="K4291" s="5" t="s">
        <v>1262</v>
      </c>
      <c r="L4291" s="5" t="s">
        <v>3873</v>
      </c>
      <c r="M4291" s="5" t="s">
        <v>96</v>
      </c>
      <c r="N4291" s="19" t="s">
        <v>4544</v>
      </c>
    </row>
    <row r="4292" spans="1:14" ht="15.75" customHeight="1" x14ac:dyDescent="0.2">
      <c r="A4292" s="14">
        <v>144</v>
      </c>
      <c r="B4292" s="16">
        <v>520</v>
      </c>
      <c r="C4292" s="14" t="s">
        <v>4545</v>
      </c>
      <c r="D4292" s="17">
        <v>1</v>
      </c>
      <c r="E4292" s="5" t="s">
        <v>4546</v>
      </c>
      <c r="F4292" s="5">
        <v>0</v>
      </c>
      <c r="G4292" s="5" t="s">
        <v>4547</v>
      </c>
      <c r="H4292" s="20" t="str">
        <f ca="1">IFERROR(__xludf.DUMMYFUNCTION("GOOGLETRANSLATE(VIET!K4292,""vi"",""en"")"),"Cultural")</f>
        <v>Cultural</v>
      </c>
      <c r="I4292" s="5">
        <v>0</v>
      </c>
      <c r="J4292" s="5" t="s">
        <v>1305</v>
      </c>
      <c r="K4292" s="5" t="s">
        <v>1262</v>
      </c>
      <c r="L4292" s="5" t="s">
        <v>4548</v>
      </c>
      <c r="M4292" s="5" t="s">
        <v>96</v>
      </c>
      <c r="N4292" s="19" t="s">
        <v>4549</v>
      </c>
    </row>
    <row r="4293" spans="1:14" ht="15.75" customHeight="1" x14ac:dyDescent="0.2">
      <c r="A4293" s="14">
        <v>145</v>
      </c>
      <c r="B4293" s="16">
        <v>520</v>
      </c>
      <c r="C4293" s="14" t="s">
        <v>4550</v>
      </c>
      <c r="D4293" s="17">
        <v>1</v>
      </c>
      <c r="E4293" s="5" t="s">
        <v>4551</v>
      </c>
      <c r="F4293" s="5">
        <v>0</v>
      </c>
      <c r="G4293" s="5" t="s">
        <v>4552</v>
      </c>
      <c r="H4293" s="20" t="str">
        <f ca="1">IFERROR(__xludf.DUMMYFUNCTION("GOOGLETRANSLATE(VIET!K4293,""vi"",""en"")"),"Cultural")</f>
        <v>Cultural</v>
      </c>
      <c r="I4293" s="5">
        <v>0</v>
      </c>
      <c r="J4293" s="5" t="s">
        <v>1305</v>
      </c>
      <c r="K4293" s="5" t="s">
        <v>1262</v>
      </c>
      <c r="L4293" s="5" t="s">
        <v>4553</v>
      </c>
      <c r="M4293" s="5" t="s">
        <v>96</v>
      </c>
      <c r="N4293" s="19" t="s">
        <v>4554</v>
      </c>
    </row>
    <row r="4294" spans="1:14" ht="15.75" customHeight="1" x14ac:dyDescent="0.2">
      <c r="A4294" s="14">
        <v>146</v>
      </c>
      <c r="B4294" s="16">
        <v>520</v>
      </c>
      <c r="C4294" s="14" t="s">
        <v>4555</v>
      </c>
      <c r="D4294" s="17">
        <v>1</v>
      </c>
      <c r="E4294" s="5" t="s">
        <v>4556</v>
      </c>
      <c r="F4294" s="5">
        <v>0</v>
      </c>
      <c r="G4294" s="5" t="s">
        <v>4557</v>
      </c>
      <c r="H4294" s="20" t="str">
        <f ca="1">IFERROR(__xludf.DUMMYFUNCTION("GOOGLETRANSLATE(VIET!K4294,""vi"",""en"")"),"Cultural")</f>
        <v>Cultural</v>
      </c>
      <c r="I4294" s="5">
        <v>0</v>
      </c>
      <c r="J4294" s="5" t="s">
        <v>1305</v>
      </c>
      <c r="K4294" s="5" t="s">
        <v>1262</v>
      </c>
      <c r="L4294" s="5" t="s">
        <v>4558</v>
      </c>
      <c r="M4294" s="5" t="s">
        <v>96</v>
      </c>
      <c r="N4294" s="19" t="s">
        <v>4559</v>
      </c>
    </row>
    <row r="4295" spans="1:14" ht="15.75" customHeight="1" x14ac:dyDescent="0.2">
      <c r="A4295" s="14">
        <v>147</v>
      </c>
      <c r="B4295" s="16">
        <v>520</v>
      </c>
      <c r="C4295" s="14" t="s">
        <v>4560</v>
      </c>
      <c r="D4295" s="17">
        <v>1</v>
      </c>
      <c r="E4295" s="5" t="s">
        <v>4561</v>
      </c>
      <c r="F4295" s="5">
        <v>0</v>
      </c>
      <c r="G4295" s="5" t="s">
        <v>4562</v>
      </c>
      <c r="H4295" s="20" t="str">
        <f ca="1">IFERROR(__xludf.DUMMYFUNCTION("GOOGLETRANSLATE(VIET!K4295,""vi"",""en"")"),"Cultural")</f>
        <v>Cultural</v>
      </c>
      <c r="I4295" s="5">
        <v>0</v>
      </c>
      <c r="J4295" s="5" t="s">
        <v>1305</v>
      </c>
      <c r="K4295" s="5" t="s">
        <v>1262</v>
      </c>
      <c r="L4295" s="5" t="s">
        <v>414</v>
      </c>
      <c r="M4295" s="5" t="s">
        <v>96</v>
      </c>
      <c r="N4295" s="19" t="s">
        <v>4563</v>
      </c>
    </row>
    <row r="4296" spans="1:14" ht="15.75" customHeight="1" x14ac:dyDescent="0.2">
      <c r="A4296" s="14">
        <v>148</v>
      </c>
      <c r="B4296" s="16">
        <v>520</v>
      </c>
      <c r="C4296" s="14" t="s">
        <v>4564</v>
      </c>
      <c r="D4296" s="17">
        <v>1</v>
      </c>
      <c r="E4296" s="5" t="s">
        <v>4565</v>
      </c>
      <c r="F4296" s="5">
        <v>0</v>
      </c>
      <c r="G4296" s="5" t="s">
        <v>4566</v>
      </c>
      <c r="H4296" s="20" t="str">
        <f ca="1">IFERROR(__xludf.DUMMYFUNCTION("GOOGLETRANSLATE(VIET!K4296,""vi"",""en"")"),"Cultural")</f>
        <v>Cultural</v>
      </c>
      <c r="I4296" s="5">
        <v>0</v>
      </c>
      <c r="J4296" s="5" t="s">
        <v>1305</v>
      </c>
      <c r="K4296" s="5" t="s">
        <v>1262</v>
      </c>
      <c r="L4296" s="5" t="s">
        <v>4567</v>
      </c>
      <c r="M4296" s="5" t="s">
        <v>96</v>
      </c>
      <c r="N4296" s="19" t="s">
        <v>4568</v>
      </c>
    </row>
    <row r="4297" spans="1:14" ht="15.75" customHeight="1" x14ac:dyDescent="0.2">
      <c r="A4297" s="14">
        <v>149</v>
      </c>
      <c r="B4297" s="16">
        <v>520</v>
      </c>
      <c r="C4297" s="14" t="s">
        <v>4569</v>
      </c>
      <c r="D4297" s="17">
        <v>1</v>
      </c>
      <c r="E4297" s="5" t="s">
        <v>4570</v>
      </c>
      <c r="F4297" s="5">
        <v>0</v>
      </c>
      <c r="G4297" s="5" t="s">
        <v>4571</v>
      </c>
      <c r="H4297" s="20" t="str">
        <f ca="1">IFERROR(__xludf.DUMMYFUNCTION("GOOGLETRANSLATE(VIET!K4297,""vi"",""en"")"),"Cultural")</f>
        <v>Cultural</v>
      </c>
      <c r="I4297" s="5">
        <v>0</v>
      </c>
      <c r="J4297" s="5" t="s">
        <v>1305</v>
      </c>
      <c r="K4297" s="5" t="s">
        <v>1262</v>
      </c>
      <c r="L4297" s="5" t="s">
        <v>3127</v>
      </c>
      <c r="M4297" s="5" t="s">
        <v>96</v>
      </c>
      <c r="N4297" s="19" t="s">
        <v>4572</v>
      </c>
    </row>
    <row r="4298" spans="1:14" ht="15.75" customHeight="1" x14ac:dyDescent="0.2">
      <c r="A4298" s="14">
        <v>150</v>
      </c>
      <c r="B4298" s="16">
        <v>520</v>
      </c>
      <c r="C4298" s="14" t="s">
        <v>4573</v>
      </c>
      <c r="D4298" s="17">
        <v>1</v>
      </c>
      <c r="E4298" s="5" t="s">
        <v>4574</v>
      </c>
      <c r="F4298" s="5">
        <v>0</v>
      </c>
      <c r="G4298" s="5" t="s">
        <v>4575</v>
      </c>
      <c r="H4298" s="20" t="str">
        <f ca="1">IFERROR(__xludf.DUMMYFUNCTION("GOOGLETRANSLATE(VIET!K4298,""vi"",""en"")"),"History · Geography")</f>
        <v>History · Geography</v>
      </c>
      <c r="I4298" s="5">
        <v>0</v>
      </c>
      <c r="J4298" s="5">
        <v>2013</v>
      </c>
      <c r="K4298" s="5" t="s">
        <v>1262</v>
      </c>
      <c r="L4298" s="5" t="s">
        <v>414</v>
      </c>
      <c r="M4298" s="5" t="s">
        <v>96</v>
      </c>
      <c r="N4298" s="19" t="s">
        <v>4576</v>
      </c>
    </row>
    <row r="4299" spans="1:14" ht="15.75" customHeight="1" x14ac:dyDescent="0.2">
      <c r="A4299" s="14">
        <v>151</v>
      </c>
      <c r="B4299" s="16">
        <v>520</v>
      </c>
      <c r="C4299" s="14" t="s">
        <v>4577</v>
      </c>
      <c r="D4299" s="17">
        <v>1</v>
      </c>
      <c r="E4299" s="5" t="s">
        <v>4578</v>
      </c>
      <c r="F4299" s="5">
        <v>0</v>
      </c>
      <c r="G4299" s="5" t="s">
        <v>4579</v>
      </c>
      <c r="H4299" s="20" t="str">
        <f ca="1">IFERROR(__xludf.DUMMYFUNCTION("GOOGLETRANSLATE(VIET!K4299,""vi"",""en"")"),"History · Geography")</f>
        <v>History · Geography</v>
      </c>
      <c r="I4299" s="5">
        <v>0</v>
      </c>
      <c r="J4299" s="5">
        <v>2014</v>
      </c>
      <c r="K4299" s="5" t="s">
        <v>1262</v>
      </c>
      <c r="L4299" s="5" t="s">
        <v>1245</v>
      </c>
      <c r="M4299" s="5" t="s">
        <v>96</v>
      </c>
      <c r="N4299" s="19" t="s">
        <v>4580</v>
      </c>
    </row>
    <row r="4300" spans="1:14" ht="15.75" customHeight="1" x14ac:dyDescent="0.2">
      <c r="A4300" s="14">
        <v>152</v>
      </c>
      <c r="B4300" s="16">
        <v>520</v>
      </c>
      <c r="C4300" s="14" t="s">
        <v>4581</v>
      </c>
      <c r="D4300" s="17">
        <v>1</v>
      </c>
      <c r="E4300" s="5" t="s">
        <v>4582</v>
      </c>
      <c r="F4300" s="5">
        <v>0</v>
      </c>
      <c r="G4300" s="5" t="s">
        <v>4583</v>
      </c>
      <c r="H4300" s="20" t="str">
        <f ca="1">IFERROR(__xludf.DUMMYFUNCTION("GOOGLETRANSLATE(VIET!K4300,""vi"",""en"")"),"History · Geography")</f>
        <v>History · Geography</v>
      </c>
      <c r="I4300" s="5">
        <v>0</v>
      </c>
      <c r="J4300" s="5" t="s">
        <v>1261</v>
      </c>
      <c r="K4300" s="5" t="s">
        <v>1262</v>
      </c>
      <c r="L4300" s="5" t="s">
        <v>2535</v>
      </c>
      <c r="M4300" s="5" t="s">
        <v>96</v>
      </c>
      <c r="N4300" s="19" t="s">
        <v>4584</v>
      </c>
    </row>
    <row r="4301" spans="1:14" ht="15.75" customHeight="1" x14ac:dyDescent="0.2">
      <c r="A4301" s="14">
        <v>153</v>
      </c>
      <c r="B4301" s="16">
        <v>520</v>
      </c>
      <c r="C4301" s="14" t="s">
        <v>4585</v>
      </c>
      <c r="D4301" s="17">
        <v>1</v>
      </c>
      <c r="E4301" s="5" t="s">
        <v>4586</v>
      </c>
      <c r="F4301" s="5">
        <v>0</v>
      </c>
      <c r="G4301" s="5" t="s">
        <v>4587</v>
      </c>
      <c r="H4301" s="20" t="str">
        <f ca="1">IFERROR(__xludf.DUMMYFUNCTION("GOOGLETRANSLATE(VIET!K4301,""vi"",""en"")"),"Cultural")</f>
        <v>Cultural</v>
      </c>
      <c r="I4301" s="5">
        <v>0</v>
      </c>
      <c r="J4301" s="5">
        <v>2013</v>
      </c>
      <c r="K4301" s="5" t="s">
        <v>1262</v>
      </c>
      <c r="L4301" s="5" t="s">
        <v>2448</v>
      </c>
      <c r="M4301" s="5" t="s">
        <v>96</v>
      </c>
      <c r="N4301" s="19" t="s">
        <v>4588</v>
      </c>
    </row>
    <row r="4302" spans="1:14" ht="15.75" customHeight="1" x14ac:dyDescent="0.2">
      <c r="A4302" s="14">
        <v>154</v>
      </c>
      <c r="B4302" s="16">
        <v>520</v>
      </c>
      <c r="C4302" s="14" t="s">
        <v>4589</v>
      </c>
      <c r="D4302" s="17">
        <v>1</v>
      </c>
      <c r="E4302" s="5" t="s">
        <v>4590</v>
      </c>
      <c r="F4302" s="5">
        <v>0</v>
      </c>
      <c r="G4302" s="5" t="s">
        <v>4591</v>
      </c>
      <c r="H4302" s="20" t="str">
        <f ca="1">IFERROR(__xludf.DUMMYFUNCTION("GOOGLETRANSLATE(VIET!K4302,""vi"",""en"")"),"Cultural")</f>
        <v>Cultural</v>
      </c>
      <c r="I4302" s="5">
        <v>0</v>
      </c>
      <c r="J4302" s="5">
        <v>2013</v>
      </c>
      <c r="K4302" s="5" t="s">
        <v>1262</v>
      </c>
      <c r="L4302" s="5" t="s">
        <v>4592</v>
      </c>
      <c r="M4302" s="5" t="s">
        <v>96</v>
      </c>
      <c r="N4302" s="19" t="s">
        <v>4593</v>
      </c>
    </row>
    <row r="4303" spans="1:14" ht="15.75" customHeight="1" x14ac:dyDescent="0.2">
      <c r="A4303" s="14">
        <v>155</v>
      </c>
      <c r="B4303" s="16">
        <v>520</v>
      </c>
      <c r="C4303" s="14" t="s">
        <v>4594</v>
      </c>
      <c r="D4303" s="17">
        <v>1</v>
      </c>
      <c r="E4303" s="5" t="s">
        <v>4595</v>
      </c>
      <c r="F4303" s="5">
        <v>0</v>
      </c>
      <c r="G4303" s="5" t="s">
        <v>4596</v>
      </c>
      <c r="H4303" s="20" t="str">
        <f ca="1">IFERROR(__xludf.DUMMYFUNCTION("GOOGLETRANSLATE(VIET!K4303,""vi"",""en"")"),"Cultural")</f>
        <v>Cultural</v>
      </c>
      <c r="I4303" s="5">
        <v>0</v>
      </c>
      <c r="J4303" s="5">
        <v>2014</v>
      </c>
      <c r="K4303" s="5" t="s">
        <v>1262</v>
      </c>
      <c r="L4303" s="5" t="s">
        <v>4597</v>
      </c>
      <c r="M4303" s="5" t="s">
        <v>96</v>
      </c>
      <c r="N4303" s="19" t="s">
        <v>4598</v>
      </c>
    </row>
    <row r="4304" spans="1:14" ht="15.75" customHeight="1" x14ac:dyDescent="0.2">
      <c r="A4304" s="14">
        <v>156</v>
      </c>
      <c r="B4304" s="16">
        <v>520</v>
      </c>
      <c r="C4304" s="14" t="s">
        <v>4599</v>
      </c>
      <c r="D4304" s="17">
        <v>1</v>
      </c>
      <c r="E4304" s="5" t="s">
        <v>4600</v>
      </c>
      <c r="F4304" s="5">
        <v>0</v>
      </c>
      <c r="G4304" s="5" t="s">
        <v>4601</v>
      </c>
      <c r="H4304" s="20" t="str">
        <f ca="1">IFERROR(__xludf.DUMMYFUNCTION("GOOGLETRANSLATE(VIET!K4304,""vi"",""en"")"),"Cultural")</f>
        <v>Cultural</v>
      </c>
      <c r="I4304" s="5">
        <v>0</v>
      </c>
      <c r="J4304" s="5">
        <v>2014</v>
      </c>
      <c r="K4304" s="5" t="s">
        <v>1262</v>
      </c>
      <c r="L4304" s="5" t="s">
        <v>2535</v>
      </c>
      <c r="M4304" s="5" t="s">
        <v>96</v>
      </c>
      <c r="N4304" s="19" t="s">
        <v>4602</v>
      </c>
    </row>
    <row r="4305" spans="1:14" ht="15.75" customHeight="1" x14ac:dyDescent="0.2">
      <c r="A4305" s="14">
        <v>157</v>
      </c>
      <c r="B4305" s="16">
        <v>520</v>
      </c>
      <c r="C4305" s="14" t="s">
        <v>4603</v>
      </c>
      <c r="D4305" s="17">
        <v>1</v>
      </c>
      <c r="E4305" s="5" t="s">
        <v>4604</v>
      </c>
      <c r="F4305" s="5">
        <v>0</v>
      </c>
      <c r="G4305" s="5" t="s">
        <v>4605</v>
      </c>
      <c r="H4305" s="20" t="str">
        <f ca="1">IFERROR(__xludf.DUMMYFUNCTION("GOOGLETRANSLATE(VIET!K4305,""vi"",""en"")"),"Cultural")</f>
        <v>Cultural</v>
      </c>
      <c r="I4305" s="5">
        <v>0</v>
      </c>
      <c r="J4305" s="5">
        <v>2014</v>
      </c>
      <c r="K4305" s="5" t="s">
        <v>1262</v>
      </c>
      <c r="L4305" s="5" t="s">
        <v>4606</v>
      </c>
      <c r="M4305" s="5" t="s">
        <v>96</v>
      </c>
      <c r="N4305" s="19" t="s">
        <v>4607</v>
      </c>
    </row>
    <row r="4306" spans="1:14" ht="15.75" customHeight="1" x14ac:dyDescent="0.2">
      <c r="A4306" s="14">
        <v>158</v>
      </c>
      <c r="B4306" s="16">
        <v>520</v>
      </c>
      <c r="C4306" s="14" t="s">
        <v>4608</v>
      </c>
      <c r="D4306" s="17">
        <v>1</v>
      </c>
      <c r="E4306" s="5" t="s">
        <v>4609</v>
      </c>
      <c r="F4306" s="5">
        <v>0</v>
      </c>
      <c r="G4306" s="5" t="s">
        <v>4610</v>
      </c>
      <c r="H4306" s="20" t="str">
        <f ca="1">IFERROR(__xludf.DUMMYFUNCTION("GOOGLETRANSLATE(VIET!K4306,""vi"",""en"")"),"Cultural")</f>
        <v>Cultural</v>
      </c>
      <c r="I4306" s="5">
        <v>0</v>
      </c>
      <c r="J4306" s="5">
        <v>2014</v>
      </c>
      <c r="K4306" s="5" t="s">
        <v>1262</v>
      </c>
      <c r="L4306" s="5" t="s">
        <v>1276</v>
      </c>
      <c r="M4306" s="5" t="s">
        <v>96</v>
      </c>
      <c r="N4306" s="19" t="s">
        <v>4611</v>
      </c>
    </row>
    <row r="4307" spans="1:14" ht="15.75" customHeight="1" x14ac:dyDescent="0.2">
      <c r="A4307" s="14">
        <v>159</v>
      </c>
      <c r="B4307" s="16">
        <v>520</v>
      </c>
      <c r="C4307" s="14" t="s">
        <v>4612</v>
      </c>
      <c r="D4307" s="17">
        <v>1</v>
      </c>
      <c r="E4307" s="5" t="s">
        <v>4613</v>
      </c>
      <c r="F4307" s="5">
        <v>0</v>
      </c>
      <c r="G4307" s="5" t="s">
        <v>4614</v>
      </c>
      <c r="H4307" s="20" t="str">
        <f ca="1">IFERROR(__xludf.DUMMYFUNCTION("GOOGLETRANSLATE(VIET!K4307,""vi"",""en"")"),"Cultural")</f>
        <v>Cultural</v>
      </c>
      <c r="I4307" s="5">
        <v>0</v>
      </c>
      <c r="J4307" s="5">
        <v>2014</v>
      </c>
      <c r="K4307" s="5" t="s">
        <v>1262</v>
      </c>
      <c r="L4307" s="5" t="s">
        <v>95</v>
      </c>
      <c r="M4307" s="5" t="s">
        <v>96</v>
      </c>
      <c r="N4307" s="19" t="s">
        <v>4615</v>
      </c>
    </row>
    <row r="4308" spans="1:14" ht="15.75" customHeight="1" x14ac:dyDescent="0.2">
      <c r="A4308" s="14">
        <v>160</v>
      </c>
      <c r="B4308" s="16">
        <v>520</v>
      </c>
      <c r="C4308" s="14" t="s">
        <v>4616</v>
      </c>
      <c r="D4308" s="17">
        <v>2</v>
      </c>
      <c r="E4308" s="5" t="s">
        <v>4617</v>
      </c>
      <c r="F4308" s="5">
        <v>0</v>
      </c>
      <c r="G4308" s="5" t="s">
        <v>4618</v>
      </c>
      <c r="H4308" s="20" t="str">
        <f ca="1">IFERROR(__xludf.DUMMYFUNCTION("GOOGLETRANSLATE(VIET!K4308,""vi"",""en"")"),"History · Geography")</f>
        <v>History · Geography</v>
      </c>
      <c r="I4308" s="5">
        <v>0</v>
      </c>
      <c r="J4308" s="5">
        <v>2014</v>
      </c>
      <c r="K4308" s="5" t="s">
        <v>1262</v>
      </c>
      <c r="L4308" s="5" t="s">
        <v>4119</v>
      </c>
      <c r="M4308" s="5" t="s">
        <v>96</v>
      </c>
      <c r="N4308" s="19" t="s">
        <v>4619</v>
      </c>
    </row>
    <row r="4309" spans="1:14" ht="15.75" customHeight="1" x14ac:dyDescent="0.2">
      <c r="A4309" s="14">
        <v>161</v>
      </c>
      <c r="B4309" s="16">
        <v>520</v>
      </c>
      <c r="C4309" s="14" t="s">
        <v>4620</v>
      </c>
      <c r="D4309" s="17">
        <v>1</v>
      </c>
      <c r="E4309" s="5" t="s">
        <v>4621</v>
      </c>
      <c r="F4309" s="5">
        <v>0</v>
      </c>
      <c r="G4309" s="5" t="s">
        <v>4618</v>
      </c>
      <c r="H4309" s="20" t="str">
        <f ca="1">IFERROR(__xludf.DUMMYFUNCTION("GOOGLETRANSLATE(VIET!K4309,""vi"",""en"")"),"History · Geography")</f>
        <v>History · Geography</v>
      </c>
      <c r="I4309" s="5">
        <v>0</v>
      </c>
      <c r="J4309" s="5">
        <v>2012</v>
      </c>
      <c r="K4309" s="5">
        <v>3</v>
      </c>
      <c r="L4309" s="5" t="s">
        <v>4622</v>
      </c>
      <c r="M4309" s="5" t="s">
        <v>96</v>
      </c>
      <c r="N4309" s="19">
        <v>9784942056373</v>
      </c>
    </row>
    <row r="4310" spans="1:14" ht="15.75" customHeight="1" x14ac:dyDescent="0.2">
      <c r="A4310" s="14">
        <v>162</v>
      </c>
      <c r="B4310" s="16">
        <v>520</v>
      </c>
      <c r="C4310" s="14" t="s">
        <v>4623</v>
      </c>
      <c r="D4310" s="17">
        <v>1</v>
      </c>
      <c r="E4310" s="5" t="s">
        <v>4624</v>
      </c>
      <c r="F4310" s="5">
        <v>0</v>
      </c>
      <c r="G4310" s="5" t="s">
        <v>4625</v>
      </c>
      <c r="H4310" s="20" t="str">
        <f ca="1">IFERROR(__xludf.DUMMYFUNCTION("GOOGLETRANSLATE(VIET!K4310,""vi"",""en"")"),"Cultural")</f>
        <v>Cultural</v>
      </c>
      <c r="I4310" s="5">
        <v>0</v>
      </c>
      <c r="J4310" s="5">
        <v>2014</v>
      </c>
      <c r="K4310" s="5" t="s">
        <v>1262</v>
      </c>
      <c r="L4310" s="5" t="s">
        <v>3678</v>
      </c>
      <c r="M4310" s="5" t="s">
        <v>96</v>
      </c>
      <c r="N4310" s="19" t="s">
        <v>4626</v>
      </c>
    </row>
    <row r="4311" spans="1:14" ht="15.75" customHeight="1" x14ac:dyDescent="0.2">
      <c r="A4311" s="14">
        <v>163</v>
      </c>
      <c r="B4311" s="16">
        <v>520</v>
      </c>
      <c r="C4311" s="14" t="s">
        <v>4627</v>
      </c>
      <c r="D4311" s="17">
        <v>1</v>
      </c>
      <c r="E4311" s="5" t="s">
        <v>4628</v>
      </c>
      <c r="F4311" s="5">
        <v>0</v>
      </c>
      <c r="G4311" s="5" t="s">
        <v>4629</v>
      </c>
      <c r="H4311" s="20" t="str">
        <f ca="1">IFERROR(__xludf.DUMMYFUNCTION("GOOGLETRANSLATE(VIET!K4311,""vi"",""en"")"),"Cultural")</f>
        <v>Cultural</v>
      </c>
      <c r="I4311" s="5">
        <v>0</v>
      </c>
      <c r="J4311" s="5" t="s">
        <v>1261</v>
      </c>
      <c r="K4311" s="5" t="s">
        <v>1262</v>
      </c>
      <c r="L4311" s="5" t="s">
        <v>4630</v>
      </c>
      <c r="M4311" s="5" t="s">
        <v>96</v>
      </c>
      <c r="N4311" s="19" t="s">
        <v>4631</v>
      </c>
    </row>
    <row r="4312" spans="1:14" ht="15.75" customHeight="1" x14ac:dyDescent="0.2">
      <c r="A4312" s="14">
        <v>164</v>
      </c>
      <c r="B4312" s="16">
        <v>520</v>
      </c>
      <c r="C4312" s="14" t="s">
        <v>4632</v>
      </c>
      <c r="D4312" s="17">
        <v>1</v>
      </c>
      <c r="E4312" s="5" t="s">
        <v>4633</v>
      </c>
      <c r="F4312" s="5">
        <v>0</v>
      </c>
      <c r="G4312" s="5" t="s">
        <v>4634</v>
      </c>
      <c r="H4312" s="20" t="str">
        <f ca="1">IFERROR(__xludf.DUMMYFUNCTION("GOOGLETRANSLATE(VIET!K4312,""vi"",""en"")"),"Cultural")</f>
        <v>Cultural</v>
      </c>
      <c r="I4312" s="5">
        <v>1</v>
      </c>
      <c r="J4312" s="5" t="s">
        <v>1261</v>
      </c>
      <c r="K4312" s="5" t="s">
        <v>1262</v>
      </c>
      <c r="L4312" s="5" t="s">
        <v>3927</v>
      </c>
      <c r="M4312" s="5" t="s">
        <v>96</v>
      </c>
      <c r="N4312" s="19" t="s">
        <v>4635</v>
      </c>
    </row>
    <row r="4313" spans="1:14" ht="15.75" customHeight="1" x14ac:dyDescent="0.2">
      <c r="A4313" s="14">
        <v>165</v>
      </c>
      <c r="B4313" s="16">
        <v>520</v>
      </c>
      <c r="C4313" s="14" t="s">
        <v>4636</v>
      </c>
      <c r="D4313" s="17">
        <v>1</v>
      </c>
      <c r="E4313" s="5" t="s">
        <v>4637</v>
      </c>
      <c r="F4313" s="5">
        <v>0</v>
      </c>
      <c r="G4313" s="5" t="s">
        <v>4634</v>
      </c>
      <c r="H4313" s="20" t="str">
        <f ca="1">IFERROR(__xludf.DUMMYFUNCTION("GOOGLETRANSLATE(VIET!K4313,""vi"",""en"")"),"Cultural")</f>
        <v>Cultural</v>
      </c>
      <c r="I4313" s="5">
        <v>2</v>
      </c>
      <c r="J4313" s="5" t="s">
        <v>1261</v>
      </c>
      <c r="K4313" s="5" t="s">
        <v>1262</v>
      </c>
      <c r="L4313" s="5" t="s">
        <v>3927</v>
      </c>
      <c r="M4313" s="5" t="s">
        <v>96</v>
      </c>
      <c r="N4313" s="19" t="s">
        <v>4638</v>
      </c>
    </row>
    <row r="4314" spans="1:14" ht="15.75" customHeight="1" x14ac:dyDescent="0.2">
      <c r="A4314" s="14">
        <v>166</v>
      </c>
      <c r="B4314" s="16">
        <v>520</v>
      </c>
      <c r="C4314" s="14" t="s">
        <v>4639</v>
      </c>
      <c r="D4314" s="17">
        <v>1</v>
      </c>
      <c r="E4314" s="5" t="s">
        <v>4640</v>
      </c>
      <c r="F4314" s="5">
        <v>0</v>
      </c>
      <c r="G4314" s="5" t="s">
        <v>4641</v>
      </c>
      <c r="H4314" s="20" t="str">
        <f ca="1">IFERROR(__xludf.DUMMYFUNCTION("GOOGLETRANSLATE(VIET!K4314,""vi"",""en"")"),"History · Geography")</f>
        <v>History · Geography</v>
      </c>
      <c r="I4314" s="5">
        <v>0</v>
      </c>
      <c r="J4314" s="5" t="s">
        <v>1261</v>
      </c>
      <c r="K4314" s="5" t="s">
        <v>1262</v>
      </c>
      <c r="L4314" s="5" t="s">
        <v>4066</v>
      </c>
      <c r="M4314" s="5" t="s">
        <v>96</v>
      </c>
      <c r="N4314" s="19" t="s">
        <v>4642</v>
      </c>
    </row>
    <row r="4315" spans="1:14" ht="15.75" customHeight="1" x14ac:dyDescent="0.2">
      <c r="A4315" s="14">
        <v>167</v>
      </c>
      <c r="B4315" s="16">
        <v>520</v>
      </c>
      <c r="C4315" s="14" t="s">
        <v>4643</v>
      </c>
      <c r="D4315" s="17">
        <v>1</v>
      </c>
      <c r="E4315" s="5" t="s">
        <v>4644</v>
      </c>
      <c r="F4315" s="5">
        <v>0</v>
      </c>
      <c r="G4315" s="5" t="s">
        <v>4645</v>
      </c>
      <c r="H4315" s="20" t="str">
        <f ca="1">IFERROR(__xludf.DUMMYFUNCTION("GOOGLETRANSLATE(VIET!K4315,""vi"",""en"")"),"Cultural")</f>
        <v>Cultural</v>
      </c>
      <c r="I4315" s="5">
        <v>0</v>
      </c>
      <c r="J4315" s="5">
        <v>2014</v>
      </c>
      <c r="K4315" s="5" t="s">
        <v>1262</v>
      </c>
      <c r="L4315" s="5" t="s">
        <v>409</v>
      </c>
      <c r="M4315" s="5" t="s">
        <v>96</v>
      </c>
      <c r="N4315" s="19" t="s">
        <v>4646</v>
      </c>
    </row>
    <row r="4316" spans="1:14" ht="15.75" customHeight="1" x14ac:dyDescent="0.2">
      <c r="A4316" s="14">
        <v>168</v>
      </c>
      <c r="B4316" s="16">
        <v>520</v>
      </c>
      <c r="C4316" s="14" t="s">
        <v>4647</v>
      </c>
      <c r="D4316" s="17">
        <v>1</v>
      </c>
      <c r="E4316" s="5" t="s">
        <v>4648</v>
      </c>
      <c r="F4316" s="5">
        <v>0</v>
      </c>
      <c r="G4316" s="5" t="s">
        <v>4649</v>
      </c>
      <c r="H4316" s="20" t="str">
        <f ca="1">IFERROR(__xludf.DUMMYFUNCTION("GOOGLETRANSLATE(VIET!K4316,""vi"",""en"")"),"Cultural")</f>
        <v>Cultural</v>
      </c>
      <c r="I4316" s="5">
        <v>0</v>
      </c>
      <c r="J4316" s="5">
        <v>2014</v>
      </c>
      <c r="K4316" s="5" t="s">
        <v>1262</v>
      </c>
      <c r="L4316" s="5" t="s">
        <v>95</v>
      </c>
      <c r="M4316" s="5" t="s">
        <v>96</v>
      </c>
      <c r="N4316" s="19" t="s">
        <v>4650</v>
      </c>
    </row>
    <row r="4317" spans="1:14" ht="15.75" customHeight="1" x14ac:dyDescent="0.2">
      <c r="A4317" s="14">
        <v>169</v>
      </c>
      <c r="B4317" s="16">
        <v>520</v>
      </c>
      <c r="C4317" s="14" t="s">
        <v>4651</v>
      </c>
      <c r="D4317" s="17">
        <v>1</v>
      </c>
      <c r="E4317" s="5" t="s">
        <v>4652</v>
      </c>
      <c r="F4317" s="5">
        <v>0</v>
      </c>
      <c r="G4317" s="5" t="s">
        <v>4653</v>
      </c>
      <c r="H4317" s="20" t="str">
        <f ca="1">IFERROR(__xludf.DUMMYFUNCTION("GOOGLETRANSLATE(VIET!K4317,""vi"",""en"")"),"Cultural")</f>
        <v>Cultural</v>
      </c>
      <c r="I4317" s="5">
        <v>0</v>
      </c>
      <c r="J4317" s="5">
        <v>2014</v>
      </c>
      <c r="K4317" s="5" t="s">
        <v>1262</v>
      </c>
      <c r="L4317" s="5" t="s">
        <v>409</v>
      </c>
      <c r="M4317" s="5" t="s">
        <v>96</v>
      </c>
      <c r="N4317" s="19" t="s">
        <v>4654</v>
      </c>
    </row>
    <row r="4318" spans="1:14" ht="15.75" customHeight="1" x14ac:dyDescent="0.2">
      <c r="A4318" s="14">
        <v>170</v>
      </c>
      <c r="B4318" s="16">
        <v>520</v>
      </c>
      <c r="C4318" s="14" t="s">
        <v>4655</v>
      </c>
      <c r="D4318" s="17">
        <v>1</v>
      </c>
      <c r="E4318" s="5" t="s">
        <v>4656</v>
      </c>
      <c r="F4318" s="5">
        <v>0</v>
      </c>
      <c r="G4318" s="5" t="s">
        <v>4657</v>
      </c>
      <c r="H4318" s="20" t="str">
        <f ca="1">IFERROR(__xludf.DUMMYFUNCTION("GOOGLETRANSLATE(VIET!K4318,""vi"",""en"")"),"History · Geography")</f>
        <v>History · Geography</v>
      </c>
      <c r="I4318" s="5">
        <v>0</v>
      </c>
      <c r="J4318" s="5">
        <v>2010</v>
      </c>
      <c r="K4318" s="5" t="s">
        <v>1262</v>
      </c>
      <c r="L4318" s="5" t="s">
        <v>95</v>
      </c>
      <c r="M4318" s="5" t="s">
        <v>96</v>
      </c>
      <c r="N4318" s="19" t="s">
        <v>4658</v>
      </c>
    </row>
    <row r="4319" spans="1:14" ht="15.75" customHeight="1" x14ac:dyDescent="0.2">
      <c r="A4319" s="14">
        <v>171</v>
      </c>
      <c r="B4319" s="16">
        <v>520</v>
      </c>
      <c r="C4319" s="14" t="s">
        <v>4659</v>
      </c>
      <c r="D4319" s="17">
        <v>1</v>
      </c>
      <c r="E4319" s="5" t="s">
        <v>4660</v>
      </c>
      <c r="F4319" s="5">
        <v>0</v>
      </c>
      <c r="G4319" s="5" t="s">
        <v>4661</v>
      </c>
      <c r="H4319" s="20" t="str">
        <f ca="1">IFERROR(__xludf.DUMMYFUNCTION("GOOGLETRANSLATE(VIET!K4319,""vi"",""en"")"),"History · Geography")</f>
        <v>History · Geography</v>
      </c>
      <c r="I4319" s="5">
        <v>0</v>
      </c>
      <c r="J4319" s="5">
        <v>2010</v>
      </c>
      <c r="K4319" s="5" t="s">
        <v>1262</v>
      </c>
      <c r="L4319" s="5" t="s">
        <v>409</v>
      </c>
      <c r="M4319" s="5" t="s">
        <v>96</v>
      </c>
      <c r="N4319" s="19" t="s">
        <v>4662</v>
      </c>
    </row>
    <row r="4320" spans="1:14" ht="15.75" customHeight="1" x14ac:dyDescent="0.2">
      <c r="A4320" s="14">
        <v>172</v>
      </c>
      <c r="B4320" s="16">
        <v>520</v>
      </c>
      <c r="C4320" s="14" t="s">
        <v>4663</v>
      </c>
      <c r="D4320" s="17">
        <v>1</v>
      </c>
      <c r="E4320" s="5" t="s">
        <v>4664</v>
      </c>
      <c r="F4320" s="5">
        <v>0</v>
      </c>
      <c r="G4320" s="5" t="s">
        <v>4665</v>
      </c>
      <c r="H4320" s="20" t="str">
        <f ca="1">IFERROR(__xludf.DUMMYFUNCTION("GOOGLETRANSLATE(VIET!K4320,""vi"",""en"")"),"History · Geography")</f>
        <v>History · Geography</v>
      </c>
      <c r="I4320" s="5">
        <v>0</v>
      </c>
      <c r="J4320" s="5">
        <v>2010</v>
      </c>
      <c r="K4320" s="5" t="s">
        <v>1262</v>
      </c>
      <c r="L4320" s="5" t="s">
        <v>4666</v>
      </c>
      <c r="M4320" s="5" t="s">
        <v>96</v>
      </c>
      <c r="N4320" s="19" t="s">
        <v>4667</v>
      </c>
    </row>
    <row r="4321" spans="1:14" ht="15.75" customHeight="1" x14ac:dyDescent="0.2">
      <c r="A4321" s="14">
        <v>173</v>
      </c>
      <c r="B4321" s="16">
        <v>520</v>
      </c>
      <c r="C4321" s="14" t="s">
        <v>4668</v>
      </c>
      <c r="D4321" s="17">
        <v>1</v>
      </c>
      <c r="E4321" s="5" t="s">
        <v>4669</v>
      </c>
      <c r="F4321" s="5">
        <v>0</v>
      </c>
      <c r="G4321" s="5" t="s">
        <v>4670</v>
      </c>
      <c r="H4321" s="20" t="str">
        <f ca="1">IFERROR(__xludf.DUMMYFUNCTION("GOOGLETRANSLATE(VIET!K4321,""vi"",""en"")"),"History · Geography")</f>
        <v>History · Geography</v>
      </c>
      <c r="I4321" s="5">
        <v>0</v>
      </c>
      <c r="J4321" s="5">
        <v>2011</v>
      </c>
      <c r="K4321" s="5" t="s">
        <v>1262</v>
      </c>
      <c r="L4321" s="5" t="s">
        <v>2933</v>
      </c>
      <c r="M4321" s="5" t="s">
        <v>96</v>
      </c>
      <c r="N4321" s="19" t="s">
        <v>4671</v>
      </c>
    </row>
    <row r="4322" spans="1:14" ht="15.75" customHeight="1" x14ac:dyDescent="0.2">
      <c r="A4322" s="14">
        <v>174</v>
      </c>
      <c r="B4322" s="16">
        <v>520</v>
      </c>
      <c r="C4322" s="14" t="s">
        <v>4672</v>
      </c>
      <c r="D4322" s="17">
        <v>1</v>
      </c>
      <c r="E4322" s="5" t="s">
        <v>4673</v>
      </c>
      <c r="F4322" s="5">
        <v>0</v>
      </c>
      <c r="G4322" s="5" t="s">
        <v>4674</v>
      </c>
      <c r="H4322" s="20" t="str">
        <f ca="1">IFERROR(__xludf.DUMMYFUNCTION("GOOGLETRANSLATE(VIET!K4322,""vi"",""en"")"),"History · Geography")</f>
        <v>History · Geography</v>
      </c>
      <c r="I4322" s="5">
        <v>0</v>
      </c>
      <c r="J4322" s="5">
        <v>2011</v>
      </c>
      <c r="K4322" s="5" t="s">
        <v>1262</v>
      </c>
      <c r="L4322" s="5" t="s">
        <v>2448</v>
      </c>
      <c r="M4322" s="5" t="s">
        <v>96</v>
      </c>
      <c r="N4322" s="19" t="s">
        <v>4675</v>
      </c>
    </row>
    <row r="4323" spans="1:14" ht="15.75" customHeight="1" x14ac:dyDescent="0.2">
      <c r="A4323" s="14">
        <v>175</v>
      </c>
      <c r="B4323" s="16">
        <v>520</v>
      </c>
      <c r="C4323" s="14" t="s">
        <v>4676</v>
      </c>
      <c r="D4323" s="17">
        <v>1</v>
      </c>
      <c r="E4323" s="5" t="s">
        <v>4677</v>
      </c>
      <c r="F4323" s="5">
        <v>0</v>
      </c>
      <c r="G4323" s="5" t="s">
        <v>4678</v>
      </c>
      <c r="H4323" s="20" t="str">
        <f ca="1">IFERROR(__xludf.DUMMYFUNCTION("GOOGLETRANSLATE(VIET!K4323,""vi"",""en"")"),"History · Geography")</f>
        <v>History · Geography</v>
      </c>
      <c r="I4323" s="5">
        <v>0</v>
      </c>
      <c r="J4323" s="5">
        <v>2011</v>
      </c>
      <c r="K4323" s="5" t="s">
        <v>1262</v>
      </c>
      <c r="L4323" s="5" t="s">
        <v>409</v>
      </c>
      <c r="M4323" s="5" t="s">
        <v>96</v>
      </c>
      <c r="N4323" s="19" t="s">
        <v>4679</v>
      </c>
    </row>
    <row r="4324" spans="1:14" ht="15.75" customHeight="1" x14ac:dyDescent="0.2">
      <c r="A4324" s="14">
        <v>176</v>
      </c>
      <c r="B4324" s="16">
        <v>520</v>
      </c>
      <c r="C4324" s="14" t="s">
        <v>4680</v>
      </c>
      <c r="D4324" s="17">
        <v>1</v>
      </c>
      <c r="E4324" s="5" t="s">
        <v>4681</v>
      </c>
      <c r="F4324" s="5">
        <v>0</v>
      </c>
      <c r="G4324" s="5" t="s">
        <v>4682</v>
      </c>
      <c r="H4324" s="20" t="str">
        <f ca="1">IFERROR(__xludf.DUMMYFUNCTION("GOOGLETRANSLATE(VIET!K4324,""vi"",""en"")"),"History · Geography")</f>
        <v>History · Geography</v>
      </c>
      <c r="I4324" s="5">
        <v>0</v>
      </c>
      <c r="J4324" s="5">
        <v>2012</v>
      </c>
      <c r="K4324" s="5" t="s">
        <v>1262</v>
      </c>
      <c r="L4324" s="5" t="s">
        <v>4683</v>
      </c>
      <c r="M4324" s="5" t="s">
        <v>96</v>
      </c>
      <c r="N4324" s="19" t="s">
        <v>4684</v>
      </c>
    </row>
    <row r="4325" spans="1:14" ht="15.75" customHeight="1" x14ac:dyDescent="0.2">
      <c r="A4325" s="14">
        <v>177</v>
      </c>
      <c r="B4325" s="16">
        <v>520</v>
      </c>
      <c r="C4325" s="14" t="s">
        <v>4685</v>
      </c>
      <c r="D4325" s="17">
        <v>1</v>
      </c>
      <c r="E4325" s="5" t="s">
        <v>4686</v>
      </c>
      <c r="F4325" s="5">
        <v>0</v>
      </c>
      <c r="G4325" s="5" t="s">
        <v>4687</v>
      </c>
      <c r="H4325" s="20" t="str">
        <f ca="1">IFERROR(__xludf.DUMMYFUNCTION("GOOGLETRANSLATE(VIET!K4325,""vi"",""en"")"),"History · Geography")</f>
        <v>History · Geography</v>
      </c>
      <c r="I4325" s="5">
        <v>0</v>
      </c>
      <c r="J4325" s="5">
        <v>2012</v>
      </c>
      <c r="K4325" s="5" t="s">
        <v>1262</v>
      </c>
      <c r="L4325" s="5" t="s">
        <v>95</v>
      </c>
      <c r="M4325" s="5" t="s">
        <v>96</v>
      </c>
      <c r="N4325" s="19" t="s">
        <v>4688</v>
      </c>
    </row>
    <row r="4326" spans="1:14" ht="15.75" customHeight="1" x14ac:dyDescent="0.2">
      <c r="A4326" s="14">
        <v>178</v>
      </c>
      <c r="B4326" s="16">
        <v>520</v>
      </c>
      <c r="C4326" s="14" t="s">
        <v>4689</v>
      </c>
      <c r="D4326" s="17">
        <v>1</v>
      </c>
      <c r="E4326" s="5" t="s">
        <v>4690</v>
      </c>
      <c r="F4326" s="5">
        <v>0</v>
      </c>
      <c r="G4326" s="5" t="s">
        <v>4691</v>
      </c>
      <c r="H4326" s="20" t="str">
        <f ca="1">IFERROR(__xludf.DUMMYFUNCTION("GOOGLETRANSLATE(VIET!K4326,""vi"",""en"")"),"History · Geography")</f>
        <v>History · Geography</v>
      </c>
      <c r="I4326" s="5">
        <v>0</v>
      </c>
      <c r="J4326" s="5">
        <v>2012</v>
      </c>
      <c r="K4326" s="5" t="s">
        <v>1262</v>
      </c>
      <c r="L4326" s="5" t="s">
        <v>2479</v>
      </c>
      <c r="M4326" s="5" t="s">
        <v>96</v>
      </c>
      <c r="N4326" s="19" t="s">
        <v>4692</v>
      </c>
    </row>
    <row r="4327" spans="1:14" ht="15.75" customHeight="1" x14ac:dyDescent="0.2">
      <c r="A4327" s="14">
        <v>179</v>
      </c>
      <c r="B4327" s="16">
        <v>520</v>
      </c>
      <c r="C4327" s="14" t="s">
        <v>4693</v>
      </c>
      <c r="D4327" s="17">
        <v>1</v>
      </c>
      <c r="E4327" s="5" t="s">
        <v>4694</v>
      </c>
      <c r="F4327" s="5">
        <v>0</v>
      </c>
      <c r="G4327" s="5" t="s">
        <v>4695</v>
      </c>
      <c r="H4327" s="20" t="str">
        <f ca="1">IFERROR(__xludf.DUMMYFUNCTION("GOOGLETRANSLATE(VIET!K4327,""vi"",""en"")"),"History · Geography")</f>
        <v>History · Geography</v>
      </c>
      <c r="I4327" s="5">
        <v>0</v>
      </c>
      <c r="J4327" s="5">
        <v>2012</v>
      </c>
      <c r="K4327" s="5" t="s">
        <v>1262</v>
      </c>
      <c r="L4327" s="5" t="s">
        <v>3424</v>
      </c>
      <c r="M4327" s="5" t="s">
        <v>96</v>
      </c>
      <c r="N4327" s="19" t="s">
        <v>4696</v>
      </c>
    </row>
    <row r="4328" spans="1:14" ht="15.75" customHeight="1" x14ac:dyDescent="0.2">
      <c r="A4328" s="14">
        <v>180</v>
      </c>
      <c r="B4328" s="16">
        <v>520</v>
      </c>
      <c r="C4328" s="14" t="s">
        <v>4697</v>
      </c>
      <c r="D4328" s="17">
        <v>1</v>
      </c>
      <c r="E4328" s="5" t="s">
        <v>4698</v>
      </c>
      <c r="F4328" s="5">
        <v>0</v>
      </c>
      <c r="G4328" s="5" t="s">
        <v>4699</v>
      </c>
      <c r="H4328" s="20" t="str">
        <f ca="1">IFERROR(__xludf.DUMMYFUNCTION("GOOGLETRANSLATE(VIET!K4328,""vi"",""en"")"),"History · Geography")</f>
        <v>History · Geography</v>
      </c>
      <c r="I4328" s="5">
        <v>0</v>
      </c>
      <c r="J4328" s="5">
        <v>2012</v>
      </c>
      <c r="K4328" s="5" t="s">
        <v>1262</v>
      </c>
      <c r="L4328" s="5" t="s">
        <v>4700</v>
      </c>
      <c r="M4328" s="5" t="s">
        <v>96</v>
      </c>
      <c r="N4328" s="19" t="s">
        <v>4701</v>
      </c>
    </row>
    <row r="4329" spans="1:14" ht="15.75" customHeight="1" x14ac:dyDescent="0.2">
      <c r="A4329" s="14">
        <v>181</v>
      </c>
      <c r="B4329" s="16">
        <v>520</v>
      </c>
      <c r="C4329" s="14" t="s">
        <v>4702</v>
      </c>
      <c r="D4329" s="17">
        <v>1</v>
      </c>
      <c r="E4329" s="5" t="s">
        <v>4703</v>
      </c>
      <c r="F4329" s="5" t="s">
        <v>4704</v>
      </c>
      <c r="G4329" s="5" t="s">
        <v>4705</v>
      </c>
      <c r="H4329" s="20" t="str">
        <f ca="1">IFERROR(__xludf.DUMMYFUNCTION("GOOGLETRANSLATE(VIET!K4329,""vi"",""en"")"),"History · Geography")</f>
        <v>History · Geography</v>
      </c>
      <c r="I4329" s="5">
        <v>0</v>
      </c>
      <c r="J4329" s="5">
        <v>2019</v>
      </c>
      <c r="K4329" s="5">
        <v>1</v>
      </c>
      <c r="L4329" s="5" t="s">
        <v>4110</v>
      </c>
      <c r="M4329" s="5" t="s">
        <v>35</v>
      </c>
      <c r="N4329" s="19">
        <v>9784866580555</v>
      </c>
    </row>
    <row r="4330" spans="1:14" ht="15.75" customHeight="1" x14ac:dyDescent="0.2">
      <c r="A4330" s="14">
        <v>182</v>
      </c>
      <c r="B4330" s="16">
        <v>520</v>
      </c>
      <c r="C4330" s="14" t="s">
        <v>4706</v>
      </c>
      <c r="D4330" s="17">
        <v>1</v>
      </c>
      <c r="E4330" s="5" t="s">
        <v>4707</v>
      </c>
      <c r="F4330" s="5">
        <v>0</v>
      </c>
      <c r="G4330" s="5" t="s">
        <v>4708</v>
      </c>
      <c r="H4330" s="20" t="str">
        <f ca="1">IFERROR(__xludf.DUMMYFUNCTION("GOOGLETRANSLATE(VIET!K4330,""vi"",""en"")"),"History · Geography")</f>
        <v>History · Geography</v>
      </c>
      <c r="I4330" s="5">
        <v>0</v>
      </c>
      <c r="J4330" s="5">
        <v>2013</v>
      </c>
      <c r="K4330" s="5" t="s">
        <v>1262</v>
      </c>
      <c r="L4330" s="5" t="s">
        <v>4709</v>
      </c>
      <c r="M4330" s="5" t="s">
        <v>96</v>
      </c>
      <c r="N4330" s="19" t="s">
        <v>4710</v>
      </c>
    </row>
    <row r="4331" spans="1:14" ht="15.75" customHeight="1" x14ac:dyDescent="0.2">
      <c r="A4331" s="14">
        <v>183</v>
      </c>
      <c r="B4331" s="16">
        <v>520</v>
      </c>
      <c r="C4331" s="14" t="s">
        <v>4711</v>
      </c>
      <c r="D4331" s="17">
        <v>1</v>
      </c>
      <c r="E4331" s="5" t="s">
        <v>4712</v>
      </c>
      <c r="F4331" s="5">
        <v>0</v>
      </c>
      <c r="G4331" s="5" t="s">
        <v>4713</v>
      </c>
      <c r="H4331" s="20" t="str">
        <f ca="1">IFERROR(__xludf.DUMMYFUNCTION("GOOGLETRANSLATE(VIET!K4331,""vi"",""en"")"),"History · Geography")</f>
        <v>History · Geography</v>
      </c>
      <c r="I4331" s="5">
        <v>0</v>
      </c>
      <c r="J4331" s="5">
        <v>2012</v>
      </c>
      <c r="K4331" s="5" t="s">
        <v>1262</v>
      </c>
      <c r="L4331" s="5" t="s">
        <v>4714</v>
      </c>
      <c r="M4331" s="5" t="s">
        <v>96</v>
      </c>
      <c r="N4331" s="19" t="s">
        <v>4715</v>
      </c>
    </row>
    <row r="4332" spans="1:14" ht="15.75" customHeight="1" x14ac:dyDescent="0.2">
      <c r="A4332" s="14">
        <v>184</v>
      </c>
      <c r="B4332" s="16">
        <v>520</v>
      </c>
      <c r="C4332" s="14" t="s">
        <v>4716</v>
      </c>
      <c r="D4332" s="17">
        <v>1</v>
      </c>
      <c r="E4332" s="5" t="s">
        <v>4717</v>
      </c>
      <c r="F4332" s="5">
        <v>0</v>
      </c>
      <c r="G4332" s="5" t="s">
        <v>4718</v>
      </c>
      <c r="H4332" s="20" t="str">
        <f ca="1">IFERROR(__xludf.DUMMYFUNCTION("GOOGLETRANSLATE(VIET!K4332,""vi"",""en"")"),"History · Geography")</f>
        <v>History · Geography</v>
      </c>
      <c r="I4332" s="5">
        <v>0</v>
      </c>
      <c r="J4332" s="5">
        <v>2013</v>
      </c>
      <c r="K4332" s="5" t="s">
        <v>1262</v>
      </c>
      <c r="L4332" s="5" t="s">
        <v>2535</v>
      </c>
      <c r="M4332" s="5" t="s">
        <v>96</v>
      </c>
      <c r="N4332" s="19" t="s">
        <v>4719</v>
      </c>
    </row>
    <row r="4333" spans="1:14" ht="15.75" customHeight="1" x14ac:dyDescent="0.2">
      <c r="A4333" s="14">
        <v>185</v>
      </c>
      <c r="B4333" s="16">
        <v>520</v>
      </c>
      <c r="C4333" s="14" t="s">
        <v>4720</v>
      </c>
      <c r="D4333" s="17">
        <v>1</v>
      </c>
      <c r="E4333" s="5" t="s">
        <v>4721</v>
      </c>
      <c r="F4333" s="5">
        <v>0</v>
      </c>
      <c r="G4333" s="5" t="s">
        <v>4722</v>
      </c>
      <c r="H4333" s="20" t="str">
        <f ca="1">IFERROR(__xludf.DUMMYFUNCTION("GOOGLETRANSLATE(VIET!K4333,""vi"",""en"")"),"History · Geography")</f>
        <v>History · Geography</v>
      </c>
      <c r="I4333" s="5">
        <v>0</v>
      </c>
      <c r="J4333" s="5" t="s">
        <v>1305</v>
      </c>
      <c r="K4333" s="5" t="s">
        <v>1262</v>
      </c>
      <c r="L4333" s="5" t="s">
        <v>2453</v>
      </c>
      <c r="M4333" s="5" t="s">
        <v>96</v>
      </c>
      <c r="N4333" s="19" t="s">
        <v>4723</v>
      </c>
    </row>
    <row r="4334" spans="1:14" ht="15.75" customHeight="1" x14ac:dyDescent="0.2">
      <c r="A4334" s="14">
        <v>186</v>
      </c>
      <c r="B4334" s="16">
        <v>520</v>
      </c>
      <c r="C4334" s="14" t="s">
        <v>4724</v>
      </c>
      <c r="D4334" s="17">
        <v>1</v>
      </c>
      <c r="E4334" s="5" t="s">
        <v>4725</v>
      </c>
      <c r="F4334" s="5">
        <v>0</v>
      </c>
      <c r="G4334" s="5" t="s">
        <v>4726</v>
      </c>
      <c r="H4334" s="20" t="str">
        <f ca="1">IFERROR(__xludf.DUMMYFUNCTION("GOOGLETRANSLATE(VIET!K4334,""vi"",""en"")"),"History · Geography")</f>
        <v>History · Geography</v>
      </c>
      <c r="I4334" s="5">
        <v>0</v>
      </c>
      <c r="J4334" s="5">
        <v>2014</v>
      </c>
      <c r="K4334" s="5" t="s">
        <v>1262</v>
      </c>
      <c r="L4334" s="5" t="s">
        <v>414</v>
      </c>
      <c r="M4334" s="5" t="s">
        <v>96</v>
      </c>
      <c r="N4334" s="19" t="s">
        <v>4727</v>
      </c>
    </row>
    <row r="4335" spans="1:14" ht="15.75" customHeight="1" x14ac:dyDescent="0.2">
      <c r="A4335" s="14">
        <v>187</v>
      </c>
      <c r="B4335" s="16">
        <v>520</v>
      </c>
      <c r="C4335" s="14" t="s">
        <v>4728</v>
      </c>
      <c r="D4335" s="17">
        <v>1</v>
      </c>
      <c r="E4335" s="5" t="s">
        <v>4729</v>
      </c>
      <c r="F4335" s="5">
        <v>0</v>
      </c>
      <c r="G4335" s="5" t="s">
        <v>4730</v>
      </c>
      <c r="H4335" s="20" t="str">
        <f ca="1">IFERROR(__xludf.DUMMYFUNCTION("GOOGLETRANSLATE(VIET!K4335,""vi"",""en"")"),"History · Geography")</f>
        <v>History · Geography</v>
      </c>
      <c r="I4335" s="5">
        <v>0</v>
      </c>
      <c r="J4335" s="5">
        <v>2014</v>
      </c>
      <c r="K4335" s="5" t="s">
        <v>1262</v>
      </c>
      <c r="L4335" s="5" t="s">
        <v>2535</v>
      </c>
      <c r="M4335" s="5" t="s">
        <v>96</v>
      </c>
      <c r="N4335" s="19" t="s">
        <v>4731</v>
      </c>
    </row>
    <row r="4336" spans="1:14" ht="15.75" customHeight="1" x14ac:dyDescent="0.2">
      <c r="A4336" s="14">
        <v>188</v>
      </c>
      <c r="B4336" s="16">
        <v>520</v>
      </c>
      <c r="C4336" s="14" t="s">
        <v>4732</v>
      </c>
      <c r="D4336" s="17">
        <v>1</v>
      </c>
      <c r="E4336" s="5" t="s">
        <v>4733</v>
      </c>
      <c r="F4336" s="5">
        <v>0</v>
      </c>
      <c r="G4336" s="5" t="s">
        <v>4734</v>
      </c>
      <c r="H4336" s="20" t="str">
        <f ca="1">IFERROR(__xludf.DUMMYFUNCTION("GOOGLETRANSLATE(VIET!K4336,""vi"",""en"")"),"History · Geography")</f>
        <v>History · Geography</v>
      </c>
      <c r="I4336" s="5">
        <v>1</v>
      </c>
      <c r="J4336" s="5">
        <v>2014</v>
      </c>
      <c r="K4336" s="5" t="s">
        <v>1262</v>
      </c>
      <c r="L4336" s="5" t="s">
        <v>409</v>
      </c>
      <c r="M4336" s="5" t="s">
        <v>96</v>
      </c>
      <c r="N4336" s="19" t="s">
        <v>4735</v>
      </c>
    </row>
    <row r="4337" spans="1:14" ht="15.75" customHeight="1" x14ac:dyDescent="0.2">
      <c r="A4337" s="14">
        <v>189</v>
      </c>
      <c r="B4337" s="16">
        <v>520</v>
      </c>
      <c r="C4337" s="14" t="s">
        <v>4736</v>
      </c>
      <c r="D4337" s="17">
        <v>1</v>
      </c>
      <c r="E4337" s="5" t="s">
        <v>4737</v>
      </c>
      <c r="F4337" s="5">
        <v>0</v>
      </c>
      <c r="G4337" s="5" t="s">
        <v>4734</v>
      </c>
      <c r="H4337" s="20" t="str">
        <f ca="1">IFERROR(__xludf.DUMMYFUNCTION("GOOGLETRANSLATE(VIET!K4337,""vi"",""en"")"),"History · Geography")</f>
        <v>History · Geography</v>
      </c>
      <c r="I4337" s="5">
        <v>2</v>
      </c>
      <c r="J4337" s="5">
        <v>2014</v>
      </c>
      <c r="K4337" s="5" t="s">
        <v>1262</v>
      </c>
      <c r="L4337" s="5" t="s">
        <v>409</v>
      </c>
      <c r="M4337" s="5" t="s">
        <v>96</v>
      </c>
      <c r="N4337" s="19" t="s">
        <v>4738</v>
      </c>
    </row>
    <row r="4338" spans="1:14" ht="15.75" customHeight="1" x14ac:dyDescent="0.2">
      <c r="A4338" s="14">
        <v>190</v>
      </c>
      <c r="B4338" s="16">
        <v>520</v>
      </c>
      <c r="C4338" s="14" t="s">
        <v>4739</v>
      </c>
      <c r="D4338" s="17">
        <v>1</v>
      </c>
      <c r="E4338" s="5" t="s">
        <v>4740</v>
      </c>
      <c r="F4338" s="5">
        <v>0</v>
      </c>
      <c r="G4338" s="5" t="s">
        <v>4741</v>
      </c>
      <c r="H4338" s="20" t="str">
        <f ca="1">IFERROR(__xludf.DUMMYFUNCTION("GOOGLETRANSLATE(VIET!K4338,""vi"",""en"")"),"History · Geography")</f>
        <v>History · Geography</v>
      </c>
      <c r="I4338" s="5">
        <v>0</v>
      </c>
      <c r="J4338" s="5" t="s">
        <v>1261</v>
      </c>
      <c r="K4338" s="5" t="s">
        <v>1262</v>
      </c>
      <c r="L4338" s="5" t="s">
        <v>2453</v>
      </c>
      <c r="M4338" s="5" t="s">
        <v>96</v>
      </c>
      <c r="N4338" s="19" t="s">
        <v>4742</v>
      </c>
    </row>
    <row r="4339" spans="1:14" ht="15.75" customHeight="1" x14ac:dyDescent="0.2">
      <c r="A4339" s="14">
        <v>191</v>
      </c>
      <c r="B4339" s="16">
        <v>520</v>
      </c>
      <c r="C4339" s="14" t="s">
        <v>4743</v>
      </c>
      <c r="D4339" s="17">
        <v>1</v>
      </c>
      <c r="E4339" s="5" t="s">
        <v>4744</v>
      </c>
      <c r="F4339" s="5">
        <v>0</v>
      </c>
      <c r="G4339" s="5" t="s">
        <v>4745</v>
      </c>
      <c r="H4339" s="20" t="str">
        <f ca="1">IFERROR(__xludf.DUMMYFUNCTION("GOOGLETRANSLATE(VIET!K4339,""vi"",""en"")"),"History · Geography")</f>
        <v>History · Geography</v>
      </c>
      <c r="I4339" s="5">
        <v>0</v>
      </c>
      <c r="J4339" s="5">
        <v>2014</v>
      </c>
      <c r="K4339" s="5" t="s">
        <v>1262</v>
      </c>
      <c r="L4339" s="5" t="s">
        <v>751</v>
      </c>
      <c r="M4339" s="5" t="s">
        <v>96</v>
      </c>
      <c r="N4339" s="19" t="s">
        <v>4746</v>
      </c>
    </row>
    <row r="4340" spans="1:14" ht="15.75" customHeight="1" x14ac:dyDescent="0.2">
      <c r="A4340" s="14">
        <v>192</v>
      </c>
      <c r="B4340" s="16">
        <v>520</v>
      </c>
      <c r="C4340" s="14" t="s">
        <v>4747</v>
      </c>
      <c r="D4340" s="17">
        <v>1</v>
      </c>
      <c r="E4340" s="5" t="s">
        <v>4748</v>
      </c>
      <c r="F4340" s="5">
        <v>0</v>
      </c>
      <c r="G4340" s="5" t="s">
        <v>4749</v>
      </c>
      <c r="H4340" s="20" t="str">
        <f ca="1">IFERROR(__xludf.DUMMYFUNCTION("GOOGLETRANSLATE(VIET!K4340,""vi"",""en"")"),"History · Geography")</f>
        <v>History · Geography</v>
      </c>
      <c r="I4340" s="5">
        <v>0</v>
      </c>
      <c r="J4340" s="5">
        <v>2014</v>
      </c>
      <c r="K4340" s="5" t="s">
        <v>1262</v>
      </c>
      <c r="L4340" s="5" t="s">
        <v>3127</v>
      </c>
      <c r="M4340" s="5" t="s">
        <v>96</v>
      </c>
      <c r="N4340" s="19" t="s">
        <v>4750</v>
      </c>
    </row>
    <row r="4341" spans="1:14" ht="15.75" customHeight="1" x14ac:dyDescent="0.2">
      <c r="A4341" s="14">
        <v>193</v>
      </c>
      <c r="B4341" s="16">
        <v>520</v>
      </c>
      <c r="C4341" s="14" t="s">
        <v>4751</v>
      </c>
      <c r="D4341" s="17">
        <v>1</v>
      </c>
      <c r="E4341" s="5" t="s">
        <v>4752</v>
      </c>
      <c r="F4341" s="5">
        <v>0</v>
      </c>
      <c r="G4341" s="5" t="s">
        <v>4753</v>
      </c>
      <c r="H4341" s="20" t="str">
        <f ca="1">IFERROR(__xludf.DUMMYFUNCTION("GOOGLETRANSLATE(VIET!K4341,""vi"",""en"")"),"History · Geography")</f>
        <v>History · Geography</v>
      </c>
      <c r="I4341" s="5">
        <v>0</v>
      </c>
      <c r="J4341" s="5">
        <v>2014</v>
      </c>
      <c r="K4341" s="5" t="s">
        <v>1262</v>
      </c>
      <c r="L4341" s="5" t="s">
        <v>3682</v>
      </c>
      <c r="M4341" s="5" t="s">
        <v>96</v>
      </c>
      <c r="N4341" s="19" t="s">
        <v>4754</v>
      </c>
    </row>
    <row r="4342" spans="1:14" ht="15.75" customHeight="1" x14ac:dyDescent="0.2">
      <c r="A4342" s="14">
        <v>194</v>
      </c>
      <c r="B4342" s="16">
        <v>520</v>
      </c>
      <c r="C4342" s="14" t="s">
        <v>4755</v>
      </c>
      <c r="D4342" s="17">
        <v>1</v>
      </c>
      <c r="E4342" s="5" t="s">
        <v>4756</v>
      </c>
      <c r="F4342" s="5">
        <v>0</v>
      </c>
      <c r="G4342" s="5" t="s">
        <v>4757</v>
      </c>
      <c r="H4342" s="20" t="str">
        <f ca="1">IFERROR(__xludf.DUMMYFUNCTION("GOOGLETRANSLATE(VIET!K4342,""vi"",""en"")"),"History · Geography")</f>
        <v>History · Geography</v>
      </c>
      <c r="I4342" s="5">
        <v>0</v>
      </c>
      <c r="J4342" s="5">
        <v>2014</v>
      </c>
      <c r="K4342" s="5" t="s">
        <v>1262</v>
      </c>
      <c r="L4342" s="5" t="s">
        <v>409</v>
      </c>
      <c r="M4342" s="5" t="s">
        <v>96</v>
      </c>
      <c r="N4342" s="19" t="s">
        <v>4758</v>
      </c>
    </row>
    <row r="4343" spans="1:14" ht="15.75" customHeight="1" x14ac:dyDescent="0.2">
      <c r="A4343" s="14">
        <v>195</v>
      </c>
      <c r="B4343" s="16">
        <v>520</v>
      </c>
      <c r="C4343" s="14" t="s">
        <v>4759</v>
      </c>
      <c r="D4343" s="17">
        <v>1</v>
      </c>
      <c r="E4343" s="5" t="s">
        <v>4760</v>
      </c>
      <c r="F4343" s="5">
        <v>0</v>
      </c>
      <c r="G4343" s="5" t="s">
        <v>4761</v>
      </c>
      <c r="H4343" s="20" t="str">
        <f ca="1">IFERROR(__xludf.DUMMYFUNCTION("GOOGLETRANSLATE(VIET!K4343,""vi"",""en"")"),"History · Geography")</f>
        <v>History · Geography</v>
      </c>
      <c r="I4343" s="5">
        <v>0</v>
      </c>
      <c r="J4343" s="5">
        <v>2014</v>
      </c>
      <c r="K4343" s="5" t="s">
        <v>1262</v>
      </c>
      <c r="L4343" s="5" t="s">
        <v>409</v>
      </c>
      <c r="M4343" s="5" t="s">
        <v>96</v>
      </c>
      <c r="N4343" s="19" t="s">
        <v>4762</v>
      </c>
    </row>
    <row r="4344" spans="1:14" ht="15.75" customHeight="1" x14ac:dyDescent="0.2">
      <c r="A4344" s="14">
        <v>196</v>
      </c>
      <c r="B4344" s="16">
        <v>520</v>
      </c>
      <c r="C4344" s="14" t="s">
        <v>4763</v>
      </c>
      <c r="D4344" s="17">
        <v>1</v>
      </c>
      <c r="E4344" s="5" t="s">
        <v>4764</v>
      </c>
      <c r="F4344" s="5">
        <v>0</v>
      </c>
      <c r="G4344" s="5" t="s">
        <v>4765</v>
      </c>
      <c r="H4344" s="20" t="str">
        <f ca="1">IFERROR(__xludf.DUMMYFUNCTION("GOOGLETRANSLATE(VIET!K4344,""vi"",""en"")"),"History · Geography")</f>
        <v>History · Geography</v>
      </c>
      <c r="I4344" s="5">
        <v>0</v>
      </c>
      <c r="J4344" s="5">
        <v>2014</v>
      </c>
      <c r="K4344" s="5" t="s">
        <v>1262</v>
      </c>
      <c r="L4344" s="5" t="s">
        <v>4622</v>
      </c>
      <c r="M4344" s="5" t="s">
        <v>96</v>
      </c>
      <c r="N4344" s="19" t="s">
        <v>4766</v>
      </c>
    </row>
    <row r="4345" spans="1:14" ht="15.75" customHeight="1" x14ac:dyDescent="0.2">
      <c r="A4345" s="14">
        <v>197</v>
      </c>
      <c r="B4345" s="16">
        <v>520</v>
      </c>
      <c r="C4345" s="14" t="s">
        <v>4767</v>
      </c>
      <c r="D4345" s="17">
        <v>1</v>
      </c>
      <c r="E4345" s="5" t="s">
        <v>4768</v>
      </c>
      <c r="F4345" s="5">
        <v>0</v>
      </c>
      <c r="G4345" s="5" t="s">
        <v>4769</v>
      </c>
      <c r="H4345" s="20" t="str">
        <f ca="1">IFERROR(__xludf.DUMMYFUNCTION("GOOGLETRANSLATE(VIET!K4345,""vi"",""en"")"),"History · Geography")</f>
        <v>History · Geography</v>
      </c>
      <c r="I4345" s="5">
        <v>0</v>
      </c>
      <c r="J4345" s="5">
        <v>2014</v>
      </c>
      <c r="K4345" s="5" t="s">
        <v>1262</v>
      </c>
      <c r="L4345" s="5" t="s">
        <v>4770</v>
      </c>
      <c r="M4345" s="5" t="s">
        <v>96</v>
      </c>
      <c r="N4345" s="19" t="s">
        <v>4771</v>
      </c>
    </row>
    <row r="4346" spans="1:14" ht="15.75" customHeight="1" x14ac:dyDescent="0.2">
      <c r="A4346" s="14">
        <v>198</v>
      </c>
      <c r="B4346" s="16">
        <v>520</v>
      </c>
      <c r="C4346" s="14" t="s">
        <v>4772</v>
      </c>
      <c r="D4346" s="17">
        <v>1</v>
      </c>
      <c r="E4346" s="5" t="s">
        <v>4773</v>
      </c>
      <c r="F4346" s="5">
        <v>0</v>
      </c>
      <c r="G4346" s="5" t="s">
        <v>4774</v>
      </c>
      <c r="H4346" s="20" t="str">
        <f ca="1">IFERROR(__xludf.DUMMYFUNCTION("GOOGLETRANSLATE(VIET!K4346,""vi"",""en"")"),"Cultural")</f>
        <v>Cultural</v>
      </c>
      <c r="I4346" s="5">
        <v>0</v>
      </c>
      <c r="J4346" s="5">
        <v>2017</v>
      </c>
      <c r="K4346" s="5">
        <v>1</v>
      </c>
      <c r="L4346" s="5" t="s">
        <v>4014</v>
      </c>
      <c r="M4346" s="5" t="s">
        <v>96</v>
      </c>
      <c r="N4346" s="19" t="s">
        <v>4775</v>
      </c>
    </row>
    <row r="4347" spans="1:14" ht="15.75" customHeight="1" x14ac:dyDescent="0.2">
      <c r="A4347" s="14">
        <v>199</v>
      </c>
      <c r="B4347" s="16">
        <v>520</v>
      </c>
      <c r="C4347" s="14" t="s">
        <v>4776</v>
      </c>
      <c r="D4347" s="17">
        <v>1</v>
      </c>
      <c r="E4347" s="5" t="s">
        <v>4777</v>
      </c>
      <c r="F4347" s="5">
        <v>0</v>
      </c>
      <c r="G4347" s="5" t="s">
        <v>4778</v>
      </c>
      <c r="H4347" s="20" t="str">
        <f ca="1">IFERROR(__xludf.DUMMYFUNCTION("GOOGLETRANSLATE(VIET!K4347,""vi"",""en"")"),"Cultural")</f>
        <v>Cultural</v>
      </c>
      <c r="I4347" s="5">
        <v>0</v>
      </c>
      <c r="J4347" s="5">
        <v>2017</v>
      </c>
      <c r="K4347" s="5">
        <v>1</v>
      </c>
      <c r="L4347" s="5" t="s">
        <v>4014</v>
      </c>
      <c r="M4347" s="5" t="s">
        <v>96</v>
      </c>
      <c r="N4347" s="19" t="s">
        <v>4779</v>
      </c>
    </row>
    <row r="4348" spans="1:14" ht="15.75" customHeight="1" x14ac:dyDescent="0.2">
      <c r="A4348" s="14">
        <v>200</v>
      </c>
      <c r="B4348" s="16">
        <v>520</v>
      </c>
      <c r="C4348" s="14" t="s">
        <v>4780</v>
      </c>
      <c r="D4348" s="17">
        <v>1</v>
      </c>
      <c r="E4348" s="5" t="s">
        <v>4781</v>
      </c>
      <c r="F4348" s="5">
        <v>0</v>
      </c>
      <c r="G4348" s="5" t="s">
        <v>4782</v>
      </c>
      <c r="H4348" s="20" t="str">
        <f ca="1">IFERROR(__xludf.DUMMYFUNCTION("GOOGLETRANSLATE(VIET!K4348,""vi"",""en"")"),"Cultural")</f>
        <v>Cultural</v>
      </c>
      <c r="I4348" s="5">
        <v>0</v>
      </c>
      <c r="J4348" s="5">
        <v>2017</v>
      </c>
      <c r="K4348" s="5">
        <v>1</v>
      </c>
      <c r="L4348" s="5" t="s">
        <v>4014</v>
      </c>
      <c r="M4348" s="5" t="s">
        <v>96</v>
      </c>
      <c r="N4348" s="19" t="s">
        <v>4783</v>
      </c>
    </row>
    <row r="4349" spans="1:14" ht="15.75" customHeight="1" x14ac:dyDescent="0.2">
      <c r="A4349" s="14">
        <v>201</v>
      </c>
      <c r="B4349" s="16">
        <v>520</v>
      </c>
      <c r="C4349" s="14" t="s">
        <v>4784</v>
      </c>
      <c r="D4349" s="17">
        <v>1</v>
      </c>
      <c r="E4349" s="5" t="s">
        <v>4785</v>
      </c>
      <c r="F4349" s="5">
        <v>0</v>
      </c>
      <c r="G4349" s="5" t="s">
        <v>4786</v>
      </c>
      <c r="H4349" s="20" t="str">
        <f ca="1">IFERROR(__xludf.DUMMYFUNCTION("GOOGLETRANSLATE(VIET!K4349,""vi"",""en"")"),"Cultural")</f>
        <v>Cultural</v>
      </c>
      <c r="I4349" s="5">
        <v>0</v>
      </c>
      <c r="J4349" s="5">
        <v>2017</v>
      </c>
      <c r="K4349" s="5">
        <v>1</v>
      </c>
      <c r="L4349" s="5" t="s">
        <v>4014</v>
      </c>
      <c r="M4349" s="5" t="s">
        <v>96</v>
      </c>
      <c r="N4349" s="19" t="s">
        <v>4787</v>
      </c>
    </row>
    <row r="4350" spans="1:14" ht="15.75" customHeight="1" x14ac:dyDescent="0.2">
      <c r="A4350" s="14">
        <v>202</v>
      </c>
      <c r="B4350" s="16">
        <v>520</v>
      </c>
      <c r="C4350" s="14" t="s">
        <v>4788</v>
      </c>
      <c r="D4350" s="17">
        <v>1</v>
      </c>
      <c r="E4350" s="5" t="s">
        <v>4789</v>
      </c>
      <c r="F4350" s="5">
        <v>0</v>
      </c>
      <c r="G4350" s="5" t="s">
        <v>4790</v>
      </c>
      <c r="H4350" s="20" t="str">
        <f ca="1">IFERROR(__xludf.DUMMYFUNCTION("GOOGLETRANSLATE(VIET!K4350,""vi"",""en"")"),"Cultural")</f>
        <v>Cultural</v>
      </c>
      <c r="I4350" s="5">
        <v>0</v>
      </c>
      <c r="J4350" s="5">
        <v>2017</v>
      </c>
      <c r="K4350" s="5">
        <v>1</v>
      </c>
      <c r="L4350" s="5" t="s">
        <v>4014</v>
      </c>
      <c r="M4350" s="5" t="s">
        <v>96</v>
      </c>
      <c r="N4350" s="19" t="s">
        <v>4791</v>
      </c>
    </row>
    <row r="4351" spans="1:14" ht="15.75" customHeight="1" x14ac:dyDescent="0.2">
      <c r="A4351" s="14">
        <v>203</v>
      </c>
      <c r="B4351" s="16">
        <v>520</v>
      </c>
      <c r="C4351" s="14" t="s">
        <v>4792</v>
      </c>
      <c r="D4351" s="17">
        <v>1</v>
      </c>
      <c r="E4351" s="5" t="s">
        <v>4793</v>
      </c>
      <c r="F4351" s="5">
        <v>0</v>
      </c>
      <c r="G4351" s="5" t="s">
        <v>4794</v>
      </c>
      <c r="H4351" s="20" t="str">
        <f ca="1">IFERROR(__xludf.DUMMYFUNCTION("GOOGLETRANSLATE(VIET!K4351,""vi"",""en"")"),"Cultural")</f>
        <v>Cultural</v>
      </c>
      <c r="I4351" s="5">
        <v>0</v>
      </c>
      <c r="J4351" s="5">
        <v>2015</v>
      </c>
      <c r="K4351" s="5">
        <v>1</v>
      </c>
      <c r="L4351" s="5" t="s">
        <v>2453</v>
      </c>
      <c r="M4351" s="5" t="s">
        <v>96</v>
      </c>
      <c r="N4351" s="19" t="s">
        <v>4795</v>
      </c>
    </row>
    <row r="4352" spans="1:14" ht="15.75" customHeight="1" x14ac:dyDescent="0.2">
      <c r="A4352" s="14">
        <v>204</v>
      </c>
      <c r="B4352" s="16">
        <v>520</v>
      </c>
      <c r="C4352" s="14" t="s">
        <v>4796</v>
      </c>
      <c r="D4352" s="17">
        <v>1</v>
      </c>
      <c r="E4352" s="5" t="s">
        <v>4797</v>
      </c>
      <c r="F4352" s="5">
        <v>0</v>
      </c>
      <c r="G4352" s="5" t="s">
        <v>4798</v>
      </c>
      <c r="H4352" s="20" t="str">
        <f ca="1">IFERROR(__xludf.DUMMYFUNCTION("GOOGLETRANSLATE(VIET!K4352,""vi"",""en"")"),"History · Geography")</f>
        <v>History · Geography</v>
      </c>
      <c r="I4352" s="5">
        <v>0</v>
      </c>
      <c r="J4352" s="5">
        <v>2016</v>
      </c>
      <c r="K4352" s="5">
        <v>34</v>
      </c>
      <c r="L4352" s="5" t="s">
        <v>95</v>
      </c>
      <c r="M4352" s="5" t="s">
        <v>96</v>
      </c>
      <c r="N4352" s="19" t="s">
        <v>4799</v>
      </c>
    </row>
    <row r="4353" spans="1:14" ht="15.75" customHeight="1" x14ac:dyDescent="0.2">
      <c r="A4353" s="14">
        <v>205</v>
      </c>
      <c r="B4353" s="16">
        <v>520</v>
      </c>
      <c r="C4353" s="14" t="s">
        <v>4800</v>
      </c>
      <c r="D4353" s="17">
        <v>1</v>
      </c>
      <c r="E4353" s="5" t="s">
        <v>4801</v>
      </c>
      <c r="F4353" s="5">
        <v>0</v>
      </c>
      <c r="G4353" s="5" t="s">
        <v>4315</v>
      </c>
      <c r="H4353" s="20" t="str">
        <f ca="1">IFERROR(__xludf.DUMMYFUNCTION("GOOGLETRANSLATE(VIET!K4353,""vi"",""en"")"),"Cultural")</f>
        <v>Cultural</v>
      </c>
      <c r="I4353" s="5">
        <v>0</v>
      </c>
      <c r="J4353" s="5">
        <v>2007</v>
      </c>
      <c r="K4353" s="5">
        <v>2</v>
      </c>
      <c r="L4353" s="5" t="s">
        <v>4802</v>
      </c>
      <c r="M4353" s="5" t="s">
        <v>96</v>
      </c>
      <c r="N4353" s="19" t="s">
        <v>4803</v>
      </c>
    </row>
    <row r="4354" spans="1:14" ht="15.75" customHeight="1" x14ac:dyDescent="0.2">
      <c r="A4354" s="14">
        <v>206</v>
      </c>
      <c r="B4354" s="16">
        <v>520</v>
      </c>
      <c r="C4354" s="14" t="s">
        <v>4804</v>
      </c>
      <c r="D4354" s="17">
        <v>1</v>
      </c>
      <c r="E4354" s="5" t="s">
        <v>4805</v>
      </c>
      <c r="F4354" s="5">
        <v>0</v>
      </c>
      <c r="G4354" s="5" t="s">
        <v>4806</v>
      </c>
      <c r="H4354" s="20" t="str">
        <f ca="1">IFERROR(__xludf.DUMMYFUNCTION("GOOGLETRANSLATE(VIET!K4354,""vi"",""en"")"),"History · Geography")</f>
        <v>History · Geography</v>
      </c>
      <c r="I4354" s="5">
        <v>0</v>
      </c>
      <c r="J4354" s="5">
        <v>2018</v>
      </c>
      <c r="K4354" s="5">
        <v>1</v>
      </c>
      <c r="L4354" s="5" t="s">
        <v>4449</v>
      </c>
      <c r="M4354" s="5" t="s">
        <v>35</v>
      </c>
      <c r="N4354" s="19" t="s">
        <v>4807</v>
      </c>
    </row>
    <row r="4355" spans="1:14" ht="15.75" customHeight="1" x14ac:dyDescent="0.2">
      <c r="A4355" s="14">
        <v>207</v>
      </c>
      <c r="B4355" s="16">
        <v>520</v>
      </c>
      <c r="C4355" s="14" t="s">
        <v>4808</v>
      </c>
      <c r="D4355" s="17">
        <v>1</v>
      </c>
      <c r="E4355" s="5" t="s">
        <v>4809</v>
      </c>
      <c r="F4355" s="5" t="s">
        <v>4810</v>
      </c>
      <c r="G4355" s="5" t="s">
        <v>4811</v>
      </c>
      <c r="H4355" s="20" t="str">
        <f ca="1">IFERROR(__xludf.DUMMYFUNCTION("GOOGLETRANSLATE(VIET!K4355,""vi"",""en"")"),"History · Geography")</f>
        <v>History · Geography</v>
      </c>
      <c r="I4355" s="5">
        <v>0</v>
      </c>
      <c r="J4355" s="5">
        <v>2018</v>
      </c>
      <c r="K4355" s="5">
        <v>1</v>
      </c>
      <c r="L4355" s="5" t="s">
        <v>4449</v>
      </c>
      <c r="M4355" s="5" t="s">
        <v>35</v>
      </c>
      <c r="N4355" s="19" t="s">
        <v>4812</v>
      </c>
    </row>
    <row r="4356" spans="1:14" ht="15.75" customHeight="1" x14ac:dyDescent="0.2">
      <c r="A4356" s="14">
        <v>208</v>
      </c>
      <c r="B4356" s="16">
        <v>520</v>
      </c>
      <c r="C4356" s="14" t="s">
        <v>4813</v>
      </c>
      <c r="D4356" s="17">
        <v>1</v>
      </c>
      <c r="E4356" s="5" t="s">
        <v>4814</v>
      </c>
      <c r="F4356" s="5">
        <v>0</v>
      </c>
      <c r="G4356" s="5" t="s">
        <v>4815</v>
      </c>
      <c r="H4356" s="20" t="str">
        <f ca="1">IFERROR(__xludf.DUMMYFUNCTION("GOOGLETRANSLATE(VIET!K4356,""vi"",""en"")"),"History · Geography")</f>
        <v>History · Geography</v>
      </c>
      <c r="I4356" s="5">
        <v>0</v>
      </c>
      <c r="J4356" s="5">
        <v>2018</v>
      </c>
      <c r="K4356" s="5">
        <v>1</v>
      </c>
      <c r="L4356" s="5" t="s">
        <v>4449</v>
      </c>
      <c r="M4356" s="5" t="s">
        <v>35</v>
      </c>
      <c r="N4356" s="19" t="s">
        <v>4816</v>
      </c>
    </row>
    <row r="4357" spans="1:14" ht="15.75" customHeight="1" x14ac:dyDescent="0.2">
      <c r="A4357" s="14">
        <v>209</v>
      </c>
      <c r="B4357" s="16">
        <v>520</v>
      </c>
      <c r="C4357" s="14" t="s">
        <v>4817</v>
      </c>
      <c r="D4357" s="17">
        <v>1</v>
      </c>
      <c r="E4357" s="5" t="s">
        <v>4818</v>
      </c>
      <c r="F4357" s="5" t="s">
        <v>4819</v>
      </c>
      <c r="G4357" s="5" t="s">
        <v>4820</v>
      </c>
      <c r="H4357" s="20" t="str">
        <f ca="1">IFERROR(__xludf.DUMMYFUNCTION("GOOGLETRANSLATE(VIET!K4357,""vi"",""en"")"),"History · Geography")</f>
        <v>History · Geography</v>
      </c>
      <c r="I4357" s="5">
        <v>0</v>
      </c>
      <c r="J4357" s="5">
        <v>2019</v>
      </c>
      <c r="K4357" s="5">
        <v>1</v>
      </c>
      <c r="L4357" s="5" t="s">
        <v>4449</v>
      </c>
      <c r="M4357" s="5" t="s">
        <v>35</v>
      </c>
      <c r="N4357" s="19">
        <v>9784866580548</v>
      </c>
    </row>
    <row r="4358" spans="1:14" ht="15.75" customHeight="1" x14ac:dyDescent="0.2">
      <c r="A4358" s="14">
        <v>210</v>
      </c>
      <c r="B4358" s="16">
        <v>520</v>
      </c>
      <c r="C4358" s="14" t="s">
        <v>4821</v>
      </c>
      <c r="D4358" s="17">
        <v>1</v>
      </c>
      <c r="E4358" s="5" t="s">
        <v>4822</v>
      </c>
      <c r="F4358" s="5">
        <v>0</v>
      </c>
      <c r="G4358" s="5" t="s">
        <v>4823</v>
      </c>
      <c r="H4358" s="20" t="str">
        <f ca="1">IFERROR(__xludf.DUMMYFUNCTION("GOOGLETRANSLATE(VIET!K4358,""vi"",""en"")"),"History · Geography")</f>
        <v>History · Geography</v>
      </c>
      <c r="I4358" s="5">
        <v>0</v>
      </c>
      <c r="J4358" s="5">
        <v>2017</v>
      </c>
      <c r="K4358" s="5">
        <v>1</v>
      </c>
      <c r="L4358" s="5" t="s">
        <v>4066</v>
      </c>
      <c r="M4358" s="5" t="s">
        <v>96</v>
      </c>
      <c r="N4358" s="19">
        <v>9784634590908</v>
      </c>
    </row>
    <row r="4359" spans="1:14" ht="15.75" customHeight="1" x14ac:dyDescent="0.2">
      <c r="A4359" s="14">
        <v>211</v>
      </c>
      <c r="B4359" s="16">
        <v>520</v>
      </c>
      <c r="C4359" s="14" t="s">
        <v>4824</v>
      </c>
      <c r="D4359" s="17">
        <v>1</v>
      </c>
      <c r="E4359" s="5" t="s">
        <v>4825</v>
      </c>
      <c r="F4359" s="5">
        <v>0</v>
      </c>
      <c r="G4359" s="5" t="s">
        <v>4826</v>
      </c>
      <c r="H4359" s="20" t="str">
        <f ca="1">IFERROR(__xludf.DUMMYFUNCTION("GOOGLETRANSLATE(VIET!K4359,""vi"",""en"")"),"History · Geography")</f>
        <v>History · Geography</v>
      </c>
      <c r="I4359" s="5">
        <v>0</v>
      </c>
      <c r="J4359" s="5">
        <v>2017</v>
      </c>
      <c r="K4359" s="5">
        <v>1</v>
      </c>
      <c r="L4359" s="5" t="s">
        <v>4066</v>
      </c>
      <c r="M4359" s="5" t="s">
        <v>96</v>
      </c>
      <c r="N4359" s="19">
        <v>9784634025271</v>
      </c>
    </row>
    <row r="4360" spans="1:14" ht="15.75" customHeight="1" x14ac:dyDescent="0.2">
      <c r="A4360" s="14">
        <v>212</v>
      </c>
      <c r="B4360" s="16">
        <v>520</v>
      </c>
      <c r="C4360" s="14" t="s">
        <v>4827</v>
      </c>
      <c r="D4360" s="17">
        <v>1</v>
      </c>
      <c r="E4360" s="5" t="s">
        <v>4828</v>
      </c>
      <c r="F4360" s="5">
        <v>0</v>
      </c>
      <c r="G4360" s="5" t="s">
        <v>4829</v>
      </c>
      <c r="H4360" s="20" t="str">
        <f ca="1">IFERROR(__xludf.DUMMYFUNCTION("GOOGLETRANSLATE(VIET!K4360,""vi"",""en"")"),"History · Geography")</f>
        <v>History · Geography</v>
      </c>
      <c r="I4360" s="5">
        <v>0</v>
      </c>
      <c r="J4360" s="5">
        <v>2003</v>
      </c>
      <c r="K4360" s="5">
        <v>1</v>
      </c>
      <c r="L4360" s="5" t="s">
        <v>4421</v>
      </c>
      <c r="M4360" s="5" t="s">
        <v>96</v>
      </c>
      <c r="N4360" s="19">
        <v>4326652810</v>
      </c>
    </row>
    <row r="4361" spans="1:14" ht="15.75" customHeight="1" x14ac:dyDescent="0.2">
      <c r="A4361" s="14">
        <v>213</v>
      </c>
      <c r="B4361" s="16">
        <v>520</v>
      </c>
      <c r="C4361" s="14" t="s">
        <v>4830</v>
      </c>
      <c r="D4361" s="17">
        <v>1</v>
      </c>
      <c r="E4361" s="5" t="s">
        <v>4831</v>
      </c>
      <c r="F4361" s="5">
        <v>0</v>
      </c>
      <c r="G4361" s="5" t="s">
        <v>4832</v>
      </c>
      <c r="H4361" s="20" t="str">
        <f ca="1">IFERROR(__xludf.DUMMYFUNCTION("GOOGLETRANSLATE(VIET!K4361,""vi"",""en"")"),"History · Geography")</f>
        <v>History · Geography</v>
      </c>
      <c r="I4361" s="5">
        <v>0</v>
      </c>
      <c r="J4361" s="5">
        <v>1994</v>
      </c>
      <c r="K4361" s="5">
        <v>2</v>
      </c>
      <c r="L4361" s="5" t="s">
        <v>3915</v>
      </c>
      <c r="M4361" s="5" t="s">
        <v>96</v>
      </c>
      <c r="N4361" s="19">
        <v>4586503025</v>
      </c>
    </row>
    <row r="4362" spans="1:14" ht="15.75" customHeight="1" x14ac:dyDescent="0.2">
      <c r="A4362" s="14">
        <v>214</v>
      </c>
      <c r="B4362" s="16">
        <v>520</v>
      </c>
      <c r="C4362" s="14" t="s">
        <v>4833</v>
      </c>
      <c r="D4362" s="17">
        <v>1</v>
      </c>
      <c r="E4362" s="5" t="s">
        <v>4834</v>
      </c>
      <c r="F4362" s="5">
        <v>0</v>
      </c>
      <c r="G4362" s="5" t="s">
        <v>4835</v>
      </c>
      <c r="H4362" s="20" t="str">
        <f ca="1">IFERROR(__xludf.DUMMYFUNCTION("GOOGLETRANSLATE(VIET!K4362,""vi"",""en"")"),"History · Geography")</f>
        <v>History · Geography</v>
      </c>
      <c r="I4362" s="5">
        <v>0</v>
      </c>
      <c r="J4362" s="5">
        <v>1999</v>
      </c>
      <c r="K4362" s="5">
        <v>2</v>
      </c>
      <c r="L4362" s="5" t="s">
        <v>3915</v>
      </c>
      <c r="M4362" s="5" t="s">
        <v>96</v>
      </c>
      <c r="N4362" s="19">
        <v>4586504552</v>
      </c>
    </row>
    <row r="4363" spans="1:14" ht="15.75" hidden="1" customHeight="1" x14ac:dyDescent="0.2">
      <c r="A4363" s="14">
        <v>0</v>
      </c>
      <c r="B4363" s="16">
        <v>0</v>
      </c>
      <c r="C4363" s="14">
        <v>0</v>
      </c>
      <c r="D4363" s="17">
        <v>0</v>
      </c>
      <c r="E4363" s="5">
        <v>0</v>
      </c>
      <c r="F4363" s="5">
        <v>0</v>
      </c>
      <c r="G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19">
        <v>0</v>
      </c>
    </row>
    <row r="4364" spans="1:14" ht="15.75" customHeight="1" x14ac:dyDescent="0.2">
      <c r="A4364" s="14">
        <v>1</v>
      </c>
      <c r="B4364" s="16">
        <v>530</v>
      </c>
      <c r="C4364" s="14" t="s">
        <v>4836</v>
      </c>
      <c r="D4364" s="17">
        <v>1</v>
      </c>
      <c r="E4364" s="5" t="s">
        <v>4837</v>
      </c>
      <c r="F4364" s="5" t="s">
        <v>4838</v>
      </c>
      <c r="G4364" s="5" t="s">
        <v>4839</v>
      </c>
      <c r="H4364" s="20" t="str">
        <f ca="1">IFERROR(__xludf.DUMMYFUNCTION("GOOGLETRANSLATE(VIET!K4364,""vi"",""en"")"),"Society")</f>
        <v>Society</v>
      </c>
      <c r="I4364" s="5">
        <v>0</v>
      </c>
      <c r="J4364" s="5">
        <v>2014</v>
      </c>
      <c r="K4364" s="5">
        <v>1</v>
      </c>
      <c r="L4364" s="5" t="s">
        <v>1249</v>
      </c>
      <c r="M4364" s="5" t="s">
        <v>96</v>
      </c>
      <c r="N4364" s="19">
        <v>9784816708893</v>
      </c>
    </row>
    <row r="4365" spans="1:14" ht="15.75" customHeight="1" x14ac:dyDescent="0.2">
      <c r="A4365" s="14">
        <v>2</v>
      </c>
      <c r="B4365" s="16">
        <v>530</v>
      </c>
      <c r="C4365" s="14" t="s">
        <v>4841</v>
      </c>
      <c r="D4365" s="17">
        <v>1</v>
      </c>
      <c r="E4365" s="5" t="s">
        <v>4842</v>
      </c>
      <c r="F4365" s="5">
        <v>0</v>
      </c>
      <c r="G4365" s="5" t="s">
        <v>4843</v>
      </c>
      <c r="H4365" s="20" t="str">
        <f ca="1">IFERROR(__xludf.DUMMYFUNCTION("GOOGLETRANSLATE(VIET!K4365,""vi"",""en"")"),"Society")</f>
        <v>Society</v>
      </c>
      <c r="I4365" s="5">
        <v>0</v>
      </c>
      <c r="J4365" s="5">
        <v>2008</v>
      </c>
      <c r="K4365" s="5">
        <v>1</v>
      </c>
      <c r="L4365" s="5" t="s">
        <v>4844</v>
      </c>
      <c r="M4365" s="5" t="s">
        <v>307</v>
      </c>
      <c r="N4365" s="19" t="s">
        <v>4845</v>
      </c>
    </row>
    <row r="4366" spans="1:14" ht="15.75" customHeight="1" x14ac:dyDescent="0.2">
      <c r="A4366" s="14">
        <v>3</v>
      </c>
      <c r="B4366" s="16">
        <v>530</v>
      </c>
      <c r="C4366" s="14" t="s">
        <v>4846</v>
      </c>
      <c r="D4366" s="17">
        <v>1</v>
      </c>
      <c r="E4366" s="5" t="s">
        <v>4847</v>
      </c>
      <c r="F4366" s="5">
        <v>0</v>
      </c>
      <c r="G4366" s="5" t="s">
        <v>4848</v>
      </c>
      <c r="H4366" s="20" t="str">
        <f ca="1">IFERROR(__xludf.DUMMYFUNCTION("GOOGLETRANSLATE(VIET!K4366,""vi"",""en"")"),"Society")</f>
        <v>Society</v>
      </c>
      <c r="I4366" s="5">
        <v>0</v>
      </c>
      <c r="J4366" s="5">
        <v>2003</v>
      </c>
      <c r="K4366" s="5">
        <v>0</v>
      </c>
      <c r="L4366" s="5">
        <v>0</v>
      </c>
      <c r="M4366" s="5" t="s">
        <v>35</v>
      </c>
      <c r="N4366" s="19">
        <v>0</v>
      </c>
    </row>
    <row r="4367" spans="1:14" ht="15.75" customHeight="1" x14ac:dyDescent="0.2">
      <c r="A4367" s="14">
        <v>4</v>
      </c>
      <c r="B4367" s="16">
        <v>530</v>
      </c>
      <c r="C4367" s="14" t="s">
        <v>4849</v>
      </c>
      <c r="D4367" s="17">
        <v>1</v>
      </c>
      <c r="E4367" s="5" t="s">
        <v>4850</v>
      </c>
      <c r="F4367" s="5">
        <v>0</v>
      </c>
      <c r="G4367" s="5" t="s">
        <v>4851</v>
      </c>
      <c r="H4367" s="20" t="str">
        <f ca="1">IFERROR(__xludf.DUMMYFUNCTION("GOOGLETRANSLATE(VIET!K4367,""vi"",""en"")"),"Society")</f>
        <v>Society</v>
      </c>
      <c r="I4367" s="5">
        <v>0</v>
      </c>
      <c r="J4367" s="5">
        <v>2008</v>
      </c>
      <c r="K4367" s="5">
        <v>0</v>
      </c>
      <c r="L4367" s="5">
        <v>0</v>
      </c>
      <c r="M4367" s="5" t="s">
        <v>35</v>
      </c>
      <c r="N4367" s="19">
        <v>0</v>
      </c>
    </row>
    <row r="4368" spans="1:14" ht="15.75" customHeight="1" x14ac:dyDescent="0.2">
      <c r="A4368" s="14">
        <v>5</v>
      </c>
      <c r="B4368" s="16">
        <v>530</v>
      </c>
      <c r="C4368" s="14" t="s">
        <v>4852</v>
      </c>
      <c r="D4368" s="17">
        <v>1</v>
      </c>
      <c r="E4368" s="5" t="s">
        <v>4853</v>
      </c>
      <c r="F4368" s="5">
        <v>0</v>
      </c>
      <c r="G4368" s="5" t="s">
        <v>4854</v>
      </c>
      <c r="H4368" s="20" t="str">
        <f ca="1">IFERROR(__xludf.DUMMYFUNCTION("GOOGLETRANSLATE(VIET!K4368,""vi"",""en"")"),"Society")</f>
        <v>Society</v>
      </c>
      <c r="I4368" s="5">
        <v>0</v>
      </c>
      <c r="J4368" s="5">
        <v>1992</v>
      </c>
      <c r="K4368" s="5">
        <v>0</v>
      </c>
      <c r="L4368" s="5">
        <v>0</v>
      </c>
      <c r="M4368" s="5" t="s">
        <v>96</v>
      </c>
      <c r="N4368" s="19">
        <v>0</v>
      </c>
    </row>
    <row r="4369" spans="1:14" ht="15.75" customHeight="1" x14ac:dyDescent="0.2">
      <c r="A4369" s="14">
        <v>6</v>
      </c>
      <c r="B4369" s="16">
        <v>530</v>
      </c>
      <c r="C4369" s="14" t="s">
        <v>4855</v>
      </c>
      <c r="D4369" s="17">
        <v>1</v>
      </c>
      <c r="E4369" s="5" t="s">
        <v>4856</v>
      </c>
      <c r="F4369" s="5">
        <v>0</v>
      </c>
      <c r="G4369" s="5" t="s">
        <v>4857</v>
      </c>
      <c r="H4369" s="20" t="str">
        <f ca="1">IFERROR(__xludf.DUMMYFUNCTION("GOOGLETRANSLATE(VIET!K4369,""vi"",""en"")"),"Society")</f>
        <v>Society</v>
      </c>
      <c r="I4369" s="5">
        <v>1</v>
      </c>
      <c r="J4369" s="5">
        <v>2007</v>
      </c>
      <c r="K4369" s="5">
        <v>0</v>
      </c>
      <c r="L4369" s="5">
        <v>0</v>
      </c>
      <c r="M4369" s="5" t="s">
        <v>96</v>
      </c>
      <c r="N4369" s="19">
        <v>0</v>
      </c>
    </row>
    <row r="4370" spans="1:14" ht="15.75" customHeight="1" x14ac:dyDescent="0.2">
      <c r="A4370" s="14">
        <v>7</v>
      </c>
      <c r="B4370" s="16">
        <v>530</v>
      </c>
      <c r="C4370" s="14" t="s">
        <v>4858</v>
      </c>
      <c r="D4370" s="17">
        <v>1</v>
      </c>
      <c r="E4370" s="5" t="s">
        <v>4859</v>
      </c>
      <c r="F4370" s="5">
        <v>0</v>
      </c>
      <c r="G4370" s="5" t="s">
        <v>4860</v>
      </c>
      <c r="H4370" s="20" t="str">
        <f ca="1">IFERROR(__xludf.DUMMYFUNCTION("GOOGLETRANSLATE(VIET!K4370,""vi"",""en"")"),"Society")</f>
        <v>Society</v>
      </c>
      <c r="I4370" s="5">
        <v>0</v>
      </c>
      <c r="J4370" s="5">
        <v>2007</v>
      </c>
      <c r="K4370" s="5">
        <v>1</v>
      </c>
      <c r="L4370" s="5" t="s">
        <v>4861</v>
      </c>
      <c r="M4370" s="5" t="s">
        <v>35</v>
      </c>
      <c r="N4370" s="19">
        <v>9780520222731</v>
      </c>
    </row>
    <row r="4371" spans="1:14" ht="15.75" customHeight="1" x14ac:dyDescent="0.2">
      <c r="A4371" s="14">
        <v>8</v>
      </c>
      <c r="B4371" s="16">
        <v>530</v>
      </c>
      <c r="C4371" s="14" t="s">
        <v>4862</v>
      </c>
      <c r="D4371" s="17">
        <v>1</v>
      </c>
      <c r="E4371" s="5" t="s">
        <v>4863</v>
      </c>
      <c r="F4371" s="5">
        <v>0</v>
      </c>
      <c r="G4371" s="5" t="s">
        <v>4864</v>
      </c>
      <c r="H4371" s="20" t="str">
        <f ca="1">IFERROR(__xludf.DUMMYFUNCTION("GOOGLETRANSLATE(VIET!K4371,""vi"",""en"")"),"Society")</f>
        <v>Society</v>
      </c>
      <c r="I4371" s="5">
        <v>0</v>
      </c>
      <c r="J4371" s="5">
        <v>1997</v>
      </c>
      <c r="K4371" s="5">
        <v>1</v>
      </c>
      <c r="L4371" s="5" t="s">
        <v>4558</v>
      </c>
      <c r="M4371" s="5" t="s">
        <v>96</v>
      </c>
      <c r="N4371" s="19">
        <v>9784409230268</v>
      </c>
    </row>
    <row r="4372" spans="1:14" ht="15.75" customHeight="1" x14ac:dyDescent="0.2">
      <c r="A4372" s="14">
        <v>9</v>
      </c>
      <c r="B4372" s="16">
        <v>530</v>
      </c>
      <c r="C4372" s="14" t="s">
        <v>4865</v>
      </c>
      <c r="D4372" s="17">
        <v>1</v>
      </c>
      <c r="E4372" s="5" t="s">
        <v>4866</v>
      </c>
      <c r="F4372" s="5">
        <v>0</v>
      </c>
      <c r="G4372" s="5" t="s">
        <v>4867</v>
      </c>
      <c r="H4372" s="20" t="str">
        <f ca="1">IFERROR(__xludf.DUMMYFUNCTION("GOOGLETRANSLATE(VIET!K4372,""vi"",""en"")"),"Society")</f>
        <v>Society</v>
      </c>
      <c r="I4372" s="5">
        <v>0</v>
      </c>
      <c r="J4372" s="5">
        <v>2005</v>
      </c>
      <c r="K4372" s="5">
        <v>1</v>
      </c>
      <c r="L4372" s="5" t="s">
        <v>4868</v>
      </c>
      <c r="M4372" s="5" t="s">
        <v>96</v>
      </c>
      <c r="N4372" s="19">
        <v>0</v>
      </c>
    </row>
    <row r="4373" spans="1:14" ht="15.75" customHeight="1" x14ac:dyDescent="0.2">
      <c r="A4373" s="14">
        <v>10</v>
      </c>
      <c r="B4373" s="16">
        <v>530</v>
      </c>
      <c r="C4373" s="14" t="s">
        <v>4869</v>
      </c>
      <c r="D4373" s="17">
        <v>1</v>
      </c>
      <c r="E4373" s="5" t="s">
        <v>4870</v>
      </c>
      <c r="F4373" s="5">
        <v>0</v>
      </c>
      <c r="G4373" s="5" t="s">
        <v>4871</v>
      </c>
      <c r="H4373" s="20" t="str">
        <f ca="1">IFERROR(__xludf.DUMMYFUNCTION("GOOGLETRANSLATE(VIET!K4373,""vi"",""en"")"),"Society")</f>
        <v>Society</v>
      </c>
      <c r="I4373" s="5">
        <v>0</v>
      </c>
      <c r="J4373" s="5">
        <v>2005</v>
      </c>
      <c r="K4373" s="5">
        <v>0</v>
      </c>
      <c r="L4373" s="5">
        <v>0</v>
      </c>
      <c r="M4373" s="5" t="s">
        <v>96</v>
      </c>
      <c r="N4373" s="19">
        <v>0</v>
      </c>
    </row>
    <row r="4374" spans="1:14" ht="15.75" customHeight="1" x14ac:dyDescent="0.2">
      <c r="A4374" s="14">
        <v>11</v>
      </c>
      <c r="B4374" s="16">
        <v>530</v>
      </c>
      <c r="C4374" s="14" t="s">
        <v>4872</v>
      </c>
      <c r="D4374" s="17">
        <v>1</v>
      </c>
      <c r="E4374" s="5" t="s">
        <v>4873</v>
      </c>
      <c r="F4374" s="5">
        <v>0</v>
      </c>
      <c r="G4374" s="5" t="s">
        <v>4874</v>
      </c>
      <c r="H4374" s="20" t="str">
        <f ca="1">IFERROR(__xludf.DUMMYFUNCTION("GOOGLETRANSLATE(VIET!K4374,""vi"",""en"")"),"Society")</f>
        <v>Society</v>
      </c>
      <c r="I4374" s="5">
        <v>0</v>
      </c>
      <c r="J4374" s="5">
        <v>2007</v>
      </c>
      <c r="K4374" s="5">
        <v>1</v>
      </c>
      <c r="L4374" s="5" t="s">
        <v>937</v>
      </c>
      <c r="M4374" s="5" t="s">
        <v>96</v>
      </c>
      <c r="N4374" s="19">
        <v>9784840120906</v>
      </c>
    </row>
    <row r="4375" spans="1:14" ht="15.75" customHeight="1" x14ac:dyDescent="0.2">
      <c r="A4375" s="14">
        <v>12</v>
      </c>
      <c r="B4375" s="16">
        <v>530</v>
      </c>
      <c r="C4375" s="14" t="s">
        <v>4875</v>
      </c>
      <c r="D4375" s="17">
        <v>1</v>
      </c>
      <c r="E4375" s="5" t="s">
        <v>4876</v>
      </c>
      <c r="F4375" s="5">
        <v>0</v>
      </c>
      <c r="G4375" s="5" t="s">
        <v>4877</v>
      </c>
      <c r="H4375" s="20" t="str">
        <f ca="1">IFERROR(__xludf.DUMMYFUNCTION("GOOGLETRANSLATE(VIET!K4375,""vi"",""en"")"),"Society")</f>
        <v>Society</v>
      </c>
      <c r="I4375" s="5">
        <v>0</v>
      </c>
      <c r="J4375" s="5">
        <v>2004</v>
      </c>
      <c r="K4375" s="5">
        <v>0</v>
      </c>
      <c r="L4375" s="5">
        <v>0</v>
      </c>
      <c r="M4375" s="5" t="s">
        <v>96</v>
      </c>
      <c r="N4375" s="19">
        <v>0</v>
      </c>
    </row>
    <row r="4376" spans="1:14" ht="15.75" customHeight="1" x14ac:dyDescent="0.2">
      <c r="A4376" s="14">
        <v>13</v>
      </c>
      <c r="B4376" s="16">
        <v>530</v>
      </c>
      <c r="C4376" s="14" t="s">
        <v>4878</v>
      </c>
      <c r="D4376" s="17">
        <v>1</v>
      </c>
      <c r="E4376" s="5" t="s">
        <v>4879</v>
      </c>
      <c r="F4376" s="5">
        <v>0</v>
      </c>
      <c r="G4376" s="5" t="s">
        <v>4880</v>
      </c>
      <c r="H4376" s="20" t="str">
        <f ca="1">IFERROR(__xludf.DUMMYFUNCTION("GOOGLETRANSLATE(VIET!K4376,""vi"",""en"")"),"Society")</f>
        <v>Society</v>
      </c>
      <c r="I4376" s="5">
        <v>0</v>
      </c>
      <c r="J4376" s="5">
        <v>2002</v>
      </c>
      <c r="K4376" s="5">
        <v>0</v>
      </c>
      <c r="L4376" s="5">
        <v>0</v>
      </c>
      <c r="M4376" s="5" t="s">
        <v>96</v>
      </c>
      <c r="N4376" s="19">
        <v>0</v>
      </c>
    </row>
    <row r="4377" spans="1:14" ht="15.75" customHeight="1" x14ac:dyDescent="0.2">
      <c r="A4377" s="14">
        <v>14</v>
      </c>
      <c r="B4377" s="16">
        <v>530</v>
      </c>
      <c r="C4377" s="14" t="s">
        <v>4881</v>
      </c>
      <c r="D4377" s="17">
        <v>1</v>
      </c>
      <c r="E4377" s="5" t="s">
        <v>4882</v>
      </c>
      <c r="F4377" s="5">
        <v>0</v>
      </c>
      <c r="G4377" s="5" t="s">
        <v>4883</v>
      </c>
      <c r="H4377" s="20" t="str">
        <f ca="1">IFERROR(__xludf.DUMMYFUNCTION("GOOGLETRANSLATE(VIET!K4377,""vi"",""en"")"),"Society")</f>
        <v>Society</v>
      </c>
      <c r="I4377" s="5">
        <v>0</v>
      </c>
      <c r="J4377" s="5">
        <v>2004</v>
      </c>
      <c r="K4377" s="5">
        <v>0</v>
      </c>
      <c r="L4377" s="5">
        <v>0</v>
      </c>
      <c r="M4377" s="5" t="s">
        <v>96</v>
      </c>
      <c r="N4377" s="19">
        <v>0</v>
      </c>
    </row>
    <row r="4378" spans="1:14" ht="15.75" customHeight="1" x14ac:dyDescent="0.2">
      <c r="A4378" s="14">
        <v>15</v>
      </c>
      <c r="B4378" s="16">
        <v>530</v>
      </c>
      <c r="C4378" s="14" t="s">
        <v>4884</v>
      </c>
      <c r="D4378" s="17">
        <v>1</v>
      </c>
      <c r="E4378" s="5" t="s">
        <v>4885</v>
      </c>
      <c r="F4378" s="5">
        <v>0</v>
      </c>
      <c r="G4378" s="5" t="s">
        <v>4886</v>
      </c>
      <c r="H4378" s="20" t="str">
        <f ca="1">IFERROR(__xludf.DUMMYFUNCTION("GOOGLETRANSLATE(VIET!K4378,""vi"",""en"")"),"Society")</f>
        <v>Society</v>
      </c>
      <c r="I4378" s="5">
        <v>0</v>
      </c>
      <c r="J4378" s="5">
        <v>2003</v>
      </c>
      <c r="K4378" s="5">
        <v>0</v>
      </c>
      <c r="L4378" s="5">
        <v>0</v>
      </c>
      <c r="M4378" s="5" t="s">
        <v>96</v>
      </c>
      <c r="N4378" s="19">
        <v>0</v>
      </c>
    </row>
    <row r="4379" spans="1:14" ht="15.75" customHeight="1" x14ac:dyDescent="0.2">
      <c r="A4379" s="14">
        <v>16</v>
      </c>
      <c r="B4379" s="16">
        <v>530</v>
      </c>
      <c r="C4379" s="14" t="s">
        <v>4887</v>
      </c>
      <c r="D4379" s="17">
        <v>1</v>
      </c>
      <c r="E4379" s="5" t="s">
        <v>4888</v>
      </c>
      <c r="F4379" s="5">
        <v>0</v>
      </c>
      <c r="G4379" s="5" t="s">
        <v>4889</v>
      </c>
      <c r="H4379" s="20" t="str">
        <f ca="1">IFERROR(__xludf.DUMMYFUNCTION("GOOGLETRANSLATE(VIET!K4379,""vi"",""en"")"),"Society")</f>
        <v>Society</v>
      </c>
      <c r="I4379" s="5">
        <v>0</v>
      </c>
      <c r="J4379" s="5">
        <v>2003</v>
      </c>
      <c r="K4379" s="5">
        <v>0</v>
      </c>
      <c r="L4379" s="5">
        <v>0</v>
      </c>
      <c r="M4379" s="5" t="s">
        <v>96</v>
      </c>
      <c r="N4379" s="19">
        <v>0</v>
      </c>
    </row>
    <row r="4380" spans="1:14" ht="15.75" customHeight="1" x14ac:dyDescent="0.2">
      <c r="A4380" s="14">
        <v>17</v>
      </c>
      <c r="B4380" s="16">
        <v>530</v>
      </c>
      <c r="C4380" s="14" t="s">
        <v>4890</v>
      </c>
      <c r="D4380" s="17">
        <v>1</v>
      </c>
      <c r="E4380" s="5" t="s">
        <v>4891</v>
      </c>
      <c r="F4380" s="5" t="s">
        <v>32</v>
      </c>
      <c r="G4380" s="5" t="s">
        <v>4892</v>
      </c>
      <c r="H4380" s="20" t="str">
        <f ca="1">IFERROR(__xludf.DUMMYFUNCTION("GOOGLETRANSLATE(VIET!K4380,""vi"",""en"")"),"Society")</f>
        <v>Society</v>
      </c>
      <c r="I4380" s="5">
        <v>0</v>
      </c>
      <c r="J4380" s="5">
        <v>2001</v>
      </c>
      <c r="K4380" s="5">
        <v>1</v>
      </c>
      <c r="L4380" s="5" t="s">
        <v>3873</v>
      </c>
      <c r="M4380" s="5" t="s">
        <v>96</v>
      </c>
      <c r="N4380" s="19">
        <v>9784121502148</v>
      </c>
    </row>
    <row r="4381" spans="1:14" ht="15.75" customHeight="1" x14ac:dyDescent="0.2">
      <c r="A4381" s="14">
        <v>18</v>
      </c>
      <c r="B4381" s="16">
        <v>530</v>
      </c>
      <c r="C4381" s="14" t="s">
        <v>4893</v>
      </c>
      <c r="D4381" s="17">
        <v>1</v>
      </c>
      <c r="E4381" s="5" t="s">
        <v>4894</v>
      </c>
      <c r="F4381" s="5" t="s">
        <v>32</v>
      </c>
      <c r="G4381" s="5" t="s">
        <v>4895</v>
      </c>
      <c r="H4381" s="20" t="str">
        <f ca="1">IFERROR(__xludf.DUMMYFUNCTION("GOOGLETRANSLATE(VIET!K4381,""vi"",""en"")"),"Society")</f>
        <v>Society</v>
      </c>
      <c r="I4381" s="5">
        <v>0</v>
      </c>
      <c r="J4381" s="5">
        <v>2004</v>
      </c>
      <c r="K4381" s="5">
        <v>1</v>
      </c>
      <c r="L4381" s="5" t="s">
        <v>4066</v>
      </c>
      <c r="M4381" s="5" t="s">
        <v>96</v>
      </c>
      <c r="N4381" s="19">
        <v>9784634474307</v>
      </c>
    </row>
    <row r="4382" spans="1:14" ht="15.75" customHeight="1" x14ac:dyDescent="0.2">
      <c r="A4382" s="14">
        <v>19</v>
      </c>
      <c r="B4382" s="16">
        <v>530</v>
      </c>
      <c r="C4382" s="14" t="s">
        <v>4896</v>
      </c>
      <c r="D4382" s="17">
        <v>1</v>
      </c>
      <c r="E4382" s="5" t="s">
        <v>4897</v>
      </c>
      <c r="F4382" s="5" t="s">
        <v>32</v>
      </c>
      <c r="G4382" s="5" t="s">
        <v>4898</v>
      </c>
      <c r="H4382" s="20" t="str">
        <f ca="1">IFERROR(__xludf.DUMMYFUNCTION("GOOGLETRANSLATE(VIET!K4382,""vi"",""en"")"),"Society")</f>
        <v>Society</v>
      </c>
      <c r="I4382" s="5">
        <v>0</v>
      </c>
      <c r="J4382" s="5">
        <v>2009</v>
      </c>
      <c r="K4382" s="5">
        <v>1</v>
      </c>
      <c r="L4382" s="5" t="s">
        <v>4899</v>
      </c>
      <c r="M4382" s="5" t="s">
        <v>96</v>
      </c>
      <c r="N4382" s="19">
        <v>9784046213778</v>
      </c>
    </row>
    <row r="4383" spans="1:14" ht="15.75" customHeight="1" x14ac:dyDescent="0.2">
      <c r="A4383" s="14">
        <v>20</v>
      </c>
      <c r="B4383" s="16">
        <v>530</v>
      </c>
      <c r="C4383" s="14" t="s">
        <v>4900</v>
      </c>
      <c r="D4383" s="17">
        <v>1</v>
      </c>
      <c r="E4383" s="5" t="s">
        <v>4901</v>
      </c>
      <c r="F4383" s="5">
        <v>0</v>
      </c>
      <c r="G4383" s="5" t="s">
        <v>4902</v>
      </c>
      <c r="H4383" s="20" t="str">
        <f ca="1">IFERROR(__xludf.DUMMYFUNCTION("GOOGLETRANSLATE(VIET!K4383,""vi"",""en"")"),"Society")</f>
        <v>Society</v>
      </c>
      <c r="I4383" s="5">
        <v>0</v>
      </c>
      <c r="J4383" s="5">
        <v>2008</v>
      </c>
      <c r="K4383" s="5">
        <v>1</v>
      </c>
      <c r="L4383" s="5" t="s">
        <v>4903</v>
      </c>
      <c r="M4383" s="5" t="s">
        <v>96</v>
      </c>
      <c r="N4383" s="19">
        <v>9784479771104</v>
      </c>
    </row>
    <row r="4384" spans="1:14" ht="15.75" customHeight="1" x14ac:dyDescent="0.2">
      <c r="A4384" s="14">
        <v>21</v>
      </c>
      <c r="B4384" s="16">
        <v>530</v>
      </c>
      <c r="C4384" s="14" t="s">
        <v>4904</v>
      </c>
      <c r="D4384" s="17">
        <v>1</v>
      </c>
      <c r="E4384" s="5" t="s">
        <v>4905</v>
      </c>
      <c r="F4384" s="5" t="s">
        <v>32</v>
      </c>
      <c r="G4384" s="5" t="s">
        <v>4906</v>
      </c>
      <c r="H4384" s="20" t="str">
        <f ca="1">IFERROR(__xludf.DUMMYFUNCTION("GOOGLETRANSLATE(VIET!K4384,""vi"",""en"")"),"Society")</f>
        <v>Society</v>
      </c>
      <c r="I4384" s="5">
        <v>0</v>
      </c>
      <c r="J4384" s="5">
        <v>2005</v>
      </c>
      <c r="K4384" s="5">
        <v>1</v>
      </c>
      <c r="L4384" s="5" t="s">
        <v>1154</v>
      </c>
      <c r="M4384" s="5" t="s">
        <v>96</v>
      </c>
      <c r="N4384" s="19">
        <v>9784334033217</v>
      </c>
    </row>
    <row r="4385" spans="1:14" ht="15.75" customHeight="1" x14ac:dyDescent="0.2">
      <c r="A4385" s="14">
        <v>22</v>
      </c>
      <c r="B4385" s="16">
        <v>530</v>
      </c>
      <c r="C4385" s="14" t="s">
        <v>4907</v>
      </c>
      <c r="D4385" s="17">
        <v>1</v>
      </c>
      <c r="E4385" s="5" t="s">
        <v>4908</v>
      </c>
      <c r="F4385" s="5" t="s">
        <v>4909</v>
      </c>
      <c r="G4385" s="5" t="s">
        <v>4910</v>
      </c>
      <c r="H4385" s="20" t="str">
        <f ca="1">IFERROR(__xludf.DUMMYFUNCTION("GOOGLETRANSLATE(VIET!K4385,""vi"",""en"")"),"Society")</f>
        <v>Society</v>
      </c>
      <c r="I4385" s="5">
        <v>0</v>
      </c>
      <c r="J4385" s="5">
        <v>2006</v>
      </c>
      <c r="K4385" s="5">
        <v>1</v>
      </c>
      <c r="L4385" s="5" t="s">
        <v>414</v>
      </c>
      <c r="M4385" s="5" t="s">
        <v>96</v>
      </c>
      <c r="N4385" s="19">
        <v>9784062810746</v>
      </c>
    </row>
    <row r="4386" spans="1:14" ht="15.75" customHeight="1" x14ac:dyDescent="0.2">
      <c r="A4386" s="14">
        <v>23</v>
      </c>
      <c r="B4386" s="16">
        <v>530</v>
      </c>
      <c r="C4386" s="14" t="s">
        <v>4911</v>
      </c>
      <c r="D4386" s="17">
        <v>1</v>
      </c>
      <c r="E4386" s="5" t="s">
        <v>4912</v>
      </c>
      <c r="F4386" s="5" t="s">
        <v>32</v>
      </c>
      <c r="G4386" s="5" t="s">
        <v>4913</v>
      </c>
      <c r="H4386" s="20" t="str">
        <f ca="1">IFERROR(__xludf.DUMMYFUNCTION("GOOGLETRANSLATE(VIET!K4386,""vi"",""en"")"),"Society")</f>
        <v>Society</v>
      </c>
      <c r="I4386" s="5">
        <v>0</v>
      </c>
      <c r="J4386" s="5">
        <v>2008</v>
      </c>
      <c r="K4386" s="5">
        <v>1</v>
      </c>
      <c r="L4386" s="5" t="s">
        <v>508</v>
      </c>
      <c r="M4386" s="5" t="s">
        <v>96</v>
      </c>
      <c r="N4386" s="19">
        <v>9784812208045</v>
      </c>
    </row>
    <row r="4387" spans="1:14" ht="15.75" customHeight="1" x14ac:dyDescent="0.2">
      <c r="A4387" s="14">
        <v>24</v>
      </c>
      <c r="B4387" s="16">
        <v>530</v>
      </c>
      <c r="C4387" s="14" t="s">
        <v>4914</v>
      </c>
      <c r="D4387" s="17">
        <v>1</v>
      </c>
      <c r="E4387" s="5" t="s">
        <v>4915</v>
      </c>
      <c r="F4387" s="5" t="s">
        <v>32</v>
      </c>
      <c r="G4387" s="5" t="s">
        <v>4916</v>
      </c>
      <c r="H4387" s="20" t="str">
        <f ca="1">IFERROR(__xludf.DUMMYFUNCTION("GOOGLETRANSLATE(VIET!K4387,""vi"",""en"")"),"Society")</f>
        <v>Society</v>
      </c>
      <c r="I4387" s="5">
        <v>0</v>
      </c>
      <c r="J4387" s="5">
        <v>2010</v>
      </c>
      <c r="K4387" s="5">
        <v>1</v>
      </c>
      <c r="L4387" s="5" t="s">
        <v>4917</v>
      </c>
      <c r="M4387" s="5" t="s">
        <v>96</v>
      </c>
      <c r="N4387" s="19">
        <v>9784796702904</v>
      </c>
    </row>
    <row r="4388" spans="1:14" ht="15.75" customHeight="1" x14ac:dyDescent="0.2">
      <c r="A4388" s="14">
        <v>25</v>
      </c>
      <c r="B4388" s="16">
        <v>530</v>
      </c>
      <c r="C4388" s="14" t="s">
        <v>4918</v>
      </c>
      <c r="D4388" s="17">
        <v>1</v>
      </c>
      <c r="E4388" s="5" t="s">
        <v>4919</v>
      </c>
      <c r="F4388" s="5">
        <v>0</v>
      </c>
      <c r="G4388" s="5" t="s">
        <v>4920</v>
      </c>
      <c r="H4388" s="20" t="str">
        <f ca="1">IFERROR(__xludf.DUMMYFUNCTION("GOOGLETRANSLATE(VIET!K4388,""vi"",""en"")"),"Society")</f>
        <v>Society</v>
      </c>
      <c r="I4388" s="5">
        <v>1</v>
      </c>
      <c r="J4388" s="5">
        <v>2008</v>
      </c>
      <c r="K4388" s="5">
        <v>1</v>
      </c>
      <c r="L4388" s="5" t="s">
        <v>4921</v>
      </c>
      <c r="M4388" s="5" t="s">
        <v>96</v>
      </c>
      <c r="N4388" s="19">
        <v>9784047101531</v>
      </c>
    </row>
    <row r="4389" spans="1:14" ht="15.75" customHeight="1" x14ac:dyDescent="0.2">
      <c r="A4389" s="14">
        <v>26</v>
      </c>
      <c r="B4389" s="16">
        <v>530</v>
      </c>
      <c r="C4389" s="14" t="s">
        <v>4922</v>
      </c>
      <c r="D4389" s="17">
        <v>1</v>
      </c>
      <c r="E4389" s="5" t="s">
        <v>4923</v>
      </c>
      <c r="F4389" s="5">
        <v>0</v>
      </c>
      <c r="G4389" s="5" t="s">
        <v>4924</v>
      </c>
      <c r="H4389" s="20" t="str">
        <f ca="1">IFERROR(__xludf.DUMMYFUNCTION("GOOGLETRANSLATE(VIET!K4389,""vi"",""en"")"),"Society")</f>
        <v>Society</v>
      </c>
      <c r="I4389" s="5">
        <v>1</v>
      </c>
      <c r="J4389" s="5">
        <v>2009</v>
      </c>
      <c r="K4389" s="5">
        <v>1</v>
      </c>
      <c r="L4389" s="5" t="s">
        <v>4925</v>
      </c>
      <c r="M4389" s="5" t="s">
        <v>96</v>
      </c>
      <c r="N4389" s="19">
        <v>9784532314354</v>
      </c>
    </row>
    <row r="4390" spans="1:14" ht="15.75" customHeight="1" x14ac:dyDescent="0.2">
      <c r="A4390" s="14">
        <v>27</v>
      </c>
      <c r="B4390" s="16">
        <v>530</v>
      </c>
      <c r="C4390" s="14" t="s">
        <v>4926</v>
      </c>
      <c r="D4390" s="17">
        <v>1</v>
      </c>
      <c r="E4390" s="5" t="s">
        <v>4927</v>
      </c>
      <c r="F4390" s="5">
        <v>0</v>
      </c>
      <c r="G4390" s="5" t="s">
        <v>4928</v>
      </c>
      <c r="H4390" s="20" t="str">
        <f ca="1">IFERROR(__xludf.DUMMYFUNCTION("GOOGLETRANSLATE(VIET!K4390,""vi"",""en"")"),"Society")</f>
        <v>Society</v>
      </c>
      <c r="I4390" s="5">
        <v>1</v>
      </c>
      <c r="J4390" s="5">
        <v>2007</v>
      </c>
      <c r="K4390" s="5">
        <v>1</v>
      </c>
      <c r="L4390" s="5" t="s">
        <v>414</v>
      </c>
      <c r="M4390" s="5" t="s">
        <v>96</v>
      </c>
      <c r="N4390" s="19">
        <v>978406213997</v>
      </c>
    </row>
    <row r="4391" spans="1:14" ht="15.75" customHeight="1" x14ac:dyDescent="0.2">
      <c r="A4391" s="14">
        <v>28</v>
      </c>
      <c r="B4391" s="16">
        <v>530</v>
      </c>
      <c r="C4391" s="14" t="s">
        <v>4929</v>
      </c>
      <c r="D4391" s="17">
        <v>1</v>
      </c>
      <c r="E4391" s="5" t="s">
        <v>4930</v>
      </c>
      <c r="F4391" s="5">
        <v>0</v>
      </c>
      <c r="G4391" s="5" t="s">
        <v>4931</v>
      </c>
      <c r="H4391" s="20" t="str">
        <f ca="1">IFERROR(__xludf.DUMMYFUNCTION("GOOGLETRANSLATE(VIET!K4391,""vi"",""en"")"),"Society")</f>
        <v>Society</v>
      </c>
      <c r="I4391" s="5">
        <v>1</v>
      </c>
      <c r="J4391" s="5">
        <v>2007</v>
      </c>
      <c r="K4391" s="5">
        <v>3</v>
      </c>
      <c r="L4391" s="5" t="s">
        <v>4074</v>
      </c>
      <c r="M4391" s="5" t="s">
        <v>96</v>
      </c>
      <c r="N4391" s="19">
        <v>9784122033993</v>
      </c>
    </row>
    <row r="4392" spans="1:14" ht="15.75" customHeight="1" x14ac:dyDescent="0.2">
      <c r="A4392" s="14">
        <v>29</v>
      </c>
      <c r="B4392" s="16">
        <v>530</v>
      </c>
      <c r="C4392" s="14" t="s">
        <v>4932</v>
      </c>
      <c r="D4392" s="17">
        <v>1</v>
      </c>
      <c r="E4392" s="5" t="s">
        <v>4933</v>
      </c>
      <c r="F4392" s="5">
        <v>0</v>
      </c>
      <c r="G4392" s="5" t="s">
        <v>4934</v>
      </c>
      <c r="H4392" s="20" t="str">
        <f ca="1">IFERROR(__xludf.DUMMYFUNCTION("GOOGLETRANSLATE(VIET!K4392,""vi"",""en"")"),"Society")</f>
        <v>Society</v>
      </c>
      <c r="I4392" s="5">
        <v>1</v>
      </c>
      <c r="J4392" s="5">
        <v>2010</v>
      </c>
      <c r="K4392" s="5">
        <v>1</v>
      </c>
      <c r="L4392" s="5" t="s">
        <v>2602</v>
      </c>
      <c r="M4392" s="5" t="s">
        <v>96</v>
      </c>
      <c r="N4392" s="19">
        <v>9784140093481</v>
      </c>
    </row>
    <row r="4393" spans="1:14" ht="15.75" customHeight="1" x14ac:dyDescent="0.2">
      <c r="A4393" s="14">
        <v>30</v>
      </c>
      <c r="B4393" s="16">
        <v>530</v>
      </c>
      <c r="C4393" s="14" t="s">
        <v>4935</v>
      </c>
      <c r="D4393" s="17">
        <v>1</v>
      </c>
      <c r="E4393" s="5" t="s">
        <v>4936</v>
      </c>
      <c r="F4393" s="5">
        <v>0</v>
      </c>
      <c r="G4393" s="5" t="s">
        <v>4934</v>
      </c>
      <c r="H4393" s="20" t="str">
        <f ca="1">IFERROR(__xludf.DUMMYFUNCTION("GOOGLETRANSLATE(VIET!K4393,""vi"",""en"")"),"Society")</f>
        <v>Society</v>
      </c>
      <c r="I4393" s="5">
        <v>1</v>
      </c>
      <c r="J4393" s="5">
        <v>2009</v>
      </c>
      <c r="K4393" s="5">
        <v>2</v>
      </c>
      <c r="L4393" s="5" t="s">
        <v>2602</v>
      </c>
      <c r="M4393" s="5" t="s">
        <v>96</v>
      </c>
      <c r="N4393" s="19">
        <v>9784140093474</v>
      </c>
    </row>
    <row r="4394" spans="1:14" ht="15.75" customHeight="1" x14ac:dyDescent="0.2">
      <c r="A4394" s="14">
        <v>31</v>
      </c>
      <c r="B4394" s="16">
        <v>530</v>
      </c>
      <c r="C4394" s="14" t="s">
        <v>4937</v>
      </c>
      <c r="D4394" s="17">
        <v>1</v>
      </c>
      <c r="E4394" s="5" t="s">
        <v>4938</v>
      </c>
      <c r="F4394" s="5">
        <v>0</v>
      </c>
      <c r="G4394" s="5" t="s">
        <v>4934</v>
      </c>
      <c r="H4394" s="20" t="str">
        <f ca="1">IFERROR(__xludf.DUMMYFUNCTION("GOOGLETRANSLATE(VIET!K4394,""vi"",""en"")"),"Society")</f>
        <v>Society</v>
      </c>
      <c r="I4394" s="5">
        <v>1</v>
      </c>
      <c r="J4394" s="5">
        <v>2010</v>
      </c>
      <c r="K4394" s="5">
        <v>5</v>
      </c>
      <c r="L4394" s="5" t="s">
        <v>2602</v>
      </c>
      <c r="M4394" s="5" t="s">
        <v>96</v>
      </c>
      <c r="N4394" s="19">
        <v>9784140093443</v>
      </c>
    </row>
    <row r="4395" spans="1:14" ht="15.75" customHeight="1" x14ac:dyDescent="0.2">
      <c r="A4395" s="14">
        <v>32</v>
      </c>
      <c r="B4395" s="16">
        <v>530</v>
      </c>
      <c r="C4395" s="14" t="s">
        <v>4939</v>
      </c>
      <c r="D4395" s="17">
        <v>1</v>
      </c>
      <c r="E4395" s="5" t="s">
        <v>4940</v>
      </c>
      <c r="F4395" s="5">
        <v>0</v>
      </c>
      <c r="G4395" s="5" t="s">
        <v>4934</v>
      </c>
      <c r="H4395" s="20" t="str">
        <f ca="1">IFERROR(__xludf.DUMMYFUNCTION("GOOGLETRANSLATE(VIET!K4395,""vi"",""en"")"),"Society")</f>
        <v>Society</v>
      </c>
      <c r="I4395" s="5">
        <v>1</v>
      </c>
      <c r="J4395" s="5">
        <v>2008</v>
      </c>
      <c r="K4395" s="5">
        <v>1</v>
      </c>
      <c r="L4395" s="5" t="s">
        <v>2602</v>
      </c>
      <c r="M4395" s="5" t="s">
        <v>96</v>
      </c>
      <c r="N4395" s="19">
        <v>9784140093412</v>
      </c>
    </row>
    <row r="4396" spans="1:14" ht="15.75" customHeight="1" x14ac:dyDescent="0.2">
      <c r="A4396" s="14">
        <v>33</v>
      </c>
      <c r="B4396" s="16">
        <v>530</v>
      </c>
      <c r="C4396" s="14" t="s">
        <v>4941</v>
      </c>
      <c r="D4396" s="17">
        <v>1</v>
      </c>
      <c r="E4396" s="5" t="s">
        <v>4942</v>
      </c>
      <c r="F4396" s="5">
        <v>0</v>
      </c>
      <c r="G4396" s="5" t="s">
        <v>4934</v>
      </c>
      <c r="H4396" s="20" t="str">
        <f ca="1">IFERROR(__xludf.DUMMYFUNCTION("GOOGLETRANSLATE(VIET!K4396,""vi"",""en"")"),"Society")</f>
        <v>Society</v>
      </c>
      <c r="I4396" s="5">
        <v>1</v>
      </c>
      <c r="J4396" s="5">
        <v>2010</v>
      </c>
      <c r="K4396" s="5">
        <v>4</v>
      </c>
      <c r="L4396" s="5" t="s">
        <v>2602</v>
      </c>
      <c r="M4396" s="5" t="s">
        <v>96</v>
      </c>
      <c r="N4396" s="19">
        <v>9784140093405</v>
      </c>
    </row>
    <row r="4397" spans="1:14" ht="15.75" customHeight="1" x14ac:dyDescent="0.2">
      <c r="A4397" s="14">
        <v>34</v>
      </c>
      <c r="B4397" s="16">
        <v>530</v>
      </c>
      <c r="C4397" s="14" t="s">
        <v>4943</v>
      </c>
      <c r="D4397" s="17">
        <v>1</v>
      </c>
      <c r="E4397" s="5" t="s">
        <v>4944</v>
      </c>
      <c r="F4397" s="5">
        <v>0</v>
      </c>
      <c r="G4397" s="5" t="s">
        <v>4945</v>
      </c>
      <c r="H4397" s="20" t="str">
        <f ca="1">IFERROR(__xludf.DUMMYFUNCTION("GOOGLETRANSLATE(VIET!K4397,""vi"",""en"")"),"Society")</f>
        <v>Society</v>
      </c>
      <c r="I4397" s="5">
        <v>1</v>
      </c>
      <c r="J4397" s="5">
        <v>2010</v>
      </c>
      <c r="K4397" s="5">
        <v>4</v>
      </c>
      <c r="L4397" s="5" t="s">
        <v>471</v>
      </c>
      <c r="M4397" s="5" t="s">
        <v>35</v>
      </c>
      <c r="N4397" s="19">
        <v>9784770031013</v>
      </c>
    </row>
    <row r="4398" spans="1:14" ht="15.75" customHeight="1" x14ac:dyDescent="0.2">
      <c r="A4398" s="14">
        <v>35</v>
      </c>
      <c r="B4398" s="16">
        <v>530</v>
      </c>
      <c r="C4398" s="14" t="s">
        <v>4946</v>
      </c>
      <c r="D4398" s="17">
        <v>1</v>
      </c>
      <c r="E4398" s="5" t="s">
        <v>4947</v>
      </c>
      <c r="F4398" s="5" t="s">
        <v>4948</v>
      </c>
      <c r="G4398" s="5" t="s">
        <v>32</v>
      </c>
      <c r="H4398" s="20" t="str">
        <f ca="1">IFERROR(__xludf.DUMMYFUNCTION("GOOGLETRANSLATE(VIET!K4398,""vi"",""en"")"),"Society")</f>
        <v>Society</v>
      </c>
      <c r="I4398" s="5">
        <v>0</v>
      </c>
      <c r="J4398" s="5">
        <v>2006</v>
      </c>
      <c r="K4398" s="5">
        <v>1</v>
      </c>
      <c r="L4398" s="5" t="s">
        <v>4949</v>
      </c>
      <c r="M4398" s="5" t="s">
        <v>307</v>
      </c>
      <c r="N4398" s="19">
        <v>9784900849907</v>
      </c>
    </row>
    <row r="4399" spans="1:14" ht="15.75" customHeight="1" x14ac:dyDescent="0.2">
      <c r="A4399" s="14">
        <v>36</v>
      </c>
      <c r="B4399" s="16">
        <v>530</v>
      </c>
      <c r="C4399" s="14" t="s">
        <v>4950</v>
      </c>
      <c r="D4399" s="17">
        <v>1</v>
      </c>
      <c r="E4399" s="5" t="s">
        <v>4951</v>
      </c>
      <c r="F4399" s="5">
        <v>0</v>
      </c>
      <c r="G4399" s="5" t="s">
        <v>4952</v>
      </c>
      <c r="H4399" s="20" t="str">
        <f ca="1">IFERROR(__xludf.DUMMYFUNCTION("GOOGLETRANSLATE(VIET!K4399,""vi"",""en"")"),"Society")</f>
        <v>Society</v>
      </c>
      <c r="I4399" s="5">
        <v>1</v>
      </c>
      <c r="J4399" s="5">
        <v>2008</v>
      </c>
      <c r="K4399" s="5">
        <v>1</v>
      </c>
      <c r="L4399" s="5" t="s">
        <v>4953</v>
      </c>
      <c r="M4399" s="5" t="s">
        <v>96</v>
      </c>
      <c r="N4399" s="19">
        <v>9784759916690</v>
      </c>
    </row>
    <row r="4400" spans="1:14" ht="15.75" customHeight="1" x14ac:dyDescent="0.2">
      <c r="A4400" s="14">
        <v>37</v>
      </c>
      <c r="B4400" s="16">
        <v>530</v>
      </c>
      <c r="C4400" s="14" t="s">
        <v>4954</v>
      </c>
      <c r="D4400" s="17">
        <v>1</v>
      </c>
      <c r="E4400" s="5" t="s">
        <v>4955</v>
      </c>
      <c r="F4400" s="5">
        <v>0</v>
      </c>
      <c r="G4400" s="5" t="s">
        <v>4956</v>
      </c>
      <c r="H4400" s="20" t="str">
        <f ca="1">IFERROR(__xludf.DUMMYFUNCTION("GOOGLETRANSLATE(VIET!K4400,""vi"",""en"")"),"Society")</f>
        <v>Society</v>
      </c>
      <c r="I4400" s="5">
        <v>1</v>
      </c>
      <c r="J4400" s="5">
        <v>2003</v>
      </c>
      <c r="K4400" s="5">
        <v>1</v>
      </c>
      <c r="L4400" s="5" t="s">
        <v>2479</v>
      </c>
      <c r="M4400" s="5" t="s">
        <v>96</v>
      </c>
      <c r="N4400" s="19">
        <v>9784140808306</v>
      </c>
    </row>
    <row r="4401" spans="1:14" ht="15.75" customHeight="1" x14ac:dyDescent="0.2">
      <c r="A4401" s="14">
        <v>38</v>
      </c>
      <c r="B4401" s="16">
        <v>530</v>
      </c>
      <c r="C4401" s="14" t="s">
        <v>4957</v>
      </c>
      <c r="D4401" s="17">
        <v>1</v>
      </c>
      <c r="E4401" s="5" t="s">
        <v>4958</v>
      </c>
      <c r="F4401" s="5">
        <v>0</v>
      </c>
      <c r="G4401" s="5" t="s">
        <v>4959</v>
      </c>
      <c r="H4401" s="20" t="str">
        <f ca="1">IFERROR(__xludf.DUMMYFUNCTION("GOOGLETRANSLATE(VIET!K4401,""vi"",""en"")"),"Society")</f>
        <v>Society</v>
      </c>
      <c r="I4401" s="5">
        <v>1</v>
      </c>
      <c r="J4401" s="5">
        <v>2009</v>
      </c>
      <c r="K4401" s="5">
        <v>1</v>
      </c>
      <c r="L4401" s="5" t="s">
        <v>4960</v>
      </c>
      <c r="M4401" s="5" t="s">
        <v>96</v>
      </c>
      <c r="N4401" s="19">
        <v>9784779301988</v>
      </c>
    </row>
    <row r="4402" spans="1:14" ht="15.75" customHeight="1" x14ac:dyDescent="0.2">
      <c r="A4402" s="14">
        <v>39</v>
      </c>
      <c r="B4402" s="16">
        <v>530</v>
      </c>
      <c r="C4402" s="14" t="s">
        <v>4961</v>
      </c>
      <c r="D4402" s="17">
        <v>1</v>
      </c>
      <c r="E4402" s="5" t="s">
        <v>4962</v>
      </c>
      <c r="F4402" s="5">
        <v>0</v>
      </c>
      <c r="G4402" s="5" t="s">
        <v>4963</v>
      </c>
      <c r="H4402" s="20" t="str">
        <f ca="1">IFERROR(__xludf.DUMMYFUNCTION("GOOGLETRANSLATE(VIET!K4402,""vi"",""en"")"),"Society")</f>
        <v>Society</v>
      </c>
      <c r="I4402" s="5">
        <v>1</v>
      </c>
      <c r="J4402" s="5">
        <v>2011</v>
      </c>
      <c r="K4402" s="5">
        <v>1</v>
      </c>
      <c r="L4402" s="5" t="s">
        <v>4964</v>
      </c>
      <c r="M4402" s="5" t="s">
        <v>35</v>
      </c>
      <c r="N4402" s="19">
        <v>0</v>
      </c>
    </row>
    <row r="4403" spans="1:14" ht="15.75" customHeight="1" x14ac:dyDescent="0.2">
      <c r="A4403" s="14">
        <v>40</v>
      </c>
      <c r="B4403" s="16">
        <v>530</v>
      </c>
      <c r="C4403" s="14" t="s">
        <v>4965</v>
      </c>
      <c r="D4403" s="17">
        <v>1</v>
      </c>
      <c r="E4403" s="5" t="s">
        <v>4966</v>
      </c>
      <c r="F4403" s="5">
        <v>0</v>
      </c>
      <c r="G4403" s="5" t="s">
        <v>4375</v>
      </c>
      <c r="H4403" s="20" t="str">
        <f ca="1">IFERROR(__xludf.DUMMYFUNCTION("GOOGLETRANSLATE(VIET!K4403,""vi"",""en"")"),"Society")</f>
        <v>Society</v>
      </c>
      <c r="I4403" s="5">
        <v>1</v>
      </c>
      <c r="J4403" s="5">
        <v>2009</v>
      </c>
      <c r="K4403" s="5">
        <v>4</v>
      </c>
      <c r="L4403" s="5" t="s">
        <v>4967</v>
      </c>
      <c r="M4403" s="5" t="s">
        <v>96</v>
      </c>
      <c r="N4403" s="19">
        <v>9784788511637</v>
      </c>
    </row>
    <row r="4404" spans="1:14" ht="15.75" customHeight="1" x14ac:dyDescent="0.2">
      <c r="A4404" s="14">
        <v>41</v>
      </c>
      <c r="B4404" s="16">
        <v>530</v>
      </c>
      <c r="C4404" s="14" t="s">
        <v>4968</v>
      </c>
      <c r="D4404" s="17">
        <v>1</v>
      </c>
      <c r="E4404" s="5" t="s">
        <v>4969</v>
      </c>
      <c r="F4404" s="5">
        <v>0</v>
      </c>
      <c r="G4404" s="5" t="s">
        <v>4375</v>
      </c>
      <c r="H4404" s="20" t="str">
        <f ca="1">IFERROR(__xludf.DUMMYFUNCTION("GOOGLETRANSLATE(VIET!K4404,""vi"",""en"")"),"Society")</f>
        <v>Society</v>
      </c>
      <c r="I4404" s="5">
        <v>2</v>
      </c>
      <c r="J4404" s="5">
        <v>2009</v>
      </c>
      <c r="K4404" s="5">
        <v>4</v>
      </c>
      <c r="L4404" s="5" t="s">
        <v>4967</v>
      </c>
      <c r="M4404" s="5" t="s">
        <v>96</v>
      </c>
      <c r="N4404" s="19">
        <v>9784788511644</v>
      </c>
    </row>
    <row r="4405" spans="1:14" ht="15.75" customHeight="1" x14ac:dyDescent="0.2">
      <c r="A4405" s="14">
        <v>42</v>
      </c>
      <c r="B4405" s="16">
        <v>530</v>
      </c>
      <c r="C4405" s="14" t="s">
        <v>4970</v>
      </c>
      <c r="D4405" s="17">
        <v>1</v>
      </c>
      <c r="E4405" s="5" t="s">
        <v>4971</v>
      </c>
      <c r="F4405" s="5">
        <v>0</v>
      </c>
      <c r="G4405" s="5" t="s">
        <v>4972</v>
      </c>
      <c r="H4405" s="20" t="str">
        <f ca="1">IFERROR(__xludf.DUMMYFUNCTION("GOOGLETRANSLATE(VIET!K4405,""vi"",""en"")"),"Society")</f>
        <v>Society</v>
      </c>
      <c r="I4405" s="5">
        <v>1</v>
      </c>
      <c r="J4405" s="5">
        <v>2011</v>
      </c>
      <c r="K4405" s="5">
        <v>1</v>
      </c>
      <c r="L4405" s="5" t="s">
        <v>4973</v>
      </c>
      <c r="M4405" s="5" t="s">
        <v>96</v>
      </c>
      <c r="N4405" s="19">
        <v>9784584133194</v>
      </c>
    </row>
    <row r="4406" spans="1:14" ht="15.75" customHeight="1" x14ac:dyDescent="0.2">
      <c r="A4406" s="14">
        <v>43</v>
      </c>
      <c r="B4406" s="16">
        <v>530</v>
      </c>
      <c r="C4406" s="14" t="s">
        <v>4974</v>
      </c>
      <c r="D4406" s="17">
        <v>1</v>
      </c>
      <c r="E4406" s="5" t="s">
        <v>4975</v>
      </c>
      <c r="F4406" s="5">
        <v>0</v>
      </c>
      <c r="G4406" s="5" t="s">
        <v>4375</v>
      </c>
      <c r="H4406" s="20" t="str">
        <f ca="1">IFERROR(__xludf.DUMMYFUNCTION("GOOGLETRANSLATE(VIET!K4406,""vi"",""en"")"),"Society")</f>
        <v>Society</v>
      </c>
      <c r="I4406" s="5">
        <v>1</v>
      </c>
      <c r="J4406" s="5">
        <v>1995</v>
      </c>
      <c r="K4406" s="5">
        <v>22</v>
      </c>
      <c r="L4406" s="5" t="s">
        <v>4967</v>
      </c>
      <c r="M4406" s="5" t="s">
        <v>96</v>
      </c>
      <c r="N4406" s="19">
        <v>9784788505285</v>
      </c>
    </row>
    <row r="4407" spans="1:14" ht="15.75" customHeight="1" x14ac:dyDescent="0.2">
      <c r="A4407" s="14">
        <v>44</v>
      </c>
      <c r="B4407" s="16">
        <v>530</v>
      </c>
      <c r="C4407" s="14" t="s">
        <v>4976</v>
      </c>
      <c r="D4407" s="17">
        <v>1</v>
      </c>
      <c r="E4407" s="5" t="s">
        <v>4977</v>
      </c>
      <c r="F4407" s="5">
        <v>0</v>
      </c>
      <c r="G4407" s="5" t="s">
        <v>4928</v>
      </c>
      <c r="H4407" s="20" t="str">
        <f ca="1">IFERROR(__xludf.DUMMYFUNCTION("GOOGLETRANSLATE(VIET!K4407,""vi"",""en"")"),"Society")</f>
        <v>Society</v>
      </c>
      <c r="I4407" s="5">
        <v>1</v>
      </c>
      <c r="J4407" s="5">
        <v>2011</v>
      </c>
      <c r="K4407" s="5">
        <v>1</v>
      </c>
      <c r="L4407" s="5" t="s">
        <v>414</v>
      </c>
      <c r="M4407" s="5" t="s">
        <v>96</v>
      </c>
      <c r="N4407" s="19">
        <v>9784062585019</v>
      </c>
    </row>
    <row r="4408" spans="1:14" ht="15.75" customHeight="1" x14ac:dyDescent="0.2">
      <c r="A4408" s="14">
        <v>45</v>
      </c>
      <c r="B4408" s="16">
        <v>530</v>
      </c>
      <c r="C4408" s="14" t="s">
        <v>4978</v>
      </c>
      <c r="D4408" s="17">
        <v>1</v>
      </c>
      <c r="E4408" s="5" t="s">
        <v>4979</v>
      </c>
      <c r="F4408" s="5">
        <v>0</v>
      </c>
      <c r="G4408" s="5" t="s">
        <v>4980</v>
      </c>
      <c r="H4408" s="20" t="str">
        <f ca="1">IFERROR(__xludf.DUMMYFUNCTION("GOOGLETRANSLATE(VIET!K4408,""vi"",""en"")"),"Society")</f>
        <v>Society</v>
      </c>
      <c r="I4408" s="5">
        <v>1</v>
      </c>
      <c r="J4408" s="5">
        <v>2007</v>
      </c>
      <c r="K4408" s="5">
        <v>4</v>
      </c>
      <c r="L4408" s="5" t="s">
        <v>4981</v>
      </c>
      <c r="M4408" s="5" t="s">
        <v>96</v>
      </c>
      <c r="N4408" s="19">
        <v>9784140910740</v>
      </c>
    </row>
    <row r="4409" spans="1:14" ht="15.75" customHeight="1" x14ac:dyDescent="0.2">
      <c r="A4409" s="14">
        <v>46</v>
      </c>
      <c r="B4409" s="16">
        <v>530</v>
      </c>
      <c r="C4409" s="14" t="s">
        <v>4982</v>
      </c>
      <c r="D4409" s="17">
        <v>1</v>
      </c>
      <c r="E4409" s="5" t="s">
        <v>4983</v>
      </c>
      <c r="F4409" s="5">
        <v>0</v>
      </c>
      <c r="G4409" s="5" t="s">
        <v>4984</v>
      </c>
      <c r="H4409" s="20" t="str">
        <f ca="1">IFERROR(__xludf.DUMMYFUNCTION("GOOGLETRANSLATE(VIET!K4409,""vi"",""en"")"),"Society")</f>
        <v>Society</v>
      </c>
      <c r="I4409" s="5">
        <v>1</v>
      </c>
      <c r="J4409" s="5">
        <v>2011</v>
      </c>
      <c r="K4409" s="5">
        <v>1</v>
      </c>
      <c r="L4409" s="5" t="s">
        <v>1154</v>
      </c>
      <c r="M4409" s="5" t="s">
        <v>96</v>
      </c>
      <c r="N4409" s="19">
        <v>9784334976033</v>
      </c>
    </row>
    <row r="4410" spans="1:14" ht="15.75" customHeight="1" x14ac:dyDescent="0.2">
      <c r="A4410" s="14">
        <v>47</v>
      </c>
      <c r="B4410" s="16">
        <v>530</v>
      </c>
      <c r="C4410" s="14" t="s">
        <v>4985</v>
      </c>
      <c r="D4410" s="17">
        <v>1</v>
      </c>
      <c r="E4410" s="5" t="s">
        <v>4986</v>
      </c>
      <c r="F4410" s="5">
        <v>0</v>
      </c>
      <c r="G4410" s="5" t="s">
        <v>4987</v>
      </c>
      <c r="H4410" s="20" t="str">
        <f ca="1">IFERROR(__xludf.DUMMYFUNCTION("GOOGLETRANSLATE(VIET!K4410,""vi"",""en"")"),"Society")</f>
        <v>Society</v>
      </c>
      <c r="I4410" s="5">
        <v>0</v>
      </c>
      <c r="J4410" s="5">
        <v>2011</v>
      </c>
      <c r="K4410" s="5">
        <v>3</v>
      </c>
      <c r="L4410" s="5" t="s">
        <v>4988</v>
      </c>
      <c r="M4410" s="5" t="s">
        <v>96</v>
      </c>
      <c r="N4410" s="19">
        <v>9784121503879</v>
      </c>
    </row>
    <row r="4411" spans="1:14" ht="15.75" customHeight="1" x14ac:dyDescent="0.2">
      <c r="A4411" s="14">
        <v>48</v>
      </c>
      <c r="B4411" s="16">
        <v>530</v>
      </c>
      <c r="C4411" s="14" t="s">
        <v>4989</v>
      </c>
      <c r="D4411" s="17">
        <v>1</v>
      </c>
      <c r="E4411" s="5" t="s">
        <v>4990</v>
      </c>
      <c r="F4411" s="5">
        <v>0</v>
      </c>
      <c r="G4411" s="5" t="s">
        <v>4375</v>
      </c>
      <c r="H4411" s="20" t="str">
        <f ca="1">IFERROR(__xludf.DUMMYFUNCTION("GOOGLETRANSLATE(VIET!K4411,""vi"",""en"")"),"Society")</f>
        <v>Society</v>
      </c>
      <c r="I4411" s="5">
        <v>0</v>
      </c>
      <c r="J4411" s="5">
        <v>2012</v>
      </c>
      <c r="K4411" s="5">
        <v>3</v>
      </c>
      <c r="L4411" s="5" t="s">
        <v>414</v>
      </c>
      <c r="M4411" s="5">
        <v>0</v>
      </c>
      <c r="N4411" s="19">
        <v>9784062881685</v>
      </c>
    </row>
    <row r="4412" spans="1:14" ht="15.75" customHeight="1" x14ac:dyDescent="0.2">
      <c r="A4412" s="14">
        <v>49</v>
      </c>
      <c r="B4412" s="16">
        <v>530</v>
      </c>
      <c r="C4412" s="14" t="s">
        <v>4991</v>
      </c>
      <c r="D4412" s="17">
        <v>1</v>
      </c>
      <c r="E4412" s="5" t="s">
        <v>4992</v>
      </c>
      <c r="F4412" s="5">
        <v>0</v>
      </c>
      <c r="G4412" s="5" t="s">
        <v>4993</v>
      </c>
      <c r="H4412" s="20" t="str">
        <f ca="1">IFERROR(__xludf.DUMMYFUNCTION("GOOGLETRANSLATE(VIET!K4412,""vi"",""en"")"),"Society")</f>
        <v>Society</v>
      </c>
      <c r="I4412" s="5">
        <v>1</v>
      </c>
      <c r="J4412" s="5">
        <v>2006</v>
      </c>
      <c r="K4412" s="5">
        <v>2</v>
      </c>
      <c r="L4412" s="5" t="s">
        <v>3678</v>
      </c>
      <c r="M4412" s="5" t="s">
        <v>96</v>
      </c>
      <c r="N4412" s="19">
        <v>9784334033378</v>
      </c>
    </row>
    <row r="4413" spans="1:14" ht="15.75" customHeight="1" x14ac:dyDescent="0.2">
      <c r="A4413" s="14">
        <v>50</v>
      </c>
      <c r="B4413" s="16">
        <v>530</v>
      </c>
      <c r="C4413" s="14" t="s">
        <v>4994</v>
      </c>
      <c r="D4413" s="17">
        <v>1</v>
      </c>
      <c r="E4413" s="5" t="s">
        <v>4995</v>
      </c>
      <c r="F4413" s="5">
        <v>0</v>
      </c>
      <c r="G4413" s="5" t="s">
        <v>4996</v>
      </c>
      <c r="H4413" s="20" t="str">
        <f ca="1">IFERROR(__xludf.DUMMYFUNCTION("GOOGLETRANSLATE(VIET!K4413,""vi"",""en"")"),"Society")</f>
        <v>Society</v>
      </c>
      <c r="I4413" s="5">
        <v>0</v>
      </c>
      <c r="J4413" s="5">
        <v>2009</v>
      </c>
      <c r="K4413" s="5">
        <v>3</v>
      </c>
      <c r="L4413" s="5" t="s">
        <v>4997</v>
      </c>
      <c r="M4413" s="5" t="s">
        <v>96</v>
      </c>
      <c r="N4413" s="19">
        <v>9784862484826</v>
      </c>
    </row>
    <row r="4414" spans="1:14" ht="15.75" customHeight="1" x14ac:dyDescent="0.2">
      <c r="A4414" s="14">
        <v>51</v>
      </c>
      <c r="B4414" s="16">
        <v>530</v>
      </c>
      <c r="C4414" s="14" t="s">
        <v>4998</v>
      </c>
      <c r="D4414" s="17">
        <v>1</v>
      </c>
      <c r="E4414" s="5" t="s">
        <v>4999</v>
      </c>
      <c r="F4414" s="5">
        <v>0</v>
      </c>
      <c r="G4414" s="5" t="s">
        <v>5000</v>
      </c>
      <c r="H4414" s="20" t="str">
        <f ca="1">IFERROR(__xludf.DUMMYFUNCTION("GOOGLETRANSLATE(VIET!K4414,""vi"",""en"")"),"Society")</f>
        <v>Society</v>
      </c>
      <c r="I4414" s="5">
        <v>0</v>
      </c>
      <c r="J4414" s="5">
        <v>2010</v>
      </c>
      <c r="K4414" s="5">
        <v>1</v>
      </c>
      <c r="L4414" s="5" t="s">
        <v>5001</v>
      </c>
      <c r="M4414" s="5" t="s">
        <v>96</v>
      </c>
      <c r="N4414" s="19">
        <v>9784797357165</v>
      </c>
    </row>
    <row r="4415" spans="1:14" ht="15.75" customHeight="1" x14ac:dyDescent="0.2">
      <c r="A4415" s="14">
        <v>52</v>
      </c>
      <c r="B4415" s="16">
        <v>530</v>
      </c>
      <c r="C4415" s="14" t="s">
        <v>5002</v>
      </c>
      <c r="D4415" s="17">
        <v>1</v>
      </c>
      <c r="E4415" s="5" t="s">
        <v>5003</v>
      </c>
      <c r="F4415" s="5">
        <v>0</v>
      </c>
      <c r="G4415" s="5" t="s">
        <v>5004</v>
      </c>
      <c r="H4415" s="20" t="str">
        <f ca="1">IFERROR(__xludf.DUMMYFUNCTION("GOOGLETRANSLATE(VIET!K4415,""vi"",""en"")"),"Society")</f>
        <v>Society</v>
      </c>
      <c r="I4415" s="5">
        <v>0</v>
      </c>
      <c r="J4415" s="5">
        <v>2011</v>
      </c>
      <c r="K4415" s="5">
        <v>1</v>
      </c>
      <c r="L4415" s="5" t="s">
        <v>5001</v>
      </c>
      <c r="M4415" s="5" t="s">
        <v>96</v>
      </c>
      <c r="N4415" s="19">
        <v>9784797362145</v>
      </c>
    </row>
    <row r="4416" spans="1:14" ht="15.75" customHeight="1" x14ac:dyDescent="0.2">
      <c r="A4416" s="14">
        <v>53</v>
      </c>
      <c r="B4416" s="16">
        <v>530</v>
      </c>
      <c r="C4416" s="14" t="s">
        <v>5005</v>
      </c>
      <c r="D4416" s="17">
        <v>1</v>
      </c>
      <c r="E4416" s="5" t="s">
        <v>5006</v>
      </c>
      <c r="F4416" s="5">
        <v>0</v>
      </c>
      <c r="G4416" s="5" t="s">
        <v>2812</v>
      </c>
      <c r="H4416" s="20" t="str">
        <f ca="1">IFERROR(__xludf.DUMMYFUNCTION("GOOGLETRANSLATE(VIET!K4416,""vi"",""en"")"),"Society")</f>
        <v>Society</v>
      </c>
      <c r="I4416" s="5">
        <v>0</v>
      </c>
      <c r="J4416" s="5">
        <v>2012</v>
      </c>
      <c r="K4416" s="5">
        <v>24</v>
      </c>
      <c r="L4416" s="5" t="s">
        <v>3440</v>
      </c>
      <c r="M4416" s="5" t="s">
        <v>96</v>
      </c>
      <c r="N4416" s="19">
        <v>9784061495753</v>
      </c>
    </row>
    <row r="4417" spans="1:14" ht="15.75" customHeight="1" x14ac:dyDescent="0.2">
      <c r="A4417" s="14">
        <v>54</v>
      </c>
      <c r="B4417" s="16">
        <v>530</v>
      </c>
      <c r="C4417" s="14" t="s">
        <v>5007</v>
      </c>
      <c r="D4417" s="17">
        <v>1</v>
      </c>
      <c r="E4417" s="5" t="s">
        <v>5008</v>
      </c>
      <c r="F4417" s="5">
        <v>0</v>
      </c>
      <c r="G4417" s="5" t="s">
        <v>5009</v>
      </c>
      <c r="H4417" s="20" t="str">
        <f ca="1">IFERROR(__xludf.DUMMYFUNCTION("GOOGLETRANSLATE(VIET!K4417,""vi"",""en"")"),"Society")</f>
        <v>Society</v>
      </c>
      <c r="I4417" s="5">
        <v>0</v>
      </c>
      <c r="J4417" s="5">
        <v>2009</v>
      </c>
      <c r="K4417" s="5">
        <v>48</v>
      </c>
      <c r="L4417" s="5" t="s">
        <v>3376</v>
      </c>
      <c r="M4417" s="5" t="s">
        <v>96</v>
      </c>
      <c r="N4417" s="19">
        <v>9784061580510</v>
      </c>
    </row>
    <row r="4418" spans="1:14" ht="15.75" customHeight="1" x14ac:dyDescent="0.2">
      <c r="A4418" s="14">
        <v>55</v>
      </c>
      <c r="B4418" s="16">
        <v>530</v>
      </c>
      <c r="C4418" s="14" t="s">
        <v>5010</v>
      </c>
      <c r="D4418" s="17">
        <v>1</v>
      </c>
      <c r="E4418" s="5" t="s">
        <v>5011</v>
      </c>
      <c r="F4418" s="5">
        <v>0</v>
      </c>
      <c r="G4418" s="5" t="s">
        <v>345</v>
      </c>
      <c r="H4418" s="20" t="str">
        <f ca="1">IFERROR(__xludf.DUMMYFUNCTION("GOOGLETRANSLATE(VIET!K4418,""vi"",""en"")"),"Society")</f>
        <v>Society</v>
      </c>
      <c r="I4418" s="5">
        <v>0</v>
      </c>
      <c r="J4418" s="5">
        <v>2007</v>
      </c>
      <c r="K4418" s="5">
        <v>1</v>
      </c>
      <c r="L4418" s="5" t="s">
        <v>5012</v>
      </c>
      <c r="M4418" s="5" t="s">
        <v>96</v>
      </c>
      <c r="N4418" s="19">
        <v>9784862481801</v>
      </c>
    </row>
    <row r="4419" spans="1:14" ht="15.75" customHeight="1" x14ac:dyDescent="0.2">
      <c r="A4419" s="14">
        <v>56</v>
      </c>
      <c r="B4419" s="16">
        <v>530</v>
      </c>
      <c r="C4419" s="14" t="s">
        <v>5013</v>
      </c>
      <c r="D4419" s="17">
        <v>1</v>
      </c>
      <c r="E4419" s="5" t="s">
        <v>5014</v>
      </c>
      <c r="F4419" s="5">
        <v>0</v>
      </c>
      <c r="G4419" s="5" t="s">
        <v>4906</v>
      </c>
      <c r="H4419" s="20" t="str">
        <f ca="1">IFERROR(__xludf.DUMMYFUNCTION("GOOGLETRANSLATE(VIET!K4419,""vi"",""en"")"),"Society")</f>
        <v>Society</v>
      </c>
      <c r="I4419" s="5">
        <v>0</v>
      </c>
      <c r="J4419" s="5">
        <v>2004</v>
      </c>
      <c r="K4419" s="5">
        <v>1</v>
      </c>
      <c r="L4419" s="5" t="s">
        <v>4997</v>
      </c>
      <c r="M4419" s="5" t="s">
        <v>96</v>
      </c>
      <c r="N4419" s="19">
        <v>9784896918472</v>
      </c>
    </row>
    <row r="4420" spans="1:14" ht="15.75" customHeight="1" x14ac:dyDescent="0.2">
      <c r="A4420" s="14">
        <v>57</v>
      </c>
      <c r="B4420" s="16">
        <v>530</v>
      </c>
      <c r="C4420" s="14" t="s">
        <v>5015</v>
      </c>
      <c r="D4420" s="17">
        <v>1</v>
      </c>
      <c r="E4420" s="5" t="s">
        <v>5016</v>
      </c>
      <c r="F4420" s="5">
        <v>0</v>
      </c>
      <c r="G4420" s="5" t="s">
        <v>5017</v>
      </c>
      <c r="H4420" s="20" t="str">
        <f ca="1">IFERROR(__xludf.DUMMYFUNCTION("GOOGLETRANSLATE(VIET!K4420,""vi"",""en"")"),"Society")</f>
        <v>Society</v>
      </c>
      <c r="I4420" s="5">
        <v>0</v>
      </c>
      <c r="J4420" s="5">
        <v>2008</v>
      </c>
      <c r="K4420" s="5">
        <v>3</v>
      </c>
      <c r="L4420" s="5" t="s">
        <v>3806</v>
      </c>
      <c r="M4420" s="5" t="s">
        <v>96</v>
      </c>
      <c r="N4420" s="19">
        <v>9784004311225</v>
      </c>
    </row>
    <row r="4421" spans="1:14" ht="15.75" customHeight="1" x14ac:dyDescent="0.2">
      <c r="A4421" s="14">
        <v>58</v>
      </c>
      <c r="B4421" s="16">
        <v>530</v>
      </c>
      <c r="C4421" s="14" t="s">
        <v>5018</v>
      </c>
      <c r="D4421" s="17">
        <v>1</v>
      </c>
      <c r="E4421" s="5" t="s">
        <v>5019</v>
      </c>
      <c r="F4421" s="5">
        <v>0</v>
      </c>
      <c r="G4421" s="5" t="s">
        <v>5020</v>
      </c>
      <c r="H4421" s="20" t="str">
        <f ca="1">IFERROR(__xludf.DUMMYFUNCTION("GOOGLETRANSLATE(VIET!K4421,""vi"",""en"")"),"Society")</f>
        <v>Society</v>
      </c>
      <c r="I4421" s="5">
        <v>0</v>
      </c>
      <c r="J4421" s="5">
        <v>2008</v>
      </c>
      <c r="K4421" s="5">
        <v>4</v>
      </c>
      <c r="L4421" s="5" t="s">
        <v>3806</v>
      </c>
      <c r="M4421" s="5" t="s">
        <v>96</v>
      </c>
      <c r="N4421" s="19">
        <v>9784004311119</v>
      </c>
    </row>
    <row r="4422" spans="1:14" ht="15.75" customHeight="1" x14ac:dyDescent="0.2">
      <c r="A4422" s="14">
        <v>59</v>
      </c>
      <c r="B4422" s="16">
        <v>530</v>
      </c>
      <c r="C4422" s="14" t="s">
        <v>5021</v>
      </c>
      <c r="D4422" s="17">
        <v>1</v>
      </c>
      <c r="E4422" s="5" t="s">
        <v>5022</v>
      </c>
      <c r="F4422" s="5">
        <v>0</v>
      </c>
      <c r="G4422" s="5" t="s">
        <v>5023</v>
      </c>
      <c r="H4422" s="20" t="str">
        <f ca="1">IFERROR(__xludf.DUMMYFUNCTION("GOOGLETRANSLATE(VIET!K4422,""vi"",""en"")"),"Society")</f>
        <v>Society</v>
      </c>
      <c r="I4422" s="5">
        <v>0</v>
      </c>
      <c r="J4422" s="5">
        <v>2010</v>
      </c>
      <c r="K4422" s="5">
        <v>17</v>
      </c>
      <c r="L4422" s="5" t="s">
        <v>3806</v>
      </c>
      <c r="M4422" s="5" t="s">
        <v>96</v>
      </c>
      <c r="N4422" s="19">
        <v>9784004310334</v>
      </c>
    </row>
    <row r="4423" spans="1:14" ht="15.75" customHeight="1" x14ac:dyDescent="0.2">
      <c r="A4423" s="14">
        <v>60</v>
      </c>
      <c r="B4423" s="16">
        <v>530</v>
      </c>
      <c r="C4423" s="14" t="s">
        <v>5024</v>
      </c>
      <c r="D4423" s="17">
        <v>1</v>
      </c>
      <c r="E4423" s="5" t="s">
        <v>5025</v>
      </c>
      <c r="F4423" s="5">
        <v>0</v>
      </c>
      <c r="G4423" s="5" t="s">
        <v>5026</v>
      </c>
      <c r="H4423" s="20" t="str">
        <f ca="1">IFERROR(__xludf.DUMMYFUNCTION("GOOGLETRANSLATE(VIET!K4423,""vi"",""en"")"),"Society")</f>
        <v>Society</v>
      </c>
      <c r="I4423" s="5">
        <v>0</v>
      </c>
      <c r="J4423" s="5">
        <v>2011</v>
      </c>
      <c r="K4423" s="5">
        <v>12</v>
      </c>
      <c r="L4423" s="5" t="s">
        <v>3806</v>
      </c>
      <c r="M4423" s="5" t="s">
        <v>96</v>
      </c>
      <c r="N4423" s="19">
        <v>9784004305804</v>
      </c>
    </row>
    <row r="4424" spans="1:14" ht="15.75" customHeight="1" x14ac:dyDescent="0.2">
      <c r="A4424" s="14">
        <v>61</v>
      </c>
      <c r="B4424" s="16">
        <v>530</v>
      </c>
      <c r="C4424" s="14" t="s">
        <v>5027</v>
      </c>
      <c r="D4424" s="17">
        <v>1</v>
      </c>
      <c r="E4424" s="5" t="s">
        <v>5028</v>
      </c>
      <c r="F4424" s="5">
        <v>0</v>
      </c>
      <c r="G4424" s="5" t="s">
        <v>5029</v>
      </c>
      <c r="H4424" s="20" t="str">
        <f ca="1">IFERROR(__xludf.DUMMYFUNCTION("GOOGLETRANSLATE(VIET!K4424,""vi"",""en"")"),"Society")</f>
        <v>Society</v>
      </c>
      <c r="I4424" s="5">
        <v>0</v>
      </c>
      <c r="J4424" s="5">
        <v>2012</v>
      </c>
      <c r="K4424" s="5">
        <v>2</v>
      </c>
      <c r="L4424" s="5" t="s">
        <v>4925</v>
      </c>
      <c r="M4424" s="5" t="s">
        <v>96</v>
      </c>
      <c r="N4424" s="19">
        <v>9784532168162</v>
      </c>
    </row>
    <row r="4425" spans="1:14" ht="15.75" customHeight="1" x14ac:dyDescent="0.2">
      <c r="A4425" s="14">
        <v>62</v>
      </c>
      <c r="B4425" s="16">
        <v>530</v>
      </c>
      <c r="C4425" s="14" t="s">
        <v>5030</v>
      </c>
      <c r="D4425" s="17">
        <v>1</v>
      </c>
      <c r="E4425" s="5" t="s">
        <v>5031</v>
      </c>
      <c r="F4425" s="5">
        <v>0</v>
      </c>
      <c r="G4425" s="5" t="s">
        <v>5032</v>
      </c>
      <c r="H4425" s="20" t="str">
        <f ca="1">IFERROR(__xludf.DUMMYFUNCTION("GOOGLETRANSLATE(VIET!K4425,""vi"",""en"")"),"Society")</f>
        <v>Society</v>
      </c>
      <c r="I4425" s="5">
        <v>0</v>
      </c>
      <c r="J4425" s="5">
        <v>2012</v>
      </c>
      <c r="K4425" s="5">
        <v>1</v>
      </c>
      <c r="L4425" s="5" t="s">
        <v>3873</v>
      </c>
      <c r="M4425" s="5" t="s">
        <v>96</v>
      </c>
      <c r="N4425" s="19">
        <v>9784120043444</v>
      </c>
    </row>
    <row r="4426" spans="1:14" ht="15.75" customHeight="1" x14ac:dyDescent="0.2">
      <c r="A4426" s="14">
        <v>63</v>
      </c>
      <c r="B4426" s="16">
        <v>530</v>
      </c>
      <c r="C4426" s="14" t="s">
        <v>5033</v>
      </c>
      <c r="D4426" s="17">
        <v>1</v>
      </c>
      <c r="E4426" s="5" t="s">
        <v>5034</v>
      </c>
      <c r="F4426" s="5">
        <v>0</v>
      </c>
      <c r="G4426" s="5" t="s">
        <v>5035</v>
      </c>
      <c r="H4426" s="20" t="str">
        <f ca="1">IFERROR(__xludf.DUMMYFUNCTION("GOOGLETRANSLATE(VIET!K4426,""vi"",""en"")"),"Politics · International Relations")</f>
        <v>Politics · International Relations</v>
      </c>
      <c r="I4426" s="5">
        <v>0</v>
      </c>
      <c r="J4426" s="5">
        <v>1984</v>
      </c>
      <c r="K4426" s="5">
        <v>1</v>
      </c>
      <c r="L4426" s="5" t="s">
        <v>5037</v>
      </c>
      <c r="M4426" s="5" t="s">
        <v>35</v>
      </c>
      <c r="N4426" s="19">
        <v>226568032</v>
      </c>
    </row>
    <row r="4427" spans="1:14" ht="15.75" customHeight="1" x14ac:dyDescent="0.2">
      <c r="A4427" s="14">
        <v>64</v>
      </c>
      <c r="B4427" s="16">
        <v>530</v>
      </c>
      <c r="C4427" s="14" t="s">
        <v>5038</v>
      </c>
      <c r="D4427" s="17">
        <v>1</v>
      </c>
      <c r="E4427" s="5" t="s">
        <v>5039</v>
      </c>
      <c r="F4427" s="5">
        <v>0</v>
      </c>
      <c r="G4427" s="5" t="s">
        <v>5040</v>
      </c>
      <c r="H4427" s="20" t="str">
        <f ca="1">IFERROR(__xludf.DUMMYFUNCTION("GOOGLETRANSLATE(VIET!K4427,""vi"",""en"")"),"Society")</f>
        <v>Society</v>
      </c>
      <c r="I4427" s="5">
        <v>0</v>
      </c>
      <c r="J4427" s="5">
        <v>2012</v>
      </c>
      <c r="K4427" s="5">
        <v>22</v>
      </c>
      <c r="L4427" s="5" t="s">
        <v>3376</v>
      </c>
      <c r="M4427" s="5" t="s">
        <v>96</v>
      </c>
      <c r="N4427" s="19">
        <v>9784061595620</v>
      </c>
    </row>
    <row r="4428" spans="1:14" ht="15.75" customHeight="1" x14ac:dyDescent="0.2">
      <c r="A4428" s="14">
        <v>65</v>
      </c>
      <c r="B4428" s="16">
        <v>530</v>
      </c>
      <c r="C4428" s="14" t="s">
        <v>5041</v>
      </c>
      <c r="D4428" s="17">
        <v>1</v>
      </c>
      <c r="E4428" s="5" t="s">
        <v>5042</v>
      </c>
      <c r="F4428" s="5">
        <v>0</v>
      </c>
      <c r="G4428" s="5" t="s">
        <v>5043</v>
      </c>
      <c r="H4428" s="20" t="str">
        <f ca="1">IFERROR(__xludf.DUMMYFUNCTION("GOOGLETRANSLATE(VIET!K4428,""vi"",""en"")"),"Society")</f>
        <v>Society</v>
      </c>
      <c r="I4428" s="5">
        <v>0</v>
      </c>
      <c r="J4428" s="5">
        <v>2009</v>
      </c>
      <c r="K4428" s="5">
        <v>22</v>
      </c>
      <c r="L4428" s="5" t="s">
        <v>5044</v>
      </c>
      <c r="M4428" s="5" t="s">
        <v>96</v>
      </c>
      <c r="N4428" s="19">
        <v>9784167306038</v>
      </c>
    </row>
    <row r="4429" spans="1:14" ht="15.75" customHeight="1" x14ac:dyDescent="0.2">
      <c r="A4429" s="14">
        <v>66</v>
      </c>
      <c r="B4429" s="16">
        <v>530</v>
      </c>
      <c r="C4429" s="14" t="s">
        <v>5045</v>
      </c>
      <c r="D4429" s="17">
        <v>1</v>
      </c>
      <c r="E4429" s="5" t="s">
        <v>5046</v>
      </c>
      <c r="F4429" s="5">
        <v>0</v>
      </c>
      <c r="G4429" s="5" t="s">
        <v>5047</v>
      </c>
      <c r="H4429" s="20" t="str">
        <f ca="1">IFERROR(__xludf.DUMMYFUNCTION("GOOGLETRANSLATE(VIET!K4429,""vi"",""en"")"),"Society")</f>
        <v>Society</v>
      </c>
      <c r="I4429" s="5">
        <v>0</v>
      </c>
      <c r="J4429" s="5">
        <v>2009</v>
      </c>
      <c r="K4429" s="5">
        <v>12</v>
      </c>
      <c r="L4429" s="5" t="s">
        <v>5048</v>
      </c>
      <c r="M4429" s="5" t="s">
        <v>96</v>
      </c>
      <c r="N4429" s="19">
        <v>9784041315224</v>
      </c>
    </row>
    <row r="4430" spans="1:14" ht="15.75" customHeight="1" x14ac:dyDescent="0.2">
      <c r="A4430" s="14">
        <v>67</v>
      </c>
      <c r="B4430" s="16">
        <v>530</v>
      </c>
      <c r="C4430" s="14" t="s">
        <v>5049</v>
      </c>
      <c r="D4430" s="17">
        <v>1</v>
      </c>
      <c r="E4430" s="5" t="s">
        <v>5050</v>
      </c>
      <c r="F4430" s="5">
        <v>0</v>
      </c>
      <c r="G4430" s="5" t="s">
        <v>5051</v>
      </c>
      <c r="H4430" s="20" t="str">
        <f ca="1">IFERROR(__xludf.DUMMYFUNCTION("GOOGLETRANSLATE(VIET!K4430,""vi"",""en"")"),"Society")</f>
        <v>Society</v>
      </c>
      <c r="I4430" s="5">
        <v>0</v>
      </c>
      <c r="J4430" s="5">
        <v>2008</v>
      </c>
      <c r="K4430" s="5">
        <v>1</v>
      </c>
      <c r="L4430" s="5" t="s">
        <v>5052</v>
      </c>
      <c r="M4430" s="5" t="s">
        <v>96</v>
      </c>
      <c r="N4430" s="19">
        <v>9784562041633</v>
      </c>
    </row>
    <row r="4431" spans="1:14" ht="15.75" customHeight="1" x14ac:dyDescent="0.2">
      <c r="A4431" s="14">
        <v>68</v>
      </c>
      <c r="B4431" s="16">
        <v>530</v>
      </c>
      <c r="C4431" s="14" t="s">
        <v>5053</v>
      </c>
      <c r="D4431" s="17">
        <v>1</v>
      </c>
      <c r="E4431" s="5" t="s">
        <v>5054</v>
      </c>
      <c r="F4431" s="5">
        <v>0</v>
      </c>
      <c r="G4431" s="5" t="s">
        <v>5009</v>
      </c>
      <c r="H4431" s="20" t="str">
        <f ca="1">IFERROR(__xludf.DUMMYFUNCTION("GOOGLETRANSLATE(VIET!K4431,""vi"",""en"")"),"Society")</f>
        <v>Society</v>
      </c>
      <c r="I4431" s="5">
        <v>0</v>
      </c>
      <c r="J4431" s="5">
        <v>2011</v>
      </c>
      <c r="K4431" s="5">
        <v>14</v>
      </c>
      <c r="L4431" s="5" t="s">
        <v>409</v>
      </c>
      <c r="M4431" s="5" t="s">
        <v>96</v>
      </c>
      <c r="N4431" s="19">
        <v>9784000242486</v>
      </c>
    </row>
    <row r="4432" spans="1:14" ht="15.75" customHeight="1" x14ac:dyDescent="0.2">
      <c r="A4432" s="14">
        <v>69</v>
      </c>
      <c r="B4432" s="16">
        <v>530</v>
      </c>
      <c r="C4432" s="14" t="s">
        <v>5055</v>
      </c>
      <c r="D4432" s="17">
        <v>1</v>
      </c>
      <c r="E4432" s="5" t="s">
        <v>5056</v>
      </c>
      <c r="F4432" s="5" t="s">
        <v>5057</v>
      </c>
      <c r="G4432" s="5" t="s">
        <v>5058</v>
      </c>
      <c r="H4432" s="20" t="str">
        <f ca="1">IFERROR(__xludf.DUMMYFUNCTION("GOOGLETRANSLATE(VIET!K4432,""vi"",""en"")"),"Society")</f>
        <v>Society</v>
      </c>
      <c r="I4432" s="5">
        <v>0</v>
      </c>
      <c r="J4432" s="5">
        <v>2003</v>
      </c>
      <c r="K4432" s="5">
        <v>1</v>
      </c>
      <c r="L4432" s="5" t="s">
        <v>1150</v>
      </c>
      <c r="M4432" s="5" t="s">
        <v>96</v>
      </c>
      <c r="N4432" s="19">
        <v>9784344002876</v>
      </c>
    </row>
    <row r="4433" spans="1:14" ht="15.75" customHeight="1" x14ac:dyDescent="0.2">
      <c r="A4433" s="14">
        <v>70</v>
      </c>
      <c r="B4433" s="16">
        <v>530</v>
      </c>
      <c r="C4433" s="14" t="s">
        <v>5059</v>
      </c>
      <c r="D4433" s="17">
        <v>1</v>
      </c>
      <c r="E4433" s="5" t="s">
        <v>5060</v>
      </c>
      <c r="F4433" s="5">
        <v>0</v>
      </c>
      <c r="G4433" s="5" t="s">
        <v>5061</v>
      </c>
      <c r="H4433" s="20" t="str">
        <f ca="1">IFERROR(__xludf.DUMMYFUNCTION("GOOGLETRANSLATE(VIET!K4433,""vi"",""en"")"),"Society")</f>
        <v>Society</v>
      </c>
      <c r="I4433" s="5">
        <v>0</v>
      </c>
      <c r="J4433" s="5">
        <v>2009</v>
      </c>
      <c r="K4433" s="5">
        <v>4</v>
      </c>
      <c r="L4433" s="5" t="s">
        <v>905</v>
      </c>
      <c r="M4433" s="5" t="s">
        <v>96</v>
      </c>
      <c r="N4433" s="19">
        <v>9784152089410</v>
      </c>
    </row>
    <row r="4434" spans="1:14" ht="15.75" customHeight="1" x14ac:dyDescent="0.2">
      <c r="A4434" s="14">
        <v>71</v>
      </c>
      <c r="B4434" s="16">
        <v>530</v>
      </c>
      <c r="C4434" s="14" t="s">
        <v>5062</v>
      </c>
      <c r="D4434" s="17">
        <v>1</v>
      </c>
      <c r="E4434" s="5" t="s">
        <v>5063</v>
      </c>
      <c r="F4434" s="5">
        <v>0</v>
      </c>
      <c r="G4434" s="5" t="s">
        <v>5064</v>
      </c>
      <c r="H4434" s="20" t="str">
        <f ca="1">IFERROR(__xludf.DUMMYFUNCTION("GOOGLETRANSLATE(VIET!K4434,""vi"",""en"")"),"Society")</f>
        <v>Society</v>
      </c>
      <c r="I4434" s="5">
        <v>0</v>
      </c>
      <c r="J4434" s="5">
        <v>2001</v>
      </c>
      <c r="K4434" s="5">
        <v>7</v>
      </c>
      <c r="L4434" s="5" t="s">
        <v>2933</v>
      </c>
      <c r="M4434" s="5" t="s">
        <v>96</v>
      </c>
      <c r="N4434" s="19">
        <v>9784022597632</v>
      </c>
    </row>
    <row r="4435" spans="1:14" ht="15.75" customHeight="1" x14ac:dyDescent="0.2">
      <c r="A4435" s="14">
        <v>72</v>
      </c>
      <c r="B4435" s="16">
        <v>530</v>
      </c>
      <c r="C4435" s="14" t="s">
        <v>5065</v>
      </c>
      <c r="D4435" s="17">
        <v>1</v>
      </c>
      <c r="E4435" s="5" t="s">
        <v>5066</v>
      </c>
      <c r="F4435" s="5">
        <v>0</v>
      </c>
      <c r="G4435" s="5" t="s">
        <v>5064</v>
      </c>
      <c r="H4435" s="20" t="str">
        <f ca="1">IFERROR(__xludf.DUMMYFUNCTION("GOOGLETRANSLATE(VIET!K4435,""vi"",""en"")"),"Society")</f>
        <v>Society</v>
      </c>
      <c r="I4435" s="5">
        <v>0</v>
      </c>
      <c r="J4435" s="5">
        <v>2011</v>
      </c>
      <c r="K4435" s="5">
        <v>2</v>
      </c>
      <c r="L4435" s="5" t="s">
        <v>414</v>
      </c>
      <c r="M4435" s="5" t="s">
        <v>96</v>
      </c>
      <c r="N4435" s="19">
        <v>9784062581332</v>
      </c>
    </row>
    <row r="4436" spans="1:14" ht="15.75" customHeight="1" x14ac:dyDescent="0.2">
      <c r="A4436" s="14">
        <v>73</v>
      </c>
      <c r="B4436" s="16">
        <v>530</v>
      </c>
      <c r="C4436" s="14" t="s">
        <v>5067</v>
      </c>
      <c r="D4436" s="17">
        <v>1</v>
      </c>
      <c r="E4436" s="5" t="s">
        <v>5068</v>
      </c>
      <c r="F4436" s="5">
        <v>0</v>
      </c>
      <c r="G4436" s="5" t="s">
        <v>5069</v>
      </c>
      <c r="H4436" s="20" t="str">
        <f ca="1">IFERROR(__xludf.DUMMYFUNCTION("GOOGLETRANSLATE(VIET!K4436,""vi"",""en"")"),"Society")</f>
        <v>Society</v>
      </c>
      <c r="I4436" s="5">
        <v>0</v>
      </c>
      <c r="J4436" s="5">
        <v>2010</v>
      </c>
      <c r="K4436" s="5">
        <v>2</v>
      </c>
      <c r="L4436" s="5" t="s">
        <v>2448</v>
      </c>
      <c r="M4436" s="5" t="s">
        <v>96</v>
      </c>
      <c r="N4436" s="19">
        <v>9784791765317</v>
      </c>
    </row>
    <row r="4437" spans="1:14" ht="15.75" customHeight="1" x14ac:dyDescent="0.2">
      <c r="A4437" s="14">
        <v>74</v>
      </c>
      <c r="B4437" s="16">
        <v>530</v>
      </c>
      <c r="C4437" s="14" t="s">
        <v>5070</v>
      </c>
      <c r="D4437" s="17">
        <v>1</v>
      </c>
      <c r="E4437" s="5" t="s">
        <v>5071</v>
      </c>
      <c r="F4437" s="5" t="s">
        <v>5072</v>
      </c>
      <c r="G4437" s="5" t="s">
        <v>5073</v>
      </c>
      <c r="H4437" s="20" t="str">
        <f ca="1">IFERROR(__xludf.DUMMYFUNCTION("GOOGLETRANSLATE(VIET!K4437,""vi"",""en"")"),"Society")</f>
        <v>Society</v>
      </c>
      <c r="I4437" s="5">
        <v>0</v>
      </c>
      <c r="J4437" s="5">
        <v>2009</v>
      </c>
      <c r="K4437" s="5">
        <v>2</v>
      </c>
      <c r="L4437" s="5" t="s">
        <v>4925</v>
      </c>
      <c r="M4437" s="5" t="s">
        <v>96</v>
      </c>
      <c r="N4437" s="19">
        <v>9784532166854</v>
      </c>
    </row>
    <row r="4438" spans="1:14" ht="15.75" customHeight="1" x14ac:dyDescent="0.2">
      <c r="A4438" s="14">
        <v>75</v>
      </c>
      <c r="B4438" s="16">
        <v>530</v>
      </c>
      <c r="C4438" s="14" t="s">
        <v>5074</v>
      </c>
      <c r="D4438" s="17">
        <v>1</v>
      </c>
      <c r="E4438" s="5" t="s">
        <v>5075</v>
      </c>
      <c r="F4438" s="5">
        <v>0</v>
      </c>
      <c r="G4438" s="5" t="s">
        <v>5076</v>
      </c>
      <c r="H4438" s="20" t="str">
        <f ca="1">IFERROR(__xludf.DUMMYFUNCTION("GOOGLETRANSLATE(VIET!K4438,""vi"",""en"")"),"Society")</f>
        <v>Society</v>
      </c>
      <c r="I4438" s="5">
        <v>0</v>
      </c>
      <c r="J4438" s="5">
        <v>2012</v>
      </c>
      <c r="K4438" s="5">
        <v>10</v>
      </c>
      <c r="L4438" s="5" t="s">
        <v>414</v>
      </c>
      <c r="M4438" s="5" t="s">
        <v>96</v>
      </c>
      <c r="N4438" s="19">
        <v>9784062170659</v>
      </c>
    </row>
    <row r="4439" spans="1:14" ht="15.75" customHeight="1" x14ac:dyDescent="0.2">
      <c r="A4439" s="14">
        <v>76</v>
      </c>
      <c r="B4439" s="16">
        <v>530</v>
      </c>
      <c r="C4439" s="14" t="s">
        <v>5077</v>
      </c>
      <c r="D4439" s="17">
        <v>1</v>
      </c>
      <c r="E4439" s="5" t="s">
        <v>5078</v>
      </c>
      <c r="F4439" s="5" t="s">
        <v>5079</v>
      </c>
      <c r="G4439" s="5" t="s">
        <v>5080</v>
      </c>
      <c r="H4439" s="20" t="str">
        <f ca="1">IFERROR(__xludf.DUMMYFUNCTION("GOOGLETRANSLATE(VIET!K4439,""vi"",""en"")"),"Society")</f>
        <v>Society</v>
      </c>
      <c r="I4439" s="5">
        <v>1</v>
      </c>
      <c r="J4439" s="5">
        <v>1995</v>
      </c>
      <c r="K4439" s="5">
        <v>6</v>
      </c>
      <c r="L4439" s="5" t="s">
        <v>905</v>
      </c>
      <c r="M4439" s="5" t="s">
        <v>96</v>
      </c>
      <c r="N4439" s="19">
        <v>9784152034472</v>
      </c>
    </row>
    <row r="4440" spans="1:14" ht="15.75" customHeight="1" x14ac:dyDescent="0.2">
      <c r="A4440" s="14">
        <v>77</v>
      </c>
      <c r="B4440" s="16">
        <v>530</v>
      </c>
      <c r="C4440" s="14" t="s">
        <v>5081</v>
      </c>
      <c r="D4440" s="17">
        <v>1</v>
      </c>
      <c r="E4440" s="5" t="s">
        <v>5082</v>
      </c>
      <c r="F4440" s="5" t="s">
        <v>5079</v>
      </c>
      <c r="G4440" s="5" t="s">
        <v>5083</v>
      </c>
      <c r="H4440" s="20" t="str">
        <f ca="1">IFERROR(__xludf.DUMMYFUNCTION("GOOGLETRANSLATE(VIET!K4440,""vi"",""en"")"),"Society")</f>
        <v>Society</v>
      </c>
      <c r="I4440" s="5">
        <v>2</v>
      </c>
      <c r="J4440" s="5">
        <v>1997</v>
      </c>
      <c r="K4440" s="5">
        <v>5</v>
      </c>
      <c r="L4440" s="5" t="s">
        <v>905</v>
      </c>
      <c r="M4440" s="5" t="s">
        <v>96</v>
      </c>
      <c r="N4440" s="19">
        <v>9784152034489</v>
      </c>
    </row>
    <row r="4441" spans="1:14" ht="15.75" customHeight="1" x14ac:dyDescent="0.2">
      <c r="A4441" s="14">
        <v>78</v>
      </c>
      <c r="B4441" s="16">
        <v>530</v>
      </c>
      <c r="C4441" s="14" t="s">
        <v>5084</v>
      </c>
      <c r="D4441" s="17">
        <v>1</v>
      </c>
      <c r="E4441" s="5" t="s">
        <v>5085</v>
      </c>
      <c r="F4441" s="5">
        <v>0</v>
      </c>
      <c r="G4441" s="5" t="s">
        <v>5086</v>
      </c>
      <c r="H4441" s="20" t="str">
        <f ca="1">IFERROR(__xludf.DUMMYFUNCTION("GOOGLETRANSLATE(VIET!K4441,""vi"",""en"")"),"Society")</f>
        <v>Society</v>
      </c>
      <c r="I4441" s="5">
        <v>0</v>
      </c>
      <c r="J4441" s="5">
        <v>2011</v>
      </c>
      <c r="K4441" s="5">
        <v>1</v>
      </c>
      <c r="L4441" s="5" t="s">
        <v>3354</v>
      </c>
      <c r="M4441" s="5" t="s">
        <v>35</v>
      </c>
      <c r="N4441" s="19">
        <v>9781933330983</v>
      </c>
    </row>
    <row r="4442" spans="1:14" ht="15.75" customHeight="1" x14ac:dyDescent="0.2">
      <c r="A4442" s="14">
        <v>79</v>
      </c>
      <c r="B4442" s="16">
        <v>530</v>
      </c>
      <c r="C4442" s="14" t="s">
        <v>5087</v>
      </c>
      <c r="D4442" s="17">
        <v>1</v>
      </c>
      <c r="E4442" s="5" t="s">
        <v>5088</v>
      </c>
      <c r="F4442" s="5">
        <v>0</v>
      </c>
      <c r="G4442" s="5" t="s">
        <v>5089</v>
      </c>
      <c r="H4442" s="20" t="str">
        <f ca="1">IFERROR(__xludf.DUMMYFUNCTION("GOOGLETRANSLATE(VIET!K4442,""vi"",""en"")"),"Society")</f>
        <v>Society</v>
      </c>
      <c r="I4442" s="5">
        <v>0</v>
      </c>
      <c r="J4442" s="5">
        <v>1990</v>
      </c>
      <c r="K4442" s="5">
        <v>1</v>
      </c>
      <c r="L4442" s="5" t="s">
        <v>5090</v>
      </c>
      <c r="M4442" s="5" t="s">
        <v>35</v>
      </c>
      <c r="N4442" s="19">
        <v>9780679728023</v>
      </c>
    </row>
    <row r="4443" spans="1:14" ht="15.75" customHeight="1" x14ac:dyDescent="0.2">
      <c r="A4443" s="14">
        <v>80</v>
      </c>
      <c r="B4443" s="16">
        <v>530</v>
      </c>
      <c r="C4443" s="14" t="s">
        <v>5091</v>
      </c>
      <c r="D4443" s="17">
        <v>1</v>
      </c>
      <c r="E4443" s="5" t="s">
        <v>5092</v>
      </c>
      <c r="F4443" s="5">
        <v>0</v>
      </c>
      <c r="G4443" s="5" t="s">
        <v>5093</v>
      </c>
      <c r="H4443" s="20" t="str">
        <f ca="1">IFERROR(__xludf.DUMMYFUNCTION("GOOGLETRANSLATE(VIET!K4443,""vi"",""en"")"),"Society")</f>
        <v>Society</v>
      </c>
      <c r="I4443" s="5">
        <v>0</v>
      </c>
      <c r="J4443" s="5">
        <v>2010</v>
      </c>
      <c r="K4443" s="5">
        <v>1</v>
      </c>
      <c r="L4443" s="5" t="s">
        <v>4861</v>
      </c>
      <c r="M4443" s="5" t="s">
        <v>35</v>
      </c>
      <c r="N4443" s="19">
        <v>9780520262713</v>
      </c>
    </row>
    <row r="4444" spans="1:14" ht="15.75" customHeight="1" x14ac:dyDescent="0.2">
      <c r="A4444" s="14">
        <v>81</v>
      </c>
      <c r="B4444" s="16">
        <v>530</v>
      </c>
      <c r="C4444" s="14" t="s">
        <v>5094</v>
      </c>
      <c r="D4444" s="17">
        <v>1</v>
      </c>
      <c r="E4444" s="5" t="s">
        <v>5095</v>
      </c>
      <c r="F4444" s="5">
        <v>0</v>
      </c>
      <c r="G4444" s="5" t="s">
        <v>5096</v>
      </c>
      <c r="H4444" s="20" t="str">
        <f ca="1">IFERROR(__xludf.DUMMYFUNCTION("GOOGLETRANSLATE(VIET!K4444,""vi"",""en"")"),"Society")</f>
        <v>Society</v>
      </c>
      <c r="I4444" s="5">
        <v>0</v>
      </c>
      <c r="J4444" s="5">
        <v>2010</v>
      </c>
      <c r="K4444" s="5">
        <v>4</v>
      </c>
      <c r="L4444" s="5" t="s">
        <v>4136</v>
      </c>
      <c r="M4444" s="5" t="s">
        <v>35</v>
      </c>
      <c r="N4444" s="19">
        <v>9780521534628</v>
      </c>
    </row>
    <row r="4445" spans="1:14" ht="15.75" customHeight="1" x14ac:dyDescent="0.2">
      <c r="A4445" s="14">
        <v>82</v>
      </c>
      <c r="B4445" s="16">
        <v>530</v>
      </c>
      <c r="C4445" s="14" t="s">
        <v>5097</v>
      </c>
      <c r="D4445" s="17">
        <v>1</v>
      </c>
      <c r="E4445" s="5" t="s">
        <v>5098</v>
      </c>
      <c r="F4445" s="5">
        <v>0</v>
      </c>
      <c r="G4445" s="5" t="s">
        <v>5099</v>
      </c>
      <c r="H4445" s="20" t="str">
        <f ca="1">IFERROR(__xludf.DUMMYFUNCTION("GOOGLETRANSLATE(VIET!K4445,""vi"",""en"")"),"Society")</f>
        <v>Society</v>
      </c>
      <c r="I4445" s="5">
        <v>0</v>
      </c>
      <c r="J4445" s="5">
        <v>2006</v>
      </c>
      <c r="K4445" s="5">
        <v>2</v>
      </c>
      <c r="L4445" s="5" t="s">
        <v>5100</v>
      </c>
      <c r="M4445" s="5" t="s">
        <v>35</v>
      </c>
      <c r="N4445" s="19">
        <v>9780415384915</v>
      </c>
    </row>
    <row r="4446" spans="1:14" ht="15.75" customHeight="1" x14ac:dyDescent="0.2">
      <c r="A4446" s="14">
        <v>83</v>
      </c>
      <c r="B4446" s="16">
        <v>530</v>
      </c>
      <c r="C4446" s="14" t="s">
        <v>5101</v>
      </c>
      <c r="D4446" s="17">
        <v>1</v>
      </c>
      <c r="E4446" s="5" t="s">
        <v>5102</v>
      </c>
      <c r="F4446" s="5">
        <v>0</v>
      </c>
      <c r="G4446" s="5" t="s">
        <v>5103</v>
      </c>
      <c r="H4446" s="20" t="str">
        <f ca="1">IFERROR(__xludf.DUMMYFUNCTION("GOOGLETRANSLATE(VIET!K4446,""vi"",""en"")"),"Society")</f>
        <v>Society</v>
      </c>
      <c r="I4446" s="5">
        <v>0</v>
      </c>
      <c r="J4446" s="5">
        <v>2002</v>
      </c>
      <c r="K4446" s="5">
        <v>1</v>
      </c>
      <c r="L4446" s="5" t="s">
        <v>4136</v>
      </c>
      <c r="M4446" s="5" t="s">
        <v>35</v>
      </c>
      <c r="N4446" s="19">
        <v>9780521016353</v>
      </c>
    </row>
    <row r="4447" spans="1:14" ht="15.75" customHeight="1" x14ac:dyDescent="0.2">
      <c r="A4447" s="14">
        <v>84</v>
      </c>
      <c r="B4447" s="16">
        <v>530</v>
      </c>
      <c r="C4447" s="14" t="s">
        <v>5104</v>
      </c>
      <c r="D4447" s="17">
        <v>1</v>
      </c>
      <c r="E4447" s="5" t="s">
        <v>5105</v>
      </c>
      <c r="F4447" s="5">
        <v>0</v>
      </c>
      <c r="G4447" s="5" t="s">
        <v>5106</v>
      </c>
      <c r="H4447" s="20" t="str">
        <f ca="1">IFERROR(__xludf.DUMMYFUNCTION("GOOGLETRANSLATE(VIET!K4447,""vi"",""en"")"),"Society")</f>
        <v>Society</v>
      </c>
      <c r="I4447" s="5">
        <v>0</v>
      </c>
      <c r="J4447" s="5">
        <v>2006</v>
      </c>
      <c r="K4447" s="5">
        <v>1</v>
      </c>
      <c r="L4447" s="5" t="s">
        <v>5107</v>
      </c>
      <c r="M4447" s="5" t="s">
        <v>35</v>
      </c>
      <c r="N4447" s="19">
        <v>9780742524552</v>
      </c>
    </row>
    <row r="4448" spans="1:14" ht="15.75" customHeight="1" x14ac:dyDescent="0.2">
      <c r="A4448" s="14">
        <v>85</v>
      </c>
      <c r="B4448" s="16">
        <v>530</v>
      </c>
      <c r="C4448" s="14" t="s">
        <v>5108</v>
      </c>
      <c r="D4448" s="17">
        <v>1</v>
      </c>
      <c r="E4448" s="5" t="s">
        <v>5109</v>
      </c>
      <c r="F4448" s="5">
        <v>0</v>
      </c>
      <c r="G4448" s="5" t="s">
        <v>5110</v>
      </c>
      <c r="H4448" s="20" t="str">
        <f ca="1">IFERROR(__xludf.DUMMYFUNCTION("GOOGLETRANSLATE(VIET!K4448,""vi"",""en"")"),"Society")</f>
        <v>Society</v>
      </c>
      <c r="I4448" s="5">
        <v>0</v>
      </c>
      <c r="J4448" s="5">
        <v>1989</v>
      </c>
      <c r="K4448" s="5">
        <v>1</v>
      </c>
      <c r="L4448" s="5" t="s">
        <v>5111</v>
      </c>
      <c r="M4448" s="5" t="s">
        <v>35</v>
      </c>
      <c r="N4448" s="19">
        <v>9780822308966</v>
      </c>
    </row>
    <row r="4449" spans="1:14" ht="15.75" customHeight="1" x14ac:dyDescent="0.2">
      <c r="A4449" s="14">
        <v>86</v>
      </c>
      <c r="B4449" s="16">
        <v>530</v>
      </c>
      <c r="C4449" s="14" t="s">
        <v>5112</v>
      </c>
      <c r="D4449" s="17">
        <v>1</v>
      </c>
      <c r="E4449" s="5" t="s">
        <v>5113</v>
      </c>
      <c r="F4449" s="5">
        <v>0</v>
      </c>
      <c r="G4449" s="5" t="s">
        <v>5114</v>
      </c>
      <c r="H4449" s="20" t="str">
        <f ca="1">IFERROR(__xludf.DUMMYFUNCTION("GOOGLETRANSLATE(VIET!K4449,""vi"",""en"")"),"Society")</f>
        <v>Society</v>
      </c>
      <c r="I4449" s="5">
        <v>0</v>
      </c>
      <c r="J4449" s="5">
        <v>2011</v>
      </c>
      <c r="K4449" s="5">
        <v>3</v>
      </c>
      <c r="L4449" s="5" t="s">
        <v>4136</v>
      </c>
      <c r="M4449" s="5" t="s">
        <v>35</v>
      </c>
      <c r="N4449" s="19">
        <v>9780521601153</v>
      </c>
    </row>
    <row r="4450" spans="1:14" ht="15.75" customHeight="1" x14ac:dyDescent="0.2">
      <c r="A4450" s="14">
        <v>87</v>
      </c>
      <c r="B4450" s="16">
        <v>530</v>
      </c>
      <c r="C4450" s="14" t="s">
        <v>5115</v>
      </c>
      <c r="D4450" s="17">
        <v>1</v>
      </c>
      <c r="E4450" s="5" t="s">
        <v>5116</v>
      </c>
      <c r="F4450" s="5">
        <v>0</v>
      </c>
      <c r="G4450" s="5" t="s">
        <v>5117</v>
      </c>
      <c r="H4450" s="20" t="str">
        <f ca="1">IFERROR(__xludf.DUMMYFUNCTION("GOOGLETRANSLATE(VIET!K4450,""vi"",""en"")"),"Society")</f>
        <v>Society</v>
      </c>
      <c r="I4450" s="5">
        <v>0</v>
      </c>
      <c r="J4450" s="5">
        <v>2000</v>
      </c>
      <c r="K4450" s="5">
        <v>1</v>
      </c>
      <c r="L4450" s="5" t="s">
        <v>5118</v>
      </c>
      <c r="M4450" s="5" t="s">
        <v>35</v>
      </c>
      <c r="N4450" s="19">
        <v>9781583484104</v>
      </c>
    </row>
    <row r="4451" spans="1:14" ht="15.75" customHeight="1" x14ac:dyDescent="0.2">
      <c r="A4451" s="14">
        <v>88</v>
      </c>
      <c r="B4451" s="16">
        <v>530</v>
      </c>
      <c r="C4451" s="14" t="s">
        <v>5119</v>
      </c>
      <c r="D4451" s="17">
        <v>1</v>
      </c>
      <c r="E4451" s="5" t="s">
        <v>5120</v>
      </c>
      <c r="F4451" s="5">
        <v>0</v>
      </c>
      <c r="G4451" s="5" t="s">
        <v>5121</v>
      </c>
      <c r="H4451" s="20" t="str">
        <f ca="1">IFERROR(__xludf.DUMMYFUNCTION("GOOGLETRANSLATE(VIET!K4451,""vi"",""en"")"),"Society")</f>
        <v>Society</v>
      </c>
      <c r="I4451" s="5">
        <v>0</v>
      </c>
      <c r="J4451" s="5">
        <v>2012</v>
      </c>
      <c r="K4451" s="5">
        <v>1</v>
      </c>
      <c r="L4451" s="5" t="s">
        <v>5122</v>
      </c>
      <c r="M4451" s="5" t="s">
        <v>35</v>
      </c>
      <c r="N4451" s="19">
        <v>9784903452234</v>
      </c>
    </row>
    <row r="4452" spans="1:14" ht="15.75" customHeight="1" x14ac:dyDescent="0.2">
      <c r="A4452" s="14">
        <v>89</v>
      </c>
      <c r="B4452" s="16">
        <v>530</v>
      </c>
      <c r="C4452" s="14" t="s">
        <v>5123</v>
      </c>
      <c r="D4452" s="17">
        <v>1</v>
      </c>
      <c r="E4452" s="5" t="s">
        <v>5124</v>
      </c>
      <c r="F4452" s="5">
        <v>0</v>
      </c>
      <c r="G4452" s="5" t="s">
        <v>5125</v>
      </c>
      <c r="H4452" s="20" t="str">
        <f ca="1">IFERROR(__xludf.DUMMYFUNCTION("GOOGLETRANSLATE(VIET!K4452,""vi"",""en"")"),"Society")</f>
        <v>Society</v>
      </c>
      <c r="I4452" s="5">
        <v>0</v>
      </c>
      <c r="J4452" s="5">
        <v>2010</v>
      </c>
      <c r="K4452" s="5">
        <v>1</v>
      </c>
      <c r="L4452" s="5" t="s">
        <v>3862</v>
      </c>
      <c r="M4452" s="5">
        <v>0</v>
      </c>
      <c r="N4452" s="19">
        <v>9784272430840</v>
      </c>
    </row>
    <row r="4453" spans="1:14" ht="15.75" customHeight="1" x14ac:dyDescent="0.2">
      <c r="A4453" s="14">
        <v>90</v>
      </c>
      <c r="B4453" s="16">
        <v>530</v>
      </c>
      <c r="C4453" s="14" t="s">
        <v>5126</v>
      </c>
      <c r="D4453" s="17">
        <v>1</v>
      </c>
      <c r="E4453" s="5" t="s">
        <v>5127</v>
      </c>
      <c r="F4453" s="5" t="s">
        <v>5128</v>
      </c>
      <c r="G4453" s="5" t="s">
        <v>5129</v>
      </c>
      <c r="H4453" s="20" t="str">
        <f ca="1">IFERROR(__xludf.DUMMYFUNCTION("GOOGLETRANSLATE(VIET!K4453,""vi"",""en"")"),"Society")</f>
        <v>Society</v>
      </c>
      <c r="I4453" s="5">
        <v>0</v>
      </c>
      <c r="J4453" s="5">
        <v>2005</v>
      </c>
      <c r="K4453" s="5">
        <v>1</v>
      </c>
      <c r="L4453" s="5" t="s">
        <v>5130</v>
      </c>
      <c r="M4453" s="5" t="s">
        <v>35</v>
      </c>
      <c r="N4453" s="19">
        <v>97808013191188</v>
      </c>
    </row>
    <row r="4454" spans="1:14" ht="15.75" customHeight="1" x14ac:dyDescent="0.2">
      <c r="A4454" s="14">
        <v>91</v>
      </c>
      <c r="B4454" s="16">
        <v>530</v>
      </c>
      <c r="C4454" s="14" t="s">
        <v>5131</v>
      </c>
      <c r="D4454" s="17">
        <v>1</v>
      </c>
      <c r="E4454" s="5" t="s">
        <v>5132</v>
      </c>
      <c r="F4454" s="5" t="s">
        <v>32</v>
      </c>
      <c r="G4454" s="5" t="s">
        <v>5133</v>
      </c>
      <c r="H4454" s="20" t="str">
        <f ca="1">IFERROR(__xludf.DUMMYFUNCTION("GOOGLETRANSLATE(VIET!K4454,""vi"",""en"")"),"Society")</f>
        <v>Society</v>
      </c>
      <c r="I4454" s="5">
        <v>0</v>
      </c>
      <c r="J4454" s="5">
        <v>1974</v>
      </c>
      <c r="K4454" s="5">
        <v>5</v>
      </c>
      <c r="L4454" s="5" t="s">
        <v>5134</v>
      </c>
      <c r="M4454" s="5" t="s">
        <v>96</v>
      </c>
      <c r="N4454" s="19">
        <v>0</v>
      </c>
    </row>
    <row r="4455" spans="1:14" ht="15.75" customHeight="1" x14ac:dyDescent="0.2">
      <c r="A4455" s="14">
        <v>92</v>
      </c>
      <c r="B4455" s="16">
        <v>530</v>
      </c>
      <c r="C4455" s="14" t="s">
        <v>5135</v>
      </c>
      <c r="D4455" s="17">
        <v>1</v>
      </c>
      <c r="E4455" s="5" t="s">
        <v>5136</v>
      </c>
      <c r="F4455" s="5" t="s">
        <v>32</v>
      </c>
      <c r="G4455" s="5" t="s">
        <v>5137</v>
      </c>
      <c r="H4455" s="20" t="str">
        <f ca="1">IFERROR(__xludf.DUMMYFUNCTION("GOOGLETRANSLATE(VIET!K4455,""vi"",""en"")"),"Society")</f>
        <v>Society</v>
      </c>
      <c r="I4455" s="5">
        <v>0</v>
      </c>
      <c r="J4455" s="5">
        <v>1993</v>
      </c>
      <c r="K4455" s="5">
        <v>1</v>
      </c>
      <c r="L4455" s="5" t="s">
        <v>768</v>
      </c>
      <c r="M4455" s="5" t="s">
        <v>96</v>
      </c>
      <c r="N4455" s="19">
        <v>9784191451179</v>
      </c>
    </row>
    <row r="4456" spans="1:14" ht="15.75" customHeight="1" x14ac:dyDescent="0.2">
      <c r="A4456" s="14">
        <v>93</v>
      </c>
      <c r="B4456" s="16">
        <v>530</v>
      </c>
      <c r="C4456" s="14" t="s">
        <v>5138</v>
      </c>
      <c r="D4456" s="17">
        <v>1</v>
      </c>
      <c r="E4456" s="5" t="s">
        <v>5139</v>
      </c>
      <c r="F4456" s="5" t="s">
        <v>5140</v>
      </c>
      <c r="G4456" s="5" t="s">
        <v>5141</v>
      </c>
      <c r="H4456" s="20" t="str">
        <f ca="1">IFERROR(__xludf.DUMMYFUNCTION("GOOGLETRANSLATE(VIET!K4456,""vi"",""en"")"),"Society")</f>
        <v>Society</v>
      </c>
      <c r="I4456" s="5">
        <v>0</v>
      </c>
      <c r="J4456" s="5">
        <v>1998</v>
      </c>
      <c r="K4456" s="5">
        <v>10</v>
      </c>
      <c r="L4456" s="5" t="s">
        <v>3806</v>
      </c>
      <c r="M4456" s="5" t="s">
        <v>96</v>
      </c>
      <c r="N4456" s="19">
        <v>9784004303602</v>
      </c>
    </row>
    <row r="4457" spans="1:14" ht="15.75" customHeight="1" x14ac:dyDescent="0.2">
      <c r="A4457" s="14">
        <v>94</v>
      </c>
      <c r="B4457" s="16">
        <v>530</v>
      </c>
      <c r="C4457" s="14" t="s">
        <v>5142</v>
      </c>
      <c r="D4457" s="17">
        <v>1</v>
      </c>
      <c r="E4457" s="5" t="s">
        <v>5143</v>
      </c>
      <c r="F4457" s="5" t="s">
        <v>5144</v>
      </c>
      <c r="G4457" s="5" t="s">
        <v>5145</v>
      </c>
      <c r="H4457" s="20" t="str">
        <f ca="1">IFERROR(__xludf.DUMMYFUNCTION("GOOGLETRANSLATE(VIET!K4457,""vi"",""en"")"),"Society")</f>
        <v>Society</v>
      </c>
      <c r="I4457" s="5">
        <v>0</v>
      </c>
      <c r="J4457" s="5">
        <v>2009</v>
      </c>
      <c r="K4457" s="5">
        <v>1</v>
      </c>
      <c r="L4457" s="5" t="s">
        <v>5146</v>
      </c>
      <c r="M4457" s="5" t="s">
        <v>96</v>
      </c>
      <c r="N4457" s="19" t="s">
        <v>32</v>
      </c>
    </row>
    <row r="4458" spans="1:14" ht="15.75" customHeight="1" x14ac:dyDescent="0.2">
      <c r="A4458" s="14">
        <v>95</v>
      </c>
      <c r="B4458" s="16">
        <v>530</v>
      </c>
      <c r="C4458" s="14" t="s">
        <v>5147</v>
      </c>
      <c r="D4458" s="17">
        <v>1</v>
      </c>
      <c r="E4458" s="5" t="s">
        <v>5148</v>
      </c>
      <c r="F4458" s="5" t="s">
        <v>32</v>
      </c>
      <c r="G4458" s="5" t="s">
        <v>5149</v>
      </c>
      <c r="H4458" s="20" t="str">
        <f ca="1">IFERROR(__xludf.DUMMYFUNCTION("GOOGLETRANSLATE(VIET!K4458,""vi"",""en"")"),"Society")</f>
        <v>Society</v>
      </c>
      <c r="I4458" s="5">
        <v>0</v>
      </c>
      <c r="J4458" s="5">
        <v>1999</v>
      </c>
      <c r="K4458" s="5">
        <v>6</v>
      </c>
      <c r="L4458" s="5" t="s">
        <v>3130</v>
      </c>
      <c r="M4458" s="5" t="s">
        <v>96</v>
      </c>
      <c r="N4458" s="19">
        <v>9784396610869</v>
      </c>
    </row>
    <row r="4459" spans="1:14" ht="15.75" customHeight="1" x14ac:dyDescent="0.2">
      <c r="A4459" s="14">
        <v>96</v>
      </c>
      <c r="B4459" s="16">
        <v>530</v>
      </c>
      <c r="C4459" s="14" t="s">
        <v>5150</v>
      </c>
      <c r="D4459" s="17">
        <v>1</v>
      </c>
      <c r="E4459" s="5" t="s">
        <v>5151</v>
      </c>
      <c r="F4459" s="5" t="s">
        <v>32</v>
      </c>
      <c r="G4459" s="5" t="s">
        <v>5152</v>
      </c>
      <c r="H4459" s="20" t="str">
        <f ca="1">IFERROR(__xludf.DUMMYFUNCTION("GOOGLETRANSLATE(VIET!K4459,""vi"",""en"")"),"Society")</f>
        <v>Society</v>
      </c>
      <c r="I4459" s="5">
        <v>0</v>
      </c>
      <c r="J4459" s="5">
        <v>1992</v>
      </c>
      <c r="K4459" s="5">
        <v>2</v>
      </c>
      <c r="L4459" s="5" t="s">
        <v>409</v>
      </c>
      <c r="M4459" s="5" t="s">
        <v>96</v>
      </c>
      <c r="N4459" s="19">
        <v>4002600645</v>
      </c>
    </row>
    <row r="4460" spans="1:14" ht="15.75" customHeight="1" x14ac:dyDescent="0.2">
      <c r="A4460" s="14">
        <v>97</v>
      </c>
      <c r="B4460" s="16">
        <v>530</v>
      </c>
      <c r="C4460" s="14" t="s">
        <v>5153</v>
      </c>
      <c r="D4460" s="17">
        <v>1</v>
      </c>
      <c r="E4460" s="5" t="s">
        <v>5154</v>
      </c>
      <c r="F4460" s="5">
        <v>0</v>
      </c>
      <c r="G4460" s="5" t="s">
        <v>5155</v>
      </c>
      <c r="H4460" s="20" t="str">
        <f ca="1">IFERROR(__xludf.DUMMYFUNCTION("GOOGLETRANSLATE(VIET!K4460,""vi"",""en"")"),"Society")</f>
        <v>Society</v>
      </c>
      <c r="I4460" s="5">
        <v>0</v>
      </c>
      <c r="J4460" s="5">
        <v>2001</v>
      </c>
      <c r="K4460" s="5">
        <v>1</v>
      </c>
      <c r="L4460" s="5" t="s">
        <v>5156</v>
      </c>
      <c r="M4460" s="5" t="s">
        <v>35</v>
      </c>
      <c r="N4460" s="19" t="s">
        <v>32</v>
      </c>
    </row>
    <row r="4461" spans="1:14" ht="15.75" customHeight="1" x14ac:dyDescent="0.2">
      <c r="A4461" s="14">
        <v>98</v>
      </c>
      <c r="B4461" s="16">
        <v>530</v>
      </c>
      <c r="C4461" s="14" t="s">
        <v>5157</v>
      </c>
      <c r="D4461" s="17">
        <v>2</v>
      </c>
      <c r="E4461" s="5" t="s">
        <v>5158</v>
      </c>
      <c r="F4461" s="5" t="s">
        <v>5159</v>
      </c>
      <c r="G4461" s="5" t="s">
        <v>32</v>
      </c>
      <c r="H4461" s="20" t="str">
        <f ca="1">IFERROR(__xludf.DUMMYFUNCTION("GOOGLETRANSLATE(VIET!K4461,""vi"",""en"")"),"Society")</f>
        <v>Society</v>
      </c>
      <c r="I4461" s="5">
        <v>0</v>
      </c>
      <c r="J4461" s="5">
        <v>1996</v>
      </c>
      <c r="K4461" s="5">
        <v>14</v>
      </c>
      <c r="L4461" s="5" t="s">
        <v>5160</v>
      </c>
      <c r="M4461" s="5" t="s">
        <v>307</v>
      </c>
      <c r="N4461" s="19" t="s">
        <v>32</v>
      </c>
    </row>
    <row r="4462" spans="1:14" ht="15.75" customHeight="1" x14ac:dyDescent="0.2">
      <c r="A4462" s="14">
        <v>99</v>
      </c>
      <c r="B4462" s="16">
        <v>530</v>
      </c>
      <c r="C4462" s="14" t="s">
        <v>5161</v>
      </c>
      <c r="D4462" s="17">
        <v>1</v>
      </c>
      <c r="E4462" s="5" t="s">
        <v>5162</v>
      </c>
      <c r="F4462" s="5" t="s">
        <v>32</v>
      </c>
      <c r="G4462" s="5" t="s">
        <v>4898</v>
      </c>
      <c r="H4462" s="20" t="str">
        <f ca="1">IFERROR(__xludf.DUMMYFUNCTION("GOOGLETRANSLATE(VIET!K4462,""vi"",""en"")"),"Society")</f>
        <v>Society</v>
      </c>
      <c r="I4462" s="5">
        <v>0</v>
      </c>
      <c r="J4462" s="5">
        <v>2004</v>
      </c>
      <c r="K4462" s="5">
        <v>1</v>
      </c>
      <c r="L4462" s="5" t="s">
        <v>5044</v>
      </c>
      <c r="M4462" s="5" t="s">
        <v>96</v>
      </c>
      <c r="N4462" s="19">
        <v>9784167443030</v>
      </c>
    </row>
    <row r="4463" spans="1:14" ht="15.75" customHeight="1" x14ac:dyDescent="0.2">
      <c r="A4463" s="14">
        <v>100</v>
      </c>
      <c r="B4463" s="16">
        <v>530</v>
      </c>
      <c r="C4463" s="14" t="s">
        <v>5163</v>
      </c>
      <c r="D4463" s="17">
        <v>1</v>
      </c>
      <c r="E4463" s="5" t="s">
        <v>5164</v>
      </c>
      <c r="F4463" s="5">
        <v>0</v>
      </c>
      <c r="G4463" s="5" t="s">
        <v>5165</v>
      </c>
      <c r="H4463" s="20" t="str">
        <f ca="1">IFERROR(__xludf.DUMMYFUNCTION("GOOGLETRANSLATE(VIET!K4463,""vi"",""en"")"),"Society")</f>
        <v>Society</v>
      </c>
      <c r="I4463" s="5">
        <v>0</v>
      </c>
      <c r="J4463" s="5">
        <v>2009</v>
      </c>
      <c r="K4463" s="5">
        <v>4</v>
      </c>
      <c r="L4463" s="5" t="s">
        <v>5166</v>
      </c>
      <c r="M4463" s="5" t="s">
        <v>96</v>
      </c>
      <c r="N4463" s="19">
        <v>9784344981218</v>
      </c>
    </row>
    <row r="4464" spans="1:14" ht="15.75" customHeight="1" x14ac:dyDescent="0.2">
      <c r="A4464" s="14">
        <v>101</v>
      </c>
      <c r="B4464" s="16">
        <v>530</v>
      </c>
      <c r="C4464" s="14" t="s">
        <v>5167</v>
      </c>
      <c r="D4464" s="17">
        <v>1</v>
      </c>
      <c r="E4464" s="5" t="s">
        <v>5168</v>
      </c>
      <c r="F4464" s="5">
        <v>0</v>
      </c>
      <c r="G4464" s="5" t="s">
        <v>5169</v>
      </c>
      <c r="H4464" s="20" t="str">
        <f ca="1">IFERROR(__xludf.DUMMYFUNCTION("GOOGLETRANSLATE(VIET!K4464,""vi"",""en"")"),"Society")</f>
        <v>Society</v>
      </c>
      <c r="I4464" s="5">
        <v>0</v>
      </c>
      <c r="J4464" s="5">
        <v>2008</v>
      </c>
      <c r="K4464" s="5">
        <v>1</v>
      </c>
      <c r="L4464" s="5" t="s">
        <v>5170</v>
      </c>
      <c r="M4464" s="5" t="s">
        <v>96</v>
      </c>
      <c r="N4464" s="19">
        <v>9784822246617</v>
      </c>
    </row>
    <row r="4465" spans="1:14" ht="15.75" customHeight="1" x14ac:dyDescent="0.2">
      <c r="A4465" s="14">
        <v>102</v>
      </c>
      <c r="B4465" s="16">
        <v>530</v>
      </c>
      <c r="C4465" s="14" t="s">
        <v>5171</v>
      </c>
      <c r="D4465" s="17">
        <v>1</v>
      </c>
      <c r="E4465" s="5" t="s">
        <v>5172</v>
      </c>
      <c r="F4465" s="5">
        <v>0</v>
      </c>
      <c r="G4465" s="5" t="s">
        <v>5173</v>
      </c>
      <c r="H4465" s="20" t="str">
        <f ca="1">IFERROR(__xludf.DUMMYFUNCTION("GOOGLETRANSLATE(VIET!K4465,""vi"",""en"")"),"Society")</f>
        <v>Society</v>
      </c>
      <c r="I4465" s="5">
        <v>0</v>
      </c>
      <c r="J4465" s="5">
        <v>2009</v>
      </c>
      <c r="K4465" s="5">
        <v>2</v>
      </c>
      <c r="L4465" s="5" t="s">
        <v>5174</v>
      </c>
      <c r="M4465" s="5" t="s">
        <v>96</v>
      </c>
      <c r="N4465" s="19">
        <v>9784106036231</v>
      </c>
    </row>
    <row r="4466" spans="1:14" ht="15.75" customHeight="1" x14ac:dyDescent="0.2">
      <c r="A4466" s="14">
        <v>103</v>
      </c>
      <c r="B4466" s="16">
        <v>530</v>
      </c>
      <c r="C4466" s="14" t="s">
        <v>5175</v>
      </c>
      <c r="D4466" s="17">
        <v>1</v>
      </c>
      <c r="E4466" s="5" t="s">
        <v>5176</v>
      </c>
      <c r="F4466" s="5">
        <v>0</v>
      </c>
      <c r="G4466" s="5" t="s">
        <v>5177</v>
      </c>
      <c r="H4466" s="20" t="str">
        <f ca="1">IFERROR(__xludf.DUMMYFUNCTION("GOOGLETRANSLATE(VIET!K4466,""vi"",""en"")"),"Society")</f>
        <v>Society</v>
      </c>
      <c r="I4466" s="5">
        <v>0</v>
      </c>
      <c r="J4466" s="5">
        <v>2004</v>
      </c>
      <c r="K4466" s="5">
        <v>1</v>
      </c>
      <c r="L4466" s="5" t="s">
        <v>5178</v>
      </c>
      <c r="M4466" s="5" t="s">
        <v>96</v>
      </c>
      <c r="N4466" s="19">
        <v>9784641162198</v>
      </c>
    </row>
    <row r="4467" spans="1:14" ht="15.75" customHeight="1" x14ac:dyDescent="0.2">
      <c r="A4467" s="14">
        <v>104</v>
      </c>
      <c r="B4467" s="16">
        <v>530</v>
      </c>
      <c r="C4467" s="14" t="s">
        <v>5179</v>
      </c>
      <c r="D4467" s="17">
        <v>1</v>
      </c>
      <c r="E4467" s="5" t="s">
        <v>5180</v>
      </c>
      <c r="F4467" s="5">
        <v>0</v>
      </c>
      <c r="G4467" s="5" t="s">
        <v>5181</v>
      </c>
      <c r="H4467" s="20" t="str">
        <f ca="1">IFERROR(__xludf.DUMMYFUNCTION("GOOGLETRANSLATE(VIET!K4467,""vi"",""en"")"),"Society")</f>
        <v>Society</v>
      </c>
      <c r="I4467" s="5">
        <v>0</v>
      </c>
      <c r="J4467" s="5">
        <v>2008</v>
      </c>
      <c r="K4467" s="5">
        <v>58</v>
      </c>
      <c r="L4467" s="5" t="s">
        <v>5182</v>
      </c>
      <c r="M4467" s="5" t="s">
        <v>96</v>
      </c>
      <c r="N4467" s="19">
        <v>4003310225</v>
      </c>
    </row>
    <row r="4468" spans="1:14" ht="15.75" customHeight="1" x14ac:dyDescent="0.2">
      <c r="A4468" s="14">
        <v>105</v>
      </c>
      <c r="B4468" s="16">
        <v>530</v>
      </c>
      <c r="C4468" s="14" t="s">
        <v>5183</v>
      </c>
      <c r="D4468" s="17">
        <v>1</v>
      </c>
      <c r="E4468" s="5" t="s">
        <v>5184</v>
      </c>
      <c r="F4468" s="5">
        <v>0</v>
      </c>
      <c r="G4468" s="5" t="s">
        <v>5185</v>
      </c>
      <c r="H4468" s="20" t="str">
        <f ca="1">IFERROR(__xludf.DUMMYFUNCTION("GOOGLETRANSLATE(VIET!K4468,""vi"",""en"")"),"Society")</f>
        <v>Society</v>
      </c>
      <c r="I4468" s="5">
        <v>0</v>
      </c>
      <c r="J4468" s="5">
        <v>1942</v>
      </c>
      <c r="K4468" s="5">
        <v>94</v>
      </c>
      <c r="L4468" s="5" t="s">
        <v>5182</v>
      </c>
      <c r="M4468" s="5" t="s">
        <v>96</v>
      </c>
      <c r="N4468" s="19">
        <v>4003310233</v>
      </c>
    </row>
    <row r="4469" spans="1:14" ht="15.75" customHeight="1" x14ac:dyDescent="0.2">
      <c r="A4469" s="14">
        <v>106</v>
      </c>
      <c r="B4469" s="16">
        <v>530</v>
      </c>
      <c r="C4469" s="14" t="s">
        <v>5186</v>
      </c>
      <c r="D4469" s="17">
        <v>1</v>
      </c>
      <c r="E4469" s="5" t="s">
        <v>5187</v>
      </c>
      <c r="F4469" s="5">
        <v>0</v>
      </c>
      <c r="G4469" s="5" t="s">
        <v>5188</v>
      </c>
      <c r="H4469" s="20" t="str">
        <f ca="1">IFERROR(__xludf.DUMMYFUNCTION("GOOGLETRANSLATE(VIET!K4469,""vi"",""en"")"),"Society")</f>
        <v>Society</v>
      </c>
      <c r="I4469" s="5">
        <v>0</v>
      </c>
      <c r="J4469" s="5">
        <v>2008</v>
      </c>
      <c r="K4469" s="5">
        <v>1</v>
      </c>
      <c r="L4469" s="5" t="s">
        <v>405</v>
      </c>
      <c r="M4469" s="5" t="s">
        <v>35</v>
      </c>
      <c r="N4469" s="19">
        <v>9780765622495</v>
      </c>
    </row>
    <row r="4470" spans="1:14" ht="15.75" customHeight="1" x14ac:dyDescent="0.2">
      <c r="A4470" s="14">
        <v>107</v>
      </c>
      <c r="B4470" s="16">
        <v>530</v>
      </c>
      <c r="C4470" s="14" t="s">
        <v>5189</v>
      </c>
      <c r="D4470" s="17">
        <v>1</v>
      </c>
      <c r="E4470" s="5" t="s">
        <v>5190</v>
      </c>
      <c r="F4470" s="5">
        <v>0</v>
      </c>
      <c r="G4470" s="5" t="s">
        <v>5191</v>
      </c>
      <c r="H4470" s="20" t="str">
        <f ca="1">IFERROR(__xludf.DUMMYFUNCTION("GOOGLETRANSLATE(VIET!K4470,""vi"",""en"")"),"Society")</f>
        <v>Society</v>
      </c>
      <c r="I4470" s="5">
        <v>0</v>
      </c>
      <c r="J4470" s="5">
        <v>2011</v>
      </c>
      <c r="K4470" s="5">
        <v>1</v>
      </c>
      <c r="L4470" s="5" t="s">
        <v>409</v>
      </c>
      <c r="M4470" s="5" t="s">
        <v>96</v>
      </c>
      <c r="N4470" s="19">
        <v>9784003311011</v>
      </c>
    </row>
    <row r="4471" spans="1:14" ht="15.75" customHeight="1" x14ac:dyDescent="0.2">
      <c r="A4471" s="14">
        <v>108</v>
      </c>
      <c r="B4471" s="16">
        <v>530</v>
      </c>
      <c r="C4471" s="14" t="s">
        <v>5192</v>
      </c>
      <c r="D4471" s="17">
        <v>1</v>
      </c>
      <c r="E4471" s="5" t="s">
        <v>5193</v>
      </c>
      <c r="F4471" s="5">
        <v>0</v>
      </c>
      <c r="G4471" s="5" t="s">
        <v>5194</v>
      </c>
      <c r="H4471" s="20" t="str">
        <f ca="1">IFERROR(__xludf.DUMMYFUNCTION("GOOGLETRANSLATE(VIET!K4471,""vi"",""en"")"),"Society")</f>
        <v>Society</v>
      </c>
      <c r="I4471" s="5">
        <v>0</v>
      </c>
      <c r="J4471" s="5">
        <v>2010</v>
      </c>
      <c r="K4471" s="5">
        <v>7</v>
      </c>
      <c r="L4471" s="5" t="s">
        <v>5195</v>
      </c>
      <c r="M4471" s="5" t="s">
        <v>96</v>
      </c>
      <c r="N4471" s="19">
        <v>9784887598089</v>
      </c>
    </row>
    <row r="4472" spans="1:14" ht="15.75" customHeight="1" x14ac:dyDescent="0.2">
      <c r="A4472" s="14">
        <v>109</v>
      </c>
      <c r="B4472" s="16">
        <v>530</v>
      </c>
      <c r="C4472" s="14" t="s">
        <v>5196</v>
      </c>
      <c r="D4472" s="17">
        <v>1</v>
      </c>
      <c r="E4472" s="5" t="s">
        <v>5197</v>
      </c>
      <c r="F4472" s="5">
        <v>0</v>
      </c>
      <c r="G4472" s="5" t="s">
        <v>4100</v>
      </c>
      <c r="H4472" s="20" t="str">
        <f ca="1">IFERROR(__xludf.DUMMYFUNCTION("GOOGLETRANSLATE(VIET!K4472,""vi"",""en"")"),"Society")</f>
        <v>Society</v>
      </c>
      <c r="I4472" s="5">
        <v>0</v>
      </c>
      <c r="J4472" s="5">
        <v>2011</v>
      </c>
      <c r="K4472" s="5">
        <v>10</v>
      </c>
      <c r="L4472" s="5" t="s">
        <v>4074</v>
      </c>
      <c r="M4472" s="5" t="s">
        <v>96</v>
      </c>
      <c r="N4472" s="19">
        <v>9784122030374</v>
      </c>
    </row>
    <row r="4473" spans="1:14" ht="15.75" customHeight="1" x14ac:dyDescent="0.2">
      <c r="A4473" s="14">
        <v>110</v>
      </c>
      <c r="B4473" s="16">
        <v>530</v>
      </c>
      <c r="C4473" s="14" t="s">
        <v>5198</v>
      </c>
      <c r="D4473" s="17">
        <v>1</v>
      </c>
      <c r="E4473" s="5" t="s">
        <v>5199</v>
      </c>
      <c r="F4473" s="5">
        <v>0</v>
      </c>
      <c r="G4473" s="5" t="s">
        <v>5200</v>
      </c>
      <c r="H4473" s="20" t="str">
        <f ca="1">IFERROR(__xludf.DUMMYFUNCTION("GOOGLETRANSLATE(VIET!K4473,""vi"",""en"")"),"Society")</f>
        <v>Society</v>
      </c>
      <c r="I4473" s="5">
        <v>0</v>
      </c>
      <c r="J4473" s="5">
        <v>2012</v>
      </c>
      <c r="K4473" s="5">
        <v>30</v>
      </c>
      <c r="L4473" s="5" t="s">
        <v>3440</v>
      </c>
      <c r="M4473" s="5" t="s">
        <v>96</v>
      </c>
      <c r="N4473" s="19">
        <v>9784061155053</v>
      </c>
    </row>
    <row r="4474" spans="1:14" ht="15.75" customHeight="1" x14ac:dyDescent="0.2">
      <c r="A4474" s="14">
        <v>111</v>
      </c>
      <c r="B4474" s="16">
        <v>530</v>
      </c>
      <c r="C4474" s="14" t="s">
        <v>5201</v>
      </c>
      <c r="D4474" s="17">
        <v>1</v>
      </c>
      <c r="E4474" s="5" t="s">
        <v>5202</v>
      </c>
      <c r="F4474" s="5">
        <v>0</v>
      </c>
      <c r="G4474" s="5" t="s">
        <v>5203</v>
      </c>
      <c r="H4474" s="20" t="str">
        <f ca="1">IFERROR(__xludf.DUMMYFUNCTION("GOOGLETRANSLATE(VIET!K4474,""vi"",""en"")"),"Society")</f>
        <v>Society</v>
      </c>
      <c r="I4474" s="5">
        <v>0</v>
      </c>
      <c r="J4474" s="5">
        <v>2010</v>
      </c>
      <c r="K4474" s="5">
        <v>1</v>
      </c>
      <c r="L4474" s="5" t="s">
        <v>2448</v>
      </c>
      <c r="M4474" s="5" t="s">
        <v>96</v>
      </c>
      <c r="N4474" s="19">
        <v>9784791765270</v>
      </c>
    </row>
    <row r="4475" spans="1:14" ht="15.75" customHeight="1" x14ac:dyDescent="0.2">
      <c r="A4475" s="14">
        <v>112</v>
      </c>
      <c r="B4475" s="16">
        <v>530</v>
      </c>
      <c r="C4475" s="14" t="s">
        <v>5204</v>
      </c>
      <c r="D4475" s="17">
        <v>1</v>
      </c>
      <c r="E4475" s="5" t="s">
        <v>5205</v>
      </c>
      <c r="F4475" s="5">
        <v>0</v>
      </c>
      <c r="G4475" s="5" t="s">
        <v>5206</v>
      </c>
      <c r="H4475" s="20" t="str">
        <f ca="1">IFERROR(__xludf.DUMMYFUNCTION("GOOGLETRANSLATE(VIET!K4475,""vi"",""en"")"),"Society")</f>
        <v>Society</v>
      </c>
      <c r="I4475" s="5">
        <v>0</v>
      </c>
      <c r="J4475" s="5">
        <v>2006</v>
      </c>
      <c r="K4475" s="5">
        <v>1</v>
      </c>
      <c r="L4475" s="5" t="s">
        <v>5207</v>
      </c>
      <c r="M4475" s="5" t="s">
        <v>35</v>
      </c>
      <c r="N4475" s="19">
        <v>9781403949448</v>
      </c>
    </row>
    <row r="4476" spans="1:14" ht="15.75" customHeight="1" x14ac:dyDescent="0.2">
      <c r="A4476" s="14">
        <v>113</v>
      </c>
      <c r="B4476" s="16">
        <v>530</v>
      </c>
      <c r="C4476" s="14" t="s">
        <v>5208</v>
      </c>
      <c r="D4476" s="17">
        <v>1</v>
      </c>
      <c r="E4476" s="5" t="s">
        <v>5209</v>
      </c>
      <c r="F4476" s="5">
        <v>0</v>
      </c>
      <c r="G4476" s="5" t="s">
        <v>4389</v>
      </c>
      <c r="H4476" s="20" t="str">
        <f ca="1">IFERROR(__xludf.DUMMYFUNCTION("GOOGLETRANSLATE(VIET!K4476,""vi"",""en"")"),"Society")</f>
        <v>Society</v>
      </c>
      <c r="I4476" s="5">
        <v>0</v>
      </c>
      <c r="J4476" s="5">
        <v>2013</v>
      </c>
      <c r="K4476" s="5">
        <v>6</v>
      </c>
      <c r="L4476" s="5" t="s">
        <v>414</v>
      </c>
      <c r="M4476" s="5" t="s">
        <v>96</v>
      </c>
      <c r="N4476" s="19">
        <v>9784062583961</v>
      </c>
    </row>
    <row r="4477" spans="1:14" ht="15.75" customHeight="1" x14ac:dyDescent="0.2">
      <c r="A4477" s="14">
        <v>114</v>
      </c>
      <c r="B4477" s="16">
        <v>530</v>
      </c>
      <c r="C4477" s="14" t="s">
        <v>5210</v>
      </c>
      <c r="D4477" s="17">
        <v>1</v>
      </c>
      <c r="E4477" s="5" t="s">
        <v>5211</v>
      </c>
      <c r="F4477" s="5">
        <v>0</v>
      </c>
      <c r="G4477" s="5" t="s">
        <v>5212</v>
      </c>
      <c r="H4477" s="20" t="str">
        <f ca="1">IFERROR(__xludf.DUMMYFUNCTION("GOOGLETRANSLATE(VIET!K4477,""vi"",""en"")"),"Society")</f>
        <v>Society</v>
      </c>
      <c r="I4477" s="5">
        <v>0</v>
      </c>
      <c r="J4477" s="5">
        <v>2013</v>
      </c>
      <c r="K4477" s="5">
        <v>1</v>
      </c>
      <c r="L4477" s="5" t="s">
        <v>4428</v>
      </c>
      <c r="M4477" s="5" t="s">
        <v>96</v>
      </c>
      <c r="N4477" s="19">
        <v>9784130330701</v>
      </c>
    </row>
    <row r="4478" spans="1:14" ht="15.75" customHeight="1" x14ac:dyDescent="0.2">
      <c r="A4478" s="14">
        <v>115</v>
      </c>
      <c r="B4478" s="16">
        <v>530</v>
      </c>
      <c r="C4478" s="14" t="s">
        <v>5213</v>
      </c>
      <c r="D4478" s="17">
        <v>1</v>
      </c>
      <c r="E4478" s="5" t="s">
        <v>5214</v>
      </c>
      <c r="F4478" s="5">
        <v>0</v>
      </c>
      <c r="G4478" s="5" t="s">
        <v>5212</v>
      </c>
      <c r="H4478" s="20" t="str">
        <f ca="1">IFERROR(__xludf.DUMMYFUNCTION("GOOGLETRANSLATE(VIET!K4478,""vi"",""en"")"),"Society")</f>
        <v>Society</v>
      </c>
      <c r="I4478" s="5">
        <v>1</v>
      </c>
      <c r="J4478" s="5">
        <v>2011</v>
      </c>
      <c r="K4478" s="5">
        <v>5</v>
      </c>
      <c r="L4478" s="5" t="s">
        <v>4428</v>
      </c>
      <c r="M4478" s="5" t="s">
        <v>96</v>
      </c>
      <c r="N4478" s="19">
        <v>9784130341912</v>
      </c>
    </row>
    <row r="4479" spans="1:14" ht="15.75" customHeight="1" x14ac:dyDescent="0.2">
      <c r="A4479" s="14">
        <v>116</v>
      </c>
      <c r="B4479" s="16">
        <v>530</v>
      </c>
      <c r="C4479" s="14" t="s">
        <v>5215</v>
      </c>
      <c r="D4479" s="17">
        <v>1</v>
      </c>
      <c r="E4479" s="5" t="s">
        <v>5216</v>
      </c>
      <c r="F4479" s="5">
        <v>0</v>
      </c>
      <c r="G4479" s="5" t="s">
        <v>5212</v>
      </c>
      <c r="H4479" s="20" t="str">
        <f ca="1">IFERROR(__xludf.DUMMYFUNCTION("GOOGLETRANSLATE(VIET!K4479,""vi"",""en"")"),"Society")</f>
        <v>Society</v>
      </c>
      <c r="I4479" s="5">
        <v>2</v>
      </c>
      <c r="J4479" s="5">
        <v>2011</v>
      </c>
      <c r="K4479" s="5">
        <v>3</v>
      </c>
      <c r="L4479" s="5" t="s">
        <v>4428</v>
      </c>
      <c r="M4479" s="5" t="s">
        <v>96</v>
      </c>
      <c r="N4479" s="19">
        <v>9784130341929</v>
      </c>
    </row>
    <row r="4480" spans="1:14" ht="15.75" customHeight="1" x14ac:dyDescent="0.2">
      <c r="A4480" s="14">
        <v>117</v>
      </c>
      <c r="B4480" s="16">
        <v>530</v>
      </c>
      <c r="C4480" s="14" t="s">
        <v>5217</v>
      </c>
      <c r="D4480" s="17">
        <v>1</v>
      </c>
      <c r="E4480" s="5" t="s">
        <v>5218</v>
      </c>
      <c r="F4480" s="5">
        <v>0</v>
      </c>
      <c r="G4480" s="5" t="s">
        <v>5212</v>
      </c>
      <c r="H4480" s="20" t="str">
        <f ca="1">IFERROR(__xludf.DUMMYFUNCTION("GOOGLETRANSLATE(VIET!K4480,""vi"",""en"")"),"Society")</f>
        <v>Society</v>
      </c>
      <c r="I4480" s="5">
        <v>3</v>
      </c>
      <c r="J4480" s="5">
        <v>2009</v>
      </c>
      <c r="K4480" s="5">
        <v>2</v>
      </c>
      <c r="L4480" s="5" t="s">
        <v>4428</v>
      </c>
      <c r="M4480" s="5" t="s">
        <v>96</v>
      </c>
      <c r="N4480" s="19">
        <v>9784130341936</v>
      </c>
    </row>
    <row r="4481" spans="1:14" ht="15.75" customHeight="1" x14ac:dyDescent="0.2">
      <c r="A4481" s="14">
        <v>118</v>
      </c>
      <c r="B4481" s="16">
        <v>530</v>
      </c>
      <c r="C4481" s="14" t="s">
        <v>5219</v>
      </c>
      <c r="D4481" s="17">
        <v>1</v>
      </c>
      <c r="E4481" s="5" t="s">
        <v>5220</v>
      </c>
      <c r="F4481" s="5">
        <v>0</v>
      </c>
      <c r="G4481" s="5" t="s">
        <v>5212</v>
      </c>
      <c r="H4481" s="20" t="str">
        <f ca="1">IFERROR(__xludf.DUMMYFUNCTION("GOOGLETRANSLATE(VIET!K4481,""vi"",""en"")"),"Society")</f>
        <v>Society</v>
      </c>
      <c r="I4481" s="5">
        <v>4</v>
      </c>
      <c r="J4481" s="5">
        <v>2009</v>
      </c>
      <c r="K4481" s="5">
        <v>1</v>
      </c>
      <c r="L4481" s="5" t="s">
        <v>4428</v>
      </c>
      <c r="M4481" s="5" t="s">
        <v>96</v>
      </c>
      <c r="N4481" s="19">
        <v>9784130341943</v>
      </c>
    </row>
    <row r="4482" spans="1:14" ht="15.75" customHeight="1" x14ac:dyDescent="0.2">
      <c r="A4482" s="14">
        <v>119</v>
      </c>
      <c r="B4482" s="16">
        <v>530</v>
      </c>
      <c r="C4482" s="14" t="s">
        <v>5221</v>
      </c>
      <c r="D4482" s="17">
        <v>1</v>
      </c>
      <c r="E4482" s="5" t="s">
        <v>5222</v>
      </c>
      <c r="F4482" s="5">
        <v>0</v>
      </c>
      <c r="G4482" s="5" t="s">
        <v>5223</v>
      </c>
      <c r="H4482" s="20" t="str">
        <f ca="1">IFERROR(__xludf.DUMMYFUNCTION("GOOGLETRANSLATE(VIET!K4482,""vi"",""en"")"),"Society")</f>
        <v>Society</v>
      </c>
      <c r="I4482" s="5">
        <v>0</v>
      </c>
      <c r="J4482" s="5">
        <v>2009</v>
      </c>
      <c r="K4482" s="5">
        <v>1</v>
      </c>
      <c r="L4482" s="5" t="s">
        <v>4105</v>
      </c>
      <c r="M4482" s="5" t="s">
        <v>96</v>
      </c>
      <c r="N4482" s="19">
        <v>9784140911365</v>
      </c>
    </row>
    <row r="4483" spans="1:14" ht="15.75" customHeight="1" x14ac:dyDescent="0.2">
      <c r="A4483" s="14">
        <v>120</v>
      </c>
      <c r="B4483" s="16">
        <v>530</v>
      </c>
      <c r="C4483" s="14" t="s">
        <v>5224</v>
      </c>
      <c r="D4483" s="17">
        <v>2</v>
      </c>
      <c r="E4483" s="5" t="s">
        <v>5225</v>
      </c>
      <c r="F4483" s="5">
        <v>0</v>
      </c>
      <c r="G4483" s="5" t="s">
        <v>2976</v>
      </c>
      <c r="H4483" s="20" t="str">
        <f ca="1">IFERROR(__xludf.DUMMYFUNCTION("GOOGLETRANSLATE(VIET!K4483,""vi"",""en"")"),"Society")</f>
        <v>Society</v>
      </c>
      <c r="I4483" s="5">
        <v>0</v>
      </c>
      <c r="J4483" s="5">
        <v>2013</v>
      </c>
      <c r="K4483" s="5">
        <v>7</v>
      </c>
      <c r="L4483" s="5" t="s">
        <v>3440</v>
      </c>
      <c r="M4483" s="5" t="s">
        <v>96</v>
      </c>
      <c r="N4483" s="19">
        <v>9784062881777</v>
      </c>
    </row>
    <row r="4484" spans="1:14" ht="15.75" customHeight="1" x14ac:dyDescent="0.2">
      <c r="A4484" s="14">
        <v>121</v>
      </c>
      <c r="B4484" s="16">
        <v>530</v>
      </c>
      <c r="C4484" s="14" t="s">
        <v>5226</v>
      </c>
      <c r="D4484" s="17">
        <v>1</v>
      </c>
      <c r="E4484" s="5" t="s">
        <v>5227</v>
      </c>
      <c r="F4484" s="5">
        <v>0</v>
      </c>
      <c r="G4484" s="5" t="s">
        <v>5228</v>
      </c>
      <c r="H4484" s="20" t="str">
        <f ca="1">IFERROR(__xludf.DUMMYFUNCTION("GOOGLETRANSLATE(VIET!K4484,""vi"",""en"")"),"Society")</f>
        <v>Society</v>
      </c>
      <c r="I4484" s="5">
        <v>0</v>
      </c>
      <c r="J4484" s="5">
        <v>1998</v>
      </c>
      <c r="K4484" s="5">
        <v>2</v>
      </c>
      <c r="L4484" s="5" t="s">
        <v>4861</v>
      </c>
      <c r="M4484" s="5" t="s">
        <v>35</v>
      </c>
      <c r="N4484" s="19" t="s">
        <v>5229</v>
      </c>
    </row>
    <row r="4485" spans="1:14" ht="15.75" customHeight="1" x14ac:dyDescent="0.2">
      <c r="A4485" s="14">
        <v>122</v>
      </c>
      <c r="B4485" s="16">
        <v>530</v>
      </c>
      <c r="C4485" s="14" t="s">
        <v>5230</v>
      </c>
      <c r="D4485" s="17">
        <v>1</v>
      </c>
      <c r="E4485" s="5" t="s">
        <v>516</v>
      </c>
      <c r="F4485" s="5">
        <v>0</v>
      </c>
      <c r="G4485" s="5" t="s">
        <v>517</v>
      </c>
      <c r="H4485" s="20" t="str">
        <f ca="1">IFERROR(__xludf.DUMMYFUNCTION("GOOGLETRANSLATE(VIET!K4485,""vi"",""en"")"),"Society")</f>
        <v>Society</v>
      </c>
      <c r="I4485" s="5">
        <v>0</v>
      </c>
      <c r="J4485" s="5">
        <v>2005</v>
      </c>
      <c r="K4485" s="5">
        <v>1</v>
      </c>
      <c r="L4485" s="5" t="s">
        <v>518</v>
      </c>
      <c r="M4485" s="5" t="s">
        <v>307</v>
      </c>
      <c r="N4485" s="19">
        <v>4861262283</v>
      </c>
    </row>
    <row r="4486" spans="1:14" ht="15.75" customHeight="1" x14ac:dyDescent="0.2">
      <c r="A4486" s="14">
        <v>123</v>
      </c>
      <c r="B4486" s="16">
        <v>530</v>
      </c>
      <c r="C4486" s="14" t="s">
        <v>5231</v>
      </c>
      <c r="D4486" s="17">
        <v>1</v>
      </c>
      <c r="E4486" s="5" t="s">
        <v>511</v>
      </c>
      <c r="F4486" s="5">
        <v>0</v>
      </c>
      <c r="G4486" s="5" t="s">
        <v>5232</v>
      </c>
      <c r="H4486" s="20" t="str">
        <f ca="1">IFERROR(__xludf.DUMMYFUNCTION("GOOGLETRANSLATE(VIET!K4486,""vi"",""en"")"),"Society")</f>
        <v>Society</v>
      </c>
      <c r="I4486" s="5">
        <v>0</v>
      </c>
      <c r="J4486" s="5">
        <v>2011</v>
      </c>
      <c r="K4486" s="5">
        <v>1</v>
      </c>
      <c r="L4486" s="5" t="s">
        <v>513</v>
      </c>
      <c r="M4486" s="5" t="s">
        <v>35</v>
      </c>
      <c r="N4486" s="19">
        <v>9781421540863</v>
      </c>
    </row>
    <row r="4487" spans="1:14" ht="15.75" customHeight="1" x14ac:dyDescent="0.2">
      <c r="A4487" s="14">
        <v>124</v>
      </c>
      <c r="B4487" s="16">
        <v>530</v>
      </c>
      <c r="C4487" s="14" t="s">
        <v>5233</v>
      </c>
      <c r="D4487" s="17">
        <v>1</v>
      </c>
      <c r="E4487" s="5" t="s">
        <v>5234</v>
      </c>
      <c r="F4487" s="5">
        <v>0</v>
      </c>
      <c r="G4487" s="5" t="s">
        <v>5235</v>
      </c>
      <c r="H4487" s="20" t="str">
        <f ca="1">IFERROR(__xludf.DUMMYFUNCTION("GOOGLETRANSLATE(VIET!K4487,""vi"",""en"")"),"Society")</f>
        <v>Society</v>
      </c>
      <c r="I4487" s="5">
        <v>0</v>
      </c>
      <c r="J4487" s="5">
        <v>2010</v>
      </c>
      <c r="K4487" s="5">
        <v>1</v>
      </c>
      <c r="L4487" s="5" t="s">
        <v>5236</v>
      </c>
      <c r="M4487" s="5" t="s">
        <v>96</v>
      </c>
      <c r="N4487" s="19" t="s">
        <v>5237</v>
      </c>
    </row>
    <row r="4488" spans="1:14" ht="15.75" customHeight="1" x14ac:dyDescent="0.2">
      <c r="A4488" s="14">
        <v>125</v>
      </c>
      <c r="B4488" s="16">
        <v>530</v>
      </c>
      <c r="C4488" s="14" t="s">
        <v>5238</v>
      </c>
      <c r="D4488" s="17">
        <v>1</v>
      </c>
      <c r="E4488" s="5" t="s">
        <v>5239</v>
      </c>
      <c r="F4488" s="5">
        <v>0</v>
      </c>
      <c r="G4488" s="5" t="s">
        <v>5240</v>
      </c>
      <c r="H4488" s="20" t="str">
        <f ca="1">IFERROR(__xludf.DUMMYFUNCTION("GOOGLETRANSLATE(VIET!K4488,""vi"",""en"")"),"Society")</f>
        <v>Society</v>
      </c>
      <c r="I4488" s="5">
        <v>0</v>
      </c>
      <c r="J4488" s="5">
        <v>2015</v>
      </c>
      <c r="K4488" s="5">
        <v>11</v>
      </c>
      <c r="L4488" s="5" t="s">
        <v>2453</v>
      </c>
      <c r="M4488" s="5" t="s">
        <v>96</v>
      </c>
      <c r="N4488" s="19" t="s">
        <v>5241</v>
      </c>
    </row>
    <row r="4489" spans="1:14" ht="15.75" customHeight="1" x14ac:dyDescent="0.2">
      <c r="A4489" s="14">
        <v>126</v>
      </c>
      <c r="B4489" s="16">
        <v>530</v>
      </c>
      <c r="C4489" s="14" t="s">
        <v>5242</v>
      </c>
      <c r="D4489" s="17">
        <v>1</v>
      </c>
      <c r="E4489" s="5" t="s">
        <v>5243</v>
      </c>
      <c r="F4489" s="5">
        <v>0</v>
      </c>
      <c r="G4489" s="5" t="s">
        <v>5244</v>
      </c>
      <c r="H4489" s="20" t="str">
        <f ca="1">IFERROR(__xludf.DUMMYFUNCTION("GOOGLETRANSLATE(VIET!K4489,""vi"",""en"")"),"Society")</f>
        <v>Society</v>
      </c>
      <c r="I4489" s="5">
        <v>0</v>
      </c>
      <c r="J4489" s="5">
        <v>2012</v>
      </c>
      <c r="K4489" s="5">
        <v>12</v>
      </c>
      <c r="L4489" s="21" t="s">
        <v>414</v>
      </c>
      <c r="M4489" s="5" t="s">
        <v>96</v>
      </c>
      <c r="N4489" s="19" t="s">
        <v>5245</v>
      </c>
    </row>
    <row r="4490" spans="1:14" ht="15.75" customHeight="1" x14ac:dyDescent="0.2">
      <c r="A4490" s="14">
        <v>127</v>
      </c>
      <c r="B4490" s="16">
        <v>530</v>
      </c>
      <c r="C4490" s="14" t="s">
        <v>5246</v>
      </c>
      <c r="D4490" s="17">
        <v>1</v>
      </c>
      <c r="E4490" s="5" t="s">
        <v>5247</v>
      </c>
      <c r="F4490" s="5">
        <v>0</v>
      </c>
      <c r="G4490" s="5" t="s">
        <v>5244</v>
      </c>
      <c r="H4490" s="20" t="str">
        <f ca="1">IFERROR(__xludf.DUMMYFUNCTION("GOOGLETRANSLATE(VIET!K4490,""vi"",""en"")"),"Society")</f>
        <v>Society</v>
      </c>
      <c r="I4490" s="5">
        <v>0</v>
      </c>
      <c r="J4490" s="5">
        <v>2014</v>
      </c>
      <c r="K4490" s="5">
        <v>1</v>
      </c>
      <c r="L4490" s="21" t="s">
        <v>414</v>
      </c>
      <c r="M4490" s="5" t="s">
        <v>96</v>
      </c>
      <c r="N4490" s="19" t="s">
        <v>5248</v>
      </c>
    </row>
    <row r="4491" spans="1:14" ht="15.75" customHeight="1" x14ac:dyDescent="0.2">
      <c r="A4491" s="14">
        <v>128</v>
      </c>
      <c r="B4491" s="16">
        <v>530</v>
      </c>
      <c r="C4491" s="14" t="s">
        <v>5249</v>
      </c>
      <c r="D4491" s="17">
        <v>1</v>
      </c>
      <c r="E4491" s="5" t="s">
        <v>5250</v>
      </c>
      <c r="F4491" s="5">
        <v>0</v>
      </c>
      <c r="G4491" s="21" t="s">
        <v>5251</v>
      </c>
      <c r="H4491" s="20" t="str">
        <f ca="1">IFERROR(__xludf.DUMMYFUNCTION("GOOGLETRANSLATE(VIET!K4491,""vi"",""en"")"),"Society")</f>
        <v>Society</v>
      </c>
      <c r="I4491" s="5">
        <v>0</v>
      </c>
      <c r="J4491" s="5">
        <v>2010</v>
      </c>
      <c r="K4491" s="5" t="s">
        <v>1262</v>
      </c>
      <c r="L4491" s="21" t="s">
        <v>5252</v>
      </c>
      <c r="M4491" s="5" t="s">
        <v>96</v>
      </c>
      <c r="N4491" s="19" t="s">
        <v>5253</v>
      </c>
    </row>
    <row r="4492" spans="1:14" ht="15.75" customHeight="1" x14ac:dyDescent="0.2">
      <c r="A4492" s="14">
        <v>129</v>
      </c>
      <c r="B4492" s="16">
        <v>530</v>
      </c>
      <c r="C4492" s="14" t="s">
        <v>5254</v>
      </c>
      <c r="D4492" s="17">
        <v>1</v>
      </c>
      <c r="E4492" s="5" t="s">
        <v>5255</v>
      </c>
      <c r="F4492" s="5">
        <v>0</v>
      </c>
      <c r="G4492" s="5" t="s">
        <v>5256</v>
      </c>
      <c r="H4492" s="20" t="str">
        <f ca="1">IFERROR(__xludf.DUMMYFUNCTION("GOOGLETRANSLATE(VIET!K4492,""vi"",""en"")"),"Society")</f>
        <v>Society</v>
      </c>
      <c r="I4492" s="5">
        <v>1</v>
      </c>
      <c r="J4492" s="5">
        <v>2014</v>
      </c>
      <c r="K4492" s="5" t="s">
        <v>1262</v>
      </c>
      <c r="L4492" s="5" t="s">
        <v>3927</v>
      </c>
      <c r="M4492" s="5" t="s">
        <v>96</v>
      </c>
      <c r="N4492" s="19" t="s">
        <v>5257</v>
      </c>
    </row>
    <row r="4493" spans="1:14" ht="15.75" customHeight="1" x14ac:dyDescent="0.2">
      <c r="A4493" s="14">
        <v>130</v>
      </c>
      <c r="B4493" s="16">
        <v>530</v>
      </c>
      <c r="C4493" s="14" t="s">
        <v>5258</v>
      </c>
      <c r="D4493" s="17">
        <v>1</v>
      </c>
      <c r="E4493" s="5" t="s">
        <v>5259</v>
      </c>
      <c r="F4493" s="5">
        <v>0</v>
      </c>
      <c r="G4493" s="21" t="s">
        <v>5256</v>
      </c>
      <c r="H4493" s="20" t="str">
        <f ca="1">IFERROR(__xludf.DUMMYFUNCTION("GOOGLETRANSLATE(VIET!K4493,""vi"",""en"")"),"Society")</f>
        <v>Society</v>
      </c>
      <c r="I4493" s="5">
        <v>2</v>
      </c>
      <c r="J4493" s="5">
        <v>2014</v>
      </c>
      <c r="K4493" s="5" t="s">
        <v>1262</v>
      </c>
      <c r="L4493" s="21" t="s">
        <v>3927</v>
      </c>
      <c r="M4493" s="5" t="s">
        <v>96</v>
      </c>
      <c r="N4493" s="19" t="s">
        <v>5260</v>
      </c>
    </row>
    <row r="4494" spans="1:14" ht="15.75" customHeight="1" x14ac:dyDescent="0.2">
      <c r="A4494" s="14">
        <v>131</v>
      </c>
      <c r="B4494" s="16">
        <v>530</v>
      </c>
      <c r="C4494" s="14" t="s">
        <v>5261</v>
      </c>
      <c r="D4494" s="17">
        <v>1</v>
      </c>
      <c r="E4494" s="5" t="s">
        <v>5262</v>
      </c>
      <c r="F4494" s="5">
        <v>0</v>
      </c>
      <c r="G4494" s="21" t="s">
        <v>5263</v>
      </c>
      <c r="H4494" s="20" t="str">
        <f ca="1">IFERROR(__xludf.DUMMYFUNCTION("GOOGLETRANSLATE(VIET!K4494,""vi"",""en"")"),"Society")</f>
        <v>Society</v>
      </c>
      <c r="I4494" s="5">
        <v>0</v>
      </c>
      <c r="J4494" s="5">
        <v>2010</v>
      </c>
      <c r="K4494" s="5" t="s">
        <v>1262</v>
      </c>
      <c r="L4494" s="21" t="s">
        <v>409</v>
      </c>
      <c r="M4494" s="5" t="s">
        <v>96</v>
      </c>
      <c r="N4494" s="19" t="s">
        <v>5264</v>
      </c>
    </row>
    <row r="4495" spans="1:14" ht="15.75" customHeight="1" x14ac:dyDescent="0.2">
      <c r="A4495" s="14">
        <v>132</v>
      </c>
      <c r="B4495" s="16">
        <v>530</v>
      </c>
      <c r="C4495" s="14" t="s">
        <v>5265</v>
      </c>
      <c r="D4495" s="17">
        <v>1</v>
      </c>
      <c r="E4495" s="5" t="s">
        <v>5266</v>
      </c>
      <c r="F4495" s="5">
        <v>0</v>
      </c>
      <c r="G4495" s="5" t="s">
        <v>5267</v>
      </c>
      <c r="H4495" s="20" t="str">
        <f ca="1">IFERROR(__xludf.DUMMYFUNCTION("GOOGLETRANSLATE(VIET!K4495,""vi"",""en"")"),"Society")</f>
        <v>Society</v>
      </c>
      <c r="I4495" s="5">
        <v>0</v>
      </c>
      <c r="J4495" s="5">
        <v>2010</v>
      </c>
      <c r="K4495" s="5" t="s">
        <v>1262</v>
      </c>
      <c r="L4495" s="5" t="s">
        <v>5268</v>
      </c>
      <c r="M4495" s="5" t="s">
        <v>96</v>
      </c>
      <c r="N4495" s="19" t="s">
        <v>5269</v>
      </c>
    </row>
    <row r="4496" spans="1:14" ht="15.75" customHeight="1" x14ac:dyDescent="0.2">
      <c r="A4496" s="14">
        <v>133</v>
      </c>
      <c r="B4496" s="16">
        <v>530</v>
      </c>
      <c r="C4496" s="14" t="s">
        <v>5270</v>
      </c>
      <c r="D4496" s="17">
        <v>1</v>
      </c>
      <c r="E4496" s="5" t="s">
        <v>5271</v>
      </c>
      <c r="F4496" s="5">
        <v>0</v>
      </c>
      <c r="G4496" s="5" t="s">
        <v>5272</v>
      </c>
      <c r="H4496" s="20" t="str">
        <f ca="1">IFERROR(__xludf.DUMMYFUNCTION("GOOGLETRANSLATE(VIET!K4496,""vi"",""en"")"),"Society")</f>
        <v>Society</v>
      </c>
      <c r="I4496" s="5">
        <v>0</v>
      </c>
      <c r="J4496" s="5">
        <v>2010</v>
      </c>
      <c r="K4496" s="5" t="s">
        <v>1262</v>
      </c>
      <c r="L4496" s="5" t="s">
        <v>4421</v>
      </c>
      <c r="M4496" s="5" t="s">
        <v>96</v>
      </c>
      <c r="N4496" s="19" t="s">
        <v>5273</v>
      </c>
    </row>
    <row r="4497" spans="1:14" ht="15.75" customHeight="1" x14ac:dyDescent="0.2">
      <c r="A4497" s="14">
        <v>134</v>
      </c>
      <c r="B4497" s="16">
        <v>530</v>
      </c>
      <c r="C4497" s="14" t="s">
        <v>5274</v>
      </c>
      <c r="D4497" s="17">
        <v>1</v>
      </c>
      <c r="E4497" s="5" t="s">
        <v>5275</v>
      </c>
      <c r="F4497" s="5">
        <v>0</v>
      </c>
      <c r="G4497" s="5" t="s">
        <v>5276</v>
      </c>
      <c r="H4497" s="20" t="str">
        <f ca="1">IFERROR(__xludf.DUMMYFUNCTION("GOOGLETRANSLATE(VIET!K4497,""vi"",""en"")"),"Society")</f>
        <v>Society</v>
      </c>
      <c r="I4497" s="5">
        <v>0</v>
      </c>
      <c r="J4497" s="5">
        <v>2010</v>
      </c>
      <c r="K4497" s="5" t="s">
        <v>1262</v>
      </c>
      <c r="L4497" s="5" t="s">
        <v>4917</v>
      </c>
      <c r="M4497" s="5" t="s">
        <v>96</v>
      </c>
      <c r="N4497" s="19" t="s">
        <v>5277</v>
      </c>
    </row>
    <row r="4498" spans="1:14" ht="15.75" customHeight="1" x14ac:dyDescent="0.2">
      <c r="A4498" s="14">
        <v>135</v>
      </c>
      <c r="B4498" s="16">
        <v>530</v>
      </c>
      <c r="C4498" s="14" t="s">
        <v>5278</v>
      </c>
      <c r="D4498" s="17">
        <v>1</v>
      </c>
      <c r="E4498" s="5" t="s">
        <v>5279</v>
      </c>
      <c r="F4498" s="5">
        <v>0</v>
      </c>
      <c r="G4498" s="5" t="s">
        <v>5280</v>
      </c>
      <c r="H4498" s="20" t="str">
        <f ca="1">IFERROR(__xludf.DUMMYFUNCTION("GOOGLETRANSLATE(VIET!K4498,""vi"",""en"")"),"Society")</f>
        <v>Society</v>
      </c>
      <c r="I4498" s="5">
        <v>0</v>
      </c>
      <c r="J4498" s="5">
        <v>2010</v>
      </c>
      <c r="K4498" s="5" t="s">
        <v>1262</v>
      </c>
      <c r="L4498" s="5" t="s">
        <v>2453</v>
      </c>
      <c r="M4498" s="5" t="s">
        <v>96</v>
      </c>
      <c r="N4498" s="19" t="s">
        <v>5281</v>
      </c>
    </row>
    <row r="4499" spans="1:14" ht="15.75" customHeight="1" x14ac:dyDescent="0.2">
      <c r="A4499" s="14">
        <v>136</v>
      </c>
      <c r="B4499" s="16">
        <v>530</v>
      </c>
      <c r="C4499" s="14" t="s">
        <v>5282</v>
      </c>
      <c r="D4499" s="17">
        <v>1</v>
      </c>
      <c r="E4499" s="5" t="s">
        <v>5283</v>
      </c>
      <c r="F4499" s="5">
        <v>0</v>
      </c>
      <c r="G4499" s="5" t="s">
        <v>5284</v>
      </c>
      <c r="H4499" s="20" t="str">
        <f ca="1">IFERROR(__xludf.DUMMYFUNCTION("GOOGLETRANSLATE(VIET!K4499,""vi"",""en"")"),"Society")</f>
        <v>Society</v>
      </c>
      <c r="I4499" s="5">
        <v>0</v>
      </c>
      <c r="J4499" s="5">
        <v>2010</v>
      </c>
      <c r="K4499" s="5" t="s">
        <v>1262</v>
      </c>
      <c r="L4499" s="5" t="s">
        <v>5285</v>
      </c>
      <c r="M4499" s="5" t="s">
        <v>96</v>
      </c>
      <c r="N4499" s="19" t="s">
        <v>5286</v>
      </c>
    </row>
    <row r="4500" spans="1:14" ht="15.75" customHeight="1" x14ac:dyDescent="0.2">
      <c r="A4500" s="14">
        <v>137</v>
      </c>
      <c r="B4500" s="16">
        <v>530</v>
      </c>
      <c r="C4500" s="14" t="s">
        <v>5287</v>
      </c>
      <c r="D4500" s="17">
        <v>1</v>
      </c>
      <c r="E4500" s="5" t="s">
        <v>5288</v>
      </c>
      <c r="F4500" s="5">
        <v>0</v>
      </c>
      <c r="G4500" s="5" t="s">
        <v>5289</v>
      </c>
      <c r="H4500" s="20" t="str">
        <f ca="1">IFERROR(__xludf.DUMMYFUNCTION("GOOGLETRANSLATE(VIET!K4500,""vi"",""en"")"),"Society")</f>
        <v>Society</v>
      </c>
      <c r="I4500" s="5">
        <v>0</v>
      </c>
      <c r="J4500" s="5">
        <v>2011</v>
      </c>
      <c r="K4500" s="5" t="s">
        <v>1262</v>
      </c>
      <c r="L4500" s="5" t="s">
        <v>414</v>
      </c>
      <c r="M4500" s="5" t="s">
        <v>96</v>
      </c>
      <c r="N4500" s="19" t="s">
        <v>5290</v>
      </c>
    </row>
    <row r="4501" spans="1:14" ht="15.75" customHeight="1" x14ac:dyDescent="0.2">
      <c r="A4501" s="14">
        <v>138</v>
      </c>
      <c r="B4501" s="16">
        <v>530</v>
      </c>
      <c r="C4501" s="14" t="s">
        <v>5291</v>
      </c>
      <c r="D4501" s="17">
        <v>1</v>
      </c>
      <c r="E4501" s="5" t="s">
        <v>5292</v>
      </c>
      <c r="F4501" s="5">
        <v>0</v>
      </c>
      <c r="G4501" s="5" t="s">
        <v>5293</v>
      </c>
      <c r="H4501" s="20" t="str">
        <f ca="1">IFERROR(__xludf.DUMMYFUNCTION("GOOGLETRANSLATE(VIET!K4501,""vi"",""en"")"),"Society")</f>
        <v>Society</v>
      </c>
      <c r="I4501" s="5">
        <v>0</v>
      </c>
      <c r="J4501" s="5">
        <v>2011</v>
      </c>
      <c r="K4501" s="5" t="s">
        <v>1262</v>
      </c>
      <c r="L4501" s="5" t="s">
        <v>414</v>
      </c>
      <c r="M4501" s="5" t="s">
        <v>96</v>
      </c>
      <c r="N4501" s="19" t="s">
        <v>5294</v>
      </c>
    </row>
    <row r="4502" spans="1:14" ht="15.75" customHeight="1" x14ac:dyDescent="0.2">
      <c r="A4502" s="14">
        <v>139</v>
      </c>
      <c r="B4502" s="16">
        <v>530</v>
      </c>
      <c r="C4502" s="14" t="s">
        <v>5295</v>
      </c>
      <c r="D4502" s="17">
        <v>1</v>
      </c>
      <c r="E4502" s="5" t="s">
        <v>5296</v>
      </c>
      <c r="F4502" s="5">
        <v>0</v>
      </c>
      <c r="G4502" s="5" t="s">
        <v>5297</v>
      </c>
      <c r="H4502" s="20" t="str">
        <f ca="1">IFERROR(__xludf.DUMMYFUNCTION("GOOGLETRANSLATE(VIET!K4502,""vi"",""en"")"),"Society")</f>
        <v>Society</v>
      </c>
      <c r="I4502" s="5">
        <v>0</v>
      </c>
      <c r="J4502" s="5">
        <v>2011</v>
      </c>
      <c r="K4502" s="5" t="s">
        <v>1262</v>
      </c>
      <c r="L4502" s="5" t="s">
        <v>5298</v>
      </c>
      <c r="M4502" s="5" t="s">
        <v>96</v>
      </c>
      <c r="N4502" s="19" t="s">
        <v>5299</v>
      </c>
    </row>
    <row r="4503" spans="1:14" ht="15.75" customHeight="1" x14ac:dyDescent="0.2">
      <c r="A4503" s="14">
        <v>140</v>
      </c>
      <c r="B4503" s="16">
        <v>530</v>
      </c>
      <c r="C4503" s="14" t="s">
        <v>5300</v>
      </c>
      <c r="D4503" s="17">
        <v>1</v>
      </c>
      <c r="E4503" s="5" t="s">
        <v>5301</v>
      </c>
      <c r="F4503" s="5">
        <v>0</v>
      </c>
      <c r="G4503" s="5" t="s">
        <v>5302</v>
      </c>
      <c r="H4503" s="20" t="str">
        <f ca="1">IFERROR(__xludf.DUMMYFUNCTION("GOOGLETRANSLATE(VIET!K4503,""vi"",""en"")"),"Society")</f>
        <v>Society</v>
      </c>
      <c r="I4503" s="5">
        <v>0</v>
      </c>
      <c r="J4503" s="5">
        <v>2011</v>
      </c>
      <c r="K4503" s="5" t="s">
        <v>1262</v>
      </c>
      <c r="L4503" s="5" t="s">
        <v>937</v>
      </c>
      <c r="M4503" s="5" t="s">
        <v>96</v>
      </c>
      <c r="N4503" s="19" t="s">
        <v>5303</v>
      </c>
    </row>
    <row r="4504" spans="1:14" ht="15.75" customHeight="1" x14ac:dyDescent="0.2">
      <c r="A4504" s="14">
        <v>141</v>
      </c>
      <c r="B4504" s="16">
        <v>530</v>
      </c>
      <c r="C4504" s="14" t="s">
        <v>5304</v>
      </c>
      <c r="D4504" s="17">
        <v>1</v>
      </c>
      <c r="E4504" s="5" t="s">
        <v>5305</v>
      </c>
      <c r="F4504" s="5">
        <v>0</v>
      </c>
      <c r="G4504" s="5" t="s">
        <v>5306</v>
      </c>
      <c r="H4504" s="20" t="str">
        <f ca="1">IFERROR(__xludf.DUMMYFUNCTION("GOOGLETRANSLATE(VIET!K4504,""vi"",""en"")"),"Society")</f>
        <v>Society</v>
      </c>
      <c r="I4504" s="5">
        <v>0</v>
      </c>
      <c r="J4504" s="5">
        <v>2011</v>
      </c>
      <c r="K4504" s="5" t="s">
        <v>1262</v>
      </c>
      <c r="L4504" s="5" t="s">
        <v>5307</v>
      </c>
      <c r="M4504" s="5" t="s">
        <v>96</v>
      </c>
      <c r="N4504" s="19" t="s">
        <v>5308</v>
      </c>
    </row>
    <row r="4505" spans="1:14" ht="15.75" customHeight="1" x14ac:dyDescent="0.2">
      <c r="A4505" s="14">
        <v>142</v>
      </c>
      <c r="B4505" s="16">
        <v>530</v>
      </c>
      <c r="C4505" s="14" t="s">
        <v>5309</v>
      </c>
      <c r="D4505" s="17">
        <v>1</v>
      </c>
      <c r="E4505" s="5" t="s">
        <v>5310</v>
      </c>
      <c r="F4505" s="5">
        <v>0</v>
      </c>
      <c r="G4505" s="5" t="s">
        <v>5311</v>
      </c>
      <c r="H4505" s="20" t="str">
        <f ca="1">IFERROR(__xludf.DUMMYFUNCTION("GOOGLETRANSLATE(VIET!K4505,""vi"",""en"")"),"Society")</f>
        <v>Society</v>
      </c>
      <c r="I4505" s="5">
        <v>0</v>
      </c>
      <c r="J4505" s="5">
        <v>2011</v>
      </c>
      <c r="K4505" s="5" t="s">
        <v>1262</v>
      </c>
      <c r="L4505" s="5" t="s">
        <v>5312</v>
      </c>
      <c r="M4505" s="5" t="s">
        <v>96</v>
      </c>
      <c r="N4505" s="19" t="s">
        <v>5313</v>
      </c>
    </row>
    <row r="4506" spans="1:14" ht="15.75" customHeight="1" x14ac:dyDescent="0.2">
      <c r="A4506" s="14">
        <v>143</v>
      </c>
      <c r="B4506" s="16">
        <v>530</v>
      </c>
      <c r="C4506" s="14" t="s">
        <v>5314</v>
      </c>
      <c r="D4506" s="17">
        <v>1</v>
      </c>
      <c r="E4506" s="5" t="s">
        <v>5315</v>
      </c>
      <c r="F4506" s="5">
        <v>0</v>
      </c>
      <c r="G4506" s="5" t="s">
        <v>5316</v>
      </c>
      <c r="H4506" s="20" t="str">
        <f ca="1">IFERROR(__xludf.DUMMYFUNCTION("GOOGLETRANSLATE(VIET!K4506,""vi"",""en"")"),"Society")</f>
        <v>Society</v>
      </c>
      <c r="I4506" s="5">
        <v>0</v>
      </c>
      <c r="J4506" s="5">
        <v>2012</v>
      </c>
      <c r="K4506" s="5" t="s">
        <v>1262</v>
      </c>
      <c r="L4506" s="5" t="s">
        <v>4477</v>
      </c>
      <c r="M4506" s="5" t="s">
        <v>96</v>
      </c>
      <c r="N4506" s="19" t="s">
        <v>5317</v>
      </c>
    </row>
    <row r="4507" spans="1:14" ht="15.75" customHeight="1" x14ac:dyDescent="0.2">
      <c r="A4507" s="14">
        <v>144</v>
      </c>
      <c r="B4507" s="16">
        <v>530</v>
      </c>
      <c r="C4507" s="14" t="s">
        <v>5318</v>
      </c>
      <c r="D4507" s="17">
        <v>1</v>
      </c>
      <c r="E4507" s="5" t="s">
        <v>5319</v>
      </c>
      <c r="F4507" s="5">
        <v>0</v>
      </c>
      <c r="G4507" s="5" t="s">
        <v>5320</v>
      </c>
      <c r="H4507" s="20" t="str">
        <f ca="1">IFERROR(__xludf.DUMMYFUNCTION("GOOGLETRANSLATE(VIET!K4507,""vi"",""en"")"),"Society")</f>
        <v>Society</v>
      </c>
      <c r="I4507" s="5">
        <v>0</v>
      </c>
      <c r="J4507" s="5">
        <v>2012</v>
      </c>
      <c r="K4507" s="5" t="s">
        <v>1262</v>
      </c>
      <c r="L4507" s="5" t="s">
        <v>4410</v>
      </c>
      <c r="M4507" s="5" t="s">
        <v>96</v>
      </c>
      <c r="N4507" s="19" t="s">
        <v>5321</v>
      </c>
    </row>
    <row r="4508" spans="1:14" ht="15.75" customHeight="1" x14ac:dyDescent="0.2">
      <c r="A4508" s="14">
        <v>145</v>
      </c>
      <c r="B4508" s="16">
        <v>530</v>
      </c>
      <c r="C4508" s="14" t="s">
        <v>5322</v>
      </c>
      <c r="D4508" s="17">
        <v>1</v>
      </c>
      <c r="E4508" s="5" t="s">
        <v>5323</v>
      </c>
      <c r="F4508" s="5">
        <v>0</v>
      </c>
      <c r="G4508" s="5" t="s">
        <v>5324</v>
      </c>
      <c r="H4508" s="20" t="str">
        <f ca="1">IFERROR(__xludf.DUMMYFUNCTION("GOOGLETRANSLATE(VIET!K4508,""vi"",""en"")"),"Society")</f>
        <v>Society</v>
      </c>
      <c r="I4508" s="5">
        <v>0</v>
      </c>
      <c r="J4508" s="5">
        <v>2010</v>
      </c>
      <c r="K4508" s="5" t="s">
        <v>1262</v>
      </c>
      <c r="L4508" s="5" t="s">
        <v>4622</v>
      </c>
      <c r="M4508" s="5" t="s">
        <v>96</v>
      </c>
      <c r="N4508" s="19" t="s">
        <v>5325</v>
      </c>
    </row>
    <row r="4509" spans="1:14" ht="15.75" customHeight="1" x14ac:dyDescent="0.2">
      <c r="A4509" s="14">
        <v>146</v>
      </c>
      <c r="B4509" s="16">
        <v>530</v>
      </c>
      <c r="C4509" s="14" t="s">
        <v>5326</v>
      </c>
      <c r="D4509" s="17">
        <v>1</v>
      </c>
      <c r="E4509" s="5" t="s">
        <v>5327</v>
      </c>
      <c r="F4509" s="5">
        <v>0</v>
      </c>
      <c r="G4509" s="5" t="s">
        <v>5328</v>
      </c>
      <c r="H4509" s="20" t="str">
        <f ca="1">IFERROR(__xludf.DUMMYFUNCTION("GOOGLETRANSLATE(VIET!K4509,""vi"",""en"")"),"Society")</f>
        <v>Society</v>
      </c>
      <c r="I4509" s="5">
        <v>0</v>
      </c>
      <c r="J4509" s="5">
        <v>2012</v>
      </c>
      <c r="K4509" s="5" t="s">
        <v>1262</v>
      </c>
      <c r="L4509" s="5" t="s">
        <v>2453</v>
      </c>
      <c r="M4509" s="5" t="s">
        <v>96</v>
      </c>
      <c r="N4509" s="19" t="s">
        <v>5329</v>
      </c>
    </row>
    <row r="4510" spans="1:14" ht="15.75" customHeight="1" x14ac:dyDescent="0.2">
      <c r="A4510" s="14">
        <v>147</v>
      </c>
      <c r="B4510" s="16">
        <v>530</v>
      </c>
      <c r="C4510" s="14" t="s">
        <v>5330</v>
      </c>
      <c r="D4510" s="17">
        <v>1</v>
      </c>
      <c r="E4510" s="5" t="s">
        <v>5331</v>
      </c>
      <c r="F4510" s="5">
        <v>0</v>
      </c>
      <c r="G4510" s="5" t="s">
        <v>5332</v>
      </c>
      <c r="H4510" s="20" t="str">
        <f ca="1">IFERROR(__xludf.DUMMYFUNCTION("GOOGLETRANSLATE(VIET!K4510,""vi"",""en"")"),"Society")</f>
        <v>Society</v>
      </c>
      <c r="I4510" s="5">
        <v>0</v>
      </c>
      <c r="J4510" s="5">
        <v>2012</v>
      </c>
      <c r="K4510" s="5" t="s">
        <v>1262</v>
      </c>
      <c r="L4510" s="5" t="s">
        <v>5333</v>
      </c>
      <c r="M4510" s="5" t="s">
        <v>96</v>
      </c>
      <c r="N4510" s="19" t="s">
        <v>5334</v>
      </c>
    </row>
    <row r="4511" spans="1:14" ht="15.75" customHeight="1" x14ac:dyDescent="0.2">
      <c r="A4511" s="14">
        <v>148</v>
      </c>
      <c r="B4511" s="16">
        <v>530</v>
      </c>
      <c r="C4511" s="14" t="s">
        <v>5335</v>
      </c>
      <c r="D4511" s="17">
        <v>1</v>
      </c>
      <c r="E4511" s="5" t="s">
        <v>5336</v>
      </c>
      <c r="F4511" s="5">
        <v>0</v>
      </c>
      <c r="G4511" s="5" t="s">
        <v>5337</v>
      </c>
      <c r="H4511" s="20" t="str">
        <f ca="1">IFERROR(__xludf.DUMMYFUNCTION("GOOGLETRANSLATE(VIET!K4511,""vi"",""en"")"),"Society")</f>
        <v>Society</v>
      </c>
      <c r="I4511" s="5">
        <v>0</v>
      </c>
      <c r="J4511" s="5">
        <v>2012</v>
      </c>
      <c r="K4511" s="5" t="s">
        <v>1262</v>
      </c>
      <c r="L4511" s="5" t="s">
        <v>3130</v>
      </c>
      <c r="M4511" s="5" t="s">
        <v>96</v>
      </c>
      <c r="N4511" s="19" t="s">
        <v>5338</v>
      </c>
    </row>
    <row r="4512" spans="1:14" ht="15.75" customHeight="1" x14ac:dyDescent="0.2">
      <c r="A4512" s="14">
        <v>149</v>
      </c>
      <c r="B4512" s="16">
        <v>530</v>
      </c>
      <c r="C4512" s="14" t="s">
        <v>5339</v>
      </c>
      <c r="D4512" s="17">
        <v>1</v>
      </c>
      <c r="E4512" s="5" t="s">
        <v>5340</v>
      </c>
      <c r="F4512" s="5">
        <v>0</v>
      </c>
      <c r="G4512" s="5" t="s">
        <v>5341</v>
      </c>
      <c r="H4512" s="20" t="str">
        <f ca="1">IFERROR(__xludf.DUMMYFUNCTION("GOOGLETRANSLATE(VIET!K4512,""vi"",""en"")"),"Society")</f>
        <v>Society</v>
      </c>
      <c r="I4512" s="5">
        <v>0</v>
      </c>
      <c r="J4512" s="5">
        <v>2012</v>
      </c>
      <c r="K4512" s="5" t="s">
        <v>1262</v>
      </c>
      <c r="L4512" s="5" t="s">
        <v>5342</v>
      </c>
      <c r="M4512" s="5" t="s">
        <v>96</v>
      </c>
      <c r="N4512" s="19" t="s">
        <v>5343</v>
      </c>
    </row>
    <row r="4513" spans="1:14" ht="15.75" customHeight="1" x14ac:dyDescent="0.2">
      <c r="A4513" s="14">
        <v>150</v>
      </c>
      <c r="B4513" s="16">
        <v>530</v>
      </c>
      <c r="C4513" s="14" t="s">
        <v>5344</v>
      </c>
      <c r="D4513" s="17">
        <v>1</v>
      </c>
      <c r="E4513" s="5" t="s">
        <v>5345</v>
      </c>
      <c r="F4513" s="5">
        <v>0</v>
      </c>
      <c r="G4513" s="5" t="s">
        <v>5346</v>
      </c>
      <c r="H4513" s="20" t="str">
        <f ca="1">IFERROR(__xludf.DUMMYFUNCTION("GOOGLETRANSLATE(VIET!K4513,""vi"",""en"")"),"Society")</f>
        <v>Society</v>
      </c>
      <c r="I4513" s="5">
        <v>0</v>
      </c>
      <c r="J4513" s="5">
        <v>2010</v>
      </c>
      <c r="K4513" s="5" t="s">
        <v>1262</v>
      </c>
      <c r="L4513" s="5" t="s">
        <v>3873</v>
      </c>
      <c r="M4513" s="5" t="s">
        <v>96</v>
      </c>
      <c r="N4513" s="19" t="s">
        <v>5347</v>
      </c>
    </row>
    <row r="4514" spans="1:14" ht="15.75" customHeight="1" x14ac:dyDescent="0.2">
      <c r="A4514" s="14">
        <v>151</v>
      </c>
      <c r="B4514" s="16">
        <v>530</v>
      </c>
      <c r="C4514" s="14" t="s">
        <v>5348</v>
      </c>
      <c r="D4514" s="17">
        <v>1</v>
      </c>
      <c r="E4514" s="5" t="s">
        <v>5349</v>
      </c>
      <c r="F4514" s="5">
        <v>0</v>
      </c>
      <c r="G4514" s="5" t="s">
        <v>5350</v>
      </c>
      <c r="H4514" s="20" t="str">
        <f ca="1">IFERROR(__xludf.DUMMYFUNCTION("GOOGLETRANSLATE(VIET!K4514,""vi"",""en"")"),"Society")</f>
        <v>Society</v>
      </c>
      <c r="I4514" s="5">
        <v>0</v>
      </c>
      <c r="J4514" s="5" t="s">
        <v>1305</v>
      </c>
      <c r="K4514" s="5" t="s">
        <v>1262</v>
      </c>
      <c r="L4514" s="5" t="s">
        <v>5351</v>
      </c>
      <c r="M4514" s="5" t="s">
        <v>96</v>
      </c>
      <c r="N4514" s="19" t="s">
        <v>5352</v>
      </c>
    </row>
    <row r="4515" spans="1:14" ht="15.75" customHeight="1" x14ac:dyDescent="0.2">
      <c r="A4515" s="14">
        <v>152</v>
      </c>
      <c r="B4515" s="16">
        <v>530</v>
      </c>
      <c r="C4515" s="14" t="s">
        <v>5353</v>
      </c>
      <c r="D4515" s="17">
        <v>1</v>
      </c>
      <c r="E4515" s="5" t="s">
        <v>5354</v>
      </c>
      <c r="F4515" s="5">
        <v>0</v>
      </c>
      <c r="G4515" s="5" t="s">
        <v>5355</v>
      </c>
      <c r="H4515" s="20" t="str">
        <f ca="1">IFERROR(__xludf.DUMMYFUNCTION("GOOGLETRANSLATE(VIET!K4515,""vi"",""en"")"),"Society")</f>
        <v>Society</v>
      </c>
      <c r="I4515" s="5">
        <v>0</v>
      </c>
      <c r="J4515" s="5" t="s">
        <v>5356</v>
      </c>
      <c r="K4515" s="5" t="s">
        <v>1262</v>
      </c>
      <c r="L4515" s="5" t="s">
        <v>2453</v>
      </c>
      <c r="M4515" s="5" t="s">
        <v>96</v>
      </c>
      <c r="N4515" s="19" t="s">
        <v>5357</v>
      </c>
    </row>
    <row r="4516" spans="1:14" ht="15.75" customHeight="1" x14ac:dyDescent="0.2">
      <c r="A4516" s="14">
        <v>153</v>
      </c>
      <c r="B4516" s="16">
        <v>530</v>
      </c>
      <c r="C4516" s="14" t="s">
        <v>5358</v>
      </c>
      <c r="D4516" s="17">
        <v>1</v>
      </c>
      <c r="E4516" s="5" t="s">
        <v>5359</v>
      </c>
      <c r="F4516" s="5">
        <v>0</v>
      </c>
      <c r="G4516" s="5" t="s">
        <v>5360</v>
      </c>
      <c r="H4516" s="20" t="str">
        <f ca="1">IFERROR(__xludf.DUMMYFUNCTION("GOOGLETRANSLATE(VIET!K4516,""vi"",""en"")"),"Society")</f>
        <v>Society</v>
      </c>
      <c r="I4516" s="5">
        <v>0</v>
      </c>
      <c r="J4516" s="5">
        <v>2014</v>
      </c>
      <c r="K4516" s="5" t="s">
        <v>1262</v>
      </c>
      <c r="L4516" s="5" t="s">
        <v>4622</v>
      </c>
      <c r="M4516" s="5" t="s">
        <v>96</v>
      </c>
      <c r="N4516" s="19" t="s">
        <v>5361</v>
      </c>
    </row>
    <row r="4517" spans="1:14" ht="15.75" customHeight="1" x14ac:dyDescent="0.2">
      <c r="A4517" s="14">
        <v>154</v>
      </c>
      <c r="B4517" s="16">
        <v>530</v>
      </c>
      <c r="C4517" s="14" t="s">
        <v>5362</v>
      </c>
      <c r="D4517" s="17">
        <v>1</v>
      </c>
      <c r="E4517" s="5" t="s">
        <v>5363</v>
      </c>
      <c r="F4517" s="5">
        <v>0</v>
      </c>
      <c r="G4517" s="5" t="s">
        <v>5364</v>
      </c>
      <c r="H4517" s="20" t="str">
        <f ca="1">IFERROR(__xludf.DUMMYFUNCTION("GOOGLETRANSLATE(VIET!K4517,""vi"",""en"")"),"Society")</f>
        <v>Society</v>
      </c>
      <c r="I4517" s="5">
        <v>0</v>
      </c>
      <c r="J4517" s="5">
        <v>2013</v>
      </c>
      <c r="K4517" s="5" t="s">
        <v>1262</v>
      </c>
      <c r="L4517" s="5" t="s">
        <v>5365</v>
      </c>
      <c r="M4517" s="5" t="s">
        <v>96</v>
      </c>
      <c r="N4517" s="19" t="s">
        <v>5366</v>
      </c>
    </row>
    <row r="4518" spans="1:14" ht="15.75" customHeight="1" x14ac:dyDescent="0.2">
      <c r="A4518" s="14">
        <v>155</v>
      </c>
      <c r="B4518" s="16">
        <v>530</v>
      </c>
      <c r="C4518" s="14" t="s">
        <v>5367</v>
      </c>
      <c r="D4518" s="17">
        <v>1</v>
      </c>
      <c r="E4518" s="5" t="s">
        <v>5368</v>
      </c>
      <c r="F4518" s="5">
        <v>0</v>
      </c>
      <c r="G4518" s="5" t="s">
        <v>5369</v>
      </c>
      <c r="H4518" s="20" t="str">
        <f ca="1">IFERROR(__xludf.DUMMYFUNCTION("GOOGLETRANSLATE(VIET!K4518,""vi"",""en"")"),"Society")</f>
        <v>Society</v>
      </c>
      <c r="I4518" s="5">
        <v>0</v>
      </c>
      <c r="J4518" s="5" t="s">
        <v>1261</v>
      </c>
      <c r="K4518" s="5" t="s">
        <v>1262</v>
      </c>
      <c r="L4518" s="5" t="s">
        <v>4477</v>
      </c>
      <c r="M4518" s="5" t="s">
        <v>96</v>
      </c>
      <c r="N4518" s="19" t="s">
        <v>5370</v>
      </c>
    </row>
    <row r="4519" spans="1:14" ht="15.75" customHeight="1" x14ac:dyDescent="0.2">
      <c r="A4519" s="14">
        <v>156</v>
      </c>
      <c r="B4519" s="16">
        <v>530</v>
      </c>
      <c r="C4519" s="14" t="s">
        <v>5371</v>
      </c>
      <c r="D4519" s="17">
        <v>1</v>
      </c>
      <c r="E4519" s="5" t="s">
        <v>5372</v>
      </c>
      <c r="F4519" s="5">
        <v>0</v>
      </c>
      <c r="G4519" s="5" t="s">
        <v>5373</v>
      </c>
      <c r="H4519" s="20" t="str">
        <f ca="1">IFERROR(__xludf.DUMMYFUNCTION("GOOGLETRANSLATE(VIET!K4519,""vi"",""en"")"),"Society")</f>
        <v>Society</v>
      </c>
      <c r="I4519" s="5">
        <v>0</v>
      </c>
      <c r="J4519" s="5">
        <v>2014</v>
      </c>
      <c r="K4519" s="5" t="s">
        <v>1262</v>
      </c>
      <c r="L4519" s="5" t="s">
        <v>4119</v>
      </c>
      <c r="M4519" s="5" t="s">
        <v>96</v>
      </c>
      <c r="N4519" s="19" t="s">
        <v>5374</v>
      </c>
    </row>
    <row r="4520" spans="1:14" ht="15.75" customHeight="1" x14ac:dyDescent="0.2">
      <c r="A4520" s="14">
        <v>157</v>
      </c>
      <c r="B4520" s="16">
        <v>530</v>
      </c>
      <c r="C4520" s="14" t="s">
        <v>5375</v>
      </c>
      <c r="D4520" s="17">
        <v>1</v>
      </c>
      <c r="E4520" s="5" t="s">
        <v>5376</v>
      </c>
      <c r="F4520" s="5">
        <v>0</v>
      </c>
      <c r="G4520" s="5" t="s">
        <v>5377</v>
      </c>
      <c r="H4520" s="20" t="str">
        <f ca="1">IFERROR(__xludf.DUMMYFUNCTION("GOOGLETRANSLATE(VIET!K4520,""vi"",""en"")"),"Society")</f>
        <v>Society</v>
      </c>
      <c r="I4520" s="5">
        <v>0</v>
      </c>
      <c r="J4520" s="5">
        <v>2014</v>
      </c>
      <c r="K4520" s="5" t="s">
        <v>1262</v>
      </c>
      <c r="L4520" s="5" t="s">
        <v>2535</v>
      </c>
      <c r="M4520" s="5" t="s">
        <v>96</v>
      </c>
      <c r="N4520" s="19" t="s">
        <v>5378</v>
      </c>
    </row>
    <row r="4521" spans="1:14" ht="15.75" customHeight="1" x14ac:dyDescent="0.2">
      <c r="A4521" s="14">
        <v>158</v>
      </c>
      <c r="B4521" s="16">
        <v>530</v>
      </c>
      <c r="C4521" s="14" t="s">
        <v>5379</v>
      </c>
      <c r="D4521" s="17">
        <v>1</v>
      </c>
      <c r="E4521" s="5" t="s">
        <v>5380</v>
      </c>
      <c r="F4521" s="5">
        <v>0</v>
      </c>
      <c r="G4521" s="5" t="s">
        <v>5381</v>
      </c>
      <c r="H4521" s="20" t="str">
        <f ca="1">IFERROR(__xludf.DUMMYFUNCTION("GOOGLETRANSLATE(VIET!K4521,""vi"",""en"")"),"Society")</f>
        <v>Society</v>
      </c>
      <c r="I4521" s="5">
        <v>0</v>
      </c>
      <c r="J4521" s="5" t="s">
        <v>1261</v>
      </c>
      <c r="K4521" s="5" t="s">
        <v>1262</v>
      </c>
      <c r="L4521" s="5" t="s">
        <v>2535</v>
      </c>
      <c r="M4521" s="5" t="s">
        <v>96</v>
      </c>
      <c r="N4521" s="19" t="s">
        <v>5382</v>
      </c>
    </row>
    <row r="4522" spans="1:14" ht="15.75" customHeight="1" x14ac:dyDescent="0.2">
      <c r="A4522" s="14">
        <v>159</v>
      </c>
      <c r="B4522" s="16">
        <v>530</v>
      </c>
      <c r="C4522" s="14" t="s">
        <v>5383</v>
      </c>
      <c r="D4522" s="17">
        <v>1</v>
      </c>
      <c r="E4522" s="5" t="s">
        <v>5384</v>
      </c>
      <c r="F4522" s="5">
        <v>0</v>
      </c>
      <c r="G4522" s="5" t="s">
        <v>5385</v>
      </c>
      <c r="H4522" s="20" t="str">
        <f ca="1">IFERROR(__xludf.DUMMYFUNCTION("GOOGLETRANSLATE(VIET!K4522,""vi"",""en"")"),"Society")</f>
        <v>Society</v>
      </c>
      <c r="I4522" s="5">
        <v>0</v>
      </c>
      <c r="J4522" s="5">
        <v>2015</v>
      </c>
      <c r="K4522" s="5">
        <v>1</v>
      </c>
      <c r="L4522" s="5" t="s">
        <v>5386</v>
      </c>
      <c r="M4522" s="5" t="s">
        <v>96</v>
      </c>
      <c r="N4522" s="19" t="s">
        <v>5387</v>
      </c>
    </row>
    <row r="4523" spans="1:14" ht="15.75" customHeight="1" x14ac:dyDescent="0.2">
      <c r="A4523" s="14">
        <v>160</v>
      </c>
      <c r="B4523" s="16">
        <v>530</v>
      </c>
      <c r="C4523" s="14" t="s">
        <v>5388</v>
      </c>
      <c r="D4523" s="17">
        <v>1</v>
      </c>
      <c r="E4523" s="5" t="s">
        <v>5389</v>
      </c>
      <c r="F4523" s="5">
        <v>0</v>
      </c>
      <c r="G4523" s="5" t="s">
        <v>5390</v>
      </c>
      <c r="H4523" s="20" t="str">
        <f ca="1">IFERROR(__xludf.DUMMYFUNCTION("GOOGLETRANSLATE(VIET!K4523,""vi"",""en"")"),"Society")</f>
        <v>Society</v>
      </c>
      <c r="I4523" s="5">
        <v>0</v>
      </c>
      <c r="J4523" s="5">
        <v>2017</v>
      </c>
      <c r="K4523" s="5">
        <v>1</v>
      </c>
      <c r="L4523" s="5" t="s">
        <v>4014</v>
      </c>
      <c r="M4523" s="5" t="s">
        <v>96</v>
      </c>
      <c r="N4523" s="19" t="s">
        <v>5391</v>
      </c>
    </row>
    <row r="4524" spans="1:14" ht="15.75" customHeight="1" x14ac:dyDescent="0.2">
      <c r="A4524" s="14">
        <v>161</v>
      </c>
      <c r="B4524" s="16">
        <v>530</v>
      </c>
      <c r="C4524" s="14" t="s">
        <v>5392</v>
      </c>
      <c r="D4524" s="17">
        <v>1</v>
      </c>
      <c r="E4524" s="5" t="s">
        <v>5393</v>
      </c>
      <c r="F4524" s="5">
        <v>0</v>
      </c>
      <c r="G4524" s="5" t="s">
        <v>5394</v>
      </c>
      <c r="H4524" s="20" t="str">
        <f ca="1">IFERROR(__xludf.DUMMYFUNCTION("GOOGLETRANSLATE(VIET!K4524,""vi"",""en"")"),"Society")</f>
        <v>Society</v>
      </c>
      <c r="I4524" s="5">
        <v>0</v>
      </c>
      <c r="J4524" s="5">
        <v>2017</v>
      </c>
      <c r="K4524" s="5">
        <v>1</v>
      </c>
      <c r="L4524" s="5" t="s">
        <v>4014</v>
      </c>
      <c r="M4524" s="5" t="s">
        <v>96</v>
      </c>
      <c r="N4524" s="19" t="s">
        <v>5395</v>
      </c>
    </row>
    <row r="4525" spans="1:14" ht="15.75" customHeight="1" x14ac:dyDescent="0.2">
      <c r="A4525" s="14">
        <v>162</v>
      </c>
      <c r="B4525" s="16">
        <v>530</v>
      </c>
      <c r="C4525" s="14" t="s">
        <v>5396</v>
      </c>
      <c r="D4525" s="17">
        <v>1</v>
      </c>
      <c r="E4525" s="5" t="s">
        <v>5397</v>
      </c>
      <c r="F4525" s="5" t="s">
        <v>5398</v>
      </c>
      <c r="G4525" s="5" t="s">
        <v>5399</v>
      </c>
      <c r="H4525" s="20" t="str">
        <f ca="1">IFERROR(__xludf.DUMMYFUNCTION("GOOGLETRANSLATE(VIET!K4525,""vi"",""en"")"),"Society")</f>
        <v>Society</v>
      </c>
      <c r="I4525" s="5">
        <v>0</v>
      </c>
      <c r="J4525" s="5">
        <v>2017</v>
      </c>
      <c r="K4525" s="5">
        <v>1</v>
      </c>
      <c r="L4525" s="5" t="s">
        <v>269</v>
      </c>
      <c r="M4525" s="5" t="s">
        <v>96</v>
      </c>
      <c r="N4525" s="19" t="s">
        <v>5400</v>
      </c>
    </row>
    <row r="4526" spans="1:14" ht="15.75" customHeight="1" x14ac:dyDescent="0.2">
      <c r="A4526" s="14">
        <v>163</v>
      </c>
      <c r="B4526" s="16">
        <v>530</v>
      </c>
      <c r="C4526" s="14" t="s">
        <v>5401</v>
      </c>
      <c r="D4526" s="17">
        <v>1</v>
      </c>
      <c r="E4526" s="5" t="s">
        <v>5402</v>
      </c>
      <c r="F4526" s="5">
        <v>0</v>
      </c>
      <c r="G4526" s="5" t="s">
        <v>5403</v>
      </c>
      <c r="H4526" s="20" t="str">
        <f ca="1">IFERROR(__xludf.DUMMYFUNCTION("GOOGLETRANSLATE(VIET!K4526,""vi"",""en"")"),"Society")</f>
        <v>Society</v>
      </c>
      <c r="I4526" s="5">
        <v>0</v>
      </c>
      <c r="J4526" s="5">
        <v>2009</v>
      </c>
      <c r="K4526" s="5">
        <v>1</v>
      </c>
      <c r="L4526" s="5" t="s">
        <v>5404</v>
      </c>
      <c r="M4526" s="5" t="s">
        <v>96</v>
      </c>
      <c r="N4526" s="19" t="s">
        <v>5405</v>
      </c>
    </row>
    <row r="4527" spans="1:14" ht="15.75" customHeight="1" x14ac:dyDescent="0.2">
      <c r="A4527" s="14">
        <v>164</v>
      </c>
      <c r="B4527" s="16">
        <v>530</v>
      </c>
      <c r="C4527" s="14" t="s">
        <v>5406</v>
      </c>
      <c r="D4527" s="17">
        <v>1</v>
      </c>
      <c r="E4527" s="5" t="s">
        <v>5407</v>
      </c>
      <c r="F4527" s="5" t="s">
        <v>5408</v>
      </c>
      <c r="G4527" s="5" t="s">
        <v>5409</v>
      </c>
      <c r="H4527" s="20" t="str">
        <f ca="1">IFERROR(__xludf.DUMMYFUNCTION("GOOGLETRANSLATE(VIET!K4527,""vi"",""en"")"),"Society")</f>
        <v>Society</v>
      </c>
      <c r="I4527" s="5">
        <v>0</v>
      </c>
      <c r="J4527" s="5">
        <v>0</v>
      </c>
      <c r="K4527" s="5">
        <v>1</v>
      </c>
      <c r="L4527" s="5">
        <v>0</v>
      </c>
      <c r="M4527" s="5" t="s">
        <v>96</v>
      </c>
      <c r="N4527" s="19" t="s">
        <v>5410</v>
      </c>
    </row>
    <row r="4528" spans="1:14" ht="15.75" customHeight="1" x14ac:dyDescent="0.2">
      <c r="A4528" s="14">
        <v>165</v>
      </c>
      <c r="B4528" s="16">
        <v>530</v>
      </c>
      <c r="C4528" s="14" t="s">
        <v>5411</v>
      </c>
      <c r="D4528" s="17">
        <v>1</v>
      </c>
      <c r="E4528" s="5" t="s">
        <v>5412</v>
      </c>
      <c r="F4528" s="5" t="s">
        <v>5413</v>
      </c>
      <c r="G4528" s="5" t="s">
        <v>5414</v>
      </c>
      <c r="H4528" s="20" t="str">
        <f ca="1">IFERROR(__xludf.DUMMYFUNCTION("GOOGLETRANSLATE(VIET!K4528,""vi"",""en"")"),"Society")</f>
        <v>Society</v>
      </c>
      <c r="I4528" s="5">
        <v>17</v>
      </c>
      <c r="J4528" s="5">
        <v>1984</v>
      </c>
      <c r="K4528" s="5">
        <v>22</v>
      </c>
      <c r="L4528" s="5" t="s">
        <v>5415</v>
      </c>
      <c r="M4528" s="5" t="s">
        <v>35</v>
      </c>
      <c r="N4528" s="19" t="s">
        <v>5416</v>
      </c>
    </row>
    <row r="4529" spans="1:14" ht="15.75" customHeight="1" x14ac:dyDescent="0.2">
      <c r="A4529" s="14">
        <v>166</v>
      </c>
      <c r="B4529" s="16">
        <v>530</v>
      </c>
      <c r="C4529" s="14" t="s">
        <v>5417</v>
      </c>
      <c r="D4529" s="17">
        <v>1</v>
      </c>
      <c r="E4529" s="5" t="s">
        <v>5418</v>
      </c>
      <c r="F4529" s="5" t="s">
        <v>5419</v>
      </c>
      <c r="G4529" s="5" t="s">
        <v>5414</v>
      </c>
      <c r="H4529" s="20" t="str">
        <f ca="1">IFERROR(__xludf.DUMMYFUNCTION("GOOGLETRANSLATE(VIET!K4529,""vi"",""en"")"),"Society")</f>
        <v>Society</v>
      </c>
      <c r="I4529" s="5">
        <v>17</v>
      </c>
      <c r="J4529" s="5">
        <v>1984</v>
      </c>
      <c r="K4529" s="5">
        <v>18</v>
      </c>
      <c r="L4529" s="5" t="s">
        <v>5415</v>
      </c>
      <c r="M4529" s="5" t="s">
        <v>35</v>
      </c>
      <c r="N4529" s="19" t="s">
        <v>5420</v>
      </c>
    </row>
    <row r="4530" spans="1:14" ht="15.75" customHeight="1" x14ac:dyDescent="0.2">
      <c r="A4530" s="14">
        <v>167</v>
      </c>
      <c r="B4530" s="16">
        <v>530</v>
      </c>
      <c r="C4530" s="14" t="s">
        <v>5421</v>
      </c>
      <c r="D4530" s="17">
        <v>1</v>
      </c>
      <c r="E4530" s="5" t="s">
        <v>5422</v>
      </c>
      <c r="F4530" s="5" t="s">
        <v>5423</v>
      </c>
      <c r="G4530" s="5" t="s">
        <v>5414</v>
      </c>
      <c r="H4530" s="20" t="str">
        <f ca="1">IFERROR(__xludf.DUMMYFUNCTION("GOOGLETRANSLATE(VIET!K4530,""vi"",""en"")"),"Society")</f>
        <v>Society</v>
      </c>
      <c r="I4530" s="5">
        <v>17</v>
      </c>
      <c r="J4530" s="5">
        <v>1985</v>
      </c>
      <c r="K4530" s="5">
        <v>13</v>
      </c>
      <c r="L4530" s="5" t="s">
        <v>5415</v>
      </c>
      <c r="M4530" s="5" t="s">
        <v>35</v>
      </c>
      <c r="N4530" s="19" t="s">
        <v>5424</v>
      </c>
    </row>
    <row r="4531" spans="1:14" ht="15.75" customHeight="1" x14ac:dyDescent="0.2">
      <c r="A4531" s="14">
        <v>168</v>
      </c>
      <c r="B4531" s="16">
        <v>530</v>
      </c>
      <c r="C4531" s="14" t="s">
        <v>5425</v>
      </c>
      <c r="D4531" s="17">
        <v>1</v>
      </c>
      <c r="E4531" s="5" t="s">
        <v>5426</v>
      </c>
      <c r="F4531" s="5" t="s">
        <v>5427</v>
      </c>
      <c r="G4531" s="5" t="s">
        <v>5414</v>
      </c>
      <c r="H4531" s="20" t="str">
        <f ca="1">IFERROR(__xludf.DUMMYFUNCTION("GOOGLETRANSLATE(VIET!K4531,""vi"",""en"")"),"Society")</f>
        <v>Society</v>
      </c>
      <c r="I4531" s="5">
        <v>17</v>
      </c>
      <c r="J4531" s="5">
        <v>1989</v>
      </c>
      <c r="K4531" s="5">
        <v>14</v>
      </c>
      <c r="L4531" s="5" t="s">
        <v>5415</v>
      </c>
      <c r="M4531" s="5" t="s">
        <v>35</v>
      </c>
      <c r="N4531" s="19" t="s">
        <v>5428</v>
      </c>
    </row>
    <row r="4532" spans="1:14" ht="15.75" customHeight="1" x14ac:dyDescent="0.2">
      <c r="A4532" s="14">
        <v>169</v>
      </c>
      <c r="B4532" s="16">
        <v>530</v>
      </c>
      <c r="C4532" s="14" t="s">
        <v>5429</v>
      </c>
      <c r="D4532" s="17">
        <v>1</v>
      </c>
      <c r="E4532" s="5" t="s">
        <v>5430</v>
      </c>
      <c r="F4532" s="5" t="s">
        <v>5431</v>
      </c>
      <c r="G4532" s="5" t="s">
        <v>2812</v>
      </c>
      <c r="H4532" s="20" t="str">
        <f ca="1">IFERROR(__xludf.DUMMYFUNCTION("GOOGLETRANSLATE(VIET!K4532,""vi"",""en"")"),"Society")</f>
        <v>Society</v>
      </c>
      <c r="I4532" s="5">
        <v>0</v>
      </c>
      <c r="J4532" s="5">
        <v>2017</v>
      </c>
      <c r="K4532" s="5">
        <v>1</v>
      </c>
      <c r="L4532" s="5" t="s">
        <v>5432</v>
      </c>
      <c r="M4532" s="5" t="s">
        <v>96</v>
      </c>
      <c r="N4532" s="19" t="s">
        <v>5433</v>
      </c>
    </row>
    <row r="4533" spans="1:14" ht="15.75" customHeight="1" x14ac:dyDescent="0.2">
      <c r="A4533" s="14">
        <v>170</v>
      </c>
      <c r="B4533" s="16">
        <v>530</v>
      </c>
      <c r="C4533" s="14" t="s">
        <v>5434</v>
      </c>
      <c r="D4533" s="17">
        <v>1</v>
      </c>
      <c r="E4533" s="5" t="s">
        <v>5435</v>
      </c>
      <c r="F4533" s="5" t="s">
        <v>5436</v>
      </c>
      <c r="G4533" s="5" t="s">
        <v>5437</v>
      </c>
      <c r="H4533" s="20" t="str">
        <f ca="1">IFERROR(__xludf.DUMMYFUNCTION("GOOGLETRANSLATE(VIET!K4533,""vi"",""en"")"),"Cultural")</f>
        <v>Cultural</v>
      </c>
      <c r="I4533" s="5">
        <v>0</v>
      </c>
      <c r="J4533" s="5">
        <v>2019</v>
      </c>
      <c r="K4533" s="5">
        <v>1</v>
      </c>
      <c r="L4533" s="5" t="s">
        <v>3110</v>
      </c>
      <c r="M4533" s="5" t="s">
        <v>35</v>
      </c>
      <c r="N4533" s="19">
        <v>9784866580654</v>
      </c>
    </row>
    <row r="4534" spans="1:14" ht="15.75" customHeight="1" x14ac:dyDescent="0.2">
      <c r="A4534" s="14">
        <v>171</v>
      </c>
      <c r="B4534" s="16">
        <v>530</v>
      </c>
      <c r="C4534" s="14" t="s">
        <v>5438</v>
      </c>
      <c r="D4534" s="17">
        <v>1</v>
      </c>
      <c r="E4534" s="5" t="s">
        <v>5439</v>
      </c>
      <c r="F4534" s="5" t="s">
        <v>5440</v>
      </c>
      <c r="G4534" s="5" t="s">
        <v>5441</v>
      </c>
      <c r="H4534" s="20" t="str">
        <f ca="1">IFERROR(__xludf.DUMMYFUNCTION("GOOGLETRANSLATE(VIET!K4534,""vi"",""en"")"),"Sociocultural")</f>
        <v>Sociocultural</v>
      </c>
      <c r="I4534" s="5">
        <v>0</v>
      </c>
      <c r="J4534" s="5">
        <v>2019</v>
      </c>
      <c r="K4534" s="5">
        <v>1</v>
      </c>
      <c r="L4534" s="5" t="s">
        <v>3110</v>
      </c>
      <c r="M4534" s="5" t="s">
        <v>35</v>
      </c>
      <c r="N4534" s="19">
        <v>9784866580647</v>
      </c>
    </row>
    <row r="4535" spans="1:14" ht="15.75" customHeight="1" x14ac:dyDescent="0.2">
      <c r="A4535" s="14">
        <v>172</v>
      </c>
      <c r="B4535" s="16">
        <v>530</v>
      </c>
      <c r="C4535" s="14" t="s">
        <v>5443</v>
      </c>
      <c r="D4535" s="17">
        <v>1</v>
      </c>
      <c r="E4535" s="5" t="s">
        <v>5444</v>
      </c>
      <c r="F4535" s="5">
        <v>0</v>
      </c>
      <c r="G4535" s="5" t="s">
        <v>5445</v>
      </c>
      <c r="H4535" s="20" t="str">
        <f ca="1">IFERROR(__xludf.DUMMYFUNCTION("GOOGLETRANSLATE(VIET!K4535,""vi"",""en"")"),"Sociocultural")</f>
        <v>Sociocultural</v>
      </c>
      <c r="I4535" s="5">
        <v>0</v>
      </c>
      <c r="J4535" s="5">
        <v>2018</v>
      </c>
      <c r="K4535" s="5">
        <v>1</v>
      </c>
      <c r="L4535" s="5" t="s">
        <v>409</v>
      </c>
      <c r="M4535" s="5" t="s">
        <v>96</v>
      </c>
      <c r="N4535" s="19">
        <v>9784000612609</v>
      </c>
    </row>
    <row r="4536" spans="1:14" ht="15.75" customHeight="1" x14ac:dyDescent="0.2">
      <c r="A4536" s="14">
        <v>173</v>
      </c>
      <c r="B4536" s="16">
        <v>530</v>
      </c>
      <c r="C4536" s="14" t="s">
        <v>5446</v>
      </c>
      <c r="D4536" s="17">
        <v>1</v>
      </c>
      <c r="E4536" s="5" t="s">
        <v>5447</v>
      </c>
      <c r="F4536" s="5">
        <v>0</v>
      </c>
      <c r="G4536" s="5" t="s">
        <v>5448</v>
      </c>
      <c r="H4536" s="20" t="str">
        <f ca="1">IFERROR(__xludf.DUMMYFUNCTION("GOOGLETRANSLATE(VIET!K4536,""vi"",""en"")"),"Sociocultural")</f>
        <v>Sociocultural</v>
      </c>
      <c r="I4536" s="5">
        <v>0</v>
      </c>
      <c r="J4536" s="5">
        <v>2016</v>
      </c>
      <c r="K4536" s="5">
        <v>10</v>
      </c>
      <c r="L4536" s="5" t="s">
        <v>2535</v>
      </c>
      <c r="M4536" s="5" t="s">
        <v>96</v>
      </c>
      <c r="N4536" s="19">
        <v>9784103396512</v>
      </c>
    </row>
    <row r="4537" spans="1:14" ht="15.75" customHeight="1" x14ac:dyDescent="0.2">
      <c r="A4537" s="14">
        <v>174</v>
      </c>
      <c r="B4537" s="16">
        <v>530</v>
      </c>
      <c r="C4537" s="14" t="s">
        <v>5449</v>
      </c>
      <c r="D4537" s="17">
        <v>1</v>
      </c>
      <c r="E4537" s="5" t="s">
        <v>5450</v>
      </c>
      <c r="F4537" s="5">
        <v>0</v>
      </c>
      <c r="G4537" s="5" t="s">
        <v>5451</v>
      </c>
      <c r="H4537" s="20" t="str">
        <f ca="1">IFERROR(__xludf.DUMMYFUNCTION("GOOGLETRANSLATE(VIET!K4537,""vi"",""en"")"),"Sociocultural")</f>
        <v>Sociocultural</v>
      </c>
      <c r="I4537" s="5">
        <v>0</v>
      </c>
      <c r="J4537" s="5">
        <v>2018</v>
      </c>
      <c r="K4537" s="5">
        <v>2</v>
      </c>
      <c r="L4537" s="5" t="s">
        <v>2535</v>
      </c>
      <c r="M4537" s="5" t="s">
        <v>96</v>
      </c>
      <c r="N4537" s="19">
        <v>9784103021322</v>
      </c>
    </row>
    <row r="4538" spans="1:14" ht="15.75" customHeight="1" x14ac:dyDescent="0.2">
      <c r="A4538" s="14">
        <v>175</v>
      </c>
      <c r="B4538" s="16">
        <v>530</v>
      </c>
      <c r="C4538" s="14" t="s">
        <v>5452</v>
      </c>
      <c r="D4538" s="17">
        <v>1</v>
      </c>
      <c r="E4538" s="5" t="s">
        <v>5453</v>
      </c>
      <c r="F4538" s="5">
        <v>0</v>
      </c>
      <c r="G4538" s="5" t="s">
        <v>193</v>
      </c>
      <c r="H4538" s="20" t="str">
        <f ca="1">IFERROR(__xludf.DUMMYFUNCTION("GOOGLETRANSLATE(VIET!K4538,""vi"",""en"")"),"Sociocultural")</f>
        <v>Sociocultural</v>
      </c>
      <c r="I4538" s="5">
        <v>0</v>
      </c>
      <c r="J4538" s="5">
        <v>2019</v>
      </c>
      <c r="K4538" s="5">
        <v>3</v>
      </c>
      <c r="L4538" s="5" t="s">
        <v>5454</v>
      </c>
      <c r="M4538" s="5" t="s">
        <v>96</v>
      </c>
      <c r="N4538" s="19">
        <v>9784904575567</v>
      </c>
    </row>
    <row r="4539" spans="1:14" ht="15.75" customHeight="1" x14ac:dyDescent="0.2">
      <c r="A4539" s="14">
        <v>176</v>
      </c>
      <c r="B4539" s="16">
        <v>530</v>
      </c>
      <c r="C4539" s="14" t="s">
        <v>5455</v>
      </c>
      <c r="D4539" s="17">
        <v>1</v>
      </c>
      <c r="E4539" s="5" t="s">
        <v>5456</v>
      </c>
      <c r="F4539" s="5">
        <v>0</v>
      </c>
      <c r="G4539" s="5" t="s">
        <v>5457</v>
      </c>
      <c r="H4539" s="20" t="str">
        <f ca="1">IFERROR(__xludf.DUMMYFUNCTION("GOOGLETRANSLATE(VIET!K4539,""vi"",""en"")"),"Sociocultural")</f>
        <v>Sociocultural</v>
      </c>
      <c r="I4539" s="5">
        <v>0</v>
      </c>
      <c r="J4539" s="5">
        <v>1992</v>
      </c>
      <c r="K4539" s="5">
        <v>1</v>
      </c>
      <c r="L4539" s="5" t="s">
        <v>2494</v>
      </c>
      <c r="M4539" s="5" t="s">
        <v>96</v>
      </c>
      <c r="N4539" s="19">
        <v>4569537642</v>
      </c>
    </row>
    <row r="4540" spans="1:14" ht="15.75" customHeight="1" x14ac:dyDescent="0.2">
      <c r="A4540" s="14">
        <v>177</v>
      </c>
      <c r="B4540" s="16">
        <v>530</v>
      </c>
      <c r="C4540" s="14" t="s">
        <v>5458</v>
      </c>
      <c r="D4540" s="17">
        <v>1</v>
      </c>
      <c r="E4540" s="5" t="s">
        <v>5459</v>
      </c>
      <c r="F4540" s="5" t="s">
        <v>5460</v>
      </c>
      <c r="G4540" s="5" t="s">
        <v>5461</v>
      </c>
      <c r="H4540" s="20" t="str">
        <f ca="1">IFERROR(__xludf.DUMMYFUNCTION("GOOGLETRANSLATE(VIET!K4540,""vi"",""en"")"),"Sociocultural")</f>
        <v>Sociocultural</v>
      </c>
      <c r="I4540" s="5">
        <v>0</v>
      </c>
      <c r="J4540" s="5">
        <v>2015</v>
      </c>
      <c r="K4540" s="5">
        <v>1</v>
      </c>
      <c r="L4540" s="5" t="s">
        <v>3110</v>
      </c>
      <c r="M4540" s="5" t="s">
        <v>96</v>
      </c>
      <c r="N4540" s="19">
        <v>9784916055477</v>
      </c>
    </row>
    <row r="4541" spans="1:14" ht="15.75" customHeight="1" x14ac:dyDescent="0.2">
      <c r="A4541" s="14">
        <v>178</v>
      </c>
      <c r="B4541" s="16">
        <v>530</v>
      </c>
      <c r="C4541" s="14" t="s">
        <v>5462</v>
      </c>
      <c r="D4541" s="17">
        <v>1</v>
      </c>
      <c r="E4541" s="5" t="s">
        <v>5463</v>
      </c>
      <c r="F4541" s="5" t="s">
        <v>5464</v>
      </c>
      <c r="G4541" s="5" t="s">
        <v>5465</v>
      </c>
      <c r="H4541" s="20" t="str">
        <f ca="1">IFERROR(__xludf.DUMMYFUNCTION("GOOGLETRANSLATE(VIET!K4541,""vi"",""en"")"),"Sociocultural")</f>
        <v>Sociocultural</v>
      </c>
      <c r="I4541" s="5">
        <v>0</v>
      </c>
      <c r="J4541" s="5">
        <v>2011</v>
      </c>
      <c r="K4541" s="5">
        <v>1</v>
      </c>
      <c r="L4541" s="5" t="s">
        <v>3110</v>
      </c>
      <c r="M4541" s="5" t="s">
        <v>96</v>
      </c>
      <c r="N4541" s="19">
        <v>9784916055484</v>
      </c>
    </row>
    <row r="4542" spans="1:14" ht="15.75" customHeight="1" x14ac:dyDescent="0.2">
      <c r="A4542" s="14">
        <v>179</v>
      </c>
      <c r="B4542" s="16">
        <v>530</v>
      </c>
      <c r="C4542" s="14" t="s">
        <v>5466</v>
      </c>
      <c r="D4542" s="17">
        <v>1</v>
      </c>
      <c r="E4542" s="5" t="s">
        <v>5467</v>
      </c>
      <c r="F4542" s="5" t="s">
        <v>5468</v>
      </c>
      <c r="G4542" s="5" t="s">
        <v>5469</v>
      </c>
      <c r="H4542" s="20" t="str">
        <f ca="1">IFERROR(__xludf.DUMMYFUNCTION("GOOGLETRANSLATE(VIET!K4542,""vi"",""en"")"),"Sociocultural")</f>
        <v>Sociocultural</v>
      </c>
      <c r="I4542" s="5">
        <v>0</v>
      </c>
      <c r="J4542" s="5">
        <v>2015</v>
      </c>
      <c r="K4542" s="5">
        <v>1</v>
      </c>
      <c r="L4542" s="5" t="s">
        <v>3110</v>
      </c>
      <c r="M4542" s="5" t="s">
        <v>96</v>
      </c>
      <c r="N4542" s="19">
        <v>9784916055460</v>
      </c>
    </row>
    <row r="4543" spans="1:14" ht="15.75" hidden="1" customHeight="1" x14ac:dyDescent="0.2">
      <c r="A4543" s="14">
        <v>0</v>
      </c>
      <c r="B4543" s="16">
        <v>0</v>
      </c>
      <c r="C4543" s="14">
        <v>0</v>
      </c>
      <c r="D4543" s="17">
        <v>0</v>
      </c>
      <c r="E4543" s="5">
        <v>0</v>
      </c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19">
        <v>0</v>
      </c>
    </row>
    <row r="4544" spans="1:14" ht="15.75" hidden="1" customHeight="1" x14ac:dyDescent="0.2">
      <c r="A4544" s="14">
        <v>0</v>
      </c>
      <c r="B4544" s="16">
        <v>0</v>
      </c>
      <c r="C4544" s="14">
        <v>0</v>
      </c>
      <c r="D4544" s="17">
        <v>0</v>
      </c>
      <c r="E4544" s="5">
        <v>0</v>
      </c>
      <c r="F4544" s="5">
        <v>0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19">
        <v>0</v>
      </c>
    </row>
    <row r="4545" spans="1:14" ht="15.75" customHeight="1" x14ac:dyDescent="0.2">
      <c r="A4545" s="14">
        <v>1</v>
      </c>
      <c r="B4545" s="16">
        <v>540</v>
      </c>
      <c r="C4545" s="14" t="s">
        <v>5470</v>
      </c>
      <c r="D4545" s="17">
        <v>1</v>
      </c>
      <c r="E4545" s="5" t="s">
        <v>5471</v>
      </c>
      <c r="F4545" s="5" t="s">
        <v>5472</v>
      </c>
      <c r="G4545" s="5" t="s">
        <v>5473</v>
      </c>
      <c r="H4545" s="20" t="str">
        <f ca="1">IFERROR(__xludf.DUMMYFUNCTION("GOOGLETRANSLATE(VIET!K4545,""vi"",""en"")"),"Politics · International Relations")</f>
        <v>Politics · International Relations</v>
      </c>
      <c r="I4545" s="5">
        <v>0</v>
      </c>
      <c r="J4545" s="5">
        <v>2008</v>
      </c>
      <c r="K4545" s="5">
        <v>4</v>
      </c>
      <c r="L4545" s="5" t="s">
        <v>5474</v>
      </c>
      <c r="M4545" s="5" t="s">
        <v>35</v>
      </c>
      <c r="N4545" s="19">
        <v>9781405154161</v>
      </c>
    </row>
    <row r="4546" spans="1:14" ht="15.75" customHeight="1" x14ac:dyDescent="0.2">
      <c r="A4546" s="14">
        <v>2</v>
      </c>
      <c r="B4546" s="16">
        <v>540</v>
      </c>
      <c r="C4546" s="14" t="s">
        <v>5475</v>
      </c>
      <c r="D4546" s="17">
        <v>1</v>
      </c>
      <c r="E4546" s="5" t="s">
        <v>5476</v>
      </c>
      <c r="F4546" s="5" t="s">
        <v>554</v>
      </c>
      <c r="G4546" s="5" t="s">
        <v>5477</v>
      </c>
      <c r="H4546" s="20" t="str">
        <f ca="1">IFERROR(__xludf.DUMMYFUNCTION("GOOGLETRANSLATE(VIET!K4546,""vi"",""en"")"),"Politics · International Relations")</f>
        <v>Politics · International Relations</v>
      </c>
      <c r="I4546" s="5">
        <v>0</v>
      </c>
      <c r="J4546" s="5">
        <v>1987</v>
      </c>
      <c r="K4546" s="5">
        <v>0</v>
      </c>
      <c r="L4546" s="5" t="s">
        <v>5478</v>
      </c>
      <c r="M4546" s="5" t="s">
        <v>96</v>
      </c>
      <c r="N4546" s="19" t="s">
        <v>32</v>
      </c>
    </row>
    <row r="4547" spans="1:14" ht="15.75" customHeight="1" x14ac:dyDescent="0.2">
      <c r="A4547" s="14">
        <v>3</v>
      </c>
      <c r="B4547" s="16">
        <v>540</v>
      </c>
      <c r="C4547" s="14" t="s">
        <v>5479</v>
      </c>
      <c r="D4547" s="17">
        <v>1</v>
      </c>
      <c r="E4547" s="5" t="s">
        <v>5480</v>
      </c>
      <c r="F4547" s="5" t="s">
        <v>5481</v>
      </c>
      <c r="G4547" s="5" t="s">
        <v>5482</v>
      </c>
      <c r="H4547" s="20" t="str">
        <f ca="1">IFERROR(__xludf.DUMMYFUNCTION("GOOGLETRANSLATE(VIET!K4547,""vi"",""en"")"),"Politics · International Relations")</f>
        <v>Politics · International Relations</v>
      </c>
      <c r="I4547" s="5">
        <v>0</v>
      </c>
      <c r="J4547" s="5">
        <v>2011</v>
      </c>
      <c r="K4547" s="5">
        <v>2</v>
      </c>
      <c r="L4547" s="5" t="s">
        <v>5483</v>
      </c>
      <c r="M4547" s="5" t="s">
        <v>96</v>
      </c>
      <c r="N4547" s="19">
        <v>9784641049932</v>
      </c>
    </row>
    <row r="4548" spans="1:14" ht="15.75" customHeight="1" x14ac:dyDescent="0.2">
      <c r="A4548" s="14">
        <v>4</v>
      </c>
      <c r="B4548" s="16">
        <v>540</v>
      </c>
      <c r="C4548" s="14" t="s">
        <v>5484</v>
      </c>
      <c r="D4548" s="17">
        <v>1</v>
      </c>
      <c r="E4548" s="5" t="s">
        <v>5485</v>
      </c>
      <c r="F4548" s="5">
        <v>0</v>
      </c>
      <c r="G4548" s="5" t="s">
        <v>5482</v>
      </c>
      <c r="H4548" s="20" t="str">
        <f ca="1">IFERROR(__xludf.DUMMYFUNCTION("GOOGLETRANSLATE(VIET!K4548,""vi"",""en"")"),"Politics · International Relations")</f>
        <v>Politics · International Relations</v>
      </c>
      <c r="I4548" s="5">
        <v>0</v>
      </c>
      <c r="J4548" s="5">
        <v>2012</v>
      </c>
      <c r="K4548" s="5">
        <v>1</v>
      </c>
      <c r="L4548" s="5" t="s">
        <v>4666</v>
      </c>
      <c r="M4548" s="5" t="s">
        <v>96</v>
      </c>
      <c r="N4548" s="19">
        <v>9784805109861</v>
      </c>
    </row>
    <row r="4549" spans="1:14" ht="15.75" customHeight="1" x14ac:dyDescent="0.2">
      <c r="A4549" s="14">
        <v>5</v>
      </c>
      <c r="B4549" s="16">
        <v>540</v>
      </c>
      <c r="C4549" s="14" t="s">
        <v>5486</v>
      </c>
      <c r="D4549" s="17">
        <v>1</v>
      </c>
      <c r="E4549" s="5" t="s">
        <v>5487</v>
      </c>
      <c r="F4549" s="5">
        <v>0</v>
      </c>
      <c r="G4549" s="5" t="s">
        <v>5482</v>
      </c>
      <c r="H4549" s="20" t="str">
        <f ca="1">IFERROR(__xludf.DUMMYFUNCTION("GOOGLETRANSLATE(VIET!K4549,""vi"",""en"")"),"Politics · International Relations")</f>
        <v>Politics · International Relations</v>
      </c>
      <c r="I4549" s="5">
        <v>0</v>
      </c>
      <c r="J4549" s="5">
        <v>2012</v>
      </c>
      <c r="K4549" s="5" t="s">
        <v>1262</v>
      </c>
      <c r="L4549" s="5" t="s">
        <v>2453</v>
      </c>
      <c r="M4549" s="5" t="s">
        <v>96</v>
      </c>
      <c r="N4549" s="19" t="s">
        <v>5488</v>
      </c>
    </row>
    <row r="4550" spans="1:14" ht="15.75" customHeight="1" x14ac:dyDescent="0.2">
      <c r="A4550" s="14">
        <v>7</v>
      </c>
      <c r="B4550" s="16">
        <v>540</v>
      </c>
      <c r="C4550" s="14" t="s">
        <v>5489</v>
      </c>
      <c r="D4550" s="17">
        <v>1</v>
      </c>
      <c r="E4550" s="5" t="s">
        <v>5490</v>
      </c>
      <c r="F4550" s="5" t="s">
        <v>5491</v>
      </c>
      <c r="G4550" s="5" t="s">
        <v>5482</v>
      </c>
      <c r="H4550" s="20" t="str">
        <f ca="1">IFERROR(__xludf.DUMMYFUNCTION("GOOGLETRANSLATE(VIET!K4550,""vi"",""en"")"),"Politics · International Relations")</f>
        <v>Politics · International Relations</v>
      </c>
      <c r="I4550" s="5">
        <v>0</v>
      </c>
      <c r="J4550" s="5">
        <v>2019</v>
      </c>
      <c r="K4550" s="5">
        <v>1</v>
      </c>
      <c r="L4550" s="5" t="s">
        <v>5100</v>
      </c>
      <c r="M4550" s="5" t="s">
        <v>35</v>
      </c>
      <c r="N4550" s="19">
        <v>9781138337657</v>
      </c>
    </row>
    <row r="4551" spans="1:14" ht="15.75" customHeight="1" x14ac:dyDescent="0.2">
      <c r="A4551" s="14">
        <v>8</v>
      </c>
      <c r="B4551" s="16">
        <v>540</v>
      </c>
      <c r="C4551" s="14" t="s">
        <v>5492</v>
      </c>
      <c r="D4551" s="17">
        <v>1</v>
      </c>
      <c r="E4551" s="5" t="s">
        <v>5493</v>
      </c>
      <c r="F4551" s="5" t="s">
        <v>32</v>
      </c>
      <c r="G4551" s="5" t="s">
        <v>5494</v>
      </c>
      <c r="H4551" s="20" t="str">
        <f ca="1">IFERROR(__xludf.DUMMYFUNCTION("GOOGLETRANSLATE(VIET!K4551,""vi"",""en"")"),"Politics · International Relations")</f>
        <v>Politics · International Relations</v>
      </c>
      <c r="I4551" s="5">
        <v>0</v>
      </c>
      <c r="J4551" s="5">
        <v>2003</v>
      </c>
      <c r="K4551" s="5">
        <v>1</v>
      </c>
      <c r="L4551" s="5" t="s">
        <v>5495</v>
      </c>
      <c r="M4551" s="5" t="s">
        <v>35</v>
      </c>
      <c r="N4551" s="19">
        <v>9780415304696</v>
      </c>
    </row>
    <row r="4552" spans="1:14" ht="15.75" customHeight="1" x14ac:dyDescent="0.2">
      <c r="A4552" s="14">
        <v>10</v>
      </c>
      <c r="B4552" s="16">
        <v>540</v>
      </c>
      <c r="C4552" s="14" t="s">
        <v>5496</v>
      </c>
      <c r="D4552" s="17">
        <v>1</v>
      </c>
      <c r="E4552" s="5" t="s">
        <v>5497</v>
      </c>
      <c r="F4552" s="5" t="s">
        <v>5498</v>
      </c>
      <c r="G4552" s="5" t="s">
        <v>5499</v>
      </c>
      <c r="H4552" s="20" t="str">
        <f ca="1">IFERROR(__xludf.DUMMYFUNCTION("GOOGLETRANSLATE(VIET!K4552,""vi"",""en"")"),"Politics · International Relations")</f>
        <v>Politics · International Relations</v>
      </c>
      <c r="I4552" s="5">
        <v>0</v>
      </c>
      <c r="J4552" s="5">
        <v>1976</v>
      </c>
      <c r="K4552" s="5">
        <v>1</v>
      </c>
      <c r="L4552" s="5" t="s">
        <v>5500</v>
      </c>
      <c r="M4552" s="5" t="s">
        <v>35</v>
      </c>
      <c r="N4552" s="19" t="s">
        <v>5501</v>
      </c>
    </row>
    <row r="4553" spans="1:14" ht="15.75" customHeight="1" x14ac:dyDescent="0.2">
      <c r="A4553" s="14">
        <v>11</v>
      </c>
      <c r="B4553" s="16">
        <v>540</v>
      </c>
      <c r="C4553" s="14" t="s">
        <v>5502</v>
      </c>
      <c r="D4553" s="17">
        <v>1</v>
      </c>
      <c r="E4553" s="5" t="s">
        <v>5503</v>
      </c>
      <c r="F4553" s="5" t="s">
        <v>5504</v>
      </c>
      <c r="G4553" s="5" t="s">
        <v>32</v>
      </c>
      <c r="H4553" s="20" t="str">
        <f ca="1">IFERROR(__xludf.DUMMYFUNCTION("GOOGLETRANSLATE(VIET!K4553,""vi"",""en"")"),"Politics · International Relations")</f>
        <v>Politics · International Relations</v>
      </c>
      <c r="I4553" s="5">
        <v>0</v>
      </c>
      <c r="J4553" s="5">
        <v>2000</v>
      </c>
      <c r="K4553" s="5">
        <v>1</v>
      </c>
      <c r="L4553" s="5">
        <v>0</v>
      </c>
      <c r="M4553" s="5" t="s">
        <v>35</v>
      </c>
      <c r="N4553" s="19">
        <v>0</v>
      </c>
    </row>
    <row r="4554" spans="1:14" ht="15.75" customHeight="1" x14ac:dyDescent="0.2">
      <c r="A4554" s="14">
        <v>12</v>
      </c>
      <c r="B4554" s="16">
        <v>540</v>
      </c>
      <c r="C4554" s="14" t="s">
        <v>5505</v>
      </c>
      <c r="D4554" s="17">
        <v>1</v>
      </c>
      <c r="E4554" s="5" t="s">
        <v>5506</v>
      </c>
      <c r="F4554" s="5" t="s">
        <v>32</v>
      </c>
      <c r="G4554" s="5" t="s">
        <v>5507</v>
      </c>
      <c r="H4554" s="20" t="str">
        <f ca="1">IFERROR(__xludf.DUMMYFUNCTION("GOOGLETRANSLATE(VIET!K4554,""vi"",""en"")"),"Politics · International Relations")</f>
        <v>Politics · International Relations</v>
      </c>
      <c r="I4554" s="5">
        <v>0</v>
      </c>
      <c r="J4554" s="5">
        <v>1994</v>
      </c>
      <c r="K4554" s="5">
        <v>1</v>
      </c>
      <c r="L4554" s="5" t="s">
        <v>5508</v>
      </c>
      <c r="M4554" s="5" t="s">
        <v>35</v>
      </c>
      <c r="N4554" s="19">
        <v>9780814726440</v>
      </c>
    </row>
    <row r="4555" spans="1:14" ht="15.75" customHeight="1" x14ac:dyDescent="0.2">
      <c r="A4555" s="14">
        <v>13</v>
      </c>
      <c r="B4555" s="16">
        <v>540</v>
      </c>
      <c r="C4555" s="14" t="s">
        <v>5509</v>
      </c>
      <c r="D4555" s="17">
        <v>1</v>
      </c>
      <c r="E4555" s="5" t="s">
        <v>5510</v>
      </c>
      <c r="F4555" s="5" t="s">
        <v>5511</v>
      </c>
      <c r="G4555" s="5" t="s">
        <v>193</v>
      </c>
      <c r="H4555" s="20" t="str">
        <f ca="1">IFERROR(__xludf.DUMMYFUNCTION("GOOGLETRANSLATE(VIET!K4555,""vi"",""en"")"),"Politics · International Relations")</f>
        <v>Politics · International Relations</v>
      </c>
      <c r="I4555" s="5">
        <v>0</v>
      </c>
      <c r="J4555" s="5">
        <v>2003</v>
      </c>
      <c r="K4555" s="5">
        <v>1</v>
      </c>
      <c r="L4555" s="5" t="s">
        <v>4770</v>
      </c>
      <c r="M4555" s="5" t="s">
        <v>96</v>
      </c>
      <c r="N4555" s="19">
        <v>9784535583702</v>
      </c>
    </row>
    <row r="4556" spans="1:14" ht="15.75" customHeight="1" x14ac:dyDescent="0.2">
      <c r="A4556" s="14">
        <v>14</v>
      </c>
      <c r="B4556" s="16">
        <v>540</v>
      </c>
      <c r="C4556" s="14" t="s">
        <v>5512</v>
      </c>
      <c r="D4556" s="17">
        <v>1</v>
      </c>
      <c r="E4556" s="5" t="s">
        <v>5513</v>
      </c>
      <c r="F4556" s="5" t="s">
        <v>5514</v>
      </c>
      <c r="G4556" s="5" t="s">
        <v>5515</v>
      </c>
      <c r="H4556" s="20" t="str">
        <f ca="1">IFERROR(__xludf.DUMMYFUNCTION("GOOGLETRANSLATE(VIET!K4556,""vi"",""en"")"),"Politics · International Relations")</f>
        <v>Politics · International Relations</v>
      </c>
      <c r="I4556" s="5">
        <v>0</v>
      </c>
      <c r="J4556" s="5">
        <v>2005</v>
      </c>
      <c r="K4556" s="5">
        <v>1</v>
      </c>
      <c r="L4556" s="5" t="s">
        <v>5516</v>
      </c>
      <c r="M4556" s="5" t="s">
        <v>96</v>
      </c>
      <c r="N4556" s="19">
        <v>9784537252859</v>
      </c>
    </row>
    <row r="4557" spans="1:14" ht="15.75" customHeight="1" x14ac:dyDescent="0.2">
      <c r="A4557" s="14">
        <v>15</v>
      </c>
      <c r="B4557" s="16">
        <v>540</v>
      </c>
      <c r="C4557" s="14" t="s">
        <v>5517</v>
      </c>
      <c r="D4557" s="17">
        <v>1</v>
      </c>
      <c r="E4557" s="5" t="s">
        <v>5518</v>
      </c>
      <c r="F4557" s="5" t="s">
        <v>5519</v>
      </c>
      <c r="G4557" s="5" t="s">
        <v>5520</v>
      </c>
      <c r="H4557" s="20" t="str">
        <f ca="1">IFERROR(__xludf.DUMMYFUNCTION("GOOGLETRANSLATE(VIET!K4557,""vi"",""en"")"),"Politics · International Relations")</f>
        <v>Politics · International Relations</v>
      </c>
      <c r="I4557" s="5">
        <v>0</v>
      </c>
      <c r="J4557" s="5">
        <v>2005</v>
      </c>
      <c r="K4557" s="5">
        <v>0</v>
      </c>
      <c r="L4557" s="5" t="s">
        <v>5521</v>
      </c>
      <c r="M4557" s="5" t="s">
        <v>96</v>
      </c>
      <c r="N4557" s="19">
        <v>9784121018250</v>
      </c>
    </row>
    <row r="4558" spans="1:14" ht="15.75" customHeight="1" x14ac:dyDescent="0.2">
      <c r="A4558" s="14">
        <v>16</v>
      </c>
      <c r="B4558" s="16">
        <v>540</v>
      </c>
      <c r="C4558" s="14" t="s">
        <v>5522</v>
      </c>
      <c r="D4558" s="17">
        <v>1</v>
      </c>
      <c r="E4558" s="5" t="s">
        <v>5523</v>
      </c>
      <c r="F4558" s="5" t="s">
        <v>32</v>
      </c>
      <c r="G4558" s="5" t="s">
        <v>32</v>
      </c>
      <c r="H4558" s="20" t="str">
        <f ca="1">IFERROR(__xludf.DUMMYFUNCTION("GOOGLETRANSLATE(VIET!K4558,""vi"",""en"")"),"Politics · International Relations")</f>
        <v>Politics · International Relations</v>
      </c>
      <c r="I4558" s="5">
        <v>0</v>
      </c>
      <c r="J4558" s="5">
        <v>2009</v>
      </c>
      <c r="K4558" s="5">
        <v>0</v>
      </c>
      <c r="L4558" s="5" t="s">
        <v>5524</v>
      </c>
      <c r="M4558" s="5" t="s">
        <v>35</v>
      </c>
      <c r="N4558" s="19">
        <v>9789675148453</v>
      </c>
    </row>
    <row r="4559" spans="1:14" ht="15.75" customHeight="1" x14ac:dyDescent="0.2">
      <c r="A4559" s="14">
        <v>17</v>
      </c>
      <c r="B4559" s="16">
        <v>540</v>
      </c>
      <c r="C4559" s="14" t="s">
        <v>5525</v>
      </c>
      <c r="D4559" s="17">
        <v>1</v>
      </c>
      <c r="E4559" s="5" t="s">
        <v>5526</v>
      </c>
      <c r="F4559" s="5" t="s">
        <v>5527</v>
      </c>
      <c r="G4559" s="5" t="s">
        <v>32</v>
      </c>
      <c r="H4559" s="20" t="str">
        <f ca="1">IFERROR(__xludf.DUMMYFUNCTION("GOOGLETRANSLATE(VIET!K4559,""vi"",""en"")"),"Politics · International Relations")</f>
        <v>Politics · International Relations</v>
      </c>
      <c r="I4559" s="5">
        <v>0</v>
      </c>
      <c r="J4559" s="5">
        <v>2007</v>
      </c>
      <c r="K4559" s="5">
        <v>1</v>
      </c>
      <c r="L4559" s="5" t="s">
        <v>5528</v>
      </c>
      <c r="M4559" s="5" t="s">
        <v>35</v>
      </c>
      <c r="N4559" s="19">
        <v>9780975190487</v>
      </c>
    </row>
    <row r="4560" spans="1:14" ht="15.75" customHeight="1" x14ac:dyDescent="0.2">
      <c r="A4560" s="14">
        <v>18</v>
      </c>
      <c r="B4560" s="16">
        <v>540</v>
      </c>
      <c r="C4560" s="14" t="s">
        <v>5529</v>
      </c>
      <c r="D4560" s="17">
        <v>1</v>
      </c>
      <c r="E4560" s="5" t="s">
        <v>5530</v>
      </c>
      <c r="F4560" s="5" t="s">
        <v>32</v>
      </c>
      <c r="G4560" s="5" t="s">
        <v>5531</v>
      </c>
      <c r="H4560" s="20" t="str">
        <f ca="1">IFERROR(__xludf.DUMMYFUNCTION("GOOGLETRANSLATE(VIET!K4560,""vi"",""en"")"),"Politics · International Relations")</f>
        <v>Politics · International Relations</v>
      </c>
      <c r="I4560" s="5">
        <v>0</v>
      </c>
      <c r="J4560" s="5">
        <v>2008</v>
      </c>
      <c r="K4560" s="5">
        <v>1</v>
      </c>
      <c r="L4560" s="5" t="s">
        <v>5532</v>
      </c>
      <c r="M4560" s="5" t="s">
        <v>35</v>
      </c>
      <c r="N4560" s="19">
        <v>9784300002187</v>
      </c>
    </row>
    <row r="4561" spans="1:14" ht="15.75" customHeight="1" x14ac:dyDescent="0.2">
      <c r="A4561" s="14">
        <v>19</v>
      </c>
      <c r="B4561" s="16">
        <v>540</v>
      </c>
      <c r="C4561" s="14" t="s">
        <v>5533</v>
      </c>
      <c r="D4561" s="17">
        <v>1</v>
      </c>
      <c r="E4561" s="5" t="s">
        <v>5534</v>
      </c>
      <c r="F4561" s="5">
        <v>0</v>
      </c>
      <c r="G4561" s="5" t="s">
        <v>5535</v>
      </c>
      <c r="H4561" s="20" t="str">
        <f ca="1">IFERROR(__xludf.DUMMYFUNCTION("GOOGLETRANSLATE(VIET!K4561,""vi"",""en"")"),"Politics · International Relations")</f>
        <v>Politics · International Relations</v>
      </c>
      <c r="I4561" s="5">
        <v>0</v>
      </c>
      <c r="J4561" s="5">
        <v>2009</v>
      </c>
      <c r="K4561" s="5">
        <v>3</v>
      </c>
      <c r="L4561" s="5" t="s">
        <v>3437</v>
      </c>
      <c r="M4561" s="5" t="s">
        <v>96</v>
      </c>
      <c r="N4561" s="19">
        <v>9784087204643</v>
      </c>
    </row>
    <row r="4562" spans="1:14" ht="15.75" customHeight="1" x14ac:dyDescent="0.2">
      <c r="A4562" s="14">
        <v>20</v>
      </c>
      <c r="B4562" s="16">
        <v>540</v>
      </c>
      <c r="C4562" s="14" t="s">
        <v>5536</v>
      </c>
      <c r="D4562" s="17">
        <v>1</v>
      </c>
      <c r="E4562" s="5" t="s">
        <v>5537</v>
      </c>
      <c r="F4562" s="5">
        <v>0</v>
      </c>
      <c r="G4562" s="5" t="s">
        <v>5538</v>
      </c>
      <c r="H4562" s="20" t="str">
        <f ca="1">IFERROR(__xludf.DUMMYFUNCTION("GOOGLETRANSLATE(VIET!K4562,""vi"",""en"")"),"Politics · International Relations")</f>
        <v>Politics · International Relations</v>
      </c>
      <c r="I4562" s="5">
        <v>1</v>
      </c>
      <c r="J4562" s="5">
        <v>2009</v>
      </c>
      <c r="K4562" s="5">
        <v>1</v>
      </c>
      <c r="L4562" s="5" t="s">
        <v>3678</v>
      </c>
      <c r="M4562" s="5" t="s">
        <v>96</v>
      </c>
      <c r="N4562" s="19">
        <v>9784334035372</v>
      </c>
    </row>
    <row r="4563" spans="1:14" ht="15.75" customHeight="1" x14ac:dyDescent="0.2">
      <c r="A4563" s="14">
        <v>21</v>
      </c>
      <c r="B4563" s="16">
        <v>540</v>
      </c>
      <c r="C4563" s="14" t="s">
        <v>5539</v>
      </c>
      <c r="D4563" s="17">
        <v>1</v>
      </c>
      <c r="E4563" s="5" t="s">
        <v>5540</v>
      </c>
      <c r="F4563" s="5">
        <v>0</v>
      </c>
      <c r="G4563" s="5" t="s">
        <v>5541</v>
      </c>
      <c r="H4563" s="20" t="str">
        <f ca="1">IFERROR(__xludf.DUMMYFUNCTION("GOOGLETRANSLATE(VIET!K4563,""vi"",""en"")"),"Politics · International Relations")</f>
        <v>Politics · International Relations</v>
      </c>
      <c r="I4563" s="5">
        <v>1</v>
      </c>
      <c r="J4563" s="5">
        <v>2009</v>
      </c>
      <c r="K4563" s="5">
        <v>2</v>
      </c>
      <c r="L4563" s="5" t="s">
        <v>3440</v>
      </c>
      <c r="M4563" s="5" t="s">
        <v>96</v>
      </c>
      <c r="N4563" s="19">
        <v>9784062879712</v>
      </c>
    </row>
    <row r="4564" spans="1:14" ht="15.75" customHeight="1" x14ac:dyDescent="0.2">
      <c r="A4564" s="14">
        <v>22</v>
      </c>
      <c r="B4564" s="16">
        <v>540</v>
      </c>
      <c r="C4564" s="14" t="s">
        <v>5542</v>
      </c>
      <c r="D4564" s="17">
        <v>1</v>
      </c>
      <c r="E4564" s="5" t="s">
        <v>5543</v>
      </c>
      <c r="F4564" s="5">
        <v>0</v>
      </c>
      <c r="G4564" s="5" t="s">
        <v>5544</v>
      </c>
      <c r="H4564" s="20" t="str">
        <f ca="1">IFERROR(__xludf.DUMMYFUNCTION("GOOGLETRANSLATE(VIET!K4564,""vi"",""en"")"),"Politics · International Relations")</f>
        <v>Politics · International Relations</v>
      </c>
      <c r="I4564" s="5">
        <v>1</v>
      </c>
      <c r="J4564" s="5">
        <v>2008</v>
      </c>
      <c r="K4564" s="5">
        <v>1</v>
      </c>
      <c r="L4564" s="5" t="s">
        <v>5545</v>
      </c>
      <c r="M4564" s="5" t="s">
        <v>96</v>
      </c>
      <c r="N4564" s="19">
        <v>9784250208072</v>
      </c>
    </row>
    <row r="4565" spans="1:14" ht="15.75" customHeight="1" x14ac:dyDescent="0.2">
      <c r="A4565" s="14">
        <v>23</v>
      </c>
      <c r="B4565" s="16">
        <v>540</v>
      </c>
      <c r="C4565" s="14" t="s">
        <v>5546</v>
      </c>
      <c r="D4565" s="17">
        <v>1</v>
      </c>
      <c r="E4565" s="5" t="s">
        <v>5547</v>
      </c>
      <c r="F4565" s="5" t="s">
        <v>32</v>
      </c>
      <c r="G4565" s="5" t="s">
        <v>5548</v>
      </c>
      <c r="H4565" s="20" t="str">
        <f ca="1">IFERROR(__xludf.DUMMYFUNCTION("GOOGLETRANSLATE(VIET!K4565,""vi"",""en"")"),"Politics · International Relations")</f>
        <v>Politics · International Relations</v>
      </c>
      <c r="I4565" s="5">
        <v>0</v>
      </c>
      <c r="J4565" s="5">
        <v>2000</v>
      </c>
      <c r="K4565" s="5">
        <v>1</v>
      </c>
      <c r="L4565" s="5" t="s">
        <v>886</v>
      </c>
      <c r="M4565" s="5" t="s">
        <v>96</v>
      </c>
      <c r="N4565" s="19">
        <v>9784087200157</v>
      </c>
    </row>
    <row r="4566" spans="1:14" ht="15.75" customHeight="1" x14ac:dyDescent="0.2">
      <c r="A4566" s="14">
        <v>24</v>
      </c>
      <c r="B4566" s="16">
        <v>540</v>
      </c>
      <c r="C4566" s="14" t="s">
        <v>5549</v>
      </c>
      <c r="D4566" s="17">
        <v>1</v>
      </c>
      <c r="E4566" s="5" t="s">
        <v>5550</v>
      </c>
      <c r="F4566" s="5" t="s">
        <v>32</v>
      </c>
      <c r="G4566" s="5" t="s">
        <v>5551</v>
      </c>
      <c r="H4566" s="20" t="str">
        <f ca="1">IFERROR(__xludf.DUMMYFUNCTION("GOOGLETRANSLATE(VIET!K4566,""vi"",""en"")"),"Politics · International Relations")</f>
        <v>Politics · International Relations</v>
      </c>
      <c r="I4566" s="5">
        <v>0</v>
      </c>
      <c r="J4566" s="5">
        <v>2005</v>
      </c>
      <c r="K4566" s="5">
        <v>1</v>
      </c>
      <c r="L4566" s="5" t="s">
        <v>5552</v>
      </c>
      <c r="M4566" s="5" t="s">
        <v>96</v>
      </c>
      <c r="N4566" s="19">
        <v>9784842055558</v>
      </c>
    </row>
    <row r="4567" spans="1:14" ht="15.75" customHeight="1" x14ac:dyDescent="0.2">
      <c r="A4567" s="14">
        <v>25</v>
      </c>
      <c r="B4567" s="16">
        <v>540</v>
      </c>
      <c r="C4567" s="14" t="s">
        <v>5553</v>
      </c>
      <c r="D4567" s="17">
        <v>1</v>
      </c>
      <c r="E4567" s="5" t="s">
        <v>5554</v>
      </c>
      <c r="F4567" s="5" t="s">
        <v>5555</v>
      </c>
      <c r="G4567" s="5" t="s">
        <v>5556</v>
      </c>
      <c r="H4567" s="20" t="str">
        <f ca="1">IFERROR(__xludf.DUMMYFUNCTION("GOOGLETRANSLATE(VIET!K4567,""vi"",""en"")"),"Society")</f>
        <v>Society</v>
      </c>
      <c r="I4567" s="5">
        <v>0</v>
      </c>
      <c r="J4567" s="5">
        <v>1998</v>
      </c>
      <c r="K4567" s="5">
        <v>3</v>
      </c>
      <c r="L4567" s="5" t="s">
        <v>3806</v>
      </c>
      <c r="M4567" s="5" t="s">
        <v>96</v>
      </c>
      <c r="N4567" s="19">
        <v>9784004304364</v>
      </c>
    </row>
    <row r="4568" spans="1:14" ht="15.75" customHeight="1" x14ac:dyDescent="0.2">
      <c r="A4568" s="14">
        <v>26</v>
      </c>
      <c r="B4568" s="16">
        <v>540</v>
      </c>
      <c r="C4568" s="14" t="s">
        <v>5557</v>
      </c>
      <c r="D4568" s="17">
        <v>1</v>
      </c>
      <c r="E4568" s="5" t="s">
        <v>5558</v>
      </c>
      <c r="F4568" s="5" t="s">
        <v>32</v>
      </c>
      <c r="G4568" s="5" t="s">
        <v>5559</v>
      </c>
      <c r="H4568" s="20" t="str">
        <f ca="1">IFERROR(__xludf.DUMMYFUNCTION("GOOGLETRANSLATE(VIET!K4568,""vi"",""en"")"),"Society")</f>
        <v>Society</v>
      </c>
      <c r="I4568" s="5">
        <v>0</v>
      </c>
      <c r="J4568" s="5">
        <v>1984</v>
      </c>
      <c r="K4568" s="5">
        <v>3</v>
      </c>
      <c r="L4568" s="5" t="s">
        <v>3127</v>
      </c>
      <c r="M4568" s="5" t="s">
        <v>96</v>
      </c>
      <c r="N4568" s="19">
        <v>4130340662</v>
      </c>
    </row>
    <row r="4569" spans="1:14" ht="15.75" customHeight="1" x14ac:dyDescent="0.2">
      <c r="A4569" s="14">
        <v>27</v>
      </c>
      <c r="B4569" s="16">
        <v>540</v>
      </c>
      <c r="C4569" s="14" t="s">
        <v>5560</v>
      </c>
      <c r="D4569" s="17">
        <v>1</v>
      </c>
      <c r="E4569" s="5" t="s">
        <v>5561</v>
      </c>
      <c r="F4569" s="5" t="s">
        <v>5562</v>
      </c>
      <c r="G4569" s="5" t="s">
        <v>5563</v>
      </c>
      <c r="H4569" s="20" t="str">
        <f ca="1">IFERROR(__xludf.DUMMYFUNCTION("GOOGLETRANSLATE(VIET!K4569,""vi"",""en"")"),"General synthesis")</f>
        <v>General synthesis</v>
      </c>
      <c r="I4569" s="5">
        <v>0</v>
      </c>
      <c r="J4569" s="5">
        <v>1995</v>
      </c>
      <c r="K4569" s="5">
        <v>1</v>
      </c>
      <c r="L4569" s="5" t="s">
        <v>5564</v>
      </c>
      <c r="M4569" s="5" t="s">
        <v>96</v>
      </c>
      <c r="N4569" s="19">
        <v>9784377310344</v>
      </c>
    </row>
    <row r="4570" spans="1:14" ht="15.75" customHeight="1" x14ac:dyDescent="0.2">
      <c r="A4570" s="14">
        <v>28</v>
      </c>
      <c r="B4570" s="16">
        <v>540</v>
      </c>
      <c r="C4570" s="14" t="s">
        <v>5565</v>
      </c>
      <c r="D4570" s="17">
        <v>1</v>
      </c>
      <c r="E4570" s="5" t="s">
        <v>5566</v>
      </c>
      <c r="F4570" s="5" t="s">
        <v>5567</v>
      </c>
      <c r="G4570" s="5" t="s">
        <v>4220</v>
      </c>
      <c r="H4570" s="20" t="str">
        <f ca="1">IFERROR(__xludf.DUMMYFUNCTION("GOOGLETRANSLATE(VIET!K4570,""vi"",""en"")"),"General synthesis")</f>
        <v>General synthesis</v>
      </c>
      <c r="I4570" s="5">
        <v>0</v>
      </c>
      <c r="J4570" s="5">
        <v>1993</v>
      </c>
      <c r="K4570" s="5">
        <v>1</v>
      </c>
      <c r="L4570" s="5" t="s">
        <v>2612</v>
      </c>
      <c r="M4570" s="5" t="s">
        <v>96</v>
      </c>
      <c r="N4570" s="19">
        <v>9784532141349</v>
      </c>
    </row>
    <row r="4571" spans="1:14" ht="15.75" customHeight="1" x14ac:dyDescent="0.2">
      <c r="A4571" s="14">
        <v>29</v>
      </c>
      <c r="B4571" s="16">
        <v>540</v>
      </c>
      <c r="C4571" s="14" t="s">
        <v>5568</v>
      </c>
      <c r="D4571" s="17">
        <v>1</v>
      </c>
      <c r="E4571" s="5" t="s">
        <v>5569</v>
      </c>
      <c r="F4571" s="5" t="s">
        <v>5570</v>
      </c>
      <c r="G4571" s="5" t="s">
        <v>5571</v>
      </c>
      <c r="H4571" s="20" t="str">
        <f ca="1">IFERROR(__xludf.DUMMYFUNCTION("GOOGLETRANSLATE(VIET!K4571,""vi"",""en"")"),"Other topics")</f>
        <v>Other topics</v>
      </c>
      <c r="I4571" s="5">
        <v>0</v>
      </c>
      <c r="J4571" s="5">
        <v>2007</v>
      </c>
      <c r="K4571" s="5">
        <v>1</v>
      </c>
      <c r="L4571" s="5" t="s">
        <v>5573</v>
      </c>
      <c r="M4571" s="5" t="s">
        <v>35</v>
      </c>
      <c r="N4571" s="19">
        <v>9781586484170</v>
      </c>
    </row>
    <row r="4572" spans="1:14" ht="15.75" customHeight="1" x14ac:dyDescent="0.2">
      <c r="A4572" s="14">
        <v>30</v>
      </c>
      <c r="B4572" s="16">
        <v>540</v>
      </c>
      <c r="C4572" s="14" t="s">
        <v>5574</v>
      </c>
      <c r="D4572" s="17">
        <v>1</v>
      </c>
      <c r="E4572" s="5" t="s">
        <v>5575</v>
      </c>
      <c r="F4572" s="5">
        <v>0</v>
      </c>
      <c r="G4572" s="5" t="s">
        <v>5576</v>
      </c>
      <c r="H4572" s="20" t="str">
        <f ca="1">IFERROR(__xludf.DUMMYFUNCTION("GOOGLETRANSLATE(VIET!K4572,""vi"",""en"")"),"Politics · International Relations")</f>
        <v>Politics · International Relations</v>
      </c>
      <c r="I4572" s="5">
        <v>0</v>
      </c>
      <c r="J4572" s="5">
        <v>2008</v>
      </c>
      <c r="K4572" s="5">
        <v>4</v>
      </c>
      <c r="L4572" s="5" t="s">
        <v>5577</v>
      </c>
      <c r="M4572" s="5" t="s">
        <v>96</v>
      </c>
      <c r="N4572" s="19">
        <v>9784831511980</v>
      </c>
    </row>
    <row r="4573" spans="1:14" ht="15.75" customHeight="1" x14ac:dyDescent="0.2">
      <c r="A4573" s="14">
        <v>31</v>
      </c>
      <c r="B4573" s="16">
        <v>540</v>
      </c>
      <c r="C4573" s="14" t="s">
        <v>5578</v>
      </c>
      <c r="D4573" s="17">
        <v>1</v>
      </c>
      <c r="E4573" s="5" t="s">
        <v>5579</v>
      </c>
      <c r="F4573" s="5">
        <v>0</v>
      </c>
      <c r="G4573" s="5" t="s">
        <v>5580</v>
      </c>
      <c r="H4573" s="20" t="str">
        <f ca="1">IFERROR(__xludf.DUMMYFUNCTION("GOOGLETRANSLATE(VIET!K4573,""vi"",""en"")"),"Politics · International Relations")</f>
        <v>Politics · International Relations</v>
      </c>
      <c r="I4573" s="5">
        <v>0</v>
      </c>
      <c r="J4573" s="5">
        <v>2007</v>
      </c>
      <c r="K4573" s="5">
        <v>15</v>
      </c>
      <c r="L4573" s="5" t="s">
        <v>4119</v>
      </c>
      <c r="M4573" s="5" t="s">
        <v>96</v>
      </c>
      <c r="N4573" s="19">
        <v>9784121019059</v>
      </c>
    </row>
    <row r="4574" spans="1:14" ht="15.75" customHeight="1" x14ac:dyDescent="0.2">
      <c r="A4574" s="14">
        <v>32</v>
      </c>
      <c r="B4574" s="16">
        <v>540</v>
      </c>
      <c r="C4574" s="14" t="s">
        <v>5581</v>
      </c>
      <c r="D4574" s="17">
        <v>1</v>
      </c>
      <c r="E4574" s="5" t="s">
        <v>5582</v>
      </c>
      <c r="F4574" s="5">
        <v>0</v>
      </c>
      <c r="G4574" s="5" t="s">
        <v>5583</v>
      </c>
      <c r="H4574" s="20" t="str">
        <f ca="1">IFERROR(__xludf.DUMMYFUNCTION("GOOGLETRANSLATE(VIET!K4574,""vi"",""en"")"),"Politics · International Relations")</f>
        <v>Politics · International Relations</v>
      </c>
      <c r="I4574" s="5">
        <v>0</v>
      </c>
      <c r="J4574" s="5">
        <v>2012</v>
      </c>
      <c r="K4574" s="5">
        <v>3</v>
      </c>
      <c r="L4574" s="5" t="s">
        <v>5100</v>
      </c>
      <c r="M4574" s="5" t="s">
        <v>35</v>
      </c>
      <c r="N4574" s="19">
        <v>9780415587433</v>
      </c>
    </row>
    <row r="4575" spans="1:14" ht="15.75" customHeight="1" x14ac:dyDescent="0.2">
      <c r="A4575" s="14">
        <v>33</v>
      </c>
      <c r="B4575" s="16">
        <v>540</v>
      </c>
      <c r="C4575" s="14" t="s">
        <v>5584</v>
      </c>
      <c r="D4575" s="17">
        <v>1</v>
      </c>
      <c r="E4575" s="5" t="s">
        <v>5585</v>
      </c>
      <c r="F4575" s="5" t="s">
        <v>5586</v>
      </c>
      <c r="G4575" s="5" t="s">
        <v>5587</v>
      </c>
      <c r="H4575" s="20" t="str">
        <f ca="1">IFERROR(__xludf.DUMMYFUNCTION("GOOGLETRANSLATE(VIET!K4575,""vi"",""en"")"),"Politics · International Relations")</f>
        <v>Politics · International Relations</v>
      </c>
      <c r="I4575" s="5">
        <v>0</v>
      </c>
      <c r="J4575" s="5">
        <v>2007</v>
      </c>
      <c r="K4575" s="5">
        <v>1</v>
      </c>
      <c r="L4575" s="5" t="s">
        <v>3127</v>
      </c>
      <c r="M4575" s="5" t="s">
        <v>96</v>
      </c>
      <c r="N4575" s="19">
        <v>9784130301435</v>
      </c>
    </row>
    <row r="4576" spans="1:14" ht="15.75" customHeight="1" x14ac:dyDescent="0.2">
      <c r="A4576" s="14">
        <v>34</v>
      </c>
      <c r="B4576" s="16">
        <v>540</v>
      </c>
      <c r="C4576" s="14" t="s">
        <v>5588</v>
      </c>
      <c r="D4576" s="17">
        <v>1</v>
      </c>
      <c r="E4576" s="5" t="s">
        <v>5589</v>
      </c>
      <c r="F4576" s="5" t="s">
        <v>5590</v>
      </c>
      <c r="G4576" s="5" t="s">
        <v>5591</v>
      </c>
      <c r="H4576" s="20" t="str">
        <f ca="1">IFERROR(__xludf.DUMMYFUNCTION("GOOGLETRANSLATE(VIET!K4576,""vi"",""en"")"),"Politics · International Relations")</f>
        <v>Politics · International Relations</v>
      </c>
      <c r="I4576" s="5">
        <v>1</v>
      </c>
      <c r="J4576" s="5">
        <v>2009</v>
      </c>
      <c r="K4576" s="5">
        <v>1</v>
      </c>
      <c r="L4576" s="5" t="s">
        <v>5483</v>
      </c>
      <c r="M4576" s="5" t="s">
        <v>96</v>
      </c>
      <c r="N4576" s="19">
        <v>978464101260</v>
      </c>
    </row>
    <row r="4577" spans="1:14" ht="15.75" customHeight="1" x14ac:dyDescent="0.2">
      <c r="A4577" s="14">
        <v>35</v>
      </c>
      <c r="B4577" s="16">
        <v>540</v>
      </c>
      <c r="C4577" s="14" t="s">
        <v>5592</v>
      </c>
      <c r="D4577" s="17">
        <v>1</v>
      </c>
      <c r="E4577" s="5" t="s">
        <v>5593</v>
      </c>
      <c r="F4577" s="5" t="s">
        <v>5594</v>
      </c>
      <c r="G4577" s="5" t="s">
        <v>5595</v>
      </c>
      <c r="H4577" s="20" t="str">
        <f ca="1">IFERROR(__xludf.DUMMYFUNCTION("GOOGLETRANSLATE(VIET!K4577,""vi"",""en"")"),"Politics · International Relations")</f>
        <v>Politics · International Relations</v>
      </c>
      <c r="I4577" s="5">
        <v>2</v>
      </c>
      <c r="J4577" s="5">
        <v>2009</v>
      </c>
      <c r="K4577" s="5">
        <v>1</v>
      </c>
      <c r="L4577" s="5" t="s">
        <v>5483</v>
      </c>
      <c r="M4577" s="5" t="s">
        <v>96</v>
      </c>
      <c r="N4577" s="19">
        <v>9784641010277</v>
      </c>
    </row>
    <row r="4578" spans="1:14" ht="15.75" customHeight="1" x14ac:dyDescent="0.2">
      <c r="A4578" s="14">
        <v>36</v>
      </c>
      <c r="B4578" s="16">
        <v>540</v>
      </c>
      <c r="C4578" s="14" t="s">
        <v>5596</v>
      </c>
      <c r="D4578" s="17">
        <v>1</v>
      </c>
      <c r="E4578" s="5" t="s">
        <v>5597</v>
      </c>
      <c r="F4578" s="5" t="s">
        <v>5598</v>
      </c>
      <c r="G4578" s="5" t="s">
        <v>5599</v>
      </c>
      <c r="H4578" s="20" t="str">
        <f ca="1">IFERROR(__xludf.DUMMYFUNCTION("GOOGLETRANSLATE(VIET!K4578,""vi"",""en"")"),"Politics · International Relations")</f>
        <v>Politics · International Relations</v>
      </c>
      <c r="I4578" s="5">
        <v>3</v>
      </c>
      <c r="J4578" s="5">
        <v>2009</v>
      </c>
      <c r="K4578" s="5">
        <v>1</v>
      </c>
      <c r="L4578" s="5" t="s">
        <v>5483</v>
      </c>
      <c r="M4578" s="5" t="s">
        <v>96</v>
      </c>
      <c r="N4578" s="19">
        <v>9784641010284</v>
      </c>
    </row>
    <row r="4579" spans="1:14" ht="15.75" customHeight="1" x14ac:dyDescent="0.2">
      <c r="A4579" s="14">
        <v>37</v>
      </c>
      <c r="B4579" s="16">
        <v>540</v>
      </c>
      <c r="C4579" s="14" t="s">
        <v>5600</v>
      </c>
      <c r="D4579" s="17">
        <v>1</v>
      </c>
      <c r="E4579" s="5" t="s">
        <v>5601</v>
      </c>
      <c r="F4579" s="5" t="s">
        <v>5602</v>
      </c>
      <c r="G4579" s="5" t="s">
        <v>5603</v>
      </c>
      <c r="H4579" s="20" t="str">
        <f ca="1">IFERROR(__xludf.DUMMYFUNCTION("GOOGLETRANSLATE(VIET!K4579,""vi"",""en"")"),"Politics · International Relations")</f>
        <v>Politics · International Relations</v>
      </c>
      <c r="I4579" s="5">
        <v>4</v>
      </c>
      <c r="J4579" s="5">
        <v>2009</v>
      </c>
      <c r="K4579" s="5">
        <v>1</v>
      </c>
      <c r="L4579" s="5" t="s">
        <v>5483</v>
      </c>
      <c r="M4579" s="5" t="s">
        <v>96</v>
      </c>
      <c r="N4579" s="19">
        <v>9784641010291</v>
      </c>
    </row>
    <row r="4580" spans="1:14" ht="15.75" customHeight="1" x14ac:dyDescent="0.2">
      <c r="A4580" s="14">
        <v>39</v>
      </c>
      <c r="B4580" s="16">
        <v>540</v>
      </c>
      <c r="C4580" s="14" t="s">
        <v>5604</v>
      </c>
      <c r="D4580" s="17">
        <v>1</v>
      </c>
      <c r="E4580" s="5" t="s">
        <v>5605</v>
      </c>
      <c r="F4580" s="5" t="s">
        <v>554</v>
      </c>
      <c r="G4580" s="5" t="s">
        <v>5606</v>
      </c>
      <c r="H4580" s="20" t="str">
        <f ca="1">IFERROR(__xludf.DUMMYFUNCTION("GOOGLETRANSLATE(VIET!K4580,""vi"",""en"")"),"Law")</f>
        <v>Law</v>
      </c>
      <c r="I4580" s="5">
        <v>0</v>
      </c>
      <c r="J4580" s="5">
        <v>2007</v>
      </c>
      <c r="K4580" s="5">
        <v>1</v>
      </c>
      <c r="L4580" s="5" t="s">
        <v>5608</v>
      </c>
      <c r="M4580" s="5" t="s">
        <v>96</v>
      </c>
      <c r="N4580" s="19">
        <v>9784623048441</v>
      </c>
    </row>
    <row r="4581" spans="1:14" ht="15.75" customHeight="1" x14ac:dyDescent="0.2">
      <c r="A4581" s="14">
        <v>40</v>
      </c>
      <c r="B4581" s="16">
        <v>540</v>
      </c>
      <c r="C4581" s="14" t="s">
        <v>5609</v>
      </c>
      <c r="D4581" s="17">
        <v>1</v>
      </c>
      <c r="E4581" s="5" t="s">
        <v>5610</v>
      </c>
      <c r="F4581" s="5" t="s">
        <v>5611</v>
      </c>
      <c r="G4581" s="5" t="s">
        <v>32</v>
      </c>
      <c r="H4581" s="20" t="str">
        <f ca="1">IFERROR(__xludf.DUMMYFUNCTION("GOOGLETRANSLATE(VIET!K4581,""vi"",""en"")"),"Law")</f>
        <v>Law</v>
      </c>
      <c r="I4581" s="5">
        <v>0</v>
      </c>
      <c r="J4581" s="5">
        <v>1995</v>
      </c>
      <c r="K4581" s="5">
        <v>1</v>
      </c>
      <c r="L4581" s="5" t="s">
        <v>5483</v>
      </c>
      <c r="M4581" s="5" t="s">
        <v>96</v>
      </c>
      <c r="N4581" s="19">
        <v>9784641008953</v>
      </c>
    </row>
    <row r="4582" spans="1:14" ht="15.75" customHeight="1" x14ac:dyDescent="0.2">
      <c r="A4582" s="14">
        <v>41</v>
      </c>
      <c r="B4582" s="16">
        <v>540</v>
      </c>
      <c r="C4582" s="14" t="s">
        <v>5612</v>
      </c>
      <c r="D4582" s="17">
        <v>1</v>
      </c>
      <c r="E4582" s="5" t="s">
        <v>5613</v>
      </c>
      <c r="F4582" s="5">
        <v>0</v>
      </c>
      <c r="G4582" s="5" t="s">
        <v>5614</v>
      </c>
      <c r="H4582" s="20" t="str">
        <f ca="1">IFERROR(__xludf.DUMMYFUNCTION("GOOGLETRANSLATE(VIET!K4582,""vi"",""en"")"),"Law")</f>
        <v>Law</v>
      </c>
      <c r="I4582" s="5">
        <v>0</v>
      </c>
      <c r="J4582" s="5">
        <v>2008</v>
      </c>
      <c r="K4582" s="5">
        <v>1</v>
      </c>
      <c r="L4582" s="5" t="s">
        <v>886</v>
      </c>
      <c r="M4582" s="5" t="s">
        <v>96</v>
      </c>
      <c r="N4582" s="19">
        <v>9784797671742</v>
      </c>
    </row>
    <row r="4583" spans="1:14" ht="15.75" customHeight="1" x14ac:dyDescent="0.2">
      <c r="A4583" s="14">
        <v>42</v>
      </c>
      <c r="B4583" s="16">
        <v>540</v>
      </c>
      <c r="C4583" s="14" t="s">
        <v>5615</v>
      </c>
      <c r="D4583" s="17">
        <v>1</v>
      </c>
      <c r="E4583" s="5" t="s">
        <v>5616</v>
      </c>
      <c r="F4583" s="5">
        <v>0</v>
      </c>
      <c r="G4583" s="5" t="s">
        <v>5617</v>
      </c>
      <c r="H4583" s="20" t="str">
        <f ca="1">IFERROR(__xludf.DUMMYFUNCTION("GOOGLETRANSLATE(VIET!K4583,""vi"",""en"")"),"Law")</f>
        <v>Law</v>
      </c>
      <c r="I4583" s="5">
        <v>1</v>
      </c>
      <c r="J4583" s="5">
        <v>2007</v>
      </c>
      <c r="K4583" s="5">
        <v>1</v>
      </c>
      <c r="L4583" s="5" t="s">
        <v>751</v>
      </c>
      <c r="M4583" s="5" t="s">
        <v>96</v>
      </c>
      <c r="N4583" s="19">
        <v>9784094965040</v>
      </c>
    </row>
    <row r="4584" spans="1:14" ht="15.75" customHeight="1" x14ac:dyDescent="0.2">
      <c r="A4584" s="14">
        <v>43</v>
      </c>
      <c r="B4584" s="16">
        <v>540</v>
      </c>
      <c r="C4584" s="14" t="s">
        <v>5618</v>
      </c>
      <c r="D4584" s="17">
        <v>1</v>
      </c>
      <c r="E4584" s="5" t="s">
        <v>5619</v>
      </c>
      <c r="F4584" s="5">
        <v>0</v>
      </c>
      <c r="G4584" s="5" t="s">
        <v>5620</v>
      </c>
      <c r="H4584" s="20" t="str">
        <f ca="1">IFERROR(__xludf.DUMMYFUNCTION("GOOGLETRANSLATE(VIET!K4584,""vi"",""en"")"),"Politics · International Relations")</f>
        <v>Politics · International Relations</v>
      </c>
      <c r="I4584" s="5">
        <v>0</v>
      </c>
      <c r="J4584" s="5">
        <v>1969</v>
      </c>
      <c r="K4584" s="5">
        <v>2</v>
      </c>
      <c r="L4584" s="5" t="s">
        <v>5621</v>
      </c>
      <c r="M4584" s="5" t="s">
        <v>35</v>
      </c>
      <c r="N4584" s="19">
        <v>9781597405966</v>
      </c>
    </row>
    <row r="4585" spans="1:14" ht="15.75" customHeight="1" x14ac:dyDescent="0.2">
      <c r="A4585" s="14">
        <v>44</v>
      </c>
      <c r="B4585" s="16">
        <v>540</v>
      </c>
      <c r="C4585" s="14" t="s">
        <v>5622</v>
      </c>
      <c r="D4585" s="17">
        <v>1</v>
      </c>
      <c r="E4585" s="5" t="s">
        <v>5623</v>
      </c>
      <c r="F4585" s="5">
        <v>0</v>
      </c>
      <c r="G4585" s="5">
        <v>0</v>
      </c>
      <c r="H4585" s="20" t="str">
        <f ca="1">IFERROR(__xludf.DUMMYFUNCTION("GOOGLETRANSLATE(VIET!K4585,""vi"",""en"")"),"Politics · International Relations")</f>
        <v>Politics · International Relations</v>
      </c>
      <c r="I4585" s="5">
        <v>0</v>
      </c>
      <c r="J4585" s="5">
        <v>2005</v>
      </c>
      <c r="K4585" s="5">
        <v>1</v>
      </c>
      <c r="L4585" s="5" t="s">
        <v>5624</v>
      </c>
      <c r="M4585" s="5" t="s">
        <v>96</v>
      </c>
      <c r="N4585" s="19">
        <v>9784894344464</v>
      </c>
    </row>
    <row r="4586" spans="1:14" ht="15.75" customHeight="1" x14ac:dyDescent="0.2">
      <c r="A4586" s="14">
        <v>45</v>
      </c>
      <c r="B4586" s="16">
        <v>540</v>
      </c>
      <c r="C4586" s="14" t="s">
        <v>5625</v>
      </c>
      <c r="D4586" s="17">
        <v>1</v>
      </c>
      <c r="E4586" s="5" t="s">
        <v>478</v>
      </c>
      <c r="F4586" s="5">
        <v>0</v>
      </c>
      <c r="G4586" s="5" t="s">
        <v>479</v>
      </c>
      <c r="H4586" s="20" t="str">
        <f ca="1">IFERROR(__xludf.DUMMYFUNCTION("GOOGLETRANSLATE(VIET!K4586,""vi"",""en"")"),"Politics · International Relations")</f>
        <v>Politics · International Relations</v>
      </c>
      <c r="I4586" s="5">
        <v>0</v>
      </c>
      <c r="J4586" s="5">
        <v>2007</v>
      </c>
      <c r="K4586" s="5">
        <v>1</v>
      </c>
      <c r="L4586" s="5" t="s">
        <v>480</v>
      </c>
      <c r="M4586" s="5" t="s">
        <v>96</v>
      </c>
      <c r="N4586" s="19">
        <v>9784047100893</v>
      </c>
    </row>
    <row r="4587" spans="1:14" ht="15.75" customHeight="1" x14ac:dyDescent="0.2">
      <c r="A4587" s="14">
        <v>46</v>
      </c>
      <c r="B4587" s="16">
        <v>540</v>
      </c>
      <c r="C4587" s="14" t="s">
        <v>5626</v>
      </c>
      <c r="D4587" s="17">
        <v>1</v>
      </c>
      <c r="E4587" s="5" t="s">
        <v>5627</v>
      </c>
      <c r="F4587" s="5">
        <v>0</v>
      </c>
      <c r="G4587" s="5" t="s">
        <v>5628</v>
      </c>
      <c r="H4587" s="20" t="str">
        <f ca="1">IFERROR(__xludf.DUMMYFUNCTION("GOOGLETRANSLATE(VIET!K4587,""vi"",""en"")"),"Politics · International Relations")</f>
        <v>Politics · International Relations</v>
      </c>
      <c r="I4587" s="5">
        <v>0</v>
      </c>
      <c r="J4587" s="5">
        <v>2011</v>
      </c>
      <c r="K4587" s="5">
        <v>1</v>
      </c>
      <c r="L4587" s="5" t="s">
        <v>4119</v>
      </c>
      <c r="M4587" s="5">
        <v>0</v>
      </c>
      <c r="N4587" s="19">
        <v>9784121021335</v>
      </c>
    </row>
    <row r="4588" spans="1:14" ht="15.75" customHeight="1" x14ac:dyDescent="0.2">
      <c r="A4588" s="14">
        <v>47</v>
      </c>
      <c r="B4588" s="16">
        <v>540</v>
      </c>
      <c r="C4588" s="14" t="s">
        <v>5629</v>
      </c>
      <c r="D4588" s="17">
        <v>1</v>
      </c>
      <c r="E4588" s="5" t="s">
        <v>5630</v>
      </c>
      <c r="F4588" s="5">
        <v>0</v>
      </c>
      <c r="G4588" s="5" t="s">
        <v>4996</v>
      </c>
      <c r="H4588" s="20" t="str">
        <f ca="1">IFERROR(__xludf.DUMMYFUNCTION("GOOGLETRANSLATE(VIET!K4588,""vi"",""en"")"),"Politics · International Relations")</f>
        <v>Politics · International Relations</v>
      </c>
      <c r="I4588" s="5">
        <v>0</v>
      </c>
      <c r="J4588" s="5">
        <v>2012</v>
      </c>
      <c r="K4588" s="5">
        <v>1</v>
      </c>
      <c r="L4588" s="5" t="s">
        <v>5631</v>
      </c>
      <c r="M4588" s="5">
        <v>0</v>
      </c>
      <c r="N4588" s="19">
        <v>9784022734778</v>
      </c>
    </row>
    <row r="4589" spans="1:14" ht="15.75" customHeight="1" x14ac:dyDescent="0.2">
      <c r="A4589" s="14">
        <v>48</v>
      </c>
      <c r="B4589" s="16">
        <v>540</v>
      </c>
      <c r="C4589" s="14" t="s">
        <v>5632</v>
      </c>
      <c r="D4589" s="17">
        <v>1</v>
      </c>
      <c r="E4589" s="5" t="s">
        <v>5633</v>
      </c>
      <c r="F4589" s="5">
        <v>0</v>
      </c>
      <c r="G4589" s="5" t="s">
        <v>5634</v>
      </c>
      <c r="H4589" s="20" t="str">
        <f ca="1">IFERROR(__xludf.DUMMYFUNCTION("GOOGLETRANSLATE(VIET!K4589,""vi"",""en"")"),"Politics · International Relations")</f>
        <v>Politics · International Relations</v>
      </c>
      <c r="I4589" s="5">
        <v>0</v>
      </c>
      <c r="J4589" s="5">
        <v>2010</v>
      </c>
      <c r="K4589" s="5">
        <v>1</v>
      </c>
      <c r="L4589" s="5" t="s">
        <v>5635</v>
      </c>
      <c r="M4589" s="5">
        <v>0</v>
      </c>
      <c r="N4589" s="19">
        <v>9784005006687</v>
      </c>
    </row>
    <row r="4590" spans="1:14" ht="15.75" customHeight="1" x14ac:dyDescent="0.2">
      <c r="A4590" s="14">
        <v>49</v>
      </c>
      <c r="B4590" s="16">
        <v>540</v>
      </c>
      <c r="C4590" s="14" t="s">
        <v>5636</v>
      </c>
      <c r="D4590" s="17">
        <v>1</v>
      </c>
      <c r="E4590" s="5" t="s">
        <v>5637</v>
      </c>
      <c r="F4590" s="5">
        <v>0</v>
      </c>
      <c r="G4590" s="5" t="s">
        <v>5638</v>
      </c>
      <c r="H4590" s="20" t="str">
        <f ca="1">IFERROR(__xludf.DUMMYFUNCTION("GOOGLETRANSLATE(VIET!K4590,""vi"",""en"")"),"Politics · International Relations")</f>
        <v>Politics · International Relations</v>
      </c>
      <c r="I4590" s="5">
        <v>0</v>
      </c>
      <c r="J4590" s="5">
        <v>2014</v>
      </c>
      <c r="K4590" s="5">
        <v>1</v>
      </c>
      <c r="L4590" s="5" t="s">
        <v>5639</v>
      </c>
      <c r="M4590" s="5" t="s">
        <v>96</v>
      </c>
      <c r="N4590" s="19">
        <v>9784788713178</v>
      </c>
    </row>
    <row r="4591" spans="1:14" ht="15.75" customHeight="1" x14ac:dyDescent="0.2">
      <c r="A4591" s="14">
        <v>50</v>
      </c>
      <c r="B4591" s="16">
        <v>540</v>
      </c>
      <c r="C4591" s="14" t="s">
        <v>5640</v>
      </c>
      <c r="D4591" s="17">
        <v>1</v>
      </c>
      <c r="E4591" s="5" t="s">
        <v>5641</v>
      </c>
      <c r="F4591" s="5">
        <v>0</v>
      </c>
      <c r="G4591" s="5" t="s">
        <v>5642</v>
      </c>
      <c r="H4591" s="20" t="str">
        <f ca="1">IFERROR(__xludf.DUMMYFUNCTION("GOOGLETRANSLATE(VIET!K4591,""vi"",""en"")"),"Politics · International Relations")</f>
        <v>Politics · International Relations</v>
      </c>
      <c r="I4591" s="5">
        <v>0</v>
      </c>
      <c r="J4591" s="5">
        <v>2014</v>
      </c>
      <c r="K4591" s="5">
        <v>1</v>
      </c>
      <c r="L4591" s="5" t="s">
        <v>5643</v>
      </c>
      <c r="M4591" s="5" t="s">
        <v>96</v>
      </c>
      <c r="N4591" s="19">
        <v>0</v>
      </c>
    </row>
    <row r="4592" spans="1:14" ht="15.75" customHeight="1" x14ac:dyDescent="0.2">
      <c r="A4592" s="14">
        <v>51</v>
      </c>
      <c r="B4592" s="16">
        <v>540</v>
      </c>
      <c r="C4592" s="14" t="s">
        <v>5644</v>
      </c>
      <c r="D4592" s="17">
        <v>1</v>
      </c>
      <c r="E4592" s="5" t="s">
        <v>5645</v>
      </c>
      <c r="F4592" s="5">
        <v>0</v>
      </c>
      <c r="G4592" s="5" t="s">
        <v>5646</v>
      </c>
      <c r="H4592" s="20" t="str">
        <f ca="1">IFERROR(__xludf.DUMMYFUNCTION("GOOGLETRANSLATE(VIET!K4592,""vi"",""en"")"),"Politics · International Relations")</f>
        <v>Politics · International Relations</v>
      </c>
      <c r="I4592" s="5">
        <v>0</v>
      </c>
      <c r="J4592" s="5">
        <v>2013</v>
      </c>
      <c r="K4592" s="5" t="s">
        <v>1262</v>
      </c>
      <c r="L4592" s="5" t="s">
        <v>2479</v>
      </c>
      <c r="M4592" s="5" t="s">
        <v>96</v>
      </c>
      <c r="N4592" s="19" t="s">
        <v>5647</v>
      </c>
    </row>
    <row r="4593" spans="1:14" ht="15.75" customHeight="1" x14ac:dyDescent="0.2">
      <c r="A4593" s="14">
        <v>52</v>
      </c>
      <c r="B4593" s="16">
        <v>540</v>
      </c>
      <c r="C4593" s="14" t="s">
        <v>5648</v>
      </c>
      <c r="D4593" s="17">
        <v>1</v>
      </c>
      <c r="E4593" s="5" t="s">
        <v>5649</v>
      </c>
      <c r="F4593" s="5">
        <v>0</v>
      </c>
      <c r="G4593" s="5" t="s">
        <v>5650</v>
      </c>
      <c r="H4593" s="20" t="str">
        <f ca="1">IFERROR(__xludf.DUMMYFUNCTION("GOOGLETRANSLATE(VIET!K4593,""vi"",""en"")"),"Politics · International Relations")</f>
        <v>Politics · International Relations</v>
      </c>
      <c r="I4593" s="5">
        <v>0</v>
      </c>
      <c r="J4593" s="5">
        <v>2014</v>
      </c>
      <c r="K4593" s="5" t="s">
        <v>1262</v>
      </c>
      <c r="L4593" s="5" t="s">
        <v>2479</v>
      </c>
      <c r="M4593" s="5" t="s">
        <v>96</v>
      </c>
      <c r="N4593" s="19" t="s">
        <v>5651</v>
      </c>
    </row>
    <row r="4594" spans="1:14" ht="15.75" customHeight="1" x14ac:dyDescent="0.2">
      <c r="A4594" s="14">
        <v>53</v>
      </c>
      <c r="B4594" s="16">
        <v>540</v>
      </c>
      <c r="C4594" s="14" t="s">
        <v>5652</v>
      </c>
      <c r="D4594" s="17">
        <v>1</v>
      </c>
      <c r="E4594" s="5" t="s">
        <v>5653</v>
      </c>
      <c r="F4594" s="5">
        <v>0</v>
      </c>
      <c r="G4594" s="5" t="s">
        <v>5654</v>
      </c>
      <c r="H4594" s="20" t="str">
        <f ca="1">IFERROR(__xludf.DUMMYFUNCTION("GOOGLETRANSLATE(VIET!K4594,""vi"",""en"")"),"Politics · International Relations")</f>
        <v>Politics · International Relations</v>
      </c>
      <c r="I4594" s="5">
        <v>0</v>
      </c>
      <c r="J4594" s="5">
        <v>2014</v>
      </c>
      <c r="K4594" s="5" t="s">
        <v>1262</v>
      </c>
      <c r="L4594" s="5" t="s">
        <v>5351</v>
      </c>
      <c r="M4594" s="5" t="s">
        <v>96</v>
      </c>
      <c r="N4594" s="19" t="s">
        <v>5655</v>
      </c>
    </row>
    <row r="4595" spans="1:14" ht="15.75" customHeight="1" x14ac:dyDescent="0.2">
      <c r="A4595" s="14">
        <v>54</v>
      </c>
      <c r="B4595" s="16">
        <v>540</v>
      </c>
      <c r="C4595" s="14" t="s">
        <v>5656</v>
      </c>
      <c r="D4595" s="17">
        <v>1</v>
      </c>
      <c r="E4595" s="5" t="s">
        <v>5657</v>
      </c>
      <c r="F4595" s="5">
        <v>0</v>
      </c>
      <c r="G4595" s="21" t="s">
        <v>5658</v>
      </c>
      <c r="H4595" s="20" t="str">
        <f ca="1">IFERROR(__xludf.DUMMYFUNCTION("GOOGLETRANSLATE(VIET!K4595,""vi"",""en"")"),"Politics · International Relations")</f>
        <v>Politics · International Relations</v>
      </c>
      <c r="I4595" s="5">
        <v>1</v>
      </c>
      <c r="J4595" s="5" t="s">
        <v>1261</v>
      </c>
      <c r="K4595" s="5" t="s">
        <v>1262</v>
      </c>
      <c r="L4595" s="21" t="s">
        <v>4477</v>
      </c>
      <c r="M4595" s="5" t="s">
        <v>96</v>
      </c>
      <c r="N4595" s="19" t="s">
        <v>5659</v>
      </c>
    </row>
    <row r="4596" spans="1:14" ht="15.75" customHeight="1" x14ac:dyDescent="0.2">
      <c r="A4596" s="14">
        <v>55</v>
      </c>
      <c r="B4596" s="16">
        <v>540</v>
      </c>
      <c r="C4596" s="14" t="s">
        <v>5660</v>
      </c>
      <c r="D4596" s="17">
        <v>1</v>
      </c>
      <c r="E4596" s="5" t="s">
        <v>5661</v>
      </c>
      <c r="F4596" s="5">
        <v>0</v>
      </c>
      <c r="G4596" s="21" t="s">
        <v>5658</v>
      </c>
      <c r="H4596" s="20" t="str">
        <f ca="1">IFERROR(__xludf.DUMMYFUNCTION("GOOGLETRANSLATE(VIET!K4596,""vi"",""en"")"),"Politics · International Relations")</f>
        <v>Politics · International Relations</v>
      </c>
      <c r="I4596" s="5">
        <v>2</v>
      </c>
      <c r="J4596" s="5" t="s">
        <v>1261</v>
      </c>
      <c r="K4596" s="5" t="s">
        <v>1262</v>
      </c>
      <c r="L4596" s="21" t="s">
        <v>4477</v>
      </c>
      <c r="M4596" s="5" t="s">
        <v>96</v>
      </c>
      <c r="N4596" s="19" t="s">
        <v>5662</v>
      </c>
    </row>
    <row r="4597" spans="1:14" ht="15.75" customHeight="1" x14ac:dyDescent="0.2">
      <c r="A4597" s="14">
        <v>56</v>
      </c>
      <c r="B4597" s="16">
        <v>540</v>
      </c>
      <c r="C4597" s="14" t="s">
        <v>5663</v>
      </c>
      <c r="D4597" s="17">
        <v>1</v>
      </c>
      <c r="E4597" s="5" t="s">
        <v>5664</v>
      </c>
      <c r="F4597" s="5">
        <v>0</v>
      </c>
      <c r="G4597" s="5" t="s">
        <v>5665</v>
      </c>
      <c r="H4597" s="20" t="str">
        <f ca="1">IFERROR(__xludf.DUMMYFUNCTION("GOOGLETRANSLATE(VIET!K4597,""vi"",""en"")"),"Politics · International Relations")</f>
        <v>Politics · International Relations</v>
      </c>
      <c r="I4597" s="5">
        <v>0</v>
      </c>
      <c r="J4597" s="5">
        <v>2012</v>
      </c>
      <c r="K4597" s="5" t="s">
        <v>1262</v>
      </c>
      <c r="L4597" s="21" t="s">
        <v>4558</v>
      </c>
      <c r="M4597" s="5" t="s">
        <v>96</v>
      </c>
      <c r="N4597" s="19" t="s">
        <v>5666</v>
      </c>
    </row>
    <row r="4598" spans="1:14" ht="15.75" customHeight="1" x14ac:dyDescent="0.2">
      <c r="A4598" s="14">
        <v>57</v>
      </c>
      <c r="B4598" s="16">
        <v>540</v>
      </c>
      <c r="C4598" s="14" t="s">
        <v>5667</v>
      </c>
      <c r="D4598" s="17">
        <v>1</v>
      </c>
      <c r="E4598" s="5" t="s">
        <v>5668</v>
      </c>
      <c r="F4598" s="5">
        <v>0</v>
      </c>
      <c r="G4598" s="5" t="s">
        <v>5669</v>
      </c>
      <c r="H4598" s="20" t="str">
        <f ca="1">IFERROR(__xludf.DUMMYFUNCTION("GOOGLETRANSLATE(VIET!K4598,""vi"",""en"")"),"Politics · International Relations")</f>
        <v>Politics · International Relations</v>
      </c>
      <c r="I4598" s="5">
        <v>0</v>
      </c>
      <c r="J4598" s="5">
        <v>2017</v>
      </c>
      <c r="K4598" s="5">
        <v>1</v>
      </c>
      <c r="L4598" s="21" t="s">
        <v>5670</v>
      </c>
      <c r="M4598" s="5" t="s">
        <v>35</v>
      </c>
      <c r="N4598" s="19" t="s">
        <v>5671</v>
      </c>
    </row>
    <row r="4599" spans="1:14" ht="15.75" customHeight="1" x14ac:dyDescent="0.2">
      <c r="A4599" s="14">
        <v>58</v>
      </c>
      <c r="B4599" s="16">
        <v>540</v>
      </c>
      <c r="C4599" s="14" t="s">
        <v>5672</v>
      </c>
      <c r="D4599" s="17">
        <v>1</v>
      </c>
      <c r="E4599" s="5" t="s">
        <v>5673</v>
      </c>
      <c r="F4599" s="5">
        <v>0</v>
      </c>
      <c r="G4599" s="5" t="s">
        <v>5674</v>
      </c>
      <c r="H4599" s="20" t="str">
        <f ca="1">IFERROR(__xludf.DUMMYFUNCTION("GOOGLETRANSLATE(VIET!K4599,""vi"",""en"")"),"Politics · International Relations")</f>
        <v>Politics · International Relations</v>
      </c>
      <c r="I4599" s="5">
        <v>0</v>
      </c>
      <c r="J4599" s="5">
        <v>2017</v>
      </c>
      <c r="K4599" s="5">
        <v>1</v>
      </c>
      <c r="L4599" s="21" t="s">
        <v>4014</v>
      </c>
      <c r="M4599" s="5" t="s">
        <v>96</v>
      </c>
      <c r="N4599" s="19" t="s">
        <v>5675</v>
      </c>
    </row>
    <row r="4600" spans="1:14" ht="15.75" customHeight="1" x14ac:dyDescent="0.2">
      <c r="A4600" s="14">
        <v>59</v>
      </c>
      <c r="B4600" s="16">
        <v>540</v>
      </c>
      <c r="C4600" s="14" t="s">
        <v>5676</v>
      </c>
      <c r="D4600" s="17">
        <v>1</v>
      </c>
      <c r="E4600" s="5" t="s">
        <v>5677</v>
      </c>
      <c r="F4600" s="5">
        <v>0</v>
      </c>
      <c r="G4600" s="5" t="s">
        <v>5678</v>
      </c>
      <c r="H4600" s="20" t="str">
        <f ca="1">IFERROR(__xludf.DUMMYFUNCTION("GOOGLETRANSLATE(VIET!K4600,""vi"",""en"")"),"Politics · International Relations")</f>
        <v>Politics · International Relations</v>
      </c>
      <c r="I4600" s="5">
        <v>0</v>
      </c>
      <c r="J4600" s="5">
        <v>2017</v>
      </c>
      <c r="K4600" s="5">
        <v>1</v>
      </c>
      <c r="L4600" s="21" t="s">
        <v>4014</v>
      </c>
      <c r="M4600" s="5" t="s">
        <v>96</v>
      </c>
      <c r="N4600" s="19" t="s">
        <v>5679</v>
      </c>
    </row>
    <row r="4601" spans="1:14" ht="15.75" customHeight="1" x14ac:dyDescent="0.2">
      <c r="A4601" s="14">
        <v>60</v>
      </c>
      <c r="B4601" s="16">
        <v>540</v>
      </c>
      <c r="C4601" s="14" t="s">
        <v>5680</v>
      </c>
      <c r="D4601" s="17">
        <v>1</v>
      </c>
      <c r="E4601" s="5" t="s">
        <v>5681</v>
      </c>
      <c r="F4601" s="5">
        <v>0</v>
      </c>
      <c r="G4601" s="5" t="s">
        <v>5682</v>
      </c>
      <c r="H4601" s="20" t="str">
        <f ca="1">IFERROR(__xludf.DUMMYFUNCTION("GOOGLETRANSLATE(VIET!K4601,""vi"",""en"")"),"Politics · International Relations")</f>
        <v>Politics · International Relations</v>
      </c>
      <c r="I4601" s="5">
        <v>0</v>
      </c>
      <c r="J4601" s="5">
        <v>2017</v>
      </c>
      <c r="K4601" s="5">
        <v>1</v>
      </c>
      <c r="L4601" s="21" t="s">
        <v>4014</v>
      </c>
      <c r="M4601" s="5" t="s">
        <v>96</v>
      </c>
      <c r="N4601" s="19" t="s">
        <v>5683</v>
      </c>
    </row>
    <row r="4602" spans="1:14" ht="15.75" customHeight="1" x14ac:dyDescent="0.2">
      <c r="A4602" s="14">
        <v>61</v>
      </c>
      <c r="B4602" s="16">
        <v>540</v>
      </c>
      <c r="C4602" s="14" t="s">
        <v>5684</v>
      </c>
      <c r="D4602" s="17">
        <v>1</v>
      </c>
      <c r="E4602" s="5" t="s">
        <v>5685</v>
      </c>
      <c r="F4602" s="5">
        <v>0</v>
      </c>
      <c r="G4602" s="5" t="s">
        <v>5686</v>
      </c>
      <c r="H4602" s="20" t="str">
        <f ca="1">IFERROR(__xludf.DUMMYFUNCTION("GOOGLETRANSLATE(VIET!K4602,""vi"",""en"")"),"Politics · International Relations")</f>
        <v>Politics · International Relations</v>
      </c>
      <c r="I4602" s="5">
        <v>72</v>
      </c>
      <c r="J4602" s="5">
        <v>2018</v>
      </c>
      <c r="K4602" s="5">
        <v>1</v>
      </c>
      <c r="L4602" s="21" t="s">
        <v>5100</v>
      </c>
      <c r="M4602" s="5" t="s">
        <v>35</v>
      </c>
      <c r="N4602" s="19" t="s">
        <v>5687</v>
      </c>
    </row>
    <row r="4603" spans="1:14" ht="15.75" customHeight="1" x14ac:dyDescent="0.2">
      <c r="A4603" s="14">
        <v>62</v>
      </c>
      <c r="B4603" s="16">
        <v>540</v>
      </c>
      <c r="C4603" s="14" t="s">
        <v>5688</v>
      </c>
      <c r="D4603" s="17">
        <v>2</v>
      </c>
      <c r="E4603" s="5" t="s">
        <v>5689</v>
      </c>
      <c r="F4603" s="5">
        <v>0</v>
      </c>
      <c r="G4603" s="5" t="s">
        <v>5690</v>
      </c>
      <c r="H4603" s="20" t="str">
        <f ca="1">IFERROR(__xludf.DUMMYFUNCTION("GOOGLETRANSLATE(VIET!K4603,""vi"",""en"")"),"Politics · International Relations")</f>
        <v>Politics · International Relations</v>
      </c>
      <c r="I4603" s="5">
        <v>0</v>
      </c>
      <c r="J4603" s="5">
        <v>2008</v>
      </c>
      <c r="K4603" s="5">
        <v>1</v>
      </c>
      <c r="L4603" s="21" t="s">
        <v>5691</v>
      </c>
      <c r="M4603" s="5" t="s">
        <v>35</v>
      </c>
      <c r="N4603" s="19">
        <v>9789811031830</v>
      </c>
    </row>
    <row r="4604" spans="1:14" ht="15.75" customHeight="1" x14ac:dyDescent="0.2">
      <c r="A4604" s="14">
        <v>63</v>
      </c>
      <c r="B4604" s="16">
        <v>540</v>
      </c>
      <c r="C4604" s="14" t="s">
        <v>5692</v>
      </c>
      <c r="D4604" s="17">
        <v>2</v>
      </c>
      <c r="E4604" s="5" t="s">
        <v>5693</v>
      </c>
      <c r="F4604" s="5" t="s">
        <v>5694</v>
      </c>
      <c r="G4604" s="5" t="s">
        <v>5695</v>
      </c>
      <c r="H4604" s="20" t="str">
        <f ca="1">IFERROR(__xludf.DUMMYFUNCTION("GOOGLETRANSLATE(VIET!K4604,""vi"",""en"")"),"Politics · International Relations")</f>
        <v>Politics · International Relations</v>
      </c>
      <c r="I4604" s="5">
        <v>0</v>
      </c>
      <c r="J4604" s="5">
        <v>2007</v>
      </c>
      <c r="K4604" s="5">
        <v>1</v>
      </c>
      <c r="L4604" s="21" t="s">
        <v>5696</v>
      </c>
      <c r="M4604" s="5" t="s">
        <v>35</v>
      </c>
      <c r="N4604" s="19">
        <v>9784916055637</v>
      </c>
    </row>
    <row r="4605" spans="1:14" ht="15.75" customHeight="1" x14ac:dyDescent="0.2">
      <c r="A4605" s="14">
        <v>1</v>
      </c>
      <c r="B4605" s="16">
        <v>550</v>
      </c>
      <c r="C4605" s="14" t="s">
        <v>5697</v>
      </c>
      <c r="D4605" s="17">
        <v>1</v>
      </c>
      <c r="E4605" s="5" t="s">
        <v>5698</v>
      </c>
      <c r="F4605" s="5">
        <v>0</v>
      </c>
      <c r="G4605" s="21" t="s">
        <v>5699</v>
      </c>
      <c r="H4605" s="20" t="str">
        <f ca="1">IFERROR(__xludf.DUMMYFUNCTION("GOOGLETRANSLATE(VIET!K4605,""vi"",""en"")"),"Economy")</f>
        <v>Economy</v>
      </c>
      <c r="I4605" s="5">
        <v>0</v>
      </c>
      <c r="J4605" s="5">
        <v>2006</v>
      </c>
      <c r="K4605" s="5">
        <v>1</v>
      </c>
      <c r="L4605" s="21" t="s">
        <v>3977</v>
      </c>
      <c r="M4605" s="5" t="s">
        <v>35</v>
      </c>
      <c r="N4605" s="19">
        <v>9781403998767</v>
      </c>
    </row>
    <row r="4606" spans="1:14" ht="15.75" customHeight="1" x14ac:dyDescent="0.2">
      <c r="A4606" s="14">
        <v>2</v>
      </c>
      <c r="B4606" s="16">
        <v>550</v>
      </c>
      <c r="C4606" s="14" t="s">
        <v>5701</v>
      </c>
      <c r="D4606" s="17">
        <v>1</v>
      </c>
      <c r="E4606" s="5" t="s">
        <v>5702</v>
      </c>
      <c r="F4606" s="5">
        <v>0</v>
      </c>
      <c r="G4606" s="5" t="s">
        <v>5703</v>
      </c>
      <c r="H4606" s="20" t="str">
        <f ca="1">IFERROR(__xludf.DUMMYFUNCTION("GOOGLETRANSLATE(VIET!K4606,""vi"",""en"")"),"Economy")</f>
        <v>Economy</v>
      </c>
      <c r="I4606" s="5">
        <v>0</v>
      </c>
      <c r="J4606" s="5">
        <v>2000</v>
      </c>
      <c r="K4606" s="5">
        <v>1</v>
      </c>
      <c r="L4606" s="5" t="s">
        <v>5704</v>
      </c>
      <c r="M4606" s="5" t="s">
        <v>96</v>
      </c>
      <c r="N4606" s="19">
        <v>9784894510937</v>
      </c>
    </row>
    <row r="4607" spans="1:14" ht="15.75" customHeight="1" x14ac:dyDescent="0.2">
      <c r="A4607" s="14">
        <v>3</v>
      </c>
      <c r="B4607" s="16">
        <v>550</v>
      </c>
      <c r="C4607" s="14" t="s">
        <v>5705</v>
      </c>
      <c r="D4607" s="17">
        <v>1</v>
      </c>
      <c r="E4607" s="5" t="s">
        <v>5706</v>
      </c>
      <c r="F4607" s="5" t="s">
        <v>5707</v>
      </c>
      <c r="G4607" s="5" t="s">
        <v>5708</v>
      </c>
      <c r="H4607" s="20" t="str">
        <f ca="1">IFERROR(__xludf.DUMMYFUNCTION("GOOGLETRANSLATE(VIET!K4607,""vi"",""en"")"),"Economy")</f>
        <v>Economy</v>
      </c>
      <c r="I4607" s="5">
        <v>1</v>
      </c>
      <c r="J4607" s="5">
        <v>1999</v>
      </c>
      <c r="K4607" s="5">
        <v>1</v>
      </c>
      <c r="L4607" s="21" t="s">
        <v>4105</v>
      </c>
      <c r="M4607" s="5" t="s">
        <v>96</v>
      </c>
      <c r="N4607" s="19">
        <v>9784140804735</v>
      </c>
    </row>
    <row r="4608" spans="1:14" ht="15.75" customHeight="1" x14ac:dyDescent="0.2">
      <c r="A4608" s="14">
        <v>4</v>
      </c>
      <c r="B4608" s="16">
        <v>550</v>
      </c>
      <c r="C4608" s="14" t="s">
        <v>5709</v>
      </c>
      <c r="D4608" s="17">
        <v>1</v>
      </c>
      <c r="E4608" s="5" t="s">
        <v>5710</v>
      </c>
      <c r="F4608" s="5">
        <v>0</v>
      </c>
      <c r="G4608" s="5" t="s">
        <v>5711</v>
      </c>
      <c r="H4608" s="20" t="str">
        <f ca="1">IFERROR(__xludf.DUMMYFUNCTION("GOOGLETRANSLATE(VIET!K4608,""vi"",""en"")"),"Economy")</f>
        <v>Economy</v>
      </c>
      <c r="I4608" s="5">
        <v>0</v>
      </c>
      <c r="J4608" s="5">
        <v>2007</v>
      </c>
      <c r="K4608" s="5">
        <v>1</v>
      </c>
      <c r="L4608" s="21" t="s">
        <v>5711</v>
      </c>
      <c r="M4608" s="5" t="s">
        <v>96</v>
      </c>
      <c r="N4608" s="19">
        <v>9784806205364</v>
      </c>
    </row>
    <row r="4609" spans="1:14" ht="15.75" customHeight="1" x14ac:dyDescent="0.2">
      <c r="A4609" s="14">
        <v>5</v>
      </c>
      <c r="B4609" s="16">
        <v>550</v>
      </c>
      <c r="C4609" s="14" t="s">
        <v>5712</v>
      </c>
      <c r="D4609" s="17">
        <v>1</v>
      </c>
      <c r="E4609" s="5" t="s">
        <v>5713</v>
      </c>
      <c r="F4609" s="5">
        <v>0</v>
      </c>
      <c r="G4609" s="5" t="s">
        <v>5714</v>
      </c>
      <c r="H4609" s="20" t="str">
        <f ca="1">IFERROR(__xludf.DUMMYFUNCTION("GOOGLETRANSLATE(VIET!K4609,""vi"",""en"")"),"Economy")</f>
        <v>Economy</v>
      </c>
      <c r="I4609" s="5">
        <v>0</v>
      </c>
      <c r="J4609" s="5">
        <v>2007</v>
      </c>
      <c r="K4609" s="5">
        <v>1</v>
      </c>
      <c r="L4609" s="21" t="s">
        <v>5715</v>
      </c>
      <c r="M4609" s="5" t="s">
        <v>96</v>
      </c>
      <c r="N4609" s="19">
        <v>9784762016288</v>
      </c>
    </row>
    <row r="4610" spans="1:14" ht="15.75" customHeight="1" x14ac:dyDescent="0.2">
      <c r="A4610" s="14">
        <v>6</v>
      </c>
      <c r="B4610" s="16">
        <v>550</v>
      </c>
      <c r="C4610" s="14" t="s">
        <v>5716</v>
      </c>
      <c r="D4610" s="17">
        <v>1</v>
      </c>
      <c r="E4610" s="5" t="s">
        <v>5717</v>
      </c>
      <c r="F4610" s="5">
        <v>0</v>
      </c>
      <c r="G4610" s="5" t="s">
        <v>5718</v>
      </c>
      <c r="H4610" s="20" t="str">
        <f ca="1">IFERROR(__xludf.DUMMYFUNCTION("GOOGLETRANSLATE(VIET!K4610,""vi"",""en"")"),"Economy")</f>
        <v>Economy</v>
      </c>
      <c r="I4610" s="5">
        <v>0</v>
      </c>
      <c r="J4610" s="5">
        <v>2001</v>
      </c>
      <c r="K4610" s="5">
        <v>1</v>
      </c>
      <c r="L4610" s="5" t="s">
        <v>4136</v>
      </c>
      <c r="M4610" s="5" t="s">
        <v>35</v>
      </c>
      <c r="N4610" s="19">
        <v>9780521793735</v>
      </c>
    </row>
    <row r="4611" spans="1:14" ht="15.75" customHeight="1" x14ac:dyDescent="0.2">
      <c r="A4611" s="14">
        <v>7</v>
      </c>
      <c r="B4611" s="16">
        <v>550</v>
      </c>
      <c r="C4611" s="14" t="s">
        <v>5719</v>
      </c>
      <c r="D4611" s="17">
        <v>1</v>
      </c>
      <c r="E4611" s="5" t="s">
        <v>5720</v>
      </c>
      <c r="F4611" s="5">
        <v>0</v>
      </c>
      <c r="G4611" s="5" t="s">
        <v>5721</v>
      </c>
      <c r="H4611" s="20" t="str">
        <f ca="1">IFERROR(__xludf.DUMMYFUNCTION("GOOGLETRANSLATE(VIET!K4611,""vi"",""en"")"),"Economy")</f>
        <v>Economy</v>
      </c>
      <c r="I4611" s="5">
        <v>0</v>
      </c>
      <c r="J4611" s="5">
        <v>2000</v>
      </c>
      <c r="K4611" s="5">
        <v>1</v>
      </c>
      <c r="L4611" s="21" t="s">
        <v>5722</v>
      </c>
      <c r="M4611" s="5" t="s">
        <v>35</v>
      </c>
      <c r="N4611" s="19">
        <v>9780312230038</v>
      </c>
    </row>
    <row r="4612" spans="1:14" ht="15.75" customHeight="1" x14ac:dyDescent="0.2">
      <c r="A4612" s="14">
        <v>8</v>
      </c>
      <c r="B4612" s="16">
        <v>550</v>
      </c>
      <c r="C4612" s="14" t="s">
        <v>5723</v>
      </c>
      <c r="D4612" s="17">
        <v>1</v>
      </c>
      <c r="E4612" s="5" t="s">
        <v>5724</v>
      </c>
      <c r="F4612" s="5">
        <v>0</v>
      </c>
      <c r="G4612" s="5" t="s">
        <v>5725</v>
      </c>
      <c r="H4612" s="20" t="str">
        <f ca="1">IFERROR(__xludf.DUMMYFUNCTION("GOOGLETRANSLATE(VIET!K4612,""vi"",""en"")"),"Economy")</f>
        <v>Economy</v>
      </c>
      <c r="I4612" s="5">
        <v>0</v>
      </c>
      <c r="J4612" s="5">
        <v>2003</v>
      </c>
      <c r="K4612" s="5">
        <v>1</v>
      </c>
      <c r="L4612" s="5" t="s">
        <v>5726</v>
      </c>
      <c r="M4612" s="5" t="s">
        <v>35</v>
      </c>
      <c r="N4612" s="19">
        <v>9780765610737</v>
      </c>
    </row>
    <row r="4613" spans="1:14" ht="15.75" customHeight="1" x14ac:dyDescent="0.2">
      <c r="A4613" s="14">
        <v>9</v>
      </c>
      <c r="B4613" s="16">
        <v>550</v>
      </c>
      <c r="C4613" s="14" t="s">
        <v>5727</v>
      </c>
      <c r="D4613" s="17">
        <v>1</v>
      </c>
      <c r="E4613" s="5" t="s">
        <v>5728</v>
      </c>
      <c r="F4613" s="5">
        <v>0</v>
      </c>
      <c r="G4613" s="5" t="s">
        <v>5729</v>
      </c>
      <c r="H4613" s="20" t="str">
        <f ca="1">IFERROR(__xludf.DUMMYFUNCTION("GOOGLETRANSLATE(VIET!K4613,""vi"",""en"")"),"Economy")</f>
        <v>Economy</v>
      </c>
      <c r="I4613" s="5">
        <v>0</v>
      </c>
      <c r="J4613" s="5">
        <v>1999</v>
      </c>
      <c r="K4613" s="5">
        <v>1</v>
      </c>
      <c r="L4613" s="5" t="s">
        <v>5730</v>
      </c>
      <c r="M4613" s="5" t="s">
        <v>35</v>
      </c>
      <c r="N4613" s="19">
        <v>9780915120653</v>
      </c>
    </row>
    <row r="4614" spans="1:14" ht="15.75" customHeight="1" x14ac:dyDescent="0.2">
      <c r="A4614" s="14">
        <v>10</v>
      </c>
      <c r="B4614" s="16">
        <v>550</v>
      </c>
      <c r="C4614" s="14" t="s">
        <v>5731</v>
      </c>
      <c r="D4614" s="17">
        <v>1</v>
      </c>
      <c r="E4614" s="5" t="s">
        <v>5732</v>
      </c>
      <c r="F4614" s="5">
        <v>0</v>
      </c>
      <c r="G4614" s="5" t="s">
        <v>5733</v>
      </c>
      <c r="H4614" s="20" t="str">
        <f ca="1">IFERROR(__xludf.DUMMYFUNCTION("GOOGLETRANSLATE(VIET!K4614,""vi"",""en"")"),"Economy")</f>
        <v>Economy</v>
      </c>
      <c r="I4614" s="5">
        <v>0</v>
      </c>
      <c r="J4614" s="5">
        <v>2007</v>
      </c>
      <c r="K4614" s="5">
        <v>1</v>
      </c>
      <c r="L4614" s="21" t="s">
        <v>5734</v>
      </c>
      <c r="M4614" s="5" t="s">
        <v>35</v>
      </c>
      <c r="N4614" s="19">
        <v>9780230542761</v>
      </c>
    </row>
    <row r="4615" spans="1:14" ht="15.75" customHeight="1" x14ac:dyDescent="0.2">
      <c r="A4615" s="14">
        <v>11</v>
      </c>
      <c r="B4615" s="16">
        <v>550</v>
      </c>
      <c r="C4615" s="14" t="s">
        <v>5735</v>
      </c>
      <c r="D4615" s="17">
        <v>1</v>
      </c>
      <c r="E4615" s="5" t="s">
        <v>5736</v>
      </c>
      <c r="F4615" s="5">
        <v>0</v>
      </c>
      <c r="G4615" s="5" t="s">
        <v>5200</v>
      </c>
      <c r="H4615" s="20" t="str">
        <f ca="1">IFERROR(__xludf.DUMMYFUNCTION("GOOGLETRANSLATE(VIET!K4615,""vi"",""en"")"),"Economy")</f>
        <v>Economy</v>
      </c>
      <c r="I4615" s="5">
        <v>0</v>
      </c>
      <c r="J4615" s="5">
        <v>1978</v>
      </c>
      <c r="K4615" s="5">
        <v>1</v>
      </c>
      <c r="L4615" s="5" t="s">
        <v>5737</v>
      </c>
      <c r="M4615" s="5" t="s">
        <v>96</v>
      </c>
      <c r="N4615" s="19" t="s">
        <v>2433</v>
      </c>
    </row>
    <row r="4616" spans="1:14" ht="15.75" customHeight="1" x14ac:dyDescent="0.2">
      <c r="A4616" s="14">
        <v>12</v>
      </c>
      <c r="B4616" s="16">
        <v>550</v>
      </c>
      <c r="C4616" s="14" t="s">
        <v>5738</v>
      </c>
      <c r="D4616" s="17">
        <v>1</v>
      </c>
      <c r="E4616" s="5" t="s">
        <v>5739</v>
      </c>
      <c r="F4616" s="5" t="s">
        <v>5740</v>
      </c>
      <c r="G4616" s="5" t="s">
        <v>5741</v>
      </c>
      <c r="H4616" s="20" t="str">
        <f ca="1">IFERROR(__xludf.DUMMYFUNCTION("GOOGLETRANSLATE(VIET!K4616,""vi"",""en"")"),"Economy")</f>
        <v>Economy</v>
      </c>
      <c r="I4616" s="5">
        <v>0</v>
      </c>
      <c r="J4616" s="5">
        <v>2006</v>
      </c>
      <c r="K4616" s="5">
        <v>7</v>
      </c>
      <c r="L4616" s="5" t="s">
        <v>3781</v>
      </c>
      <c r="M4616" s="5" t="s">
        <v>96</v>
      </c>
      <c r="N4616" s="19">
        <v>9784569663364</v>
      </c>
    </row>
    <row r="4617" spans="1:14" ht="15.75" customHeight="1" x14ac:dyDescent="0.2">
      <c r="A4617" s="14">
        <v>13</v>
      </c>
      <c r="B4617" s="16">
        <v>550</v>
      </c>
      <c r="C4617" s="14" t="s">
        <v>5742</v>
      </c>
      <c r="D4617" s="17">
        <v>1</v>
      </c>
      <c r="E4617" s="5" t="s">
        <v>5743</v>
      </c>
      <c r="F4617" s="5">
        <v>0</v>
      </c>
      <c r="G4617" s="21" t="s">
        <v>5744</v>
      </c>
      <c r="H4617" s="20" t="str">
        <f ca="1">IFERROR(__xludf.DUMMYFUNCTION("GOOGLETRANSLATE(VIET!K4617,""vi"",""en"")"),"Economy")</f>
        <v>Economy</v>
      </c>
      <c r="I4617" s="5">
        <v>0</v>
      </c>
      <c r="J4617" s="5">
        <v>2008</v>
      </c>
      <c r="K4617" s="5">
        <v>1</v>
      </c>
      <c r="L4617" s="21" t="s">
        <v>1150</v>
      </c>
      <c r="M4617" s="5" t="s">
        <v>96</v>
      </c>
      <c r="N4617" s="19">
        <v>9784344981027</v>
      </c>
    </row>
    <row r="4618" spans="1:14" ht="15.75" customHeight="1" x14ac:dyDescent="0.2">
      <c r="A4618" s="14">
        <v>14</v>
      </c>
      <c r="B4618" s="16">
        <v>550</v>
      </c>
      <c r="C4618" s="14" t="s">
        <v>5745</v>
      </c>
      <c r="D4618" s="17">
        <v>1</v>
      </c>
      <c r="E4618" s="5" t="s">
        <v>5746</v>
      </c>
      <c r="F4618" s="5">
        <v>0</v>
      </c>
      <c r="G4618" s="21" t="s">
        <v>5747</v>
      </c>
      <c r="H4618" s="20" t="str">
        <f ca="1">IFERROR(__xludf.DUMMYFUNCTION("GOOGLETRANSLATE(VIET!K4618,""vi"",""en"")"),"Economy")</f>
        <v>Economy</v>
      </c>
      <c r="I4618" s="5">
        <v>0</v>
      </c>
      <c r="J4618" s="5">
        <v>2008</v>
      </c>
      <c r="K4618" s="5">
        <v>1</v>
      </c>
      <c r="L4618" s="21" t="s">
        <v>5748</v>
      </c>
      <c r="M4618" s="5" t="s">
        <v>96</v>
      </c>
      <c r="N4618" s="19">
        <v>9784622073796</v>
      </c>
    </row>
    <row r="4619" spans="1:14" ht="15.75" customHeight="1" x14ac:dyDescent="0.2">
      <c r="A4619" s="14">
        <v>15</v>
      </c>
      <c r="B4619" s="16">
        <v>550</v>
      </c>
      <c r="C4619" s="14" t="s">
        <v>5749</v>
      </c>
      <c r="D4619" s="17">
        <v>1</v>
      </c>
      <c r="E4619" s="5" t="s">
        <v>5750</v>
      </c>
      <c r="F4619" s="5">
        <v>0</v>
      </c>
      <c r="G4619" s="21" t="s">
        <v>5751</v>
      </c>
      <c r="H4619" s="20" t="str">
        <f ca="1">IFERROR(__xludf.DUMMYFUNCTION("GOOGLETRANSLATE(VIET!K4619,""vi"",""en"")"),"Economy")</f>
        <v>Economy</v>
      </c>
      <c r="I4619" s="5">
        <v>0</v>
      </c>
      <c r="J4619" s="5">
        <v>2007</v>
      </c>
      <c r="K4619" s="5">
        <v>1</v>
      </c>
      <c r="L4619" s="21" t="s">
        <v>3873</v>
      </c>
      <c r="M4619" s="5" t="s">
        <v>96</v>
      </c>
      <c r="N4619" s="19">
        <v>9784121019141</v>
      </c>
    </row>
    <row r="4620" spans="1:14" ht="15.75" customHeight="1" x14ac:dyDescent="0.2">
      <c r="A4620" s="14">
        <v>16</v>
      </c>
      <c r="B4620" s="16">
        <v>550</v>
      </c>
      <c r="C4620" s="14" t="s">
        <v>5752</v>
      </c>
      <c r="D4620" s="17">
        <v>1</v>
      </c>
      <c r="E4620" s="5" t="s">
        <v>5753</v>
      </c>
      <c r="F4620" s="5">
        <v>0</v>
      </c>
      <c r="G4620" s="5" t="s">
        <v>5754</v>
      </c>
      <c r="H4620" s="20" t="str">
        <f ca="1">IFERROR(__xludf.DUMMYFUNCTION("GOOGLETRANSLATE(VIET!K4620,""vi"",""en"")"),"Economy")</f>
        <v>Economy</v>
      </c>
      <c r="I4620" s="5">
        <v>0</v>
      </c>
      <c r="J4620" s="5">
        <v>2010</v>
      </c>
      <c r="K4620" s="5">
        <v>1</v>
      </c>
      <c r="L4620" s="21" t="s">
        <v>3627</v>
      </c>
      <c r="M4620" s="5" t="s">
        <v>96</v>
      </c>
      <c r="N4620" s="19">
        <v>9784405101548</v>
      </c>
    </row>
    <row r="4621" spans="1:14" ht="15.75" customHeight="1" x14ac:dyDescent="0.2">
      <c r="A4621" s="14">
        <v>17</v>
      </c>
      <c r="B4621" s="16">
        <v>550</v>
      </c>
      <c r="C4621" s="14" t="s">
        <v>5755</v>
      </c>
      <c r="D4621" s="17">
        <v>1</v>
      </c>
      <c r="E4621" s="5" t="s">
        <v>5756</v>
      </c>
      <c r="F4621" s="5" t="s">
        <v>5757</v>
      </c>
      <c r="G4621" s="5" t="s">
        <v>5758</v>
      </c>
      <c r="H4621" s="20" t="str">
        <f ca="1">IFERROR(__xludf.DUMMYFUNCTION("GOOGLETRANSLATE(VIET!K4621,""vi"",""en"")"),"Economy")</f>
        <v>Economy</v>
      </c>
      <c r="I4621" s="5">
        <v>0</v>
      </c>
      <c r="J4621" s="5">
        <v>2010</v>
      </c>
      <c r="K4621" s="5">
        <v>0</v>
      </c>
      <c r="L4621" s="21" t="s">
        <v>5483</v>
      </c>
      <c r="M4621" s="5" t="s">
        <v>307</v>
      </c>
      <c r="N4621" s="19">
        <v>9784641163256</v>
      </c>
    </row>
    <row r="4622" spans="1:14" ht="15.75" customHeight="1" x14ac:dyDescent="0.2">
      <c r="A4622" s="14">
        <v>18</v>
      </c>
      <c r="B4622" s="16">
        <v>550</v>
      </c>
      <c r="C4622" s="14" t="s">
        <v>5759</v>
      </c>
      <c r="D4622" s="17">
        <v>1</v>
      </c>
      <c r="E4622" s="5" t="s">
        <v>5760</v>
      </c>
      <c r="F4622" s="5">
        <v>0</v>
      </c>
      <c r="G4622" s="5" t="s">
        <v>5761</v>
      </c>
      <c r="H4622" s="20" t="str">
        <f ca="1">IFERROR(__xludf.DUMMYFUNCTION("GOOGLETRANSLATE(VIET!K4622,""vi"",""en"")"),"Economy")</f>
        <v>Economy</v>
      </c>
      <c r="I4622" s="5">
        <v>0</v>
      </c>
      <c r="J4622" s="5">
        <v>2008</v>
      </c>
      <c r="K4622" s="5">
        <v>1</v>
      </c>
      <c r="L4622" s="5" t="s">
        <v>5762</v>
      </c>
      <c r="M4622" s="5" t="s">
        <v>96</v>
      </c>
      <c r="N4622" s="19">
        <v>9784873789651</v>
      </c>
    </row>
    <row r="4623" spans="1:14" ht="15.75" customHeight="1" x14ac:dyDescent="0.2">
      <c r="A4623" s="14">
        <v>19</v>
      </c>
      <c r="B4623" s="16">
        <v>550</v>
      </c>
      <c r="C4623" s="14" t="s">
        <v>5763</v>
      </c>
      <c r="D4623" s="17">
        <v>1</v>
      </c>
      <c r="E4623" s="5" t="s">
        <v>5764</v>
      </c>
      <c r="F4623" s="5">
        <v>0</v>
      </c>
      <c r="G4623" s="5" t="s">
        <v>5765</v>
      </c>
      <c r="H4623" s="20" t="str">
        <f ca="1">IFERROR(__xludf.DUMMYFUNCTION("GOOGLETRANSLATE(VIET!K4623,""vi"",""en"")"),"Economy")</f>
        <v>Economy</v>
      </c>
      <c r="I4623" s="5">
        <v>0</v>
      </c>
      <c r="J4623" s="5">
        <v>2006</v>
      </c>
      <c r="K4623" s="5">
        <v>1</v>
      </c>
      <c r="L4623" s="5" t="s">
        <v>5766</v>
      </c>
      <c r="M4623" s="5" t="s">
        <v>35</v>
      </c>
      <c r="N4623" s="19">
        <v>9780801473715</v>
      </c>
    </row>
    <row r="4624" spans="1:14" ht="15.75" customHeight="1" x14ac:dyDescent="0.2">
      <c r="A4624" s="14">
        <v>20</v>
      </c>
      <c r="B4624" s="16">
        <v>550</v>
      </c>
      <c r="C4624" s="14" t="s">
        <v>5767</v>
      </c>
      <c r="D4624" s="17">
        <v>1</v>
      </c>
      <c r="E4624" s="5" t="s">
        <v>5768</v>
      </c>
      <c r="F4624" s="5">
        <v>0</v>
      </c>
      <c r="G4624" s="5" t="s">
        <v>5769</v>
      </c>
      <c r="H4624" s="20" t="str">
        <f ca="1">IFERROR(__xludf.DUMMYFUNCTION("GOOGLETRANSLATE(VIET!K4624,""vi"",""en"")"),"Economy")</f>
        <v>Economy</v>
      </c>
      <c r="I4624" s="5">
        <v>0</v>
      </c>
      <c r="J4624" s="5">
        <v>1995</v>
      </c>
      <c r="K4624" s="5">
        <v>1</v>
      </c>
      <c r="L4624" s="5" t="s">
        <v>5770</v>
      </c>
      <c r="M4624" s="5" t="s">
        <v>96</v>
      </c>
      <c r="N4624" s="19">
        <v>9784761255084</v>
      </c>
    </row>
    <row r="4625" spans="1:14" ht="15.75" customHeight="1" x14ac:dyDescent="0.2">
      <c r="A4625" s="14">
        <v>21</v>
      </c>
      <c r="B4625" s="16">
        <v>550</v>
      </c>
      <c r="C4625" s="14" t="s">
        <v>5771</v>
      </c>
      <c r="D4625" s="17">
        <v>1</v>
      </c>
      <c r="E4625" s="5" t="s">
        <v>5772</v>
      </c>
      <c r="F4625" s="5">
        <v>0</v>
      </c>
      <c r="G4625" s="5" t="s">
        <v>5773</v>
      </c>
      <c r="H4625" s="20" t="str">
        <f ca="1">IFERROR(__xludf.DUMMYFUNCTION("GOOGLETRANSLATE(VIET!K4625,""vi"",""en"")"),"Economy")</f>
        <v>Economy</v>
      </c>
      <c r="I4625" s="5">
        <v>0</v>
      </c>
      <c r="J4625" s="5">
        <v>2011</v>
      </c>
      <c r="K4625" s="5">
        <v>1</v>
      </c>
      <c r="L4625" s="5" t="s">
        <v>5639</v>
      </c>
      <c r="M4625" s="5" t="s">
        <v>96</v>
      </c>
      <c r="N4625" s="19">
        <v>9784788710801</v>
      </c>
    </row>
    <row r="4626" spans="1:14" ht="15.75" customHeight="1" x14ac:dyDescent="0.2">
      <c r="A4626" s="14">
        <v>22</v>
      </c>
      <c r="B4626" s="16">
        <v>550</v>
      </c>
      <c r="C4626" s="14" t="s">
        <v>5774</v>
      </c>
      <c r="D4626" s="17">
        <v>1</v>
      </c>
      <c r="E4626" s="5" t="s">
        <v>5775</v>
      </c>
      <c r="F4626" s="5">
        <v>0</v>
      </c>
      <c r="G4626" s="5" t="s">
        <v>5776</v>
      </c>
      <c r="H4626" s="20" t="str">
        <f ca="1">IFERROR(__xludf.DUMMYFUNCTION("GOOGLETRANSLATE(VIET!K4626,""vi"",""en"")"),"Economy")</f>
        <v>Economy</v>
      </c>
      <c r="I4626" s="5">
        <v>0</v>
      </c>
      <c r="J4626" s="5">
        <v>2007</v>
      </c>
      <c r="K4626" s="5">
        <v>1</v>
      </c>
      <c r="L4626" s="5" t="s">
        <v>409</v>
      </c>
      <c r="M4626" s="5" t="s">
        <v>96</v>
      </c>
      <c r="N4626" s="19">
        <v>9784004310907</v>
      </c>
    </row>
    <row r="4627" spans="1:14" ht="15.75" customHeight="1" x14ac:dyDescent="0.2">
      <c r="A4627" s="14">
        <v>23</v>
      </c>
      <c r="B4627" s="16">
        <v>550</v>
      </c>
      <c r="C4627" s="14" t="s">
        <v>5777</v>
      </c>
      <c r="D4627" s="17">
        <v>1</v>
      </c>
      <c r="E4627" s="5" t="s">
        <v>5778</v>
      </c>
      <c r="F4627" s="5">
        <v>0</v>
      </c>
      <c r="G4627" s="5" t="s">
        <v>5779</v>
      </c>
      <c r="H4627" s="20" t="str">
        <f ca="1">IFERROR(__xludf.DUMMYFUNCTION("GOOGLETRANSLATE(VIET!K4627,""vi"",""en"")"),"Economy")</f>
        <v>Economy</v>
      </c>
      <c r="I4627" s="5">
        <v>0</v>
      </c>
      <c r="J4627" s="5">
        <v>2008</v>
      </c>
      <c r="K4627" s="5">
        <v>1</v>
      </c>
      <c r="L4627" s="5" t="s">
        <v>5780</v>
      </c>
      <c r="M4627" s="5" t="s">
        <v>96</v>
      </c>
      <c r="N4627" s="19">
        <v>9784584121887</v>
      </c>
    </row>
    <row r="4628" spans="1:14" ht="15.75" customHeight="1" x14ac:dyDescent="0.2">
      <c r="A4628" s="14">
        <v>24</v>
      </c>
      <c r="B4628" s="16">
        <v>550</v>
      </c>
      <c r="C4628" s="14" t="s">
        <v>5781</v>
      </c>
      <c r="D4628" s="17">
        <v>1</v>
      </c>
      <c r="E4628" s="5" t="s">
        <v>5782</v>
      </c>
      <c r="F4628" s="5">
        <v>0</v>
      </c>
      <c r="G4628" s="5" t="s">
        <v>5783</v>
      </c>
      <c r="H4628" s="20" t="str">
        <f ca="1">IFERROR(__xludf.DUMMYFUNCTION("GOOGLETRANSLATE(VIET!K4628,""vi"",""en"")"),"Economy")</f>
        <v>Economy</v>
      </c>
      <c r="I4628" s="5">
        <v>0</v>
      </c>
      <c r="J4628" s="5">
        <v>2007</v>
      </c>
      <c r="K4628" s="5">
        <v>1</v>
      </c>
      <c r="L4628" s="5" t="s">
        <v>4988</v>
      </c>
      <c r="M4628" s="5" t="s">
        <v>96</v>
      </c>
      <c r="N4628" s="19">
        <v>9784121502575</v>
      </c>
    </row>
    <row r="4629" spans="1:14" ht="15.75" customHeight="1" x14ac:dyDescent="0.2">
      <c r="A4629" s="14">
        <v>25</v>
      </c>
      <c r="B4629" s="16">
        <v>550</v>
      </c>
      <c r="C4629" s="14" t="s">
        <v>5784</v>
      </c>
      <c r="D4629" s="17">
        <v>1</v>
      </c>
      <c r="E4629" s="5" t="s">
        <v>5785</v>
      </c>
      <c r="F4629" s="5">
        <v>0</v>
      </c>
      <c r="G4629" s="21" t="s">
        <v>5786</v>
      </c>
      <c r="H4629" s="20" t="str">
        <f ca="1">IFERROR(__xludf.DUMMYFUNCTION("GOOGLETRANSLATE(VIET!K4629,""vi"",""en"")"),"Economy")</f>
        <v>Economy</v>
      </c>
      <c r="I4629" s="5">
        <v>0</v>
      </c>
      <c r="J4629" s="5">
        <v>2000</v>
      </c>
      <c r="K4629" s="5">
        <v>1</v>
      </c>
      <c r="L4629" s="21" t="s">
        <v>5787</v>
      </c>
      <c r="M4629" s="5" t="s">
        <v>35</v>
      </c>
      <c r="N4629" s="19">
        <v>9780262032858</v>
      </c>
    </row>
    <row r="4630" spans="1:14" ht="15.75" customHeight="1" x14ac:dyDescent="0.2">
      <c r="A4630" s="14">
        <v>26</v>
      </c>
      <c r="B4630" s="16">
        <v>550</v>
      </c>
      <c r="C4630" s="14" t="s">
        <v>5788</v>
      </c>
      <c r="D4630" s="17">
        <v>1</v>
      </c>
      <c r="E4630" s="5" t="s">
        <v>5789</v>
      </c>
      <c r="F4630" s="5">
        <v>0</v>
      </c>
      <c r="G4630" s="21" t="s">
        <v>5790</v>
      </c>
      <c r="H4630" s="20" t="str">
        <f ca="1">IFERROR(__xludf.DUMMYFUNCTION("GOOGLETRANSLATE(VIET!K4630,""vi"",""en"")"),"Economy")</f>
        <v>Economy</v>
      </c>
      <c r="I4630" s="5">
        <v>0</v>
      </c>
      <c r="J4630" s="5">
        <v>2007</v>
      </c>
      <c r="K4630" s="5">
        <v>1</v>
      </c>
      <c r="L4630" s="21" t="s">
        <v>3873</v>
      </c>
      <c r="M4630" s="5" t="s">
        <v>96</v>
      </c>
      <c r="N4630" s="19">
        <v>9784121502445</v>
      </c>
    </row>
    <row r="4631" spans="1:14" ht="15.75" customHeight="1" x14ac:dyDescent="0.2">
      <c r="A4631" s="14">
        <v>27</v>
      </c>
      <c r="B4631" s="16">
        <v>550</v>
      </c>
      <c r="C4631" s="14" t="s">
        <v>5791</v>
      </c>
      <c r="D4631" s="17">
        <v>1</v>
      </c>
      <c r="E4631" s="5" t="s">
        <v>5792</v>
      </c>
      <c r="F4631" s="5">
        <v>0</v>
      </c>
      <c r="G4631" s="5" t="s">
        <v>5793</v>
      </c>
      <c r="H4631" s="20" t="str">
        <f ca="1">IFERROR(__xludf.DUMMYFUNCTION("GOOGLETRANSLATE(VIET!K4631,""vi"",""en"")"),"Economy")</f>
        <v>Economy</v>
      </c>
      <c r="I4631" s="5">
        <v>0</v>
      </c>
      <c r="J4631" s="5">
        <v>2008</v>
      </c>
      <c r="K4631" s="5">
        <v>1</v>
      </c>
      <c r="L4631" s="5" t="s">
        <v>5794</v>
      </c>
      <c r="M4631" s="5" t="s">
        <v>35</v>
      </c>
      <c r="N4631" s="19">
        <v>9784903452128</v>
      </c>
    </row>
    <row r="4632" spans="1:14" ht="15.75" customHeight="1" x14ac:dyDescent="0.2">
      <c r="A4632" s="14">
        <v>28</v>
      </c>
      <c r="B4632" s="16">
        <v>550</v>
      </c>
      <c r="C4632" s="14" t="s">
        <v>5795</v>
      </c>
      <c r="D4632" s="17">
        <v>1</v>
      </c>
      <c r="E4632" s="5" t="s">
        <v>5796</v>
      </c>
      <c r="F4632" s="5">
        <v>0</v>
      </c>
      <c r="G4632" s="5" t="s">
        <v>5797</v>
      </c>
      <c r="H4632" s="20" t="str">
        <f ca="1">IFERROR(__xludf.DUMMYFUNCTION("GOOGLETRANSLATE(VIET!K4632,""vi"",""en"")"),"Economy")</f>
        <v>Economy</v>
      </c>
      <c r="I4632" s="5">
        <v>0</v>
      </c>
      <c r="J4632" s="5">
        <v>1999</v>
      </c>
      <c r="K4632" s="5">
        <v>1</v>
      </c>
      <c r="L4632" s="5" t="s">
        <v>5730</v>
      </c>
      <c r="M4632" s="5" t="s">
        <v>35</v>
      </c>
      <c r="N4632" s="19">
        <v>9780195123203</v>
      </c>
    </row>
    <row r="4633" spans="1:14" ht="15.75" customHeight="1" x14ac:dyDescent="0.2">
      <c r="A4633" s="14">
        <v>29</v>
      </c>
      <c r="B4633" s="16">
        <v>550</v>
      </c>
      <c r="C4633" s="14" t="s">
        <v>5798</v>
      </c>
      <c r="D4633" s="17">
        <v>1</v>
      </c>
      <c r="E4633" s="5" t="s">
        <v>5799</v>
      </c>
      <c r="F4633" s="5" t="s">
        <v>5800</v>
      </c>
      <c r="G4633" s="5" t="s">
        <v>5801</v>
      </c>
      <c r="H4633" s="20" t="str">
        <f ca="1">IFERROR(__xludf.DUMMYFUNCTION("GOOGLETRANSLATE(VIET!K4633,""vi"",""en"")"),"Economy")</f>
        <v>Economy</v>
      </c>
      <c r="I4633" s="5">
        <v>0</v>
      </c>
      <c r="J4633" s="5">
        <v>2002</v>
      </c>
      <c r="K4633" s="5">
        <v>2</v>
      </c>
      <c r="L4633" s="5" t="s">
        <v>5730</v>
      </c>
      <c r="M4633" s="5" t="s">
        <v>35</v>
      </c>
      <c r="N4633" s="19">
        <v>198289014</v>
      </c>
    </row>
    <row r="4634" spans="1:14" ht="15.75" customHeight="1" x14ac:dyDescent="0.2">
      <c r="A4634" s="14">
        <v>30</v>
      </c>
      <c r="B4634" s="16">
        <v>550</v>
      </c>
      <c r="C4634" s="14" t="s">
        <v>5802</v>
      </c>
      <c r="D4634" s="17">
        <v>1</v>
      </c>
      <c r="E4634" s="5" t="s">
        <v>5803</v>
      </c>
      <c r="F4634" s="5">
        <v>0</v>
      </c>
      <c r="G4634" s="5" t="s">
        <v>5804</v>
      </c>
      <c r="H4634" s="20" t="str">
        <f ca="1">IFERROR(__xludf.DUMMYFUNCTION("GOOGLETRANSLATE(VIET!K4634,""vi"",""en"")"),"Economy")</f>
        <v>Economy</v>
      </c>
      <c r="I4634" s="5">
        <v>0</v>
      </c>
      <c r="J4634" s="5">
        <v>2009</v>
      </c>
      <c r="K4634" s="5">
        <v>1</v>
      </c>
      <c r="L4634" s="5" t="s">
        <v>4421</v>
      </c>
      <c r="M4634" s="5" t="s">
        <v>96</v>
      </c>
      <c r="N4634" s="19" t="s">
        <v>5805</v>
      </c>
    </row>
    <row r="4635" spans="1:14" ht="15.75" customHeight="1" x14ac:dyDescent="0.2">
      <c r="A4635" s="14">
        <v>31</v>
      </c>
      <c r="B4635" s="16">
        <v>550</v>
      </c>
      <c r="C4635" s="14" t="s">
        <v>5806</v>
      </c>
      <c r="D4635" s="17">
        <v>1</v>
      </c>
      <c r="E4635" s="5" t="s">
        <v>5807</v>
      </c>
      <c r="F4635" s="5">
        <v>0</v>
      </c>
      <c r="G4635" s="5" t="s">
        <v>5808</v>
      </c>
      <c r="H4635" s="20" t="str">
        <f ca="1">IFERROR(__xludf.DUMMYFUNCTION("GOOGLETRANSLATE(VIET!K4635,""vi"",""en"")"),"Economy")</f>
        <v>Economy</v>
      </c>
      <c r="I4635" s="5">
        <v>0</v>
      </c>
      <c r="J4635" s="5">
        <v>2017</v>
      </c>
      <c r="K4635" s="5">
        <v>1</v>
      </c>
      <c r="L4635" s="5" t="s">
        <v>4014</v>
      </c>
      <c r="M4635" s="5" t="s">
        <v>96</v>
      </c>
      <c r="N4635" s="19" t="s">
        <v>5809</v>
      </c>
    </row>
    <row r="4636" spans="1:14" ht="15.75" customHeight="1" x14ac:dyDescent="0.2">
      <c r="A4636" s="14">
        <v>32</v>
      </c>
      <c r="B4636" s="16">
        <v>550</v>
      </c>
      <c r="C4636" s="14" t="s">
        <v>5810</v>
      </c>
      <c r="D4636" s="17">
        <v>1</v>
      </c>
      <c r="E4636" s="5" t="s">
        <v>5811</v>
      </c>
      <c r="F4636" s="5" t="s">
        <v>5812</v>
      </c>
      <c r="G4636" s="5" t="s">
        <v>5813</v>
      </c>
      <c r="H4636" s="20" t="str">
        <f ca="1">IFERROR(__xludf.DUMMYFUNCTION("GOOGLETRANSLATE(VIET!K4636,""vi"",""en"")"),"Economy")</f>
        <v>Economy</v>
      </c>
      <c r="I4636" s="5">
        <v>0</v>
      </c>
      <c r="J4636" s="5">
        <v>2019</v>
      </c>
      <c r="K4636" s="5">
        <v>1</v>
      </c>
      <c r="L4636" s="5" t="s">
        <v>4014</v>
      </c>
      <c r="M4636" s="5" t="s">
        <v>35</v>
      </c>
      <c r="N4636" s="19">
        <v>9784866580586</v>
      </c>
    </row>
    <row r="4637" spans="1:14" ht="15.75" customHeight="1" x14ac:dyDescent="0.2">
      <c r="A4637" s="14">
        <v>33</v>
      </c>
      <c r="B4637" s="16">
        <v>550</v>
      </c>
      <c r="C4637" s="14" t="s">
        <v>5814</v>
      </c>
      <c r="D4637" s="17">
        <v>1</v>
      </c>
      <c r="E4637" s="5" t="s">
        <v>5815</v>
      </c>
      <c r="F4637" s="5">
        <v>0</v>
      </c>
      <c r="G4637" s="5" t="s">
        <v>5816</v>
      </c>
      <c r="H4637" s="20" t="str">
        <f ca="1">IFERROR(__xludf.DUMMYFUNCTION("GOOGLETRANSLATE(VIET!K4637,""vi"",""en"")"),"administration")</f>
        <v>administration</v>
      </c>
      <c r="I4637" s="5">
        <v>0</v>
      </c>
      <c r="J4637" s="5">
        <v>2007</v>
      </c>
      <c r="K4637" s="5">
        <v>1</v>
      </c>
      <c r="L4637" s="5" t="s">
        <v>3781</v>
      </c>
      <c r="M4637" s="5" t="s">
        <v>96</v>
      </c>
      <c r="N4637" s="19">
        <v>9784569709581</v>
      </c>
    </row>
    <row r="4638" spans="1:14" ht="15.75" customHeight="1" x14ac:dyDescent="0.2">
      <c r="A4638" s="14">
        <v>1</v>
      </c>
      <c r="B4638" s="16">
        <v>590</v>
      </c>
      <c r="C4638" s="14" t="s">
        <v>5818</v>
      </c>
      <c r="D4638" s="17">
        <v>1</v>
      </c>
      <c r="E4638" s="5" t="s">
        <v>5819</v>
      </c>
      <c r="F4638" s="5" t="s">
        <v>5820</v>
      </c>
      <c r="G4638" s="5" t="s">
        <v>5821</v>
      </c>
      <c r="H4638" s="20" t="str">
        <f ca="1">IFERROR(__xludf.DUMMYFUNCTION("GOOGLETRANSLATE(VIET!K4638,""vi"",""en"")"),"Other")</f>
        <v>Other</v>
      </c>
      <c r="I4638" s="5">
        <v>0</v>
      </c>
      <c r="J4638" s="5">
        <v>2006</v>
      </c>
      <c r="K4638" s="5">
        <v>1</v>
      </c>
      <c r="L4638" s="5" t="s">
        <v>5822</v>
      </c>
      <c r="M4638" s="5" t="s">
        <v>96</v>
      </c>
      <c r="N4638" s="19">
        <v>4770030126</v>
      </c>
    </row>
    <row r="4639" spans="1:14" ht="15.75" customHeight="1" x14ac:dyDescent="0.2">
      <c r="A4639" s="14">
        <v>2</v>
      </c>
      <c r="B4639" s="16">
        <v>590</v>
      </c>
      <c r="C4639" s="14" t="s">
        <v>5823</v>
      </c>
      <c r="D4639" s="17">
        <v>1</v>
      </c>
      <c r="E4639" s="5" t="s">
        <v>5824</v>
      </c>
      <c r="F4639" s="5" t="s">
        <v>5825</v>
      </c>
      <c r="G4639" s="5" t="s">
        <v>32</v>
      </c>
      <c r="H4639" s="20" t="str">
        <f ca="1">IFERROR(__xludf.DUMMYFUNCTION("GOOGLETRANSLATE(VIET!K4639,""vi"",""en"")"),"Cuisine")</f>
        <v>Cuisine</v>
      </c>
      <c r="I4639" s="5">
        <v>0</v>
      </c>
      <c r="J4639" s="5">
        <v>2006</v>
      </c>
      <c r="K4639" s="5">
        <v>1</v>
      </c>
      <c r="L4639" s="5" t="s">
        <v>414</v>
      </c>
      <c r="M4639" s="5" t="s">
        <v>35</v>
      </c>
      <c r="N4639" s="19">
        <v>4770029986</v>
      </c>
    </row>
    <row r="4640" spans="1:14" ht="15.75" customHeight="1" x14ac:dyDescent="0.2">
      <c r="A4640" s="14">
        <v>3</v>
      </c>
      <c r="B4640" s="16">
        <v>590</v>
      </c>
      <c r="C4640" s="14" t="s">
        <v>5826</v>
      </c>
      <c r="D4640" s="17">
        <v>3</v>
      </c>
      <c r="E4640" s="5" t="s">
        <v>5827</v>
      </c>
      <c r="F4640" s="5">
        <v>0</v>
      </c>
      <c r="G4640" s="5" t="s">
        <v>5828</v>
      </c>
      <c r="H4640" s="20" t="str">
        <f ca="1">IFERROR(__xludf.DUMMYFUNCTION("GOOGLETRANSLATE(VIET!K4640,""vi"",""en"")"),"Science")</f>
        <v>Science</v>
      </c>
      <c r="I4640" s="5">
        <v>1</v>
      </c>
      <c r="J4640" s="5">
        <v>2009</v>
      </c>
      <c r="K4640" s="5">
        <v>1</v>
      </c>
      <c r="L4640" s="5" t="s">
        <v>3440</v>
      </c>
      <c r="M4640" s="5" t="s">
        <v>35</v>
      </c>
      <c r="N4640" s="19">
        <v>978406288023</v>
      </c>
    </row>
    <row r="4641" spans="1:14" ht="15.75" customHeight="1" x14ac:dyDescent="0.2">
      <c r="A4641" s="14">
        <v>4</v>
      </c>
      <c r="B4641" s="16">
        <v>590</v>
      </c>
      <c r="C4641" s="14" t="s">
        <v>5830</v>
      </c>
      <c r="D4641" s="17">
        <v>1</v>
      </c>
      <c r="E4641" s="5" t="s">
        <v>5831</v>
      </c>
      <c r="F4641" s="5">
        <v>0</v>
      </c>
      <c r="G4641" s="5" t="s">
        <v>5832</v>
      </c>
      <c r="H4641" s="20" t="str">
        <f ca="1">IFERROR(__xludf.DUMMYFUNCTION("GOOGLETRANSLATE(VIET!K4641,""vi"",""en"")"),"Construction and architecture")</f>
        <v>Construction and architecture</v>
      </c>
      <c r="I4641" s="5">
        <v>0</v>
      </c>
      <c r="J4641" s="5">
        <v>2000</v>
      </c>
      <c r="K4641" s="5">
        <v>1</v>
      </c>
      <c r="L4641" s="5" t="s">
        <v>5834</v>
      </c>
      <c r="M4641" s="5" t="s">
        <v>35</v>
      </c>
      <c r="N4641" s="19">
        <v>9780804832595</v>
      </c>
    </row>
    <row r="4642" spans="1:14" ht="15.75" customHeight="1" x14ac:dyDescent="0.2">
      <c r="A4642" s="14">
        <v>5</v>
      </c>
      <c r="B4642" s="16">
        <v>590</v>
      </c>
      <c r="C4642" s="14" t="s">
        <v>5835</v>
      </c>
      <c r="D4642" s="17">
        <v>1</v>
      </c>
      <c r="E4642" s="5" t="s">
        <v>5836</v>
      </c>
      <c r="F4642" s="5">
        <v>0</v>
      </c>
      <c r="G4642" s="5" t="s">
        <v>5837</v>
      </c>
      <c r="H4642" s="20" t="str">
        <f ca="1">IFERROR(__xludf.DUMMYFUNCTION("GOOGLETRANSLATE(VIET!K4642,""vi"",""en"")"),"Construction and architecture")</f>
        <v>Construction and architecture</v>
      </c>
      <c r="I4642" s="5">
        <v>0</v>
      </c>
      <c r="J4642" s="5">
        <v>1996</v>
      </c>
      <c r="K4642" s="5">
        <v>1</v>
      </c>
      <c r="L4642" s="5" t="s">
        <v>5834</v>
      </c>
      <c r="M4642" s="5" t="s">
        <v>35</v>
      </c>
      <c r="N4642" s="19">
        <v>9780804836043</v>
      </c>
    </row>
    <row r="4643" spans="1:14" ht="15.75" customHeight="1" x14ac:dyDescent="0.2">
      <c r="A4643" s="14">
        <v>6</v>
      </c>
      <c r="B4643" s="16">
        <v>590</v>
      </c>
      <c r="C4643" s="14" t="s">
        <v>5838</v>
      </c>
      <c r="D4643" s="17">
        <v>1</v>
      </c>
      <c r="E4643" s="5" t="s">
        <v>5839</v>
      </c>
      <c r="F4643" s="5">
        <v>0</v>
      </c>
      <c r="G4643" s="5" t="s">
        <v>5840</v>
      </c>
      <c r="H4643" s="20" t="str">
        <f ca="1">IFERROR(__xludf.DUMMYFUNCTION("GOOGLETRANSLATE(VIET!K4643,""vi"",""en"")"),"Construction and architecture")</f>
        <v>Construction and architecture</v>
      </c>
      <c r="I4643" s="5">
        <v>0</v>
      </c>
      <c r="J4643" s="5">
        <v>2002</v>
      </c>
      <c r="K4643" s="5">
        <v>1</v>
      </c>
      <c r="L4643" s="5" t="s">
        <v>414</v>
      </c>
      <c r="M4643" s="5" t="s">
        <v>35</v>
      </c>
      <c r="N4643" s="19">
        <v>4770028741</v>
      </c>
    </row>
    <row r="4644" spans="1:14" ht="15.75" customHeight="1" x14ac:dyDescent="0.2">
      <c r="A4644" s="14">
        <v>7</v>
      </c>
      <c r="B4644" s="16">
        <v>590</v>
      </c>
      <c r="C4644" s="14" t="s">
        <v>5841</v>
      </c>
      <c r="D4644" s="17">
        <v>1</v>
      </c>
      <c r="E4644" s="5" t="s">
        <v>5842</v>
      </c>
      <c r="F4644" s="5">
        <v>0</v>
      </c>
      <c r="G4644" s="5" t="s">
        <v>5843</v>
      </c>
      <c r="H4644" s="20" t="str">
        <f ca="1">IFERROR(__xludf.DUMMYFUNCTION("GOOGLETRANSLATE(VIET!K4644,""vi"",""en"")"),"Construction and architecture")</f>
        <v>Construction and architecture</v>
      </c>
      <c r="I4644" s="5">
        <v>0</v>
      </c>
      <c r="J4644" s="5">
        <v>2006</v>
      </c>
      <c r="K4644" s="5">
        <v>18</v>
      </c>
      <c r="L4644" s="5" t="s">
        <v>414</v>
      </c>
      <c r="M4644" s="5" t="s">
        <v>35</v>
      </c>
      <c r="N4644" s="19">
        <v>9784770016621</v>
      </c>
    </row>
    <row r="4645" spans="1:14" ht="15.75" customHeight="1" x14ac:dyDescent="0.2">
      <c r="A4645" s="14">
        <v>8</v>
      </c>
      <c r="B4645" s="16">
        <v>590</v>
      </c>
      <c r="C4645" s="14" t="s">
        <v>5844</v>
      </c>
      <c r="D4645" s="17">
        <v>1</v>
      </c>
      <c r="E4645" s="5" t="s">
        <v>5845</v>
      </c>
      <c r="F4645" s="5">
        <v>0</v>
      </c>
      <c r="G4645" s="5" t="s">
        <v>5846</v>
      </c>
      <c r="H4645" s="20" t="str">
        <f ca="1">IFERROR(__xludf.DUMMYFUNCTION("GOOGLETRANSLATE(VIET!K4645,""vi"",""en"")"),"Construction and architecture")</f>
        <v>Construction and architecture</v>
      </c>
      <c r="I4645" s="5">
        <v>0</v>
      </c>
      <c r="J4645" s="5">
        <v>2007</v>
      </c>
      <c r="K4645" s="5">
        <v>23</v>
      </c>
      <c r="L4645" s="5" t="s">
        <v>414</v>
      </c>
      <c r="M4645" s="5" t="s">
        <v>35</v>
      </c>
      <c r="N4645" s="19">
        <v>9784770016614</v>
      </c>
    </row>
    <row r="4646" spans="1:14" ht="15.75" customHeight="1" x14ac:dyDescent="0.2">
      <c r="A4646" s="14">
        <v>9</v>
      </c>
      <c r="B4646" s="16">
        <v>590</v>
      </c>
      <c r="C4646" s="14" t="s">
        <v>5847</v>
      </c>
      <c r="D4646" s="17">
        <v>1</v>
      </c>
      <c r="E4646" s="5" t="s">
        <v>5845</v>
      </c>
      <c r="F4646" s="5">
        <v>0</v>
      </c>
      <c r="G4646" s="5" t="s">
        <v>5848</v>
      </c>
      <c r="H4646" s="20" t="str">
        <f ca="1">IFERROR(__xludf.DUMMYFUNCTION("GOOGLETRANSLATE(VIET!K4646,""vi"",""en"")"),"Construction and architecture")</f>
        <v>Construction and architecture</v>
      </c>
      <c r="I4646" s="5">
        <v>0</v>
      </c>
      <c r="J4646" s="5">
        <v>2008</v>
      </c>
      <c r="K4646" s="5">
        <v>1</v>
      </c>
      <c r="L4646" s="5" t="s">
        <v>414</v>
      </c>
      <c r="M4646" s="5" t="s">
        <v>35</v>
      </c>
      <c r="N4646" s="19">
        <v>9784770030795</v>
      </c>
    </row>
    <row r="4647" spans="1:14" ht="15.75" customHeight="1" x14ac:dyDescent="0.2">
      <c r="A4647" s="14">
        <v>10</v>
      </c>
      <c r="B4647" s="16">
        <v>590</v>
      </c>
      <c r="C4647" s="14" t="s">
        <v>5849</v>
      </c>
      <c r="D4647" s="17">
        <v>1</v>
      </c>
      <c r="E4647" s="5" t="s">
        <v>5850</v>
      </c>
      <c r="F4647" s="5" t="s">
        <v>5851</v>
      </c>
      <c r="G4647" s="5" t="s">
        <v>5852</v>
      </c>
      <c r="H4647" s="20" t="str">
        <f ca="1">IFERROR(__xludf.DUMMYFUNCTION("GOOGLETRANSLATE(VIET!K4647,""vi"",""en"")"),"Construction and architecture")</f>
        <v>Construction and architecture</v>
      </c>
      <c r="I4647" s="5">
        <v>0</v>
      </c>
      <c r="J4647" s="5">
        <v>2008</v>
      </c>
      <c r="K4647" s="5">
        <v>1</v>
      </c>
      <c r="L4647" s="5" t="s">
        <v>5853</v>
      </c>
      <c r="M4647" s="5" t="s">
        <v>307</v>
      </c>
      <c r="N4647" s="19">
        <v>9784872751482</v>
      </c>
    </row>
    <row r="4648" spans="1:14" ht="15.75" customHeight="1" x14ac:dyDescent="0.2">
      <c r="A4648" s="14">
        <v>11</v>
      </c>
      <c r="B4648" s="16">
        <v>590</v>
      </c>
      <c r="C4648" s="14" t="s">
        <v>5854</v>
      </c>
      <c r="D4648" s="17">
        <v>1</v>
      </c>
      <c r="E4648" s="5" t="s">
        <v>5855</v>
      </c>
      <c r="F4648" s="5" t="s">
        <v>5856</v>
      </c>
      <c r="G4648" s="5" t="s">
        <v>5857</v>
      </c>
      <c r="H4648" s="20" t="str">
        <f ca="1">IFERROR(__xludf.DUMMYFUNCTION("GOOGLETRANSLATE(VIET!K4648,""vi"",""en"")"),"Construction and architecture")</f>
        <v>Construction and architecture</v>
      </c>
      <c r="I4648" s="5">
        <v>0</v>
      </c>
      <c r="J4648" s="5">
        <v>1996</v>
      </c>
      <c r="K4648" s="5">
        <v>1</v>
      </c>
      <c r="L4648" s="5" t="s">
        <v>4567</v>
      </c>
      <c r="M4648" s="5" t="s">
        <v>96</v>
      </c>
      <c r="N4648" s="19">
        <v>4761530588</v>
      </c>
    </row>
    <row r="4649" spans="1:14" ht="15.75" customHeight="1" x14ac:dyDescent="0.2">
      <c r="A4649" s="14">
        <v>12</v>
      </c>
      <c r="B4649" s="16">
        <v>590</v>
      </c>
      <c r="C4649" s="14" t="s">
        <v>5858</v>
      </c>
      <c r="D4649" s="17">
        <v>1</v>
      </c>
      <c r="E4649" s="5" t="s">
        <v>5859</v>
      </c>
      <c r="F4649" s="5">
        <v>0</v>
      </c>
      <c r="G4649" s="5" t="s">
        <v>5860</v>
      </c>
      <c r="H4649" s="20" t="str">
        <f ca="1">IFERROR(__xludf.DUMMYFUNCTION("GOOGLETRANSLATE(VIET!K4649,""vi"",""en"")"),"Construction and architecture")</f>
        <v>Construction and architecture</v>
      </c>
      <c r="I4649" s="5" t="s">
        <v>5861</v>
      </c>
      <c r="J4649" s="5">
        <v>2007</v>
      </c>
      <c r="K4649" s="5">
        <v>1</v>
      </c>
      <c r="L4649" s="5" t="s">
        <v>5834</v>
      </c>
      <c r="M4649" s="5" t="s">
        <v>35</v>
      </c>
      <c r="N4649" s="19">
        <v>9780804838382</v>
      </c>
    </row>
    <row r="4650" spans="1:14" ht="15.75" customHeight="1" x14ac:dyDescent="0.2">
      <c r="A4650" s="14">
        <v>13</v>
      </c>
      <c r="B4650" s="16">
        <v>590</v>
      </c>
      <c r="C4650" s="14" t="s">
        <v>5862</v>
      </c>
      <c r="D4650" s="17">
        <v>1</v>
      </c>
      <c r="E4650" s="5" t="s">
        <v>5863</v>
      </c>
      <c r="F4650" s="5">
        <v>0</v>
      </c>
      <c r="G4650" s="5" t="s">
        <v>5864</v>
      </c>
      <c r="H4650" s="20" t="str">
        <f ca="1">IFERROR(__xludf.DUMMYFUNCTION("GOOGLETRANSLATE(VIET!K4650,""vi"",""en"")"),"Construction and architecture")</f>
        <v>Construction and architecture</v>
      </c>
      <c r="I4650" s="5">
        <v>0</v>
      </c>
      <c r="J4650" s="5">
        <v>0</v>
      </c>
      <c r="K4650" s="5">
        <v>0</v>
      </c>
      <c r="L4650" s="5" t="s">
        <v>5865</v>
      </c>
      <c r="M4650" s="5" t="s">
        <v>307</v>
      </c>
      <c r="N4650" s="19">
        <v>0</v>
      </c>
    </row>
    <row r="4651" spans="1:14" ht="15.75" customHeight="1" x14ac:dyDescent="0.2">
      <c r="A4651" s="14">
        <v>14</v>
      </c>
      <c r="B4651" s="16">
        <v>590</v>
      </c>
      <c r="C4651" s="14" t="s">
        <v>5866</v>
      </c>
      <c r="D4651" s="17">
        <v>1</v>
      </c>
      <c r="E4651" s="5" t="s">
        <v>5867</v>
      </c>
      <c r="F4651" s="5">
        <v>0</v>
      </c>
      <c r="G4651" s="5" t="s">
        <v>5868</v>
      </c>
      <c r="H4651" s="20" t="str">
        <f ca="1">IFERROR(__xludf.DUMMYFUNCTION("GOOGLETRANSLATE(VIET!K4651,""vi"",""en"")"),"Construction and architecture")</f>
        <v>Construction and architecture</v>
      </c>
      <c r="I4651" s="5">
        <v>0</v>
      </c>
      <c r="J4651" s="5">
        <v>2006</v>
      </c>
      <c r="K4651" s="5">
        <v>1</v>
      </c>
      <c r="L4651" s="5" t="s">
        <v>5869</v>
      </c>
      <c r="M4651" s="5" t="s">
        <v>35</v>
      </c>
      <c r="N4651" s="19">
        <v>9784897375755</v>
      </c>
    </row>
    <row r="4652" spans="1:14" ht="15.75" customHeight="1" x14ac:dyDescent="0.2">
      <c r="A4652" s="14">
        <v>15</v>
      </c>
      <c r="B4652" s="16">
        <v>590</v>
      </c>
      <c r="C4652" s="14" t="s">
        <v>5870</v>
      </c>
      <c r="D4652" s="17">
        <v>1</v>
      </c>
      <c r="E4652" s="5" t="s">
        <v>5871</v>
      </c>
      <c r="F4652" s="5" t="s">
        <v>5872</v>
      </c>
      <c r="G4652" s="5" t="s">
        <v>5873</v>
      </c>
      <c r="H4652" s="20" t="str">
        <f ca="1">IFERROR(__xludf.DUMMYFUNCTION("GOOGLETRANSLATE(VIET!K4652,""vi"",""en"")"),"Traffic (congestion)")</f>
        <v>Traffic (congestion)</v>
      </c>
      <c r="I4652" s="5">
        <v>0</v>
      </c>
      <c r="J4652" s="5">
        <v>2007</v>
      </c>
      <c r="K4652" s="5">
        <v>1</v>
      </c>
      <c r="L4652" s="5" t="s">
        <v>5875</v>
      </c>
      <c r="M4652" s="5" t="s">
        <v>96</v>
      </c>
      <c r="N4652" s="19">
        <v>9784774131245</v>
      </c>
    </row>
    <row r="4653" spans="1:14" ht="15.75" customHeight="1" x14ac:dyDescent="0.2">
      <c r="A4653" s="14">
        <v>16</v>
      </c>
      <c r="B4653" s="16">
        <v>590</v>
      </c>
      <c r="C4653" s="14" t="s">
        <v>5876</v>
      </c>
      <c r="D4653" s="17">
        <v>1</v>
      </c>
      <c r="E4653" s="5" t="s">
        <v>5877</v>
      </c>
      <c r="F4653" s="5">
        <v>0</v>
      </c>
      <c r="G4653" s="5" t="s">
        <v>5878</v>
      </c>
      <c r="H4653" s="20" t="str">
        <f ca="1">IFERROR(__xludf.DUMMYFUNCTION("GOOGLETRANSLATE(VIET!K4653,""vi"",""en"")"),"Construction and architecture")</f>
        <v>Construction and architecture</v>
      </c>
      <c r="I4653" s="5">
        <v>0</v>
      </c>
      <c r="J4653" s="5">
        <v>2008</v>
      </c>
      <c r="K4653" s="5">
        <v>2</v>
      </c>
      <c r="L4653" s="5" t="s">
        <v>414</v>
      </c>
      <c r="M4653" s="5" t="s">
        <v>35</v>
      </c>
      <c r="N4653" s="19">
        <v>9784770030467</v>
      </c>
    </row>
    <row r="4654" spans="1:14" ht="15.75" customHeight="1" x14ac:dyDescent="0.2">
      <c r="A4654" s="14">
        <v>17</v>
      </c>
      <c r="B4654" s="16">
        <v>590</v>
      </c>
      <c r="C4654" s="14" t="s">
        <v>5879</v>
      </c>
      <c r="D4654" s="17">
        <v>1</v>
      </c>
      <c r="E4654" s="5" t="s">
        <v>5880</v>
      </c>
      <c r="F4654" s="5">
        <v>0</v>
      </c>
      <c r="G4654" s="5" t="s">
        <v>5880</v>
      </c>
      <c r="H4654" s="20" t="str">
        <f ca="1">IFERROR(__xludf.DUMMYFUNCTION("GOOGLETRANSLATE(VIET!K4654,""vi"",""en"")"),"Construction and architecture")</f>
        <v>Construction and architecture</v>
      </c>
      <c r="I4654" s="5">
        <v>0</v>
      </c>
      <c r="J4654" s="5">
        <v>2010</v>
      </c>
      <c r="K4654" s="5">
        <v>1</v>
      </c>
      <c r="L4654" s="5" t="s">
        <v>5881</v>
      </c>
      <c r="M4654" s="5" t="s">
        <v>35</v>
      </c>
      <c r="N4654" s="19">
        <v>9780847834112</v>
      </c>
    </row>
    <row r="4655" spans="1:14" ht="15.75" customHeight="1" x14ac:dyDescent="0.2">
      <c r="A4655" s="14">
        <v>18</v>
      </c>
      <c r="B4655" s="16">
        <v>590</v>
      </c>
      <c r="C4655" s="14" t="s">
        <v>5882</v>
      </c>
      <c r="D4655" s="17">
        <v>1</v>
      </c>
      <c r="E4655" s="5" t="s">
        <v>5883</v>
      </c>
      <c r="F4655" s="5">
        <v>0</v>
      </c>
      <c r="G4655" s="5" t="s">
        <v>5884</v>
      </c>
      <c r="H4655" s="20" t="str">
        <f ca="1">IFERROR(__xludf.DUMMYFUNCTION("GOOGLETRANSLATE(VIET!K4655,""vi"",""en"")"),"Construction and architecture")</f>
        <v>Construction and architecture</v>
      </c>
      <c r="I4655" s="5">
        <v>0</v>
      </c>
      <c r="J4655" s="5">
        <v>2012</v>
      </c>
      <c r="K4655" s="5">
        <v>11</v>
      </c>
      <c r="L4655" s="5" t="s">
        <v>5885</v>
      </c>
      <c r="M4655" s="5" t="s">
        <v>96</v>
      </c>
      <c r="N4655" s="19">
        <v>9784757102453</v>
      </c>
    </row>
    <row r="4656" spans="1:14" ht="15.75" customHeight="1" x14ac:dyDescent="0.2">
      <c r="A4656" s="14">
        <v>19</v>
      </c>
      <c r="B4656" s="16">
        <v>590</v>
      </c>
      <c r="C4656" s="14" t="s">
        <v>5886</v>
      </c>
      <c r="D4656" s="17">
        <v>1</v>
      </c>
      <c r="E4656" s="5" t="s">
        <v>5887</v>
      </c>
      <c r="F4656" s="5">
        <v>0</v>
      </c>
      <c r="G4656" s="5" t="s">
        <v>5888</v>
      </c>
      <c r="H4656" s="20" t="str">
        <f ca="1">IFERROR(__xludf.DUMMYFUNCTION("GOOGLETRANSLATE(VIET!K4656,""vi"",""en"")"),"Construction and architecture")</f>
        <v>Construction and architecture</v>
      </c>
      <c r="I4656" s="5">
        <v>0</v>
      </c>
      <c r="J4656" s="5">
        <v>2011</v>
      </c>
      <c r="K4656" s="5">
        <v>1</v>
      </c>
      <c r="L4656" s="5" t="s">
        <v>5889</v>
      </c>
      <c r="M4656" s="5" t="s">
        <v>35</v>
      </c>
      <c r="N4656" s="19">
        <v>9783034607445</v>
      </c>
    </row>
    <row r="4657" spans="1:14" ht="15.75" customHeight="1" x14ac:dyDescent="0.2">
      <c r="A4657" s="14">
        <v>20</v>
      </c>
      <c r="B4657" s="16">
        <v>590</v>
      </c>
      <c r="C4657" s="14" t="s">
        <v>5890</v>
      </c>
      <c r="D4657" s="17">
        <v>1</v>
      </c>
      <c r="E4657" s="5" t="s">
        <v>5891</v>
      </c>
      <c r="F4657" s="5">
        <v>0</v>
      </c>
      <c r="G4657" s="5" t="s">
        <v>5892</v>
      </c>
      <c r="H4657" s="20" t="str">
        <f ca="1">IFERROR(__xludf.DUMMYFUNCTION("GOOGLETRANSLATE(VIET!K4657,""vi"",""en"")"),"History")</f>
        <v>History</v>
      </c>
      <c r="I4657" s="5">
        <v>0</v>
      </c>
      <c r="J4657" s="5">
        <v>2010</v>
      </c>
      <c r="K4657" s="5">
        <v>1</v>
      </c>
      <c r="L4657" s="5" t="s">
        <v>5881</v>
      </c>
      <c r="M4657" s="5" t="s">
        <v>35</v>
      </c>
      <c r="N4657" s="19">
        <v>9780847833191</v>
      </c>
    </row>
    <row r="4658" spans="1:14" ht="15.75" customHeight="1" x14ac:dyDescent="0.2">
      <c r="A4658" s="14">
        <v>21</v>
      </c>
      <c r="B4658" s="16">
        <v>590</v>
      </c>
      <c r="C4658" s="14" t="s">
        <v>5894</v>
      </c>
      <c r="D4658" s="17">
        <v>1</v>
      </c>
      <c r="E4658" s="5" t="s">
        <v>5895</v>
      </c>
      <c r="F4658" s="5">
        <v>0</v>
      </c>
      <c r="G4658" s="5" t="s">
        <v>5896</v>
      </c>
      <c r="H4658" s="20" t="str">
        <f ca="1">IFERROR(__xludf.DUMMYFUNCTION("GOOGLETRANSLATE(VIET!K4658,""vi"",""en"")"),"History")</f>
        <v>History</v>
      </c>
      <c r="I4658" s="5">
        <v>0</v>
      </c>
      <c r="J4658" s="5">
        <v>2000</v>
      </c>
      <c r="K4658" s="5">
        <v>1</v>
      </c>
      <c r="L4658" s="5" t="s">
        <v>5897</v>
      </c>
      <c r="M4658" s="5" t="s">
        <v>35</v>
      </c>
      <c r="N4658" s="19">
        <v>9780306809774</v>
      </c>
    </row>
    <row r="4659" spans="1:14" ht="15.75" customHeight="1" x14ac:dyDescent="0.2">
      <c r="A4659" s="14">
        <v>22</v>
      </c>
      <c r="B4659" s="16">
        <v>590</v>
      </c>
      <c r="C4659" s="14" t="s">
        <v>5898</v>
      </c>
      <c r="D4659" s="17">
        <v>1</v>
      </c>
      <c r="E4659" s="5" t="s">
        <v>5899</v>
      </c>
      <c r="F4659" s="5">
        <v>0</v>
      </c>
      <c r="G4659" s="5" t="s">
        <v>5900</v>
      </c>
      <c r="H4659" s="20" t="str">
        <f ca="1">IFERROR(__xludf.DUMMYFUNCTION("GOOGLETRANSLATE(VIET!K4659,""vi"",""en"")"),"History")</f>
        <v>History</v>
      </c>
      <c r="I4659" s="5">
        <v>0</v>
      </c>
      <c r="J4659" s="5">
        <v>2007</v>
      </c>
      <c r="K4659" s="5">
        <v>1</v>
      </c>
      <c r="L4659" s="5" t="s">
        <v>5901</v>
      </c>
      <c r="M4659" s="5" t="s">
        <v>96</v>
      </c>
      <c r="N4659" s="19">
        <v>9784901330916</v>
      </c>
    </row>
    <row r="4660" spans="1:14" ht="15.75" customHeight="1" x14ac:dyDescent="0.2">
      <c r="A4660" s="14">
        <v>23</v>
      </c>
      <c r="B4660" s="16">
        <v>590</v>
      </c>
      <c r="C4660" s="14" t="s">
        <v>5902</v>
      </c>
      <c r="D4660" s="17">
        <v>1</v>
      </c>
      <c r="E4660" s="5" t="s">
        <v>5903</v>
      </c>
      <c r="F4660" s="5">
        <v>0</v>
      </c>
      <c r="G4660" s="5" t="s">
        <v>5904</v>
      </c>
      <c r="H4660" s="20" t="str">
        <f ca="1">IFERROR(__xludf.DUMMYFUNCTION("GOOGLETRANSLATE(VIET!K4660,""vi"",""en"")"),"History")</f>
        <v>History</v>
      </c>
      <c r="I4660" s="5">
        <v>0</v>
      </c>
      <c r="J4660" s="5">
        <v>2008</v>
      </c>
      <c r="K4660" s="5">
        <v>2</v>
      </c>
      <c r="L4660" s="5" t="s">
        <v>5608</v>
      </c>
      <c r="M4660" s="5" t="s">
        <v>96</v>
      </c>
      <c r="N4660" s="19">
        <v>9784623050918</v>
      </c>
    </row>
    <row r="4661" spans="1:14" ht="15.75" customHeight="1" x14ac:dyDescent="0.2">
      <c r="A4661" s="14">
        <v>24</v>
      </c>
      <c r="B4661" s="16">
        <v>590</v>
      </c>
      <c r="C4661" s="14" t="s">
        <v>5905</v>
      </c>
      <c r="D4661" s="17">
        <v>1</v>
      </c>
      <c r="E4661" s="5" t="s">
        <v>5906</v>
      </c>
      <c r="F4661" s="5">
        <v>0</v>
      </c>
      <c r="G4661" s="5" t="s">
        <v>5904</v>
      </c>
      <c r="H4661" s="20" t="str">
        <f ca="1">IFERROR(__xludf.DUMMYFUNCTION("GOOGLETRANSLATE(VIET!K4661,""vi"",""en"")"),"History")</f>
        <v>History</v>
      </c>
      <c r="I4661" s="5">
        <v>0</v>
      </c>
      <c r="J4661" s="5">
        <v>2008</v>
      </c>
      <c r="K4661" s="5">
        <v>2</v>
      </c>
      <c r="L4661" s="5" t="s">
        <v>5608</v>
      </c>
      <c r="M4661" s="5" t="s">
        <v>96</v>
      </c>
      <c r="N4661" s="19">
        <v>9784623050925</v>
      </c>
    </row>
    <row r="4662" spans="1:14" ht="15.75" customHeight="1" x14ac:dyDescent="0.2">
      <c r="A4662" s="14">
        <v>25</v>
      </c>
      <c r="B4662" s="16">
        <v>590</v>
      </c>
      <c r="C4662" s="14" t="s">
        <v>5907</v>
      </c>
      <c r="D4662" s="17">
        <v>1</v>
      </c>
      <c r="E4662" s="5" t="s">
        <v>5908</v>
      </c>
      <c r="F4662" s="5">
        <v>0</v>
      </c>
      <c r="G4662" s="5" t="s">
        <v>5909</v>
      </c>
      <c r="H4662" s="20" t="str">
        <f ca="1">IFERROR(__xludf.DUMMYFUNCTION("GOOGLETRANSLATE(VIET!K4662,""vi"",""en"")"),"History")</f>
        <v>History</v>
      </c>
      <c r="I4662" s="5">
        <v>0</v>
      </c>
      <c r="J4662" s="5">
        <v>1992</v>
      </c>
      <c r="K4662" s="5">
        <v>1</v>
      </c>
      <c r="L4662" s="5" t="s">
        <v>5910</v>
      </c>
      <c r="M4662" s="5" t="s">
        <v>96</v>
      </c>
      <c r="N4662" s="19">
        <v>4938672154</v>
      </c>
    </row>
    <row r="4663" spans="1:14" ht="15.75" customHeight="1" x14ac:dyDescent="0.2">
      <c r="A4663" s="14">
        <v>26</v>
      </c>
      <c r="B4663" s="16">
        <v>590</v>
      </c>
      <c r="C4663" s="14" t="s">
        <v>5911</v>
      </c>
      <c r="D4663" s="17">
        <v>1</v>
      </c>
      <c r="E4663" s="5" t="s">
        <v>5912</v>
      </c>
      <c r="F4663" s="5">
        <v>0</v>
      </c>
      <c r="G4663" s="5" t="s">
        <v>5913</v>
      </c>
      <c r="H4663" s="20" t="str">
        <f ca="1">IFERROR(__xludf.DUMMYFUNCTION("GOOGLETRANSLATE(VIET!K4663,""vi"",""en"")"),"History")</f>
        <v>History</v>
      </c>
      <c r="I4663" s="5">
        <v>0</v>
      </c>
      <c r="J4663" s="5">
        <v>2001</v>
      </c>
      <c r="K4663" s="5">
        <v>1</v>
      </c>
      <c r="L4663" s="5" t="s">
        <v>5914</v>
      </c>
      <c r="M4663" s="5" t="s">
        <v>96</v>
      </c>
      <c r="N4663" s="19" t="s">
        <v>5915</v>
      </c>
    </row>
    <row r="4664" spans="1:14" ht="15.75" customHeight="1" x14ac:dyDescent="0.2">
      <c r="A4664" s="14">
        <v>27</v>
      </c>
      <c r="B4664" s="16">
        <v>590</v>
      </c>
      <c r="C4664" s="14" t="s">
        <v>5916</v>
      </c>
      <c r="D4664" s="17">
        <v>1</v>
      </c>
      <c r="E4664" s="5" t="s">
        <v>5917</v>
      </c>
      <c r="F4664" s="5">
        <v>0</v>
      </c>
      <c r="G4664" s="5" t="s">
        <v>5918</v>
      </c>
      <c r="H4664" s="20" t="str">
        <f ca="1">IFERROR(__xludf.DUMMYFUNCTION("GOOGLETRANSLATE(VIET!K4664,""vi"",""en"")"),"History")</f>
        <v>History</v>
      </c>
      <c r="I4664" s="5">
        <v>0</v>
      </c>
      <c r="J4664" s="5">
        <v>2008</v>
      </c>
      <c r="K4664" s="5">
        <v>1</v>
      </c>
      <c r="L4664" s="5" t="s">
        <v>5919</v>
      </c>
      <c r="M4664" s="5" t="s">
        <v>96</v>
      </c>
      <c r="N4664" s="19">
        <v>9784886563286</v>
      </c>
    </row>
    <row r="4665" spans="1:14" ht="15.75" customHeight="1" x14ac:dyDescent="0.2">
      <c r="A4665" s="14">
        <v>28</v>
      </c>
      <c r="B4665" s="16">
        <v>590</v>
      </c>
      <c r="C4665" s="14" t="s">
        <v>5920</v>
      </c>
      <c r="D4665" s="17">
        <v>1</v>
      </c>
      <c r="E4665" s="5" t="s">
        <v>5921</v>
      </c>
      <c r="F4665" s="5">
        <v>0</v>
      </c>
      <c r="G4665" s="5" t="s">
        <v>5922</v>
      </c>
      <c r="H4665" s="20" t="str">
        <f ca="1">IFERROR(__xludf.DUMMYFUNCTION("GOOGLETRANSLATE(VIET!K4665,""vi"",""en"")"),"History")</f>
        <v>History</v>
      </c>
      <c r="I4665" s="5">
        <v>0</v>
      </c>
      <c r="J4665" s="5">
        <v>2007</v>
      </c>
      <c r="K4665" s="5">
        <v>1</v>
      </c>
      <c r="L4665" s="5" t="s">
        <v>1150</v>
      </c>
      <c r="M4665" s="5" t="s">
        <v>96</v>
      </c>
      <c r="N4665" s="19">
        <v>9784344013438</v>
      </c>
    </row>
    <row r="4666" spans="1:14" ht="15.75" customHeight="1" x14ac:dyDescent="0.2">
      <c r="A4666" s="14">
        <v>29</v>
      </c>
      <c r="B4666" s="16">
        <v>590</v>
      </c>
      <c r="C4666" s="14" t="s">
        <v>5923</v>
      </c>
      <c r="D4666" s="17">
        <v>1</v>
      </c>
      <c r="E4666" s="5" t="s">
        <v>5924</v>
      </c>
      <c r="F4666" s="5">
        <v>0</v>
      </c>
      <c r="G4666" s="5" t="s">
        <v>5925</v>
      </c>
      <c r="H4666" s="20" t="str">
        <f ca="1">IFERROR(__xludf.DUMMYFUNCTION("GOOGLETRANSLATE(VIET!K4666,""vi"",""en"")"),"History")</f>
        <v>History</v>
      </c>
      <c r="I4666" s="5">
        <v>0</v>
      </c>
      <c r="J4666" s="5">
        <v>2007</v>
      </c>
      <c r="K4666" s="5">
        <v>1</v>
      </c>
      <c r="L4666" s="5" t="s">
        <v>5048</v>
      </c>
      <c r="M4666" s="5" t="s">
        <v>96</v>
      </c>
      <c r="N4666" s="19">
        <v>9784044057039</v>
      </c>
    </row>
    <row r="4667" spans="1:14" ht="15.75" customHeight="1" x14ac:dyDescent="0.2">
      <c r="A4667" s="14">
        <v>30</v>
      </c>
      <c r="B4667" s="16">
        <v>590</v>
      </c>
      <c r="C4667" s="14" t="s">
        <v>5926</v>
      </c>
      <c r="D4667" s="17">
        <v>1</v>
      </c>
      <c r="E4667" s="5" t="s">
        <v>5927</v>
      </c>
      <c r="F4667" s="5">
        <v>0</v>
      </c>
      <c r="G4667" s="5" t="s">
        <v>5928</v>
      </c>
      <c r="H4667" s="20" t="str">
        <f ca="1">IFERROR(__xludf.DUMMYFUNCTION("GOOGLETRANSLATE(VIET!K4667,""vi"",""en"")"),"History")</f>
        <v>History</v>
      </c>
      <c r="I4667" s="5">
        <v>1</v>
      </c>
      <c r="J4667" s="5">
        <v>2007</v>
      </c>
      <c r="K4667" s="5">
        <v>2</v>
      </c>
      <c r="L4667" s="5" t="s">
        <v>1138</v>
      </c>
      <c r="M4667" s="5" t="s">
        <v>96</v>
      </c>
      <c r="N4667" s="19">
        <v>9784163695709</v>
      </c>
    </row>
    <row r="4668" spans="1:14" ht="15.75" customHeight="1" x14ac:dyDescent="0.2">
      <c r="A4668" s="14">
        <v>31</v>
      </c>
      <c r="B4668" s="16">
        <v>590</v>
      </c>
      <c r="C4668" s="14" t="s">
        <v>5929</v>
      </c>
      <c r="D4668" s="17">
        <v>1</v>
      </c>
      <c r="E4668" s="5" t="s">
        <v>5930</v>
      </c>
      <c r="F4668" s="5">
        <v>0</v>
      </c>
      <c r="G4668" s="5" t="s">
        <v>5931</v>
      </c>
      <c r="H4668" s="20" t="str">
        <f ca="1">IFERROR(__xludf.DUMMYFUNCTION("GOOGLETRANSLATE(VIET!K4668,""vi"",""en"")"),"History")</f>
        <v>History</v>
      </c>
      <c r="I4668" s="5">
        <v>1</v>
      </c>
      <c r="J4668" s="5">
        <v>2006</v>
      </c>
      <c r="K4668" s="5">
        <v>1</v>
      </c>
      <c r="L4668" s="5" t="s">
        <v>5932</v>
      </c>
      <c r="M4668" s="5" t="s">
        <v>96</v>
      </c>
      <c r="N4668" s="19">
        <v>9784622072287</v>
      </c>
    </row>
    <row r="4669" spans="1:14" ht="15.75" customHeight="1" x14ac:dyDescent="0.2">
      <c r="A4669" s="14">
        <v>32</v>
      </c>
      <c r="B4669" s="16">
        <v>590</v>
      </c>
      <c r="C4669" s="14" t="s">
        <v>5933</v>
      </c>
      <c r="D4669" s="17">
        <v>1</v>
      </c>
      <c r="E4669" s="5" t="s">
        <v>5934</v>
      </c>
      <c r="F4669" s="5">
        <v>0</v>
      </c>
      <c r="G4669" s="5" t="s">
        <v>5935</v>
      </c>
      <c r="H4669" s="20" t="str">
        <f ca="1">IFERROR(__xludf.DUMMYFUNCTION("GOOGLETRANSLATE(VIET!K4669,""vi"",""en"")"),"History")</f>
        <v>History</v>
      </c>
      <c r="I4669" s="5">
        <v>1</v>
      </c>
      <c r="J4669" s="5">
        <v>2009</v>
      </c>
      <c r="K4669" s="5">
        <v>3</v>
      </c>
      <c r="L4669" s="5" t="s">
        <v>5936</v>
      </c>
      <c r="M4669" s="5" t="s">
        <v>96</v>
      </c>
      <c r="N4669" s="19">
        <v>9784560031919</v>
      </c>
    </row>
    <row r="4670" spans="1:14" ht="15.75" customHeight="1" x14ac:dyDescent="0.2">
      <c r="A4670" s="14">
        <v>33</v>
      </c>
      <c r="B4670" s="16">
        <v>590</v>
      </c>
      <c r="C4670" s="14" t="s">
        <v>5937</v>
      </c>
      <c r="D4670" s="17">
        <v>1</v>
      </c>
      <c r="E4670" s="5" t="s">
        <v>5938</v>
      </c>
      <c r="F4670" s="5">
        <v>0</v>
      </c>
      <c r="G4670" s="5" t="s">
        <v>5939</v>
      </c>
      <c r="H4670" s="20" t="str">
        <f ca="1">IFERROR(__xludf.DUMMYFUNCTION("GOOGLETRANSLATE(VIET!K4670,""vi"",""en"")"),"History")</f>
        <v>History</v>
      </c>
      <c r="I4670" s="5">
        <v>1</v>
      </c>
      <c r="J4670" s="5">
        <v>2006</v>
      </c>
      <c r="K4670" s="5">
        <v>3</v>
      </c>
      <c r="L4670" s="21" t="s">
        <v>3873</v>
      </c>
      <c r="M4670" s="5" t="s">
        <v>96</v>
      </c>
      <c r="N4670" s="19">
        <v>9784120037412</v>
      </c>
    </row>
    <row r="4671" spans="1:14" ht="15.75" customHeight="1" x14ac:dyDescent="0.2">
      <c r="A4671" s="14">
        <v>34</v>
      </c>
      <c r="B4671" s="16">
        <v>590</v>
      </c>
      <c r="C4671" s="14" t="s">
        <v>5940</v>
      </c>
      <c r="D4671" s="17">
        <v>1</v>
      </c>
      <c r="E4671" s="5" t="s">
        <v>5941</v>
      </c>
      <c r="F4671" s="5">
        <v>0</v>
      </c>
      <c r="G4671" s="21" t="s">
        <v>5942</v>
      </c>
      <c r="H4671" s="20" t="str">
        <f ca="1">IFERROR(__xludf.DUMMYFUNCTION("GOOGLETRANSLATE(VIET!K4671,""vi"",""en"")"),"History")</f>
        <v>History</v>
      </c>
      <c r="I4671" s="5">
        <v>1</v>
      </c>
      <c r="J4671" s="5">
        <v>2009</v>
      </c>
      <c r="K4671" s="5">
        <v>2</v>
      </c>
      <c r="L4671" s="21" t="s">
        <v>3440</v>
      </c>
      <c r="M4671" s="5" t="s">
        <v>96</v>
      </c>
      <c r="N4671" s="19">
        <v>9784062879774</v>
      </c>
    </row>
    <row r="4672" spans="1:14" ht="15.75" customHeight="1" x14ac:dyDescent="0.2">
      <c r="A4672" s="14">
        <v>35</v>
      </c>
      <c r="B4672" s="16">
        <v>590</v>
      </c>
      <c r="C4672" s="14" t="s">
        <v>5943</v>
      </c>
      <c r="D4672" s="17">
        <v>1</v>
      </c>
      <c r="E4672" s="5" t="s">
        <v>2975</v>
      </c>
      <c r="F4672" s="5" t="s">
        <v>5944</v>
      </c>
      <c r="G4672" s="5" t="s">
        <v>2976</v>
      </c>
      <c r="H4672" s="20" t="str">
        <f ca="1">IFERROR(__xludf.DUMMYFUNCTION("GOOGLETRANSLATE(VIET!K4672,""vi"",""en"")"),"Science")</f>
        <v>Science</v>
      </c>
      <c r="I4672" s="5">
        <v>0</v>
      </c>
      <c r="J4672" s="5">
        <v>2012</v>
      </c>
      <c r="K4672" s="5">
        <v>4</v>
      </c>
      <c r="L4672" s="5" t="s">
        <v>5945</v>
      </c>
      <c r="M4672" s="5" t="s">
        <v>96</v>
      </c>
      <c r="N4672" s="19">
        <v>9784087201123</v>
      </c>
    </row>
    <row r="4673" spans="1:14" ht="15.75" customHeight="1" x14ac:dyDescent="0.2">
      <c r="A4673" s="14">
        <v>36</v>
      </c>
      <c r="B4673" s="16">
        <v>590</v>
      </c>
      <c r="C4673" s="14" t="s">
        <v>5946</v>
      </c>
      <c r="D4673" s="17">
        <v>1</v>
      </c>
      <c r="E4673" s="5" t="s">
        <v>506</v>
      </c>
      <c r="F4673" s="5">
        <v>0</v>
      </c>
      <c r="G4673" s="21" t="s">
        <v>507</v>
      </c>
      <c r="H4673" s="20" t="str">
        <f ca="1">IFERROR(__xludf.DUMMYFUNCTION("GOOGLETRANSLATE(VIET!K4673,""vi"",""en"")"),"synthetic")</f>
        <v>synthetic</v>
      </c>
      <c r="I4673" s="5">
        <v>0</v>
      </c>
      <c r="J4673" s="5">
        <v>2010</v>
      </c>
      <c r="K4673" s="5">
        <v>1</v>
      </c>
      <c r="L4673" s="21" t="s">
        <v>508</v>
      </c>
      <c r="M4673" s="5" t="s">
        <v>96</v>
      </c>
      <c r="N4673" s="19">
        <v>9784812210642</v>
      </c>
    </row>
    <row r="4674" spans="1:14" ht="15.75" customHeight="1" x14ac:dyDescent="0.2">
      <c r="A4674" s="14">
        <v>37</v>
      </c>
      <c r="B4674" s="16">
        <v>590</v>
      </c>
      <c r="C4674" s="14" t="s">
        <v>5948</v>
      </c>
      <c r="D4674" s="17">
        <v>1</v>
      </c>
      <c r="E4674" s="5" t="s">
        <v>5949</v>
      </c>
      <c r="F4674" s="5">
        <v>0</v>
      </c>
      <c r="G4674" s="5" t="s">
        <v>5950</v>
      </c>
      <c r="H4674" s="20" t="str">
        <f ca="1">IFERROR(__xludf.DUMMYFUNCTION("GOOGLETRANSLATE(VIET!K4674,""vi"",""en"")"),"Environmental science")</f>
        <v>Environmental science</v>
      </c>
      <c r="I4674" s="5">
        <v>0</v>
      </c>
      <c r="J4674" s="5">
        <v>0</v>
      </c>
      <c r="K4674" s="5">
        <v>0</v>
      </c>
      <c r="L4674" s="21">
        <v>0</v>
      </c>
      <c r="M4674" s="5">
        <v>0</v>
      </c>
      <c r="N4674" s="19">
        <v>0</v>
      </c>
    </row>
    <row r="4675" spans="1:14" ht="15.75" customHeight="1" x14ac:dyDescent="0.2">
      <c r="A4675" s="14">
        <v>38</v>
      </c>
      <c r="B4675" s="16">
        <v>590</v>
      </c>
      <c r="C4675" s="14" t="s">
        <v>5952</v>
      </c>
      <c r="D4675" s="17">
        <v>1</v>
      </c>
      <c r="E4675" s="5" t="s">
        <v>5953</v>
      </c>
      <c r="F4675" s="5">
        <v>0</v>
      </c>
      <c r="G4675" s="21" t="s">
        <v>5954</v>
      </c>
      <c r="H4675" s="20" t="str">
        <f ca="1">IFERROR(__xludf.DUMMYFUNCTION("GOOGLETRANSLATE(VIET!K4675,""vi"",""en"")"),"0")</f>
        <v>0</v>
      </c>
      <c r="I4675" s="5">
        <v>0</v>
      </c>
      <c r="J4675" s="5">
        <v>2014</v>
      </c>
      <c r="K4675" s="5">
        <v>3</v>
      </c>
      <c r="L4675" s="21" t="s">
        <v>5608</v>
      </c>
      <c r="M4675" s="5" t="s">
        <v>96</v>
      </c>
      <c r="N4675" s="19">
        <v>9784623066827</v>
      </c>
    </row>
    <row r="4676" spans="1:14" ht="15.75" customHeight="1" x14ac:dyDescent="0.2">
      <c r="A4676" s="14">
        <v>39</v>
      </c>
      <c r="B4676" s="16">
        <v>590</v>
      </c>
      <c r="C4676" s="14" t="s">
        <v>5955</v>
      </c>
      <c r="D4676" s="17">
        <v>1</v>
      </c>
      <c r="E4676" s="5" t="s">
        <v>4328</v>
      </c>
      <c r="F4676" s="5">
        <v>0</v>
      </c>
      <c r="G4676" s="5" t="s">
        <v>5956</v>
      </c>
      <c r="H4676" s="20" t="str">
        <f ca="1">IFERROR(__xludf.DUMMYFUNCTION("GOOGLETRANSLATE(VIET!K4676,""vi"",""en"")"),"0")</f>
        <v>0</v>
      </c>
      <c r="I4676" s="5">
        <v>0</v>
      </c>
      <c r="J4676" s="5">
        <v>2014</v>
      </c>
      <c r="K4676" s="5">
        <v>0</v>
      </c>
      <c r="L4676" s="21">
        <v>0</v>
      </c>
      <c r="M4676" s="5" t="s">
        <v>35</v>
      </c>
      <c r="N4676" s="19">
        <v>9783836535007</v>
      </c>
    </row>
    <row r="4677" spans="1:14" ht="15.75" customHeight="1" x14ac:dyDescent="0.2">
      <c r="A4677" s="14">
        <v>40</v>
      </c>
      <c r="B4677" s="16">
        <v>590</v>
      </c>
      <c r="C4677" s="14" t="s">
        <v>5957</v>
      </c>
      <c r="D4677" s="17">
        <v>1</v>
      </c>
      <c r="E4677" s="5" t="s">
        <v>5958</v>
      </c>
      <c r="F4677" s="5">
        <v>0</v>
      </c>
      <c r="G4677" s="5" t="s">
        <v>5959</v>
      </c>
      <c r="H4677" s="20" t="str">
        <f ca="1">IFERROR(__xludf.DUMMYFUNCTION("GOOGLETRANSLATE(VIET!K4677,""vi"",""en"")"),"0")</f>
        <v>0</v>
      </c>
      <c r="I4677" s="5">
        <v>0</v>
      </c>
      <c r="J4677" s="5">
        <v>2012</v>
      </c>
      <c r="K4677" s="5">
        <v>1</v>
      </c>
      <c r="L4677" s="21" t="s">
        <v>5945</v>
      </c>
      <c r="M4677" s="5">
        <v>0</v>
      </c>
      <c r="N4677" s="19">
        <v>9784087206616</v>
      </c>
    </row>
    <row r="4678" spans="1:14" ht="15.75" customHeight="1" x14ac:dyDescent="0.2">
      <c r="A4678" s="14">
        <v>41</v>
      </c>
      <c r="B4678" s="16">
        <v>590</v>
      </c>
      <c r="C4678" s="14" t="s">
        <v>5960</v>
      </c>
      <c r="D4678" s="17">
        <v>1</v>
      </c>
      <c r="E4678" s="5" t="s">
        <v>5961</v>
      </c>
      <c r="F4678" s="5">
        <v>0</v>
      </c>
      <c r="G4678" s="5" t="s">
        <v>5962</v>
      </c>
      <c r="H4678" s="20" t="str">
        <f ca="1">IFERROR(__xludf.DUMMYFUNCTION("GOOGLETRANSLATE(VIET!K4678,""vi"",""en"")"),"0")</f>
        <v>0</v>
      </c>
      <c r="I4678" s="5">
        <v>0</v>
      </c>
      <c r="J4678" s="5">
        <v>2008</v>
      </c>
      <c r="K4678" s="5">
        <v>1</v>
      </c>
      <c r="L4678" s="21" t="s">
        <v>3678</v>
      </c>
      <c r="M4678" s="5" t="s">
        <v>96</v>
      </c>
      <c r="N4678" s="19">
        <v>9784334034405</v>
      </c>
    </row>
    <row r="4679" spans="1:14" ht="15.75" customHeight="1" x14ac:dyDescent="0.2">
      <c r="A4679" s="14">
        <v>42</v>
      </c>
      <c r="B4679" s="16">
        <v>590</v>
      </c>
      <c r="C4679" s="14" t="s">
        <v>5963</v>
      </c>
      <c r="D4679" s="17">
        <v>1</v>
      </c>
      <c r="E4679" s="5" t="s">
        <v>5964</v>
      </c>
      <c r="F4679" s="5">
        <v>0</v>
      </c>
      <c r="G4679" s="5" t="s">
        <v>5965</v>
      </c>
      <c r="H4679" s="20" t="str">
        <f ca="1">IFERROR(__xludf.DUMMYFUNCTION("GOOGLETRANSLATE(VIET!K4679,""vi"",""en"")"),"0")</f>
        <v>0</v>
      </c>
      <c r="I4679" s="5">
        <v>0</v>
      </c>
      <c r="J4679" s="5">
        <v>2014</v>
      </c>
      <c r="K4679" s="5">
        <v>1</v>
      </c>
      <c r="L4679" s="21" t="s">
        <v>414</v>
      </c>
      <c r="M4679" s="5" t="s">
        <v>96</v>
      </c>
      <c r="N4679" s="19" t="s">
        <v>5966</v>
      </c>
    </row>
    <row r="4680" spans="1:14" ht="15.75" customHeight="1" x14ac:dyDescent="0.2">
      <c r="A4680" s="14">
        <v>43</v>
      </c>
      <c r="B4680" s="16">
        <v>590</v>
      </c>
      <c r="C4680" s="14" t="s">
        <v>5967</v>
      </c>
      <c r="D4680" s="17">
        <v>1</v>
      </c>
      <c r="E4680" s="5" t="s">
        <v>5968</v>
      </c>
      <c r="F4680" s="5" t="s">
        <v>5969</v>
      </c>
      <c r="G4680" s="5" t="s">
        <v>5970</v>
      </c>
      <c r="H4680" s="20" t="str">
        <f ca="1">IFERROR(__xludf.DUMMYFUNCTION("GOOGLETRANSLATE(VIET!K4680,""vi"",""en"")"),"Science and technology")</f>
        <v>Science and technology</v>
      </c>
      <c r="I4680" s="5">
        <v>0</v>
      </c>
      <c r="J4680" s="5">
        <v>2016</v>
      </c>
      <c r="K4680" s="5">
        <v>1</v>
      </c>
      <c r="L4680" s="21" t="s">
        <v>4449</v>
      </c>
      <c r="M4680" s="5" t="s">
        <v>96</v>
      </c>
      <c r="N4680" s="19">
        <v>9784916055613</v>
      </c>
    </row>
    <row r="4681" spans="1:14" ht="15.75" customHeight="1" x14ac:dyDescent="0.2">
      <c r="A4681" s="14">
        <v>44</v>
      </c>
      <c r="B4681" s="16">
        <v>590</v>
      </c>
      <c r="C4681" s="14" t="s">
        <v>5972</v>
      </c>
      <c r="D4681" s="17">
        <v>1</v>
      </c>
      <c r="E4681" s="5" t="s">
        <v>5973</v>
      </c>
      <c r="F4681" s="5">
        <v>0</v>
      </c>
      <c r="G4681" s="5" t="s">
        <v>5974</v>
      </c>
      <c r="H4681" s="20" t="str">
        <f ca="1">IFERROR(__xludf.DUMMYFUNCTION("GOOGLETRANSLATE(VIET!K4681,""vi"",""en"")"),"History")</f>
        <v>History</v>
      </c>
      <c r="I4681" s="5">
        <v>0</v>
      </c>
      <c r="J4681" s="5">
        <v>2010</v>
      </c>
      <c r="K4681" s="5" t="s">
        <v>1262</v>
      </c>
      <c r="L4681" s="21" t="s">
        <v>414</v>
      </c>
      <c r="M4681" s="5" t="s">
        <v>96</v>
      </c>
      <c r="N4681" s="19" t="s">
        <v>5975</v>
      </c>
    </row>
    <row r="4682" spans="1:14" ht="15.75" customHeight="1" x14ac:dyDescent="0.2">
      <c r="A4682" s="14">
        <v>45</v>
      </c>
      <c r="B4682" s="16">
        <v>590</v>
      </c>
      <c r="C4682" s="14" t="s">
        <v>5976</v>
      </c>
      <c r="D4682" s="17">
        <v>1</v>
      </c>
      <c r="E4682" s="5" t="s">
        <v>5977</v>
      </c>
      <c r="F4682" s="5">
        <v>0</v>
      </c>
      <c r="G4682" s="5" t="s">
        <v>5978</v>
      </c>
      <c r="H4682" s="20" t="str">
        <f ca="1">IFERROR(__xludf.DUMMYFUNCTION("GOOGLETRANSLATE(VIET!K4682,""vi"",""en"")"),"History")</f>
        <v>History</v>
      </c>
      <c r="I4682" s="5">
        <v>0</v>
      </c>
      <c r="J4682" s="5">
        <v>2011</v>
      </c>
      <c r="K4682" s="5" t="s">
        <v>1262</v>
      </c>
      <c r="L4682" s="5" t="s">
        <v>5979</v>
      </c>
      <c r="M4682" s="5" t="s">
        <v>96</v>
      </c>
      <c r="N4682" s="19" t="s">
        <v>5980</v>
      </c>
    </row>
    <row r="4683" spans="1:14" ht="15.75" customHeight="1" x14ac:dyDescent="0.2">
      <c r="A4683" s="14">
        <v>46</v>
      </c>
      <c r="B4683" s="16">
        <v>590</v>
      </c>
      <c r="C4683" s="14" t="s">
        <v>5981</v>
      </c>
      <c r="D4683" s="17">
        <v>1</v>
      </c>
      <c r="E4683" s="5" t="s">
        <v>5982</v>
      </c>
      <c r="F4683" s="5">
        <v>0</v>
      </c>
      <c r="G4683" s="5" t="s">
        <v>5983</v>
      </c>
      <c r="H4683" s="20" t="str">
        <f ca="1">IFERROR(__xludf.DUMMYFUNCTION("GOOGLETRANSLATE(VIET!K4683,""vi"",""en"")"),"History")</f>
        <v>History</v>
      </c>
      <c r="I4683" s="5">
        <v>0</v>
      </c>
      <c r="J4683" s="5">
        <v>2012</v>
      </c>
      <c r="K4683" s="5" t="s">
        <v>1262</v>
      </c>
      <c r="L4683" s="5" t="s">
        <v>5351</v>
      </c>
      <c r="M4683" s="5" t="s">
        <v>96</v>
      </c>
      <c r="N4683" s="19" t="s">
        <v>5984</v>
      </c>
    </row>
    <row r="4684" spans="1:14" ht="15.75" customHeight="1" x14ac:dyDescent="0.2">
      <c r="A4684" s="14">
        <v>47</v>
      </c>
      <c r="B4684" s="16">
        <v>590</v>
      </c>
      <c r="C4684" s="14" t="s">
        <v>5985</v>
      </c>
      <c r="D4684" s="17">
        <v>1</v>
      </c>
      <c r="E4684" s="5" t="s">
        <v>5986</v>
      </c>
      <c r="F4684" s="5">
        <v>0</v>
      </c>
      <c r="G4684" s="5" t="s">
        <v>5987</v>
      </c>
      <c r="H4684" s="20" t="str">
        <f ca="1">IFERROR(__xludf.DUMMYFUNCTION("GOOGLETRANSLATE(VIET!K4684,""vi"",""en"")"),"History")</f>
        <v>History</v>
      </c>
      <c r="I4684" s="5">
        <v>0</v>
      </c>
      <c r="J4684" s="5">
        <v>2014</v>
      </c>
      <c r="K4684" s="5" t="s">
        <v>1262</v>
      </c>
      <c r="L4684" s="5" t="s">
        <v>1138</v>
      </c>
      <c r="M4684" s="5" t="s">
        <v>96</v>
      </c>
      <c r="N4684" s="19" t="s">
        <v>5988</v>
      </c>
    </row>
    <row r="4685" spans="1:14" ht="15.75" customHeight="1" x14ac:dyDescent="0.2">
      <c r="A4685" s="14">
        <v>48</v>
      </c>
      <c r="B4685" s="16">
        <v>590</v>
      </c>
      <c r="C4685" s="14" t="s">
        <v>5989</v>
      </c>
      <c r="D4685" s="17">
        <v>1</v>
      </c>
      <c r="E4685" s="5" t="s">
        <v>5990</v>
      </c>
      <c r="F4685" s="5">
        <v>0</v>
      </c>
      <c r="G4685" s="5" t="s">
        <v>5991</v>
      </c>
      <c r="H4685" s="20" t="str">
        <f ca="1">IFERROR(__xludf.DUMMYFUNCTION("GOOGLETRANSLATE(VIET!K4685,""vi"",""en"")"),"History")</f>
        <v>History</v>
      </c>
      <c r="I4685" s="5">
        <v>0</v>
      </c>
      <c r="J4685" s="5">
        <v>2014</v>
      </c>
      <c r="K4685" s="5" t="s">
        <v>1262</v>
      </c>
      <c r="L4685" s="5" t="s">
        <v>2535</v>
      </c>
      <c r="M4685" s="5" t="s">
        <v>96</v>
      </c>
      <c r="N4685" s="19" t="s">
        <v>5992</v>
      </c>
    </row>
    <row r="4686" spans="1:14" ht="15.75" customHeight="1" x14ac:dyDescent="0.2">
      <c r="A4686" s="14">
        <v>49</v>
      </c>
      <c r="B4686" s="16">
        <v>590</v>
      </c>
      <c r="C4686" s="14" t="s">
        <v>5993</v>
      </c>
      <c r="D4686" s="17">
        <v>1</v>
      </c>
      <c r="E4686" s="5" t="s">
        <v>5994</v>
      </c>
      <c r="F4686" s="5">
        <v>0</v>
      </c>
      <c r="G4686" s="5" t="s">
        <v>5995</v>
      </c>
      <c r="H4686" s="20" t="str">
        <f ca="1">IFERROR(__xludf.DUMMYFUNCTION("GOOGLETRANSLATE(VIET!K4686,""vi"",""en"")"),"Essay")</f>
        <v>Essay</v>
      </c>
      <c r="I4686" s="5">
        <v>1</v>
      </c>
      <c r="J4686" s="5">
        <v>2014</v>
      </c>
      <c r="K4686" s="5" t="s">
        <v>1262</v>
      </c>
      <c r="L4686" s="5" t="s">
        <v>3127</v>
      </c>
      <c r="M4686" s="5" t="s">
        <v>96</v>
      </c>
      <c r="N4686" s="19" t="s">
        <v>5997</v>
      </c>
    </row>
    <row r="4687" spans="1:14" ht="15.75" customHeight="1" x14ac:dyDescent="0.2">
      <c r="A4687" s="14">
        <v>50</v>
      </c>
      <c r="B4687" s="16">
        <v>590</v>
      </c>
      <c r="C4687" s="14" t="s">
        <v>5998</v>
      </c>
      <c r="D4687" s="17">
        <v>1</v>
      </c>
      <c r="E4687" s="5" t="s">
        <v>5999</v>
      </c>
      <c r="F4687" s="5">
        <v>0</v>
      </c>
      <c r="G4687" s="5" t="s">
        <v>5995</v>
      </c>
      <c r="H4687" s="20" t="str">
        <f ca="1">IFERROR(__xludf.DUMMYFUNCTION("GOOGLETRANSLATE(VIET!K4687,""vi"",""en"")"),"Essay")</f>
        <v>Essay</v>
      </c>
      <c r="I4687" s="5">
        <v>2</v>
      </c>
      <c r="J4687" s="5">
        <v>2014</v>
      </c>
      <c r="K4687" s="5" t="s">
        <v>1262</v>
      </c>
      <c r="L4687" s="5" t="s">
        <v>3127</v>
      </c>
      <c r="M4687" s="5" t="s">
        <v>96</v>
      </c>
      <c r="N4687" s="19" t="s">
        <v>6000</v>
      </c>
    </row>
    <row r="4688" spans="1:14" ht="15.75" customHeight="1" x14ac:dyDescent="0.2">
      <c r="A4688" s="14">
        <v>51</v>
      </c>
      <c r="B4688" s="16">
        <v>590</v>
      </c>
      <c r="C4688" s="14" t="s">
        <v>6001</v>
      </c>
      <c r="D4688" s="17">
        <v>1</v>
      </c>
      <c r="E4688" s="5" t="s">
        <v>6002</v>
      </c>
      <c r="F4688" s="5">
        <v>0</v>
      </c>
      <c r="G4688" s="5" t="s">
        <v>5995</v>
      </c>
      <c r="H4688" s="20" t="str">
        <f ca="1">IFERROR(__xludf.DUMMYFUNCTION("GOOGLETRANSLATE(VIET!K4688,""vi"",""en"")"),"Essay")</f>
        <v>Essay</v>
      </c>
      <c r="I4688" s="5">
        <v>3</v>
      </c>
      <c r="J4688" s="5">
        <v>2014</v>
      </c>
      <c r="K4688" s="5" t="s">
        <v>1262</v>
      </c>
      <c r="L4688" s="5" t="s">
        <v>3127</v>
      </c>
      <c r="M4688" s="5" t="s">
        <v>96</v>
      </c>
      <c r="N4688" s="19" t="s">
        <v>6003</v>
      </c>
    </row>
    <row r="4689" spans="1:14" ht="15.75" customHeight="1" x14ac:dyDescent="0.2">
      <c r="A4689" s="14">
        <v>52</v>
      </c>
      <c r="B4689" s="16">
        <v>590</v>
      </c>
      <c r="C4689" s="14" t="s">
        <v>6004</v>
      </c>
      <c r="D4689" s="17">
        <v>1</v>
      </c>
      <c r="E4689" s="5" t="s">
        <v>6005</v>
      </c>
      <c r="F4689" s="5">
        <v>0</v>
      </c>
      <c r="G4689" s="5" t="s">
        <v>6006</v>
      </c>
      <c r="H4689" s="20" t="str">
        <f ca="1">IFERROR(__xludf.DUMMYFUNCTION("GOOGLETRANSLATE(VIET!K4689,""vi"",""en"")"),"Essay")</f>
        <v>Essay</v>
      </c>
      <c r="I4689" s="5">
        <v>0</v>
      </c>
      <c r="J4689" s="5">
        <v>2010</v>
      </c>
      <c r="K4689" s="5" t="s">
        <v>1262</v>
      </c>
      <c r="L4689" s="21" t="s">
        <v>5936</v>
      </c>
      <c r="M4689" s="5" t="s">
        <v>96</v>
      </c>
      <c r="N4689" s="19" t="s">
        <v>6007</v>
      </c>
    </row>
    <row r="4690" spans="1:14" ht="15.75" customHeight="1" x14ac:dyDescent="0.2">
      <c r="A4690" s="14">
        <v>53</v>
      </c>
      <c r="B4690" s="16">
        <v>590</v>
      </c>
      <c r="C4690" s="14" t="s">
        <v>6008</v>
      </c>
      <c r="D4690" s="17">
        <v>1</v>
      </c>
      <c r="E4690" s="5" t="s">
        <v>6009</v>
      </c>
      <c r="F4690" s="5">
        <v>0</v>
      </c>
      <c r="G4690" s="5" t="s">
        <v>6010</v>
      </c>
      <c r="H4690" s="20" t="str">
        <f ca="1">IFERROR(__xludf.DUMMYFUNCTION("GOOGLETRANSLATE(VIET!K4690,""vi"",""en"")"),"Essay")</f>
        <v>Essay</v>
      </c>
      <c r="I4690" s="5">
        <v>0</v>
      </c>
      <c r="J4690" s="5">
        <v>2011</v>
      </c>
      <c r="K4690" s="5" t="s">
        <v>1262</v>
      </c>
      <c r="L4690" s="5" t="s">
        <v>1774</v>
      </c>
      <c r="M4690" s="5" t="s">
        <v>96</v>
      </c>
      <c r="N4690" s="19" t="s">
        <v>6011</v>
      </c>
    </row>
    <row r="4691" spans="1:14" ht="15.75" customHeight="1" x14ac:dyDescent="0.2">
      <c r="A4691" s="14">
        <v>54</v>
      </c>
      <c r="B4691" s="16">
        <v>590</v>
      </c>
      <c r="C4691" s="14" t="s">
        <v>6012</v>
      </c>
      <c r="D4691" s="17">
        <v>1</v>
      </c>
      <c r="E4691" s="5" t="s">
        <v>6013</v>
      </c>
      <c r="F4691" s="5">
        <v>0</v>
      </c>
      <c r="G4691" s="5" t="s">
        <v>6014</v>
      </c>
      <c r="H4691" s="20" t="str">
        <f ca="1">IFERROR(__xludf.DUMMYFUNCTION("GOOGLETRANSLATE(VIET!K4691,""vi"",""en"")"),"Essay")</f>
        <v>Essay</v>
      </c>
      <c r="I4691" s="5">
        <v>0</v>
      </c>
      <c r="J4691" s="5">
        <v>2012</v>
      </c>
      <c r="K4691" s="5" t="s">
        <v>1262</v>
      </c>
      <c r="L4691" s="5" t="s">
        <v>2453</v>
      </c>
      <c r="M4691" s="5" t="s">
        <v>96</v>
      </c>
      <c r="N4691" s="19" t="s">
        <v>6015</v>
      </c>
    </row>
    <row r="4692" spans="1:14" ht="15.75" customHeight="1" x14ac:dyDescent="0.2">
      <c r="A4692" s="14">
        <v>55</v>
      </c>
      <c r="B4692" s="16">
        <v>590</v>
      </c>
      <c r="C4692" s="14" t="s">
        <v>6016</v>
      </c>
      <c r="D4692" s="17">
        <v>1</v>
      </c>
      <c r="E4692" s="5" t="s">
        <v>6017</v>
      </c>
      <c r="F4692" s="5">
        <v>0</v>
      </c>
      <c r="G4692" s="5" t="s">
        <v>6018</v>
      </c>
      <c r="H4692" s="20" t="str">
        <f ca="1">IFERROR(__xludf.DUMMYFUNCTION("GOOGLETRANSLATE(VIET!K4692,""vi"",""en"")"),"Essay")</f>
        <v>Essay</v>
      </c>
      <c r="I4692" s="5">
        <v>0</v>
      </c>
      <c r="J4692" s="5">
        <v>2013</v>
      </c>
      <c r="K4692" s="5" t="s">
        <v>1262</v>
      </c>
      <c r="L4692" s="5" t="s">
        <v>2453</v>
      </c>
      <c r="M4692" s="5" t="s">
        <v>96</v>
      </c>
      <c r="N4692" s="19" t="s">
        <v>6019</v>
      </c>
    </row>
    <row r="4693" spans="1:14" ht="15.75" customHeight="1" x14ac:dyDescent="0.2">
      <c r="A4693" s="14">
        <v>56</v>
      </c>
      <c r="B4693" s="16">
        <v>590</v>
      </c>
      <c r="C4693" s="14" t="s">
        <v>6020</v>
      </c>
      <c r="D4693" s="17">
        <v>1</v>
      </c>
      <c r="E4693" s="5" t="s">
        <v>6021</v>
      </c>
      <c r="F4693" s="5">
        <v>0</v>
      </c>
      <c r="G4693" s="5" t="s">
        <v>6022</v>
      </c>
      <c r="H4693" s="20" t="str">
        <f ca="1">IFERROR(__xludf.DUMMYFUNCTION("GOOGLETRANSLATE(VIET!K4693,""vi"",""en"")"),"Essay")</f>
        <v>Essay</v>
      </c>
      <c r="I4693" s="5">
        <v>0</v>
      </c>
      <c r="J4693" s="5" t="s">
        <v>1305</v>
      </c>
      <c r="K4693" s="5" t="s">
        <v>1262</v>
      </c>
      <c r="L4693" s="5" t="s">
        <v>2535</v>
      </c>
      <c r="M4693" s="5" t="s">
        <v>96</v>
      </c>
      <c r="N4693" s="19" t="s">
        <v>6023</v>
      </c>
    </row>
    <row r="4694" spans="1:14" ht="15.75" customHeight="1" x14ac:dyDescent="0.2">
      <c r="A4694" s="14">
        <v>57</v>
      </c>
      <c r="B4694" s="16">
        <v>590</v>
      </c>
      <c r="C4694" s="14" t="s">
        <v>6024</v>
      </c>
      <c r="D4694" s="17">
        <v>1</v>
      </c>
      <c r="E4694" s="5" t="s">
        <v>6025</v>
      </c>
      <c r="F4694" s="5">
        <v>0</v>
      </c>
      <c r="G4694" s="5" t="s">
        <v>6026</v>
      </c>
      <c r="H4694" s="20" t="str">
        <f ca="1">IFERROR(__xludf.DUMMYFUNCTION("GOOGLETRANSLATE(VIET!K4694,""vi"",""en"")"),"Essay")</f>
        <v>Essay</v>
      </c>
      <c r="I4694" s="5">
        <v>0</v>
      </c>
      <c r="J4694" s="5" t="s">
        <v>1305</v>
      </c>
      <c r="K4694" s="5" t="s">
        <v>1262</v>
      </c>
      <c r="L4694" s="5" t="s">
        <v>2933</v>
      </c>
      <c r="M4694" s="5" t="s">
        <v>96</v>
      </c>
      <c r="N4694" s="19" t="s">
        <v>6027</v>
      </c>
    </row>
    <row r="4695" spans="1:14" ht="15.75" customHeight="1" x14ac:dyDescent="0.2">
      <c r="A4695" s="14">
        <v>58</v>
      </c>
      <c r="B4695" s="16">
        <v>590</v>
      </c>
      <c r="C4695" s="14" t="s">
        <v>6028</v>
      </c>
      <c r="D4695" s="17">
        <v>1</v>
      </c>
      <c r="E4695" s="5" t="s">
        <v>6029</v>
      </c>
      <c r="F4695" s="5">
        <v>0</v>
      </c>
      <c r="G4695" s="5" t="s">
        <v>6030</v>
      </c>
      <c r="H4695" s="20" t="str">
        <f ca="1">IFERROR(__xludf.DUMMYFUNCTION("GOOGLETRANSLATE(VIET!K4695,""vi"",""en"")"),"Essay")</f>
        <v>Essay</v>
      </c>
      <c r="I4695" s="5">
        <v>0</v>
      </c>
      <c r="J4695" s="5">
        <v>2014</v>
      </c>
      <c r="K4695" s="5" t="s">
        <v>1262</v>
      </c>
      <c r="L4695" s="5" t="s">
        <v>4558</v>
      </c>
      <c r="M4695" s="5" t="s">
        <v>96</v>
      </c>
      <c r="N4695" s="19" t="s">
        <v>6031</v>
      </c>
    </row>
    <row r="4696" spans="1:14" ht="15.75" customHeight="1" x14ac:dyDescent="0.2">
      <c r="A4696" s="14">
        <v>59</v>
      </c>
      <c r="B4696" s="16">
        <v>590</v>
      </c>
      <c r="C4696" s="14" t="s">
        <v>6032</v>
      </c>
      <c r="D4696" s="17">
        <v>1</v>
      </c>
      <c r="E4696" s="5" t="s">
        <v>6033</v>
      </c>
      <c r="F4696" s="5">
        <v>0</v>
      </c>
      <c r="G4696" s="5" t="s">
        <v>6034</v>
      </c>
      <c r="H4696" s="20" t="str">
        <f ca="1">IFERROR(__xludf.DUMMYFUNCTION("GOOGLETRANSLATE(VIET!K4696,""vi"",""en"")"),"Essay")</f>
        <v>Essay</v>
      </c>
      <c r="I4696" s="5">
        <v>0</v>
      </c>
      <c r="J4696" s="5">
        <v>2014</v>
      </c>
      <c r="K4696" s="5" t="s">
        <v>1262</v>
      </c>
      <c r="L4696" s="5" t="s">
        <v>4119</v>
      </c>
      <c r="M4696" s="5" t="s">
        <v>96</v>
      </c>
      <c r="N4696" s="19" t="s">
        <v>6035</v>
      </c>
    </row>
    <row r="4697" spans="1:14" ht="15.75" customHeight="1" x14ac:dyDescent="0.2">
      <c r="A4697" s="14">
        <v>60</v>
      </c>
      <c r="B4697" s="16">
        <v>590</v>
      </c>
      <c r="C4697" s="14" t="s">
        <v>6036</v>
      </c>
      <c r="D4697" s="17">
        <v>1</v>
      </c>
      <c r="E4697" s="5" t="s">
        <v>6037</v>
      </c>
      <c r="F4697" s="5">
        <v>0</v>
      </c>
      <c r="G4697" s="5" t="s">
        <v>6038</v>
      </c>
      <c r="H4697" s="20" t="str">
        <f ca="1">IFERROR(__xludf.DUMMYFUNCTION("GOOGLETRANSLATE(VIET!K4697,""vi"",""en"")"),"Essay")</f>
        <v>Essay</v>
      </c>
      <c r="I4697" s="5">
        <v>0</v>
      </c>
      <c r="J4697" s="5">
        <v>2014</v>
      </c>
      <c r="K4697" s="5" t="s">
        <v>1262</v>
      </c>
      <c r="L4697" s="5" t="s">
        <v>905</v>
      </c>
      <c r="M4697" s="5" t="s">
        <v>96</v>
      </c>
      <c r="N4697" s="19" t="s">
        <v>6039</v>
      </c>
    </row>
    <row r="4698" spans="1:14" ht="15.75" customHeight="1" x14ac:dyDescent="0.2">
      <c r="A4698" s="14">
        <v>61</v>
      </c>
      <c r="B4698" s="16">
        <v>590</v>
      </c>
      <c r="C4698" s="14" t="s">
        <v>6040</v>
      </c>
      <c r="D4698" s="17">
        <v>1</v>
      </c>
      <c r="E4698" s="5" t="s">
        <v>6041</v>
      </c>
      <c r="F4698" s="5">
        <v>0</v>
      </c>
      <c r="G4698" s="5" t="s">
        <v>6042</v>
      </c>
      <c r="H4698" s="20" t="str">
        <f ca="1">IFERROR(__xludf.DUMMYFUNCTION("GOOGLETRANSLATE(VIET!K4698,""vi"",""en"")"),"Essay")</f>
        <v>Essay</v>
      </c>
      <c r="I4698" s="5">
        <v>0</v>
      </c>
      <c r="J4698" s="5" t="s">
        <v>1261</v>
      </c>
      <c r="K4698" s="5" t="s">
        <v>1262</v>
      </c>
      <c r="L4698" s="5" t="s">
        <v>409</v>
      </c>
      <c r="M4698" s="5" t="s">
        <v>96</v>
      </c>
      <c r="N4698" s="19" t="s">
        <v>6043</v>
      </c>
    </row>
    <row r="4699" spans="1:14" ht="15.75" customHeight="1" x14ac:dyDescent="0.2">
      <c r="A4699" s="14">
        <v>62</v>
      </c>
      <c r="B4699" s="16">
        <v>590</v>
      </c>
      <c r="C4699" s="14" t="s">
        <v>6044</v>
      </c>
      <c r="D4699" s="17">
        <v>1</v>
      </c>
      <c r="E4699" s="5" t="s">
        <v>6045</v>
      </c>
      <c r="F4699" s="5">
        <v>0</v>
      </c>
      <c r="G4699" s="5" t="s">
        <v>6046</v>
      </c>
      <c r="H4699" s="20" t="str">
        <f ca="1">IFERROR(__xludf.DUMMYFUNCTION("GOOGLETRANSLATE(VIET!K4699,""vi"",""en"")"),"Essay")</f>
        <v>Essay</v>
      </c>
      <c r="I4699" s="5">
        <v>0</v>
      </c>
      <c r="J4699" s="5" t="s">
        <v>1261</v>
      </c>
      <c r="K4699" s="5" t="s">
        <v>1262</v>
      </c>
      <c r="L4699" s="5" t="s">
        <v>409</v>
      </c>
      <c r="M4699" s="5" t="s">
        <v>96</v>
      </c>
      <c r="N4699" s="19" t="s">
        <v>6047</v>
      </c>
    </row>
    <row r="4700" spans="1:14" ht="15.75" customHeight="1" x14ac:dyDescent="0.2">
      <c r="A4700" s="14">
        <v>63</v>
      </c>
      <c r="B4700" s="16">
        <v>590</v>
      </c>
      <c r="C4700" s="14" t="s">
        <v>6048</v>
      </c>
      <c r="D4700" s="17">
        <v>1</v>
      </c>
      <c r="E4700" s="5" t="s">
        <v>6049</v>
      </c>
      <c r="F4700" s="5">
        <v>0</v>
      </c>
      <c r="G4700" s="5" t="s">
        <v>6026</v>
      </c>
      <c r="H4700" s="20" t="str">
        <f ca="1">IFERROR(__xludf.DUMMYFUNCTION("GOOGLETRANSLATE(VIET!K4700,""vi"",""en"")"),"Essay")</f>
        <v>Essay</v>
      </c>
      <c r="I4700" s="5">
        <v>0</v>
      </c>
      <c r="J4700" s="5" t="s">
        <v>1261</v>
      </c>
      <c r="K4700" s="5" t="s">
        <v>1262</v>
      </c>
      <c r="L4700" s="5" t="s">
        <v>1138</v>
      </c>
      <c r="M4700" s="5" t="s">
        <v>96</v>
      </c>
      <c r="N4700" s="19" t="s">
        <v>6050</v>
      </c>
    </row>
    <row r="4701" spans="1:14" ht="15.75" customHeight="1" x14ac:dyDescent="0.2">
      <c r="A4701" s="14">
        <v>64</v>
      </c>
      <c r="B4701" s="16">
        <v>590</v>
      </c>
      <c r="C4701" s="14" t="s">
        <v>6051</v>
      </c>
      <c r="D4701" s="17">
        <v>1</v>
      </c>
      <c r="E4701" s="5" t="s">
        <v>6052</v>
      </c>
      <c r="F4701" s="5">
        <v>0</v>
      </c>
      <c r="G4701" s="5" t="s">
        <v>6053</v>
      </c>
      <c r="H4701" s="20" t="str">
        <f ca="1">IFERROR(__xludf.DUMMYFUNCTION("GOOGLETRANSLATE(VIET!K4701,""vi"",""en"")"),"Critique")</f>
        <v>Critique</v>
      </c>
      <c r="I4701" s="5">
        <v>0</v>
      </c>
      <c r="J4701" s="5">
        <v>2011</v>
      </c>
      <c r="K4701" s="5" t="s">
        <v>1262</v>
      </c>
      <c r="L4701" s="5" t="s">
        <v>6055</v>
      </c>
      <c r="M4701" s="5" t="s">
        <v>96</v>
      </c>
      <c r="N4701" s="19" t="s">
        <v>6056</v>
      </c>
    </row>
    <row r="4702" spans="1:14" ht="15.75" customHeight="1" x14ac:dyDescent="0.2">
      <c r="A4702" s="14">
        <v>65</v>
      </c>
      <c r="B4702" s="16">
        <v>590</v>
      </c>
      <c r="C4702" s="14" t="s">
        <v>6057</v>
      </c>
      <c r="D4702" s="17">
        <v>1</v>
      </c>
      <c r="E4702" s="5" t="s">
        <v>6058</v>
      </c>
      <c r="F4702" s="5">
        <v>0</v>
      </c>
      <c r="G4702" s="5" t="s">
        <v>6059</v>
      </c>
      <c r="H4702" s="20" t="str">
        <f ca="1">IFERROR(__xludf.DUMMYFUNCTION("GOOGLETRANSLATE(VIET!K4702,""vi"",""en"")"),"Critique")</f>
        <v>Critique</v>
      </c>
      <c r="I4702" s="5">
        <v>0</v>
      </c>
      <c r="J4702" s="5">
        <v>2011</v>
      </c>
      <c r="K4702" s="5" t="s">
        <v>1262</v>
      </c>
      <c r="L4702" s="5" t="s">
        <v>5351</v>
      </c>
      <c r="M4702" s="5" t="s">
        <v>96</v>
      </c>
      <c r="N4702" s="19" t="s">
        <v>6060</v>
      </c>
    </row>
    <row r="4703" spans="1:14" ht="15.75" customHeight="1" x14ac:dyDescent="0.2">
      <c r="A4703" s="14">
        <v>66</v>
      </c>
      <c r="B4703" s="16">
        <v>590</v>
      </c>
      <c r="C4703" s="14" t="s">
        <v>6061</v>
      </c>
      <c r="D4703" s="17">
        <v>1</v>
      </c>
      <c r="E4703" s="5" t="s">
        <v>6062</v>
      </c>
      <c r="F4703" s="5">
        <v>0</v>
      </c>
      <c r="G4703" s="5" t="s">
        <v>6063</v>
      </c>
      <c r="H4703" s="20" t="str">
        <f ca="1">IFERROR(__xludf.DUMMYFUNCTION("GOOGLETRANSLATE(VIET!K4703,""vi"",""en"")"),"Critique")</f>
        <v>Critique</v>
      </c>
      <c r="I4703" s="5">
        <v>0</v>
      </c>
      <c r="J4703" s="5">
        <v>2011</v>
      </c>
      <c r="K4703" s="5" t="s">
        <v>1262</v>
      </c>
      <c r="L4703" s="5" t="s">
        <v>409</v>
      </c>
      <c r="M4703" s="5" t="s">
        <v>96</v>
      </c>
      <c r="N4703" s="19" t="s">
        <v>6064</v>
      </c>
    </row>
    <row r="4704" spans="1:14" ht="15.75" customHeight="1" x14ac:dyDescent="0.2">
      <c r="A4704" s="14">
        <v>67</v>
      </c>
      <c r="B4704" s="16">
        <v>590</v>
      </c>
      <c r="C4704" s="14" t="s">
        <v>6065</v>
      </c>
      <c r="D4704" s="17">
        <v>1</v>
      </c>
      <c r="E4704" s="5" t="s">
        <v>6066</v>
      </c>
      <c r="F4704" s="5">
        <v>0</v>
      </c>
      <c r="G4704" s="5" t="s">
        <v>6067</v>
      </c>
      <c r="H4704" s="20" t="str">
        <f ca="1">IFERROR(__xludf.DUMMYFUNCTION("GOOGLETRANSLATE(VIET!K4704,""vi"",""en"")"),"Critique")</f>
        <v>Critique</v>
      </c>
      <c r="I4704" s="5">
        <v>0</v>
      </c>
      <c r="J4704" s="5">
        <v>2011</v>
      </c>
      <c r="K4704" s="5" t="s">
        <v>1262</v>
      </c>
      <c r="L4704" s="5" t="s">
        <v>1245</v>
      </c>
      <c r="M4704" s="5" t="s">
        <v>96</v>
      </c>
      <c r="N4704" s="19" t="s">
        <v>6068</v>
      </c>
    </row>
    <row r="4705" spans="1:14" ht="15.75" customHeight="1" x14ac:dyDescent="0.2">
      <c r="A4705" s="14">
        <v>68</v>
      </c>
      <c r="B4705" s="16">
        <v>590</v>
      </c>
      <c r="C4705" s="14" t="s">
        <v>6069</v>
      </c>
      <c r="D4705" s="17">
        <v>1</v>
      </c>
      <c r="E4705" s="5" t="s">
        <v>6070</v>
      </c>
      <c r="F4705" s="5">
        <v>0</v>
      </c>
      <c r="G4705" s="5" t="s">
        <v>6071</v>
      </c>
      <c r="H4705" s="20" t="str">
        <f ca="1">IFERROR(__xludf.DUMMYFUNCTION("GOOGLETRANSLATE(VIET!K4705,""vi"",""en"")"),"Critique")</f>
        <v>Critique</v>
      </c>
      <c r="I4705" s="5">
        <v>0</v>
      </c>
      <c r="J4705" s="5">
        <v>2012</v>
      </c>
      <c r="K4705" s="5" t="s">
        <v>1262</v>
      </c>
      <c r="L4705" s="5" t="s">
        <v>2535</v>
      </c>
      <c r="M4705" s="5" t="s">
        <v>96</v>
      </c>
      <c r="N4705" s="19" t="s">
        <v>6072</v>
      </c>
    </row>
    <row r="4706" spans="1:14" ht="15.75" customHeight="1" x14ac:dyDescent="0.2">
      <c r="A4706" s="14">
        <v>69</v>
      </c>
      <c r="B4706" s="16">
        <v>590</v>
      </c>
      <c r="C4706" s="14" t="s">
        <v>6073</v>
      </c>
      <c r="D4706" s="17">
        <v>1</v>
      </c>
      <c r="E4706" s="5" t="s">
        <v>6074</v>
      </c>
      <c r="F4706" s="5">
        <v>0</v>
      </c>
      <c r="G4706" s="5" t="s">
        <v>6075</v>
      </c>
      <c r="H4706" s="20" t="str">
        <f ca="1">IFERROR(__xludf.DUMMYFUNCTION("GOOGLETRANSLATE(VIET!K4706,""vi"",""en"")"),"Critique")</f>
        <v>Critique</v>
      </c>
      <c r="I4706" s="5">
        <v>0</v>
      </c>
      <c r="J4706" s="5">
        <v>2012</v>
      </c>
      <c r="K4706" s="5" t="s">
        <v>1262</v>
      </c>
      <c r="L4706" s="5" t="s">
        <v>1245</v>
      </c>
      <c r="M4706" s="5" t="s">
        <v>96</v>
      </c>
      <c r="N4706" s="19" t="s">
        <v>6076</v>
      </c>
    </row>
    <row r="4707" spans="1:14" ht="15.75" customHeight="1" x14ac:dyDescent="0.2">
      <c r="A4707" s="14">
        <v>70</v>
      </c>
      <c r="B4707" s="16">
        <v>590</v>
      </c>
      <c r="C4707" s="14" t="s">
        <v>6077</v>
      </c>
      <c r="D4707" s="17">
        <v>1</v>
      </c>
      <c r="E4707" s="5" t="s">
        <v>6078</v>
      </c>
      <c r="F4707" s="5">
        <v>0</v>
      </c>
      <c r="G4707" s="5" t="s">
        <v>6079</v>
      </c>
      <c r="H4707" s="20" t="str">
        <f ca="1">IFERROR(__xludf.DUMMYFUNCTION("GOOGLETRANSLATE(VIET!K4707,""vi"",""en"")"),"Critique")</f>
        <v>Critique</v>
      </c>
      <c r="I4707" s="5">
        <v>0</v>
      </c>
      <c r="J4707" s="5">
        <v>2012</v>
      </c>
      <c r="K4707" s="5" t="s">
        <v>1262</v>
      </c>
      <c r="L4707" s="5" t="s">
        <v>4622</v>
      </c>
      <c r="M4707" s="5" t="s">
        <v>96</v>
      </c>
      <c r="N4707" s="19" t="s">
        <v>6080</v>
      </c>
    </row>
    <row r="4708" spans="1:14" ht="15.75" customHeight="1" x14ac:dyDescent="0.2">
      <c r="A4708" s="14">
        <v>71</v>
      </c>
      <c r="B4708" s="16">
        <v>590</v>
      </c>
      <c r="C4708" s="14" t="s">
        <v>6081</v>
      </c>
      <c r="D4708" s="17">
        <v>1</v>
      </c>
      <c r="E4708" s="5" t="s">
        <v>6082</v>
      </c>
      <c r="F4708" s="5">
        <v>0</v>
      </c>
      <c r="G4708" s="5" t="s">
        <v>6083</v>
      </c>
      <c r="H4708" s="20" t="str">
        <f ca="1">IFERROR(__xludf.DUMMYFUNCTION("GOOGLETRANSLATE(VIET!K4708,""vi"",""en"")"),"Critique")</f>
        <v>Critique</v>
      </c>
      <c r="I4708" s="5">
        <v>0</v>
      </c>
      <c r="J4708" s="5">
        <v>2012</v>
      </c>
      <c r="K4708" s="5" t="s">
        <v>1262</v>
      </c>
      <c r="L4708" s="5" t="s">
        <v>2453</v>
      </c>
      <c r="M4708" s="5" t="s">
        <v>96</v>
      </c>
      <c r="N4708" s="19" t="s">
        <v>6084</v>
      </c>
    </row>
    <row r="4709" spans="1:14" ht="15.75" customHeight="1" x14ac:dyDescent="0.2">
      <c r="A4709" s="14">
        <v>72</v>
      </c>
      <c r="B4709" s="16">
        <v>590</v>
      </c>
      <c r="C4709" s="14" t="s">
        <v>6085</v>
      </c>
      <c r="D4709" s="17">
        <v>1</v>
      </c>
      <c r="E4709" s="5" t="s">
        <v>6086</v>
      </c>
      <c r="F4709" s="5">
        <v>0</v>
      </c>
      <c r="G4709" s="5" t="s">
        <v>6087</v>
      </c>
      <c r="H4709" s="20" t="str">
        <f ca="1">IFERROR(__xludf.DUMMYFUNCTION("GOOGLETRANSLATE(VIET!K4709,""vi"",""en"")"),"Critique")</f>
        <v>Critique</v>
      </c>
      <c r="I4709" s="5">
        <v>0</v>
      </c>
      <c r="J4709" s="5" t="s">
        <v>1261</v>
      </c>
      <c r="K4709" s="5" t="s">
        <v>1262</v>
      </c>
      <c r="L4709" s="5" t="s">
        <v>2453</v>
      </c>
      <c r="M4709" s="5" t="s">
        <v>96</v>
      </c>
      <c r="N4709" s="19" t="s">
        <v>6088</v>
      </c>
    </row>
    <row r="4710" spans="1:14" ht="15.75" customHeight="1" x14ac:dyDescent="0.2">
      <c r="A4710" s="14">
        <v>73</v>
      </c>
      <c r="B4710" s="16">
        <v>590</v>
      </c>
      <c r="C4710" s="14" t="s">
        <v>6089</v>
      </c>
      <c r="D4710" s="17">
        <v>1</v>
      </c>
      <c r="E4710" s="5" t="s">
        <v>6090</v>
      </c>
      <c r="F4710" s="5">
        <v>0</v>
      </c>
      <c r="G4710" s="5" t="s">
        <v>6091</v>
      </c>
      <c r="H4710" s="20" t="str">
        <f ca="1">IFERROR(__xludf.DUMMYFUNCTION("GOOGLETRANSLATE(VIET!K4710,""vi"",""en"")"),"Critique")</f>
        <v>Critique</v>
      </c>
      <c r="I4710" s="5">
        <v>0</v>
      </c>
      <c r="J4710" s="5" t="s">
        <v>1261</v>
      </c>
      <c r="K4710" s="5" t="s">
        <v>1262</v>
      </c>
      <c r="L4710" s="5" t="s">
        <v>1150</v>
      </c>
      <c r="M4710" s="5" t="s">
        <v>96</v>
      </c>
      <c r="N4710" s="19" t="s">
        <v>6092</v>
      </c>
    </row>
    <row r="4711" spans="1:14" ht="15.75" hidden="1" customHeight="1" x14ac:dyDescent="0.2">
      <c r="A4711" s="14">
        <v>0</v>
      </c>
      <c r="B4711" s="16">
        <v>0</v>
      </c>
      <c r="C4711" s="14">
        <v>0</v>
      </c>
      <c r="D4711" s="17">
        <v>0</v>
      </c>
      <c r="E4711" s="5">
        <v>0</v>
      </c>
      <c r="F4711" s="5">
        <v>0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19">
        <v>0</v>
      </c>
    </row>
    <row r="4712" spans="1:14" ht="15.75" hidden="1" customHeight="1" x14ac:dyDescent="0.2">
      <c r="A4712" s="14">
        <v>0</v>
      </c>
      <c r="B4712" s="16">
        <v>0</v>
      </c>
      <c r="C4712" s="14">
        <v>0</v>
      </c>
      <c r="D4712" s="17">
        <v>0</v>
      </c>
      <c r="E4712" s="5">
        <v>0</v>
      </c>
      <c r="F4712" s="5">
        <v>0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19">
        <v>0</v>
      </c>
    </row>
    <row r="4713" spans="1:14" ht="15.75" hidden="1" customHeight="1" x14ac:dyDescent="0.2">
      <c r="A4713" s="14">
        <v>0</v>
      </c>
      <c r="B4713" s="16">
        <v>0</v>
      </c>
      <c r="C4713" s="14">
        <v>0</v>
      </c>
      <c r="D4713" s="17">
        <v>0</v>
      </c>
      <c r="E4713" s="5">
        <v>0</v>
      </c>
      <c r="F4713" s="5">
        <v>0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19">
        <v>0</v>
      </c>
    </row>
    <row r="4714" spans="1:14" ht="15.75" hidden="1" customHeight="1" x14ac:dyDescent="0.2">
      <c r="A4714" s="14">
        <v>0</v>
      </c>
      <c r="B4714" s="16">
        <v>0</v>
      </c>
      <c r="C4714" s="14">
        <v>0</v>
      </c>
      <c r="D4714" s="17">
        <v>0</v>
      </c>
      <c r="E4714" s="5">
        <v>0</v>
      </c>
      <c r="F4714" s="5">
        <v>0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19">
        <v>0</v>
      </c>
    </row>
    <row r="4715" spans="1:14" ht="15.75" hidden="1" customHeight="1" x14ac:dyDescent="0.2">
      <c r="A4715" s="14">
        <v>0</v>
      </c>
      <c r="B4715" s="16">
        <v>0</v>
      </c>
      <c r="C4715" s="14">
        <v>0</v>
      </c>
      <c r="D4715" s="17">
        <v>0</v>
      </c>
      <c r="E4715" s="5">
        <v>0</v>
      </c>
      <c r="F4715" s="5">
        <v>0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19">
        <v>0</v>
      </c>
    </row>
    <row r="4716" spans="1:14" ht="15.75" hidden="1" customHeight="1" x14ac:dyDescent="0.2">
      <c r="A4716" s="14">
        <v>0</v>
      </c>
      <c r="B4716" s="16">
        <v>0</v>
      </c>
      <c r="C4716" s="14">
        <v>0</v>
      </c>
      <c r="D4716" s="17">
        <v>0</v>
      </c>
      <c r="E4716" s="5">
        <v>0</v>
      </c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19">
        <v>0</v>
      </c>
    </row>
    <row r="4717" spans="1:14" ht="15.75" hidden="1" customHeight="1" x14ac:dyDescent="0.2">
      <c r="A4717" s="14">
        <v>0</v>
      </c>
      <c r="B4717" s="16">
        <v>0</v>
      </c>
      <c r="C4717" s="14">
        <v>0</v>
      </c>
      <c r="D4717" s="17">
        <v>0</v>
      </c>
      <c r="E4717" s="5">
        <v>0</v>
      </c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19">
        <v>0</v>
      </c>
    </row>
    <row r="4718" spans="1:14" ht="15.75" hidden="1" customHeight="1" x14ac:dyDescent="0.2">
      <c r="A4718" s="14">
        <v>0</v>
      </c>
      <c r="B4718" s="16">
        <v>0</v>
      </c>
      <c r="C4718" s="14">
        <v>0</v>
      </c>
      <c r="D4718" s="17">
        <v>0</v>
      </c>
      <c r="E4718" s="5">
        <v>0</v>
      </c>
      <c r="F4718" s="5">
        <v>0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19">
        <v>0</v>
      </c>
    </row>
    <row r="4719" spans="1:14" ht="15.75" hidden="1" customHeight="1" x14ac:dyDescent="0.2">
      <c r="A4719" s="14">
        <v>0</v>
      </c>
      <c r="B4719" s="16">
        <v>0</v>
      </c>
      <c r="C4719" s="14">
        <v>0</v>
      </c>
      <c r="D4719" s="17">
        <v>0</v>
      </c>
      <c r="E4719" s="5">
        <v>0</v>
      </c>
      <c r="F4719" s="5">
        <v>0</v>
      </c>
      <c r="G4719" s="5">
        <v>0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19">
        <v>0</v>
      </c>
    </row>
    <row r="4720" spans="1:14" ht="15.75" hidden="1" customHeight="1" x14ac:dyDescent="0.2">
      <c r="A4720" s="14">
        <v>0</v>
      </c>
      <c r="B4720" s="16">
        <v>0</v>
      </c>
      <c r="C4720" s="14">
        <v>0</v>
      </c>
      <c r="D4720" s="17">
        <v>0</v>
      </c>
      <c r="E4720" s="5">
        <v>0</v>
      </c>
      <c r="F4720" s="5">
        <v>0</v>
      </c>
      <c r="G4720" s="5">
        <v>0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19">
        <v>0</v>
      </c>
    </row>
    <row r="4721" spans="1:14" ht="15.75" hidden="1" customHeight="1" x14ac:dyDescent="0.2">
      <c r="A4721" s="14">
        <v>0</v>
      </c>
      <c r="B4721" s="16">
        <v>0</v>
      </c>
      <c r="C4721" s="14">
        <v>0</v>
      </c>
      <c r="D4721" s="17">
        <v>0</v>
      </c>
      <c r="E4721" s="5">
        <v>0</v>
      </c>
      <c r="F4721" s="5">
        <v>0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19">
        <v>0</v>
      </c>
    </row>
    <row r="4722" spans="1:14" ht="15.75" hidden="1" customHeight="1" x14ac:dyDescent="0.2">
      <c r="A4722" s="14">
        <v>0</v>
      </c>
      <c r="B4722" s="16">
        <v>0</v>
      </c>
      <c r="C4722" s="14">
        <v>0</v>
      </c>
      <c r="D4722" s="17">
        <v>0</v>
      </c>
      <c r="E4722" s="5">
        <v>0</v>
      </c>
      <c r="F4722" s="5">
        <v>0</v>
      </c>
      <c r="G4722" s="5">
        <v>0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  <c r="N4722" s="19">
        <v>0</v>
      </c>
    </row>
    <row r="4723" spans="1:14" ht="15.75" hidden="1" customHeight="1" x14ac:dyDescent="0.2">
      <c r="A4723" s="14">
        <v>0</v>
      </c>
      <c r="B4723" s="16">
        <v>0</v>
      </c>
      <c r="C4723" s="14">
        <v>0</v>
      </c>
      <c r="D4723" s="17">
        <v>0</v>
      </c>
      <c r="E4723" s="5">
        <v>0</v>
      </c>
      <c r="F4723" s="5">
        <v>0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19">
        <v>0</v>
      </c>
    </row>
    <row r="4724" spans="1:14" ht="15.75" hidden="1" customHeight="1" x14ac:dyDescent="0.2">
      <c r="A4724" s="14">
        <v>0</v>
      </c>
      <c r="B4724" s="16">
        <v>0</v>
      </c>
      <c r="C4724" s="14">
        <v>0</v>
      </c>
      <c r="D4724" s="17">
        <v>0</v>
      </c>
      <c r="E4724" s="5">
        <v>0</v>
      </c>
      <c r="F4724" s="5">
        <v>0</v>
      </c>
      <c r="G4724" s="5">
        <v>0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19">
        <v>0</v>
      </c>
    </row>
    <row r="4725" spans="1:14" ht="15.75" hidden="1" customHeight="1" x14ac:dyDescent="0.2">
      <c r="A4725" s="14">
        <v>0</v>
      </c>
      <c r="B4725" s="16">
        <v>0</v>
      </c>
      <c r="C4725" s="14">
        <v>0</v>
      </c>
      <c r="D4725" s="17">
        <v>0</v>
      </c>
      <c r="E4725" s="5">
        <v>0</v>
      </c>
      <c r="F4725" s="5">
        <v>0</v>
      </c>
      <c r="G4725" s="5">
        <v>0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  <c r="N4725" s="19">
        <v>0</v>
      </c>
    </row>
    <row r="4726" spans="1:14" ht="15.75" hidden="1" customHeight="1" x14ac:dyDescent="0.2">
      <c r="A4726" s="14">
        <v>0</v>
      </c>
      <c r="B4726" s="16">
        <v>0</v>
      </c>
      <c r="C4726" s="14">
        <v>0</v>
      </c>
      <c r="D4726" s="17">
        <v>0</v>
      </c>
      <c r="E4726" s="5">
        <v>0</v>
      </c>
      <c r="F4726" s="5">
        <v>0</v>
      </c>
      <c r="G4726" s="5">
        <v>0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19">
        <v>0</v>
      </c>
    </row>
    <row r="4727" spans="1:14" ht="15.75" hidden="1" customHeight="1" x14ac:dyDescent="0.2">
      <c r="A4727" s="14">
        <v>0</v>
      </c>
      <c r="B4727" s="16">
        <v>0</v>
      </c>
      <c r="C4727" s="14">
        <v>0</v>
      </c>
      <c r="D4727" s="17">
        <v>0</v>
      </c>
      <c r="E4727" s="5">
        <v>0</v>
      </c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19">
        <v>0</v>
      </c>
    </row>
    <row r="4728" spans="1:14" ht="15.75" hidden="1" customHeight="1" x14ac:dyDescent="0.2">
      <c r="A4728" s="14">
        <v>0</v>
      </c>
      <c r="B4728" s="16">
        <v>0</v>
      </c>
      <c r="C4728" s="14">
        <v>0</v>
      </c>
      <c r="D4728" s="17">
        <v>0</v>
      </c>
      <c r="E4728" s="5">
        <v>0</v>
      </c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19">
        <v>0</v>
      </c>
    </row>
    <row r="4729" spans="1:14" ht="15.75" hidden="1" customHeight="1" x14ac:dyDescent="0.2">
      <c r="A4729" s="14">
        <v>0</v>
      </c>
      <c r="B4729" s="16">
        <v>0</v>
      </c>
      <c r="C4729" s="14">
        <v>0</v>
      </c>
      <c r="D4729" s="17">
        <v>0</v>
      </c>
      <c r="E4729" s="5">
        <v>0</v>
      </c>
      <c r="F4729" s="5">
        <v>0</v>
      </c>
      <c r="G4729" s="5">
        <v>0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19">
        <v>0</v>
      </c>
    </row>
    <row r="4730" spans="1:14" ht="15.75" hidden="1" customHeight="1" x14ac:dyDescent="0.2">
      <c r="A4730" s="14">
        <v>0</v>
      </c>
      <c r="B4730" s="16">
        <v>0</v>
      </c>
      <c r="C4730" s="14">
        <v>0</v>
      </c>
      <c r="D4730" s="17">
        <v>0</v>
      </c>
      <c r="E4730" s="5">
        <v>0</v>
      </c>
      <c r="F4730" s="5">
        <v>0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19">
        <v>0</v>
      </c>
    </row>
    <row r="4731" spans="1:14" ht="15.75" hidden="1" customHeight="1" x14ac:dyDescent="0.2">
      <c r="A4731" s="14">
        <v>0</v>
      </c>
      <c r="B4731" s="16">
        <v>0</v>
      </c>
      <c r="C4731" s="14">
        <v>0</v>
      </c>
      <c r="D4731" s="17">
        <v>0</v>
      </c>
      <c r="E4731" s="5">
        <v>0</v>
      </c>
      <c r="F4731" s="5">
        <v>0</v>
      </c>
      <c r="G4731" s="5">
        <v>0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19">
        <v>0</v>
      </c>
    </row>
    <row r="4732" spans="1:14" ht="15.75" hidden="1" customHeight="1" x14ac:dyDescent="0.2">
      <c r="A4732" s="14">
        <v>0</v>
      </c>
      <c r="B4732" s="16">
        <v>0</v>
      </c>
      <c r="C4732" s="14">
        <v>0</v>
      </c>
      <c r="D4732" s="17">
        <v>0</v>
      </c>
      <c r="E4732" s="5">
        <v>0</v>
      </c>
      <c r="F4732" s="5">
        <v>0</v>
      </c>
      <c r="G4732" s="5">
        <v>0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  <c r="N4732" s="19">
        <v>0</v>
      </c>
    </row>
    <row r="4733" spans="1:14" ht="15.75" hidden="1" customHeight="1" x14ac:dyDescent="0.2">
      <c r="A4733" s="14">
        <v>0</v>
      </c>
      <c r="B4733" s="16">
        <v>0</v>
      </c>
      <c r="C4733" s="14">
        <v>0</v>
      </c>
      <c r="D4733" s="17">
        <v>0</v>
      </c>
      <c r="E4733" s="5">
        <v>0</v>
      </c>
      <c r="F4733" s="5">
        <v>0</v>
      </c>
      <c r="G4733" s="21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19">
        <v>0</v>
      </c>
    </row>
    <row r="4734" spans="1:14" ht="15.75" hidden="1" customHeight="1" x14ac:dyDescent="0.2">
      <c r="A4734" s="14">
        <v>0</v>
      </c>
      <c r="B4734" s="16">
        <v>0</v>
      </c>
      <c r="C4734" s="14">
        <v>0</v>
      </c>
      <c r="D4734" s="17">
        <v>0</v>
      </c>
      <c r="E4734" s="5">
        <v>0</v>
      </c>
      <c r="F4734" s="5">
        <v>0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  <c r="N4734" s="19">
        <v>0</v>
      </c>
    </row>
    <row r="4735" spans="1:14" ht="15.75" hidden="1" customHeight="1" x14ac:dyDescent="0.2">
      <c r="A4735" s="14">
        <v>0</v>
      </c>
      <c r="B4735" s="16">
        <v>0</v>
      </c>
      <c r="C4735" s="14">
        <v>0</v>
      </c>
      <c r="D4735" s="17">
        <v>0</v>
      </c>
      <c r="E4735" s="5">
        <v>0</v>
      </c>
      <c r="F4735" s="5">
        <v>0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19">
        <v>0</v>
      </c>
    </row>
    <row r="4736" spans="1:14" ht="15.75" hidden="1" customHeight="1" x14ac:dyDescent="0.2">
      <c r="A4736" s="14">
        <v>0</v>
      </c>
      <c r="B4736" s="16">
        <v>0</v>
      </c>
      <c r="C4736" s="14">
        <v>0</v>
      </c>
      <c r="D4736" s="17">
        <v>0</v>
      </c>
      <c r="E4736" s="5">
        <v>0</v>
      </c>
      <c r="F4736" s="5">
        <v>0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  <c r="N4736" s="19">
        <v>0</v>
      </c>
    </row>
    <row r="4737" spans="1:14" ht="15.75" hidden="1" customHeight="1" x14ac:dyDescent="0.2">
      <c r="A4737" s="14">
        <v>0</v>
      </c>
      <c r="B4737" s="16">
        <v>0</v>
      </c>
      <c r="C4737" s="14">
        <v>0</v>
      </c>
      <c r="D4737" s="17">
        <v>0</v>
      </c>
      <c r="E4737" s="5">
        <v>0</v>
      </c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19">
        <v>0</v>
      </c>
    </row>
    <row r="4738" spans="1:14" ht="15.75" hidden="1" customHeight="1" x14ac:dyDescent="0.2">
      <c r="A4738" s="14">
        <v>0</v>
      </c>
      <c r="B4738" s="16">
        <v>0</v>
      </c>
      <c r="C4738" s="14">
        <v>0</v>
      </c>
      <c r="D4738" s="17">
        <v>0</v>
      </c>
      <c r="E4738" s="5">
        <v>0</v>
      </c>
      <c r="F4738" s="5">
        <v>0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19">
        <v>0</v>
      </c>
    </row>
    <row r="4739" spans="1:14" ht="15.75" hidden="1" customHeight="1" x14ac:dyDescent="0.2">
      <c r="A4739" s="14">
        <v>0</v>
      </c>
      <c r="B4739" s="16">
        <v>0</v>
      </c>
      <c r="C4739" s="14">
        <v>0</v>
      </c>
      <c r="D4739" s="17">
        <v>0</v>
      </c>
      <c r="E4739" s="5">
        <v>0</v>
      </c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19">
        <v>0</v>
      </c>
    </row>
    <row r="4740" spans="1:14" ht="15.75" hidden="1" customHeight="1" x14ac:dyDescent="0.2">
      <c r="A4740" s="14">
        <v>0</v>
      </c>
      <c r="B4740" s="16">
        <v>0</v>
      </c>
      <c r="C4740" s="14">
        <v>0</v>
      </c>
      <c r="D4740" s="17">
        <v>0</v>
      </c>
      <c r="E4740" s="5">
        <v>0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19">
        <v>0</v>
      </c>
    </row>
    <row r="4741" spans="1:14" ht="15.75" hidden="1" customHeight="1" x14ac:dyDescent="0.2">
      <c r="A4741" s="14">
        <v>0</v>
      </c>
      <c r="B4741" s="16">
        <v>0</v>
      </c>
      <c r="C4741" s="14">
        <v>0</v>
      </c>
      <c r="D4741" s="17">
        <v>0</v>
      </c>
      <c r="E4741" s="5">
        <v>0</v>
      </c>
      <c r="F4741" s="5">
        <v>0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19">
        <v>0</v>
      </c>
    </row>
    <row r="4742" spans="1:14" ht="15.75" hidden="1" customHeight="1" x14ac:dyDescent="0.2">
      <c r="A4742" s="14">
        <v>0</v>
      </c>
      <c r="B4742" s="16">
        <v>0</v>
      </c>
      <c r="C4742" s="14">
        <v>0</v>
      </c>
      <c r="D4742" s="17">
        <v>0</v>
      </c>
      <c r="E4742" s="5">
        <v>0</v>
      </c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19">
        <v>0</v>
      </c>
    </row>
    <row r="4743" spans="1:14" ht="15.75" hidden="1" customHeight="1" x14ac:dyDescent="0.2">
      <c r="A4743" s="14">
        <v>0</v>
      </c>
      <c r="B4743" s="16">
        <v>0</v>
      </c>
      <c r="C4743" s="14">
        <v>0</v>
      </c>
      <c r="D4743" s="17">
        <v>0</v>
      </c>
      <c r="E4743" s="5">
        <v>0</v>
      </c>
      <c r="F4743" s="5">
        <v>0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19">
        <v>0</v>
      </c>
    </row>
    <row r="4744" spans="1:14" ht="15.75" hidden="1" customHeight="1" x14ac:dyDescent="0.2">
      <c r="A4744" s="14">
        <v>0</v>
      </c>
      <c r="B4744" s="16">
        <v>0</v>
      </c>
      <c r="C4744" s="14">
        <v>0</v>
      </c>
      <c r="D4744" s="17">
        <v>0</v>
      </c>
      <c r="E4744" s="5">
        <v>0</v>
      </c>
      <c r="F4744" s="5">
        <v>0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19">
        <v>0</v>
      </c>
    </row>
    <row r="4745" spans="1:14" ht="15.75" hidden="1" customHeight="1" x14ac:dyDescent="0.2">
      <c r="A4745" s="14">
        <v>0</v>
      </c>
      <c r="B4745" s="16">
        <v>0</v>
      </c>
      <c r="C4745" s="14">
        <v>0</v>
      </c>
      <c r="D4745" s="17">
        <v>0</v>
      </c>
      <c r="E4745" s="5">
        <v>0</v>
      </c>
      <c r="F4745" s="5">
        <v>0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19">
        <v>0</v>
      </c>
    </row>
    <row r="4746" spans="1:14" ht="15.75" hidden="1" customHeight="1" x14ac:dyDescent="0.2">
      <c r="A4746" s="14">
        <v>0</v>
      </c>
      <c r="B4746" s="16">
        <v>0</v>
      </c>
      <c r="C4746" s="14">
        <v>0</v>
      </c>
      <c r="D4746" s="17">
        <v>0</v>
      </c>
      <c r="E4746" s="5">
        <v>0</v>
      </c>
      <c r="F4746" s="5">
        <v>0</v>
      </c>
      <c r="G4746" s="5">
        <v>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19">
        <v>0</v>
      </c>
    </row>
    <row r="4747" spans="1:14" ht="15.75" hidden="1" customHeight="1" x14ac:dyDescent="0.2">
      <c r="A4747" s="14">
        <v>0</v>
      </c>
      <c r="B4747" s="16">
        <v>0</v>
      </c>
      <c r="C4747" s="14">
        <v>0</v>
      </c>
      <c r="D4747" s="17">
        <v>0</v>
      </c>
      <c r="E4747" s="5">
        <v>0</v>
      </c>
      <c r="F4747" s="5">
        <v>0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19">
        <v>0</v>
      </c>
    </row>
    <row r="4748" spans="1:14" ht="15.75" hidden="1" customHeight="1" x14ac:dyDescent="0.2">
      <c r="A4748" s="14">
        <v>0</v>
      </c>
      <c r="B4748" s="16">
        <v>0</v>
      </c>
      <c r="C4748" s="14">
        <v>0</v>
      </c>
      <c r="D4748" s="17">
        <v>0</v>
      </c>
      <c r="E4748" s="5">
        <v>0</v>
      </c>
      <c r="F4748" s="5">
        <v>0</v>
      </c>
      <c r="G4748" s="5">
        <v>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19">
        <v>0</v>
      </c>
    </row>
    <row r="4749" spans="1:14" ht="15.75" hidden="1" customHeight="1" x14ac:dyDescent="0.2">
      <c r="A4749" s="14">
        <v>0</v>
      </c>
      <c r="B4749" s="16">
        <v>0</v>
      </c>
      <c r="C4749" s="14">
        <v>0</v>
      </c>
      <c r="D4749" s="17">
        <v>0</v>
      </c>
      <c r="E4749" s="5">
        <v>0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19">
        <v>0</v>
      </c>
    </row>
    <row r="4750" spans="1:14" ht="15.75" hidden="1" customHeight="1" x14ac:dyDescent="0.2">
      <c r="A4750" s="14">
        <v>0</v>
      </c>
      <c r="B4750" s="16">
        <v>0</v>
      </c>
      <c r="C4750" s="14">
        <v>0</v>
      </c>
      <c r="D4750" s="17">
        <v>0</v>
      </c>
      <c r="E4750" s="5">
        <v>0</v>
      </c>
      <c r="F4750" s="5">
        <v>0</v>
      </c>
      <c r="G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19">
        <v>0</v>
      </c>
    </row>
    <row r="4751" spans="1:14" ht="15.75" hidden="1" customHeight="1" x14ac:dyDescent="0.2">
      <c r="A4751" s="14">
        <v>0</v>
      </c>
      <c r="B4751" s="16">
        <v>0</v>
      </c>
      <c r="C4751" s="14">
        <v>0</v>
      </c>
      <c r="D4751" s="17">
        <v>0</v>
      </c>
      <c r="E4751" s="5">
        <v>0</v>
      </c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19">
        <v>0</v>
      </c>
    </row>
    <row r="4752" spans="1:14" ht="15.75" hidden="1" customHeight="1" x14ac:dyDescent="0.2">
      <c r="A4752" s="14">
        <v>0</v>
      </c>
      <c r="B4752" s="16">
        <v>0</v>
      </c>
      <c r="C4752" s="14">
        <v>0</v>
      </c>
      <c r="D4752" s="17">
        <v>0</v>
      </c>
      <c r="E4752" s="5">
        <v>0</v>
      </c>
      <c r="F4752" s="5">
        <v>0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19">
        <v>0</v>
      </c>
    </row>
    <row r="4753" spans="1:14" ht="15.75" hidden="1" customHeight="1" x14ac:dyDescent="0.2">
      <c r="A4753" s="14">
        <v>0</v>
      </c>
      <c r="B4753" s="16">
        <v>0</v>
      </c>
      <c r="C4753" s="14">
        <v>0</v>
      </c>
      <c r="D4753" s="17">
        <v>0</v>
      </c>
      <c r="E4753" s="5">
        <v>0</v>
      </c>
      <c r="F4753" s="5">
        <v>0</v>
      </c>
      <c r="G4753" s="5">
        <v>0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19">
        <v>0</v>
      </c>
    </row>
    <row r="4754" spans="1:14" ht="15.75" hidden="1" customHeight="1" x14ac:dyDescent="0.2">
      <c r="A4754" s="14">
        <v>0</v>
      </c>
      <c r="B4754" s="16">
        <v>0</v>
      </c>
      <c r="C4754" s="14">
        <v>0</v>
      </c>
      <c r="D4754" s="17">
        <v>0</v>
      </c>
      <c r="E4754" s="5">
        <v>0</v>
      </c>
      <c r="F4754" s="5">
        <v>0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19">
        <v>0</v>
      </c>
    </row>
    <row r="4755" spans="1:14" ht="15.75" hidden="1" customHeight="1" x14ac:dyDescent="0.2">
      <c r="A4755" s="14">
        <v>0</v>
      </c>
      <c r="B4755" s="16">
        <v>0</v>
      </c>
      <c r="C4755" s="14">
        <v>0</v>
      </c>
      <c r="D4755" s="17">
        <v>0</v>
      </c>
      <c r="E4755" s="5">
        <v>0</v>
      </c>
      <c r="F4755" s="5">
        <v>0</v>
      </c>
      <c r="G4755" s="5">
        <v>0</v>
      </c>
      <c r="H4755" s="5">
        <v>0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  <c r="N4755" s="19">
        <v>0</v>
      </c>
    </row>
    <row r="4756" spans="1:14" ht="15.75" hidden="1" customHeight="1" x14ac:dyDescent="0.2">
      <c r="A4756" s="14">
        <v>0</v>
      </c>
      <c r="B4756" s="16">
        <v>0</v>
      </c>
      <c r="C4756" s="14">
        <v>0</v>
      </c>
      <c r="D4756" s="17">
        <v>0</v>
      </c>
      <c r="E4756" s="5">
        <v>0</v>
      </c>
      <c r="F4756" s="5">
        <v>0</v>
      </c>
      <c r="G4756" s="5">
        <v>0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19">
        <v>0</v>
      </c>
    </row>
    <row r="4757" spans="1:14" ht="15.75" hidden="1" customHeight="1" x14ac:dyDescent="0.2">
      <c r="A4757" s="14">
        <v>0</v>
      </c>
      <c r="B4757" s="16">
        <v>0</v>
      </c>
      <c r="C4757" s="14">
        <v>0</v>
      </c>
      <c r="D4757" s="17">
        <v>0</v>
      </c>
      <c r="E4757" s="5">
        <v>0</v>
      </c>
      <c r="F4757" s="5">
        <v>0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19">
        <v>0</v>
      </c>
    </row>
    <row r="4758" spans="1:14" ht="15.75" hidden="1" customHeight="1" x14ac:dyDescent="0.2">
      <c r="A4758" s="14">
        <v>0</v>
      </c>
      <c r="B4758" s="16">
        <v>0</v>
      </c>
      <c r="C4758" s="14">
        <v>0</v>
      </c>
      <c r="D4758" s="17">
        <v>0</v>
      </c>
      <c r="E4758" s="5">
        <v>0</v>
      </c>
      <c r="F4758" s="5">
        <v>0</v>
      </c>
      <c r="G4758" s="5">
        <v>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19">
        <v>0</v>
      </c>
    </row>
    <row r="4759" spans="1:14" ht="15.75" hidden="1" customHeight="1" x14ac:dyDescent="0.2">
      <c r="A4759" s="14">
        <v>0</v>
      </c>
      <c r="B4759" s="16">
        <v>0</v>
      </c>
      <c r="C4759" s="14">
        <v>0</v>
      </c>
      <c r="D4759" s="17">
        <v>0</v>
      </c>
      <c r="E4759" s="5">
        <v>0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19">
        <v>0</v>
      </c>
    </row>
    <row r="4760" spans="1:14" ht="15.75" hidden="1" customHeight="1" x14ac:dyDescent="0.2">
      <c r="A4760" s="14">
        <v>0</v>
      </c>
      <c r="B4760" s="16">
        <v>0</v>
      </c>
      <c r="C4760" s="14">
        <v>0</v>
      </c>
      <c r="D4760" s="17">
        <v>0</v>
      </c>
      <c r="E4760" s="5">
        <v>0</v>
      </c>
      <c r="F4760" s="5">
        <v>0</v>
      </c>
      <c r="G4760" s="5">
        <v>0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  <c r="N4760" s="19">
        <v>0</v>
      </c>
    </row>
    <row r="4761" spans="1:14" ht="15.75" hidden="1" customHeight="1" x14ac:dyDescent="0.2">
      <c r="A4761" s="14">
        <v>0</v>
      </c>
      <c r="B4761" s="16">
        <v>0</v>
      </c>
      <c r="C4761" s="14">
        <v>0</v>
      </c>
      <c r="D4761" s="17">
        <v>0</v>
      </c>
      <c r="E4761" s="5">
        <v>0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19">
        <v>0</v>
      </c>
    </row>
    <row r="4762" spans="1:14" ht="15.75" hidden="1" customHeight="1" x14ac:dyDescent="0.2">
      <c r="A4762" s="14">
        <v>0</v>
      </c>
      <c r="B4762" s="16">
        <v>0</v>
      </c>
      <c r="C4762" s="14">
        <v>0</v>
      </c>
      <c r="D4762" s="17">
        <v>0</v>
      </c>
      <c r="E4762" s="5">
        <v>0</v>
      </c>
      <c r="F4762" s="5">
        <v>0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19">
        <v>0</v>
      </c>
    </row>
    <row r="4763" spans="1:14" ht="15.75" hidden="1" customHeight="1" x14ac:dyDescent="0.2">
      <c r="A4763" s="14">
        <v>0</v>
      </c>
      <c r="B4763" s="16">
        <v>0</v>
      </c>
      <c r="C4763" s="14">
        <v>0</v>
      </c>
      <c r="D4763" s="17">
        <v>0</v>
      </c>
      <c r="E4763" s="5">
        <v>0</v>
      </c>
      <c r="F4763" s="5">
        <v>0</v>
      </c>
      <c r="G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19">
        <v>0</v>
      </c>
    </row>
    <row r="4764" spans="1:14" ht="15.75" hidden="1" customHeight="1" x14ac:dyDescent="0.2">
      <c r="A4764" s="14">
        <v>0</v>
      </c>
      <c r="B4764" s="16">
        <v>0</v>
      </c>
      <c r="C4764" s="14">
        <v>0</v>
      </c>
      <c r="D4764" s="17">
        <v>0</v>
      </c>
      <c r="E4764" s="5">
        <v>0</v>
      </c>
      <c r="F4764" s="5">
        <v>0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19">
        <v>0</v>
      </c>
    </row>
    <row r="4765" spans="1:14" ht="15.75" hidden="1" customHeight="1" x14ac:dyDescent="0.2">
      <c r="A4765" s="14">
        <v>0</v>
      </c>
      <c r="B4765" s="16">
        <v>0</v>
      </c>
      <c r="C4765" s="14">
        <v>0</v>
      </c>
      <c r="D4765" s="17">
        <v>0</v>
      </c>
      <c r="E4765" s="5">
        <v>0</v>
      </c>
      <c r="F4765" s="5">
        <v>0</v>
      </c>
      <c r="G4765" s="5">
        <v>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19">
        <v>0</v>
      </c>
    </row>
    <row r="4766" spans="1:14" ht="15.75" hidden="1" customHeight="1" x14ac:dyDescent="0.2">
      <c r="A4766" s="14">
        <v>0</v>
      </c>
      <c r="B4766" s="16">
        <v>0</v>
      </c>
      <c r="C4766" s="14">
        <v>0</v>
      </c>
      <c r="D4766" s="17">
        <v>0</v>
      </c>
      <c r="E4766" s="5">
        <v>0</v>
      </c>
      <c r="F4766" s="5">
        <v>0</v>
      </c>
      <c r="G4766" s="5">
        <v>0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19">
        <v>0</v>
      </c>
    </row>
    <row r="4767" spans="1:14" ht="15.75" hidden="1" customHeight="1" x14ac:dyDescent="0.2">
      <c r="A4767" s="14">
        <v>0</v>
      </c>
      <c r="B4767" s="16">
        <v>0</v>
      </c>
      <c r="C4767" s="14">
        <v>0</v>
      </c>
      <c r="D4767" s="17">
        <v>0</v>
      </c>
      <c r="E4767" s="5">
        <v>0</v>
      </c>
      <c r="F4767" s="5">
        <v>0</v>
      </c>
      <c r="G4767" s="5">
        <v>0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19">
        <v>0</v>
      </c>
    </row>
    <row r="4768" spans="1:14" ht="15.75" hidden="1" customHeight="1" x14ac:dyDescent="0.2">
      <c r="A4768" s="14">
        <v>0</v>
      </c>
      <c r="B4768" s="16">
        <v>0</v>
      </c>
      <c r="C4768" s="14">
        <v>0</v>
      </c>
      <c r="D4768" s="17">
        <v>0</v>
      </c>
      <c r="E4768" s="5">
        <v>0</v>
      </c>
      <c r="F4768" s="5">
        <v>0</v>
      </c>
      <c r="G4768" s="5">
        <v>0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  <c r="N4768" s="19">
        <v>0</v>
      </c>
    </row>
    <row r="4769" spans="1:14" ht="15.75" hidden="1" customHeight="1" x14ac:dyDescent="0.2">
      <c r="A4769" s="14">
        <v>0</v>
      </c>
      <c r="B4769" s="16">
        <v>0</v>
      </c>
      <c r="C4769" s="14">
        <v>0</v>
      </c>
      <c r="D4769" s="17">
        <v>0</v>
      </c>
      <c r="E4769" s="5">
        <v>0</v>
      </c>
      <c r="F4769" s="5">
        <v>0</v>
      </c>
      <c r="G4769" s="5">
        <v>0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19">
        <v>0</v>
      </c>
    </row>
    <row r="4770" spans="1:14" ht="15.75" hidden="1" customHeight="1" x14ac:dyDescent="0.2">
      <c r="A4770" s="14">
        <v>0</v>
      </c>
      <c r="B4770" s="16">
        <v>0</v>
      </c>
      <c r="C4770" s="14">
        <v>0</v>
      </c>
      <c r="D4770" s="17">
        <v>0</v>
      </c>
      <c r="E4770" s="5">
        <v>0</v>
      </c>
      <c r="F4770" s="5">
        <v>0</v>
      </c>
      <c r="G4770" s="5">
        <v>0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19">
        <v>0</v>
      </c>
    </row>
    <row r="4771" spans="1:14" ht="15.75" hidden="1" customHeight="1" x14ac:dyDescent="0.2">
      <c r="A4771" s="14">
        <v>0</v>
      </c>
      <c r="B4771" s="16">
        <v>0</v>
      </c>
      <c r="C4771" s="14">
        <v>0</v>
      </c>
      <c r="D4771" s="17">
        <v>0</v>
      </c>
      <c r="E4771" s="5">
        <v>0</v>
      </c>
      <c r="F4771" s="5">
        <v>0</v>
      </c>
      <c r="G4771" s="5">
        <v>0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  <c r="N4771" s="19">
        <v>0</v>
      </c>
    </row>
    <row r="4772" spans="1:14" ht="15.75" hidden="1" customHeight="1" x14ac:dyDescent="0.2">
      <c r="A4772" s="14">
        <v>0</v>
      </c>
      <c r="B4772" s="16">
        <v>0</v>
      </c>
      <c r="C4772" s="14">
        <v>0</v>
      </c>
      <c r="D4772" s="17">
        <v>0</v>
      </c>
      <c r="E4772" s="5">
        <v>0</v>
      </c>
      <c r="F4772" s="5">
        <v>0</v>
      </c>
      <c r="G4772" s="5">
        <v>0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19">
        <v>0</v>
      </c>
    </row>
    <row r="4773" spans="1:14" ht="15.75" hidden="1" customHeight="1" x14ac:dyDescent="0.2">
      <c r="A4773" s="14">
        <v>0</v>
      </c>
      <c r="B4773" s="16">
        <v>0</v>
      </c>
      <c r="C4773" s="14">
        <v>0</v>
      </c>
      <c r="D4773" s="17">
        <v>0</v>
      </c>
      <c r="E4773" s="5">
        <v>0</v>
      </c>
      <c r="F4773" s="5">
        <v>0</v>
      </c>
      <c r="G4773" s="5">
        <v>0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19">
        <v>0</v>
      </c>
    </row>
    <row r="4774" spans="1:14" ht="15.75" hidden="1" customHeight="1" x14ac:dyDescent="0.2">
      <c r="A4774" s="14">
        <v>0</v>
      </c>
      <c r="B4774" s="16">
        <v>0</v>
      </c>
      <c r="C4774" s="14">
        <v>0</v>
      </c>
      <c r="D4774" s="17">
        <v>0</v>
      </c>
      <c r="E4774" s="5">
        <v>0</v>
      </c>
      <c r="F4774" s="5">
        <v>0</v>
      </c>
      <c r="G4774" s="5">
        <v>0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19">
        <v>0</v>
      </c>
    </row>
    <row r="4775" spans="1:14" ht="15.75" hidden="1" customHeight="1" x14ac:dyDescent="0.2">
      <c r="A4775" s="14">
        <v>0</v>
      </c>
      <c r="B4775" s="16">
        <v>0</v>
      </c>
      <c r="C4775" s="14">
        <v>0</v>
      </c>
      <c r="D4775" s="17">
        <v>0</v>
      </c>
      <c r="E4775" s="5">
        <v>0</v>
      </c>
      <c r="F4775" s="5">
        <v>0</v>
      </c>
      <c r="G4775" s="5">
        <v>0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19">
        <v>0</v>
      </c>
    </row>
    <row r="4776" spans="1:14" ht="15.75" hidden="1" customHeight="1" x14ac:dyDescent="0.2">
      <c r="A4776" s="14">
        <v>0</v>
      </c>
      <c r="B4776" s="16">
        <v>0</v>
      </c>
      <c r="C4776" s="14">
        <v>0</v>
      </c>
      <c r="D4776" s="17">
        <v>0</v>
      </c>
      <c r="E4776" s="5">
        <v>0</v>
      </c>
      <c r="F4776" s="5">
        <v>0</v>
      </c>
      <c r="G4776" s="5">
        <v>0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19">
        <v>0</v>
      </c>
    </row>
    <row r="4777" spans="1:14" ht="15.75" hidden="1" customHeight="1" x14ac:dyDescent="0.2">
      <c r="A4777" s="14">
        <v>0</v>
      </c>
      <c r="B4777" s="16">
        <v>0</v>
      </c>
      <c r="C4777" s="14">
        <v>0</v>
      </c>
      <c r="D4777" s="17">
        <v>0</v>
      </c>
      <c r="E4777" s="5">
        <v>0</v>
      </c>
      <c r="F4777" s="5">
        <v>0</v>
      </c>
      <c r="G4777" s="5">
        <v>0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  <c r="N4777" s="19">
        <v>0</v>
      </c>
    </row>
    <row r="4778" spans="1:14" ht="15.75" hidden="1" customHeight="1" x14ac:dyDescent="0.2">
      <c r="A4778" s="14">
        <v>0</v>
      </c>
      <c r="B4778" s="16">
        <v>0</v>
      </c>
      <c r="C4778" s="14">
        <v>0</v>
      </c>
      <c r="D4778" s="17">
        <v>0</v>
      </c>
      <c r="E4778" s="5">
        <v>0</v>
      </c>
      <c r="F4778" s="5">
        <v>0</v>
      </c>
      <c r="G4778" s="5">
        <v>0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19">
        <v>0</v>
      </c>
    </row>
    <row r="4779" spans="1:14" ht="15.75" hidden="1" customHeight="1" x14ac:dyDescent="0.2">
      <c r="A4779" s="14">
        <v>0</v>
      </c>
      <c r="B4779" s="16">
        <v>0</v>
      </c>
      <c r="C4779" s="14">
        <v>0</v>
      </c>
      <c r="D4779" s="17">
        <v>0</v>
      </c>
      <c r="E4779" s="5">
        <v>0</v>
      </c>
      <c r="F4779" s="5">
        <v>0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19">
        <v>0</v>
      </c>
    </row>
    <row r="4780" spans="1:14" ht="15.75" hidden="1" customHeight="1" x14ac:dyDescent="0.2">
      <c r="A4780" s="14">
        <v>0</v>
      </c>
      <c r="B4780" s="16">
        <v>0</v>
      </c>
      <c r="C4780" s="14">
        <v>0</v>
      </c>
      <c r="D4780" s="17">
        <v>0</v>
      </c>
      <c r="E4780" s="5">
        <v>0</v>
      </c>
      <c r="F4780" s="5">
        <v>0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19">
        <v>0</v>
      </c>
    </row>
    <row r="4781" spans="1:14" ht="15.75" hidden="1" customHeight="1" x14ac:dyDescent="0.2">
      <c r="A4781" s="14">
        <v>0</v>
      </c>
      <c r="B4781" s="16">
        <v>0</v>
      </c>
      <c r="C4781" s="14">
        <v>0</v>
      </c>
      <c r="D4781" s="17">
        <v>0</v>
      </c>
      <c r="E4781" s="5">
        <v>0</v>
      </c>
      <c r="F4781" s="5">
        <v>0</v>
      </c>
      <c r="G4781" s="5">
        <v>0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19">
        <v>0</v>
      </c>
    </row>
    <row r="4782" spans="1:14" ht="15.75" hidden="1" customHeight="1" x14ac:dyDescent="0.2">
      <c r="A4782" s="14">
        <v>0</v>
      </c>
      <c r="B4782" s="16">
        <v>0</v>
      </c>
      <c r="C4782" s="14">
        <v>0</v>
      </c>
      <c r="D4782" s="17">
        <v>0</v>
      </c>
      <c r="E4782" s="5">
        <v>0</v>
      </c>
      <c r="F4782" s="5">
        <v>0</v>
      </c>
      <c r="G4782" s="5">
        <v>0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19">
        <v>0</v>
      </c>
    </row>
    <row r="4783" spans="1:14" ht="15.75" hidden="1" customHeight="1" x14ac:dyDescent="0.2">
      <c r="A4783" s="14">
        <v>0</v>
      </c>
      <c r="B4783" s="16">
        <v>0</v>
      </c>
      <c r="C4783" s="14">
        <v>0</v>
      </c>
      <c r="D4783" s="17">
        <v>0</v>
      </c>
      <c r="E4783" s="5">
        <v>0</v>
      </c>
      <c r="F4783" s="5">
        <v>0</v>
      </c>
      <c r="G4783" s="5">
        <v>0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  <c r="N4783" s="19">
        <v>0</v>
      </c>
    </row>
    <row r="4784" spans="1:14" ht="15.75" hidden="1" customHeight="1" x14ac:dyDescent="0.2">
      <c r="A4784" s="14">
        <v>0</v>
      </c>
      <c r="B4784" s="16">
        <v>0</v>
      </c>
      <c r="C4784" s="14">
        <v>0</v>
      </c>
      <c r="D4784" s="17">
        <v>0</v>
      </c>
      <c r="E4784" s="5">
        <v>0</v>
      </c>
      <c r="F4784" s="5">
        <v>0</v>
      </c>
      <c r="G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19">
        <v>0</v>
      </c>
    </row>
    <row r="4785" spans="1:14" ht="15.75" hidden="1" customHeight="1" x14ac:dyDescent="0.2">
      <c r="A4785" s="14">
        <v>0</v>
      </c>
      <c r="B4785" s="16">
        <v>0</v>
      </c>
      <c r="C4785" s="14">
        <v>0</v>
      </c>
      <c r="D4785" s="17">
        <v>0</v>
      </c>
      <c r="E4785" s="5">
        <v>0</v>
      </c>
      <c r="F4785" s="5">
        <v>0</v>
      </c>
      <c r="G4785" s="5">
        <v>0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19">
        <v>0</v>
      </c>
    </row>
    <row r="4786" spans="1:14" ht="15.75" hidden="1" customHeight="1" x14ac:dyDescent="0.2">
      <c r="A4786" s="14">
        <v>0</v>
      </c>
      <c r="B4786" s="16">
        <v>0</v>
      </c>
      <c r="C4786" s="14">
        <v>0</v>
      </c>
      <c r="D4786" s="17">
        <v>0</v>
      </c>
      <c r="E4786" s="5">
        <v>0</v>
      </c>
      <c r="F4786" s="5">
        <v>0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19">
        <v>0</v>
      </c>
    </row>
    <row r="4787" spans="1:14" ht="15.75" hidden="1" customHeight="1" x14ac:dyDescent="0.2">
      <c r="A4787" s="14">
        <v>0</v>
      </c>
      <c r="B4787" s="16">
        <v>0</v>
      </c>
      <c r="C4787" s="14">
        <v>0</v>
      </c>
      <c r="D4787" s="17">
        <v>0</v>
      </c>
      <c r="E4787" s="5">
        <v>0</v>
      </c>
      <c r="F4787" s="5">
        <v>0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19">
        <v>0</v>
      </c>
    </row>
    <row r="4788" spans="1:14" ht="15.75" hidden="1" customHeight="1" x14ac:dyDescent="0.2">
      <c r="A4788" s="14">
        <v>0</v>
      </c>
      <c r="B4788" s="16">
        <v>0</v>
      </c>
      <c r="C4788" s="14">
        <v>0</v>
      </c>
      <c r="D4788" s="17">
        <v>0</v>
      </c>
      <c r="E4788" s="5">
        <v>0</v>
      </c>
      <c r="F4788" s="5">
        <v>0</v>
      </c>
      <c r="G4788" s="5">
        <v>0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19">
        <v>0</v>
      </c>
    </row>
    <row r="4789" spans="1:14" ht="15.75" hidden="1" customHeight="1" x14ac:dyDescent="0.2">
      <c r="A4789" s="14">
        <v>0</v>
      </c>
      <c r="B4789" s="16">
        <v>0</v>
      </c>
      <c r="C4789" s="14">
        <v>0</v>
      </c>
      <c r="D4789" s="17">
        <v>0</v>
      </c>
      <c r="E4789" s="5">
        <v>0</v>
      </c>
      <c r="F4789" s="5">
        <v>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19">
        <v>0</v>
      </c>
    </row>
    <row r="4790" spans="1:14" ht="15.75" hidden="1" customHeight="1" x14ac:dyDescent="0.2">
      <c r="A4790" s="14">
        <v>0</v>
      </c>
      <c r="B4790" s="16">
        <v>0</v>
      </c>
      <c r="C4790" s="14">
        <v>0</v>
      </c>
      <c r="D4790" s="17">
        <v>0</v>
      </c>
      <c r="E4790" s="5">
        <v>0</v>
      </c>
      <c r="F4790" s="5">
        <v>0</v>
      </c>
      <c r="G4790" s="5">
        <v>0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19">
        <v>0</v>
      </c>
    </row>
    <row r="4791" spans="1:14" ht="15.75" hidden="1" customHeight="1" x14ac:dyDescent="0.2">
      <c r="A4791" s="14">
        <v>0</v>
      </c>
      <c r="B4791" s="16">
        <v>0</v>
      </c>
      <c r="C4791" s="14">
        <v>0</v>
      </c>
      <c r="D4791" s="17">
        <v>0</v>
      </c>
      <c r="E4791" s="5">
        <v>0</v>
      </c>
      <c r="F4791" s="5">
        <v>0</v>
      </c>
      <c r="G4791" s="5">
        <v>0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19">
        <v>0</v>
      </c>
    </row>
    <row r="4792" spans="1:14" ht="15.75" hidden="1" customHeight="1" x14ac:dyDescent="0.2">
      <c r="A4792" s="14">
        <v>0</v>
      </c>
      <c r="B4792" s="16">
        <v>0</v>
      </c>
      <c r="C4792" s="14">
        <v>0</v>
      </c>
      <c r="D4792" s="17">
        <v>0</v>
      </c>
      <c r="E4792" s="5">
        <v>0</v>
      </c>
      <c r="F4792" s="5">
        <v>0</v>
      </c>
      <c r="G4792" s="5">
        <v>0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19">
        <v>0</v>
      </c>
    </row>
    <row r="4793" spans="1:14" ht="15.75" hidden="1" customHeight="1" x14ac:dyDescent="0.2">
      <c r="A4793" s="14">
        <v>0</v>
      </c>
      <c r="B4793" s="16">
        <v>0</v>
      </c>
      <c r="C4793" s="14">
        <v>0</v>
      </c>
      <c r="D4793" s="17">
        <v>0</v>
      </c>
      <c r="E4793" s="5">
        <v>0</v>
      </c>
      <c r="F4793" s="5">
        <v>0</v>
      </c>
      <c r="G4793" s="5">
        <v>0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19">
        <v>0</v>
      </c>
    </row>
    <row r="4794" spans="1:14" ht="15.75" hidden="1" customHeight="1" x14ac:dyDescent="0.2">
      <c r="A4794" s="14">
        <v>0</v>
      </c>
      <c r="B4794" s="16">
        <v>0</v>
      </c>
      <c r="C4794" s="14">
        <v>0</v>
      </c>
      <c r="D4794" s="17">
        <v>0</v>
      </c>
      <c r="E4794" s="5">
        <v>0</v>
      </c>
      <c r="F4794" s="5">
        <v>0</v>
      </c>
      <c r="G4794" s="5">
        <v>0</v>
      </c>
      <c r="H4794" s="5">
        <v>0</v>
      </c>
      <c r="I4794" s="5">
        <v>0</v>
      </c>
      <c r="J4794" s="5">
        <v>0</v>
      </c>
      <c r="K4794" s="5">
        <v>0</v>
      </c>
      <c r="L4794" s="5">
        <v>0</v>
      </c>
      <c r="M4794" s="5">
        <v>0</v>
      </c>
      <c r="N4794" s="19">
        <v>0</v>
      </c>
    </row>
    <row r="4795" spans="1:14" ht="15.75" hidden="1" customHeight="1" x14ac:dyDescent="0.2">
      <c r="A4795" s="14">
        <v>0</v>
      </c>
      <c r="B4795" s="16">
        <v>0</v>
      </c>
      <c r="C4795" s="14">
        <v>0</v>
      </c>
      <c r="D4795" s="17">
        <v>0</v>
      </c>
      <c r="E4795" s="5">
        <v>0</v>
      </c>
      <c r="F4795" s="5">
        <v>0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19">
        <v>0</v>
      </c>
    </row>
    <row r="4796" spans="1:14" ht="15.75" hidden="1" customHeight="1" x14ac:dyDescent="0.2">
      <c r="A4796" s="14">
        <v>0</v>
      </c>
      <c r="B4796" s="16">
        <v>0</v>
      </c>
      <c r="C4796" s="14">
        <v>0</v>
      </c>
      <c r="D4796" s="17">
        <v>0</v>
      </c>
      <c r="E4796" s="5">
        <v>0</v>
      </c>
      <c r="F4796" s="5">
        <v>0</v>
      </c>
      <c r="G4796" s="5">
        <v>0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19">
        <v>0</v>
      </c>
    </row>
    <row r="4797" spans="1:14" ht="15.75" hidden="1" customHeight="1" x14ac:dyDescent="0.2">
      <c r="A4797" s="14">
        <v>0</v>
      </c>
      <c r="B4797" s="16">
        <v>0</v>
      </c>
      <c r="C4797" s="14">
        <v>0</v>
      </c>
      <c r="D4797" s="17">
        <v>0</v>
      </c>
      <c r="E4797" s="5">
        <v>0</v>
      </c>
      <c r="F4797" s="5">
        <v>0</v>
      </c>
      <c r="G4797" s="5">
        <v>0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19">
        <v>0</v>
      </c>
    </row>
    <row r="4798" spans="1:14" ht="15.75" hidden="1" customHeight="1" x14ac:dyDescent="0.2">
      <c r="A4798" s="14">
        <v>0</v>
      </c>
      <c r="B4798" s="16">
        <v>0</v>
      </c>
      <c r="C4798" s="14">
        <v>0</v>
      </c>
      <c r="D4798" s="17">
        <v>0</v>
      </c>
      <c r="E4798" s="5">
        <v>0</v>
      </c>
      <c r="F4798" s="5">
        <v>0</v>
      </c>
      <c r="G4798" s="5">
        <v>0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19">
        <v>0</v>
      </c>
    </row>
    <row r="4799" spans="1:14" ht="15.75" hidden="1" customHeight="1" x14ac:dyDescent="0.2">
      <c r="A4799" s="14">
        <v>0</v>
      </c>
      <c r="B4799" s="16">
        <v>0</v>
      </c>
      <c r="C4799" s="14">
        <v>0</v>
      </c>
      <c r="D4799" s="17">
        <v>0</v>
      </c>
      <c r="E4799" s="5">
        <v>0</v>
      </c>
      <c r="F4799" s="5">
        <v>0</v>
      </c>
      <c r="G4799" s="5">
        <v>0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  <c r="N4799" s="19">
        <v>0</v>
      </c>
    </row>
    <row r="4800" spans="1:14" ht="15.75" hidden="1" customHeight="1" x14ac:dyDescent="0.2">
      <c r="A4800" s="14">
        <v>0</v>
      </c>
      <c r="B4800" s="16">
        <v>0</v>
      </c>
      <c r="C4800" s="14">
        <v>0</v>
      </c>
      <c r="D4800" s="17">
        <v>0</v>
      </c>
      <c r="E4800" s="5">
        <v>0</v>
      </c>
      <c r="F4800" s="5">
        <v>0</v>
      </c>
      <c r="G4800" s="5">
        <v>0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19">
        <v>0</v>
      </c>
    </row>
    <row r="4801" spans="1:14" ht="15.75" hidden="1" customHeight="1" x14ac:dyDescent="0.2">
      <c r="A4801" s="14">
        <v>0</v>
      </c>
      <c r="B4801" s="16">
        <v>0</v>
      </c>
      <c r="C4801" s="14">
        <v>0</v>
      </c>
      <c r="D4801" s="17">
        <v>0</v>
      </c>
      <c r="E4801" s="5">
        <v>0</v>
      </c>
      <c r="F4801" s="5">
        <v>0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19">
        <v>0</v>
      </c>
    </row>
    <row r="4802" spans="1:14" ht="15.75" hidden="1" customHeight="1" x14ac:dyDescent="0.2">
      <c r="A4802" s="14">
        <v>0</v>
      </c>
      <c r="B4802" s="16">
        <v>0</v>
      </c>
      <c r="C4802" s="14">
        <v>0</v>
      </c>
      <c r="D4802" s="17">
        <v>0</v>
      </c>
      <c r="E4802" s="5">
        <v>0</v>
      </c>
      <c r="F4802" s="5">
        <v>0</v>
      </c>
      <c r="G4802" s="5">
        <v>0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  <c r="N4802" s="19">
        <v>0</v>
      </c>
    </row>
    <row r="4803" spans="1:14" ht="15.75" hidden="1" customHeight="1" x14ac:dyDescent="0.2">
      <c r="A4803" s="14">
        <v>0</v>
      </c>
      <c r="B4803" s="16">
        <v>0</v>
      </c>
      <c r="C4803" s="14">
        <v>0</v>
      </c>
      <c r="D4803" s="17">
        <v>0</v>
      </c>
      <c r="E4803" s="5">
        <v>0</v>
      </c>
      <c r="F4803" s="5">
        <v>0</v>
      </c>
      <c r="G4803" s="5">
        <v>0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19">
        <v>0</v>
      </c>
    </row>
    <row r="4804" spans="1:14" ht="15.75" hidden="1" customHeight="1" x14ac:dyDescent="0.2">
      <c r="A4804" s="14">
        <v>0</v>
      </c>
      <c r="B4804" s="16">
        <v>0</v>
      </c>
      <c r="C4804" s="14">
        <v>0</v>
      </c>
      <c r="D4804" s="17">
        <v>0</v>
      </c>
      <c r="E4804" s="5">
        <v>0</v>
      </c>
      <c r="F4804" s="5">
        <v>0</v>
      </c>
      <c r="G4804" s="5">
        <v>0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19">
        <v>0</v>
      </c>
    </row>
    <row r="4805" spans="1:14" ht="15.75" hidden="1" customHeight="1" x14ac:dyDescent="0.2">
      <c r="A4805" s="14">
        <v>0</v>
      </c>
      <c r="B4805" s="16">
        <v>0</v>
      </c>
      <c r="C4805" s="14">
        <v>0</v>
      </c>
      <c r="D4805" s="17">
        <v>0</v>
      </c>
      <c r="E4805" s="5">
        <v>0</v>
      </c>
      <c r="F4805" s="5">
        <v>0</v>
      </c>
      <c r="G4805" s="5">
        <v>0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19">
        <v>0</v>
      </c>
    </row>
    <row r="4806" spans="1:14" ht="15.75" hidden="1" customHeight="1" x14ac:dyDescent="0.2">
      <c r="A4806" s="14">
        <v>0</v>
      </c>
      <c r="B4806" s="16">
        <v>0</v>
      </c>
      <c r="C4806" s="14">
        <v>0</v>
      </c>
      <c r="D4806" s="17">
        <v>0</v>
      </c>
      <c r="E4806" s="5">
        <v>0</v>
      </c>
      <c r="F4806" s="5">
        <v>0</v>
      </c>
      <c r="G4806" s="21">
        <v>0</v>
      </c>
      <c r="H4806" s="5">
        <v>0</v>
      </c>
      <c r="I4806" s="5">
        <v>0</v>
      </c>
      <c r="J4806" s="5">
        <v>0</v>
      </c>
      <c r="K4806" s="5">
        <v>0</v>
      </c>
      <c r="L4806" s="21">
        <v>0</v>
      </c>
      <c r="M4806" s="5">
        <v>0</v>
      </c>
      <c r="N4806" s="19">
        <v>0</v>
      </c>
    </row>
    <row r="4807" spans="1:14" ht="15.75" hidden="1" customHeight="1" x14ac:dyDescent="0.2">
      <c r="A4807" s="14">
        <v>0</v>
      </c>
      <c r="B4807" s="16">
        <v>0</v>
      </c>
      <c r="C4807" s="14">
        <v>0</v>
      </c>
      <c r="D4807" s="17">
        <v>0</v>
      </c>
      <c r="E4807" s="5">
        <v>0</v>
      </c>
      <c r="F4807" s="5">
        <v>0</v>
      </c>
      <c r="G4807" s="5">
        <v>0</v>
      </c>
      <c r="H4807" s="5">
        <v>0</v>
      </c>
      <c r="I4807" s="5">
        <v>0</v>
      </c>
      <c r="J4807" s="5">
        <v>0</v>
      </c>
      <c r="K4807" s="5">
        <v>0</v>
      </c>
      <c r="L4807" s="21">
        <v>0</v>
      </c>
      <c r="M4807" s="5">
        <v>0</v>
      </c>
      <c r="N4807" s="19">
        <v>0</v>
      </c>
    </row>
    <row r="4808" spans="1:14" ht="15.75" hidden="1" customHeight="1" x14ac:dyDescent="0.2">
      <c r="A4808" s="14">
        <v>0</v>
      </c>
      <c r="B4808" s="16">
        <v>0</v>
      </c>
      <c r="C4808" s="14">
        <v>0</v>
      </c>
      <c r="D4808" s="17">
        <v>0</v>
      </c>
      <c r="E4808" s="5">
        <v>0</v>
      </c>
      <c r="F4808" s="5">
        <v>0</v>
      </c>
      <c r="G4808" s="21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19">
        <v>0</v>
      </c>
    </row>
    <row r="4809" spans="1:14" ht="15.75" hidden="1" customHeight="1" x14ac:dyDescent="0.2">
      <c r="A4809" s="14">
        <v>0</v>
      </c>
      <c r="B4809" s="16">
        <v>0</v>
      </c>
      <c r="C4809" s="14">
        <v>0</v>
      </c>
      <c r="D4809" s="17">
        <v>0</v>
      </c>
      <c r="E4809" s="5">
        <v>0</v>
      </c>
      <c r="F4809" s="5">
        <v>0</v>
      </c>
      <c r="G4809" s="5">
        <v>0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19">
        <v>0</v>
      </c>
    </row>
    <row r="4810" spans="1:14" ht="15.75" hidden="1" customHeight="1" x14ac:dyDescent="0.2">
      <c r="A4810" s="14">
        <v>0</v>
      </c>
      <c r="B4810" s="16">
        <v>0</v>
      </c>
      <c r="C4810" s="14">
        <v>0</v>
      </c>
      <c r="D4810" s="17">
        <v>0</v>
      </c>
      <c r="E4810" s="5">
        <v>0</v>
      </c>
      <c r="F4810" s="5">
        <v>0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19">
        <v>0</v>
      </c>
    </row>
    <row r="4811" spans="1:14" ht="15.75" hidden="1" customHeight="1" x14ac:dyDescent="0.2">
      <c r="A4811" s="14">
        <v>0</v>
      </c>
      <c r="B4811" s="16">
        <v>0</v>
      </c>
      <c r="C4811" s="14">
        <v>0</v>
      </c>
      <c r="D4811" s="17">
        <v>0</v>
      </c>
      <c r="E4811" s="5">
        <v>0</v>
      </c>
      <c r="F4811" s="5">
        <v>0</v>
      </c>
      <c r="G4811" s="21">
        <v>0</v>
      </c>
      <c r="H4811" s="5">
        <v>0</v>
      </c>
      <c r="I4811" s="5">
        <v>0</v>
      </c>
      <c r="J4811" s="5">
        <v>0</v>
      </c>
      <c r="K4811" s="5">
        <v>0</v>
      </c>
      <c r="L4811" s="21">
        <v>0</v>
      </c>
      <c r="M4811" s="5">
        <v>0</v>
      </c>
      <c r="N4811" s="19">
        <v>0</v>
      </c>
    </row>
    <row r="4812" spans="1:14" ht="15.75" hidden="1" customHeight="1" x14ac:dyDescent="0.2">
      <c r="A4812" s="14">
        <v>0</v>
      </c>
      <c r="B4812" s="16">
        <v>0</v>
      </c>
      <c r="C4812" s="14">
        <v>0</v>
      </c>
      <c r="D4812" s="17">
        <v>0</v>
      </c>
      <c r="E4812" s="5">
        <v>0</v>
      </c>
      <c r="F4812" s="5">
        <v>0</v>
      </c>
      <c r="G4812" s="5">
        <v>0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19">
        <v>0</v>
      </c>
    </row>
    <row r="4813" spans="1:14" ht="15.75" hidden="1" customHeight="1" x14ac:dyDescent="0.2">
      <c r="A4813" s="14">
        <v>0</v>
      </c>
      <c r="B4813" s="16">
        <v>0</v>
      </c>
      <c r="C4813" s="14">
        <v>0</v>
      </c>
      <c r="D4813" s="17">
        <v>0</v>
      </c>
      <c r="E4813" s="5">
        <v>0</v>
      </c>
      <c r="F4813" s="5">
        <v>0</v>
      </c>
      <c r="G4813" s="5">
        <v>0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19">
        <v>0</v>
      </c>
    </row>
    <row r="4814" spans="1:14" ht="15.75" hidden="1" customHeight="1" x14ac:dyDescent="0.2">
      <c r="A4814" s="14">
        <v>0</v>
      </c>
      <c r="B4814" s="16">
        <v>0</v>
      </c>
      <c r="C4814" s="14">
        <v>0</v>
      </c>
      <c r="D4814" s="17">
        <v>0</v>
      </c>
      <c r="E4814" s="5">
        <v>0</v>
      </c>
      <c r="F4814" s="5">
        <v>0</v>
      </c>
      <c r="G4814" s="5">
        <v>0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  <c r="N4814" s="19">
        <v>0</v>
      </c>
    </row>
    <row r="4815" spans="1:14" ht="15.75" hidden="1" customHeight="1" x14ac:dyDescent="0.2">
      <c r="A4815" s="14">
        <v>0</v>
      </c>
      <c r="B4815" s="16">
        <v>0</v>
      </c>
      <c r="C4815" s="14">
        <v>0</v>
      </c>
      <c r="D4815" s="17">
        <v>0</v>
      </c>
      <c r="E4815" s="5">
        <v>0</v>
      </c>
      <c r="F4815" s="5">
        <v>0</v>
      </c>
      <c r="G4815" s="5">
        <v>0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19">
        <v>0</v>
      </c>
    </row>
    <row r="4816" spans="1:14" ht="15.75" hidden="1" customHeight="1" x14ac:dyDescent="0.2">
      <c r="A4816" s="14">
        <v>0</v>
      </c>
      <c r="B4816" s="16">
        <v>0</v>
      </c>
      <c r="C4816" s="14">
        <v>0</v>
      </c>
      <c r="D4816" s="17">
        <v>0</v>
      </c>
      <c r="E4816" s="5">
        <v>0</v>
      </c>
      <c r="F4816" s="5">
        <v>0</v>
      </c>
      <c r="G4816" s="5">
        <v>0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19">
        <v>0</v>
      </c>
    </row>
    <row r="4817" spans="1:14" ht="15.75" hidden="1" customHeight="1" x14ac:dyDescent="0.2">
      <c r="A4817" s="14">
        <v>0</v>
      </c>
      <c r="B4817" s="16">
        <v>0</v>
      </c>
      <c r="C4817" s="14">
        <v>0</v>
      </c>
      <c r="D4817" s="17">
        <v>0</v>
      </c>
      <c r="E4817" s="5">
        <v>0</v>
      </c>
      <c r="F4817" s="5">
        <v>0</v>
      </c>
      <c r="G4817" s="5">
        <v>0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19">
        <v>0</v>
      </c>
    </row>
    <row r="4818" spans="1:14" ht="15.75" hidden="1" customHeight="1" x14ac:dyDescent="0.2">
      <c r="A4818" s="14">
        <v>0</v>
      </c>
      <c r="B4818" s="16">
        <v>0</v>
      </c>
      <c r="C4818" s="14">
        <v>0</v>
      </c>
      <c r="D4818" s="17">
        <v>0</v>
      </c>
      <c r="E4818" s="5">
        <v>0</v>
      </c>
      <c r="F4818" s="5">
        <v>0</v>
      </c>
      <c r="G4818" s="5">
        <v>0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  <c r="N4818" s="19">
        <v>0</v>
      </c>
    </row>
    <row r="4819" spans="1:14" ht="15.75" hidden="1" customHeight="1" x14ac:dyDescent="0.2">
      <c r="A4819" s="14">
        <v>0</v>
      </c>
      <c r="B4819" s="16">
        <v>0</v>
      </c>
      <c r="C4819" s="14">
        <v>0</v>
      </c>
      <c r="D4819" s="17">
        <v>0</v>
      </c>
      <c r="E4819" s="5">
        <v>0</v>
      </c>
      <c r="F4819" s="5">
        <v>0</v>
      </c>
      <c r="G4819" s="5">
        <v>0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19">
        <v>0</v>
      </c>
    </row>
    <row r="4820" spans="1:14" ht="15.75" hidden="1" customHeight="1" x14ac:dyDescent="0.2">
      <c r="A4820" s="14">
        <v>0</v>
      </c>
      <c r="B4820" s="16">
        <v>0</v>
      </c>
      <c r="C4820" s="14">
        <v>0</v>
      </c>
      <c r="D4820" s="17">
        <v>0</v>
      </c>
      <c r="E4820" s="5">
        <v>0</v>
      </c>
      <c r="F4820" s="5">
        <v>0</v>
      </c>
      <c r="G4820" s="5">
        <v>0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19">
        <v>0</v>
      </c>
    </row>
    <row r="4821" spans="1:14" ht="15.75" hidden="1" customHeight="1" x14ac:dyDescent="0.2">
      <c r="A4821" s="14">
        <v>0</v>
      </c>
      <c r="B4821" s="16">
        <v>0</v>
      </c>
      <c r="C4821" s="14">
        <v>0</v>
      </c>
      <c r="D4821" s="17">
        <v>0</v>
      </c>
      <c r="E4821" s="5">
        <v>0</v>
      </c>
      <c r="F4821" s="5">
        <v>0</v>
      </c>
      <c r="G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19">
        <v>0</v>
      </c>
    </row>
    <row r="4822" spans="1:14" ht="15.75" hidden="1" customHeight="1" x14ac:dyDescent="0.2">
      <c r="A4822" s="14">
        <v>0</v>
      </c>
      <c r="B4822" s="16">
        <v>0</v>
      </c>
      <c r="C4822" s="14">
        <v>0</v>
      </c>
      <c r="D4822" s="17">
        <v>0</v>
      </c>
      <c r="E4822" s="5">
        <v>0</v>
      </c>
      <c r="F4822" s="5">
        <v>0</v>
      </c>
      <c r="G4822" s="5">
        <v>0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19">
        <v>0</v>
      </c>
    </row>
    <row r="4823" spans="1:14" ht="15.75" hidden="1" customHeight="1" x14ac:dyDescent="0.2">
      <c r="A4823" s="14">
        <v>0</v>
      </c>
      <c r="B4823" s="16">
        <v>0</v>
      </c>
      <c r="C4823" s="14">
        <v>0</v>
      </c>
      <c r="D4823" s="17">
        <v>0</v>
      </c>
      <c r="E4823" s="5">
        <v>0</v>
      </c>
      <c r="F4823" s="5">
        <v>0</v>
      </c>
      <c r="G4823" s="5">
        <v>0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19">
        <v>0</v>
      </c>
    </row>
    <row r="4824" spans="1:14" ht="15.75" hidden="1" customHeight="1" x14ac:dyDescent="0.2">
      <c r="A4824" s="14">
        <v>0</v>
      </c>
      <c r="B4824" s="16">
        <v>0</v>
      </c>
      <c r="C4824" s="14">
        <v>0</v>
      </c>
      <c r="D4824" s="17">
        <v>0</v>
      </c>
      <c r="E4824" s="5">
        <v>0</v>
      </c>
      <c r="F4824" s="5">
        <v>0</v>
      </c>
      <c r="G4824" s="5">
        <v>0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19">
        <v>0</v>
      </c>
    </row>
    <row r="4825" spans="1:14" ht="15.75" hidden="1" customHeight="1" x14ac:dyDescent="0.2">
      <c r="A4825" s="14">
        <v>0</v>
      </c>
      <c r="B4825" s="16">
        <v>0</v>
      </c>
      <c r="C4825" s="14">
        <v>0</v>
      </c>
      <c r="D4825" s="17">
        <v>0</v>
      </c>
      <c r="E4825" s="5">
        <v>0</v>
      </c>
      <c r="F4825" s="5">
        <v>0</v>
      </c>
      <c r="G4825" s="5">
        <v>0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19">
        <v>0</v>
      </c>
    </row>
    <row r="4826" spans="1:14" ht="15.75" hidden="1" customHeight="1" x14ac:dyDescent="0.2">
      <c r="A4826" s="14">
        <v>0</v>
      </c>
      <c r="B4826" s="16">
        <v>0</v>
      </c>
      <c r="C4826" s="14">
        <v>0</v>
      </c>
      <c r="D4826" s="17">
        <v>0</v>
      </c>
      <c r="E4826" s="5">
        <v>0</v>
      </c>
      <c r="F4826" s="5">
        <v>0</v>
      </c>
      <c r="G4826" s="5">
        <v>0</v>
      </c>
      <c r="H4826" s="5">
        <v>0</v>
      </c>
      <c r="I4826" s="5">
        <v>0</v>
      </c>
      <c r="J4826" s="5">
        <v>0</v>
      </c>
      <c r="K4826" s="5">
        <v>0</v>
      </c>
      <c r="L4826" s="5">
        <v>0</v>
      </c>
      <c r="M4826" s="5">
        <v>0</v>
      </c>
      <c r="N4826" s="19">
        <v>0</v>
      </c>
    </row>
    <row r="4827" spans="1:14" ht="15.75" hidden="1" customHeight="1" x14ac:dyDescent="0.2">
      <c r="A4827" s="14">
        <v>0</v>
      </c>
      <c r="B4827" s="16">
        <v>0</v>
      </c>
      <c r="C4827" s="14">
        <v>0</v>
      </c>
      <c r="D4827" s="17">
        <v>0</v>
      </c>
      <c r="E4827" s="5">
        <v>0</v>
      </c>
      <c r="F4827" s="5">
        <v>0</v>
      </c>
      <c r="G4827" s="5">
        <v>0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19">
        <v>0</v>
      </c>
    </row>
    <row r="4828" spans="1:14" ht="15.75" hidden="1" customHeight="1" x14ac:dyDescent="0.2">
      <c r="A4828" s="14">
        <v>0</v>
      </c>
      <c r="B4828" s="16">
        <v>0</v>
      </c>
      <c r="C4828" s="14">
        <v>0</v>
      </c>
      <c r="D4828" s="17">
        <v>0</v>
      </c>
      <c r="E4828" s="5">
        <v>0</v>
      </c>
      <c r="F4828" s="5">
        <v>0</v>
      </c>
      <c r="G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19">
        <v>0</v>
      </c>
    </row>
    <row r="4829" spans="1:14" ht="15.75" hidden="1" customHeight="1" x14ac:dyDescent="0.2">
      <c r="A4829" s="14">
        <v>0</v>
      </c>
      <c r="B4829" s="16">
        <v>0</v>
      </c>
      <c r="C4829" s="14">
        <v>0</v>
      </c>
      <c r="D4829" s="17">
        <v>0</v>
      </c>
      <c r="E4829" s="5">
        <v>0</v>
      </c>
      <c r="F4829" s="5">
        <v>0</v>
      </c>
      <c r="G4829" s="5">
        <v>0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19">
        <v>0</v>
      </c>
    </row>
    <row r="4830" spans="1:14" ht="15.75" hidden="1" customHeight="1" x14ac:dyDescent="0.2">
      <c r="A4830" s="14">
        <v>0</v>
      </c>
      <c r="B4830" s="16">
        <v>0</v>
      </c>
      <c r="C4830" s="14">
        <v>0</v>
      </c>
      <c r="D4830" s="17">
        <v>0</v>
      </c>
      <c r="E4830" s="5">
        <v>0</v>
      </c>
      <c r="F4830" s="5">
        <v>0</v>
      </c>
      <c r="G4830" s="5">
        <v>0</v>
      </c>
      <c r="H4830" s="5">
        <v>0</v>
      </c>
      <c r="I4830" s="5">
        <v>0</v>
      </c>
      <c r="J4830" s="5">
        <v>0</v>
      </c>
      <c r="K4830" s="5">
        <v>0</v>
      </c>
      <c r="L4830" s="5">
        <v>0</v>
      </c>
      <c r="M4830" s="5">
        <v>0</v>
      </c>
      <c r="N4830" s="19">
        <v>0</v>
      </c>
    </row>
    <row r="4831" spans="1:14" ht="15.75" hidden="1" customHeight="1" x14ac:dyDescent="0.2">
      <c r="A4831" s="14">
        <v>0</v>
      </c>
      <c r="B4831" s="16">
        <v>0</v>
      </c>
      <c r="C4831" s="14">
        <v>0</v>
      </c>
      <c r="D4831" s="17">
        <v>0</v>
      </c>
      <c r="E4831" s="5">
        <v>0</v>
      </c>
      <c r="F4831" s="5">
        <v>0</v>
      </c>
      <c r="G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19">
        <v>0</v>
      </c>
    </row>
    <row r="4832" spans="1:14" ht="15.75" hidden="1" customHeight="1" x14ac:dyDescent="0.2">
      <c r="A4832" s="14">
        <v>0</v>
      </c>
      <c r="B4832" s="16">
        <v>0</v>
      </c>
      <c r="C4832" s="14">
        <v>0</v>
      </c>
      <c r="D4832" s="17">
        <v>0</v>
      </c>
      <c r="E4832" s="5">
        <v>0</v>
      </c>
      <c r="F4832" s="5">
        <v>0</v>
      </c>
      <c r="G4832" s="5">
        <v>0</v>
      </c>
      <c r="H4832" s="5">
        <v>0</v>
      </c>
      <c r="I4832" s="5">
        <v>0</v>
      </c>
      <c r="J4832" s="5">
        <v>0</v>
      </c>
      <c r="K4832" s="5">
        <v>0</v>
      </c>
      <c r="L4832" s="5">
        <v>0</v>
      </c>
      <c r="M4832" s="5">
        <v>0</v>
      </c>
      <c r="N4832" s="19">
        <v>0</v>
      </c>
    </row>
    <row r="4833" spans="1:14" ht="15.75" hidden="1" customHeight="1" x14ac:dyDescent="0.2">
      <c r="A4833" s="14">
        <v>0</v>
      </c>
      <c r="B4833" s="16">
        <v>0</v>
      </c>
      <c r="C4833" s="14">
        <v>0</v>
      </c>
      <c r="D4833" s="17">
        <v>0</v>
      </c>
      <c r="E4833" s="5">
        <v>0</v>
      </c>
      <c r="F4833" s="5">
        <v>0</v>
      </c>
      <c r="G4833" s="5">
        <v>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19">
        <v>0</v>
      </c>
    </row>
    <row r="4834" spans="1:14" ht="15.75" hidden="1" customHeight="1" x14ac:dyDescent="0.2">
      <c r="A4834" s="14">
        <v>0</v>
      </c>
      <c r="B4834" s="16">
        <v>0</v>
      </c>
      <c r="C4834" s="14">
        <v>0</v>
      </c>
      <c r="D4834" s="17">
        <v>0</v>
      </c>
      <c r="E4834" s="5">
        <v>0</v>
      </c>
      <c r="F4834" s="5">
        <v>0</v>
      </c>
      <c r="G4834" s="5">
        <v>0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19">
        <v>0</v>
      </c>
    </row>
    <row r="4835" spans="1:14" ht="15.75" hidden="1" customHeight="1" x14ac:dyDescent="0.2">
      <c r="A4835" s="14">
        <v>0</v>
      </c>
      <c r="B4835" s="16">
        <v>0</v>
      </c>
      <c r="C4835" s="14">
        <v>0</v>
      </c>
      <c r="D4835" s="17">
        <v>0</v>
      </c>
      <c r="E4835" s="5">
        <v>0</v>
      </c>
      <c r="F4835" s="5">
        <v>0</v>
      </c>
      <c r="G4835" s="5">
        <v>0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  <c r="N4835" s="19">
        <v>0</v>
      </c>
    </row>
    <row r="4836" spans="1:14" ht="15.75" hidden="1" customHeight="1" x14ac:dyDescent="0.2">
      <c r="A4836" s="14">
        <v>0</v>
      </c>
      <c r="B4836" s="16">
        <v>0</v>
      </c>
      <c r="C4836" s="14">
        <v>0</v>
      </c>
      <c r="D4836" s="17">
        <v>0</v>
      </c>
      <c r="E4836" s="5">
        <v>0</v>
      </c>
      <c r="F4836" s="5">
        <v>0</v>
      </c>
      <c r="G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19">
        <v>0</v>
      </c>
    </row>
    <row r="4837" spans="1:14" ht="15.75" hidden="1" customHeight="1" x14ac:dyDescent="0.2">
      <c r="A4837" s="14">
        <v>0</v>
      </c>
      <c r="B4837" s="16">
        <v>0</v>
      </c>
      <c r="C4837" s="14">
        <v>0</v>
      </c>
      <c r="D4837" s="17">
        <v>0</v>
      </c>
      <c r="E4837" s="5">
        <v>0</v>
      </c>
      <c r="F4837" s="5">
        <v>0</v>
      </c>
      <c r="G4837" s="5">
        <v>0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19">
        <v>0</v>
      </c>
    </row>
    <row r="4838" spans="1:14" ht="15.75" hidden="1" customHeight="1" x14ac:dyDescent="0.2">
      <c r="A4838" s="14">
        <v>0</v>
      </c>
      <c r="B4838" s="16">
        <v>0</v>
      </c>
      <c r="C4838" s="14">
        <v>0</v>
      </c>
      <c r="D4838" s="17">
        <v>0</v>
      </c>
      <c r="E4838" s="5">
        <v>0</v>
      </c>
      <c r="F4838" s="5">
        <v>0</v>
      </c>
      <c r="G4838" s="5">
        <v>0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  <c r="N4838" s="19">
        <v>0</v>
      </c>
    </row>
    <row r="4839" spans="1:14" ht="15.75" hidden="1" customHeight="1" x14ac:dyDescent="0.2">
      <c r="A4839" s="14">
        <v>0</v>
      </c>
      <c r="B4839" s="16">
        <v>0</v>
      </c>
      <c r="C4839" s="14">
        <v>0</v>
      </c>
      <c r="D4839" s="17">
        <v>0</v>
      </c>
      <c r="E4839" s="5">
        <v>0</v>
      </c>
      <c r="F4839" s="5">
        <v>0</v>
      </c>
      <c r="G4839" s="5">
        <v>0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19">
        <v>0</v>
      </c>
    </row>
    <row r="4840" spans="1:14" ht="15.75" hidden="1" customHeight="1" x14ac:dyDescent="0.2">
      <c r="A4840" s="14">
        <v>0</v>
      </c>
      <c r="B4840" s="16">
        <v>0</v>
      </c>
      <c r="C4840" s="14">
        <v>0</v>
      </c>
      <c r="D4840" s="17">
        <v>0</v>
      </c>
      <c r="E4840" s="5">
        <v>0</v>
      </c>
      <c r="F4840" s="5">
        <v>0</v>
      </c>
      <c r="G4840" s="5">
        <v>0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19">
        <v>0</v>
      </c>
    </row>
    <row r="4841" spans="1:14" ht="15.75" hidden="1" customHeight="1" x14ac:dyDescent="0.2">
      <c r="A4841" s="14">
        <v>0</v>
      </c>
      <c r="B4841" s="16">
        <v>0</v>
      </c>
      <c r="C4841" s="14">
        <v>0</v>
      </c>
      <c r="D4841" s="17">
        <v>0</v>
      </c>
      <c r="E4841" s="5">
        <v>0</v>
      </c>
      <c r="F4841" s="5">
        <v>0</v>
      </c>
      <c r="G4841" s="5">
        <v>0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  <c r="N4841" s="19">
        <v>0</v>
      </c>
    </row>
    <row r="4842" spans="1:14" ht="15.75" hidden="1" customHeight="1" x14ac:dyDescent="0.2">
      <c r="A4842" s="14">
        <v>0</v>
      </c>
      <c r="B4842" s="16">
        <v>0</v>
      </c>
      <c r="C4842" s="14">
        <v>0</v>
      </c>
      <c r="D4842" s="17">
        <v>0</v>
      </c>
      <c r="E4842" s="5">
        <v>0</v>
      </c>
      <c r="F4842" s="5">
        <v>0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19">
        <v>0</v>
      </c>
    </row>
    <row r="4843" spans="1:14" ht="15.75" hidden="1" customHeight="1" x14ac:dyDescent="0.2">
      <c r="A4843" s="14">
        <v>0</v>
      </c>
      <c r="B4843" s="16">
        <v>0</v>
      </c>
      <c r="C4843" s="14">
        <v>0</v>
      </c>
      <c r="D4843" s="17">
        <v>0</v>
      </c>
      <c r="E4843" s="5">
        <v>0</v>
      </c>
      <c r="F4843" s="5">
        <v>0</v>
      </c>
      <c r="G4843" s="5">
        <v>0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19">
        <v>0</v>
      </c>
    </row>
    <row r="4844" spans="1:14" ht="15.75" hidden="1" customHeight="1" x14ac:dyDescent="0.2">
      <c r="A4844" s="14">
        <v>0</v>
      </c>
      <c r="B4844" s="16">
        <v>0</v>
      </c>
      <c r="C4844" s="14">
        <v>0</v>
      </c>
      <c r="D4844" s="17">
        <v>0</v>
      </c>
      <c r="E4844" s="5">
        <v>0</v>
      </c>
      <c r="F4844" s="5">
        <v>0</v>
      </c>
      <c r="G4844" s="5">
        <v>0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19">
        <v>0</v>
      </c>
    </row>
    <row r="4845" spans="1:14" ht="15.75" hidden="1" customHeight="1" x14ac:dyDescent="0.2">
      <c r="A4845" s="14">
        <v>0</v>
      </c>
      <c r="B4845" s="16">
        <v>0</v>
      </c>
      <c r="C4845" s="14">
        <v>0</v>
      </c>
      <c r="D4845" s="17">
        <v>0</v>
      </c>
      <c r="E4845" s="5">
        <v>0</v>
      </c>
      <c r="F4845" s="5">
        <v>0</v>
      </c>
      <c r="G4845" s="5">
        <v>0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19">
        <v>0</v>
      </c>
    </row>
    <row r="4846" spans="1:14" ht="15.75" hidden="1" customHeight="1" x14ac:dyDescent="0.2">
      <c r="A4846" s="14">
        <v>0</v>
      </c>
      <c r="B4846" s="16">
        <v>0</v>
      </c>
      <c r="C4846" s="14">
        <v>0</v>
      </c>
      <c r="D4846" s="17">
        <v>0</v>
      </c>
      <c r="E4846" s="5">
        <v>0</v>
      </c>
      <c r="F4846" s="5">
        <v>0</v>
      </c>
      <c r="G4846" s="5">
        <v>0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19">
        <v>0</v>
      </c>
    </row>
    <row r="4847" spans="1:14" ht="15.75" hidden="1" customHeight="1" x14ac:dyDescent="0.2">
      <c r="A4847" s="14">
        <v>0</v>
      </c>
      <c r="B4847" s="16">
        <v>0</v>
      </c>
      <c r="C4847" s="14">
        <v>0</v>
      </c>
      <c r="D4847" s="17">
        <v>0</v>
      </c>
      <c r="E4847" s="5">
        <v>0</v>
      </c>
      <c r="F4847" s="5">
        <v>0</v>
      </c>
      <c r="G4847" s="5">
        <v>0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19">
        <v>0</v>
      </c>
    </row>
    <row r="4848" spans="1:14" ht="15.75" hidden="1" customHeight="1" x14ac:dyDescent="0.2">
      <c r="A4848" s="14">
        <v>0</v>
      </c>
      <c r="B4848" s="16">
        <v>0</v>
      </c>
      <c r="C4848" s="14">
        <v>0</v>
      </c>
      <c r="D4848" s="17">
        <v>0</v>
      </c>
      <c r="E4848" s="5">
        <v>0</v>
      </c>
      <c r="F4848" s="5">
        <v>0</v>
      </c>
      <c r="G4848" s="5">
        <v>0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19">
        <v>0</v>
      </c>
    </row>
    <row r="4849" spans="1:14" ht="15.75" hidden="1" customHeight="1" x14ac:dyDescent="0.2">
      <c r="A4849" s="14">
        <v>0</v>
      </c>
      <c r="B4849" s="16">
        <v>0</v>
      </c>
      <c r="C4849" s="14">
        <v>0</v>
      </c>
      <c r="D4849" s="17">
        <v>0</v>
      </c>
      <c r="E4849" s="5">
        <v>0</v>
      </c>
      <c r="F4849" s="5">
        <v>0</v>
      </c>
      <c r="G4849" s="5">
        <v>0</v>
      </c>
      <c r="H4849" s="5">
        <v>0</v>
      </c>
      <c r="I4849" s="5">
        <v>0</v>
      </c>
      <c r="J4849" s="5">
        <v>0</v>
      </c>
      <c r="K4849" s="5">
        <v>0</v>
      </c>
      <c r="L4849" s="5">
        <v>0</v>
      </c>
      <c r="M4849" s="5">
        <v>0</v>
      </c>
      <c r="N4849" s="19">
        <v>0</v>
      </c>
    </row>
    <row r="4850" spans="1:14" ht="15.75" hidden="1" customHeight="1" x14ac:dyDescent="0.2">
      <c r="A4850" s="14">
        <v>0</v>
      </c>
      <c r="B4850" s="16">
        <v>0</v>
      </c>
      <c r="C4850" s="14">
        <v>0</v>
      </c>
      <c r="D4850" s="17">
        <v>0</v>
      </c>
      <c r="E4850" s="5">
        <v>0</v>
      </c>
      <c r="F4850" s="5">
        <v>0</v>
      </c>
      <c r="G4850" s="5">
        <v>0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19">
        <v>0</v>
      </c>
    </row>
    <row r="4851" spans="1:14" ht="15.75" hidden="1" customHeight="1" x14ac:dyDescent="0.2">
      <c r="A4851" s="14">
        <v>0</v>
      </c>
      <c r="B4851" s="16">
        <v>0</v>
      </c>
      <c r="C4851" s="14">
        <v>0</v>
      </c>
      <c r="D4851" s="17">
        <v>0</v>
      </c>
      <c r="E4851" s="5">
        <v>0</v>
      </c>
      <c r="F4851" s="5">
        <v>0</v>
      </c>
      <c r="G4851" s="5">
        <v>0</v>
      </c>
      <c r="H4851" s="5">
        <v>0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  <c r="N4851" s="19">
        <v>0</v>
      </c>
    </row>
    <row r="4852" spans="1:14" ht="15.75" hidden="1" customHeight="1" x14ac:dyDescent="0.2">
      <c r="A4852" s="14">
        <v>0</v>
      </c>
      <c r="B4852" s="16">
        <v>0</v>
      </c>
      <c r="C4852" s="14">
        <v>0</v>
      </c>
      <c r="D4852" s="17">
        <v>0</v>
      </c>
      <c r="E4852" s="5">
        <v>0</v>
      </c>
      <c r="F4852" s="5">
        <v>0</v>
      </c>
      <c r="G4852" s="5">
        <v>0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19">
        <v>0</v>
      </c>
    </row>
    <row r="4853" spans="1:14" ht="15.75" hidden="1" customHeight="1" x14ac:dyDescent="0.2">
      <c r="A4853" s="14">
        <v>0</v>
      </c>
      <c r="B4853" s="16">
        <v>0</v>
      </c>
      <c r="C4853" s="14">
        <v>0</v>
      </c>
      <c r="D4853" s="17">
        <v>0</v>
      </c>
      <c r="E4853" s="5">
        <v>0</v>
      </c>
      <c r="F4853" s="5">
        <v>0</v>
      </c>
      <c r="G4853" s="5">
        <v>0</v>
      </c>
      <c r="H4853" s="5">
        <v>0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  <c r="N4853" s="19">
        <v>0</v>
      </c>
    </row>
    <row r="4854" spans="1:14" ht="15.75" hidden="1" customHeight="1" x14ac:dyDescent="0.2">
      <c r="A4854" s="14">
        <v>0</v>
      </c>
      <c r="B4854" s="16">
        <v>0</v>
      </c>
      <c r="C4854" s="14">
        <v>0</v>
      </c>
      <c r="D4854" s="17">
        <v>0</v>
      </c>
      <c r="E4854" s="5">
        <v>0</v>
      </c>
      <c r="F4854" s="5">
        <v>0</v>
      </c>
      <c r="G4854" s="5">
        <v>0</v>
      </c>
      <c r="H4854" s="5">
        <v>0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  <c r="N4854" s="19">
        <v>0</v>
      </c>
    </row>
    <row r="4855" spans="1:14" ht="15.75" hidden="1" customHeight="1" x14ac:dyDescent="0.2">
      <c r="A4855" s="14">
        <v>0</v>
      </c>
      <c r="B4855" s="16">
        <v>0</v>
      </c>
      <c r="C4855" s="14">
        <v>0</v>
      </c>
      <c r="D4855" s="17">
        <v>0</v>
      </c>
      <c r="E4855" s="5">
        <v>0</v>
      </c>
      <c r="F4855" s="5">
        <v>0</v>
      </c>
      <c r="G4855" s="5">
        <v>0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19">
        <v>0</v>
      </c>
    </row>
    <row r="4856" spans="1:14" ht="15.75" hidden="1" customHeight="1" x14ac:dyDescent="0.2">
      <c r="A4856" s="14">
        <v>0</v>
      </c>
      <c r="B4856" s="16">
        <v>0</v>
      </c>
      <c r="C4856" s="14">
        <v>0</v>
      </c>
      <c r="D4856" s="17">
        <v>0</v>
      </c>
      <c r="E4856" s="5">
        <v>0</v>
      </c>
      <c r="F4856" s="5">
        <v>0</v>
      </c>
      <c r="G4856" s="5">
        <v>0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19">
        <v>0</v>
      </c>
    </row>
    <row r="4857" spans="1:14" ht="15.75" hidden="1" customHeight="1" x14ac:dyDescent="0.2">
      <c r="A4857" s="14">
        <v>0</v>
      </c>
      <c r="B4857" s="16">
        <v>0</v>
      </c>
      <c r="C4857" s="14">
        <v>0</v>
      </c>
      <c r="D4857" s="17">
        <v>0</v>
      </c>
      <c r="E4857" s="5">
        <v>0</v>
      </c>
      <c r="F4857" s="5">
        <v>0</v>
      </c>
      <c r="G4857" s="5">
        <v>0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19">
        <v>0</v>
      </c>
    </row>
    <row r="4858" spans="1:14" ht="15.75" hidden="1" customHeight="1" x14ac:dyDescent="0.2">
      <c r="A4858" s="14">
        <v>0</v>
      </c>
      <c r="B4858" s="16">
        <v>0</v>
      </c>
      <c r="C4858" s="14">
        <v>0</v>
      </c>
      <c r="D4858" s="17">
        <v>0</v>
      </c>
      <c r="E4858" s="5">
        <v>0</v>
      </c>
      <c r="F4858" s="5">
        <v>0</v>
      </c>
      <c r="G4858" s="5">
        <v>0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19">
        <v>0</v>
      </c>
    </row>
    <row r="4859" spans="1:14" ht="15.75" hidden="1" customHeight="1" x14ac:dyDescent="0.2">
      <c r="A4859" s="14">
        <v>0</v>
      </c>
      <c r="B4859" s="16">
        <v>0</v>
      </c>
      <c r="C4859" s="14">
        <v>0</v>
      </c>
      <c r="D4859" s="17">
        <v>0</v>
      </c>
      <c r="E4859" s="5">
        <v>0</v>
      </c>
      <c r="F4859" s="5">
        <v>0</v>
      </c>
      <c r="G4859" s="5">
        <v>0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19">
        <v>0</v>
      </c>
    </row>
    <row r="4860" spans="1:14" ht="15.75" hidden="1" customHeight="1" x14ac:dyDescent="0.2">
      <c r="A4860" s="14">
        <v>0</v>
      </c>
      <c r="B4860" s="16">
        <v>0</v>
      </c>
      <c r="C4860" s="14">
        <v>0</v>
      </c>
      <c r="D4860" s="17">
        <v>0</v>
      </c>
      <c r="E4860" s="5">
        <v>0</v>
      </c>
      <c r="F4860" s="5">
        <v>0</v>
      </c>
      <c r="G4860" s="5">
        <v>0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19">
        <v>0</v>
      </c>
    </row>
    <row r="4861" spans="1:14" ht="15.75" hidden="1" customHeight="1" x14ac:dyDescent="0.2">
      <c r="A4861" s="14">
        <v>0</v>
      </c>
      <c r="B4861" s="16">
        <v>0</v>
      </c>
      <c r="C4861" s="14">
        <v>0</v>
      </c>
      <c r="D4861" s="17">
        <v>0</v>
      </c>
      <c r="E4861" s="5">
        <v>0</v>
      </c>
      <c r="F4861" s="5">
        <v>0</v>
      </c>
      <c r="G4861" s="5">
        <v>0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19">
        <v>0</v>
      </c>
    </row>
    <row r="4862" spans="1:14" ht="15.75" hidden="1" customHeight="1" x14ac:dyDescent="0.2">
      <c r="A4862" s="14">
        <v>0</v>
      </c>
      <c r="B4862" s="16">
        <v>0</v>
      </c>
      <c r="C4862" s="14">
        <v>0</v>
      </c>
      <c r="D4862" s="17">
        <v>0</v>
      </c>
      <c r="E4862" s="5">
        <v>0</v>
      </c>
      <c r="F4862" s="5">
        <v>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19">
        <v>0</v>
      </c>
    </row>
    <row r="4863" spans="1:14" ht="15.75" hidden="1" customHeight="1" x14ac:dyDescent="0.2">
      <c r="A4863" s="14">
        <v>0</v>
      </c>
      <c r="B4863" s="16">
        <v>0</v>
      </c>
      <c r="C4863" s="14">
        <v>0</v>
      </c>
      <c r="D4863" s="17">
        <v>0</v>
      </c>
      <c r="E4863" s="5">
        <v>0</v>
      </c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19">
        <v>0</v>
      </c>
    </row>
    <row r="4864" spans="1:14" ht="15.75" hidden="1" customHeight="1" x14ac:dyDescent="0.2">
      <c r="A4864" s="14">
        <v>0</v>
      </c>
      <c r="B4864" s="16">
        <v>0</v>
      </c>
      <c r="C4864" s="14">
        <v>0</v>
      </c>
      <c r="D4864" s="17">
        <v>0</v>
      </c>
      <c r="E4864" s="5">
        <v>0</v>
      </c>
      <c r="F4864" s="5">
        <v>0</v>
      </c>
      <c r="G4864" s="5">
        <v>0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19">
        <v>0</v>
      </c>
    </row>
    <row r="4865" spans="1:14" ht="15.75" hidden="1" customHeight="1" x14ac:dyDescent="0.2">
      <c r="A4865" s="14">
        <v>0</v>
      </c>
      <c r="B4865" s="16">
        <v>0</v>
      </c>
      <c r="C4865" s="14">
        <v>0</v>
      </c>
      <c r="D4865" s="17">
        <v>0</v>
      </c>
      <c r="E4865" s="5">
        <v>0</v>
      </c>
      <c r="F4865" s="5">
        <v>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19">
        <v>0</v>
      </c>
    </row>
    <row r="4866" spans="1:14" ht="15.75" hidden="1" customHeight="1" x14ac:dyDescent="0.2">
      <c r="A4866" s="14">
        <v>0</v>
      </c>
      <c r="B4866" s="16">
        <v>0</v>
      </c>
      <c r="C4866" s="14">
        <v>0</v>
      </c>
      <c r="D4866" s="17">
        <v>0</v>
      </c>
      <c r="E4866" s="5">
        <v>0</v>
      </c>
      <c r="F4866" s="5">
        <v>0</v>
      </c>
      <c r="G4866" s="5">
        <v>0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19">
        <v>0</v>
      </c>
    </row>
    <row r="4867" spans="1:14" ht="15.75" hidden="1" customHeight="1" x14ac:dyDescent="0.2">
      <c r="A4867" s="14">
        <v>0</v>
      </c>
      <c r="B4867" s="16">
        <v>0</v>
      </c>
      <c r="C4867" s="14">
        <v>0</v>
      </c>
      <c r="D4867" s="17">
        <v>0</v>
      </c>
      <c r="E4867" s="5">
        <v>0</v>
      </c>
      <c r="F4867" s="5">
        <v>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19">
        <v>0</v>
      </c>
    </row>
    <row r="4868" spans="1:14" ht="15.75" hidden="1" customHeight="1" x14ac:dyDescent="0.2">
      <c r="A4868" s="14">
        <v>0</v>
      </c>
      <c r="B4868" s="16">
        <v>0</v>
      </c>
      <c r="C4868" s="14">
        <v>0</v>
      </c>
      <c r="D4868" s="17">
        <v>0</v>
      </c>
      <c r="E4868" s="5">
        <v>0</v>
      </c>
      <c r="F4868" s="5">
        <v>0</v>
      </c>
      <c r="G4868" s="5">
        <v>0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19">
        <v>0</v>
      </c>
    </row>
    <row r="4869" spans="1:14" ht="15.75" hidden="1" customHeight="1" x14ac:dyDescent="0.2">
      <c r="A4869" s="14">
        <v>0</v>
      </c>
      <c r="B4869" s="16">
        <v>0</v>
      </c>
      <c r="C4869" s="14">
        <v>0</v>
      </c>
      <c r="D4869" s="17">
        <v>0</v>
      </c>
      <c r="E4869" s="5">
        <v>0</v>
      </c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19">
        <v>0</v>
      </c>
    </row>
    <row r="4870" spans="1:14" ht="15.75" hidden="1" customHeight="1" x14ac:dyDescent="0.2">
      <c r="A4870" s="14">
        <v>0</v>
      </c>
      <c r="B4870" s="16">
        <v>0</v>
      </c>
      <c r="C4870" s="14">
        <v>0</v>
      </c>
      <c r="D4870" s="17">
        <v>0</v>
      </c>
      <c r="E4870" s="5">
        <v>0</v>
      </c>
      <c r="F4870" s="5">
        <v>0</v>
      </c>
      <c r="G4870" s="5">
        <v>0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0</v>
      </c>
      <c r="N4870" s="19">
        <v>0</v>
      </c>
    </row>
    <row r="4871" spans="1:14" ht="15.75" hidden="1" customHeight="1" x14ac:dyDescent="0.2">
      <c r="A4871" s="14">
        <v>0</v>
      </c>
      <c r="B4871" s="16">
        <v>0</v>
      </c>
      <c r="C4871" s="14">
        <v>0</v>
      </c>
      <c r="D4871" s="17">
        <v>0</v>
      </c>
      <c r="E4871" s="5">
        <v>0</v>
      </c>
      <c r="F4871" s="5">
        <v>0</v>
      </c>
      <c r="G4871" s="5">
        <v>0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19">
        <v>0</v>
      </c>
    </row>
    <row r="4872" spans="1:14" ht="15.75" hidden="1" customHeight="1" x14ac:dyDescent="0.2">
      <c r="A4872" s="14">
        <v>0</v>
      </c>
      <c r="B4872" s="16">
        <v>0</v>
      </c>
      <c r="C4872" s="14">
        <v>0</v>
      </c>
      <c r="D4872" s="17">
        <v>0</v>
      </c>
      <c r="E4872" s="5">
        <v>0</v>
      </c>
      <c r="F4872" s="5">
        <v>0</v>
      </c>
      <c r="G4872" s="5">
        <v>0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19">
        <v>0</v>
      </c>
    </row>
    <row r="4873" spans="1:14" ht="15.75" hidden="1" customHeight="1" x14ac:dyDescent="0.2">
      <c r="A4873" s="14">
        <v>0</v>
      </c>
      <c r="B4873" s="16">
        <v>0</v>
      </c>
      <c r="C4873" s="14">
        <v>0</v>
      </c>
      <c r="D4873" s="17">
        <v>0</v>
      </c>
      <c r="E4873" s="5">
        <v>0</v>
      </c>
      <c r="F4873" s="5">
        <v>0</v>
      </c>
      <c r="G4873" s="5">
        <v>0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19">
        <v>0</v>
      </c>
    </row>
    <row r="4874" spans="1:14" ht="15.75" hidden="1" customHeight="1" x14ac:dyDescent="0.2">
      <c r="A4874" s="14">
        <v>0</v>
      </c>
      <c r="B4874" s="16">
        <v>0</v>
      </c>
      <c r="C4874" s="14">
        <v>0</v>
      </c>
      <c r="D4874" s="17">
        <v>0</v>
      </c>
      <c r="E4874" s="5">
        <v>0</v>
      </c>
      <c r="F4874" s="5">
        <v>0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19">
        <v>0</v>
      </c>
    </row>
    <row r="4875" spans="1:14" ht="15.75" hidden="1" customHeight="1" x14ac:dyDescent="0.2">
      <c r="A4875" s="14">
        <v>0</v>
      </c>
      <c r="B4875" s="16">
        <v>0</v>
      </c>
      <c r="C4875" s="14">
        <v>0</v>
      </c>
      <c r="D4875" s="17">
        <v>0</v>
      </c>
      <c r="E4875" s="5">
        <v>0</v>
      </c>
      <c r="F4875" s="5">
        <v>0</v>
      </c>
      <c r="G4875" s="5">
        <v>0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19">
        <v>0</v>
      </c>
    </row>
    <row r="4876" spans="1:14" ht="15.75" hidden="1" customHeight="1" x14ac:dyDescent="0.2">
      <c r="A4876" s="14">
        <v>0</v>
      </c>
      <c r="B4876" s="16">
        <v>0</v>
      </c>
      <c r="C4876" s="14">
        <v>0</v>
      </c>
      <c r="D4876" s="17">
        <v>0</v>
      </c>
      <c r="E4876" s="5">
        <v>0</v>
      </c>
      <c r="F4876" s="5">
        <v>0</v>
      </c>
      <c r="G4876" s="5">
        <v>0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19">
        <v>0</v>
      </c>
    </row>
    <row r="4877" spans="1:14" ht="15.75" hidden="1" customHeight="1" x14ac:dyDescent="0.2">
      <c r="A4877" s="14">
        <v>0</v>
      </c>
      <c r="B4877" s="16">
        <v>0</v>
      </c>
      <c r="C4877" s="14">
        <v>0</v>
      </c>
      <c r="D4877" s="17">
        <v>0</v>
      </c>
      <c r="E4877" s="5">
        <v>0</v>
      </c>
      <c r="F4877" s="5">
        <v>0</v>
      </c>
      <c r="G4877" s="5">
        <v>0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19">
        <v>0</v>
      </c>
    </row>
    <row r="4878" spans="1:14" ht="15.75" hidden="1" customHeight="1" x14ac:dyDescent="0.2">
      <c r="A4878" s="14">
        <v>0</v>
      </c>
      <c r="B4878" s="16">
        <v>0</v>
      </c>
      <c r="C4878" s="14">
        <v>0</v>
      </c>
      <c r="D4878" s="17">
        <v>0</v>
      </c>
      <c r="E4878" s="5">
        <v>0</v>
      </c>
      <c r="F4878" s="5">
        <v>0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19">
        <v>0</v>
      </c>
    </row>
    <row r="4879" spans="1:14" ht="15.75" hidden="1" customHeight="1" x14ac:dyDescent="0.2">
      <c r="A4879" s="14">
        <v>0</v>
      </c>
      <c r="B4879" s="16">
        <v>0</v>
      </c>
      <c r="C4879" s="14">
        <v>0</v>
      </c>
      <c r="D4879" s="17">
        <v>0</v>
      </c>
      <c r="E4879" s="5">
        <v>0</v>
      </c>
      <c r="F4879" s="5">
        <v>0</v>
      </c>
      <c r="G4879" s="5">
        <v>0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  <c r="N4879" s="19">
        <v>0</v>
      </c>
    </row>
    <row r="4880" spans="1:14" ht="15.75" hidden="1" customHeight="1" x14ac:dyDescent="0.2">
      <c r="A4880" s="14">
        <v>0</v>
      </c>
      <c r="B4880" s="16">
        <v>0</v>
      </c>
      <c r="C4880" s="14">
        <v>0</v>
      </c>
      <c r="D4880" s="17">
        <v>0</v>
      </c>
      <c r="E4880" s="5">
        <v>0</v>
      </c>
      <c r="F4880" s="5">
        <v>0</v>
      </c>
      <c r="G4880" s="5">
        <v>0</v>
      </c>
      <c r="H4880" s="5">
        <v>0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19">
        <v>0</v>
      </c>
    </row>
    <row r="4881" spans="1:14" ht="15.75" hidden="1" customHeight="1" x14ac:dyDescent="0.2">
      <c r="A4881" s="14">
        <v>0</v>
      </c>
      <c r="B4881" s="16">
        <v>0</v>
      </c>
      <c r="C4881" s="14">
        <v>0</v>
      </c>
      <c r="D4881" s="17">
        <v>0</v>
      </c>
      <c r="E4881" s="5">
        <v>0</v>
      </c>
      <c r="F4881" s="5">
        <v>0</v>
      </c>
      <c r="G4881" s="5">
        <v>0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  <c r="N4881" s="19">
        <v>0</v>
      </c>
    </row>
    <row r="4882" spans="1:14" ht="15.75" hidden="1" customHeight="1" x14ac:dyDescent="0.2">
      <c r="A4882" s="14">
        <v>0</v>
      </c>
      <c r="B4882" s="16">
        <v>0</v>
      </c>
      <c r="C4882" s="14">
        <v>0</v>
      </c>
      <c r="D4882" s="17">
        <v>0</v>
      </c>
      <c r="E4882" s="5">
        <v>0</v>
      </c>
      <c r="F4882" s="5">
        <v>0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19">
        <v>0</v>
      </c>
    </row>
    <row r="4883" spans="1:14" ht="15.75" hidden="1" customHeight="1" x14ac:dyDescent="0.2">
      <c r="A4883" s="14">
        <v>0</v>
      </c>
      <c r="B4883" s="16">
        <v>0</v>
      </c>
      <c r="C4883" s="14">
        <v>0</v>
      </c>
      <c r="D4883" s="17">
        <v>0</v>
      </c>
      <c r="E4883" s="5">
        <v>0</v>
      </c>
      <c r="F4883" s="5">
        <v>0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19">
        <v>0</v>
      </c>
    </row>
    <row r="4884" spans="1:14" ht="15.75" hidden="1" customHeight="1" x14ac:dyDescent="0.2">
      <c r="A4884" s="14">
        <v>0</v>
      </c>
      <c r="B4884" s="16">
        <v>0</v>
      </c>
      <c r="C4884" s="14">
        <v>0</v>
      </c>
      <c r="D4884" s="17">
        <v>0</v>
      </c>
      <c r="E4884" s="5">
        <v>0</v>
      </c>
      <c r="F4884" s="5">
        <v>0</v>
      </c>
      <c r="G4884" s="5">
        <v>0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0</v>
      </c>
      <c r="N4884" s="19">
        <v>0</v>
      </c>
    </row>
    <row r="4885" spans="1:14" ht="15.75" hidden="1" customHeight="1" x14ac:dyDescent="0.2">
      <c r="A4885" s="14">
        <v>0</v>
      </c>
      <c r="B4885" s="16">
        <v>0</v>
      </c>
      <c r="C4885" s="14">
        <v>0</v>
      </c>
      <c r="D4885" s="17">
        <v>0</v>
      </c>
      <c r="E4885" s="5">
        <v>0</v>
      </c>
      <c r="F4885" s="5">
        <v>0</v>
      </c>
      <c r="G4885" s="5">
        <v>0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19">
        <v>0</v>
      </c>
    </row>
    <row r="4886" spans="1:14" ht="15.75" hidden="1" customHeight="1" x14ac:dyDescent="0.2">
      <c r="A4886" s="14">
        <v>0</v>
      </c>
      <c r="B4886" s="16">
        <v>0</v>
      </c>
      <c r="C4886" s="14">
        <v>0</v>
      </c>
      <c r="D4886" s="17">
        <v>0</v>
      </c>
      <c r="E4886" s="5">
        <v>0</v>
      </c>
      <c r="F4886" s="5">
        <v>0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19">
        <v>0</v>
      </c>
    </row>
    <row r="4887" spans="1:14" ht="15.75" hidden="1" customHeight="1" x14ac:dyDescent="0.2">
      <c r="A4887" s="14">
        <v>0</v>
      </c>
      <c r="B4887" s="16">
        <v>0</v>
      </c>
      <c r="C4887" s="14">
        <v>0</v>
      </c>
      <c r="D4887" s="17">
        <v>0</v>
      </c>
      <c r="E4887" s="5">
        <v>0</v>
      </c>
      <c r="F4887" s="5">
        <v>0</v>
      </c>
      <c r="G4887" s="5">
        <v>0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19">
        <v>0</v>
      </c>
    </row>
    <row r="4888" spans="1:14" ht="15.75" hidden="1" customHeight="1" x14ac:dyDescent="0.2">
      <c r="A4888" s="14">
        <v>0</v>
      </c>
      <c r="B4888" s="16">
        <v>0</v>
      </c>
      <c r="C4888" s="14">
        <v>0</v>
      </c>
      <c r="D4888" s="17">
        <v>0</v>
      </c>
      <c r="E4888" s="5">
        <v>0</v>
      </c>
      <c r="F4888" s="5">
        <v>0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19">
        <v>0</v>
      </c>
    </row>
    <row r="4889" spans="1:14" ht="15.75" hidden="1" customHeight="1" x14ac:dyDescent="0.2">
      <c r="A4889" s="14">
        <v>0</v>
      </c>
      <c r="B4889" s="16">
        <v>0</v>
      </c>
      <c r="C4889" s="14">
        <v>0</v>
      </c>
      <c r="D4889" s="17">
        <v>0</v>
      </c>
      <c r="E4889" s="5">
        <v>0</v>
      </c>
      <c r="F4889" s="5">
        <v>0</v>
      </c>
      <c r="G4889" s="5">
        <v>0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19">
        <v>0</v>
      </c>
    </row>
    <row r="4890" spans="1:14" ht="15.75" hidden="1" customHeight="1" x14ac:dyDescent="0.2">
      <c r="A4890" s="14">
        <v>0</v>
      </c>
      <c r="B4890" s="16">
        <v>0</v>
      </c>
      <c r="C4890" s="14">
        <v>0</v>
      </c>
      <c r="D4890" s="17">
        <v>0</v>
      </c>
      <c r="E4890" s="5">
        <v>0</v>
      </c>
      <c r="F4890" s="5">
        <v>0</v>
      </c>
      <c r="G4890" s="5">
        <v>0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0</v>
      </c>
      <c r="N4890" s="19">
        <v>0</v>
      </c>
    </row>
    <row r="4891" spans="1:14" ht="15.75" hidden="1" customHeight="1" x14ac:dyDescent="0.2">
      <c r="A4891" s="14">
        <v>0</v>
      </c>
      <c r="B4891" s="16">
        <v>0</v>
      </c>
      <c r="C4891" s="14">
        <v>0</v>
      </c>
      <c r="D4891" s="17">
        <v>0</v>
      </c>
      <c r="E4891" s="5">
        <v>0</v>
      </c>
      <c r="F4891" s="5">
        <v>0</v>
      </c>
      <c r="G4891" s="5">
        <v>0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  <c r="M4891" s="5">
        <v>0</v>
      </c>
      <c r="N4891" s="19">
        <v>0</v>
      </c>
    </row>
    <row r="4892" spans="1:14" ht="15.75" hidden="1" customHeight="1" x14ac:dyDescent="0.2">
      <c r="A4892" s="14">
        <v>0</v>
      </c>
      <c r="B4892" s="16">
        <v>0</v>
      </c>
      <c r="C4892" s="14">
        <v>0</v>
      </c>
      <c r="D4892" s="17">
        <v>0</v>
      </c>
      <c r="E4892" s="5">
        <v>0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19">
        <v>0</v>
      </c>
    </row>
    <row r="4893" spans="1:14" ht="15.75" hidden="1" customHeight="1" x14ac:dyDescent="0.2">
      <c r="A4893" s="14">
        <v>0</v>
      </c>
      <c r="B4893" s="16">
        <v>0</v>
      </c>
      <c r="C4893" s="14">
        <v>0</v>
      </c>
      <c r="D4893" s="17">
        <v>0</v>
      </c>
      <c r="E4893" s="5">
        <v>0</v>
      </c>
      <c r="F4893" s="5">
        <v>0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19">
        <v>0</v>
      </c>
    </row>
    <row r="4894" spans="1:14" ht="15.75" hidden="1" customHeight="1" x14ac:dyDescent="0.2">
      <c r="A4894" s="14">
        <v>0</v>
      </c>
      <c r="B4894" s="16">
        <v>0</v>
      </c>
      <c r="C4894" s="14">
        <v>0</v>
      </c>
      <c r="D4894" s="17">
        <v>0</v>
      </c>
      <c r="E4894" s="5">
        <v>0</v>
      </c>
      <c r="F4894" s="5">
        <v>0</v>
      </c>
      <c r="G4894" s="5">
        <v>0</v>
      </c>
      <c r="H4894" s="5">
        <v>0</v>
      </c>
      <c r="I4894" s="5">
        <v>0</v>
      </c>
      <c r="J4894" s="5">
        <v>0</v>
      </c>
      <c r="K4894" s="5">
        <v>0</v>
      </c>
      <c r="L4894" s="5">
        <v>0</v>
      </c>
      <c r="M4894" s="5">
        <v>0</v>
      </c>
      <c r="N4894" s="19">
        <v>0</v>
      </c>
    </row>
    <row r="4895" spans="1:14" ht="15.75" hidden="1" customHeight="1" x14ac:dyDescent="0.2">
      <c r="A4895" s="14">
        <v>0</v>
      </c>
      <c r="B4895" s="16">
        <v>0</v>
      </c>
      <c r="C4895" s="14">
        <v>0</v>
      </c>
      <c r="D4895" s="17">
        <v>0</v>
      </c>
      <c r="E4895" s="5">
        <v>0</v>
      </c>
      <c r="F4895" s="5">
        <v>0</v>
      </c>
      <c r="G4895" s="5">
        <v>0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19">
        <v>0</v>
      </c>
    </row>
    <row r="4896" spans="1:14" ht="15.75" hidden="1" customHeight="1" x14ac:dyDescent="0.2">
      <c r="A4896" s="14">
        <v>0</v>
      </c>
      <c r="B4896" s="16">
        <v>0</v>
      </c>
      <c r="C4896" s="14">
        <v>0</v>
      </c>
      <c r="D4896" s="17">
        <v>0</v>
      </c>
      <c r="E4896" s="5">
        <v>0</v>
      </c>
      <c r="F4896" s="5">
        <v>0</v>
      </c>
      <c r="G4896" s="5">
        <v>0</v>
      </c>
      <c r="H4896" s="5">
        <v>0</v>
      </c>
      <c r="I4896" s="5">
        <v>0</v>
      </c>
      <c r="J4896" s="5">
        <v>0</v>
      </c>
      <c r="K4896" s="5">
        <v>0</v>
      </c>
      <c r="L4896" s="5">
        <v>0</v>
      </c>
      <c r="M4896" s="5">
        <v>0</v>
      </c>
      <c r="N4896" s="19">
        <v>0</v>
      </c>
    </row>
    <row r="4897" spans="1:14" ht="15.75" hidden="1" customHeight="1" x14ac:dyDescent="0.2">
      <c r="A4897" s="14">
        <v>0</v>
      </c>
      <c r="B4897" s="16">
        <v>0</v>
      </c>
      <c r="C4897" s="14">
        <v>0</v>
      </c>
      <c r="D4897" s="17">
        <v>0</v>
      </c>
      <c r="E4897" s="5">
        <v>0</v>
      </c>
      <c r="F4897" s="5">
        <v>0</v>
      </c>
      <c r="G4897" s="5">
        <v>0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19">
        <v>0</v>
      </c>
    </row>
    <row r="4898" spans="1:14" ht="15.75" hidden="1" customHeight="1" x14ac:dyDescent="0.2">
      <c r="A4898" s="14">
        <v>0</v>
      </c>
      <c r="B4898" s="16">
        <v>0</v>
      </c>
      <c r="C4898" s="14">
        <v>0</v>
      </c>
      <c r="D4898" s="17">
        <v>0</v>
      </c>
      <c r="E4898" s="5">
        <v>0</v>
      </c>
      <c r="F4898" s="5">
        <v>0</v>
      </c>
      <c r="G4898" s="5">
        <v>0</v>
      </c>
      <c r="H4898" s="5">
        <v>0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  <c r="N4898" s="19">
        <v>0</v>
      </c>
    </row>
    <row r="4899" spans="1:14" ht="15.75" hidden="1" customHeight="1" x14ac:dyDescent="0.2">
      <c r="A4899" s="14">
        <v>0</v>
      </c>
      <c r="B4899" s="16">
        <v>0</v>
      </c>
      <c r="C4899" s="14">
        <v>0</v>
      </c>
      <c r="D4899" s="17">
        <v>0</v>
      </c>
      <c r="E4899" s="5">
        <v>0</v>
      </c>
      <c r="F4899" s="5">
        <v>0</v>
      </c>
      <c r="G4899" s="5">
        <v>0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19">
        <v>0</v>
      </c>
    </row>
    <row r="4900" spans="1:14" ht="15.75" hidden="1" customHeight="1" x14ac:dyDescent="0.2">
      <c r="A4900" s="14">
        <v>0</v>
      </c>
      <c r="B4900" s="16">
        <v>0</v>
      </c>
      <c r="C4900" s="14">
        <v>0</v>
      </c>
      <c r="D4900" s="17">
        <v>0</v>
      </c>
      <c r="E4900" s="5">
        <v>0</v>
      </c>
      <c r="F4900" s="5">
        <v>0</v>
      </c>
      <c r="G4900" s="5">
        <v>0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0</v>
      </c>
      <c r="N4900" s="19">
        <v>0</v>
      </c>
    </row>
    <row r="4901" spans="1:14" ht="15.75" hidden="1" customHeight="1" x14ac:dyDescent="0.2">
      <c r="A4901" s="14">
        <v>0</v>
      </c>
      <c r="B4901" s="16">
        <v>0</v>
      </c>
      <c r="C4901" s="14">
        <v>0</v>
      </c>
      <c r="D4901" s="17">
        <v>0</v>
      </c>
      <c r="E4901" s="5">
        <v>0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19">
        <v>0</v>
      </c>
    </row>
    <row r="4902" spans="1:14" ht="15.75" hidden="1" customHeight="1" x14ac:dyDescent="0.2">
      <c r="A4902" s="14">
        <v>0</v>
      </c>
      <c r="B4902" s="16">
        <v>0</v>
      </c>
      <c r="C4902" s="14">
        <v>0</v>
      </c>
      <c r="D4902" s="17">
        <v>0</v>
      </c>
      <c r="E4902" s="5">
        <v>0</v>
      </c>
      <c r="F4902" s="5">
        <v>0</v>
      </c>
      <c r="G4902" s="5">
        <v>0</v>
      </c>
      <c r="H4902" s="5">
        <v>0</v>
      </c>
      <c r="I4902" s="5">
        <v>0</v>
      </c>
      <c r="J4902" s="5">
        <v>0</v>
      </c>
      <c r="K4902" s="5">
        <v>0</v>
      </c>
      <c r="L4902" s="5">
        <v>0</v>
      </c>
      <c r="M4902" s="5">
        <v>0</v>
      </c>
      <c r="N4902" s="19">
        <v>0</v>
      </c>
    </row>
    <row r="4903" spans="1:14" ht="15.75" hidden="1" customHeight="1" x14ac:dyDescent="0.2">
      <c r="A4903" s="14">
        <v>0</v>
      </c>
      <c r="B4903" s="16">
        <v>0</v>
      </c>
      <c r="C4903" s="14">
        <v>0</v>
      </c>
      <c r="D4903" s="17">
        <v>0</v>
      </c>
      <c r="E4903" s="5">
        <v>0</v>
      </c>
      <c r="F4903" s="5">
        <v>0</v>
      </c>
      <c r="G4903" s="5">
        <v>0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19">
        <v>0</v>
      </c>
    </row>
    <row r="4904" spans="1:14" ht="15.75" hidden="1" customHeight="1" x14ac:dyDescent="0.2">
      <c r="A4904" s="14">
        <v>0</v>
      </c>
      <c r="B4904" s="16">
        <v>0</v>
      </c>
      <c r="C4904" s="14">
        <v>0</v>
      </c>
      <c r="D4904" s="17">
        <v>0</v>
      </c>
      <c r="E4904" s="5">
        <v>0</v>
      </c>
      <c r="F4904" s="5">
        <v>0</v>
      </c>
      <c r="G4904" s="5">
        <v>0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19">
        <v>0</v>
      </c>
    </row>
    <row r="4905" spans="1:14" ht="15.75" hidden="1" customHeight="1" x14ac:dyDescent="0.2">
      <c r="A4905" s="14">
        <v>0</v>
      </c>
      <c r="B4905" s="16">
        <v>0</v>
      </c>
      <c r="C4905" s="14">
        <v>0</v>
      </c>
      <c r="D4905" s="17">
        <v>0</v>
      </c>
      <c r="E4905" s="5">
        <v>0</v>
      </c>
      <c r="F4905" s="5">
        <v>0</v>
      </c>
      <c r="G4905" s="5">
        <v>0</v>
      </c>
      <c r="H4905" s="5">
        <v>0</v>
      </c>
      <c r="I4905" s="5">
        <v>0</v>
      </c>
      <c r="J4905" s="5">
        <v>0</v>
      </c>
      <c r="K4905" s="5">
        <v>0</v>
      </c>
      <c r="L4905" s="5">
        <v>0</v>
      </c>
      <c r="M4905" s="5">
        <v>0</v>
      </c>
      <c r="N4905" s="19">
        <v>0</v>
      </c>
    </row>
    <row r="4906" spans="1:14" ht="15.75" hidden="1" customHeight="1" x14ac:dyDescent="0.2">
      <c r="A4906" s="14">
        <v>0</v>
      </c>
      <c r="B4906" s="16">
        <v>0</v>
      </c>
      <c r="C4906" s="14">
        <v>0</v>
      </c>
      <c r="D4906" s="17">
        <v>0</v>
      </c>
      <c r="E4906" s="5">
        <v>0</v>
      </c>
      <c r="F4906" s="5">
        <v>0</v>
      </c>
      <c r="G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19">
        <v>0</v>
      </c>
    </row>
    <row r="4907" spans="1:14" ht="15.75" hidden="1" customHeight="1" x14ac:dyDescent="0.2">
      <c r="A4907" s="14">
        <v>0</v>
      </c>
      <c r="B4907" s="16">
        <v>0</v>
      </c>
      <c r="C4907" s="14">
        <v>0</v>
      </c>
      <c r="D4907" s="17">
        <v>0</v>
      </c>
      <c r="E4907" s="5">
        <v>0</v>
      </c>
      <c r="F4907" s="5">
        <v>0</v>
      </c>
      <c r="G4907" s="5">
        <v>0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19">
        <v>0</v>
      </c>
    </row>
    <row r="4908" spans="1:14" ht="15.75" hidden="1" customHeight="1" x14ac:dyDescent="0.2">
      <c r="A4908" s="14">
        <v>0</v>
      </c>
      <c r="B4908" s="16">
        <v>0</v>
      </c>
      <c r="C4908" s="14">
        <v>0</v>
      </c>
      <c r="D4908" s="17">
        <v>0</v>
      </c>
      <c r="E4908" s="5">
        <v>0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19">
        <v>0</v>
      </c>
    </row>
    <row r="4909" spans="1:14" ht="15.75" hidden="1" customHeight="1" x14ac:dyDescent="0.2">
      <c r="A4909" s="14">
        <v>0</v>
      </c>
      <c r="B4909" s="16">
        <v>0</v>
      </c>
      <c r="C4909" s="14">
        <v>0</v>
      </c>
      <c r="D4909" s="17">
        <v>0</v>
      </c>
      <c r="E4909" s="5">
        <v>0</v>
      </c>
      <c r="F4909" s="5">
        <v>0</v>
      </c>
      <c r="G4909" s="5">
        <v>0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19">
        <v>0</v>
      </c>
    </row>
    <row r="4910" spans="1:14" ht="15.75" hidden="1" customHeight="1" x14ac:dyDescent="0.2">
      <c r="A4910" s="14">
        <v>0</v>
      </c>
      <c r="B4910" s="16">
        <v>0</v>
      </c>
      <c r="C4910" s="14">
        <v>0</v>
      </c>
      <c r="D4910" s="17">
        <v>0</v>
      </c>
      <c r="E4910" s="5">
        <v>0</v>
      </c>
      <c r="F4910" s="5">
        <v>0</v>
      </c>
      <c r="G4910" s="5">
        <v>0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19">
        <v>0</v>
      </c>
    </row>
    <row r="4911" spans="1:14" ht="15.75" hidden="1" customHeight="1" x14ac:dyDescent="0.2">
      <c r="A4911" s="14">
        <v>0</v>
      </c>
      <c r="B4911" s="16">
        <v>0</v>
      </c>
      <c r="C4911" s="14">
        <v>0</v>
      </c>
      <c r="D4911" s="17">
        <v>0</v>
      </c>
      <c r="E4911" s="5">
        <v>0</v>
      </c>
      <c r="F4911" s="5">
        <v>0</v>
      </c>
      <c r="G4911" s="5">
        <v>0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19">
        <v>0</v>
      </c>
    </row>
    <row r="4912" spans="1:14" ht="15.75" hidden="1" customHeight="1" x14ac:dyDescent="0.2">
      <c r="A4912" s="14">
        <v>0</v>
      </c>
      <c r="B4912" s="16">
        <v>0</v>
      </c>
      <c r="C4912" s="14">
        <v>0</v>
      </c>
      <c r="D4912" s="17">
        <v>0</v>
      </c>
      <c r="E4912" s="5">
        <v>0</v>
      </c>
      <c r="F4912" s="5">
        <v>0</v>
      </c>
      <c r="G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19">
        <v>0</v>
      </c>
    </row>
    <row r="4913" spans="1:14" ht="15.75" hidden="1" customHeight="1" x14ac:dyDescent="0.2">
      <c r="A4913" s="14">
        <v>0</v>
      </c>
      <c r="B4913" s="16">
        <v>0</v>
      </c>
      <c r="C4913" s="14">
        <v>0</v>
      </c>
      <c r="D4913" s="17">
        <v>0</v>
      </c>
      <c r="E4913" s="5">
        <v>0</v>
      </c>
      <c r="F4913" s="5">
        <v>0</v>
      </c>
      <c r="G4913" s="5">
        <v>0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19">
        <v>0</v>
      </c>
    </row>
    <row r="4914" spans="1:14" ht="15.75" hidden="1" customHeight="1" x14ac:dyDescent="0.2">
      <c r="A4914" s="14">
        <v>0</v>
      </c>
      <c r="B4914" s="16">
        <v>0</v>
      </c>
      <c r="C4914" s="14">
        <v>0</v>
      </c>
      <c r="D4914" s="17">
        <v>0</v>
      </c>
      <c r="E4914" s="5">
        <v>0</v>
      </c>
      <c r="F4914" s="5">
        <v>0</v>
      </c>
      <c r="G4914" s="5">
        <v>0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19">
        <v>0</v>
      </c>
    </row>
    <row r="4915" spans="1:14" ht="15.75" hidden="1" customHeight="1" x14ac:dyDescent="0.2">
      <c r="A4915" s="14">
        <v>0</v>
      </c>
      <c r="B4915" s="16">
        <v>0</v>
      </c>
      <c r="C4915" s="14">
        <v>0</v>
      </c>
      <c r="D4915" s="17">
        <v>0</v>
      </c>
      <c r="E4915" s="5">
        <v>0</v>
      </c>
      <c r="F4915" s="5">
        <v>0</v>
      </c>
      <c r="G4915" s="5">
        <v>0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19">
        <v>0</v>
      </c>
    </row>
    <row r="4916" spans="1:14" ht="15.75" hidden="1" customHeight="1" x14ac:dyDescent="0.2">
      <c r="A4916" s="14">
        <v>0</v>
      </c>
      <c r="B4916" s="16">
        <v>0</v>
      </c>
      <c r="C4916" s="14">
        <v>0</v>
      </c>
      <c r="D4916" s="17">
        <v>0</v>
      </c>
      <c r="E4916" s="5">
        <v>0</v>
      </c>
      <c r="F4916" s="5">
        <v>0</v>
      </c>
      <c r="G4916" s="5">
        <v>0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19">
        <v>0</v>
      </c>
    </row>
    <row r="4917" spans="1:14" ht="15.75" hidden="1" customHeight="1" x14ac:dyDescent="0.2">
      <c r="A4917" s="14">
        <v>0</v>
      </c>
      <c r="B4917" s="16">
        <v>0</v>
      </c>
      <c r="C4917" s="14">
        <v>0</v>
      </c>
      <c r="D4917" s="17">
        <v>0</v>
      </c>
      <c r="E4917" s="5">
        <v>0</v>
      </c>
      <c r="F4917" s="5">
        <v>0</v>
      </c>
      <c r="G4917" s="5">
        <v>0</v>
      </c>
      <c r="H4917" s="5">
        <v>0</v>
      </c>
      <c r="I4917" s="5">
        <v>0</v>
      </c>
      <c r="J4917" s="5">
        <v>0</v>
      </c>
      <c r="K4917" s="5">
        <v>0</v>
      </c>
      <c r="L4917" s="5">
        <v>0</v>
      </c>
      <c r="M4917" s="5">
        <v>0</v>
      </c>
      <c r="N4917" s="19">
        <v>0</v>
      </c>
    </row>
    <row r="4918" spans="1:14" ht="15.75" hidden="1" customHeight="1" x14ac:dyDescent="0.2">
      <c r="A4918" s="14">
        <v>0</v>
      </c>
      <c r="B4918" s="16">
        <v>0</v>
      </c>
      <c r="C4918" s="14">
        <v>0</v>
      </c>
      <c r="D4918" s="17">
        <v>0</v>
      </c>
      <c r="E4918" s="5">
        <v>0</v>
      </c>
      <c r="F4918" s="5">
        <v>0</v>
      </c>
      <c r="G4918" s="5">
        <v>0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19">
        <v>0</v>
      </c>
    </row>
    <row r="4919" spans="1:14" ht="15.75" hidden="1" customHeight="1" x14ac:dyDescent="0.2">
      <c r="A4919" s="14">
        <v>0</v>
      </c>
      <c r="B4919" s="16">
        <v>0</v>
      </c>
      <c r="C4919" s="14">
        <v>0</v>
      </c>
      <c r="D4919" s="17">
        <v>0</v>
      </c>
      <c r="E4919" s="5">
        <v>0</v>
      </c>
      <c r="F4919" s="5">
        <v>0</v>
      </c>
      <c r="G4919" s="5">
        <v>0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19">
        <v>0</v>
      </c>
    </row>
    <row r="4920" spans="1:14" ht="15.75" hidden="1" customHeight="1" x14ac:dyDescent="0.2">
      <c r="A4920" s="14">
        <v>0</v>
      </c>
      <c r="B4920" s="16">
        <v>0</v>
      </c>
      <c r="C4920" s="14">
        <v>0</v>
      </c>
      <c r="D4920" s="17">
        <v>0</v>
      </c>
      <c r="E4920" s="5">
        <v>0</v>
      </c>
      <c r="F4920" s="5">
        <v>0</v>
      </c>
      <c r="G4920" s="5">
        <v>0</v>
      </c>
      <c r="H4920" s="5">
        <v>0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  <c r="N4920" s="19">
        <v>0</v>
      </c>
    </row>
    <row r="4921" spans="1:14" ht="15.75" hidden="1" customHeight="1" x14ac:dyDescent="0.2">
      <c r="A4921" s="14">
        <v>0</v>
      </c>
      <c r="B4921" s="16">
        <v>0</v>
      </c>
      <c r="C4921" s="14">
        <v>0</v>
      </c>
      <c r="D4921" s="17">
        <v>0</v>
      </c>
      <c r="E4921" s="5">
        <v>0</v>
      </c>
      <c r="F4921" s="5">
        <v>0</v>
      </c>
      <c r="G4921" s="5">
        <v>0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  <c r="M4921" s="5">
        <v>0</v>
      </c>
      <c r="N4921" s="19">
        <v>0</v>
      </c>
    </row>
    <row r="4922" spans="1:14" ht="15.75" hidden="1" customHeight="1" x14ac:dyDescent="0.2">
      <c r="A4922" s="14">
        <v>0</v>
      </c>
      <c r="B4922" s="16">
        <v>0</v>
      </c>
      <c r="C4922" s="14">
        <v>0</v>
      </c>
      <c r="D4922" s="17">
        <v>0</v>
      </c>
      <c r="E4922" s="5">
        <v>0</v>
      </c>
      <c r="F4922" s="5">
        <v>0</v>
      </c>
      <c r="G4922" s="5">
        <v>0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  <c r="N4922" s="19">
        <v>0</v>
      </c>
    </row>
    <row r="4923" spans="1:14" ht="15.75" hidden="1" customHeight="1" x14ac:dyDescent="0.2">
      <c r="A4923" s="14">
        <v>0</v>
      </c>
      <c r="B4923" s="16">
        <v>0</v>
      </c>
      <c r="C4923" s="14">
        <v>0</v>
      </c>
      <c r="D4923" s="17">
        <v>0</v>
      </c>
      <c r="E4923" s="5">
        <v>0</v>
      </c>
      <c r="F4923" s="5">
        <v>0</v>
      </c>
      <c r="G4923" s="5">
        <v>0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19">
        <v>0</v>
      </c>
    </row>
    <row r="4924" spans="1:14" ht="15.75" hidden="1" customHeight="1" x14ac:dyDescent="0.2">
      <c r="A4924" s="14">
        <v>0</v>
      </c>
      <c r="B4924" s="16">
        <v>0</v>
      </c>
      <c r="C4924" s="14">
        <v>0</v>
      </c>
      <c r="D4924" s="17">
        <v>0</v>
      </c>
      <c r="E4924" s="5">
        <v>0</v>
      </c>
      <c r="F4924" s="5">
        <v>0</v>
      </c>
      <c r="G4924" s="5">
        <v>0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19">
        <v>0</v>
      </c>
    </row>
    <row r="4925" spans="1:14" ht="15.75" hidden="1" customHeight="1" x14ac:dyDescent="0.2">
      <c r="A4925" s="14">
        <v>0</v>
      </c>
      <c r="B4925" s="16">
        <v>0</v>
      </c>
      <c r="C4925" s="14">
        <v>0</v>
      </c>
      <c r="D4925" s="17">
        <v>0</v>
      </c>
      <c r="E4925" s="5">
        <v>0</v>
      </c>
      <c r="F4925" s="5">
        <v>0</v>
      </c>
      <c r="G4925" s="5">
        <v>0</v>
      </c>
      <c r="H4925" s="5">
        <v>0</v>
      </c>
      <c r="I4925" s="5">
        <v>0</v>
      </c>
      <c r="J4925" s="5">
        <v>0</v>
      </c>
      <c r="K4925" s="5">
        <v>0</v>
      </c>
      <c r="L4925" s="5">
        <v>0</v>
      </c>
      <c r="M4925" s="5">
        <v>0</v>
      </c>
      <c r="N4925" s="19">
        <v>0</v>
      </c>
    </row>
    <row r="4926" spans="1:14" ht="15.75" hidden="1" customHeight="1" x14ac:dyDescent="0.2">
      <c r="A4926" s="14">
        <v>0</v>
      </c>
      <c r="B4926" s="16">
        <v>0</v>
      </c>
      <c r="C4926" s="14">
        <v>0</v>
      </c>
      <c r="D4926" s="17">
        <v>0</v>
      </c>
      <c r="E4926" s="5">
        <v>0</v>
      </c>
      <c r="F4926" s="5">
        <v>0</v>
      </c>
      <c r="G4926" s="5">
        <v>0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19">
        <v>0</v>
      </c>
    </row>
    <row r="4927" spans="1:14" ht="15.75" hidden="1" customHeight="1" x14ac:dyDescent="0.2">
      <c r="A4927" s="14">
        <v>0</v>
      </c>
      <c r="B4927" s="16">
        <v>0</v>
      </c>
      <c r="C4927" s="14">
        <v>0</v>
      </c>
      <c r="D4927" s="17">
        <v>0</v>
      </c>
      <c r="E4927" s="5">
        <v>0</v>
      </c>
      <c r="F4927" s="5">
        <v>0</v>
      </c>
      <c r="G4927" s="5">
        <v>0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19">
        <v>0</v>
      </c>
    </row>
    <row r="4928" spans="1:14" ht="15.75" hidden="1" customHeight="1" x14ac:dyDescent="0.2">
      <c r="A4928" s="14">
        <v>0</v>
      </c>
      <c r="B4928" s="16">
        <v>0</v>
      </c>
      <c r="C4928" s="14">
        <v>0</v>
      </c>
      <c r="D4928" s="17">
        <v>0</v>
      </c>
      <c r="E4928" s="5">
        <v>0</v>
      </c>
      <c r="F4928" s="5">
        <v>0</v>
      </c>
      <c r="G4928" s="5">
        <v>0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19">
        <v>0</v>
      </c>
    </row>
    <row r="4929" spans="1:14" ht="15.75" hidden="1" customHeight="1" x14ac:dyDescent="0.2">
      <c r="A4929" s="14">
        <v>0</v>
      </c>
      <c r="B4929" s="16">
        <v>0</v>
      </c>
      <c r="C4929" s="14">
        <v>0</v>
      </c>
      <c r="D4929" s="17">
        <v>0</v>
      </c>
      <c r="E4929" s="5">
        <v>0</v>
      </c>
      <c r="F4929" s="5">
        <v>0</v>
      </c>
      <c r="G4929" s="5">
        <v>0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19">
        <v>0</v>
      </c>
    </row>
    <row r="4930" spans="1:14" ht="15.75" hidden="1" customHeight="1" x14ac:dyDescent="0.2">
      <c r="A4930" s="14">
        <v>0</v>
      </c>
      <c r="B4930" s="16">
        <v>0</v>
      </c>
      <c r="C4930" s="14">
        <v>0</v>
      </c>
      <c r="D4930" s="17">
        <v>0</v>
      </c>
      <c r="E4930" s="5">
        <v>0</v>
      </c>
      <c r="F4930" s="5">
        <v>0</v>
      </c>
      <c r="G4930" s="5">
        <v>0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0</v>
      </c>
      <c r="N4930" s="19">
        <v>0</v>
      </c>
    </row>
    <row r="4931" spans="1:14" ht="15.75" hidden="1" customHeight="1" x14ac:dyDescent="0.2">
      <c r="A4931" s="14">
        <v>0</v>
      </c>
      <c r="B4931" s="16">
        <v>0</v>
      </c>
      <c r="C4931" s="14">
        <v>0</v>
      </c>
      <c r="D4931" s="17">
        <v>0</v>
      </c>
      <c r="E4931" s="5">
        <v>0</v>
      </c>
      <c r="F4931" s="5">
        <v>0</v>
      </c>
      <c r="G4931" s="5">
        <v>0</v>
      </c>
      <c r="H4931" s="5">
        <v>0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  <c r="N4931" s="19">
        <v>0</v>
      </c>
    </row>
    <row r="4932" spans="1:14" ht="15.75" hidden="1" customHeight="1" x14ac:dyDescent="0.2">
      <c r="A4932" s="14">
        <v>0</v>
      </c>
      <c r="B4932" s="16">
        <v>0</v>
      </c>
      <c r="C4932" s="14">
        <v>0</v>
      </c>
      <c r="D4932" s="17">
        <v>0</v>
      </c>
      <c r="E4932" s="5">
        <v>0</v>
      </c>
      <c r="F4932" s="5">
        <v>0</v>
      </c>
      <c r="G4932" s="5">
        <v>0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  <c r="N4932" s="19">
        <v>0</v>
      </c>
    </row>
    <row r="4933" spans="1:14" ht="15.75" hidden="1" customHeight="1" x14ac:dyDescent="0.2">
      <c r="A4933" s="14">
        <v>0</v>
      </c>
      <c r="B4933" s="16">
        <v>0</v>
      </c>
      <c r="C4933" s="14">
        <v>0</v>
      </c>
      <c r="D4933" s="17">
        <v>0</v>
      </c>
      <c r="E4933" s="5">
        <v>0</v>
      </c>
      <c r="F4933" s="5">
        <v>0</v>
      </c>
      <c r="G4933" s="5">
        <v>0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  <c r="N4933" s="19">
        <v>0</v>
      </c>
    </row>
    <row r="4934" spans="1:14" ht="15.75" hidden="1" customHeight="1" x14ac:dyDescent="0.2">
      <c r="A4934" s="14">
        <v>0</v>
      </c>
      <c r="B4934" s="16">
        <v>0</v>
      </c>
      <c r="C4934" s="14">
        <v>0</v>
      </c>
      <c r="D4934" s="17">
        <v>0</v>
      </c>
      <c r="E4934" s="5">
        <v>0</v>
      </c>
      <c r="F4934" s="5">
        <v>0</v>
      </c>
      <c r="G4934" s="5">
        <v>0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  <c r="N4934" s="19">
        <v>0</v>
      </c>
    </row>
    <row r="4935" spans="1:14" ht="15.75" hidden="1" customHeight="1" x14ac:dyDescent="0.2">
      <c r="A4935" s="14">
        <v>0</v>
      </c>
      <c r="B4935" s="16">
        <v>0</v>
      </c>
      <c r="C4935" s="14">
        <v>0</v>
      </c>
      <c r="D4935" s="17">
        <v>0</v>
      </c>
      <c r="E4935" s="5">
        <v>0</v>
      </c>
      <c r="F4935" s="5">
        <v>0</v>
      </c>
      <c r="G4935" s="5">
        <v>0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19">
        <v>0</v>
      </c>
    </row>
    <row r="4936" spans="1:14" ht="15.75" hidden="1" customHeight="1" x14ac:dyDescent="0.2">
      <c r="A4936" s="14">
        <v>0</v>
      </c>
      <c r="B4936" s="16">
        <v>0</v>
      </c>
      <c r="C4936" s="14">
        <v>0</v>
      </c>
      <c r="D4936" s="17">
        <v>0</v>
      </c>
      <c r="E4936" s="5">
        <v>0</v>
      </c>
      <c r="F4936" s="5">
        <v>0</v>
      </c>
      <c r="G4936" s="5">
        <v>0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19">
        <v>0</v>
      </c>
    </row>
    <row r="4937" spans="1:14" ht="15.75" hidden="1" customHeight="1" x14ac:dyDescent="0.2">
      <c r="A4937" s="14">
        <v>0</v>
      </c>
      <c r="B4937" s="16">
        <v>0</v>
      </c>
      <c r="C4937" s="14">
        <v>0</v>
      </c>
      <c r="D4937" s="17">
        <v>0</v>
      </c>
      <c r="E4937" s="5">
        <v>0</v>
      </c>
      <c r="F4937" s="5">
        <v>0</v>
      </c>
      <c r="G4937" s="5">
        <v>0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  <c r="N4937" s="19">
        <v>0</v>
      </c>
    </row>
    <row r="4938" spans="1:14" ht="15.75" hidden="1" customHeight="1" x14ac:dyDescent="0.2">
      <c r="A4938" s="14">
        <v>0</v>
      </c>
      <c r="B4938" s="16">
        <v>0</v>
      </c>
      <c r="C4938" s="14">
        <v>0</v>
      </c>
      <c r="D4938" s="17">
        <v>0</v>
      </c>
      <c r="E4938" s="5">
        <v>0</v>
      </c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19">
        <v>0</v>
      </c>
    </row>
    <row r="4939" spans="1:14" ht="15.75" hidden="1" customHeight="1" x14ac:dyDescent="0.2">
      <c r="A4939" s="14">
        <v>0</v>
      </c>
      <c r="B4939" s="16">
        <v>0</v>
      </c>
      <c r="C4939" s="14">
        <v>0</v>
      </c>
      <c r="D4939" s="17">
        <v>0</v>
      </c>
      <c r="E4939" s="5">
        <v>0</v>
      </c>
      <c r="F4939" s="5">
        <v>0</v>
      </c>
      <c r="G4939" s="5">
        <v>0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19">
        <v>0</v>
      </c>
    </row>
    <row r="4940" spans="1:14" ht="15.75" hidden="1" customHeight="1" x14ac:dyDescent="0.2">
      <c r="A4940" s="14">
        <v>0</v>
      </c>
      <c r="B4940" s="16">
        <v>0</v>
      </c>
      <c r="C4940" s="14">
        <v>0</v>
      </c>
      <c r="D4940" s="17">
        <v>0</v>
      </c>
      <c r="E4940" s="5">
        <v>0</v>
      </c>
      <c r="F4940" s="5">
        <v>0</v>
      </c>
      <c r="G4940" s="5">
        <v>0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19">
        <v>0</v>
      </c>
    </row>
    <row r="4941" spans="1:14" ht="15.75" hidden="1" customHeight="1" x14ac:dyDescent="0.2">
      <c r="A4941" s="14">
        <v>0</v>
      </c>
      <c r="B4941" s="16">
        <v>0</v>
      </c>
      <c r="C4941" s="14">
        <v>0</v>
      </c>
      <c r="D4941" s="17">
        <v>0</v>
      </c>
      <c r="E4941" s="5">
        <v>0</v>
      </c>
      <c r="F4941" s="5">
        <v>0</v>
      </c>
      <c r="G4941" s="5">
        <v>0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19">
        <v>0</v>
      </c>
    </row>
    <row r="4942" spans="1:14" ht="15.75" hidden="1" customHeight="1" x14ac:dyDescent="0.2">
      <c r="A4942" s="14">
        <v>0</v>
      </c>
      <c r="B4942" s="16">
        <v>0</v>
      </c>
      <c r="C4942" s="14">
        <v>0</v>
      </c>
      <c r="D4942" s="17">
        <v>0</v>
      </c>
      <c r="E4942" s="5">
        <v>0</v>
      </c>
      <c r="F4942" s="5">
        <v>0</v>
      </c>
      <c r="G4942" s="5">
        <v>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19">
        <v>0</v>
      </c>
    </row>
    <row r="4943" spans="1:14" ht="15.75" hidden="1" customHeight="1" x14ac:dyDescent="0.2">
      <c r="A4943" s="14">
        <v>0</v>
      </c>
      <c r="B4943" s="16">
        <v>0</v>
      </c>
      <c r="C4943" s="14">
        <v>0</v>
      </c>
      <c r="D4943" s="17">
        <v>0</v>
      </c>
      <c r="E4943" s="5">
        <v>0</v>
      </c>
      <c r="F4943" s="5">
        <v>0</v>
      </c>
      <c r="G4943" s="5">
        <v>0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19">
        <v>0</v>
      </c>
    </row>
    <row r="4944" spans="1:14" ht="15.75" hidden="1" customHeight="1" x14ac:dyDescent="0.2">
      <c r="A4944" s="14">
        <v>0</v>
      </c>
      <c r="B4944" s="16">
        <v>0</v>
      </c>
      <c r="C4944" s="14">
        <v>0</v>
      </c>
      <c r="D4944" s="17">
        <v>0</v>
      </c>
      <c r="E4944" s="5">
        <v>0</v>
      </c>
      <c r="F4944" s="5">
        <v>0</v>
      </c>
      <c r="G4944" s="5">
        <v>0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19">
        <v>0</v>
      </c>
    </row>
    <row r="4945" spans="1:14" ht="15.75" hidden="1" customHeight="1" x14ac:dyDescent="0.2">
      <c r="A4945" s="14">
        <v>0</v>
      </c>
      <c r="B4945" s="16">
        <v>0</v>
      </c>
      <c r="C4945" s="14">
        <v>0</v>
      </c>
      <c r="D4945" s="17">
        <v>0</v>
      </c>
      <c r="E4945" s="5">
        <v>0</v>
      </c>
      <c r="F4945" s="5">
        <v>0</v>
      </c>
      <c r="G4945" s="5">
        <v>0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19">
        <v>0</v>
      </c>
    </row>
    <row r="4946" spans="1:14" ht="15.75" hidden="1" customHeight="1" x14ac:dyDescent="0.2">
      <c r="A4946" s="14">
        <v>0</v>
      </c>
      <c r="B4946" s="16">
        <v>0</v>
      </c>
      <c r="C4946" s="14">
        <v>0</v>
      </c>
      <c r="D4946" s="17">
        <v>0</v>
      </c>
      <c r="E4946" s="5">
        <v>0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19">
        <v>0</v>
      </c>
    </row>
    <row r="4947" spans="1:14" ht="15.75" hidden="1" customHeight="1" x14ac:dyDescent="0.2">
      <c r="A4947" s="14">
        <v>0</v>
      </c>
      <c r="B4947" s="16">
        <v>0</v>
      </c>
      <c r="C4947" s="14">
        <v>0</v>
      </c>
      <c r="D4947" s="17">
        <v>0</v>
      </c>
      <c r="E4947" s="5">
        <v>0</v>
      </c>
      <c r="F4947" s="5">
        <v>0</v>
      </c>
      <c r="G4947" s="5">
        <v>0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19">
        <v>0</v>
      </c>
    </row>
    <row r="4948" spans="1:14" ht="15.75" hidden="1" customHeight="1" x14ac:dyDescent="0.2">
      <c r="A4948" s="14">
        <v>0</v>
      </c>
      <c r="B4948" s="16">
        <v>0</v>
      </c>
      <c r="C4948" s="14">
        <v>0</v>
      </c>
      <c r="D4948" s="17">
        <v>0</v>
      </c>
      <c r="E4948" s="5">
        <v>0</v>
      </c>
      <c r="F4948" s="5">
        <v>0</v>
      </c>
      <c r="G4948" s="5">
        <v>0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19">
        <v>0</v>
      </c>
    </row>
    <row r="4949" spans="1:14" ht="15.75" hidden="1" customHeight="1" x14ac:dyDescent="0.2">
      <c r="A4949" s="14">
        <v>0</v>
      </c>
      <c r="B4949" s="16">
        <v>0</v>
      </c>
      <c r="C4949" s="14">
        <v>0</v>
      </c>
      <c r="D4949" s="17">
        <v>0</v>
      </c>
      <c r="E4949" s="5">
        <v>0</v>
      </c>
      <c r="F4949" s="5">
        <v>0</v>
      </c>
      <c r="G4949" s="5">
        <v>0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  <c r="N4949" s="19">
        <v>0</v>
      </c>
    </row>
    <row r="4950" spans="1:14" ht="15.75" hidden="1" customHeight="1" x14ac:dyDescent="0.2">
      <c r="A4950" s="14">
        <v>0</v>
      </c>
      <c r="B4950" s="16">
        <v>0</v>
      </c>
      <c r="C4950" s="14">
        <v>0</v>
      </c>
      <c r="D4950" s="17">
        <v>0</v>
      </c>
      <c r="E4950" s="5">
        <v>0</v>
      </c>
      <c r="F4950" s="5">
        <v>0</v>
      </c>
      <c r="G4950" s="5">
        <v>0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  <c r="N4950" s="19">
        <v>0</v>
      </c>
    </row>
    <row r="4951" spans="1:14" ht="15.75" hidden="1" customHeight="1" x14ac:dyDescent="0.2">
      <c r="A4951" s="14">
        <v>0</v>
      </c>
      <c r="B4951" s="16">
        <v>0</v>
      </c>
      <c r="C4951" s="14">
        <v>0</v>
      </c>
      <c r="D4951" s="17">
        <v>0</v>
      </c>
      <c r="E4951" s="5">
        <v>0</v>
      </c>
      <c r="F4951" s="5">
        <v>0</v>
      </c>
      <c r="G4951" s="5">
        <v>0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19">
        <v>0</v>
      </c>
    </row>
    <row r="4952" spans="1:14" ht="15.75" hidden="1" customHeight="1" x14ac:dyDescent="0.2">
      <c r="A4952" s="14">
        <v>0</v>
      </c>
      <c r="B4952" s="16">
        <v>0</v>
      </c>
      <c r="C4952" s="14">
        <v>0</v>
      </c>
      <c r="D4952" s="17">
        <v>0</v>
      </c>
      <c r="E4952" s="5">
        <v>0</v>
      </c>
      <c r="F4952" s="5">
        <v>0</v>
      </c>
      <c r="G4952" s="5">
        <v>0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19">
        <v>0</v>
      </c>
    </row>
    <row r="4953" spans="1:14" ht="15.75" hidden="1" customHeight="1" x14ac:dyDescent="0.2">
      <c r="A4953" s="14">
        <v>0</v>
      </c>
      <c r="B4953" s="16">
        <v>0</v>
      </c>
      <c r="C4953" s="14">
        <v>0</v>
      </c>
      <c r="D4953" s="17">
        <v>0</v>
      </c>
      <c r="E4953" s="5">
        <v>0</v>
      </c>
      <c r="F4953" s="5">
        <v>0</v>
      </c>
      <c r="G4953" s="5">
        <v>0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  <c r="N4953" s="19">
        <v>0</v>
      </c>
    </row>
    <row r="4954" spans="1:14" ht="15.75" hidden="1" customHeight="1" x14ac:dyDescent="0.2">
      <c r="A4954" s="14">
        <v>0</v>
      </c>
      <c r="B4954" s="16">
        <v>0</v>
      </c>
      <c r="C4954" s="14">
        <v>0</v>
      </c>
      <c r="D4954" s="17">
        <v>0</v>
      </c>
      <c r="E4954" s="5">
        <v>0</v>
      </c>
      <c r="F4954" s="5">
        <v>0</v>
      </c>
      <c r="G4954" s="5">
        <v>0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19">
        <v>0</v>
      </c>
    </row>
    <row r="4955" spans="1:14" ht="15.75" hidden="1" customHeight="1" x14ac:dyDescent="0.2">
      <c r="A4955" s="14">
        <v>0</v>
      </c>
      <c r="B4955" s="16">
        <v>0</v>
      </c>
      <c r="C4955" s="14">
        <v>0</v>
      </c>
      <c r="D4955" s="17">
        <v>0</v>
      </c>
      <c r="E4955" s="5">
        <v>0</v>
      </c>
      <c r="F4955" s="5">
        <v>0</v>
      </c>
      <c r="G4955" s="5">
        <v>0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0</v>
      </c>
      <c r="N4955" s="19">
        <v>0</v>
      </c>
    </row>
    <row r="4956" spans="1:14" ht="15.75" hidden="1" customHeight="1" x14ac:dyDescent="0.2">
      <c r="A4956" s="14">
        <v>0</v>
      </c>
      <c r="B4956" s="16">
        <v>0</v>
      </c>
      <c r="C4956" s="14">
        <v>0</v>
      </c>
      <c r="D4956" s="17">
        <v>0</v>
      </c>
      <c r="E4956" s="5">
        <v>0</v>
      </c>
      <c r="F4956" s="5">
        <v>0</v>
      </c>
      <c r="G4956" s="5">
        <v>0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19">
        <v>0</v>
      </c>
    </row>
    <row r="4957" spans="1:14" ht="15.75" hidden="1" customHeight="1" x14ac:dyDescent="0.2">
      <c r="A4957" s="14">
        <v>0</v>
      </c>
      <c r="B4957" s="16">
        <v>0</v>
      </c>
      <c r="C4957" s="14">
        <v>0</v>
      </c>
      <c r="D4957" s="17">
        <v>0</v>
      </c>
      <c r="E4957" s="5">
        <v>0</v>
      </c>
      <c r="F4957" s="5">
        <v>0</v>
      </c>
      <c r="G4957" s="5">
        <v>0</v>
      </c>
      <c r="H4957" s="5">
        <v>0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  <c r="N4957" s="19">
        <v>0</v>
      </c>
    </row>
    <row r="4958" spans="1:14" ht="15.75" hidden="1" customHeight="1" x14ac:dyDescent="0.2">
      <c r="A4958" s="14">
        <v>0</v>
      </c>
      <c r="B4958" s="16">
        <v>0</v>
      </c>
      <c r="C4958" s="14">
        <v>0</v>
      </c>
      <c r="D4958" s="17">
        <v>0</v>
      </c>
      <c r="E4958" s="5">
        <v>0</v>
      </c>
      <c r="F4958" s="5">
        <v>0</v>
      </c>
      <c r="G4958" s="5">
        <v>0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19">
        <v>0</v>
      </c>
    </row>
    <row r="4959" spans="1:14" ht="15.75" hidden="1" customHeight="1" x14ac:dyDescent="0.2">
      <c r="A4959" s="14">
        <v>0</v>
      </c>
      <c r="B4959" s="16">
        <v>0</v>
      </c>
      <c r="C4959" s="14">
        <v>0</v>
      </c>
      <c r="D4959" s="17">
        <v>0</v>
      </c>
      <c r="E4959" s="5">
        <v>0</v>
      </c>
      <c r="F4959" s="5">
        <v>0</v>
      </c>
      <c r="G4959" s="5">
        <v>0</v>
      </c>
      <c r="H4959" s="5">
        <v>0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  <c r="N4959" s="19">
        <v>0</v>
      </c>
    </row>
    <row r="4960" spans="1:14" ht="15.75" hidden="1" customHeight="1" x14ac:dyDescent="0.2">
      <c r="A4960" s="14">
        <v>0</v>
      </c>
      <c r="B4960" s="16">
        <v>0</v>
      </c>
      <c r="C4960" s="14">
        <v>0</v>
      </c>
      <c r="D4960" s="17">
        <v>0</v>
      </c>
      <c r="E4960" s="5">
        <v>0</v>
      </c>
      <c r="F4960" s="5">
        <v>0</v>
      </c>
      <c r="G4960" s="5">
        <v>0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19">
        <v>0</v>
      </c>
    </row>
    <row r="4961" spans="1:14" ht="15.75" hidden="1" customHeight="1" x14ac:dyDescent="0.2">
      <c r="A4961" s="14">
        <v>0</v>
      </c>
      <c r="B4961" s="16">
        <v>0</v>
      </c>
      <c r="C4961" s="14">
        <v>0</v>
      </c>
      <c r="D4961" s="17">
        <v>0</v>
      </c>
      <c r="E4961" s="5">
        <v>0</v>
      </c>
      <c r="F4961" s="5">
        <v>0</v>
      </c>
      <c r="G4961" s="5">
        <v>0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19">
        <v>0</v>
      </c>
    </row>
    <row r="4962" spans="1:14" ht="15.75" hidden="1" customHeight="1" x14ac:dyDescent="0.2">
      <c r="A4962" s="14">
        <v>0</v>
      </c>
      <c r="B4962" s="16">
        <v>0</v>
      </c>
      <c r="C4962" s="14">
        <v>0</v>
      </c>
      <c r="D4962" s="17">
        <v>0</v>
      </c>
      <c r="E4962" s="5">
        <v>0</v>
      </c>
      <c r="F4962" s="5">
        <v>0</v>
      </c>
      <c r="G4962" s="5">
        <v>0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  <c r="N4962" s="19">
        <v>0</v>
      </c>
    </row>
    <row r="4963" spans="1:14" ht="15.75" hidden="1" customHeight="1" x14ac:dyDescent="0.2">
      <c r="A4963" s="14">
        <v>0</v>
      </c>
      <c r="B4963" s="16">
        <v>0</v>
      </c>
      <c r="C4963" s="14">
        <v>0</v>
      </c>
      <c r="D4963" s="17">
        <v>0</v>
      </c>
      <c r="E4963" s="5">
        <v>0</v>
      </c>
      <c r="F4963" s="5">
        <v>0</v>
      </c>
      <c r="G4963" s="5">
        <v>0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19">
        <v>0</v>
      </c>
    </row>
    <row r="4964" spans="1:14" ht="15.75" hidden="1" customHeight="1" x14ac:dyDescent="0.2">
      <c r="A4964" s="14">
        <v>0</v>
      </c>
      <c r="B4964" s="16">
        <v>0</v>
      </c>
      <c r="C4964" s="14">
        <v>0</v>
      </c>
      <c r="D4964" s="17">
        <v>0</v>
      </c>
      <c r="E4964" s="5">
        <v>0</v>
      </c>
      <c r="F4964" s="5">
        <v>0</v>
      </c>
      <c r="G4964" s="5">
        <v>0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19">
        <v>0</v>
      </c>
    </row>
    <row r="4965" spans="1:14" ht="15.75" hidden="1" customHeight="1" x14ac:dyDescent="0.2">
      <c r="A4965" s="14">
        <v>0</v>
      </c>
      <c r="B4965" s="16">
        <v>0</v>
      </c>
      <c r="C4965" s="14">
        <v>0</v>
      </c>
      <c r="D4965" s="17">
        <v>0</v>
      </c>
      <c r="E4965" s="5">
        <v>0</v>
      </c>
      <c r="F4965" s="5">
        <v>0</v>
      </c>
      <c r="G4965" s="5">
        <v>0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19">
        <v>0</v>
      </c>
    </row>
    <row r="4966" spans="1:14" ht="15.75" hidden="1" customHeight="1" x14ac:dyDescent="0.2">
      <c r="A4966" s="14">
        <v>0</v>
      </c>
      <c r="B4966" s="16">
        <v>0</v>
      </c>
      <c r="C4966" s="14">
        <v>0</v>
      </c>
      <c r="D4966" s="17">
        <v>0</v>
      </c>
      <c r="E4966" s="5">
        <v>0</v>
      </c>
      <c r="F4966" s="5">
        <v>0</v>
      </c>
      <c r="G4966" s="5">
        <v>0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19">
        <v>0</v>
      </c>
    </row>
    <row r="4967" spans="1:14" ht="15.75" hidden="1" customHeight="1" x14ac:dyDescent="0.2">
      <c r="A4967" s="14">
        <v>0</v>
      </c>
      <c r="B4967" s="16">
        <v>0</v>
      </c>
      <c r="C4967" s="14">
        <v>0</v>
      </c>
      <c r="D4967" s="17">
        <v>0</v>
      </c>
      <c r="E4967" s="5">
        <v>0</v>
      </c>
      <c r="F4967" s="5">
        <v>0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19">
        <v>0</v>
      </c>
    </row>
    <row r="4968" spans="1:14" ht="15.75" hidden="1" customHeight="1" x14ac:dyDescent="0.2">
      <c r="A4968" s="14">
        <v>0</v>
      </c>
      <c r="B4968" s="16">
        <v>0</v>
      </c>
      <c r="C4968" s="14">
        <v>0</v>
      </c>
      <c r="D4968" s="17">
        <v>0</v>
      </c>
      <c r="E4968" s="5">
        <v>0</v>
      </c>
      <c r="F4968" s="5">
        <v>0</v>
      </c>
      <c r="G4968" s="5">
        <v>0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  <c r="N4968" s="19">
        <v>0</v>
      </c>
    </row>
    <row r="4969" spans="1:14" ht="15.75" hidden="1" customHeight="1" x14ac:dyDescent="0.2">
      <c r="A4969" s="14">
        <v>0</v>
      </c>
      <c r="B4969" s="16">
        <v>0</v>
      </c>
      <c r="C4969" s="14">
        <v>0</v>
      </c>
      <c r="D4969" s="17">
        <v>0</v>
      </c>
      <c r="E4969" s="5">
        <v>0</v>
      </c>
      <c r="F4969" s="5">
        <v>0</v>
      </c>
      <c r="G4969" s="5">
        <v>0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19">
        <v>0</v>
      </c>
    </row>
    <row r="4970" spans="1:14" ht="15.75" hidden="1" customHeight="1" x14ac:dyDescent="0.2">
      <c r="A4970" s="14">
        <v>0</v>
      </c>
      <c r="B4970" s="16">
        <v>0</v>
      </c>
      <c r="C4970" s="14">
        <v>0</v>
      </c>
      <c r="D4970" s="17">
        <v>0</v>
      </c>
      <c r="E4970" s="5">
        <v>0</v>
      </c>
      <c r="F4970" s="5">
        <v>0</v>
      </c>
      <c r="G4970" s="5">
        <v>0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  <c r="N4970" s="19">
        <v>0</v>
      </c>
    </row>
    <row r="4971" spans="1:14" ht="15.75" hidden="1" customHeight="1" x14ac:dyDescent="0.2">
      <c r="A4971" s="14">
        <v>0</v>
      </c>
      <c r="B4971" s="16">
        <v>0</v>
      </c>
      <c r="C4971" s="14">
        <v>0</v>
      </c>
      <c r="D4971" s="17">
        <v>0</v>
      </c>
      <c r="E4971" s="5">
        <v>0</v>
      </c>
      <c r="F4971" s="5">
        <v>0</v>
      </c>
      <c r="G4971" s="5">
        <v>0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  <c r="N4971" s="19">
        <v>0</v>
      </c>
    </row>
    <row r="4972" spans="1:14" ht="15.75" hidden="1" customHeight="1" x14ac:dyDescent="0.2">
      <c r="A4972" s="14">
        <v>0</v>
      </c>
      <c r="B4972" s="16">
        <v>0</v>
      </c>
      <c r="C4972" s="14">
        <v>0</v>
      </c>
      <c r="D4972" s="17">
        <v>0</v>
      </c>
      <c r="E4972" s="5">
        <v>0</v>
      </c>
      <c r="F4972" s="5">
        <v>0</v>
      </c>
      <c r="G4972" s="5">
        <v>0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19">
        <v>0</v>
      </c>
    </row>
    <row r="4973" spans="1:14" ht="15.75" hidden="1" customHeight="1" x14ac:dyDescent="0.2">
      <c r="A4973" s="14">
        <v>0</v>
      </c>
      <c r="B4973" s="16">
        <v>0</v>
      </c>
      <c r="C4973" s="14">
        <v>0</v>
      </c>
      <c r="D4973" s="17">
        <v>0</v>
      </c>
      <c r="E4973" s="5">
        <v>0</v>
      </c>
      <c r="F4973" s="5">
        <v>0</v>
      </c>
      <c r="G4973" s="5">
        <v>0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19">
        <v>0</v>
      </c>
    </row>
    <row r="4974" spans="1:14" ht="15.75" hidden="1" customHeight="1" x14ac:dyDescent="0.2">
      <c r="A4974" s="14">
        <v>0</v>
      </c>
      <c r="B4974" s="16">
        <v>0</v>
      </c>
      <c r="C4974" s="14">
        <v>0</v>
      </c>
      <c r="D4974" s="17">
        <v>0</v>
      </c>
      <c r="E4974" s="5">
        <v>0</v>
      </c>
      <c r="F4974" s="5">
        <v>0</v>
      </c>
      <c r="G4974" s="5">
        <v>0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19">
        <v>0</v>
      </c>
    </row>
    <row r="4975" spans="1:14" ht="15.75" hidden="1" customHeight="1" x14ac:dyDescent="0.2">
      <c r="A4975" s="14">
        <v>0</v>
      </c>
      <c r="B4975" s="16">
        <v>0</v>
      </c>
      <c r="C4975" s="14">
        <v>0</v>
      </c>
      <c r="D4975" s="17">
        <v>0</v>
      </c>
      <c r="E4975" s="5">
        <v>0</v>
      </c>
      <c r="F4975" s="5">
        <v>0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19">
        <v>0</v>
      </c>
    </row>
    <row r="4976" spans="1:14" ht="15.75" hidden="1" customHeight="1" x14ac:dyDescent="0.2">
      <c r="A4976" s="14">
        <v>0</v>
      </c>
      <c r="B4976" s="16">
        <v>0</v>
      </c>
      <c r="C4976" s="14">
        <v>0</v>
      </c>
      <c r="D4976" s="17">
        <v>0</v>
      </c>
      <c r="E4976" s="5">
        <v>0</v>
      </c>
      <c r="F4976" s="5">
        <v>0</v>
      </c>
      <c r="G4976" s="5">
        <v>0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19">
        <v>0</v>
      </c>
    </row>
    <row r="4977" spans="1:14" ht="15.75" hidden="1" customHeight="1" x14ac:dyDescent="0.2">
      <c r="A4977" s="14">
        <v>0</v>
      </c>
      <c r="B4977" s="16">
        <v>0</v>
      </c>
      <c r="C4977" s="14">
        <v>0</v>
      </c>
      <c r="D4977" s="17">
        <v>0</v>
      </c>
      <c r="E4977" s="5">
        <v>0</v>
      </c>
      <c r="F4977" s="5">
        <v>0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19">
        <v>0</v>
      </c>
    </row>
    <row r="4978" spans="1:14" ht="15.75" hidden="1" customHeight="1" x14ac:dyDescent="0.2">
      <c r="A4978" s="14">
        <v>0</v>
      </c>
      <c r="B4978" s="16">
        <v>0</v>
      </c>
      <c r="C4978" s="14">
        <v>0</v>
      </c>
      <c r="D4978" s="17">
        <v>0</v>
      </c>
      <c r="E4978" s="5">
        <v>0</v>
      </c>
      <c r="F4978" s="5">
        <v>0</v>
      </c>
      <c r="G4978" s="5">
        <v>0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19">
        <v>0</v>
      </c>
    </row>
    <row r="4979" spans="1:14" ht="15.75" hidden="1" customHeight="1" x14ac:dyDescent="0.2">
      <c r="A4979" s="14">
        <v>0</v>
      </c>
      <c r="B4979" s="16">
        <v>0</v>
      </c>
      <c r="C4979" s="14">
        <v>0</v>
      </c>
      <c r="D4979" s="17">
        <v>0</v>
      </c>
      <c r="E4979" s="5">
        <v>0</v>
      </c>
      <c r="F4979" s="5">
        <v>0</v>
      </c>
      <c r="G4979" s="5">
        <v>0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19">
        <v>0</v>
      </c>
    </row>
    <row r="4980" spans="1:14" ht="15.75" hidden="1" customHeight="1" x14ac:dyDescent="0.2">
      <c r="A4980" s="14">
        <v>0</v>
      </c>
      <c r="B4980" s="16">
        <v>0</v>
      </c>
      <c r="C4980" s="14">
        <v>0</v>
      </c>
      <c r="D4980" s="17">
        <v>0</v>
      </c>
      <c r="E4980" s="5">
        <v>0</v>
      </c>
      <c r="F4980" s="5">
        <v>0</v>
      </c>
      <c r="G4980" s="5">
        <v>0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19">
        <v>0</v>
      </c>
    </row>
    <row r="4981" spans="1:14" ht="15.75" hidden="1" customHeight="1" x14ac:dyDescent="0.2">
      <c r="A4981" s="14">
        <v>0</v>
      </c>
      <c r="B4981" s="16">
        <v>0</v>
      </c>
      <c r="C4981" s="14">
        <v>0</v>
      </c>
      <c r="D4981" s="17">
        <v>0</v>
      </c>
      <c r="E4981" s="5">
        <v>0</v>
      </c>
      <c r="F4981" s="5">
        <v>0</v>
      </c>
      <c r="G4981" s="5">
        <v>0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19">
        <v>0</v>
      </c>
    </row>
    <row r="4982" spans="1:14" ht="15.75" hidden="1" customHeight="1" x14ac:dyDescent="0.2">
      <c r="A4982" s="14">
        <v>0</v>
      </c>
      <c r="B4982" s="16">
        <v>0</v>
      </c>
      <c r="C4982" s="14">
        <v>0</v>
      </c>
      <c r="D4982" s="17">
        <v>0</v>
      </c>
      <c r="E4982" s="5">
        <v>0</v>
      </c>
      <c r="F4982" s="5">
        <v>0</v>
      </c>
      <c r="G4982" s="5">
        <v>0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19">
        <v>0</v>
      </c>
    </row>
    <row r="4983" spans="1:14" ht="15.75" hidden="1" customHeight="1" x14ac:dyDescent="0.2">
      <c r="A4983" s="14">
        <v>0</v>
      </c>
      <c r="B4983" s="16">
        <v>0</v>
      </c>
      <c r="C4983" s="14">
        <v>0</v>
      </c>
      <c r="D4983" s="17">
        <v>0</v>
      </c>
      <c r="E4983" s="5">
        <v>0</v>
      </c>
      <c r="F4983" s="5">
        <v>0</v>
      </c>
      <c r="G4983" s="5">
        <v>0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19">
        <v>0</v>
      </c>
    </row>
    <row r="4984" spans="1:14" ht="15.75" hidden="1" customHeight="1" x14ac:dyDescent="0.2">
      <c r="A4984" s="14">
        <v>0</v>
      </c>
      <c r="B4984" s="16">
        <v>0</v>
      </c>
      <c r="C4984" s="14">
        <v>0</v>
      </c>
      <c r="D4984" s="17">
        <v>0</v>
      </c>
      <c r="E4984" s="5">
        <v>0</v>
      </c>
      <c r="F4984" s="5">
        <v>0</v>
      </c>
      <c r="G4984" s="5">
        <v>0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19">
        <v>0</v>
      </c>
    </row>
    <row r="4985" spans="1:14" ht="15.75" hidden="1" customHeight="1" x14ac:dyDescent="0.2">
      <c r="A4985" s="14">
        <v>0</v>
      </c>
      <c r="B4985" s="16">
        <v>0</v>
      </c>
      <c r="C4985" s="14">
        <v>0</v>
      </c>
      <c r="D4985" s="17">
        <v>0</v>
      </c>
      <c r="E4985" s="5">
        <v>0</v>
      </c>
      <c r="F4985" s="5">
        <v>0</v>
      </c>
      <c r="G4985" s="5">
        <v>0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19">
        <v>0</v>
      </c>
    </row>
    <row r="4986" spans="1:14" ht="15.75" hidden="1" customHeight="1" x14ac:dyDescent="0.2">
      <c r="A4986" s="14">
        <v>0</v>
      </c>
      <c r="B4986" s="16">
        <v>0</v>
      </c>
      <c r="C4986" s="14">
        <v>0</v>
      </c>
      <c r="D4986" s="17">
        <v>0</v>
      </c>
      <c r="E4986" s="5">
        <v>0</v>
      </c>
      <c r="F4986" s="5">
        <v>0</v>
      </c>
      <c r="G4986" s="5">
        <v>0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19">
        <v>0</v>
      </c>
    </row>
    <row r="4987" spans="1:14" ht="15.75" hidden="1" customHeight="1" x14ac:dyDescent="0.2">
      <c r="A4987" s="14">
        <v>0</v>
      </c>
      <c r="B4987" s="16">
        <v>0</v>
      </c>
      <c r="C4987" s="14">
        <v>0</v>
      </c>
      <c r="D4987" s="17">
        <v>0</v>
      </c>
      <c r="E4987" s="5">
        <v>0</v>
      </c>
      <c r="F4987" s="5">
        <v>0</v>
      </c>
      <c r="G4987" s="5">
        <v>0</v>
      </c>
      <c r="H4987" s="5">
        <v>0</v>
      </c>
      <c r="I4987" s="5">
        <v>0</v>
      </c>
      <c r="J4987" s="5">
        <v>0</v>
      </c>
      <c r="K4987" s="5">
        <v>0</v>
      </c>
      <c r="L4987" s="5">
        <v>0</v>
      </c>
      <c r="M4987" s="5">
        <v>0</v>
      </c>
      <c r="N4987" s="19">
        <v>0</v>
      </c>
    </row>
    <row r="4988" spans="1:14" ht="15.75" hidden="1" customHeight="1" x14ac:dyDescent="0.2">
      <c r="A4988" s="14">
        <v>0</v>
      </c>
      <c r="B4988" s="16">
        <v>0</v>
      </c>
      <c r="C4988" s="14">
        <v>0</v>
      </c>
      <c r="D4988" s="17">
        <v>0</v>
      </c>
      <c r="E4988" s="5">
        <v>0</v>
      </c>
      <c r="F4988" s="5">
        <v>0</v>
      </c>
      <c r="G4988" s="5">
        <v>0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19">
        <v>0</v>
      </c>
    </row>
    <row r="4989" spans="1:14" ht="15.75" hidden="1" customHeight="1" x14ac:dyDescent="0.2">
      <c r="A4989" s="14">
        <v>0</v>
      </c>
      <c r="B4989" s="16">
        <v>0</v>
      </c>
      <c r="C4989" s="14">
        <v>0</v>
      </c>
      <c r="D4989" s="17">
        <v>0</v>
      </c>
      <c r="E4989" s="5">
        <v>0</v>
      </c>
      <c r="F4989" s="5">
        <v>0</v>
      </c>
      <c r="G4989" s="5">
        <v>0</v>
      </c>
      <c r="H4989" s="5">
        <v>0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  <c r="N4989" s="19">
        <v>0</v>
      </c>
    </row>
    <row r="4990" spans="1:14" ht="15.75" hidden="1" customHeight="1" x14ac:dyDescent="0.2">
      <c r="A4990" s="14">
        <v>0</v>
      </c>
      <c r="B4990" s="16">
        <v>0</v>
      </c>
      <c r="C4990" s="14">
        <v>0</v>
      </c>
      <c r="D4990" s="17">
        <v>0</v>
      </c>
      <c r="E4990" s="5">
        <v>0</v>
      </c>
      <c r="F4990" s="5">
        <v>0</v>
      </c>
      <c r="G4990" s="5">
        <v>0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19">
        <v>0</v>
      </c>
    </row>
    <row r="4991" spans="1:14" ht="15.75" hidden="1" customHeight="1" x14ac:dyDescent="0.2">
      <c r="A4991" s="14">
        <v>0</v>
      </c>
      <c r="B4991" s="16">
        <v>0</v>
      </c>
      <c r="C4991" s="14">
        <v>0</v>
      </c>
      <c r="D4991" s="17">
        <v>0</v>
      </c>
      <c r="E4991" s="5">
        <v>0</v>
      </c>
      <c r="F4991" s="5">
        <v>0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19">
        <v>0</v>
      </c>
    </row>
    <row r="4992" spans="1:14" ht="15.75" hidden="1" customHeight="1" x14ac:dyDescent="0.2">
      <c r="A4992" s="14">
        <v>0</v>
      </c>
      <c r="B4992" s="16">
        <v>0</v>
      </c>
      <c r="C4992" s="14">
        <v>0</v>
      </c>
      <c r="D4992" s="17">
        <v>0</v>
      </c>
      <c r="E4992" s="5">
        <v>0</v>
      </c>
      <c r="F4992" s="5">
        <v>0</v>
      </c>
      <c r="G4992" s="5">
        <v>0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19">
        <v>0</v>
      </c>
    </row>
    <row r="4993" spans="1:14" ht="15.75" hidden="1" customHeight="1" x14ac:dyDescent="0.2">
      <c r="A4993" s="14">
        <v>0</v>
      </c>
      <c r="B4993" s="16">
        <v>0</v>
      </c>
      <c r="C4993" s="14">
        <v>0</v>
      </c>
      <c r="D4993" s="17">
        <v>0</v>
      </c>
      <c r="E4993" s="5">
        <v>0</v>
      </c>
      <c r="F4993" s="5">
        <v>0</v>
      </c>
      <c r="G4993" s="5">
        <v>0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19">
        <v>0</v>
      </c>
    </row>
    <row r="4994" spans="1:14" ht="15.75" hidden="1" customHeight="1" x14ac:dyDescent="0.2">
      <c r="A4994" s="14">
        <v>0</v>
      </c>
      <c r="B4994" s="16">
        <v>0</v>
      </c>
      <c r="C4994" s="14">
        <v>0</v>
      </c>
      <c r="D4994" s="17">
        <v>0</v>
      </c>
      <c r="E4994" s="5">
        <v>0</v>
      </c>
      <c r="F4994" s="5">
        <v>0</v>
      </c>
      <c r="G4994" s="5">
        <v>0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19">
        <v>0</v>
      </c>
    </row>
    <row r="4995" spans="1:14" ht="15.75" hidden="1" customHeight="1" x14ac:dyDescent="0.2">
      <c r="A4995" s="14">
        <v>0</v>
      </c>
      <c r="B4995" s="16">
        <v>0</v>
      </c>
      <c r="C4995" s="14">
        <v>0</v>
      </c>
      <c r="D4995" s="17">
        <v>0</v>
      </c>
      <c r="E4995" s="5">
        <v>0</v>
      </c>
      <c r="F4995" s="5">
        <v>0</v>
      </c>
      <c r="G4995" s="5">
        <v>0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19">
        <v>0</v>
      </c>
    </row>
    <row r="4996" spans="1:14" ht="15.75" hidden="1" customHeight="1" x14ac:dyDescent="0.2">
      <c r="A4996" s="14">
        <v>0</v>
      </c>
      <c r="B4996" s="16">
        <v>0</v>
      </c>
      <c r="C4996" s="14">
        <v>0</v>
      </c>
      <c r="D4996" s="17">
        <v>0</v>
      </c>
      <c r="E4996" s="5">
        <v>0</v>
      </c>
      <c r="F4996" s="5">
        <v>0</v>
      </c>
      <c r="G4996" s="5">
        <v>0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19">
        <v>0</v>
      </c>
    </row>
    <row r="4997" spans="1:14" ht="15.75" hidden="1" customHeight="1" x14ac:dyDescent="0.2">
      <c r="A4997" s="14">
        <v>0</v>
      </c>
      <c r="B4997" s="16">
        <v>0</v>
      </c>
      <c r="C4997" s="14">
        <v>0</v>
      </c>
      <c r="D4997" s="17">
        <v>0</v>
      </c>
      <c r="E4997" s="5">
        <v>0</v>
      </c>
      <c r="F4997" s="5">
        <v>0</v>
      </c>
      <c r="G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19">
        <v>0</v>
      </c>
    </row>
    <row r="4998" spans="1:14" ht="15.75" hidden="1" customHeight="1" x14ac:dyDescent="0.2">
      <c r="A4998" s="14">
        <v>0</v>
      </c>
      <c r="B4998" s="16">
        <v>0</v>
      </c>
      <c r="C4998" s="14">
        <v>0</v>
      </c>
      <c r="D4998" s="17">
        <v>0</v>
      </c>
      <c r="E4998" s="5">
        <v>0</v>
      </c>
      <c r="F4998" s="5">
        <v>0</v>
      </c>
      <c r="G4998" s="5">
        <v>0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19">
        <v>0</v>
      </c>
    </row>
    <row r="4999" spans="1:14" ht="15.75" hidden="1" customHeight="1" x14ac:dyDescent="0.2">
      <c r="A4999" s="14">
        <v>0</v>
      </c>
      <c r="B4999" s="16">
        <v>0</v>
      </c>
      <c r="C4999" s="14">
        <v>0</v>
      </c>
      <c r="D4999" s="17">
        <v>0</v>
      </c>
      <c r="E4999" s="5">
        <v>0</v>
      </c>
      <c r="F4999" s="5">
        <v>0</v>
      </c>
      <c r="G4999" s="5">
        <v>0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19">
        <v>0</v>
      </c>
    </row>
    <row r="5000" spans="1:14" ht="15.75" hidden="1" customHeight="1" x14ac:dyDescent="0.2">
      <c r="A5000" s="14">
        <v>0</v>
      </c>
      <c r="B5000" s="16">
        <v>0</v>
      </c>
      <c r="C5000" s="14">
        <v>0</v>
      </c>
      <c r="D5000" s="17">
        <v>0</v>
      </c>
      <c r="E5000" s="5">
        <v>0</v>
      </c>
      <c r="F5000" s="5">
        <v>0</v>
      </c>
      <c r="G5000" s="5">
        <v>0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19">
        <v>0</v>
      </c>
    </row>
    <row r="5001" spans="1:14" ht="15.75" hidden="1" customHeight="1" x14ac:dyDescent="0.2">
      <c r="A5001" s="14">
        <v>0</v>
      </c>
      <c r="B5001" s="16">
        <v>0</v>
      </c>
      <c r="C5001" s="14">
        <v>0</v>
      </c>
      <c r="D5001" s="17">
        <v>0</v>
      </c>
      <c r="E5001" s="5">
        <v>0</v>
      </c>
      <c r="F5001" s="5">
        <v>0</v>
      </c>
      <c r="G5001" s="5">
        <v>0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19">
        <v>0</v>
      </c>
    </row>
    <row r="5002" spans="1:14" ht="15.75" hidden="1" customHeight="1" x14ac:dyDescent="0.2">
      <c r="A5002" s="14">
        <v>0</v>
      </c>
      <c r="B5002" s="16">
        <v>0</v>
      </c>
      <c r="C5002" s="14">
        <v>0</v>
      </c>
      <c r="D5002" s="17">
        <v>0</v>
      </c>
      <c r="E5002" s="5">
        <v>0</v>
      </c>
      <c r="F5002" s="5">
        <v>0</v>
      </c>
      <c r="G5002" s="5">
        <v>0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19">
        <v>0</v>
      </c>
    </row>
    <row r="5003" spans="1:14" ht="15.75" hidden="1" customHeight="1" x14ac:dyDescent="0.2">
      <c r="A5003" s="14">
        <v>0</v>
      </c>
      <c r="B5003" s="16">
        <v>0</v>
      </c>
      <c r="C5003" s="14">
        <v>0</v>
      </c>
      <c r="D5003" s="17">
        <v>0</v>
      </c>
      <c r="E5003" s="5">
        <v>0</v>
      </c>
      <c r="F5003" s="5">
        <v>0</v>
      </c>
      <c r="G5003" s="5">
        <v>0</v>
      </c>
      <c r="H5003" s="5">
        <v>0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19">
        <v>0</v>
      </c>
    </row>
    <row r="5004" spans="1:14" ht="15.75" hidden="1" customHeight="1" x14ac:dyDescent="0.2">
      <c r="A5004" s="14">
        <v>0</v>
      </c>
      <c r="B5004" s="16">
        <v>0</v>
      </c>
      <c r="C5004" s="14">
        <v>0</v>
      </c>
      <c r="D5004" s="17">
        <v>0</v>
      </c>
      <c r="E5004" s="5">
        <v>0</v>
      </c>
      <c r="F5004" s="5">
        <v>0</v>
      </c>
      <c r="G5004" s="5">
        <v>0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19">
        <v>0</v>
      </c>
    </row>
    <row r="5005" spans="1:14" ht="15.75" hidden="1" customHeight="1" x14ac:dyDescent="0.2">
      <c r="A5005" s="14">
        <v>0</v>
      </c>
      <c r="B5005" s="16">
        <v>0</v>
      </c>
      <c r="C5005" s="14">
        <v>0</v>
      </c>
      <c r="D5005" s="17">
        <v>0</v>
      </c>
      <c r="E5005" s="5">
        <v>0</v>
      </c>
      <c r="F5005" s="5">
        <v>0</v>
      </c>
      <c r="G5005" s="5">
        <v>0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19">
        <v>0</v>
      </c>
    </row>
    <row r="5006" spans="1:14" ht="15.75" hidden="1" customHeight="1" x14ac:dyDescent="0.2">
      <c r="A5006" s="14">
        <v>0</v>
      </c>
      <c r="B5006" s="16">
        <v>0</v>
      </c>
      <c r="C5006" s="14">
        <v>0</v>
      </c>
      <c r="D5006" s="17">
        <v>0</v>
      </c>
      <c r="E5006" s="5">
        <v>0</v>
      </c>
      <c r="F5006" s="5">
        <v>0</v>
      </c>
      <c r="G5006" s="5">
        <v>0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19">
        <v>0</v>
      </c>
    </row>
    <row r="5007" spans="1:14" ht="15.75" hidden="1" customHeight="1" x14ac:dyDescent="0.2">
      <c r="A5007" s="14">
        <v>0</v>
      </c>
      <c r="B5007" s="16">
        <v>0</v>
      </c>
      <c r="C5007" s="14">
        <v>0</v>
      </c>
      <c r="D5007" s="17">
        <v>0</v>
      </c>
      <c r="E5007" s="5">
        <v>0</v>
      </c>
      <c r="F5007" s="5">
        <v>0</v>
      </c>
      <c r="G5007" s="5">
        <v>0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19">
        <v>0</v>
      </c>
    </row>
    <row r="5008" spans="1:14" ht="15.75" hidden="1" customHeight="1" x14ac:dyDescent="0.2">
      <c r="A5008" s="14">
        <v>0</v>
      </c>
      <c r="B5008" s="16">
        <v>0</v>
      </c>
      <c r="C5008" s="14">
        <v>0</v>
      </c>
      <c r="D5008" s="17">
        <v>0</v>
      </c>
      <c r="E5008" s="5">
        <v>0</v>
      </c>
      <c r="F5008" s="5">
        <v>0</v>
      </c>
      <c r="G5008" s="5">
        <v>0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19">
        <v>0</v>
      </c>
    </row>
    <row r="5009" spans="1:14" ht="15.75" hidden="1" customHeight="1" x14ac:dyDescent="0.2">
      <c r="A5009" s="14">
        <v>0</v>
      </c>
      <c r="B5009" s="16">
        <v>0</v>
      </c>
      <c r="C5009" s="14">
        <v>0</v>
      </c>
      <c r="D5009" s="17">
        <v>0</v>
      </c>
      <c r="E5009" s="5">
        <v>0</v>
      </c>
      <c r="F5009" s="5">
        <v>0</v>
      </c>
      <c r="G5009" s="5">
        <v>0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19">
        <v>0</v>
      </c>
    </row>
    <row r="5010" spans="1:14" ht="15.75" hidden="1" customHeight="1" x14ac:dyDescent="0.2">
      <c r="A5010" s="14">
        <v>0</v>
      </c>
      <c r="B5010" s="16">
        <v>0</v>
      </c>
      <c r="C5010" s="14">
        <v>0</v>
      </c>
      <c r="D5010" s="17">
        <v>0</v>
      </c>
      <c r="E5010" s="5">
        <v>0</v>
      </c>
      <c r="F5010" s="5">
        <v>0</v>
      </c>
      <c r="G5010" s="5">
        <v>0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19">
        <v>0</v>
      </c>
    </row>
    <row r="5011" spans="1:14" ht="15.75" hidden="1" customHeight="1" x14ac:dyDescent="0.2">
      <c r="A5011" s="14">
        <v>0</v>
      </c>
      <c r="B5011" s="16">
        <v>0</v>
      </c>
      <c r="C5011" s="14">
        <v>0</v>
      </c>
      <c r="D5011" s="17">
        <v>0</v>
      </c>
      <c r="E5011" s="5">
        <v>0</v>
      </c>
      <c r="F5011" s="5">
        <v>0</v>
      </c>
      <c r="G5011" s="5">
        <v>0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19">
        <v>0</v>
      </c>
    </row>
    <row r="5012" spans="1:14" ht="15.75" hidden="1" customHeight="1" x14ac:dyDescent="0.2">
      <c r="A5012" s="14">
        <v>0</v>
      </c>
      <c r="B5012" s="16">
        <v>0</v>
      </c>
      <c r="C5012" s="14">
        <v>0</v>
      </c>
      <c r="D5012" s="17">
        <v>0</v>
      </c>
      <c r="E5012" s="5">
        <v>0</v>
      </c>
      <c r="F5012" s="5">
        <v>0</v>
      </c>
      <c r="G5012" s="5">
        <v>0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19">
        <v>0</v>
      </c>
    </row>
    <row r="5013" spans="1:14" ht="15.75" hidden="1" customHeight="1" x14ac:dyDescent="0.2">
      <c r="A5013" s="14">
        <v>0</v>
      </c>
      <c r="B5013" s="16">
        <v>0</v>
      </c>
      <c r="C5013" s="14">
        <v>0</v>
      </c>
      <c r="D5013" s="17">
        <v>0</v>
      </c>
      <c r="E5013" s="5">
        <v>0</v>
      </c>
      <c r="F5013" s="5">
        <v>0</v>
      </c>
      <c r="G5013" s="5">
        <v>0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19">
        <v>0</v>
      </c>
    </row>
    <row r="5014" spans="1:14" ht="15.75" hidden="1" customHeight="1" x14ac:dyDescent="0.2">
      <c r="A5014" s="14">
        <v>0</v>
      </c>
      <c r="B5014" s="16">
        <v>0</v>
      </c>
      <c r="C5014" s="14">
        <v>0</v>
      </c>
      <c r="D5014" s="17">
        <v>0</v>
      </c>
      <c r="E5014" s="5">
        <v>0</v>
      </c>
      <c r="F5014" s="5">
        <v>0</v>
      </c>
      <c r="G5014" s="5">
        <v>0</v>
      </c>
      <c r="H5014" s="5">
        <v>0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19">
        <v>0</v>
      </c>
    </row>
    <row r="5015" spans="1:14" ht="15.75" hidden="1" customHeight="1" x14ac:dyDescent="0.2">
      <c r="A5015" s="14">
        <v>0</v>
      </c>
      <c r="B5015" s="16">
        <v>0</v>
      </c>
      <c r="C5015" s="14">
        <v>0</v>
      </c>
      <c r="D5015" s="17">
        <v>0</v>
      </c>
      <c r="E5015" s="5">
        <v>0</v>
      </c>
      <c r="F5015" s="5">
        <v>0</v>
      </c>
      <c r="G5015" s="5">
        <v>0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19">
        <v>0</v>
      </c>
    </row>
    <row r="5016" spans="1:14" ht="15.75" hidden="1" customHeight="1" x14ac:dyDescent="0.2">
      <c r="A5016" s="14">
        <v>0</v>
      </c>
      <c r="B5016" s="16">
        <v>0</v>
      </c>
      <c r="C5016" s="14">
        <v>0</v>
      </c>
      <c r="D5016" s="17">
        <v>0</v>
      </c>
      <c r="E5016" s="5">
        <v>0</v>
      </c>
      <c r="F5016" s="5">
        <v>0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19">
        <v>0</v>
      </c>
    </row>
    <row r="5017" spans="1:14" ht="15.75" hidden="1" customHeight="1" x14ac:dyDescent="0.2">
      <c r="A5017" s="14">
        <v>0</v>
      </c>
      <c r="B5017" s="16">
        <v>0</v>
      </c>
      <c r="C5017" s="14">
        <v>0</v>
      </c>
      <c r="D5017" s="17">
        <v>0</v>
      </c>
      <c r="E5017" s="5">
        <v>0</v>
      </c>
      <c r="F5017" s="5">
        <v>0</v>
      </c>
      <c r="G5017" s="5">
        <v>0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19">
        <v>0</v>
      </c>
    </row>
    <row r="5018" spans="1:14" ht="15.75" hidden="1" customHeight="1" x14ac:dyDescent="0.2">
      <c r="A5018" s="14">
        <v>0</v>
      </c>
      <c r="B5018" s="16">
        <v>0</v>
      </c>
      <c r="C5018" s="14">
        <v>0</v>
      </c>
      <c r="D5018" s="17">
        <v>0</v>
      </c>
      <c r="E5018" s="5">
        <v>0</v>
      </c>
      <c r="F5018" s="5">
        <v>0</v>
      </c>
      <c r="G5018" s="5">
        <v>0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19">
        <v>0</v>
      </c>
    </row>
    <row r="5019" spans="1:14" ht="15.75" hidden="1" customHeight="1" x14ac:dyDescent="0.2">
      <c r="A5019" s="14">
        <v>0</v>
      </c>
      <c r="B5019" s="16">
        <v>0</v>
      </c>
      <c r="C5019" s="14">
        <v>0</v>
      </c>
      <c r="D5019" s="17">
        <v>0</v>
      </c>
      <c r="E5019" s="5">
        <v>0</v>
      </c>
      <c r="F5019" s="5">
        <v>0</v>
      </c>
      <c r="G5019" s="5">
        <v>0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19">
        <v>0</v>
      </c>
    </row>
    <row r="5020" spans="1:14" ht="15.75" hidden="1" customHeight="1" x14ac:dyDescent="0.2">
      <c r="A5020" s="14">
        <v>0</v>
      </c>
      <c r="B5020" s="16">
        <v>0</v>
      </c>
      <c r="C5020" s="14">
        <v>0</v>
      </c>
      <c r="D5020" s="17">
        <v>0</v>
      </c>
      <c r="E5020" s="5">
        <v>0</v>
      </c>
      <c r="F5020" s="5">
        <v>0</v>
      </c>
      <c r="G5020" s="5">
        <v>0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19">
        <v>0</v>
      </c>
    </row>
    <row r="5021" spans="1:14" ht="15.75" hidden="1" customHeight="1" x14ac:dyDescent="0.2">
      <c r="A5021" s="14">
        <v>0</v>
      </c>
      <c r="B5021" s="16">
        <v>0</v>
      </c>
      <c r="C5021" s="14">
        <v>0</v>
      </c>
      <c r="D5021" s="17">
        <v>0</v>
      </c>
      <c r="E5021" s="5">
        <v>0</v>
      </c>
      <c r="F5021" s="5">
        <v>0</v>
      </c>
      <c r="G5021" s="5">
        <v>0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19">
        <v>0</v>
      </c>
    </row>
    <row r="5022" spans="1:14" ht="15.75" hidden="1" customHeight="1" x14ac:dyDescent="0.2">
      <c r="A5022" s="14">
        <v>0</v>
      </c>
      <c r="B5022" s="16">
        <v>0</v>
      </c>
      <c r="C5022" s="14">
        <v>0</v>
      </c>
      <c r="D5022" s="17">
        <v>0</v>
      </c>
      <c r="E5022" s="5">
        <v>0</v>
      </c>
      <c r="F5022" s="5">
        <v>0</v>
      </c>
      <c r="G5022" s="5">
        <v>0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19">
        <v>0</v>
      </c>
    </row>
    <row r="5023" spans="1:14" ht="15.75" hidden="1" customHeight="1" x14ac:dyDescent="0.2">
      <c r="A5023" s="14">
        <v>0</v>
      </c>
      <c r="B5023" s="16">
        <v>0</v>
      </c>
      <c r="C5023" s="14">
        <v>0</v>
      </c>
      <c r="D5023" s="17">
        <v>0</v>
      </c>
      <c r="E5023" s="5">
        <v>0</v>
      </c>
      <c r="F5023" s="5">
        <v>0</v>
      </c>
      <c r="G5023" s="5">
        <v>0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19">
        <v>0</v>
      </c>
    </row>
    <row r="5024" spans="1:14" ht="15.75" hidden="1" customHeight="1" x14ac:dyDescent="0.2">
      <c r="A5024" s="14">
        <v>0</v>
      </c>
      <c r="B5024" s="16">
        <v>0</v>
      </c>
      <c r="C5024" s="14">
        <v>0</v>
      </c>
      <c r="D5024" s="17">
        <v>0</v>
      </c>
      <c r="E5024" s="5">
        <v>0</v>
      </c>
      <c r="F5024" s="5">
        <v>0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19">
        <v>0</v>
      </c>
    </row>
    <row r="5025" spans="1:14" ht="15.75" hidden="1" customHeight="1" x14ac:dyDescent="0.2">
      <c r="A5025" s="14">
        <v>0</v>
      </c>
      <c r="B5025" s="16">
        <v>0</v>
      </c>
      <c r="C5025" s="14">
        <v>0</v>
      </c>
      <c r="D5025" s="17">
        <v>0</v>
      </c>
      <c r="E5025" s="5">
        <v>0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19">
        <v>0</v>
      </c>
    </row>
    <row r="5026" spans="1:14" ht="15.75" hidden="1" customHeight="1" x14ac:dyDescent="0.2">
      <c r="A5026" s="14">
        <v>0</v>
      </c>
      <c r="B5026" s="16">
        <v>0</v>
      </c>
      <c r="C5026" s="14">
        <v>0</v>
      </c>
      <c r="D5026" s="17">
        <v>0</v>
      </c>
      <c r="E5026" s="5">
        <v>0</v>
      </c>
      <c r="F5026" s="5">
        <v>0</v>
      </c>
      <c r="G5026" s="5">
        <v>0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19">
        <v>0</v>
      </c>
    </row>
    <row r="5027" spans="1:14" ht="15.75" hidden="1" customHeight="1" x14ac:dyDescent="0.2">
      <c r="A5027" s="14">
        <v>0</v>
      </c>
      <c r="B5027" s="16">
        <v>0</v>
      </c>
      <c r="C5027" s="14">
        <v>0</v>
      </c>
      <c r="D5027" s="17">
        <v>0</v>
      </c>
      <c r="E5027" s="5">
        <v>0</v>
      </c>
      <c r="F5027" s="5">
        <v>0</v>
      </c>
      <c r="G5027" s="5">
        <v>0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19">
        <v>0</v>
      </c>
    </row>
    <row r="5028" spans="1:14" ht="15.75" hidden="1" customHeight="1" x14ac:dyDescent="0.2">
      <c r="A5028" s="14">
        <v>0</v>
      </c>
      <c r="B5028" s="16">
        <v>0</v>
      </c>
      <c r="C5028" s="14">
        <v>0</v>
      </c>
      <c r="D5028" s="17">
        <v>0</v>
      </c>
      <c r="E5028" s="5">
        <v>0</v>
      </c>
      <c r="F5028" s="5">
        <v>0</v>
      </c>
      <c r="G5028" s="5">
        <v>0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19">
        <v>0</v>
      </c>
    </row>
    <row r="5029" spans="1:14" ht="15.75" hidden="1" customHeight="1" x14ac:dyDescent="0.2">
      <c r="A5029" s="14">
        <v>0</v>
      </c>
      <c r="B5029" s="16">
        <v>0</v>
      </c>
      <c r="C5029" s="14">
        <v>0</v>
      </c>
      <c r="D5029" s="17">
        <v>0</v>
      </c>
      <c r="E5029" s="5">
        <v>0</v>
      </c>
      <c r="F5029" s="5">
        <v>0</v>
      </c>
      <c r="G5029" s="5">
        <v>0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19">
        <v>0</v>
      </c>
    </row>
    <row r="5030" spans="1:14" ht="15.75" hidden="1" customHeight="1" x14ac:dyDescent="0.2">
      <c r="A5030" s="14">
        <v>0</v>
      </c>
      <c r="B5030" s="16">
        <v>0</v>
      </c>
      <c r="C5030" s="14">
        <v>0</v>
      </c>
      <c r="D5030" s="17">
        <v>0</v>
      </c>
      <c r="E5030" s="5">
        <v>0</v>
      </c>
      <c r="F5030" s="5">
        <v>0</v>
      </c>
      <c r="G5030" s="5">
        <v>0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19">
        <v>0</v>
      </c>
    </row>
    <row r="5031" spans="1:14" ht="15.75" hidden="1" customHeight="1" x14ac:dyDescent="0.2">
      <c r="A5031" s="14">
        <v>0</v>
      </c>
      <c r="B5031" s="16">
        <v>0</v>
      </c>
      <c r="C5031" s="14">
        <v>0</v>
      </c>
      <c r="D5031" s="17">
        <v>0</v>
      </c>
      <c r="E5031" s="5">
        <v>0</v>
      </c>
      <c r="F5031" s="5">
        <v>0</v>
      </c>
      <c r="G5031" s="5">
        <v>0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19">
        <v>0</v>
      </c>
    </row>
    <row r="5032" spans="1:14" ht="15.75" hidden="1" customHeight="1" x14ac:dyDescent="0.2">
      <c r="A5032" s="14">
        <v>0</v>
      </c>
      <c r="B5032" s="16">
        <v>0</v>
      </c>
      <c r="C5032" s="14">
        <v>0</v>
      </c>
      <c r="D5032" s="17">
        <v>0</v>
      </c>
      <c r="E5032" s="5">
        <v>0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19">
        <v>0</v>
      </c>
    </row>
    <row r="5033" spans="1:14" ht="15.75" hidden="1" customHeight="1" x14ac:dyDescent="0.2">
      <c r="A5033" s="14">
        <v>0</v>
      </c>
      <c r="B5033" s="16">
        <v>0</v>
      </c>
      <c r="C5033" s="14">
        <v>0</v>
      </c>
      <c r="D5033" s="17">
        <v>0</v>
      </c>
      <c r="E5033" s="5">
        <v>0</v>
      </c>
      <c r="F5033" s="5">
        <v>0</v>
      </c>
      <c r="G5033" s="5">
        <v>0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19">
        <v>0</v>
      </c>
    </row>
    <row r="5034" spans="1:14" ht="15.75" hidden="1" customHeight="1" x14ac:dyDescent="0.2">
      <c r="A5034" s="14">
        <v>0</v>
      </c>
      <c r="B5034" s="16">
        <v>0</v>
      </c>
      <c r="C5034" s="14">
        <v>0</v>
      </c>
      <c r="D5034" s="17">
        <v>0</v>
      </c>
      <c r="E5034" s="5">
        <v>0</v>
      </c>
      <c r="F5034" s="5">
        <v>0</v>
      </c>
      <c r="G5034" s="5">
        <v>0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19">
        <v>0</v>
      </c>
    </row>
    <row r="5035" spans="1:14" ht="15.75" hidden="1" customHeight="1" x14ac:dyDescent="0.2">
      <c r="A5035" s="14">
        <v>0</v>
      </c>
      <c r="B5035" s="16">
        <v>0</v>
      </c>
      <c r="C5035" s="14">
        <v>0</v>
      </c>
      <c r="D5035" s="17">
        <v>0</v>
      </c>
      <c r="E5035" s="5">
        <v>0</v>
      </c>
      <c r="F5035" s="5">
        <v>0</v>
      </c>
      <c r="G5035" s="5">
        <v>0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19">
        <v>0</v>
      </c>
    </row>
    <row r="5036" spans="1:14" ht="15.75" hidden="1" customHeight="1" x14ac:dyDescent="0.2">
      <c r="A5036" s="14">
        <v>0</v>
      </c>
      <c r="B5036" s="16">
        <v>0</v>
      </c>
      <c r="C5036" s="14">
        <v>0</v>
      </c>
      <c r="D5036" s="17">
        <v>0</v>
      </c>
      <c r="E5036" s="5">
        <v>0</v>
      </c>
      <c r="F5036" s="5">
        <v>0</v>
      </c>
      <c r="G5036" s="5">
        <v>0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19">
        <v>0</v>
      </c>
    </row>
    <row r="5037" spans="1:14" ht="15.75" hidden="1" customHeight="1" x14ac:dyDescent="0.2">
      <c r="A5037" s="14">
        <v>0</v>
      </c>
      <c r="B5037" s="16">
        <v>0</v>
      </c>
      <c r="C5037" s="14">
        <v>0</v>
      </c>
      <c r="D5037" s="17">
        <v>0</v>
      </c>
      <c r="E5037" s="5">
        <v>0</v>
      </c>
      <c r="F5037" s="5">
        <v>0</v>
      </c>
      <c r="G5037" s="5">
        <v>0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19">
        <v>0</v>
      </c>
    </row>
    <row r="5038" spans="1:14" ht="15.75" hidden="1" customHeight="1" x14ac:dyDescent="0.2">
      <c r="A5038" s="14">
        <v>0</v>
      </c>
      <c r="B5038" s="16">
        <v>0</v>
      </c>
      <c r="C5038" s="14">
        <v>0</v>
      </c>
      <c r="D5038" s="17">
        <v>0</v>
      </c>
      <c r="E5038" s="5">
        <v>0</v>
      </c>
      <c r="F5038" s="5">
        <v>0</v>
      </c>
      <c r="G5038" s="5">
        <v>0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19">
        <v>0</v>
      </c>
    </row>
    <row r="5039" spans="1:14" ht="15.75" hidden="1" customHeight="1" x14ac:dyDescent="0.2">
      <c r="A5039" s="14">
        <v>0</v>
      </c>
      <c r="B5039" s="16">
        <v>0</v>
      </c>
      <c r="C5039" s="14">
        <v>0</v>
      </c>
      <c r="D5039" s="17">
        <v>0</v>
      </c>
      <c r="E5039" s="5">
        <v>0</v>
      </c>
      <c r="F5039" s="5">
        <v>0</v>
      </c>
      <c r="G5039" s="5">
        <v>0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19">
        <v>0</v>
      </c>
    </row>
    <row r="5040" spans="1:14" ht="15.75" hidden="1" customHeight="1" x14ac:dyDescent="0.2">
      <c r="A5040" s="14">
        <v>0</v>
      </c>
      <c r="B5040" s="16">
        <v>0</v>
      </c>
      <c r="C5040" s="14">
        <v>0</v>
      </c>
      <c r="D5040" s="17">
        <v>0</v>
      </c>
      <c r="E5040" s="5">
        <v>0</v>
      </c>
      <c r="F5040" s="5">
        <v>0</v>
      </c>
      <c r="G5040" s="5">
        <v>0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19">
        <v>0</v>
      </c>
    </row>
    <row r="5041" spans="1:14" ht="15.75" hidden="1" customHeight="1" x14ac:dyDescent="0.2">
      <c r="A5041" s="14">
        <v>0</v>
      </c>
      <c r="B5041" s="16">
        <v>0</v>
      </c>
      <c r="C5041" s="14">
        <v>0</v>
      </c>
      <c r="D5041" s="17">
        <v>0</v>
      </c>
      <c r="E5041" s="5">
        <v>0</v>
      </c>
      <c r="F5041" s="5">
        <v>0</v>
      </c>
      <c r="G5041" s="5">
        <v>0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19">
        <v>0</v>
      </c>
    </row>
    <row r="5042" spans="1:14" ht="15.75" hidden="1" customHeight="1" x14ac:dyDescent="0.2">
      <c r="A5042" s="14">
        <v>0</v>
      </c>
      <c r="B5042" s="16">
        <v>0</v>
      </c>
      <c r="C5042" s="14">
        <v>0</v>
      </c>
      <c r="D5042" s="17">
        <v>0</v>
      </c>
      <c r="E5042" s="5">
        <v>0</v>
      </c>
      <c r="F5042" s="5">
        <v>0</v>
      </c>
      <c r="G5042" s="5">
        <v>0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19">
        <v>0</v>
      </c>
    </row>
    <row r="5043" spans="1:14" ht="15.75" hidden="1" customHeight="1" x14ac:dyDescent="0.2">
      <c r="A5043" s="14">
        <v>0</v>
      </c>
      <c r="B5043" s="16">
        <v>0</v>
      </c>
      <c r="C5043" s="14">
        <v>0</v>
      </c>
      <c r="D5043" s="17">
        <v>0</v>
      </c>
      <c r="E5043" s="5">
        <v>0</v>
      </c>
      <c r="F5043" s="5">
        <v>0</v>
      </c>
      <c r="G5043" s="5">
        <v>0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19">
        <v>0</v>
      </c>
    </row>
    <row r="5044" spans="1:14" ht="15.75" hidden="1" customHeight="1" x14ac:dyDescent="0.2">
      <c r="A5044" s="14">
        <v>0</v>
      </c>
      <c r="B5044" s="16">
        <v>0</v>
      </c>
      <c r="C5044" s="14">
        <v>0</v>
      </c>
      <c r="D5044" s="17">
        <v>0</v>
      </c>
      <c r="E5044" s="5">
        <v>0</v>
      </c>
      <c r="F5044" s="5">
        <v>0</v>
      </c>
      <c r="G5044" s="5">
        <v>0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19">
        <v>0</v>
      </c>
    </row>
    <row r="5045" spans="1:14" ht="15.75" hidden="1" customHeight="1" x14ac:dyDescent="0.2">
      <c r="A5045" s="14">
        <v>0</v>
      </c>
      <c r="B5045" s="16">
        <v>0</v>
      </c>
      <c r="C5045" s="14">
        <v>0</v>
      </c>
      <c r="D5045" s="17">
        <v>0</v>
      </c>
      <c r="E5045" s="5">
        <v>0</v>
      </c>
      <c r="F5045" s="5">
        <v>0</v>
      </c>
      <c r="G5045" s="5">
        <v>0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19">
        <v>0</v>
      </c>
    </row>
    <row r="5046" spans="1:14" ht="15.75" hidden="1" customHeight="1" x14ac:dyDescent="0.2">
      <c r="A5046" s="14">
        <v>0</v>
      </c>
      <c r="B5046" s="16">
        <v>0</v>
      </c>
      <c r="C5046" s="14">
        <v>0</v>
      </c>
      <c r="D5046" s="17">
        <v>0</v>
      </c>
      <c r="E5046" s="5">
        <v>0</v>
      </c>
      <c r="F5046" s="5">
        <v>0</v>
      </c>
      <c r="G5046" s="5">
        <v>0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19">
        <v>0</v>
      </c>
    </row>
    <row r="5047" spans="1:14" ht="15.75" hidden="1" customHeight="1" x14ac:dyDescent="0.2">
      <c r="A5047" s="14">
        <v>0</v>
      </c>
      <c r="B5047" s="16">
        <v>0</v>
      </c>
      <c r="C5047" s="14">
        <v>0</v>
      </c>
      <c r="D5047" s="17">
        <v>0</v>
      </c>
      <c r="E5047" s="5">
        <v>0</v>
      </c>
      <c r="F5047" s="5">
        <v>0</v>
      </c>
      <c r="G5047" s="5">
        <v>0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19">
        <v>0</v>
      </c>
    </row>
    <row r="5048" spans="1:14" ht="15.75" hidden="1" customHeight="1" x14ac:dyDescent="0.2">
      <c r="A5048" s="14">
        <v>0</v>
      </c>
      <c r="B5048" s="16">
        <v>0</v>
      </c>
      <c r="C5048" s="14">
        <v>0</v>
      </c>
      <c r="D5048" s="17">
        <v>0</v>
      </c>
      <c r="E5048" s="5">
        <v>0</v>
      </c>
      <c r="F5048" s="5">
        <v>0</v>
      </c>
      <c r="G5048" s="5">
        <v>0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19">
        <v>0</v>
      </c>
    </row>
    <row r="5049" spans="1:14" ht="15.75" hidden="1" customHeight="1" x14ac:dyDescent="0.2">
      <c r="A5049" s="14">
        <v>0</v>
      </c>
      <c r="B5049" s="16">
        <v>0</v>
      </c>
      <c r="C5049" s="14">
        <v>0</v>
      </c>
      <c r="D5049" s="17">
        <v>0</v>
      </c>
      <c r="E5049" s="5">
        <v>0</v>
      </c>
      <c r="F5049" s="5">
        <v>0</v>
      </c>
      <c r="G5049" s="5">
        <v>0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19">
        <v>0</v>
      </c>
    </row>
    <row r="5050" spans="1:14" ht="15.75" hidden="1" customHeight="1" x14ac:dyDescent="0.2">
      <c r="A5050" s="14">
        <v>0</v>
      </c>
      <c r="B5050" s="16">
        <v>0</v>
      </c>
      <c r="C5050" s="14">
        <v>0</v>
      </c>
      <c r="D5050" s="17">
        <v>0</v>
      </c>
      <c r="E5050" s="5">
        <v>0</v>
      </c>
      <c r="F5050" s="5">
        <v>0</v>
      </c>
      <c r="G5050" s="5">
        <v>0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19">
        <v>0</v>
      </c>
    </row>
    <row r="5051" spans="1:14" ht="15.75" hidden="1" customHeight="1" x14ac:dyDescent="0.2">
      <c r="A5051" s="14">
        <v>0</v>
      </c>
      <c r="B5051" s="16">
        <v>0</v>
      </c>
      <c r="C5051" s="14">
        <v>0</v>
      </c>
      <c r="D5051" s="17">
        <v>0</v>
      </c>
      <c r="E5051" s="5">
        <v>0</v>
      </c>
      <c r="F5051" s="5">
        <v>0</v>
      </c>
      <c r="G5051" s="5">
        <v>0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19">
        <v>0</v>
      </c>
    </row>
    <row r="5052" spans="1:14" ht="15.75" hidden="1" customHeight="1" x14ac:dyDescent="0.2">
      <c r="A5052" s="14">
        <v>0</v>
      </c>
      <c r="B5052" s="16">
        <v>0</v>
      </c>
      <c r="C5052" s="14">
        <v>0</v>
      </c>
      <c r="D5052" s="17">
        <v>0</v>
      </c>
      <c r="E5052" s="5">
        <v>0</v>
      </c>
      <c r="F5052" s="5">
        <v>0</v>
      </c>
      <c r="G5052" s="5">
        <v>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19">
        <v>0</v>
      </c>
    </row>
    <row r="5053" spans="1:14" ht="15.75" hidden="1" customHeight="1" x14ac:dyDescent="0.2">
      <c r="A5053" s="14">
        <v>0</v>
      </c>
      <c r="B5053" s="16">
        <v>0</v>
      </c>
      <c r="C5053" s="14">
        <v>0</v>
      </c>
      <c r="D5053" s="17">
        <v>0</v>
      </c>
      <c r="E5053" s="5">
        <v>0</v>
      </c>
      <c r="F5053" s="5">
        <v>0</v>
      </c>
      <c r="G5053" s="5">
        <v>0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19">
        <v>0</v>
      </c>
    </row>
    <row r="5054" spans="1:14" ht="15.75" hidden="1" customHeight="1" x14ac:dyDescent="0.2">
      <c r="A5054" s="14">
        <v>0</v>
      </c>
      <c r="B5054" s="16">
        <v>0</v>
      </c>
      <c r="C5054" s="14">
        <v>0</v>
      </c>
      <c r="D5054" s="17">
        <v>0</v>
      </c>
      <c r="E5054" s="5">
        <v>0</v>
      </c>
      <c r="F5054" s="5">
        <v>0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19">
        <v>0</v>
      </c>
    </row>
    <row r="5055" spans="1:14" ht="15.75" hidden="1" customHeight="1" x14ac:dyDescent="0.2">
      <c r="A5055" s="14">
        <v>0</v>
      </c>
      <c r="B5055" s="16">
        <v>0</v>
      </c>
      <c r="C5055" s="14">
        <v>0</v>
      </c>
      <c r="D5055" s="17">
        <v>0</v>
      </c>
      <c r="E5055" s="5">
        <v>0</v>
      </c>
      <c r="F5055" s="5">
        <v>0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19">
        <v>0</v>
      </c>
    </row>
    <row r="5056" spans="1:14" ht="15.75" hidden="1" customHeight="1" x14ac:dyDescent="0.2">
      <c r="A5056" s="14">
        <v>0</v>
      </c>
      <c r="B5056" s="16">
        <v>0</v>
      </c>
      <c r="C5056" s="14">
        <v>0</v>
      </c>
      <c r="D5056" s="17">
        <v>0</v>
      </c>
      <c r="E5056" s="5">
        <v>0</v>
      </c>
      <c r="F5056" s="5">
        <v>0</v>
      </c>
      <c r="G5056" s="5">
        <v>0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  <c r="N5056" s="19">
        <v>0</v>
      </c>
    </row>
    <row r="5057" spans="1:14" ht="15.75" hidden="1" customHeight="1" x14ac:dyDescent="0.2">
      <c r="A5057" s="14">
        <v>0</v>
      </c>
      <c r="B5057" s="16">
        <v>0</v>
      </c>
      <c r="C5057" s="14">
        <v>0</v>
      </c>
      <c r="D5057" s="17">
        <v>0</v>
      </c>
      <c r="E5057" s="5">
        <v>0</v>
      </c>
      <c r="F5057" s="5">
        <v>0</v>
      </c>
      <c r="G5057" s="5">
        <v>0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  <c r="N5057" s="19">
        <v>0</v>
      </c>
    </row>
    <row r="5058" spans="1:14" ht="15.75" hidden="1" customHeight="1" x14ac:dyDescent="0.2">
      <c r="A5058" s="14">
        <v>0</v>
      </c>
      <c r="B5058" s="16">
        <v>0</v>
      </c>
      <c r="C5058" s="14">
        <v>0</v>
      </c>
      <c r="D5058" s="17">
        <v>0</v>
      </c>
      <c r="E5058" s="5">
        <v>0</v>
      </c>
      <c r="F5058" s="5">
        <v>0</v>
      </c>
      <c r="G5058" s="5">
        <v>0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19">
        <v>0</v>
      </c>
    </row>
    <row r="5059" spans="1:14" ht="15.75" hidden="1" customHeight="1" x14ac:dyDescent="0.2">
      <c r="A5059" s="14">
        <v>0</v>
      </c>
      <c r="B5059" s="16">
        <v>0</v>
      </c>
      <c r="C5059" s="14">
        <v>0</v>
      </c>
      <c r="D5059" s="17">
        <v>0</v>
      </c>
      <c r="E5059" s="5">
        <v>0</v>
      </c>
      <c r="F5059" s="5">
        <v>0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19">
        <v>0</v>
      </c>
    </row>
    <row r="5060" spans="1:14" ht="15.75" hidden="1" customHeight="1" x14ac:dyDescent="0.2">
      <c r="A5060" s="14">
        <v>0</v>
      </c>
      <c r="B5060" s="16">
        <v>0</v>
      </c>
      <c r="C5060" s="14">
        <v>0</v>
      </c>
      <c r="D5060" s="17">
        <v>0</v>
      </c>
      <c r="E5060" s="5">
        <v>0</v>
      </c>
      <c r="F5060" s="5">
        <v>0</v>
      </c>
      <c r="G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  <c r="N5060" s="19">
        <v>0</v>
      </c>
    </row>
    <row r="5061" spans="1:14" ht="15.75" hidden="1" customHeight="1" x14ac:dyDescent="0.2">
      <c r="A5061" s="14">
        <v>0</v>
      </c>
      <c r="B5061" s="16">
        <v>0</v>
      </c>
      <c r="C5061" s="14">
        <v>0</v>
      </c>
      <c r="D5061" s="17">
        <v>0</v>
      </c>
      <c r="E5061" s="5">
        <v>0</v>
      </c>
      <c r="F5061" s="5">
        <v>0</v>
      </c>
      <c r="G5061" s="5">
        <v>0</v>
      </c>
      <c r="H5061" s="5">
        <v>0</v>
      </c>
      <c r="I5061" s="5">
        <v>0</v>
      </c>
      <c r="J5061" s="5">
        <v>0</v>
      </c>
      <c r="K5061" s="5">
        <v>0</v>
      </c>
      <c r="L5061" s="5">
        <v>0</v>
      </c>
      <c r="M5061" s="5">
        <v>0</v>
      </c>
      <c r="N5061" s="19">
        <v>0</v>
      </c>
    </row>
    <row r="5062" spans="1:14" ht="15.75" hidden="1" customHeight="1" x14ac:dyDescent="0.2">
      <c r="A5062" s="14">
        <v>0</v>
      </c>
      <c r="B5062" s="16">
        <v>0</v>
      </c>
      <c r="C5062" s="14">
        <v>0</v>
      </c>
      <c r="D5062" s="17">
        <v>0</v>
      </c>
      <c r="E5062" s="5">
        <v>0</v>
      </c>
      <c r="F5062" s="5">
        <v>0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19">
        <v>0</v>
      </c>
    </row>
    <row r="5063" spans="1:14" ht="15.75" hidden="1" customHeight="1" x14ac:dyDescent="0.2">
      <c r="A5063" s="14">
        <v>0</v>
      </c>
      <c r="B5063" s="16">
        <v>0</v>
      </c>
      <c r="C5063" s="14">
        <v>0</v>
      </c>
      <c r="D5063" s="17">
        <v>0</v>
      </c>
      <c r="E5063" s="5">
        <v>0</v>
      </c>
      <c r="F5063" s="5">
        <v>0</v>
      </c>
      <c r="G5063" s="5">
        <v>0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19">
        <v>0</v>
      </c>
    </row>
    <row r="5064" spans="1:14" ht="15.75" hidden="1" customHeight="1" x14ac:dyDescent="0.2">
      <c r="A5064" s="14">
        <v>0</v>
      </c>
      <c r="B5064" s="16">
        <v>0</v>
      </c>
      <c r="C5064" s="14">
        <v>0</v>
      </c>
      <c r="D5064" s="17">
        <v>0</v>
      </c>
      <c r="E5064" s="5">
        <v>0</v>
      </c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19">
        <v>0</v>
      </c>
    </row>
    <row r="5065" spans="1:14" ht="15.75" hidden="1" customHeight="1" x14ac:dyDescent="0.2">
      <c r="A5065" s="14">
        <v>0</v>
      </c>
      <c r="B5065" s="16">
        <v>0</v>
      </c>
      <c r="C5065" s="14">
        <v>0</v>
      </c>
      <c r="D5065" s="17">
        <v>0</v>
      </c>
      <c r="E5065" s="5">
        <v>0</v>
      </c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19">
        <v>0</v>
      </c>
    </row>
    <row r="5066" spans="1:14" ht="15.75" hidden="1" customHeight="1" x14ac:dyDescent="0.2">
      <c r="A5066" s="14">
        <v>0</v>
      </c>
      <c r="B5066" s="16">
        <v>0</v>
      </c>
      <c r="C5066" s="14">
        <v>0</v>
      </c>
      <c r="D5066" s="17">
        <v>0</v>
      </c>
      <c r="E5066" s="5">
        <v>0</v>
      </c>
      <c r="F5066" s="5">
        <v>0</v>
      </c>
      <c r="G5066" s="5">
        <v>0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  <c r="N5066" s="19">
        <v>0</v>
      </c>
    </row>
    <row r="5067" spans="1:14" ht="15.75" hidden="1" customHeight="1" x14ac:dyDescent="0.2">
      <c r="A5067" s="14">
        <v>0</v>
      </c>
      <c r="B5067" s="16">
        <v>0</v>
      </c>
      <c r="C5067" s="14">
        <v>0</v>
      </c>
      <c r="D5067" s="17">
        <v>0</v>
      </c>
      <c r="E5067" s="5">
        <v>0</v>
      </c>
      <c r="F5067" s="5">
        <v>0</v>
      </c>
      <c r="G5067" s="5">
        <v>0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19">
        <v>0</v>
      </c>
    </row>
    <row r="5068" spans="1:14" ht="15.75" hidden="1" customHeight="1" x14ac:dyDescent="0.2">
      <c r="A5068" s="14">
        <v>0</v>
      </c>
      <c r="B5068" s="16">
        <v>0</v>
      </c>
      <c r="C5068" s="14">
        <v>0</v>
      </c>
      <c r="D5068" s="17">
        <v>0</v>
      </c>
      <c r="E5068" s="5">
        <v>0</v>
      </c>
      <c r="F5068" s="5">
        <v>0</v>
      </c>
      <c r="G5068" s="5">
        <v>0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19">
        <v>0</v>
      </c>
    </row>
    <row r="5069" spans="1:14" ht="15.75" hidden="1" customHeight="1" x14ac:dyDescent="0.2">
      <c r="A5069" s="14">
        <v>0</v>
      </c>
      <c r="B5069" s="16">
        <v>0</v>
      </c>
      <c r="C5069" s="14">
        <v>0</v>
      </c>
      <c r="D5069" s="17">
        <v>0</v>
      </c>
      <c r="E5069" s="5">
        <v>0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19">
        <v>0</v>
      </c>
    </row>
    <row r="5070" spans="1:14" ht="15.75" hidden="1" customHeight="1" x14ac:dyDescent="0.2">
      <c r="A5070" s="14">
        <v>0</v>
      </c>
      <c r="B5070" s="16">
        <v>0</v>
      </c>
      <c r="C5070" s="14">
        <v>0</v>
      </c>
      <c r="D5070" s="17">
        <v>0</v>
      </c>
      <c r="E5070" s="5">
        <v>0</v>
      </c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19">
        <v>0</v>
      </c>
    </row>
    <row r="5071" spans="1:14" ht="15.75" hidden="1" customHeight="1" x14ac:dyDescent="0.2">
      <c r="A5071" s="14">
        <v>0</v>
      </c>
      <c r="B5071" s="16">
        <v>0</v>
      </c>
      <c r="C5071" s="14">
        <v>0</v>
      </c>
      <c r="D5071" s="17">
        <v>0</v>
      </c>
      <c r="E5071" s="5">
        <v>0</v>
      </c>
      <c r="F5071" s="5">
        <v>0</v>
      </c>
      <c r="G5071" s="5">
        <v>0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19">
        <v>0</v>
      </c>
    </row>
    <row r="5072" spans="1:14" ht="15.75" hidden="1" customHeight="1" x14ac:dyDescent="0.2">
      <c r="A5072" s="14">
        <v>0</v>
      </c>
      <c r="B5072" s="16">
        <v>0</v>
      </c>
      <c r="C5072" s="14">
        <v>0</v>
      </c>
      <c r="D5072" s="17">
        <v>0</v>
      </c>
      <c r="E5072" s="5">
        <v>0</v>
      </c>
      <c r="F5072" s="5">
        <v>0</v>
      </c>
      <c r="G5072" s="5">
        <v>0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19">
        <v>0</v>
      </c>
    </row>
    <row r="5073" spans="1:14" ht="15.75" hidden="1" customHeight="1" x14ac:dyDescent="0.2">
      <c r="A5073" s="14">
        <v>0</v>
      </c>
      <c r="B5073" s="16">
        <v>0</v>
      </c>
      <c r="C5073" s="14">
        <v>0</v>
      </c>
      <c r="D5073" s="17">
        <v>0</v>
      </c>
      <c r="E5073" s="5">
        <v>0</v>
      </c>
      <c r="F5073" s="5">
        <v>0</v>
      </c>
      <c r="G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  <c r="N5073" s="19">
        <v>0</v>
      </c>
    </row>
    <row r="5074" spans="1:14" ht="15.75" hidden="1" customHeight="1" x14ac:dyDescent="0.2">
      <c r="A5074" s="14">
        <v>0</v>
      </c>
      <c r="B5074" s="16">
        <v>0</v>
      </c>
      <c r="C5074" s="14">
        <v>0</v>
      </c>
      <c r="D5074" s="17">
        <v>0</v>
      </c>
      <c r="E5074" s="5">
        <v>0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19">
        <v>0</v>
      </c>
    </row>
    <row r="5075" spans="1:14" ht="15.75" hidden="1" customHeight="1" x14ac:dyDescent="0.2">
      <c r="A5075" s="14">
        <v>0</v>
      </c>
      <c r="B5075" s="16">
        <v>0</v>
      </c>
      <c r="C5075" s="14">
        <v>0</v>
      </c>
      <c r="D5075" s="17">
        <v>0</v>
      </c>
      <c r="E5075" s="5">
        <v>0</v>
      </c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19">
        <v>0</v>
      </c>
    </row>
    <row r="5076" spans="1:14" ht="15.75" hidden="1" customHeight="1" x14ac:dyDescent="0.2">
      <c r="A5076" s="14">
        <v>0</v>
      </c>
      <c r="B5076" s="16">
        <v>0</v>
      </c>
      <c r="C5076" s="14">
        <v>0</v>
      </c>
      <c r="D5076" s="17">
        <v>0</v>
      </c>
      <c r="E5076" s="5">
        <v>0</v>
      </c>
      <c r="F5076" s="5">
        <v>0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19">
        <v>0</v>
      </c>
    </row>
    <row r="5077" spans="1:14" ht="15.75" hidden="1" customHeight="1" x14ac:dyDescent="0.2">
      <c r="A5077" s="14">
        <v>0</v>
      </c>
      <c r="B5077" s="16">
        <v>0</v>
      </c>
      <c r="C5077" s="14">
        <v>0</v>
      </c>
      <c r="D5077" s="17">
        <v>0</v>
      </c>
      <c r="E5077" s="5">
        <v>0</v>
      </c>
      <c r="F5077" s="5">
        <v>0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19">
        <v>0</v>
      </c>
    </row>
    <row r="5078" spans="1:14" ht="15.75" hidden="1" customHeight="1" x14ac:dyDescent="0.2">
      <c r="A5078" s="14">
        <v>0</v>
      </c>
      <c r="B5078" s="16">
        <v>0</v>
      </c>
      <c r="C5078" s="14">
        <v>0</v>
      </c>
      <c r="D5078" s="17">
        <v>0</v>
      </c>
      <c r="E5078" s="5">
        <v>0</v>
      </c>
      <c r="F5078" s="5">
        <v>0</v>
      </c>
      <c r="G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19">
        <v>0</v>
      </c>
    </row>
    <row r="5079" spans="1:14" ht="15.75" hidden="1" customHeight="1" x14ac:dyDescent="0.2">
      <c r="A5079" s="14">
        <v>0</v>
      </c>
      <c r="B5079" s="16">
        <v>0</v>
      </c>
      <c r="C5079" s="14">
        <v>0</v>
      </c>
      <c r="D5079" s="17">
        <v>0</v>
      </c>
      <c r="E5079" s="5">
        <v>0</v>
      </c>
      <c r="F5079" s="5">
        <v>0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19">
        <v>0</v>
      </c>
    </row>
    <row r="5080" spans="1:14" ht="15.75" hidden="1" customHeight="1" x14ac:dyDescent="0.2">
      <c r="A5080" s="14">
        <v>0</v>
      </c>
      <c r="B5080" s="16">
        <v>0</v>
      </c>
      <c r="C5080" s="14">
        <v>0</v>
      </c>
      <c r="D5080" s="17">
        <v>0</v>
      </c>
      <c r="E5080" s="5">
        <v>0</v>
      </c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19">
        <v>0</v>
      </c>
    </row>
    <row r="5081" spans="1:14" ht="15.75" hidden="1" customHeight="1" x14ac:dyDescent="0.2">
      <c r="A5081" s="14">
        <v>0</v>
      </c>
      <c r="B5081" s="16">
        <v>0</v>
      </c>
      <c r="C5081" s="14">
        <v>0</v>
      </c>
      <c r="D5081" s="17">
        <v>0</v>
      </c>
      <c r="E5081" s="5">
        <v>0</v>
      </c>
      <c r="F5081" s="5">
        <v>0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19">
        <v>0</v>
      </c>
    </row>
    <row r="5082" spans="1:14" ht="15.75" hidden="1" customHeight="1" x14ac:dyDescent="0.2">
      <c r="A5082" s="14">
        <v>0</v>
      </c>
      <c r="B5082" s="16">
        <v>0</v>
      </c>
      <c r="C5082" s="14">
        <v>0</v>
      </c>
      <c r="D5082" s="17">
        <v>0</v>
      </c>
      <c r="E5082" s="5">
        <v>0</v>
      </c>
      <c r="F5082" s="5">
        <v>0</v>
      </c>
      <c r="G5082" s="5">
        <v>0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  <c r="N5082" s="19">
        <v>0</v>
      </c>
    </row>
    <row r="5083" spans="1:14" ht="15.75" hidden="1" customHeight="1" x14ac:dyDescent="0.2">
      <c r="A5083" s="14">
        <v>0</v>
      </c>
      <c r="B5083" s="16">
        <v>0</v>
      </c>
      <c r="C5083" s="14">
        <v>0</v>
      </c>
      <c r="D5083" s="17">
        <v>0</v>
      </c>
      <c r="E5083" s="5">
        <v>0</v>
      </c>
      <c r="F5083" s="5">
        <v>0</v>
      </c>
      <c r="G5083" s="5">
        <v>0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  <c r="N5083" s="19">
        <v>0</v>
      </c>
    </row>
    <row r="5084" spans="1:14" ht="15.75" hidden="1" customHeight="1" x14ac:dyDescent="0.2">
      <c r="A5084" s="14">
        <v>0</v>
      </c>
      <c r="B5084" s="16">
        <v>0</v>
      </c>
      <c r="C5084" s="14">
        <v>0</v>
      </c>
      <c r="D5084" s="17">
        <v>0</v>
      </c>
      <c r="E5084" s="5">
        <v>0</v>
      </c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19">
        <v>0</v>
      </c>
    </row>
    <row r="5085" spans="1:14" ht="15.75" hidden="1" customHeight="1" x14ac:dyDescent="0.2">
      <c r="A5085" s="14">
        <v>0</v>
      </c>
      <c r="B5085" s="16">
        <v>0</v>
      </c>
      <c r="C5085" s="14">
        <v>0</v>
      </c>
      <c r="D5085" s="17">
        <v>0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19">
        <v>0</v>
      </c>
    </row>
    <row r="5086" spans="1:14" ht="15.75" hidden="1" customHeight="1" x14ac:dyDescent="0.2">
      <c r="A5086" s="14">
        <v>0</v>
      </c>
      <c r="B5086" s="16">
        <v>0</v>
      </c>
      <c r="C5086" s="14">
        <v>0</v>
      </c>
      <c r="D5086" s="17">
        <v>0</v>
      </c>
      <c r="E5086" s="5">
        <v>0</v>
      </c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19">
        <v>0</v>
      </c>
    </row>
    <row r="5087" spans="1:14" ht="15.75" hidden="1" customHeight="1" x14ac:dyDescent="0.2">
      <c r="A5087" s="14">
        <v>0</v>
      </c>
      <c r="B5087" s="16">
        <v>0</v>
      </c>
      <c r="C5087" s="14">
        <v>0</v>
      </c>
      <c r="D5087" s="17">
        <v>0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19">
        <v>0</v>
      </c>
    </row>
    <row r="5088" spans="1:14" ht="15.75" hidden="1" customHeight="1" x14ac:dyDescent="0.2">
      <c r="A5088" s="14">
        <v>0</v>
      </c>
      <c r="B5088" s="16">
        <v>0</v>
      </c>
      <c r="C5088" s="14">
        <v>0</v>
      </c>
      <c r="D5088" s="17">
        <v>0</v>
      </c>
      <c r="E5088" s="5">
        <v>0</v>
      </c>
      <c r="F5088" s="5">
        <v>0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19">
        <v>0</v>
      </c>
    </row>
    <row r="5089" spans="1:14" ht="15.75" hidden="1" customHeight="1" x14ac:dyDescent="0.2">
      <c r="A5089" s="14">
        <v>0</v>
      </c>
      <c r="B5089" s="16">
        <v>0</v>
      </c>
      <c r="C5089" s="14">
        <v>0</v>
      </c>
      <c r="D5089" s="17">
        <v>0</v>
      </c>
      <c r="E5089" s="5">
        <v>0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19">
        <v>0</v>
      </c>
    </row>
    <row r="5090" spans="1:14" ht="15.75" hidden="1" customHeight="1" x14ac:dyDescent="0.2">
      <c r="A5090" s="14">
        <v>0</v>
      </c>
      <c r="B5090" s="16">
        <v>0</v>
      </c>
      <c r="C5090" s="14">
        <v>0</v>
      </c>
      <c r="D5090" s="17">
        <v>0</v>
      </c>
      <c r="E5090" s="5">
        <v>0</v>
      </c>
      <c r="F5090" s="5">
        <v>0</v>
      </c>
      <c r="G5090" s="5">
        <v>0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  <c r="N5090" s="19">
        <v>0</v>
      </c>
    </row>
    <row r="5091" spans="1:14" ht="15.75" customHeight="1" x14ac:dyDescent="0.2">
      <c r="A5091" s="14">
        <v>1</v>
      </c>
      <c r="B5091" s="16">
        <v>610</v>
      </c>
      <c r="C5091" s="14" t="s">
        <v>6093</v>
      </c>
      <c r="D5091" s="17">
        <v>1</v>
      </c>
      <c r="E5091" s="5" t="s">
        <v>6094</v>
      </c>
      <c r="F5091" s="5">
        <v>0</v>
      </c>
      <c r="G5091" s="5" t="s">
        <v>6095</v>
      </c>
      <c r="H5091" s="20" t="str">
        <f ca="1">IFERROR(__xludf.DUMMYFUNCTION("GOOGLETRANSLATE(VIET!K5091,""vi"",""en"")"),"Literature - novels, short stories")</f>
        <v>Literature - novels, short stories</v>
      </c>
      <c r="I5091" s="5">
        <v>0</v>
      </c>
      <c r="J5091" s="5">
        <v>2001</v>
      </c>
      <c r="K5091" s="5">
        <v>1</v>
      </c>
      <c r="L5091" s="5" t="s">
        <v>6097</v>
      </c>
      <c r="M5091" s="5" t="s">
        <v>96</v>
      </c>
      <c r="N5091" s="19">
        <v>9784815803926</v>
      </c>
    </row>
    <row r="5092" spans="1:14" ht="15.75" customHeight="1" x14ac:dyDescent="0.2">
      <c r="A5092" s="14">
        <v>2</v>
      </c>
      <c r="B5092" s="16">
        <v>610</v>
      </c>
      <c r="C5092" s="14" t="s">
        <v>6098</v>
      </c>
      <c r="D5092" s="17">
        <v>1</v>
      </c>
      <c r="E5092" s="5" t="s">
        <v>6099</v>
      </c>
      <c r="F5092" s="5">
        <v>0</v>
      </c>
      <c r="G5092" s="5" t="s">
        <v>6100</v>
      </c>
      <c r="H5092" s="20" t="str">
        <f ca="1">IFERROR(__xludf.DUMMYFUNCTION("GOOGLETRANSLATE(VIET!K5092,""vi"",""en"")"),"Literature - novels, short stories")</f>
        <v>Literature - novels, short stories</v>
      </c>
      <c r="I5092" s="5">
        <v>0</v>
      </c>
      <c r="J5092" s="5">
        <v>2009</v>
      </c>
      <c r="K5092" s="5">
        <v>1</v>
      </c>
      <c r="L5092" s="5" t="s">
        <v>414</v>
      </c>
      <c r="M5092" s="5" t="s">
        <v>96</v>
      </c>
      <c r="N5092" s="19">
        <v>9784062826518</v>
      </c>
    </row>
    <row r="5093" spans="1:14" ht="15.75" customHeight="1" x14ac:dyDescent="0.2">
      <c r="A5093" s="14">
        <v>3</v>
      </c>
      <c r="B5093" s="16">
        <v>610</v>
      </c>
      <c r="C5093" s="14" t="s">
        <v>6101</v>
      </c>
      <c r="D5093" s="17">
        <v>1</v>
      </c>
      <c r="E5093" s="5" t="s">
        <v>6102</v>
      </c>
      <c r="F5093" s="5">
        <v>0</v>
      </c>
      <c r="G5093" s="5" t="s">
        <v>6103</v>
      </c>
      <c r="H5093" s="20" t="str">
        <f ca="1">IFERROR(__xludf.DUMMYFUNCTION("GOOGLETRANSLATE(VIET!K5093,""vi"",""en"")"),"Literature - novels, short stories")</f>
        <v>Literature - novels, short stories</v>
      </c>
      <c r="I5093" s="5">
        <v>0</v>
      </c>
      <c r="J5093" s="5">
        <v>2009</v>
      </c>
      <c r="K5093" s="5">
        <v>1</v>
      </c>
      <c r="L5093" s="5" t="s">
        <v>414</v>
      </c>
      <c r="M5093" s="5" t="s">
        <v>96</v>
      </c>
      <c r="N5093" s="19">
        <v>9784062826525</v>
      </c>
    </row>
    <row r="5094" spans="1:14" ht="15.75" customHeight="1" x14ac:dyDescent="0.2">
      <c r="A5094" s="14">
        <v>4</v>
      </c>
      <c r="B5094" s="16">
        <v>610</v>
      </c>
      <c r="C5094" s="14" t="s">
        <v>6104</v>
      </c>
      <c r="D5094" s="17">
        <v>1</v>
      </c>
      <c r="E5094" s="5" t="s">
        <v>6105</v>
      </c>
      <c r="F5094" s="5">
        <v>0</v>
      </c>
      <c r="G5094" s="5" t="s">
        <v>6106</v>
      </c>
      <c r="H5094" s="20" t="str">
        <f ca="1">IFERROR(__xludf.DUMMYFUNCTION("GOOGLETRANSLATE(VIET!K5094,""vi"",""en"")"),"Literature - novels, short stories")</f>
        <v>Literature - novels, short stories</v>
      </c>
      <c r="I5094" s="5">
        <v>0</v>
      </c>
      <c r="J5094" s="5">
        <v>2009</v>
      </c>
      <c r="K5094" s="5">
        <v>1</v>
      </c>
      <c r="L5094" s="5" t="s">
        <v>414</v>
      </c>
      <c r="M5094" s="5" t="s">
        <v>96</v>
      </c>
      <c r="N5094" s="19">
        <v>9784062826532</v>
      </c>
    </row>
    <row r="5095" spans="1:14" ht="15.75" customHeight="1" x14ac:dyDescent="0.2">
      <c r="A5095" s="14">
        <v>5</v>
      </c>
      <c r="B5095" s="16">
        <v>610</v>
      </c>
      <c r="C5095" s="14" t="s">
        <v>6107</v>
      </c>
      <c r="D5095" s="17">
        <v>1</v>
      </c>
      <c r="E5095" s="5" t="s">
        <v>6108</v>
      </c>
      <c r="F5095" s="5">
        <v>0</v>
      </c>
      <c r="G5095" s="5" t="s">
        <v>6109</v>
      </c>
      <c r="H5095" s="20" t="str">
        <f ca="1">IFERROR(__xludf.DUMMYFUNCTION("GOOGLETRANSLATE(VIET!K5095,""vi"",""en"")"),"Literature - novels, short stories")</f>
        <v>Literature - novels, short stories</v>
      </c>
      <c r="I5095" s="5">
        <v>0</v>
      </c>
      <c r="J5095" s="5">
        <v>2009</v>
      </c>
      <c r="K5095" s="5">
        <v>1</v>
      </c>
      <c r="L5095" s="5" t="s">
        <v>414</v>
      </c>
      <c r="M5095" s="5" t="s">
        <v>96</v>
      </c>
      <c r="N5095" s="19">
        <v>9784062826549</v>
      </c>
    </row>
    <row r="5096" spans="1:14" ht="15.75" customHeight="1" x14ac:dyDescent="0.2">
      <c r="A5096" s="14">
        <v>6</v>
      </c>
      <c r="B5096" s="16">
        <v>610</v>
      </c>
      <c r="C5096" s="14" t="s">
        <v>6110</v>
      </c>
      <c r="D5096" s="17">
        <v>1</v>
      </c>
      <c r="E5096" s="5" t="s">
        <v>6111</v>
      </c>
      <c r="F5096" s="5">
        <v>0</v>
      </c>
      <c r="G5096" s="5" t="s">
        <v>6112</v>
      </c>
      <c r="H5096" s="20" t="str">
        <f ca="1">IFERROR(__xludf.DUMMYFUNCTION("GOOGLETRANSLATE(VIET!K5096,""vi"",""en"")"),"Literature - novels, short stories")</f>
        <v>Literature - novels, short stories</v>
      </c>
      <c r="I5096" s="5">
        <v>0</v>
      </c>
      <c r="J5096" s="5">
        <v>2009</v>
      </c>
      <c r="K5096" s="5">
        <v>1</v>
      </c>
      <c r="L5096" s="5" t="s">
        <v>414</v>
      </c>
      <c r="M5096" s="5" t="s">
        <v>96</v>
      </c>
      <c r="N5096" s="19">
        <v>9784062826556</v>
      </c>
    </row>
    <row r="5097" spans="1:14" ht="15.75" customHeight="1" x14ac:dyDescent="0.2">
      <c r="A5097" s="14">
        <v>7</v>
      </c>
      <c r="B5097" s="16">
        <v>610</v>
      </c>
      <c r="C5097" s="14" t="s">
        <v>6113</v>
      </c>
      <c r="D5097" s="17">
        <v>1</v>
      </c>
      <c r="E5097" s="5" t="s">
        <v>6114</v>
      </c>
      <c r="F5097" s="5">
        <v>0</v>
      </c>
      <c r="G5097" s="5" t="s">
        <v>6115</v>
      </c>
      <c r="H5097" s="20" t="str">
        <f ca="1">IFERROR(__xludf.DUMMYFUNCTION("GOOGLETRANSLATE(VIET!K5097,""vi"",""en"")"),"Literature - novels, short stories")</f>
        <v>Literature - novels, short stories</v>
      </c>
      <c r="I5097" s="5">
        <v>0</v>
      </c>
      <c r="J5097" s="5">
        <v>2009</v>
      </c>
      <c r="K5097" s="5">
        <v>1</v>
      </c>
      <c r="L5097" s="5" t="s">
        <v>414</v>
      </c>
      <c r="M5097" s="5" t="s">
        <v>96</v>
      </c>
      <c r="N5097" s="19">
        <v>9784062826563</v>
      </c>
    </row>
    <row r="5098" spans="1:14" ht="15.75" customHeight="1" x14ac:dyDescent="0.2">
      <c r="A5098" s="14">
        <v>8</v>
      </c>
      <c r="B5098" s="16">
        <v>610</v>
      </c>
      <c r="C5098" s="14" t="s">
        <v>6116</v>
      </c>
      <c r="D5098" s="17">
        <v>1</v>
      </c>
      <c r="E5098" s="5" t="s">
        <v>6117</v>
      </c>
      <c r="F5098" s="5">
        <v>0</v>
      </c>
      <c r="G5098" s="5" t="s">
        <v>6118</v>
      </c>
      <c r="H5098" s="20" t="str">
        <f ca="1">IFERROR(__xludf.DUMMYFUNCTION("GOOGLETRANSLATE(VIET!K5098,""vi"",""en"")"),"Literature - novels, short stories")</f>
        <v>Literature - novels, short stories</v>
      </c>
      <c r="I5098" s="5">
        <v>0</v>
      </c>
      <c r="J5098" s="5">
        <v>2009</v>
      </c>
      <c r="K5098" s="5">
        <v>1</v>
      </c>
      <c r="L5098" s="5" t="s">
        <v>414</v>
      </c>
      <c r="M5098" s="5" t="s">
        <v>96</v>
      </c>
      <c r="N5098" s="19">
        <v>9784062826570</v>
      </c>
    </row>
    <row r="5099" spans="1:14" ht="15.75" customHeight="1" x14ac:dyDescent="0.2">
      <c r="A5099" s="14">
        <v>9</v>
      </c>
      <c r="B5099" s="16">
        <v>610</v>
      </c>
      <c r="C5099" s="14" t="s">
        <v>6119</v>
      </c>
      <c r="D5099" s="17">
        <v>1</v>
      </c>
      <c r="E5099" s="5" t="s">
        <v>6120</v>
      </c>
      <c r="F5099" s="5">
        <v>0</v>
      </c>
      <c r="G5099" s="5" t="s">
        <v>6121</v>
      </c>
      <c r="H5099" s="20" t="str">
        <f ca="1">IFERROR(__xludf.DUMMYFUNCTION("GOOGLETRANSLATE(VIET!K5099,""vi"",""en"")"),"Literature - novels, short stories")</f>
        <v>Literature - novels, short stories</v>
      </c>
      <c r="I5099" s="5">
        <v>0</v>
      </c>
      <c r="J5099" s="5">
        <v>2009</v>
      </c>
      <c r="K5099" s="5">
        <v>1</v>
      </c>
      <c r="L5099" s="5" t="s">
        <v>414</v>
      </c>
      <c r="M5099" s="5" t="s">
        <v>96</v>
      </c>
      <c r="N5099" s="19">
        <v>9784062826587</v>
      </c>
    </row>
    <row r="5100" spans="1:14" ht="15.75" customHeight="1" x14ac:dyDescent="0.2">
      <c r="A5100" s="14">
        <v>10</v>
      </c>
      <c r="B5100" s="16">
        <v>610</v>
      </c>
      <c r="C5100" s="14" t="s">
        <v>6122</v>
      </c>
      <c r="D5100" s="17">
        <v>1</v>
      </c>
      <c r="E5100" s="5" t="s">
        <v>6123</v>
      </c>
      <c r="F5100" s="5">
        <v>0</v>
      </c>
      <c r="G5100" s="5" t="s">
        <v>6124</v>
      </c>
      <c r="H5100" s="20" t="str">
        <f ca="1">IFERROR(__xludf.DUMMYFUNCTION("GOOGLETRANSLATE(VIET!K5100,""vi"",""en"")"),"Literature - novels, short stories")</f>
        <v>Literature - novels, short stories</v>
      </c>
      <c r="I5100" s="5">
        <v>0</v>
      </c>
      <c r="J5100" s="5">
        <v>2009</v>
      </c>
      <c r="K5100" s="5">
        <v>1</v>
      </c>
      <c r="L5100" s="5" t="s">
        <v>414</v>
      </c>
      <c r="M5100" s="5" t="s">
        <v>96</v>
      </c>
      <c r="N5100" s="19">
        <v>9784062826594</v>
      </c>
    </row>
    <row r="5101" spans="1:14" ht="15.75" customHeight="1" x14ac:dyDescent="0.2">
      <c r="A5101" s="14">
        <v>11</v>
      </c>
      <c r="B5101" s="16">
        <v>610</v>
      </c>
      <c r="C5101" s="14" t="s">
        <v>6125</v>
      </c>
      <c r="D5101" s="17">
        <v>1</v>
      </c>
      <c r="E5101" s="5" t="s">
        <v>6126</v>
      </c>
      <c r="F5101" s="5">
        <v>0</v>
      </c>
      <c r="G5101" s="5" t="s">
        <v>6127</v>
      </c>
      <c r="H5101" s="20" t="str">
        <f ca="1">IFERROR(__xludf.DUMMYFUNCTION("GOOGLETRANSLATE(VIET!K5101,""vi"",""en"")"),"Literature - novels, short stories")</f>
        <v>Literature - novels, short stories</v>
      </c>
      <c r="I5101" s="5">
        <v>0</v>
      </c>
      <c r="J5101" s="5">
        <v>2009</v>
      </c>
      <c r="K5101" s="5">
        <v>1</v>
      </c>
      <c r="L5101" s="5" t="s">
        <v>414</v>
      </c>
      <c r="M5101" s="5" t="s">
        <v>96</v>
      </c>
      <c r="N5101" s="19">
        <v>9784062826600</v>
      </c>
    </row>
    <row r="5102" spans="1:14" ht="15.75" customHeight="1" x14ac:dyDescent="0.2">
      <c r="A5102" s="14">
        <v>12</v>
      </c>
      <c r="B5102" s="16">
        <v>610</v>
      </c>
      <c r="C5102" s="14" t="s">
        <v>6128</v>
      </c>
      <c r="D5102" s="17">
        <v>1</v>
      </c>
      <c r="E5102" s="5" t="s">
        <v>6129</v>
      </c>
      <c r="F5102" s="5">
        <v>0</v>
      </c>
      <c r="G5102" s="5" t="s">
        <v>6130</v>
      </c>
      <c r="H5102" s="20" t="str">
        <f ca="1">IFERROR(__xludf.DUMMYFUNCTION("GOOGLETRANSLATE(VIET!K5102,""vi"",""en"")"),"Literature - novels, short stories")</f>
        <v>Literature - novels, short stories</v>
      </c>
      <c r="I5102" s="5">
        <v>0</v>
      </c>
      <c r="J5102" s="5">
        <v>2009</v>
      </c>
      <c r="K5102" s="5">
        <v>1</v>
      </c>
      <c r="L5102" s="5" t="s">
        <v>414</v>
      </c>
      <c r="M5102" s="5" t="s">
        <v>96</v>
      </c>
      <c r="N5102" s="19">
        <v>9784062826617</v>
      </c>
    </row>
    <row r="5103" spans="1:14" ht="15.75" customHeight="1" x14ac:dyDescent="0.2">
      <c r="A5103" s="14">
        <v>13</v>
      </c>
      <c r="B5103" s="16">
        <v>610</v>
      </c>
      <c r="C5103" s="14" t="s">
        <v>6131</v>
      </c>
      <c r="D5103" s="17">
        <v>1</v>
      </c>
      <c r="E5103" s="5" t="s">
        <v>6132</v>
      </c>
      <c r="F5103" s="5">
        <v>0</v>
      </c>
      <c r="G5103" s="5" t="s">
        <v>6133</v>
      </c>
      <c r="H5103" s="20" t="str">
        <f ca="1">IFERROR(__xludf.DUMMYFUNCTION("GOOGLETRANSLATE(VIET!K5103,""vi"",""en"")"),"Literature - novels, short stories")</f>
        <v>Literature - novels, short stories</v>
      </c>
      <c r="I5103" s="5">
        <v>0</v>
      </c>
      <c r="J5103" s="5">
        <v>2009</v>
      </c>
      <c r="K5103" s="5">
        <v>1</v>
      </c>
      <c r="L5103" s="5" t="s">
        <v>414</v>
      </c>
      <c r="M5103" s="5" t="s">
        <v>96</v>
      </c>
      <c r="N5103" s="19">
        <v>9784062826624</v>
      </c>
    </row>
    <row r="5104" spans="1:14" ht="15.75" customHeight="1" x14ac:dyDescent="0.2">
      <c r="A5104" s="14">
        <v>14</v>
      </c>
      <c r="B5104" s="16">
        <v>610</v>
      </c>
      <c r="C5104" s="14" t="s">
        <v>6134</v>
      </c>
      <c r="D5104" s="17">
        <v>1</v>
      </c>
      <c r="E5104" s="5" t="s">
        <v>6135</v>
      </c>
      <c r="F5104" s="5">
        <v>0</v>
      </c>
      <c r="G5104" s="5" t="s">
        <v>6136</v>
      </c>
      <c r="H5104" s="20" t="str">
        <f ca="1">IFERROR(__xludf.DUMMYFUNCTION("GOOGLETRANSLATE(VIET!K5104,""vi"",""en"")"),"Literature - novels, short stories")</f>
        <v>Literature - novels, short stories</v>
      </c>
      <c r="I5104" s="5">
        <v>0</v>
      </c>
      <c r="J5104" s="5">
        <v>2009</v>
      </c>
      <c r="K5104" s="5">
        <v>1</v>
      </c>
      <c r="L5104" s="5" t="s">
        <v>414</v>
      </c>
      <c r="M5104" s="5" t="s">
        <v>96</v>
      </c>
      <c r="N5104" s="19">
        <v>9784062826631</v>
      </c>
    </row>
    <row r="5105" spans="1:14" ht="15.75" customHeight="1" x14ac:dyDescent="0.2">
      <c r="A5105" s="14">
        <v>15</v>
      </c>
      <c r="B5105" s="16">
        <v>610</v>
      </c>
      <c r="C5105" s="14" t="s">
        <v>6137</v>
      </c>
      <c r="D5105" s="17">
        <v>1</v>
      </c>
      <c r="E5105" s="5" t="s">
        <v>6138</v>
      </c>
      <c r="F5105" s="5">
        <v>0</v>
      </c>
      <c r="G5105" s="5" t="s">
        <v>6139</v>
      </c>
      <c r="H5105" s="20" t="str">
        <f ca="1">IFERROR(__xludf.DUMMYFUNCTION("GOOGLETRANSLATE(VIET!K5105,""vi"",""en"")"),"Literature - novels, short stories")</f>
        <v>Literature - novels, short stories</v>
      </c>
      <c r="I5105" s="5">
        <v>0</v>
      </c>
      <c r="J5105" s="5">
        <v>2009</v>
      </c>
      <c r="K5105" s="5">
        <v>1</v>
      </c>
      <c r="L5105" s="5" t="s">
        <v>414</v>
      </c>
      <c r="M5105" s="5" t="s">
        <v>96</v>
      </c>
      <c r="N5105" s="19">
        <v>9784062826648</v>
      </c>
    </row>
    <row r="5106" spans="1:14" ht="15.75" customHeight="1" x14ac:dyDescent="0.2">
      <c r="A5106" s="14">
        <v>16</v>
      </c>
      <c r="B5106" s="16">
        <v>610</v>
      </c>
      <c r="C5106" s="14" t="s">
        <v>6140</v>
      </c>
      <c r="D5106" s="17">
        <v>1</v>
      </c>
      <c r="E5106" s="5" t="s">
        <v>6141</v>
      </c>
      <c r="F5106" s="5">
        <v>0</v>
      </c>
      <c r="G5106" s="5" t="s">
        <v>6142</v>
      </c>
      <c r="H5106" s="20" t="str">
        <f ca="1">IFERROR(__xludf.DUMMYFUNCTION("GOOGLETRANSLATE(VIET!K5106,""vi"",""en"")"),"Literature - novels, short stories")</f>
        <v>Literature - novels, short stories</v>
      </c>
      <c r="I5106" s="5">
        <v>0</v>
      </c>
      <c r="J5106" s="5">
        <v>2009</v>
      </c>
      <c r="K5106" s="5">
        <v>1</v>
      </c>
      <c r="L5106" s="5" t="s">
        <v>414</v>
      </c>
      <c r="M5106" s="5" t="s">
        <v>96</v>
      </c>
      <c r="N5106" s="19">
        <v>9784062826655</v>
      </c>
    </row>
    <row r="5107" spans="1:14" ht="15.75" customHeight="1" x14ac:dyDescent="0.2">
      <c r="A5107" s="14">
        <v>17</v>
      </c>
      <c r="B5107" s="16">
        <v>610</v>
      </c>
      <c r="C5107" s="14" t="s">
        <v>6143</v>
      </c>
      <c r="D5107" s="17">
        <v>1</v>
      </c>
      <c r="E5107" s="5" t="s">
        <v>6144</v>
      </c>
      <c r="F5107" s="5">
        <v>0</v>
      </c>
      <c r="G5107" s="5" t="s">
        <v>6145</v>
      </c>
      <c r="H5107" s="20" t="str">
        <f ca="1">IFERROR(__xludf.DUMMYFUNCTION("GOOGLETRANSLATE(VIET!K5107,""vi"",""en"")"),"Literature - novels, short stories")</f>
        <v>Literature - novels, short stories</v>
      </c>
      <c r="I5107" s="5">
        <v>0</v>
      </c>
      <c r="J5107" s="5">
        <v>2009</v>
      </c>
      <c r="K5107" s="5">
        <v>1</v>
      </c>
      <c r="L5107" s="5" t="s">
        <v>414</v>
      </c>
      <c r="M5107" s="5" t="s">
        <v>96</v>
      </c>
      <c r="N5107" s="19">
        <v>9784062826662</v>
      </c>
    </row>
    <row r="5108" spans="1:14" ht="15.75" customHeight="1" x14ac:dyDescent="0.2">
      <c r="A5108" s="14">
        <v>18</v>
      </c>
      <c r="B5108" s="16">
        <v>610</v>
      </c>
      <c r="C5108" s="14" t="s">
        <v>6146</v>
      </c>
      <c r="D5108" s="17">
        <v>1</v>
      </c>
      <c r="E5108" s="5" t="s">
        <v>6147</v>
      </c>
      <c r="F5108" s="5">
        <v>0</v>
      </c>
      <c r="G5108" s="5" t="s">
        <v>6148</v>
      </c>
      <c r="H5108" s="20" t="str">
        <f ca="1">IFERROR(__xludf.DUMMYFUNCTION("GOOGLETRANSLATE(VIET!K5108,""vi"",""en"")"),"Literature - novels, short stories")</f>
        <v>Literature - novels, short stories</v>
      </c>
      <c r="I5108" s="5">
        <v>0</v>
      </c>
      <c r="J5108" s="5">
        <v>2009</v>
      </c>
      <c r="K5108" s="5">
        <v>1</v>
      </c>
      <c r="L5108" s="5" t="s">
        <v>414</v>
      </c>
      <c r="M5108" s="5" t="s">
        <v>96</v>
      </c>
      <c r="N5108" s="19">
        <v>9784062826679</v>
      </c>
    </row>
    <row r="5109" spans="1:14" ht="15.75" customHeight="1" x14ac:dyDescent="0.2">
      <c r="A5109" s="14">
        <v>19</v>
      </c>
      <c r="B5109" s="16">
        <v>610</v>
      </c>
      <c r="C5109" s="14" t="s">
        <v>6149</v>
      </c>
      <c r="D5109" s="17">
        <v>1</v>
      </c>
      <c r="E5109" s="5" t="s">
        <v>6150</v>
      </c>
      <c r="F5109" s="5">
        <v>0</v>
      </c>
      <c r="G5109" s="5" t="s">
        <v>6151</v>
      </c>
      <c r="H5109" s="20" t="str">
        <f ca="1">IFERROR(__xludf.DUMMYFUNCTION("GOOGLETRANSLATE(VIET!K5109,""vi"",""en"")"),"Literature - novels, short stories")</f>
        <v>Literature - novels, short stories</v>
      </c>
      <c r="I5109" s="5">
        <v>0</v>
      </c>
      <c r="J5109" s="5">
        <v>2009</v>
      </c>
      <c r="K5109" s="5">
        <v>1</v>
      </c>
      <c r="L5109" s="5" t="s">
        <v>414</v>
      </c>
      <c r="M5109" s="5" t="s">
        <v>96</v>
      </c>
      <c r="N5109" s="19">
        <v>9784062826686</v>
      </c>
    </row>
    <row r="5110" spans="1:14" ht="15.75" customHeight="1" x14ac:dyDescent="0.2">
      <c r="A5110" s="14">
        <v>20</v>
      </c>
      <c r="B5110" s="16">
        <v>610</v>
      </c>
      <c r="C5110" s="14" t="s">
        <v>6152</v>
      </c>
      <c r="D5110" s="17">
        <v>1</v>
      </c>
      <c r="E5110" s="5" t="s">
        <v>6153</v>
      </c>
      <c r="F5110" s="5">
        <v>0</v>
      </c>
      <c r="G5110" s="5" t="s">
        <v>6154</v>
      </c>
      <c r="H5110" s="20" t="str">
        <f ca="1">IFERROR(__xludf.DUMMYFUNCTION("GOOGLETRANSLATE(VIET!K5110,""vi"",""en"")"),"Literature - novels, short stories")</f>
        <v>Literature - novels, short stories</v>
      </c>
      <c r="I5110" s="5">
        <v>0</v>
      </c>
      <c r="J5110" s="5">
        <v>2009</v>
      </c>
      <c r="K5110" s="5">
        <v>1</v>
      </c>
      <c r="L5110" s="5" t="s">
        <v>414</v>
      </c>
      <c r="M5110" s="5" t="s">
        <v>96</v>
      </c>
      <c r="N5110" s="19">
        <v>9784062826693</v>
      </c>
    </row>
    <row r="5111" spans="1:14" ht="15.75" customHeight="1" x14ac:dyDescent="0.2">
      <c r="A5111" s="14">
        <v>21</v>
      </c>
      <c r="B5111" s="16">
        <v>610</v>
      </c>
      <c r="C5111" s="14" t="s">
        <v>6155</v>
      </c>
      <c r="D5111" s="17">
        <v>1</v>
      </c>
      <c r="E5111" s="5" t="s">
        <v>6156</v>
      </c>
      <c r="F5111" s="5">
        <v>0</v>
      </c>
      <c r="G5111" s="5" t="s">
        <v>6157</v>
      </c>
      <c r="H5111" s="20" t="str">
        <f ca="1">IFERROR(__xludf.DUMMYFUNCTION("GOOGLETRANSLATE(VIET!K5111,""vi"",""en"")"),"Literature - novels, short stories")</f>
        <v>Literature - novels, short stories</v>
      </c>
      <c r="I5111" s="5">
        <v>0</v>
      </c>
      <c r="J5111" s="5">
        <v>2009</v>
      </c>
      <c r="K5111" s="5">
        <v>1</v>
      </c>
      <c r="L5111" s="5" t="s">
        <v>414</v>
      </c>
      <c r="M5111" s="5" t="s">
        <v>96</v>
      </c>
      <c r="N5111" s="19">
        <v>9784062826709</v>
      </c>
    </row>
    <row r="5112" spans="1:14" ht="15.75" customHeight="1" x14ac:dyDescent="0.2">
      <c r="A5112" s="14">
        <v>22</v>
      </c>
      <c r="B5112" s="16">
        <v>610</v>
      </c>
      <c r="C5112" s="14" t="s">
        <v>6158</v>
      </c>
      <c r="D5112" s="17">
        <v>1</v>
      </c>
      <c r="E5112" s="5" t="s">
        <v>6159</v>
      </c>
      <c r="F5112" s="5">
        <v>0</v>
      </c>
      <c r="G5112" s="5" t="s">
        <v>6160</v>
      </c>
      <c r="H5112" s="20" t="str">
        <f ca="1">IFERROR(__xludf.DUMMYFUNCTION("GOOGLETRANSLATE(VIET!K5112,""vi"",""en"")"),"Literature - novels, short stories")</f>
        <v>Literature - novels, short stories</v>
      </c>
      <c r="I5112" s="5">
        <v>0</v>
      </c>
      <c r="J5112" s="5">
        <v>1991</v>
      </c>
      <c r="K5112" s="5">
        <v>1</v>
      </c>
      <c r="L5112" s="5" t="s">
        <v>4402</v>
      </c>
      <c r="M5112" s="5" t="s">
        <v>35</v>
      </c>
      <c r="N5112" s="19">
        <v>9780679729532</v>
      </c>
    </row>
    <row r="5113" spans="1:14" ht="15.75" customHeight="1" x14ac:dyDescent="0.2">
      <c r="A5113" s="14">
        <v>23</v>
      </c>
      <c r="B5113" s="16">
        <v>610</v>
      </c>
      <c r="C5113" s="14" t="s">
        <v>6161</v>
      </c>
      <c r="D5113" s="17">
        <v>1</v>
      </c>
      <c r="E5113" s="5" t="s">
        <v>6159</v>
      </c>
      <c r="F5113" s="5">
        <v>0</v>
      </c>
      <c r="G5113" s="5" t="s">
        <v>6160</v>
      </c>
      <c r="H5113" s="20" t="str">
        <f ca="1">IFERROR(__xludf.DUMMYFUNCTION("GOOGLETRANSLATE(VIET!K5113,""vi"",""en"")"),"Literature - novels, short stories")</f>
        <v>Literature - novels, short stories</v>
      </c>
      <c r="I5113" s="5">
        <v>0</v>
      </c>
      <c r="J5113" s="5">
        <v>2006</v>
      </c>
      <c r="K5113" s="5">
        <v>1</v>
      </c>
      <c r="L5113" s="5" t="s">
        <v>6162</v>
      </c>
      <c r="M5113" s="5" t="s">
        <v>35</v>
      </c>
      <c r="N5113" s="19">
        <v>9780143039495</v>
      </c>
    </row>
    <row r="5114" spans="1:14" ht="15.75" customHeight="1" x14ac:dyDescent="0.2">
      <c r="A5114" s="14">
        <v>24</v>
      </c>
      <c r="B5114" s="16">
        <v>610</v>
      </c>
      <c r="C5114" s="14" t="s">
        <v>6163</v>
      </c>
      <c r="D5114" s="17">
        <v>1</v>
      </c>
      <c r="E5114" s="5" t="s">
        <v>6164</v>
      </c>
      <c r="F5114" s="5" t="s">
        <v>6165</v>
      </c>
      <c r="G5114" s="5" t="s">
        <v>6166</v>
      </c>
      <c r="H5114" s="20" t="str">
        <f ca="1">IFERROR(__xludf.DUMMYFUNCTION("GOOGLETRANSLATE(VIET!K5114,""vi"",""en"")"),"Literature - novels, short stories")</f>
        <v>Literature - novels, short stories</v>
      </c>
      <c r="I5114" s="5">
        <v>0</v>
      </c>
      <c r="J5114" s="5">
        <v>2017</v>
      </c>
      <c r="K5114" s="5">
        <v>1</v>
      </c>
      <c r="L5114" s="5" t="s">
        <v>6167</v>
      </c>
      <c r="M5114" s="5" t="s">
        <v>6168</v>
      </c>
      <c r="N5114" s="19" t="s">
        <v>6169</v>
      </c>
    </row>
    <row r="5115" spans="1:14" ht="15.75" customHeight="1" x14ac:dyDescent="0.2">
      <c r="A5115" s="14">
        <v>25</v>
      </c>
      <c r="B5115" s="16">
        <v>610</v>
      </c>
      <c r="C5115" s="14" t="s">
        <v>6170</v>
      </c>
      <c r="D5115" s="17">
        <v>1</v>
      </c>
      <c r="E5115" s="5" t="s">
        <v>6171</v>
      </c>
      <c r="F5115" s="5">
        <v>0</v>
      </c>
      <c r="G5115" s="5" t="s">
        <v>6172</v>
      </c>
      <c r="H5115" s="20" t="str">
        <f ca="1">IFERROR(__xludf.DUMMYFUNCTION("GOOGLETRANSLATE(VIET!K5115,""vi"",""en"")"),"Literature - novels, short stories")</f>
        <v>Literature - novels, short stories</v>
      </c>
      <c r="I5115" s="5">
        <v>0</v>
      </c>
      <c r="J5115" s="5">
        <v>2004</v>
      </c>
      <c r="K5115" s="5">
        <v>1</v>
      </c>
      <c r="L5115" s="5" t="s">
        <v>6173</v>
      </c>
      <c r="M5115" s="5" t="s">
        <v>96</v>
      </c>
      <c r="N5115" s="19">
        <v>9784837960829</v>
      </c>
    </row>
    <row r="5116" spans="1:14" ht="15.75" customHeight="1" x14ac:dyDescent="0.2">
      <c r="A5116" s="14">
        <v>26</v>
      </c>
      <c r="B5116" s="16">
        <v>610</v>
      </c>
      <c r="C5116" s="14" t="s">
        <v>6174</v>
      </c>
      <c r="D5116" s="17">
        <v>1</v>
      </c>
      <c r="E5116" s="5" t="s">
        <v>6175</v>
      </c>
      <c r="F5116" s="5">
        <v>0</v>
      </c>
      <c r="G5116" s="5" t="s">
        <v>6176</v>
      </c>
      <c r="H5116" s="20" t="str">
        <f ca="1">IFERROR(__xludf.DUMMYFUNCTION("GOOGLETRANSLATE(VIET!K5116,""vi"",""en"")"),"Literature - novels, short stories")</f>
        <v>Literature - novels, short stories</v>
      </c>
      <c r="I5116" s="5">
        <v>0</v>
      </c>
      <c r="J5116" s="5">
        <v>2017</v>
      </c>
      <c r="K5116" s="5">
        <v>7</v>
      </c>
      <c r="L5116" s="5" t="s">
        <v>6177</v>
      </c>
      <c r="M5116" s="5" t="s">
        <v>6168</v>
      </c>
      <c r="N5116" s="19" t="s">
        <v>6178</v>
      </c>
    </row>
    <row r="5117" spans="1:14" ht="15.75" customHeight="1" x14ac:dyDescent="0.2">
      <c r="A5117" s="14">
        <v>27</v>
      </c>
      <c r="B5117" s="16">
        <v>610</v>
      </c>
      <c r="C5117" s="14" t="s">
        <v>6179</v>
      </c>
      <c r="D5117" s="17">
        <v>1</v>
      </c>
      <c r="E5117" s="5" t="s">
        <v>6180</v>
      </c>
      <c r="F5117" s="5">
        <v>0</v>
      </c>
      <c r="G5117" s="5" t="s">
        <v>6181</v>
      </c>
      <c r="H5117" s="20" t="str">
        <f ca="1">IFERROR(__xludf.DUMMYFUNCTION("GOOGLETRANSLATE(VIET!K5117,""vi"",""en"")"),"Literature - novels, short stories")</f>
        <v>Literature - novels, short stories</v>
      </c>
      <c r="I5117" s="5">
        <v>0</v>
      </c>
      <c r="J5117" s="5">
        <v>2008</v>
      </c>
      <c r="K5117" s="5">
        <v>1</v>
      </c>
      <c r="L5117" s="5" t="s">
        <v>3184</v>
      </c>
      <c r="M5117" s="5" t="s">
        <v>96</v>
      </c>
      <c r="N5117" s="19">
        <v>9784838719303</v>
      </c>
    </row>
    <row r="5118" spans="1:14" ht="15.75" customHeight="1" x14ac:dyDescent="0.2">
      <c r="A5118" s="14">
        <v>28</v>
      </c>
      <c r="B5118" s="16">
        <v>610</v>
      </c>
      <c r="C5118" s="14" t="s">
        <v>6182</v>
      </c>
      <c r="D5118" s="17">
        <v>1</v>
      </c>
      <c r="E5118" s="5" t="s">
        <v>6183</v>
      </c>
      <c r="F5118" s="5">
        <v>0</v>
      </c>
      <c r="G5118" s="5" t="s">
        <v>6184</v>
      </c>
      <c r="H5118" s="20" t="str">
        <f ca="1">IFERROR(__xludf.DUMMYFUNCTION("GOOGLETRANSLATE(VIET!K5118,""vi"",""en"")"),"Literature - novels, short stories")</f>
        <v>Literature - novels, short stories</v>
      </c>
      <c r="I5118" s="5">
        <v>1</v>
      </c>
      <c r="J5118" s="5">
        <v>2009</v>
      </c>
      <c r="K5118" s="5">
        <v>2</v>
      </c>
      <c r="L5118" s="5" t="s">
        <v>886</v>
      </c>
      <c r="M5118" s="5" t="s">
        <v>96</v>
      </c>
      <c r="N5118" s="19">
        <v>9784087712735</v>
      </c>
    </row>
    <row r="5119" spans="1:14" ht="15.75" customHeight="1" x14ac:dyDescent="0.2">
      <c r="A5119" s="14">
        <v>29</v>
      </c>
      <c r="B5119" s="16">
        <v>610</v>
      </c>
      <c r="C5119" s="14" t="s">
        <v>6185</v>
      </c>
      <c r="D5119" s="17">
        <v>1</v>
      </c>
      <c r="E5119" s="5" t="s">
        <v>6186</v>
      </c>
      <c r="F5119" s="5">
        <v>0</v>
      </c>
      <c r="G5119" s="5" t="s">
        <v>6187</v>
      </c>
      <c r="H5119" s="20" t="str">
        <f ca="1">IFERROR(__xludf.DUMMYFUNCTION("GOOGLETRANSLATE(VIET!K5119,""vi"",""en"")"),"Literature - novels, short stories")</f>
        <v>Literature - novels, short stories</v>
      </c>
      <c r="I5119" s="5">
        <v>0</v>
      </c>
      <c r="J5119" s="5">
        <v>2007</v>
      </c>
      <c r="K5119" s="5">
        <v>1</v>
      </c>
      <c r="L5119" s="5" t="s">
        <v>1739</v>
      </c>
      <c r="M5119" s="5" t="s">
        <v>96</v>
      </c>
      <c r="N5119" s="19">
        <v>9784289014149</v>
      </c>
    </row>
    <row r="5120" spans="1:14" ht="15.75" customHeight="1" x14ac:dyDescent="0.2">
      <c r="A5120" s="14">
        <v>30</v>
      </c>
      <c r="B5120" s="16">
        <v>610</v>
      </c>
      <c r="C5120" s="14" t="s">
        <v>6188</v>
      </c>
      <c r="D5120" s="17">
        <v>1</v>
      </c>
      <c r="E5120" s="5" t="s">
        <v>6189</v>
      </c>
      <c r="F5120" s="5">
        <v>0</v>
      </c>
      <c r="G5120" s="5" t="s">
        <v>32</v>
      </c>
      <c r="H5120" s="20" t="str">
        <f ca="1">IFERROR(__xludf.DUMMYFUNCTION("GOOGLETRANSLATE(VIET!K5120,""vi"",""en"")"),"Literature - novels, short stories")</f>
        <v>Literature - novels, short stories</v>
      </c>
      <c r="I5120" s="5">
        <v>0</v>
      </c>
      <c r="J5120" s="5">
        <v>1988</v>
      </c>
      <c r="K5120" s="5">
        <v>1</v>
      </c>
      <c r="L5120" s="5" t="s">
        <v>6190</v>
      </c>
      <c r="M5120" s="5" t="s">
        <v>35</v>
      </c>
      <c r="N5120" s="19">
        <v>9780804718035</v>
      </c>
    </row>
    <row r="5121" spans="1:14" ht="15.75" customHeight="1" x14ac:dyDescent="0.2">
      <c r="A5121" s="14">
        <v>31</v>
      </c>
      <c r="B5121" s="16">
        <v>610</v>
      </c>
      <c r="C5121" s="14" t="s">
        <v>6191</v>
      </c>
      <c r="D5121" s="17">
        <v>1</v>
      </c>
      <c r="E5121" s="5" t="s">
        <v>6192</v>
      </c>
      <c r="F5121" s="5">
        <v>0</v>
      </c>
      <c r="G5121" s="5" t="s">
        <v>6193</v>
      </c>
      <c r="H5121" s="20" t="str">
        <f ca="1">IFERROR(__xludf.DUMMYFUNCTION("GOOGLETRANSLATE(VIET!K5121,""vi"",""en"")"),"Literature - novels, short stories")</f>
        <v>Literature - novels, short stories</v>
      </c>
      <c r="I5121" s="5">
        <v>0</v>
      </c>
      <c r="J5121" s="5">
        <v>1966</v>
      </c>
      <c r="K5121" s="5">
        <v>1</v>
      </c>
      <c r="L5121" s="5" t="s">
        <v>6162</v>
      </c>
      <c r="M5121" s="5" t="s">
        <v>35</v>
      </c>
      <c r="N5121" s="19">
        <v>9780140441857</v>
      </c>
    </row>
    <row r="5122" spans="1:14" ht="15.75" customHeight="1" x14ac:dyDescent="0.2">
      <c r="A5122" s="14">
        <v>32</v>
      </c>
      <c r="B5122" s="16">
        <v>610</v>
      </c>
      <c r="C5122" s="14" t="s">
        <v>6194</v>
      </c>
      <c r="D5122" s="17">
        <v>1</v>
      </c>
      <c r="E5122" s="5" t="s">
        <v>6195</v>
      </c>
      <c r="F5122" s="5">
        <v>0</v>
      </c>
      <c r="G5122" s="5" t="s">
        <v>6196</v>
      </c>
      <c r="H5122" s="20" t="str">
        <f ca="1">IFERROR(__xludf.DUMMYFUNCTION("GOOGLETRANSLATE(VIET!K5122,""vi"",""en"")"),"Literature - novels, short stories")</f>
        <v>Literature - novels, short stories</v>
      </c>
      <c r="I5122" s="5">
        <v>0</v>
      </c>
      <c r="J5122" s="5">
        <v>2016</v>
      </c>
      <c r="K5122" s="5">
        <v>1</v>
      </c>
      <c r="L5122" s="5" t="s">
        <v>1138</v>
      </c>
      <c r="M5122" s="5" t="s">
        <v>96</v>
      </c>
      <c r="N5122" s="19" t="s">
        <v>6197</v>
      </c>
    </row>
    <row r="5123" spans="1:14" ht="15.75" customHeight="1" x14ac:dyDescent="0.2">
      <c r="A5123" s="14">
        <v>33</v>
      </c>
      <c r="B5123" s="16">
        <v>610</v>
      </c>
      <c r="C5123" s="14" t="s">
        <v>6198</v>
      </c>
      <c r="D5123" s="17">
        <v>1</v>
      </c>
      <c r="E5123" s="5" t="s">
        <v>6199</v>
      </c>
      <c r="F5123" s="5">
        <v>0</v>
      </c>
      <c r="G5123" s="5" t="s">
        <v>6200</v>
      </c>
      <c r="H5123" s="20" t="str">
        <f ca="1">IFERROR(__xludf.DUMMYFUNCTION("GOOGLETRANSLATE(VIET!K5123,""vi"",""en"")"),"Literature - novels, short stories")</f>
        <v>Literature - novels, short stories</v>
      </c>
      <c r="I5123" s="5">
        <v>0</v>
      </c>
      <c r="J5123" s="5">
        <v>2002</v>
      </c>
      <c r="K5123" s="5">
        <v>1</v>
      </c>
      <c r="L5123" s="5" t="s">
        <v>6201</v>
      </c>
      <c r="M5123" s="5" t="s">
        <v>96</v>
      </c>
      <c r="N5123" s="19">
        <v>9784101152011</v>
      </c>
    </row>
    <row r="5124" spans="1:14" ht="15.75" customHeight="1" x14ac:dyDescent="0.2">
      <c r="A5124" s="14">
        <v>34</v>
      </c>
      <c r="B5124" s="16">
        <v>610</v>
      </c>
      <c r="C5124" s="14" t="s">
        <v>6202</v>
      </c>
      <c r="D5124" s="17">
        <v>1</v>
      </c>
      <c r="E5124" s="5" t="s">
        <v>3213</v>
      </c>
      <c r="F5124" s="5">
        <v>0</v>
      </c>
      <c r="G5124" s="5" t="s">
        <v>6203</v>
      </c>
      <c r="H5124" s="20" t="str">
        <f ca="1">IFERROR(__xludf.DUMMYFUNCTION("GOOGLETRANSLATE(VIET!K5124,""vi"",""en"")"),"Literature - novels, short stories")</f>
        <v>Literature - novels, short stories</v>
      </c>
      <c r="I5124" s="5">
        <v>0</v>
      </c>
      <c r="J5124" s="5">
        <v>2015</v>
      </c>
      <c r="K5124" s="5">
        <v>20</v>
      </c>
      <c r="L5124" s="5" t="s">
        <v>1138</v>
      </c>
      <c r="M5124" s="5" t="s">
        <v>6168</v>
      </c>
      <c r="N5124" s="19" t="s">
        <v>6204</v>
      </c>
    </row>
    <row r="5125" spans="1:14" ht="15.75" customHeight="1" x14ac:dyDescent="0.2">
      <c r="A5125" s="14">
        <v>35</v>
      </c>
      <c r="B5125" s="16">
        <v>610</v>
      </c>
      <c r="C5125" s="14" t="s">
        <v>6205</v>
      </c>
      <c r="D5125" s="17">
        <v>1</v>
      </c>
      <c r="E5125" s="5" t="s">
        <v>6206</v>
      </c>
      <c r="F5125" s="5">
        <v>0</v>
      </c>
      <c r="G5125" s="5" t="s">
        <v>6207</v>
      </c>
      <c r="H5125" s="20" t="str">
        <f ca="1">IFERROR(__xludf.DUMMYFUNCTION("GOOGLETRANSLATE(VIET!K5125,""vi"",""en"")"),"Literature - novels, short stories")</f>
        <v>Literature - novels, short stories</v>
      </c>
      <c r="I5125" s="5">
        <v>0</v>
      </c>
      <c r="J5125" s="5">
        <v>2006</v>
      </c>
      <c r="K5125" s="5">
        <v>1</v>
      </c>
      <c r="L5125" s="5" t="s">
        <v>886</v>
      </c>
      <c r="M5125" s="5" t="s">
        <v>96</v>
      </c>
      <c r="N5125" s="19">
        <v>9784087748307</v>
      </c>
    </row>
    <row r="5126" spans="1:14" ht="15.75" customHeight="1" x14ac:dyDescent="0.2">
      <c r="A5126" s="14">
        <v>36</v>
      </c>
      <c r="B5126" s="16">
        <v>610</v>
      </c>
      <c r="C5126" s="14" t="s">
        <v>6208</v>
      </c>
      <c r="D5126" s="17">
        <v>1</v>
      </c>
      <c r="E5126" s="5" t="s">
        <v>6209</v>
      </c>
      <c r="F5126" s="5">
        <v>0</v>
      </c>
      <c r="G5126" s="5" t="s">
        <v>6210</v>
      </c>
      <c r="H5126" s="20" t="str">
        <f ca="1">IFERROR(__xludf.DUMMYFUNCTION("GOOGLETRANSLATE(VIET!K5126,""vi"",""en"")"),"Literature - novels, short stories")</f>
        <v>Literature - novels, short stories</v>
      </c>
      <c r="I5126" s="5">
        <v>0</v>
      </c>
      <c r="J5126" s="5">
        <v>1996</v>
      </c>
      <c r="K5126" s="5">
        <v>1</v>
      </c>
      <c r="L5126" s="5" t="s">
        <v>6211</v>
      </c>
      <c r="M5126" s="5" t="s">
        <v>96</v>
      </c>
      <c r="N5126" s="19">
        <v>4990053605</v>
      </c>
    </row>
    <row r="5127" spans="1:14" ht="15.75" customHeight="1" x14ac:dyDescent="0.2">
      <c r="A5127" s="14">
        <v>37</v>
      </c>
      <c r="B5127" s="16">
        <v>610</v>
      </c>
      <c r="C5127" s="14" t="s">
        <v>6212</v>
      </c>
      <c r="D5127" s="17">
        <v>1</v>
      </c>
      <c r="E5127" s="5" t="s">
        <v>6213</v>
      </c>
      <c r="F5127" s="5">
        <v>0</v>
      </c>
      <c r="G5127" s="5" t="s">
        <v>6214</v>
      </c>
      <c r="H5127" s="20" t="str">
        <f ca="1">IFERROR(__xludf.DUMMYFUNCTION("GOOGLETRANSLATE(VIET!K5127,""vi"",""en"")"),"Literature - novels, short stories")</f>
        <v>Literature - novels, short stories</v>
      </c>
      <c r="I5127" s="5">
        <v>0</v>
      </c>
      <c r="J5127" s="5">
        <v>2001</v>
      </c>
      <c r="K5127" s="5">
        <v>10</v>
      </c>
      <c r="L5127" s="5" t="s">
        <v>2535</v>
      </c>
      <c r="M5127" s="5" t="s">
        <v>96</v>
      </c>
      <c r="N5127" s="19">
        <v>9784103078067</v>
      </c>
    </row>
    <row r="5128" spans="1:14" ht="15.75" customHeight="1" x14ac:dyDescent="0.2">
      <c r="A5128" s="14">
        <v>38</v>
      </c>
      <c r="B5128" s="16">
        <v>610</v>
      </c>
      <c r="C5128" s="14" t="s">
        <v>6215</v>
      </c>
      <c r="D5128" s="17">
        <v>1</v>
      </c>
      <c r="E5128" s="5" t="s">
        <v>6216</v>
      </c>
      <c r="F5128" s="5">
        <v>0</v>
      </c>
      <c r="G5128" s="5" t="s">
        <v>6217</v>
      </c>
      <c r="H5128" s="20" t="str">
        <f ca="1">IFERROR(__xludf.DUMMYFUNCTION("GOOGLETRANSLATE(VIET!K5128,""vi"",""en"")"),"Literature - novels, short stories")</f>
        <v>Literature - novels, short stories</v>
      </c>
      <c r="I5128" s="5">
        <v>0</v>
      </c>
      <c r="J5128" s="5">
        <v>2008</v>
      </c>
      <c r="K5128" s="5">
        <v>1</v>
      </c>
      <c r="L5128" s="5" t="s">
        <v>480</v>
      </c>
      <c r="M5128" s="5" t="s">
        <v>96</v>
      </c>
      <c r="N5128" s="19">
        <v>9784048738682</v>
      </c>
    </row>
    <row r="5129" spans="1:14" ht="15.75" customHeight="1" x14ac:dyDescent="0.2">
      <c r="A5129" s="14">
        <v>39</v>
      </c>
      <c r="B5129" s="16">
        <v>610</v>
      </c>
      <c r="C5129" s="14" t="s">
        <v>6218</v>
      </c>
      <c r="D5129" s="17">
        <v>1</v>
      </c>
      <c r="E5129" s="5" t="s">
        <v>6219</v>
      </c>
      <c r="F5129" s="5">
        <v>0</v>
      </c>
      <c r="G5129" s="5" t="s">
        <v>6217</v>
      </c>
      <c r="H5129" s="20" t="str">
        <f ca="1">IFERROR(__xludf.DUMMYFUNCTION("GOOGLETRANSLATE(VIET!K5129,""vi"",""en"")"),"Literature - novels, short stories")</f>
        <v>Literature - novels, short stories</v>
      </c>
      <c r="I5129" s="5">
        <v>0</v>
      </c>
      <c r="J5129" s="5">
        <v>2008</v>
      </c>
      <c r="K5129" s="5">
        <v>1</v>
      </c>
      <c r="L5129" s="5" t="s">
        <v>480</v>
      </c>
      <c r="M5129" s="5" t="s">
        <v>96</v>
      </c>
      <c r="N5129" s="19">
        <v>9784048738699</v>
      </c>
    </row>
    <row r="5130" spans="1:14" ht="15.75" customHeight="1" x14ac:dyDescent="0.2">
      <c r="A5130" s="14">
        <v>40</v>
      </c>
      <c r="B5130" s="16">
        <v>610</v>
      </c>
      <c r="C5130" s="14" t="s">
        <v>6220</v>
      </c>
      <c r="D5130" s="17">
        <v>1</v>
      </c>
      <c r="E5130" s="5" t="s">
        <v>6221</v>
      </c>
      <c r="F5130" s="5">
        <v>0</v>
      </c>
      <c r="G5130" s="5" t="s">
        <v>6222</v>
      </c>
      <c r="H5130" s="20" t="str">
        <f ca="1">IFERROR(__xludf.DUMMYFUNCTION("GOOGLETRANSLATE(VIET!K5130,""vi"",""en"")"),"Literature - novels, short stories")</f>
        <v>Literature - novels, short stories</v>
      </c>
      <c r="I5130" s="5">
        <v>0</v>
      </c>
      <c r="J5130" s="5">
        <v>2007</v>
      </c>
      <c r="K5130" s="5">
        <v>3</v>
      </c>
      <c r="L5130" s="5" t="s">
        <v>4925</v>
      </c>
      <c r="M5130" s="5" t="s">
        <v>96</v>
      </c>
      <c r="N5130" s="19">
        <v>9784532165758</v>
      </c>
    </row>
    <row r="5131" spans="1:14" ht="15.75" customHeight="1" x14ac:dyDescent="0.2">
      <c r="A5131" s="14">
        <v>41</v>
      </c>
      <c r="B5131" s="16">
        <v>610</v>
      </c>
      <c r="C5131" s="14" t="s">
        <v>6223</v>
      </c>
      <c r="D5131" s="17">
        <v>1</v>
      </c>
      <c r="E5131" s="5" t="s">
        <v>6224</v>
      </c>
      <c r="F5131" s="5">
        <v>0</v>
      </c>
      <c r="G5131" s="5" t="s">
        <v>6225</v>
      </c>
      <c r="H5131" s="20" t="str">
        <f ca="1">IFERROR(__xludf.DUMMYFUNCTION("GOOGLETRANSLATE(VIET!K5131,""vi"",""en"")"),"Literature - novels, short stories")</f>
        <v>Literature - novels, short stories</v>
      </c>
      <c r="I5131" s="5">
        <v>0</v>
      </c>
      <c r="J5131" s="5">
        <v>2005</v>
      </c>
      <c r="K5131" s="5">
        <v>93</v>
      </c>
      <c r="L5131" s="5" t="s">
        <v>414</v>
      </c>
      <c r="M5131" s="5" t="s">
        <v>96</v>
      </c>
      <c r="N5131" s="19" t="s">
        <v>6226</v>
      </c>
    </row>
    <row r="5132" spans="1:14" ht="15.75" customHeight="1" x14ac:dyDescent="0.2">
      <c r="A5132" s="14">
        <v>42</v>
      </c>
      <c r="B5132" s="16">
        <v>610</v>
      </c>
      <c r="C5132" s="14" t="s">
        <v>6227</v>
      </c>
      <c r="D5132" s="17">
        <v>1</v>
      </c>
      <c r="E5132" s="5" t="s">
        <v>6228</v>
      </c>
      <c r="F5132" s="5">
        <v>0</v>
      </c>
      <c r="G5132" s="5" t="s">
        <v>6229</v>
      </c>
      <c r="H5132" s="20" t="str">
        <f ca="1">IFERROR(__xludf.DUMMYFUNCTION("GOOGLETRANSLATE(VIET!K5132,""vi"",""en"")"),"Literature - novels, short stories")</f>
        <v>Literature - novels, short stories</v>
      </c>
      <c r="I5132" s="5">
        <v>0</v>
      </c>
      <c r="J5132" s="5">
        <v>2007</v>
      </c>
      <c r="K5132" s="5">
        <v>1</v>
      </c>
      <c r="L5132" s="5" t="s">
        <v>414</v>
      </c>
      <c r="M5132" s="5" t="s">
        <v>96</v>
      </c>
      <c r="N5132" s="19">
        <v>978406214789</v>
      </c>
    </row>
    <row r="5133" spans="1:14" ht="15.75" customHeight="1" x14ac:dyDescent="0.2">
      <c r="A5133" s="14">
        <v>43</v>
      </c>
      <c r="B5133" s="16">
        <v>610</v>
      </c>
      <c r="C5133" s="14" t="s">
        <v>6230</v>
      </c>
      <c r="D5133" s="17">
        <v>1</v>
      </c>
      <c r="E5133" s="5" t="s">
        <v>6231</v>
      </c>
      <c r="F5133" s="5">
        <v>0</v>
      </c>
      <c r="G5133" s="5" t="s">
        <v>6232</v>
      </c>
      <c r="H5133" s="20" t="str">
        <f ca="1">IFERROR(__xludf.DUMMYFUNCTION("GOOGLETRANSLATE(VIET!K5133,""vi"",""en"")"),"Literature - novels, short stories")</f>
        <v>Literature - novels, short stories</v>
      </c>
      <c r="I5133" s="5">
        <v>0</v>
      </c>
      <c r="J5133" s="5">
        <v>2008</v>
      </c>
      <c r="K5133" s="5">
        <v>3</v>
      </c>
      <c r="L5133" s="5" t="s">
        <v>6233</v>
      </c>
      <c r="M5133" s="5" t="s">
        <v>96</v>
      </c>
      <c r="N5133" s="19">
        <v>9784163267401</v>
      </c>
    </row>
    <row r="5134" spans="1:14" ht="15.75" customHeight="1" x14ac:dyDescent="0.2">
      <c r="A5134" s="14">
        <v>44</v>
      </c>
      <c r="B5134" s="16">
        <v>610</v>
      </c>
      <c r="C5134" s="14" t="s">
        <v>6234</v>
      </c>
      <c r="D5134" s="17">
        <v>1</v>
      </c>
      <c r="E5134" s="5" t="s">
        <v>6235</v>
      </c>
      <c r="F5134" s="5">
        <v>0</v>
      </c>
      <c r="G5134" s="5" t="s">
        <v>6232</v>
      </c>
      <c r="H5134" s="20" t="str">
        <f ca="1">IFERROR(__xludf.DUMMYFUNCTION("GOOGLETRANSLATE(VIET!K5134,""vi"",""en"")"),"Literature - novels, short stories")</f>
        <v>Literature - novels, short stories</v>
      </c>
      <c r="I5134" s="5">
        <v>0</v>
      </c>
      <c r="J5134" s="5">
        <v>2013</v>
      </c>
      <c r="K5134" s="5">
        <v>1</v>
      </c>
      <c r="L5134" s="5" t="s">
        <v>414</v>
      </c>
      <c r="M5134" s="5" t="s">
        <v>96</v>
      </c>
      <c r="N5134" s="19">
        <v>9784062186681</v>
      </c>
    </row>
    <row r="5135" spans="1:14" ht="15.75" customHeight="1" x14ac:dyDescent="0.2">
      <c r="A5135" s="14">
        <v>45</v>
      </c>
      <c r="B5135" s="16">
        <v>610</v>
      </c>
      <c r="C5135" s="14" t="s">
        <v>6236</v>
      </c>
      <c r="D5135" s="17">
        <v>1</v>
      </c>
      <c r="E5135" s="5" t="s">
        <v>6237</v>
      </c>
      <c r="F5135" s="5">
        <v>0</v>
      </c>
      <c r="G5135" s="5" t="s">
        <v>6238</v>
      </c>
      <c r="H5135" s="20" t="str">
        <f ca="1">IFERROR(__xludf.DUMMYFUNCTION("GOOGLETRANSLATE(VIET!K5135,""vi"",""en"")"),"Literature - novels, short stories")</f>
        <v>Literature - novels, short stories</v>
      </c>
      <c r="I5135" s="5">
        <v>0</v>
      </c>
      <c r="J5135" s="5">
        <v>2007</v>
      </c>
      <c r="K5135" s="5">
        <v>1</v>
      </c>
      <c r="L5135" s="5" t="s">
        <v>6233</v>
      </c>
      <c r="M5135" s="5" t="s">
        <v>96</v>
      </c>
      <c r="N5135" s="19">
        <v>9784163255903</v>
      </c>
    </row>
    <row r="5136" spans="1:14" ht="15.75" customHeight="1" x14ac:dyDescent="0.2">
      <c r="A5136" s="14">
        <v>46</v>
      </c>
      <c r="B5136" s="16">
        <v>610</v>
      </c>
      <c r="C5136" s="14" t="s">
        <v>6239</v>
      </c>
      <c r="D5136" s="17">
        <v>1</v>
      </c>
      <c r="E5136" s="5" t="s">
        <v>6240</v>
      </c>
      <c r="F5136" s="5">
        <v>0</v>
      </c>
      <c r="G5136" s="5" t="s">
        <v>6241</v>
      </c>
      <c r="H5136" s="20" t="str">
        <f ca="1">IFERROR(__xludf.DUMMYFUNCTION("GOOGLETRANSLATE(VIET!K5136,""vi"",""en"")"),"Literature - novels, short stories")</f>
        <v>Literature - novels, short stories</v>
      </c>
      <c r="I5136" s="5">
        <v>0</v>
      </c>
      <c r="J5136" s="5">
        <v>2008</v>
      </c>
      <c r="K5136" s="5">
        <v>1</v>
      </c>
      <c r="L5136" s="5" t="s">
        <v>3127</v>
      </c>
      <c r="M5136" s="5" t="s">
        <v>96</v>
      </c>
      <c r="N5136" s="19">
        <v>9784130830508</v>
      </c>
    </row>
    <row r="5137" spans="1:14" ht="15.75" customHeight="1" x14ac:dyDescent="0.2">
      <c r="A5137" s="14">
        <v>47</v>
      </c>
      <c r="B5137" s="16">
        <v>610</v>
      </c>
      <c r="C5137" s="14" t="s">
        <v>6242</v>
      </c>
      <c r="D5137" s="17">
        <v>1</v>
      </c>
      <c r="E5137" s="5" t="s">
        <v>6243</v>
      </c>
      <c r="F5137" s="5">
        <v>0</v>
      </c>
      <c r="G5137" s="5" t="s">
        <v>6244</v>
      </c>
      <c r="H5137" s="20" t="str">
        <f ca="1">IFERROR(__xludf.DUMMYFUNCTION("GOOGLETRANSLATE(VIET!K5137,""vi"",""en"")"),"Literature - novels, short stories")</f>
        <v>Literature - novels, short stories</v>
      </c>
      <c r="I5137" s="5">
        <v>0</v>
      </c>
      <c r="J5137" s="5">
        <v>2015</v>
      </c>
      <c r="K5137" s="5">
        <v>1</v>
      </c>
      <c r="L5137" s="5" t="s">
        <v>1138</v>
      </c>
      <c r="M5137" s="5" t="s">
        <v>6168</v>
      </c>
      <c r="N5137" s="19" t="s">
        <v>6245</v>
      </c>
    </row>
    <row r="5138" spans="1:14" ht="15.75" customHeight="1" x14ac:dyDescent="0.2">
      <c r="A5138" s="14">
        <v>48</v>
      </c>
      <c r="B5138" s="16">
        <v>610</v>
      </c>
      <c r="C5138" s="14" t="s">
        <v>6246</v>
      </c>
      <c r="D5138" s="17">
        <v>1</v>
      </c>
      <c r="E5138" s="5" t="s">
        <v>6247</v>
      </c>
      <c r="F5138" s="5">
        <v>0</v>
      </c>
      <c r="G5138" s="5">
        <v>0</v>
      </c>
      <c r="H5138" s="20" t="str">
        <f ca="1">IFERROR(__xludf.DUMMYFUNCTION("GOOGLETRANSLATE(VIET!K5138,""vi"",""en"")"),"Literature - novels, short stories")</f>
        <v>Literature - novels, short stories</v>
      </c>
      <c r="I5138" s="5">
        <v>0</v>
      </c>
      <c r="J5138" s="5">
        <v>1989</v>
      </c>
      <c r="K5138" s="5">
        <v>1</v>
      </c>
      <c r="L5138" s="5" t="s">
        <v>414</v>
      </c>
      <c r="M5138" s="5" t="s">
        <v>35</v>
      </c>
      <c r="N5138" s="19">
        <v>978477017086</v>
      </c>
    </row>
    <row r="5139" spans="1:14" ht="15.75" customHeight="1" x14ac:dyDescent="0.2">
      <c r="A5139" s="14">
        <v>49</v>
      </c>
      <c r="B5139" s="16">
        <v>610</v>
      </c>
      <c r="C5139" s="14" t="s">
        <v>6248</v>
      </c>
      <c r="D5139" s="17">
        <v>1</v>
      </c>
      <c r="E5139" s="5" t="s">
        <v>6249</v>
      </c>
      <c r="F5139" s="5">
        <v>0</v>
      </c>
      <c r="G5139" s="5" t="s">
        <v>6250</v>
      </c>
      <c r="H5139" s="20" t="str">
        <f ca="1">IFERROR(__xludf.DUMMYFUNCTION("GOOGLETRANSLATE(VIET!K5139,""vi"",""en"")"),"Literature - novels, short stories")</f>
        <v>Literature - novels, short stories</v>
      </c>
      <c r="I5139" s="5">
        <v>0</v>
      </c>
      <c r="J5139" s="5">
        <v>2008</v>
      </c>
      <c r="K5139" s="5">
        <v>1</v>
      </c>
      <c r="L5139" s="5" t="s">
        <v>4899</v>
      </c>
      <c r="M5139" s="5" t="s">
        <v>96</v>
      </c>
      <c r="N5139" s="19">
        <v>9784047021402</v>
      </c>
    </row>
    <row r="5140" spans="1:14" ht="15.75" customHeight="1" x14ac:dyDescent="0.2">
      <c r="A5140" s="14">
        <v>50</v>
      </c>
      <c r="B5140" s="16">
        <v>610</v>
      </c>
      <c r="C5140" s="14" t="s">
        <v>6251</v>
      </c>
      <c r="D5140" s="17">
        <v>1</v>
      </c>
      <c r="E5140" s="5" t="s">
        <v>6252</v>
      </c>
      <c r="F5140" s="5">
        <v>0</v>
      </c>
      <c r="G5140" s="5" t="s">
        <v>6253</v>
      </c>
      <c r="H5140" s="20" t="str">
        <f ca="1">IFERROR(__xludf.DUMMYFUNCTION("GOOGLETRANSLATE(VIET!K5140,""vi"",""en"")"),"Literature - novels, short stories")</f>
        <v>Literature - novels, short stories</v>
      </c>
      <c r="I5140" s="5">
        <v>0</v>
      </c>
      <c r="J5140" s="5">
        <v>2008</v>
      </c>
      <c r="K5140" s="5">
        <v>1</v>
      </c>
      <c r="L5140" s="5" t="s">
        <v>414</v>
      </c>
      <c r="M5140" s="5" t="s">
        <v>96</v>
      </c>
      <c r="N5140" s="19">
        <v>9784062584067</v>
      </c>
    </row>
    <row r="5141" spans="1:14" ht="15.75" customHeight="1" x14ac:dyDescent="0.2">
      <c r="A5141" s="14">
        <v>51</v>
      </c>
      <c r="B5141" s="16">
        <v>610</v>
      </c>
      <c r="C5141" s="14" t="s">
        <v>6254</v>
      </c>
      <c r="D5141" s="17">
        <v>1</v>
      </c>
      <c r="E5141" s="5" t="s">
        <v>6255</v>
      </c>
      <c r="F5141" s="5">
        <v>0</v>
      </c>
      <c r="G5141" s="5" t="s">
        <v>6256</v>
      </c>
      <c r="H5141" s="20" t="str">
        <f ca="1">IFERROR(__xludf.DUMMYFUNCTION("GOOGLETRANSLATE(VIET!K5141,""vi"",""en"")"),"Literature - novels, short stories")</f>
        <v>Literature - novels, short stories</v>
      </c>
      <c r="I5141" s="5">
        <v>0</v>
      </c>
      <c r="J5141" s="5">
        <v>2003</v>
      </c>
      <c r="K5141" s="5">
        <v>0</v>
      </c>
      <c r="L5141" s="5" t="s">
        <v>6201</v>
      </c>
      <c r="M5141" s="5" t="s">
        <v>96</v>
      </c>
      <c r="N5141" s="19">
        <v>4101136017</v>
      </c>
    </row>
    <row r="5142" spans="1:14" ht="15.75" customHeight="1" x14ac:dyDescent="0.2">
      <c r="A5142" s="14">
        <v>52</v>
      </c>
      <c r="B5142" s="16">
        <v>610</v>
      </c>
      <c r="C5142" s="14" t="s">
        <v>6257</v>
      </c>
      <c r="D5142" s="17">
        <v>1</v>
      </c>
      <c r="E5142" s="5" t="s">
        <v>6258</v>
      </c>
      <c r="F5142" s="5">
        <v>0</v>
      </c>
      <c r="G5142" s="5" t="s">
        <v>6103</v>
      </c>
      <c r="H5142" s="20" t="str">
        <f ca="1">IFERROR(__xludf.DUMMYFUNCTION("GOOGLETRANSLATE(VIET!K5142,""vi"",""en"")"),"Literature - novels, short stories")</f>
        <v>Literature - novels, short stories</v>
      </c>
      <c r="I5142" s="5">
        <v>0</v>
      </c>
      <c r="J5142" s="5">
        <v>2004</v>
      </c>
      <c r="K5142" s="5">
        <v>99</v>
      </c>
      <c r="L5142" s="5" t="s">
        <v>6259</v>
      </c>
      <c r="M5142" s="5" t="s">
        <v>96</v>
      </c>
      <c r="N5142" s="19">
        <v>9784003101049</v>
      </c>
    </row>
    <row r="5143" spans="1:14" ht="15.75" customHeight="1" x14ac:dyDescent="0.2">
      <c r="A5143" s="14">
        <v>53</v>
      </c>
      <c r="B5143" s="16">
        <v>610</v>
      </c>
      <c r="C5143" s="14" t="s">
        <v>6260</v>
      </c>
      <c r="D5143" s="17">
        <v>1</v>
      </c>
      <c r="E5143" s="5" t="s">
        <v>6261</v>
      </c>
      <c r="F5143" s="5">
        <v>0</v>
      </c>
      <c r="G5143" s="5" t="s">
        <v>6103</v>
      </c>
      <c r="H5143" s="20" t="str">
        <f ca="1">IFERROR(__xludf.DUMMYFUNCTION("GOOGLETRANSLATE(VIET!K5143,""vi"",""en"")"),"Literature - novels, short stories")</f>
        <v>Literature - novels, short stories</v>
      </c>
      <c r="I5143" s="5">
        <v>0</v>
      </c>
      <c r="J5143" s="5">
        <v>2004</v>
      </c>
      <c r="K5143" s="5">
        <v>58</v>
      </c>
      <c r="L5143" s="5" t="s">
        <v>6259</v>
      </c>
      <c r="M5143" s="5" t="s">
        <v>96</v>
      </c>
      <c r="N5143" s="19">
        <v>9784003101131</v>
      </c>
    </row>
    <row r="5144" spans="1:14" ht="15.75" customHeight="1" x14ac:dyDescent="0.2">
      <c r="A5144" s="14">
        <v>54</v>
      </c>
      <c r="B5144" s="16">
        <v>610</v>
      </c>
      <c r="C5144" s="14" t="s">
        <v>6262</v>
      </c>
      <c r="D5144" s="17">
        <v>1</v>
      </c>
      <c r="E5144" s="5" t="s">
        <v>6263</v>
      </c>
      <c r="F5144" s="5">
        <v>0</v>
      </c>
      <c r="G5144" s="5" t="s">
        <v>6103</v>
      </c>
      <c r="H5144" s="20" t="str">
        <f ca="1">IFERROR(__xludf.DUMMYFUNCTION("GOOGLETRANSLATE(VIET!K5144,""vi"",""en"")"),"Literature - novels, short stories")</f>
        <v>Literature - novels, short stories</v>
      </c>
      <c r="I5144" s="5">
        <v>0</v>
      </c>
      <c r="J5144" s="5">
        <v>2004</v>
      </c>
      <c r="K5144" s="5">
        <v>16</v>
      </c>
      <c r="L5144" s="5" t="s">
        <v>6259</v>
      </c>
      <c r="M5144" s="5" t="s">
        <v>96</v>
      </c>
      <c r="N5144" s="19">
        <v>9784003101148</v>
      </c>
    </row>
    <row r="5145" spans="1:14" ht="15.75" customHeight="1" x14ac:dyDescent="0.2">
      <c r="A5145" s="14">
        <v>55</v>
      </c>
      <c r="B5145" s="16">
        <v>610</v>
      </c>
      <c r="C5145" s="14" t="s">
        <v>6264</v>
      </c>
      <c r="D5145" s="17">
        <v>1</v>
      </c>
      <c r="E5145" s="5" t="s">
        <v>6265</v>
      </c>
      <c r="F5145" s="5">
        <v>0</v>
      </c>
      <c r="G5145" s="5" t="s">
        <v>6103</v>
      </c>
      <c r="H5145" s="20" t="str">
        <f ca="1">IFERROR(__xludf.DUMMYFUNCTION("GOOGLETRANSLATE(VIET!K5145,""vi"",""en"")"),"Literature - novels, short stories")</f>
        <v>Literature - novels, short stories</v>
      </c>
      <c r="I5145" s="5">
        <v>0</v>
      </c>
      <c r="J5145" s="5">
        <v>2004</v>
      </c>
      <c r="K5145" s="5">
        <v>36</v>
      </c>
      <c r="L5145" s="5" t="s">
        <v>6259</v>
      </c>
      <c r="M5145" s="5" t="s">
        <v>96</v>
      </c>
      <c r="N5145" s="19">
        <v>9784003190012</v>
      </c>
    </row>
    <row r="5146" spans="1:14" ht="15.75" customHeight="1" x14ac:dyDescent="0.2">
      <c r="A5146" s="14">
        <v>56</v>
      </c>
      <c r="B5146" s="16">
        <v>610</v>
      </c>
      <c r="C5146" s="14" t="s">
        <v>6266</v>
      </c>
      <c r="D5146" s="17">
        <v>1</v>
      </c>
      <c r="E5146" s="5" t="s">
        <v>6267</v>
      </c>
      <c r="F5146" s="5">
        <v>0</v>
      </c>
      <c r="G5146" s="5" t="s">
        <v>6103</v>
      </c>
      <c r="H5146" s="20" t="str">
        <f ca="1">IFERROR(__xludf.DUMMYFUNCTION("GOOGLETRANSLATE(VIET!K5146,""vi"",""en"")"),"Literature - novels, short stories")</f>
        <v>Literature - novels, short stories</v>
      </c>
      <c r="I5146" s="5">
        <v>0</v>
      </c>
      <c r="J5146" s="5">
        <v>2004</v>
      </c>
      <c r="K5146" s="5">
        <v>64</v>
      </c>
      <c r="L5146" s="5" t="s">
        <v>6259</v>
      </c>
      <c r="M5146" s="5" t="s">
        <v>96</v>
      </c>
      <c r="N5146" s="19">
        <v>9784003101056</v>
      </c>
    </row>
    <row r="5147" spans="1:14" ht="15.75" customHeight="1" x14ac:dyDescent="0.2">
      <c r="A5147" s="14">
        <v>57</v>
      </c>
      <c r="B5147" s="16">
        <v>610</v>
      </c>
      <c r="C5147" s="14" t="s">
        <v>6268</v>
      </c>
      <c r="D5147" s="17">
        <v>1</v>
      </c>
      <c r="E5147" s="5" t="s">
        <v>6269</v>
      </c>
      <c r="F5147" s="5">
        <v>0</v>
      </c>
      <c r="G5147" s="5" t="s">
        <v>6103</v>
      </c>
      <c r="H5147" s="20" t="str">
        <f ca="1">IFERROR(__xludf.DUMMYFUNCTION("GOOGLETRANSLATE(VIET!K5147,""vi"",""en"")"),"Literature - novels, short stories")</f>
        <v>Literature - novels, short stories</v>
      </c>
      <c r="I5147" s="5">
        <v>0</v>
      </c>
      <c r="J5147" s="5">
        <v>2005</v>
      </c>
      <c r="K5147" s="5">
        <v>90</v>
      </c>
      <c r="L5147" s="5" t="s">
        <v>6259</v>
      </c>
      <c r="M5147" s="5" t="s">
        <v>96</v>
      </c>
      <c r="N5147" s="19">
        <v>9784003101063</v>
      </c>
    </row>
    <row r="5148" spans="1:14" ht="15.75" customHeight="1" x14ac:dyDescent="0.2">
      <c r="A5148" s="14">
        <v>58</v>
      </c>
      <c r="B5148" s="16">
        <v>610</v>
      </c>
      <c r="C5148" s="14" t="s">
        <v>6270</v>
      </c>
      <c r="D5148" s="17">
        <v>1</v>
      </c>
      <c r="E5148" s="5" t="s">
        <v>6271</v>
      </c>
      <c r="F5148" s="5">
        <v>0</v>
      </c>
      <c r="G5148" s="5" t="s">
        <v>6103</v>
      </c>
      <c r="H5148" s="20" t="str">
        <f ca="1">IFERROR(__xludf.DUMMYFUNCTION("GOOGLETRANSLATE(VIET!K5148,""vi"",""en"")"),"Literature - novels, short stories")</f>
        <v>Literature - novels, short stories</v>
      </c>
      <c r="I5148" s="5">
        <v>0</v>
      </c>
      <c r="J5148" s="5">
        <v>2004</v>
      </c>
      <c r="K5148" s="5">
        <v>85</v>
      </c>
      <c r="L5148" s="5" t="s">
        <v>6259</v>
      </c>
      <c r="M5148" s="5" t="s">
        <v>96</v>
      </c>
      <c r="N5148" s="19">
        <v>9784003101070</v>
      </c>
    </row>
    <row r="5149" spans="1:14" ht="15.75" customHeight="1" x14ac:dyDescent="0.2">
      <c r="A5149" s="14">
        <v>59</v>
      </c>
      <c r="B5149" s="16">
        <v>610</v>
      </c>
      <c r="C5149" s="14" t="s">
        <v>6272</v>
      </c>
      <c r="D5149" s="17">
        <v>1</v>
      </c>
      <c r="E5149" s="5" t="s">
        <v>6273</v>
      </c>
      <c r="F5149" s="5">
        <v>0</v>
      </c>
      <c r="G5149" s="5" t="s">
        <v>6103</v>
      </c>
      <c r="H5149" s="20" t="str">
        <f ca="1">IFERROR(__xludf.DUMMYFUNCTION("GOOGLETRANSLATE(VIET!K5149,""vi"",""en"")"),"Literature - novels, short stories")</f>
        <v>Literature - novels, short stories</v>
      </c>
      <c r="I5149" s="5">
        <v>0</v>
      </c>
      <c r="J5149" s="5">
        <v>2004</v>
      </c>
      <c r="K5149" s="5">
        <v>71</v>
      </c>
      <c r="L5149" s="5" t="s">
        <v>6259</v>
      </c>
      <c r="M5149" s="5" t="s">
        <v>96</v>
      </c>
      <c r="N5149" s="19">
        <v>9784003101087</v>
      </c>
    </row>
    <row r="5150" spans="1:14" ht="15.75" customHeight="1" x14ac:dyDescent="0.2">
      <c r="A5150" s="14">
        <v>60</v>
      </c>
      <c r="B5150" s="16">
        <v>610</v>
      </c>
      <c r="C5150" s="14" t="s">
        <v>6274</v>
      </c>
      <c r="D5150" s="17">
        <v>1</v>
      </c>
      <c r="E5150" s="5" t="s">
        <v>6275</v>
      </c>
      <c r="F5150" s="5">
        <v>0</v>
      </c>
      <c r="G5150" s="5" t="s">
        <v>6103</v>
      </c>
      <c r="H5150" s="20" t="str">
        <f ca="1">IFERROR(__xludf.DUMMYFUNCTION("GOOGLETRANSLATE(VIET!K5150,""vi"",""en"")"),"Literature - novels, short stories")</f>
        <v>Literature - novels, short stories</v>
      </c>
      <c r="I5150" s="5">
        <v>0</v>
      </c>
      <c r="J5150" s="5">
        <v>2004</v>
      </c>
      <c r="K5150" s="5">
        <v>58</v>
      </c>
      <c r="L5150" s="5" t="s">
        <v>6259</v>
      </c>
      <c r="M5150" s="5" t="s">
        <v>96</v>
      </c>
      <c r="N5150" s="19">
        <v>9784003101094</v>
      </c>
    </row>
    <row r="5151" spans="1:14" ht="15.75" customHeight="1" x14ac:dyDescent="0.2">
      <c r="A5151" s="14">
        <v>61</v>
      </c>
      <c r="B5151" s="16">
        <v>610</v>
      </c>
      <c r="C5151" s="14" t="s">
        <v>6276</v>
      </c>
      <c r="D5151" s="17">
        <v>1</v>
      </c>
      <c r="E5151" s="5" t="s">
        <v>6277</v>
      </c>
      <c r="F5151" s="5">
        <v>0</v>
      </c>
      <c r="G5151" s="5" t="s">
        <v>6103</v>
      </c>
      <c r="H5151" s="20" t="str">
        <f ca="1">IFERROR(__xludf.DUMMYFUNCTION("GOOGLETRANSLATE(VIET!K5151,""vi"",""en"")"),"Literature - novels, short stories")</f>
        <v>Literature - novels, short stories</v>
      </c>
      <c r="I5151" s="5">
        <v>0</v>
      </c>
      <c r="J5151" s="5">
        <v>2004</v>
      </c>
      <c r="K5151" s="5">
        <v>69</v>
      </c>
      <c r="L5151" s="5" t="s">
        <v>6259</v>
      </c>
      <c r="M5151" s="5" t="s">
        <v>96</v>
      </c>
      <c r="N5151" s="19">
        <v>9784003101100</v>
      </c>
    </row>
    <row r="5152" spans="1:14" ht="15.75" customHeight="1" x14ac:dyDescent="0.2">
      <c r="A5152" s="14">
        <v>62</v>
      </c>
      <c r="B5152" s="16">
        <v>610</v>
      </c>
      <c r="C5152" s="14" t="s">
        <v>6278</v>
      </c>
      <c r="D5152" s="17">
        <v>1</v>
      </c>
      <c r="E5152" s="5" t="s">
        <v>6279</v>
      </c>
      <c r="F5152" s="5">
        <v>0</v>
      </c>
      <c r="G5152" s="5" t="s">
        <v>6103</v>
      </c>
      <c r="H5152" s="20" t="str">
        <f ca="1">IFERROR(__xludf.DUMMYFUNCTION("GOOGLETRANSLATE(VIET!K5152,""vi"",""en"")"),"Literature - novels, short stories")</f>
        <v>Literature - novels, short stories</v>
      </c>
      <c r="I5152" s="5">
        <v>0</v>
      </c>
      <c r="J5152" s="5">
        <v>2005</v>
      </c>
      <c r="K5152" s="5">
        <v>114</v>
      </c>
      <c r="L5152" s="5" t="s">
        <v>6259</v>
      </c>
      <c r="M5152" s="5" t="s">
        <v>96</v>
      </c>
      <c r="N5152" s="19">
        <v>9784003101117</v>
      </c>
    </row>
    <row r="5153" spans="1:14" ht="15.75" customHeight="1" x14ac:dyDescent="0.2">
      <c r="A5153" s="14">
        <v>63</v>
      </c>
      <c r="B5153" s="16">
        <v>610</v>
      </c>
      <c r="C5153" s="14" t="s">
        <v>6280</v>
      </c>
      <c r="D5153" s="17">
        <v>1</v>
      </c>
      <c r="E5153" s="5" t="s">
        <v>6281</v>
      </c>
      <c r="F5153" s="5">
        <v>0</v>
      </c>
      <c r="G5153" s="5" t="s">
        <v>6103</v>
      </c>
      <c r="H5153" s="20" t="str">
        <f ca="1">IFERROR(__xludf.DUMMYFUNCTION("GOOGLETRANSLATE(VIET!K5153,""vi"",""en"")"),"Literature - novels, short stories")</f>
        <v>Literature - novels, short stories</v>
      </c>
      <c r="I5153" s="5">
        <v>0</v>
      </c>
      <c r="J5153" s="5">
        <v>2004</v>
      </c>
      <c r="K5153" s="5">
        <v>73</v>
      </c>
      <c r="L5153" s="5" t="s">
        <v>6259</v>
      </c>
      <c r="M5153" s="5" t="s">
        <v>96</v>
      </c>
      <c r="N5153" s="19">
        <v>9784003101124</v>
      </c>
    </row>
    <row r="5154" spans="1:14" ht="15.75" customHeight="1" x14ac:dyDescent="0.2">
      <c r="A5154" s="14">
        <v>64</v>
      </c>
      <c r="B5154" s="16">
        <v>610</v>
      </c>
      <c r="C5154" s="14" t="s">
        <v>6282</v>
      </c>
      <c r="D5154" s="17">
        <v>1</v>
      </c>
      <c r="E5154" s="5" t="s">
        <v>6283</v>
      </c>
      <c r="F5154" s="5">
        <v>0</v>
      </c>
      <c r="G5154" s="5" t="s">
        <v>6284</v>
      </c>
      <c r="H5154" s="20" t="str">
        <f ca="1">IFERROR(__xludf.DUMMYFUNCTION("GOOGLETRANSLATE(VIET!K5154,""vi"",""en"")"),"Literature - novels, short stories")</f>
        <v>Literature - novels, short stories</v>
      </c>
      <c r="I5154" s="5">
        <v>0</v>
      </c>
      <c r="J5154" s="5">
        <v>2000</v>
      </c>
      <c r="K5154" s="5">
        <v>9</v>
      </c>
      <c r="L5154" s="5" t="s">
        <v>2503</v>
      </c>
      <c r="M5154" s="5" t="s">
        <v>35</v>
      </c>
      <c r="N5154" s="19">
        <v>9784805302910</v>
      </c>
    </row>
    <row r="5155" spans="1:14" ht="15.75" customHeight="1" x14ac:dyDescent="0.2">
      <c r="A5155" s="14">
        <v>65</v>
      </c>
      <c r="B5155" s="16">
        <v>610</v>
      </c>
      <c r="C5155" s="14" t="s">
        <v>6285</v>
      </c>
      <c r="D5155" s="17">
        <v>1</v>
      </c>
      <c r="E5155" s="5" t="s">
        <v>6286</v>
      </c>
      <c r="F5155" s="5">
        <v>0</v>
      </c>
      <c r="G5155" s="5" t="s">
        <v>6284</v>
      </c>
      <c r="H5155" s="20" t="str">
        <f ca="1">IFERROR(__xludf.DUMMYFUNCTION("GOOGLETRANSLATE(VIET!K5155,""vi"",""en"")"),"Literature - novels, short stories")</f>
        <v>Literature - novels, short stories</v>
      </c>
      <c r="I5155" s="5">
        <v>0</v>
      </c>
      <c r="J5155" s="5">
        <v>2000</v>
      </c>
      <c r="K5155" s="5">
        <v>4</v>
      </c>
      <c r="L5155" s="5" t="s">
        <v>2503</v>
      </c>
      <c r="M5155" s="5" t="s">
        <v>35</v>
      </c>
      <c r="N5155" s="19">
        <v>9780804815376</v>
      </c>
    </row>
    <row r="5156" spans="1:14" ht="15.75" customHeight="1" x14ac:dyDescent="0.2">
      <c r="A5156" s="14">
        <v>66</v>
      </c>
      <c r="B5156" s="16">
        <v>610</v>
      </c>
      <c r="C5156" s="14" t="s">
        <v>6287</v>
      </c>
      <c r="D5156" s="17">
        <v>1</v>
      </c>
      <c r="E5156" s="5" t="s">
        <v>6288</v>
      </c>
      <c r="F5156" s="5">
        <v>0</v>
      </c>
      <c r="G5156" s="5" t="s">
        <v>6284</v>
      </c>
      <c r="H5156" s="20" t="str">
        <f ca="1">IFERROR(__xludf.DUMMYFUNCTION("GOOGLETRANSLATE(VIET!K5156,""vi"",""en"")"),"Literature - novels, short stories")</f>
        <v>Literature - novels, short stories</v>
      </c>
      <c r="I5156" s="5">
        <v>0</v>
      </c>
      <c r="J5156" s="5">
        <v>1969</v>
      </c>
      <c r="K5156" s="5">
        <v>1</v>
      </c>
      <c r="L5156" s="5" t="s">
        <v>2503</v>
      </c>
      <c r="M5156" s="5" t="s">
        <v>35</v>
      </c>
      <c r="N5156" s="19">
        <v>4805307463</v>
      </c>
    </row>
    <row r="5157" spans="1:14" ht="15.75" customHeight="1" x14ac:dyDescent="0.2">
      <c r="A5157" s="14">
        <v>67</v>
      </c>
      <c r="B5157" s="16">
        <v>610</v>
      </c>
      <c r="C5157" s="14" t="s">
        <v>6289</v>
      </c>
      <c r="D5157" s="17">
        <v>1</v>
      </c>
      <c r="E5157" s="5" t="s">
        <v>6290</v>
      </c>
      <c r="F5157" s="5">
        <v>0</v>
      </c>
      <c r="G5157" s="5" t="s">
        <v>6284</v>
      </c>
      <c r="H5157" s="20" t="str">
        <f ca="1">IFERROR(__xludf.DUMMYFUNCTION("GOOGLETRANSLATE(VIET!K5157,""vi"",""en"")"),"Literature - novels, short stories")</f>
        <v>Literature - novels, short stories</v>
      </c>
      <c r="I5157" s="5">
        <v>0</v>
      </c>
      <c r="J5157" s="5">
        <v>2000</v>
      </c>
      <c r="K5157" s="5">
        <v>7</v>
      </c>
      <c r="L5157" s="5" t="s">
        <v>2503</v>
      </c>
      <c r="M5157" s="5" t="s">
        <v>35</v>
      </c>
      <c r="N5157" s="19">
        <v>9784805302583</v>
      </c>
    </row>
    <row r="5158" spans="1:14" ht="15.75" customHeight="1" x14ac:dyDescent="0.2">
      <c r="A5158" s="14">
        <v>68</v>
      </c>
      <c r="B5158" s="16">
        <v>610</v>
      </c>
      <c r="C5158" s="14" t="s">
        <v>6291</v>
      </c>
      <c r="D5158" s="17">
        <v>1</v>
      </c>
      <c r="E5158" s="5" t="s">
        <v>6292</v>
      </c>
      <c r="F5158" s="5">
        <v>0</v>
      </c>
      <c r="G5158" s="5" t="s">
        <v>6284</v>
      </c>
      <c r="H5158" s="20" t="str">
        <f ca="1">IFERROR(__xludf.DUMMYFUNCTION("GOOGLETRANSLATE(VIET!K5158,""vi"",""en"")"),"Literature - novels, short stories")</f>
        <v>Literature - novels, short stories</v>
      </c>
      <c r="I5158" s="5">
        <v>0</v>
      </c>
      <c r="J5158" s="5">
        <v>2004</v>
      </c>
      <c r="K5158" s="5">
        <v>2</v>
      </c>
      <c r="L5158" s="5" t="s">
        <v>2503</v>
      </c>
      <c r="M5158" s="5" t="s">
        <v>35</v>
      </c>
      <c r="N5158" s="19">
        <v>9787805306581</v>
      </c>
    </row>
    <row r="5159" spans="1:14" ht="15.75" customHeight="1" x14ac:dyDescent="0.2">
      <c r="A5159" s="14">
        <v>69</v>
      </c>
      <c r="B5159" s="16">
        <v>610</v>
      </c>
      <c r="C5159" s="14" t="s">
        <v>6293</v>
      </c>
      <c r="D5159" s="17">
        <v>1</v>
      </c>
      <c r="E5159" s="5" t="s">
        <v>6294</v>
      </c>
      <c r="F5159" s="5">
        <v>0</v>
      </c>
      <c r="G5159" s="5" t="s">
        <v>6295</v>
      </c>
      <c r="H5159" s="20" t="str">
        <f ca="1">IFERROR(__xludf.DUMMYFUNCTION("GOOGLETRANSLATE(VIET!K5159,""vi"",""en"")"),"Literature - novels, short stories")</f>
        <v>Literature - novels, short stories</v>
      </c>
      <c r="I5159" s="5">
        <v>0</v>
      </c>
      <c r="J5159" s="5">
        <v>1993</v>
      </c>
      <c r="K5159" s="5">
        <v>1</v>
      </c>
      <c r="L5159" s="5" t="s">
        <v>6296</v>
      </c>
      <c r="M5159" s="5" t="s">
        <v>96</v>
      </c>
      <c r="N5159" s="19">
        <v>4087480089</v>
      </c>
    </row>
    <row r="5160" spans="1:14" ht="15.75" customHeight="1" x14ac:dyDescent="0.2">
      <c r="A5160" s="14">
        <v>70</v>
      </c>
      <c r="B5160" s="16">
        <v>610</v>
      </c>
      <c r="C5160" s="14" t="s">
        <v>6297</v>
      </c>
      <c r="D5160" s="17">
        <v>1</v>
      </c>
      <c r="E5160" s="5" t="s">
        <v>6298</v>
      </c>
      <c r="F5160" s="5">
        <v>0</v>
      </c>
      <c r="G5160" s="5" t="s">
        <v>6299</v>
      </c>
      <c r="H5160" s="20" t="str">
        <f ca="1">IFERROR(__xludf.DUMMYFUNCTION("GOOGLETRANSLATE(VIET!K5160,""vi"",""en"")"),"Literature - novels, short stories")</f>
        <v>Literature - novels, short stories</v>
      </c>
      <c r="I5160" s="5">
        <v>0</v>
      </c>
      <c r="J5160" s="5">
        <v>2008</v>
      </c>
      <c r="K5160" s="5">
        <v>2</v>
      </c>
      <c r="L5160" s="5" t="s">
        <v>3293</v>
      </c>
      <c r="M5160" s="5" t="s">
        <v>96</v>
      </c>
      <c r="N5160" s="19">
        <v>9784861821745</v>
      </c>
    </row>
    <row r="5161" spans="1:14" ht="15.75" customHeight="1" x14ac:dyDescent="0.2">
      <c r="A5161" s="14">
        <v>71</v>
      </c>
      <c r="B5161" s="16">
        <v>610</v>
      </c>
      <c r="C5161" s="14" t="s">
        <v>6300</v>
      </c>
      <c r="D5161" s="17">
        <v>1</v>
      </c>
      <c r="E5161" s="5" t="s">
        <v>6301</v>
      </c>
      <c r="F5161" s="5">
        <v>0</v>
      </c>
      <c r="G5161" s="5" t="s">
        <v>6302</v>
      </c>
      <c r="H5161" s="20" t="str">
        <f ca="1">IFERROR(__xludf.DUMMYFUNCTION("GOOGLETRANSLATE(VIET!K5161,""vi"",""en"")"),"Literature - novels, short stories")</f>
        <v>Literature - novels, short stories</v>
      </c>
      <c r="I5161" s="5">
        <v>0</v>
      </c>
      <c r="J5161" s="5">
        <v>2008</v>
      </c>
      <c r="K5161" s="5">
        <v>4</v>
      </c>
      <c r="L5161" s="5" t="s">
        <v>3927</v>
      </c>
      <c r="M5161" s="5" t="s">
        <v>96</v>
      </c>
      <c r="N5161" s="19">
        <v>9784622074168</v>
      </c>
    </row>
    <row r="5162" spans="1:14" ht="15.75" customHeight="1" x14ac:dyDescent="0.2">
      <c r="A5162" s="14">
        <v>72</v>
      </c>
      <c r="B5162" s="16">
        <v>610</v>
      </c>
      <c r="C5162" s="14" t="s">
        <v>6303</v>
      </c>
      <c r="D5162" s="17">
        <v>1</v>
      </c>
      <c r="E5162" s="5" t="s">
        <v>6304</v>
      </c>
      <c r="F5162" s="5">
        <v>0</v>
      </c>
      <c r="G5162" s="5" t="s">
        <v>6305</v>
      </c>
      <c r="H5162" s="20" t="str">
        <f ca="1">IFERROR(__xludf.DUMMYFUNCTION("GOOGLETRANSLATE(VIET!K5162,""vi"",""en"")"),"Literature - novels, short stories")</f>
        <v>Literature - novels, short stories</v>
      </c>
      <c r="I5162" s="5">
        <v>0</v>
      </c>
      <c r="J5162" s="5">
        <v>2018</v>
      </c>
      <c r="K5162" s="5">
        <v>1</v>
      </c>
      <c r="L5162" s="5" t="s">
        <v>2453</v>
      </c>
      <c r="M5162" s="5" t="s">
        <v>96</v>
      </c>
      <c r="N5162" s="19">
        <v>9784480804808</v>
      </c>
    </row>
    <row r="5163" spans="1:14" ht="15.75" customHeight="1" x14ac:dyDescent="0.2">
      <c r="A5163" s="14">
        <v>73</v>
      </c>
      <c r="B5163" s="16">
        <v>610</v>
      </c>
      <c r="C5163" s="14" t="s">
        <v>6306</v>
      </c>
      <c r="D5163" s="17">
        <v>1</v>
      </c>
      <c r="E5163" s="5" t="s">
        <v>6307</v>
      </c>
      <c r="F5163" s="5">
        <v>0</v>
      </c>
      <c r="G5163" s="5" t="s">
        <v>6308</v>
      </c>
      <c r="H5163" s="20" t="str">
        <f ca="1">IFERROR(__xludf.DUMMYFUNCTION("GOOGLETRANSLATE(VIET!K5163,""vi"",""en"")"),"Literature - novels, short stories")</f>
        <v>Literature - novels, short stories</v>
      </c>
      <c r="I5163" s="5">
        <v>0</v>
      </c>
      <c r="J5163" s="5">
        <v>2017</v>
      </c>
      <c r="K5163" s="5">
        <v>1</v>
      </c>
      <c r="L5163" s="5" t="s">
        <v>2535</v>
      </c>
      <c r="M5163" s="5" t="s">
        <v>96</v>
      </c>
      <c r="N5163" s="19">
        <v>9784103522713</v>
      </c>
    </row>
    <row r="5164" spans="1:14" ht="15.75" customHeight="1" x14ac:dyDescent="0.2">
      <c r="A5164" s="14">
        <v>74</v>
      </c>
      <c r="B5164" s="16">
        <v>610</v>
      </c>
      <c r="C5164" s="14" t="s">
        <v>6309</v>
      </c>
      <c r="D5164" s="17">
        <v>1</v>
      </c>
      <c r="E5164" s="5" t="s">
        <v>6310</v>
      </c>
      <c r="F5164" s="5">
        <v>0</v>
      </c>
      <c r="G5164" s="5" t="s">
        <v>6311</v>
      </c>
      <c r="H5164" s="20" t="str">
        <f ca="1">IFERROR(__xludf.DUMMYFUNCTION("GOOGLETRANSLATE(VIET!K5164,""vi"",""en"")"),"Literature - novels, short stories")</f>
        <v>Literature - novels, short stories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19">
        <v>0</v>
      </c>
    </row>
    <row r="5165" spans="1:14" ht="15.75" customHeight="1" x14ac:dyDescent="0.2">
      <c r="A5165" s="14">
        <v>75</v>
      </c>
      <c r="B5165" s="16">
        <v>610</v>
      </c>
      <c r="C5165" s="14" t="s">
        <v>6312</v>
      </c>
      <c r="D5165" s="17">
        <v>1</v>
      </c>
      <c r="E5165" s="5" t="s">
        <v>6313</v>
      </c>
      <c r="F5165" s="5">
        <v>0</v>
      </c>
      <c r="G5165" s="5" t="s">
        <v>6314</v>
      </c>
      <c r="H5165" s="20" t="str">
        <f ca="1">IFERROR(__xludf.DUMMYFUNCTION("GOOGLETRANSLATE(VIET!K5165,""vi"",""en"")"),"Literature - novels, short stories")</f>
        <v>Literature - novels, short stories</v>
      </c>
      <c r="I5165" s="5">
        <v>0</v>
      </c>
      <c r="J5165" s="5">
        <v>2008</v>
      </c>
      <c r="K5165" s="5">
        <v>3</v>
      </c>
      <c r="L5165" s="5" t="s">
        <v>409</v>
      </c>
      <c r="M5165" s="5" t="s">
        <v>96</v>
      </c>
      <c r="N5165" s="19">
        <v>9784000227711</v>
      </c>
    </row>
    <row r="5166" spans="1:14" ht="15.75" customHeight="1" x14ac:dyDescent="0.2">
      <c r="A5166" s="14">
        <v>76</v>
      </c>
      <c r="B5166" s="16">
        <v>610</v>
      </c>
      <c r="C5166" s="14" t="s">
        <v>6315</v>
      </c>
      <c r="D5166" s="17">
        <v>1</v>
      </c>
      <c r="E5166" s="5" t="s">
        <v>6316</v>
      </c>
      <c r="F5166" s="5">
        <v>0</v>
      </c>
      <c r="G5166" s="5" t="s">
        <v>6317</v>
      </c>
      <c r="H5166" s="20" t="str">
        <f ca="1">IFERROR(__xludf.DUMMYFUNCTION("GOOGLETRANSLATE(VIET!K5166,""vi"",""en"")"),"Literature - novels, short stories")</f>
        <v>Literature - novels, short stories</v>
      </c>
      <c r="I5166" s="5">
        <v>0</v>
      </c>
      <c r="J5166" s="5">
        <v>2007</v>
      </c>
      <c r="K5166" s="5">
        <v>1</v>
      </c>
      <c r="L5166" s="5" t="s">
        <v>414</v>
      </c>
      <c r="M5166" s="5" t="s">
        <v>96</v>
      </c>
      <c r="N5166" s="19">
        <v>9784062138253</v>
      </c>
    </row>
    <row r="5167" spans="1:14" ht="15.75" customHeight="1" x14ac:dyDescent="0.2">
      <c r="A5167" s="14">
        <v>77</v>
      </c>
      <c r="B5167" s="16">
        <v>610</v>
      </c>
      <c r="C5167" s="14" t="s">
        <v>6318</v>
      </c>
      <c r="D5167" s="17">
        <v>1</v>
      </c>
      <c r="E5167" s="5" t="s">
        <v>6319</v>
      </c>
      <c r="F5167" s="5">
        <v>0</v>
      </c>
      <c r="G5167" s="5" t="s">
        <v>6320</v>
      </c>
      <c r="H5167" s="20" t="str">
        <f ca="1">IFERROR(__xludf.DUMMYFUNCTION("GOOGLETRANSLATE(VIET!K5167,""vi"",""en"")"),"Literature - novels, short stories")</f>
        <v>Literature - novels, short stories</v>
      </c>
      <c r="I5167" s="5">
        <v>0</v>
      </c>
      <c r="J5167" s="5">
        <v>1995</v>
      </c>
      <c r="K5167" s="5">
        <v>99</v>
      </c>
      <c r="L5167" s="5" t="s">
        <v>2535</v>
      </c>
      <c r="M5167" s="5" t="s">
        <v>96</v>
      </c>
      <c r="N5167" s="19">
        <v>9784101020013</v>
      </c>
    </row>
    <row r="5168" spans="1:14" ht="15.75" customHeight="1" x14ac:dyDescent="0.2">
      <c r="A5168" s="14">
        <v>78</v>
      </c>
      <c r="B5168" s="16">
        <v>610</v>
      </c>
      <c r="C5168" s="14" t="s">
        <v>6321</v>
      </c>
      <c r="D5168" s="17">
        <v>1</v>
      </c>
      <c r="E5168" s="5" t="s">
        <v>6322</v>
      </c>
      <c r="F5168" s="5">
        <v>0</v>
      </c>
      <c r="G5168" s="5" t="s">
        <v>6320</v>
      </c>
      <c r="H5168" s="20" t="str">
        <f ca="1">IFERROR(__xludf.DUMMYFUNCTION("GOOGLETRANSLATE(VIET!K5168,""vi"",""en"")"),"Literature - novels, short stories")</f>
        <v>Literature - novels, short stories</v>
      </c>
      <c r="I5168" s="5">
        <v>0</v>
      </c>
      <c r="J5168" s="5">
        <v>2006</v>
      </c>
      <c r="K5168" s="5">
        <v>46</v>
      </c>
      <c r="L5168" s="5" t="s">
        <v>6259</v>
      </c>
      <c r="M5168" s="5" t="s">
        <v>96</v>
      </c>
      <c r="N5168" s="19">
        <v>9784003100608</v>
      </c>
    </row>
    <row r="5169" spans="1:14" ht="15.75" customHeight="1" x14ac:dyDescent="0.2">
      <c r="A5169" s="14">
        <v>79</v>
      </c>
      <c r="B5169" s="16">
        <v>610</v>
      </c>
      <c r="C5169" s="14" t="s">
        <v>6323</v>
      </c>
      <c r="D5169" s="17">
        <v>1</v>
      </c>
      <c r="E5169" s="5" t="s">
        <v>6324</v>
      </c>
      <c r="F5169" s="5">
        <v>0</v>
      </c>
      <c r="G5169" s="5" t="s">
        <v>6325</v>
      </c>
      <c r="H5169" s="20" t="str">
        <f ca="1">IFERROR(__xludf.DUMMYFUNCTION("GOOGLETRANSLATE(VIET!K5169,""vi"",""en"")"),"Literature - novels, short stories")</f>
        <v>Literature - novels, short stories</v>
      </c>
      <c r="I5169" s="5">
        <v>0</v>
      </c>
      <c r="J5169" s="5">
        <v>2017</v>
      </c>
      <c r="K5169" s="5">
        <v>1</v>
      </c>
      <c r="L5169" s="5" t="s">
        <v>414</v>
      </c>
      <c r="M5169" s="5" t="s">
        <v>96</v>
      </c>
      <c r="N5169" s="19">
        <v>9784062208437</v>
      </c>
    </row>
    <row r="5170" spans="1:14" ht="15.75" customHeight="1" x14ac:dyDescent="0.2">
      <c r="A5170" s="14">
        <v>80</v>
      </c>
      <c r="B5170" s="16">
        <v>610</v>
      </c>
      <c r="C5170" s="14" t="s">
        <v>6326</v>
      </c>
      <c r="D5170" s="17">
        <v>1</v>
      </c>
      <c r="E5170" s="5" t="s">
        <v>6327</v>
      </c>
      <c r="F5170" s="5">
        <v>0</v>
      </c>
      <c r="G5170" s="5" t="s">
        <v>6328</v>
      </c>
      <c r="H5170" s="20" t="str">
        <f ca="1">IFERROR(__xludf.DUMMYFUNCTION("GOOGLETRANSLATE(VIET!K5170,""vi"",""en"")"),"Literature - novels, short stories")</f>
        <v>Literature - novels, short stories</v>
      </c>
      <c r="I5170" s="5">
        <v>0</v>
      </c>
      <c r="J5170" s="5">
        <v>2012</v>
      </c>
      <c r="K5170" s="5">
        <v>1</v>
      </c>
      <c r="L5170" s="5" t="s">
        <v>2535</v>
      </c>
      <c r="M5170" s="5" t="s">
        <v>6168</v>
      </c>
      <c r="N5170" s="19" t="s">
        <v>6329</v>
      </c>
    </row>
    <row r="5171" spans="1:14" ht="15.75" customHeight="1" x14ac:dyDescent="0.2">
      <c r="A5171" s="14">
        <v>81</v>
      </c>
      <c r="B5171" s="16">
        <v>610</v>
      </c>
      <c r="C5171" s="14" t="s">
        <v>6330</v>
      </c>
      <c r="D5171" s="17">
        <v>1</v>
      </c>
      <c r="E5171" s="5" t="s">
        <v>6331</v>
      </c>
      <c r="F5171" s="5">
        <v>0</v>
      </c>
      <c r="G5171" s="5" t="s">
        <v>6332</v>
      </c>
      <c r="H5171" s="20" t="str">
        <f ca="1">IFERROR(__xludf.DUMMYFUNCTION("GOOGLETRANSLATE(VIET!K5171,""vi"",""en"")"),"Literature - novels, short stories")</f>
        <v>Literature - novels, short stories</v>
      </c>
      <c r="I5171" s="5">
        <v>0</v>
      </c>
      <c r="J5171" s="5">
        <v>2008</v>
      </c>
      <c r="K5171" s="5">
        <v>2</v>
      </c>
      <c r="L5171" s="5" t="s">
        <v>6333</v>
      </c>
      <c r="M5171" s="5" t="s">
        <v>96</v>
      </c>
      <c r="N5171" s="19">
        <v>9784152089502</v>
      </c>
    </row>
    <row r="5172" spans="1:14" ht="15.75" customHeight="1" x14ac:dyDescent="0.2">
      <c r="A5172" s="14">
        <v>82</v>
      </c>
      <c r="B5172" s="16">
        <v>610</v>
      </c>
      <c r="C5172" s="14" t="s">
        <v>6334</v>
      </c>
      <c r="D5172" s="17">
        <v>1</v>
      </c>
      <c r="E5172" s="5" t="s">
        <v>6335</v>
      </c>
      <c r="F5172" s="5">
        <v>0</v>
      </c>
      <c r="G5172" s="5" t="s">
        <v>6336</v>
      </c>
      <c r="H5172" s="20" t="str">
        <f ca="1">IFERROR(__xludf.DUMMYFUNCTION("GOOGLETRANSLATE(VIET!K5172,""vi"",""en"")"),"Literature - novels, short stories")</f>
        <v>Literature - novels, short stories</v>
      </c>
      <c r="I5172" s="5">
        <v>0</v>
      </c>
      <c r="J5172" s="5">
        <v>2018</v>
      </c>
      <c r="K5172" s="5">
        <v>5</v>
      </c>
      <c r="L5172" s="5" t="s">
        <v>414</v>
      </c>
      <c r="M5172" s="5" t="s">
        <v>96</v>
      </c>
      <c r="N5172" s="19">
        <v>9784062207508</v>
      </c>
    </row>
    <row r="5173" spans="1:14" ht="15.75" customHeight="1" x14ac:dyDescent="0.2">
      <c r="A5173" s="14">
        <v>83</v>
      </c>
      <c r="B5173" s="16">
        <v>610</v>
      </c>
      <c r="C5173" s="14" t="s">
        <v>6337</v>
      </c>
      <c r="D5173" s="17">
        <v>1</v>
      </c>
      <c r="E5173" s="5" t="s">
        <v>6338</v>
      </c>
      <c r="F5173" s="5">
        <v>0</v>
      </c>
      <c r="G5173" s="5" t="s">
        <v>6339</v>
      </c>
      <c r="H5173" s="20" t="str">
        <f ca="1">IFERROR(__xludf.DUMMYFUNCTION("GOOGLETRANSLATE(VIET!K5173,""vi"",""en"")"),"Literature - novels, short stories")</f>
        <v>Literature - novels, short stories</v>
      </c>
      <c r="I5173" s="5">
        <v>0</v>
      </c>
      <c r="J5173" s="5">
        <v>1995</v>
      </c>
      <c r="K5173" s="5">
        <v>1</v>
      </c>
      <c r="L5173" s="5" t="s">
        <v>4402</v>
      </c>
      <c r="M5173" s="5" t="s">
        <v>35</v>
      </c>
      <c r="N5173" s="19">
        <v>9786079760221</v>
      </c>
    </row>
    <row r="5174" spans="1:14" ht="15.75" hidden="1" customHeight="1" x14ac:dyDescent="0.2">
      <c r="A5174" s="14">
        <v>84</v>
      </c>
      <c r="B5174" s="16">
        <v>610</v>
      </c>
      <c r="C5174" s="14" t="s">
        <v>6340</v>
      </c>
      <c r="D5174" s="17">
        <v>0</v>
      </c>
      <c r="E5174" s="5">
        <v>0</v>
      </c>
      <c r="F5174" s="5">
        <v>0</v>
      </c>
      <c r="G5174" s="5">
        <v>0</v>
      </c>
      <c r="H5174" s="5" t="s">
        <v>6096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19">
        <v>0</v>
      </c>
    </row>
    <row r="5175" spans="1:14" ht="15.75" customHeight="1" x14ac:dyDescent="0.2">
      <c r="A5175" s="14">
        <v>85</v>
      </c>
      <c r="B5175" s="16">
        <v>610</v>
      </c>
      <c r="C5175" s="14" t="s">
        <v>6341</v>
      </c>
      <c r="D5175" s="17">
        <v>1</v>
      </c>
      <c r="E5175" s="5" t="s">
        <v>6342</v>
      </c>
      <c r="F5175" s="5">
        <v>0</v>
      </c>
      <c r="G5175" s="5" t="s">
        <v>6339</v>
      </c>
      <c r="H5175" s="20" t="str">
        <f ca="1">IFERROR(__xludf.DUMMYFUNCTION("GOOGLETRANSLATE(VIET!K5175,""vi"",""en"")"),"Literature - novels, short stories")</f>
        <v>Literature - novels, short stories</v>
      </c>
      <c r="I5175" s="5">
        <v>0</v>
      </c>
      <c r="J5175" s="5">
        <v>1991</v>
      </c>
      <c r="K5175" s="5">
        <v>1</v>
      </c>
      <c r="L5175" s="5" t="s">
        <v>4402</v>
      </c>
      <c r="M5175" s="5" t="s">
        <v>35</v>
      </c>
      <c r="N5175" s="19">
        <v>9780679730231</v>
      </c>
    </row>
    <row r="5176" spans="1:14" ht="15.75" customHeight="1" x14ac:dyDescent="0.2">
      <c r="A5176" s="14">
        <v>86</v>
      </c>
      <c r="B5176" s="16">
        <v>610</v>
      </c>
      <c r="C5176" s="14" t="s">
        <v>6343</v>
      </c>
      <c r="D5176" s="17">
        <v>1</v>
      </c>
      <c r="E5176" s="5" t="s">
        <v>6344</v>
      </c>
      <c r="F5176" s="5">
        <v>0</v>
      </c>
      <c r="G5176" s="5" t="s">
        <v>6345</v>
      </c>
      <c r="H5176" s="20" t="str">
        <f ca="1">IFERROR(__xludf.DUMMYFUNCTION("GOOGLETRANSLATE(VIET!K5176,""vi"",""en"")"),"Literature - novels, short stories")</f>
        <v>Literature - novels, short stories</v>
      </c>
      <c r="I5176" s="5">
        <v>0</v>
      </c>
      <c r="J5176" s="5">
        <v>2014</v>
      </c>
      <c r="K5176" s="5">
        <v>1</v>
      </c>
      <c r="L5176" s="5" t="s">
        <v>4070</v>
      </c>
      <c r="M5176" s="5" t="s">
        <v>6168</v>
      </c>
      <c r="N5176" s="19" t="s">
        <v>5966</v>
      </c>
    </row>
    <row r="5177" spans="1:14" ht="15.75" customHeight="1" x14ac:dyDescent="0.2">
      <c r="A5177" s="14">
        <v>87</v>
      </c>
      <c r="B5177" s="16">
        <v>610</v>
      </c>
      <c r="C5177" s="14" t="s">
        <v>6346</v>
      </c>
      <c r="D5177" s="17">
        <v>1</v>
      </c>
      <c r="E5177" s="5" t="s">
        <v>6347</v>
      </c>
      <c r="F5177" s="5">
        <v>0</v>
      </c>
      <c r="G5177" s="5" t="s">
        <v>6339</v>
      </c>
      <c r="H5177" s="20" t="str">
        <f ca="1">IFERROR(__xludf.DUMMYFUNCTION("GOOGLETRANSLATE(VIET!K5177,""vi"",""en"")"),"Literature - novels, short stories")</f>
        <v>Literature - novels, short stories</v>
      </c>
      <c r="I5177" s="5">
        <v>0</v>
      </c>
      <c r="J5177" s="5">
        <v>2001</v>
      </c>
      <c r="K5177" s="5">
        <v>0</v>
      </c>
      <c r="L5177" s="5" t="s">
        <v>4402</v>
      </c>
      <c r="M5177" s="5" t="s">
        <v>35</v>
      </c>
      <c r="N5177" s="19">
        <v>9780099283577</v>
      </c>
    </row>
    <row r="5178" spans="1:14" ht="15.75" customHeight="1" x14ac:dyDescent="0.2">
      <c r="A5178" s="14">
        <v>88</v>
      </c>
      <c r="B5178" s="16">
        <v>610</v>
      </c>
      <c r="C5178" s="14" t="s">
        <v>6348</v>
      </c>
      <c r="D5178" s="17">
        <v>1</v>
      </c>
      <c r="E5178" s="5" t="s">
        <v>6349</v>
      </c>
      <c r="F5178" s="5">
        <v>0</v>
      </c>
      <c r="G5178" s="5" t="s">
        <v>6339</v>
      </c>
      <c r="H5178" s="20" t="str">
        <f ca="1">IFERROR(__xludf.DUMMYFUNCTION("GOOGLETRANSLATE(VIET!K5178,""vi"",""en"")"),"Literature - novels, short stories")</f>
        <v>Literature - novels, short stories</v>
      </c>
      <c r="I5178" s="5">
        <v>0</v>
      </c>
      <c r="J5178" s="5">
        <v>1993</v>
      </c>
      <c r="K5178" s="5">
        <v>1</v>
      </c>
      <c r="L5178" s="5" t="s">
        <v>6350</v>
      </c>
      <c r="M5178" s="5" t="s">
        <v>35</v>
      </c>
      <c r="N5178" s="19">
        <v>9781857151558</v>
      </c>
    </row>
    <row r="5179" spans="1:14" ht="15.75" customHeight="1" x14ac:dyDescent="0.2">
      <c r="A5179" s="14">
        <v>89</v>
      </c>
      <c r="B5179" s="16">
        <v>610</v>
      </c>
      <c r="C5179" s="14" t="s">
        <v>6351</v>
      </c>
      <c r="D5179" s="17">
        <v>1</v>
      </c>
      <c r="E5179" s="5" t="s">
        <v>6352</v>
      </c>
      <c r="F5179" s="5">
        <v>0</v>
      </c>
      <c r="G5179" s="5" t="s">
        <v>6353</v>
      </c>
      <c r="H5179" s="20" t="str">
        <f ca="1">IFERROR(__xludf.DUMMYFUNCTION("GOOGLETRANSLATE(VIET!K5179,""vi"",""en"")"),"Literature - novels, short stories")</f>
        <v>Literature - novels, short stories</v>
      </c>
      <c r="I5179" s="5">
        <v>0</v>
      </c>
      <c r="J5179" s="5">
        <v>1996</v>
      </c>
      <c r="K5179" s="5">
        <v>9</v>
      </c>
      <c r="L5179" s="5" t="s">
        <v>2503</v>
      </c>
      <c r="M5179" s="5" t="s">
        <v>35</v>
      </c>
      <c r="N5179" s="19">
        <v>4805301171</v>
      </c>
    </row>
    <row r="5180" spans="1:14" ht="15.75" customHeight="1" x14ac:dyDescent="0.2">
      <c r="A5180" s="14">
        <v>90</v>
      </c>
      <c r="B5180" s="16">
        <v>610</v>
      </c>
      <c r="C5180" s="14" t="s">
        <v>6354</v>
      </c>
      <c r="D5180" s="17">
        <v>1</v>
      </c>
      <c r="E5180" s="5" t="s">
        <v>6355</v>
      </c>
      <c r="F5180" s="5">
        <v>0</v>
      </c>
      <c r="G5180" s="5" t="s">
        <v>6356</v>
      </c>
      <c r="H5180" s="20" t="str">
        <f ca="1">IFERROR(__xludf.DUMMYFUNCTION("GOOGLETRANSLATE(VIET!K5180,""vi"",""en"")"),"Literature - novels, short stories")</f>
        <v>Literature - novels, short stories</v>
      </c>
      <c r="I5180" s="5">
        <v>0</v>
      </c>
      <c r="J5180" s="5">
        <v>2008</v>
      </c>
      <c r="K5180" s="5">
        <v>20</v>
      </c>
      <c r="L5180" s="5" t="s">
        <v>6357</v>
      </c>
      <c r="M5180" s="5" t="s">
        <v>96</v>
      </c>
      <c r="N5180" s="19">
        <v>9784870318052</v>
      </c>
    </row>
    <row r="5181" spans="1:14" ht="15.75" customHeight="1" x14ac:dyDescent="0.2">
      <c r="A5181" s="14">
        <v>91</v>
      </c>
      <c r="B5181" s="16">
        <v>610</v>
      </c>
      <c r="C5181" s="14" t="s">
        <v>6358</v>
      </c>
      <c r="D5181" s="17">
        <v>1</v>
      </c>
      <c r="E5181" s="5" t="s">
        <v>6359</v>
      </c>
      <c r="F5181" s="5">
        <v>0</v>
      </c>
      <c r="G5181" s="5" t="s">
        <v>6360</v>
      </c>
      <c r="H5181" s="20" t="str">
        <f ca="1">IFERROR(__xludf.DUMMYFUNCTION("GOOGLETRANSLATE(VIET!K5181,""vi"",""en"")"),"Literature - novels, short stories")</f>
        <v>Literature - novels, short stories</v>
      </c>
      <c r="I5181" s="5">
        <v>0</v>
      </c>
      <c r="J5181" s="5">
        <v>2008</v>
      </c>
      <c r="K5181" s="5">
        <v>1</v>
      </c>
      <c r="L5181" s="5" t="s">
        <v>414</v>
      </c>
      <c r="M5181" s="5" t="s">
        <v>96</v>
      </c>
      <c r="N5181" s="19">
        <v>9784062143233</v>
      </c>
    </row>
    <row r="5182" spans="1:14" ht="15.75" customHeight="1" x14ac:dyDescent="0.2">
      <c r="A5182" s="14">
        <v>92</v>
      </c>
      <c r="B5182" s="16">
        <v>610</v>
      </c>
      <c r="C5182" s="14" t="s">
        <v>6361</v>
      </c>
      <c r="D5182" s="17">
        <v>1</v>
      </c>
      <c r="E5182" s="5" t="s">
        <v>6362</v>
      </c>
      <c r="F5182" s="5">
        <v>0</v>
      </c>
      <c r="G5182" s="5" t="s">
        <v>6360</v>
      </c>
      <c r="H5182" s="20" t="str">
        <f ca="1">IFERROR(__xludf.DUMMYFUNCTION("GOOGLETRANSLATE(VIET!K5182,""vi"",""en"")"),"Literature - novels, short stories")</f>
        <v>Literature - novels, short stories</v>
      </c>
      <c r="I5182" s="5">
        <v>0</v>
      </c>
      <c r="J5182" s="5">
        <v>2008</v>
      </c>
      <c r="K5182" s="5">
        <v>1</v>
      </c>
      <c r="L5182" s="5" t="s">
        <v>414</v>
      </c>
      <c r="M5182" s="5" t="s">
        <v>96</v>
      </c>
      <c r="N5182" s="19">
        <v>978406214324</v>
      </c>
    </row>
    <row r="5183" spans="1:14" ht="15.75" customHeight="1" x14ac:dyDescent="0.2">
      <c r="A5183" s="14">
        <v>93</v>
      </c>
      <c r="B5183" s="16">
        <v>610</v>
      </c>
      <c r="C5183" s="14" t="s">
        <v>6363</v>
      </c>
      <c r="D5183" s="17">
        <v>1</v>
      </c>
      <c r="E5183" s="5" t="s">
        <v>6364</v>
      </c>
      <c r="F5183" s="5">
        <v>0</v>
      </c>
      <c r="G5183" s="5" t="s">
        <v>6365</v>
      </c>
      <c r="H5183" s="20" t="str">
        <f ca="1">IFERROR(__xludf.DUMMYFUNCTION("GOOGLETRANSLATE(VIET!K5183,""vi"",""en"")"),"Literature - novels, short stories")</f>
        <v>Literature - novels, short stories</v>
      </c>
      <c r="I5183" s="5">
        <v>0</v>
      </c>
      <c r="J5183" s="5">
        <v>2007</v>
      </c>
      <c r="K5183" s="5">
        <v>1</v>
      </c>
      <c r="L5183" s="5" t="s">
        <v>480</v>
      </c>
      <c r="M5183" s="5" t="s">
        <v>96</v>
      </c>
      <c r="N5183" s="19">
        <v>9784048738057</v>
      </c>
    </row>
    <row r="5184" spans="1:14" ht="15.75" customHeight="1" x14ac:dyDescent="0.2">
      <c r="A5184" s="14">
        <v>94</v>
      </c>
      <c r="B5184" s="16">
        <v>610</v>
      </c>
      <c r="C5184" s="14" t="s">
        <v>6366</v>
      </c>
      <c r="D5184" s="17">
        <v>1</v>
      </c>
      <c r="E5184" s="5" t="s">
        <v>6367</v>
      </c>
      <c r="F5184" s="5">
        <v>0</v>
      </c>
      <c r="G5184" s="5" t="s">
        <v>6368</v>
      </c>
      <c r="H5184" s="20" t="str">
        <f ca="1">IFERROR(__xludf.DUMMYFUNCTION("GOOGLETRANSLATE(VIET!K5184,""vi"",""en"")"),"Literature - novels, short stories")</f>
        <v>Literature - novels, short stories</v>
      </c>
      <c r="I5184" s="5">
        <v>0</v>
      </c>
      <c r="J5184" s="5">
        <v>2007</v>
      </c>
      <c r="K5184" s="5">
        <v>1</v>
      </c>
      <c r="L5184" s="5" t="s">
        <v>751</v>
      </c>
      <c r="M5184" s="5" t="s">
        <v>96</v>
      </c>
      <c r="N5184" s="19">
        <v>9784093861960</v>
      </c>
    </row>
    <row r="5185" spans="1:14" ht="15.75" customHeight="1" x14ac:dyDescent="0.2">
      <c r="A5185" s="14">
        <v>95</v>
      </c>
      <c r="B5185" s="16">
        <v>610</v>
      </c>
      <c r="C5185" s="14" t="s">
        <v>6369</v>
      </c>
      <c r="D5185" s="17">
        <v>1</v>
      </c>
      <c r="E5185" s="5" t="s">
        <v>6370</v>
      </c>
      <c r="F5185" s="5">
        <v>0</v>
      </c>
      <c r="G5185" s="5" t="s">
        <v>6371</v>
      </c>
      <c r="H5185" s="20" t="str">
        <f ca="1">IFERROR(__xludf.DUMMYFUNCTION("GOOGLETRANSLATE(VIET!K5185,""vi"",""en"")"),"Literature - novels, short stories")</f>
        <v>Literature - novels, short stories</v>
      </c>
      <c r="I5185" s="5">
        <v>0</v>
      </c>
      <c r="J5185" s="5">
        <v>2007</v>
      </c>
      <c r="K5185" s="5">
        <v>1</v>
      </c>
      <c r="L5185" s="5" t="s">
        <v>6372</v>
      </c>
      <c r="M5185" s="5" t="s">
        <v>6373</v>
      </c>
      <c r="N5185" s="19">
        <v>9784948755956</v>
      </c>
    </row>
    <row r="5186" spans="1:14" ht="15.75" customHeight="1" x14ac:dyDescent="0.2">
      <c r="A5186" s="14">
        <v>96</v>
      </c>
      <c r="B5186" s="16">
        <v>610</v>
      </c>
      <c r="C5186" s="14" t="s">
        <v>6374</v>
      </c>
      <c r="D5186" s="17">
        <v>1</v>
      </c>
      <c r="E5186" s="5" t="s">
        <v>6375</v>
      </c>
      <c r="F5186" s="5">
        <v>0</v>
      </c>
      <c r="G5186" s="5" t="s">
        <v>6376</v>
      </c>
      <c r="H5186" s="20" t="str">
        <f ca="1">IFERROR(__xludf.DUMMYFUNCTION("GOOGLETRANSLATE(VIET!K5186,""vi"",""en"")"),"Literature - novels, short stories")</f>
        <v>Literature - novels, short stories</v>
      </c>
      <c r="I5186" s="5">
        <v>0</v>
      </c>
      <c r="J5186" s="5">
        <v>2002</v>
      </c>
      <c r="K5186" s="5">
        <v>1</v>
      </c>
      <c r="L5186" s="5" t="s">
        <v>886</v>
      </c>
      <c r="M5186" s="5" t="s">
        <v>96</v>
      </c>
      <c r="N5186" s="19">
        <v>9784087745948</v>
      </c>
    </row>
    <row r="5187" spans="1:14" ht="15.75" customHeight="1" x14ac:dyDescent="0.2">
      <c r="A5187" s="14">
        <v>97</v>
      </c>
      <c r="B5187" s="16">
        <v>610</v>
      </c>
      <c r="C5187" s="14" t="s">
        <v>6377</v>
      </c>
      <c r="D5187" s="17">
        <v>1</v>
      </c>
      <c r="E5187" s="5" t="s">
        <v>6378</v>
      </c>
      <c r="F5187" s="5">
        <v>0</v>
      </c>
      <c r="G5187" s="5" t="s">
        <v>6376</v>
      </c>
      <c r="H5187" s="20" t="str">
        <f ca="1">IFERROR(__xludf.DUMMYFUNCTION("GOOGLETRANSLATE(VIET!K5187,""vi"",""en"")"),"Literature - novels, short stories")</f>
        <v>Literature - novels, short stories</v>
      </c>
      <c r="I5187" s="5">
        <v>0</v>
      </c>
      <c r="J5187" s="5">
        <v>2002</v>
      </c>
      <c r="K5187" s="5">
        <v>1</v>
      </c>
      <c r="L5187" s="5" t="s">
        <v>886</v>
      </c>
      <c r="M5187" s="5" t="s">
        <v>96</v>
      </c>
      <c r="N5187" s="19">
        <v>9784087745955</v>
      </c>
    </row>
    <row r="5188" spans="1:14" ht="15.75" customHeight="1" x14ac:dyDescent="0.2">
      <c r="A5188" s="14">
        <v>98</v>
      </c>
      <c r="B5188" s="16">
        <v>610</v>
      </c>
      <c r="C5188" s="14" t="s">
        <v>6379</v>
      </c>
      <c r="D5188" s="17">
        <v>1</v>
      </c>
      <c r="E5188" s="5" t="s">
        <v>6380</v>
      </c>
      <c r="F5188" s="5">
        <v>0</v>
      </c>
      <c r="G5188" s="5" t="s">
        <v>6124</v>
      </c>
      <c r="H5188" s="20" t="str">
        <f ca="1">IFERROR(__xludf.DUMMYFUNCTION("GOOGLETRANSLATE(VIET!K5188,""vi"",""en"")"),"Literature - novels, short stories")</f>
        <v>Literature - novels, short stories</v>
      </c>
      <c r="I5188" s="5">
        <v>0</v>
      </c>
      <c r="J5188" s="5">
        <v>2009</v>
      </c>
      <c r="K5188" s="5">
        <v>5</v>
      </c>
      <c r="L5188" s="5" t="s">
        <v>6381</v>
      </c>
      <c r="M5188" s="5" t="s">
        <v>96</v>
      </c>
      <c r="N5188" s="19">
        <v>0</v>
      </c>
    </row>
    <row r="5189" spans="1:14" ht="15.75" customHeight="1" x14ac:dyDescent="0.2">
      <c r="A5189" s="14">
        <v>99</v>
      </c>
      <c r="B5189" s="16">
        <v>610</v>
      </c>
      <c r="C5189" s="14" t="s">
        <v>6382</v>
      </c>
      <c r="D5189" s="17">
        <v>1</v>
      </c>
      <c r="E5189" s="5" t="s">
        <v>6383</v>
      </c>
      <c r="F5189" s="5">
        <v>0</v>
      </c>
      <c r="G5189" s="5" t="s">
        <v>6384</v>
      </c>
      <c r="H5189" s="20" t="str">
        <f ca="1">IFERROR(__xludf.DUMMYFUNCTION("GOOGLETRANSLATE(VIET!K5189,""vi"",""en"")"),"Literature - novels, short stories")</f>
        <v>Literature - novels, short stories</v>
      </c>
      <c r="I5189" s="5">
        <v>0</v>
      </c>
      <c r="J5189" s="5">
        <v>2000</v>
      </c>
      <c r="K5189" s="5">
        <v>9</v>
      </c>
      <c r="L5189" s="5" t="s">
        <v>6385</v>
      </c>
      <c r="M5189" s="5" t="s">
        <v>96</v>
      </c>
      <c r="N5189" s="19">
        <v>4408025456</v>
      </c>
    </row>
    <row r="5190" spans="1:14" ht="15.75" customHeight="1" x14ac:dyDescent="0.2">
      <c r="A5190" s="14">
        <v>100</v>
      </c>
      <c r="B5190" s="16">
        <v>610</v>
      </c>
      <c r="C5190" s="14" t="s">
        <v>6386</v>
      </c>
      <c r="D5190" s="17">
        <v>1</v>
      </c>
      <c r="E5190" s="5" t="s">
        <v>6387</v>
      </c>
      <c r="F5190" s="5">
        <v>0</v>
      </c>
      <c r="G5190" s="5" t="s">
        <v>6388</v>
      </c>
      <c r="H5190" s="20" t="str">
        <f ca="1">IFERROR(__xludf.DUMMYFUNCTION("GOOGLETRANSLATE(VIET!K5190,""vi"",""en"")"),"Literature - novels, short stories")</f>
        <v>Literature - novels, short stories</v>
      </c>
      <c r="I5190" s="5">
        <v>0</v>
      </c>
      <c r="J5190" s="5">
        <v>1995</v>
      </c>
      <c r="K5190" s="5">
        <v>1</v>
      </c>
      <c r="L5190" s="5" t="s">
        <v>2535</v>
      </c>
      <c r="M5190" s="5" t="s">
        <v>96</v>
      </c>
      <c r="N5190" s="19">
        <v>9784104079018</v>
      </c>
    </row>
    <row r="5191" spans="1:14" ht="15.75" customHeight="1" x14ac:dyDescent="0.2">
      <c r="A5191" s="14">
        <v>101</v>
      </c>
      <c r="B5191" s="16">
        <v>610</v>
      </c>
      <c r="C5191" s="14" t="s">
        <v>6389</v>
      </c>
      <c r="D5191" s="17">
        <v>1</v>
      </c>
      <c r="E5191" s="5" t="s">
        <v>6390</v>
      </c>
      <c r="F5191" s="5">
        <v>0</v>
      </c>
      <c r="G5191" s="5" t="s">
        <v>6391</v>
      </c>
      <c r="H5191" s="20" t="str">
        <f ca="1">IFERROR(__xludf.DUMMYFUNCTION("GOOGLETRANSLATE(VIET!K5191,""vi"",""en"")"),"Literature - novels, short stories")</f>
        <v>Literature - novels, short stories</v>
      </c>
      <c r="I5191" s="5">
        <v>0</v>
      </c>
      <c r="J5191" s="5">
        <v>1996</v>
      </c>
      <c r="K5191" s="5">
        <v>1</v>
      </c>
      <c r="L5191" s="5" t="s">
        <v>1150</v>
      </c>
      <c r="M5191" s="5" t="s">
        <v>96</v>
      </c>
      <c r="N5191" s="19">
        <v>9784877281199</v>
      </c>
    </row>
    <row r="5192" spans="1:14" ht="15.75" customHeight="1" x14ac:dyDescent="0.2">
      <c r="A5192" s="14">
        <v>102</v>
      </c>
      <c r="B5192" s="16">
        <v>610</v>
      </c>
      <c r="C5192" s="14" t="s">
        <v>6392</v>
      </c>
      <c r="D5192" s="17">
        <v>1</v>
      </c>
      <c r="E5192" s="5" t="s">
        <v>6393</v>
      </c>
      <c r="F5192" s="5">
        <v>0</v>
      </c>
      <c r="G5192" s="5" t="s">
        <v>6394</v>
      </c>
      <c r="H5192" s="20" t="str">
        <f ca="1">IFERROR(__xludf.DUMMYFUNCTION("GOOGLETRANSLATE(VIET!K5192,""vi"",""en"")"),"Literature - novels, short stories")</f>
        <v>Literature - novels, short stories</v>
      </c>
      <c r="I5192" s="5">
        <v>0</v>
      </c>
      <c r="J5192" s="5">
        <v>2018</v>
      </c>
      <c r="K5192" s="5">
        <v>51</v>
      </c>
      <c r="L5192" s="5" t="s">
        <v>1245</v>
      </c>
      <c r="M5192" s="5" t="s">
        <v>96</v>
      </c>
      <c r="N5192" s="19">
        <v>9784309026374</v>
      </c>
    </row>
    <row r="5193" spans="1:14" ht="15.75" customHeight="1" x14ac:dyDescent="0.2">
      <c r="A5193" s="14">
        <v>103</v>
      </c>
      <c r="B5193" s="16">
        <v>610</v>
      </c>
      <c r="C5193" s="14" t="s">
        <v>6395</v>
      </c>
      <c r="D5193" s="17">
        <v>1</v>
      </c>
      <c r="E5193" s="5" t="s">
        <v>6396</v>
      </c>
      <c r="F5193" s="5">
        <v>0</v>
      </c>
      <c r="G5193" s="5" t="s">
        <v>6397</v>
      </c>
      <c r="H5193" s="20" t="str">
        <f ca="1">IFERROR(__xludf.DUMMYFUNCTION("GOOGLETRANSLATE(VIET!K5193,""vi"",""en"")"),"Literature - novels, short stories")</f>
        <v>Literature - novels, short stories</v>
      </c>
      <c r="I5193" s="5">
        <v>0</v>
      </c>
      <c r="J5193" s="5">
        <v>2003</v>
      </c>
      <c r="K5193" s="5">
        <v>3</v>
      </c>
      <c r="L5193" s="5" t="s">
        <v>751</v>
      </c>
      <c r="M5193" s="5" t="s">
        <v>96</v>
      </c>
      <c r="N5193" s="19">
        <v>9784093874298</v>
      </c>
    </row>
    <row r="5194" spans="1:14" ht="15.75" customHeight="1" x14ac:dyDescent="0.2">
      <c r="A5194" s="14">
        <v>104</v>
      </c>
      <c r="B5194" s="16">
        <v>610</v>
      </c>
      <c r="C5194" s="14" t="s">
        <v>6398</v>
      </c>
      <c r="D5194" s="17">
        <v>1</v>
      </c>
      <c r="E5194" s="5" t="s">
        <v>6399</v>
      </c>
      <c r="F5194" s="5">
        <v>0</v>
      </c>
      <c r="G5194" s="5" t="s">
        <v>6400</v>
      </c>
      <c r="H5194" s="20" t="str">
        <f ca="1">IFERROR(__xludf.DUMMYFUNCTION("GOOGLETRANSLATE(VIET!K5194,""vi"",""en"")"),"Literature - novels, short stories")</f>
        <v>Literature - novels, short stories</v>
      </c>
      <c r="I5194" s="5">
        <v>0</v>
      </c>
      <c r="J5194" s="5">
        <v>2007</v>
      </c>
      <c r="K5194" s="5">
        <v>1</v>
      </c>
      <c r="L5194" s="5" t="s">
        <v>414</v>
      </c>
      <c r="M5194" s="5" t="s">
        <v>96</v>
      </c>
      <c r="N5194" s="19">
        <v>9784062137416</v>
      </c>
    </row>
    <row r="5195" spans="1:14" ht="15.75" customHeight="1" x14ac:dyDescent="0.2">
      <c r="A5195" s="14">
        <v>105</v>
      </c>
      <c r="B5195" s="16">
        <v>610</v>
      </c>
      <c r="C5195" s="14" t="s">
        <v>6401</v>
      </c>
      <c r="D5195" s="17">
        <v>1</v>
      </c>
      <c r="E5195" s="5" t="s">
        <v>6402</v>
      </c>
      <c r="F5195" s="5">
        <v>0</v>
      </c>
      <c r="G5195" s="5" t="s">
        <v>6403</v>
      </c>
      <c r="H5195" s="20" t="str">
        <f ca="1">IFERROR(__xludf.DUMMYFUNCTION("GOOGLETRANSLATE(VIET!K5195,""vi"",""en"")"),"Literature - novels, short stories")</f>
        <v>Literature - novels, short stories</v>
      </c>
      <c r="I5195" s="5">
        <v>0</v>
      </c>
      <c r="J5195" s="5">
        <v>2016</v>
      </c>
      <c r="K5195" s="5">
        <v>2</v>
      </c>
      <c r="L5195" s="5" t="s">
        <v>886</v>
      </c>
      <c r="M5195" s="5" t="s">
        <v>96</v>
      </c>
      <c r="N5195" s="19">
        <v>9784087710113</v>
      </c>
    </row>
    <row r="5196" spans="1:14" ht="15.75" customHeight="1" x14ac:dyDescent="0.2">
      <c r="A5196" s="14">
        <v>106</v>
      </c>
      <c r="B5196" s="16">
        <v>610</v>
      </c>
      <c r="C5196" s="14" t="s">
        <v>6404</v>
      </c>
      <c r="D5196" s="17">
        <v>1</v>
      </c>
      <c r="E5196" s="5" t="s">
        <v>6405</v>
      </c>
      <c r="F5196" s="5">
        <v>0</v>
      </c>
      <c r="G5196" s="5" t="s">
        <v>6406</v>
      </c>
      <c r="H5196" s="20" t="str">
        <f ca="1">IFERROR(__xludf.DUMMYFUNCTION("GOOGLETRANSLATE(VIET!K5196,""vi"",""en"")"),"Literature - novels, short stories")</f>
        <v>Literature - novels, short stories</v>
      </c>
      <c r="I5196" s="5">
        <v>0</v>
      </c>
      <c r="J5196" s="5">
        <v>1997</v>
      </c>
      <c r="K5196" s="5">
        <v>5</v>
      </c>
      <c r="L5196" s="5" t="s">
        <v>886</v>
      </c>
      <c r="M5196" s="5" t="s">
        <v>96</v>
      </c>
      <c r="N5196" s="19">
        <v>9784087742954</v>
      </c>
    </row>
    <row r="5197" spans="1:14" ht="15.75" customHeight="1" x14ac:dyDescent="0.2">
      <c r="A5197" s="14">
        <v>107</v>
      </c>
      <c r="B5197" s="16">
        <v>610</v>
      </c>
      <c r="C5197" s="14" t="s">
        <v>6407</v>
      </c>
      <c r="D5197" s="17">
        <v>1</v>
      </c>
      <c r="E5197" s="5" t="s">
        <v>6408</v>
      </c>
      <c r="F5197" s="5">
        <v>0</v>
      </c>
      <c r="G5197" s="5" t="s">
        <v>6406</v>
      </c>
      <c r="H5197" s="20" t="str">
        <f ca="1">IFERROR(__xludf.DUMMYFUNCTION("GOOGLETRANSLATE(VIET!K5197,""vi"",""en"")"),"Literature - novels, short stories")</f>
        <v>Literature - novels, short stories</v>
      </c>
      <c r="I5197" s="5">
        <v>0</v>
      </c>
      <c r="J5197" s="5">
        <v>1997</v>
      </c>
      <c r="K5197" s="5">
        <v>5</v>
      </c>
      <c r="L5197" s="5" t="s">
        <v>886</v>
      </c>
      <c r="M5197" s="5" t="s">
        <v>96</v>
      </c>
      <c r="N5197" s="19">
        <v>9784087742961</v>
      </c>
    </row>
    <row r="5198" spans="1:14" ht="15.75" customHeight="1" x14ac:dyDescent="0.2">
      <c r="A5198" s="14">
        <v>108</v>
      </c>
      <c r="B5198" s="16">
        <v>610</v>
      </c>
      <c r="C5198" s="14" t="s">
        <v>6409</v>
      </c>
      <c r="D5198" s="17">
        <v>1</v>
      </c>
      <c r="E5198" s="5" t="s">
        <v>6410</v>
      </c>
      <c r="F5198" s="5">
        <v>0</v>
      </c>
      <c r="G5198" s="5" t="s">
        <v>6411</v>
      </c>
      <c r="H5198" s="20" t="str">
        <f ca="1">IFERROR(__xludf.DUMMYFUNCTION("GOOGLETRANSLATE(VIET!K5198,""vi"",""en"")"),"Literature - novels, short stories")</f>
        <v>Literature - novels, short stories</v>
      </c>
      <c r="I5198" s="5">
        <v>0</v>
      </c>
      <c r="J5198" s="5">
        <v>2004</v>
      </c>
      <c r="K5198" s="5">
        <v>1</v>
      </c>
      <c r="L5198" s="5" t="s">
        <v>414</v>
      </c>
      <c r="M5198" s="5" t="s">
        <v>35</v>
      </c>
      <c r="N5198" s="19">
        <v>9784770030016</v>
      </c>
    </row>
    <row r="5199" spans="1:14" ht="15.75" customHeight="1" x14ac:dyDescent="0.2">
      <c r="A5199" s="14">
        <v>109</v>
      </c>
      <c r="B5199" s="16">
        <v>610</v>
      </c>
      <c r="C5199" s="14" t="s">
        <v>6412</v>
      </c>
      <c r="D5199" s="17">
        <v>1</v>
      </c>
      <c r="E5199" s="5" t="s">
        <v>6413</v>
      </c>
      <c r="F5199" s="5">
        <v>0</v>
      </c>
      <c r="G5199" s="5" t="s">
        <v>6411</v>
      </c>
      <c r="H5199" s="20" t="str">
        <f ca="1">IFERROR(__xludf.DUMMYFUNCTION("GOOGLETRANSLATE(VIET!K5199,""vi"",""en"")"),"Literature - novels, short stories")</f>
        <v>Literature - novels, short stories</v>
      </c>
      <c r="I5199" s="5">
        <v>0</v>
      </c>
      <c r="J5199" s="5">
        <v>2004</v>
      </c>
      <c r="K5199" s="5">
        <v>1</v>
      </c>
      <c r="L5199" s="5" t="s">
        <v>414</v>
      </c>
      <c r="M5199" s="5" t="s">
        <v>35</v>
      </c>
      <c r="N5199" s="19">
        <v>9784770029751</v>
      </c>
    </row>
    <row r="5200" spans="1:14" ht="15.75" customHeight="1" x14ac:dyDescent="0.2">
      <c r="A5200" s="14">
        <v>110</v>
      </c>
      <c r="B5200" s="16">
        <v>610</v>
      </c>
      <c r="C5200" s="14" t="s">
        <v>6414</v>
      </c>
      <c r="D5200" s="17">
        <v>1</v>
      </c>
      <c r="E5200" s="5" t="s">
        <v>6415</v>
      </c>
      <c r="F5200" s="5">
        <v>0</v>
      </c>
      <c r="G5200" s="5" t="s">
        <v>6416</v>
      </c>
      <c r="H5200" s="20" t="str">
        <f ca="1">IFERROR(__xludf.DUMMYFUNCTION("GOOGLETRANSLATE(VIET!K5200,""vi"",""en"")"),"Literature - novels, short stories")</f>
        <v>Literature - novels, short stories</v>
      </c>
      <c r="I5200" s="5">
        <v>0</v>
      </c>
      <c r="J5200" s="5">
        <v>2009</v>
      </c>
      <c r="K5200" s="5">
        <v>56</v>
      </c>
      <c r="L5200" s="5" t="s">
        <v>414</v>
      </c>
      <c r="M5200" s="5" t="s">
        <v>96</v>
      </c>
      <c r="N5200" s="19">
        <v>9784061155800</v>
      </c>
    </row>
    <row r="5201" spans="1:14" ht="15.75" customHeight="1" x14ac:dyDescent="0.2">
      <c r="A5201" s="14">
        <v>111</v>
      </c>
      <c r="B5201" s="16">
        <v>610</v>
      </c>
      <c r="C5201" s="14" t="s">
        <v>6417</v>
      </c>
      <c r="D5201" s="17">
        <v>1</v>
      </c>
      <c r="E5201" s="5" t="s">
        <v>6418</v>
      </c>
      <c r="F5201" s="5">
        <v>0</v>
      </c>
      <c r="G5201" s="5" t="s">
        <v>6419</v>
      </c>
      <c r="H5201" s="20" t="str">
        <f ca="1">IFERROR(__xludf.DUMMYFUNCTION("GOOGLETRANSLATE(VIET!K5201,""vi"",""en"")"),"Literature - novels, short stories")</f>
        <v>Literature - novels, short stories</v>
      </c>
      <c r="I5201" s="5">
        <v>0</v>
      </c>
      <c r="J5201" s="5">
        <v>2009</v>
      </c>
      <c r="K5201" s="5">
        <v>1</v>
      </c>
      <c r="L5201" s="5" t="s">
        <v>414</v>
      </c>
      <c r="M5201" s="5" t="s">
        <v>6373</v>
      </c>
      <c r="N5201" s="19">
        <v>9784770023292</v>
      </c>
    </row>
    <row r="5202" spans="1:14" ht="15.75" customHeight="1" x14ac:dyDescent="0.2">
      <c r="A5202" s="14">
        <v>112</v>
      </c>
      <c r="B5202" s="16">
        <v>610</v>
      </c>
      <c r="C5202" s="14" t="s">
        <v>6420</v>
      </c>
      <c r="D5202" s="17">
        <v>1</v>
      </c>
      <c r="E5202" s="5" t="s">
        <v>6421</v>
      </c>
      <c r="F5202" s="5">
        <v>0</v>
      </c>
      <c r="G5202" s="5" t="s">
        <v>6422</v>
      </c>
      <c r="H5202" s="20" t="str">
        <f ca="1">IFERROR(__xludf.DUMMYFUNCTION("GOOGLETRANSLATE(VIET!K5202,""vi"",""en"")"),"Literature - novels, short stories")</f>
        <v>Literature - novels, short stories</v>
      </c>
      <c r="I5202" s="5">
        <v>0</v>
      </c>
      <c r="J5202" s="5">
        <v>2008</v>
      </c>
      <c r="K5202" s="5">
        <v>3</v>
      </c>
      <c r="L5202" s="5" t="s">
        <v>457</v>
      </c>
      <c r="M5202" s="5" t="s">
        <v>96</v>
      </c>
      <c r="N5202" s="19">
        <v>9784022502957</v>
      </c>
    </row>
    <row r="5203" spans="1:14" ht="15.75" customHeight="1" x14ac:dyDescent="0.2">
      <c r="A5203" s="14">
        <v>113</v>
      </c>
      <c r="B5203" s="16">
        <v>610</v>
      </c>
      <c r="C5203" s="14" t="s">
        <v>6423</v>
      </c>
      <c r="D5203" s="17">
        <v>1</v>
      </c>
      <c r="E5203" s="5" t="s">
        <v>6424</v>
      </c>
      <c r="F5203" s="5">
        <v>0</v>
      </c>
      <c r="G5203" s="5" t="s">
        <v>6422</v>
      </c>
      <c r="H5203" s="20" t="str">
        <f ca="1">IFERROR(__xludf.DUMMYFUNCTION("GOOGLETRANSLATE(VIET!K5203,""vi"",""en"")"),"Literature - novels, short stories")</f>
        <v>Literature - novels, short stories</v>
      </c>
      <c r="I5203" s="5">
        <v>0</v>
      </c>
      <c r="J5203" s="5">
        <v>2008</v>
      </c>
      <c r="K5203" s="5">
        <v>3</v>
      </c>
      <c r="L5203" s="5" t="s">
        <v>457</v>
      </c>
      <c r="M5203" s="5" t="s">
        <v>96</v>
      </c>
      <c r="N5203" s="19">
        <v>9784022503060</v>
      </c>
    </row>
    <row r="5204" spans="1:14" ht="15.75" customHeight="1" x14ac:dyDescent="0.2">
      <c r="A5204" s="14">
        <v>114</v>
      </c>
      <c r="B5204" s="16">
        <v>610</v>
      </c>
      <c r="C5204" s="14" t="s">
        <v>6425</v>
      </c>
      <c r="D5204" s="17">
        <v>1</v>
      </c>
      <c r="E5204" s="5" t="s">
        <v>6426</v>
      </c>
      <c r="F5204" s="5">
        <v>0</v>
      </c>
      <c r="G5204" s="5" t="s">
        <v>6422</v>
      </c>
      <c r="H5204" s="20" t="str">
        <f ca="1">IFERROR(__xludf.DUMMYFUNCTION("GOOGLETRANSLATE(VIET!K5204,""vi"",""en"")"),"Literature - novels, short stories")</f>
        <v>Literature - novels, short stories</v>
      </c>
      <c r="I5204" s="5">
        <v>0</v>
      </c>
      <c r="J5204" s="5">
        <v>2008</v>
      </c>
      <c r="K5204" s="5">
        <v>3</v>
      </c>
      <c r="L5204" s="5" t="s">
        <v>457</v>
      </c>
      <c r="M5204" s="5" t="s">
        <v>96</v>
      </c>
      <c r="N5204" s="19">
        <v>9784022503077</v>
      </c>
    </row>
    <row r="5205" spans="1:14" ht="15.75" customHeight="1" x14ac:dyDescent="0.2">
      <c r="A5205" s="14">
        <v>115</v>
      </c>
      <c r="B5205" s="16">
        <v>610</v>
      </c>
      <c r="C5205" s="14" t="s">
        <v>6427</v>
      </c>
      <c r="D5205" s="17">
        <v>1</v>
      </c>
      <c r="E5205" s="5" t="s">
        <v>6428</v>
      </c>
      <c r="F5205" s="5">
        <v>0</v>
      </c>
      <c r="G5205" s="5" t="s">
        <v>6429</v>
      </c>
      <c r="H5205" s="20" t="str">
        <f ca="1">IFERROR(__xludf.DUMMYFUNCTION("GOOGLETRANSLATE(VIET!K5205,""vi"",""en"")"),"Literature - novels, short stories")</f>
        <v>Literature - novels, short stories</v>
      </c>
      <c r="I5205" s="5">
        <v>0</v>
      </c>
      <c r="J5205" s="5">
        <v>2017</v>
      </c>
      <c r="K5205" s="5">
        <v>5</v>
      </c>
      <c r="L5205" s="5" t="s">
        <v>409</v>
      </c>
      <c r="M5205" s="5" t="s">
        <v>96</v>
      </c>
      <c r="N5205" s="19">
        <v>9784000014083</v>
      </c>
    </row>
    <row r="5206" spans="1:14" ht="15.75" customHeight="1" x14ac:dyDescent="0.2">
      <c r="A5206" s="14">
        <v>116</v>
      </c>
      <c r="B5206" s="16">
        <v>610</v>
      </c>
      <c r="C5206" s="14" t="s">
        <v>6430</v>
      </c>
      <c r="D5206" s="17">
        <v>1</v>
      </c>
      <c r="E5206" s="5" t="s">
        <v>6431</v>
      </c>
      <c r="F5206" s="5">
        <v>0</v>
      </c>
      <c r="G5206" s="5" t="s">
        <v>6432</v>
      </c>
      <c r="H5206" s="20" t="str">
        <f ca="1">IFERROR(__xludf.DUMMYFUNCTION("GOOGLETRANSLATE(VIET!K5206,""vi"",""en"")"),"Literature - novels, short stories")</f>
        <v>Literature - novels, short stories</v>
      </c>
      <c r="I5206" s="5">
        <v>0</v>
      </c>
      <c r="J5206" s="5">
        <v>2006</v>
      </c>
      <c r="K5206" s="5">
        <v>3</v>
      </c>
      <c r="L5206" s="5" t="s">
        <v>886</v>
      </c>
      <c r="M5206" s="5" t="s">
        <v>96</v>
      </c>
      <c r="N5206" s="19">
        <v>9784087747645</v>
      </c>
    </row>
    <row r="5207" spans="1:14" ht="15.75" customHeight="1" x14ac:dyDescent="0.2">
      <c r="A5207" s="14">
        <v>117</v>
      </c>
      <c r="B5207" s="16">
        <v>610</v>
      </c>
      <c r="C5207" s="14" t="s">
        <v>6433</v>
      </c>
      <c r="D5207" s="17">
        <v>1</v>
      </c>
      <c r="E5207" s="5" t="s">
        <v>6434</v>
      </c>
      <c r="F5207" s="5">
        <v>0</v>
      </c>
      <c r="G5207" s="5" t="s">
        <v>6435</v>
      </c>
      <c r="H5207" s="20" t="str">
        <f ca="1">IFERROR(__xludf.DUMMYFUNCTION("GOOGLETRANSLATE(VIET!K5207,""vi"",""en"")"),"Literature - novels, short stories")</f>
        <v>Literature - novels, short stories</v>
      </c>
      <c r="I5207" s="5">
        <v>0</v>
      </c>
      <c r="J5207" s="5">
        <v>2018</v>
      </c>
      <c r="K5207" s="5">
        <v>1</v>
      </c>
      <c r="L5207" s="5" t="s">
        <v>1245</v>
      </c>
      <c r="M5207" s="5" t="s">
        <v>96</v>
      </c>
      <c r="N5207" s="19">
        <v>9784309027609</v>
      </c>
    </row>
    <row r="5208" spans="1:14" ht="15.75" customHeight="1" x14ac:dyDescent="0.2">
      <c r="A5208" s="14">
        <v>118</v>
      </c>
      <c r="B5208" s="16">
        <v>610</v>
      </c>
      <c r="C5208" s="14" t="s">
        <v>6436</v>
      </c>
      <c r="D5208" s="17">
        <v>1</v>
      </c>
      <c r="E5208" s="5" t="s">
        <v>6437</v>
      </c>
      <c r="F5208" s="5">
        <v>0</v>
      </c>
      <c r="G5208" s="5" t="s">
        <v>6438</v>
      </c>
      <c r="H5208" s="20" t="str">
        <f ca="1">IFERROR(__xludf.DUMMYFUNCTION("GOOGLETRANSLATE(VIET!K5208,""vi"",""en"")"),"Literature - novels, short stories")</f>
        <v>Literature - novels, short stories</v>
      </c>
      <c r="I5208" s="5">
        <v>0</v>
      </c>
      <c r="J5208" s="5">
        <v>2009</v>
      </c>
      <c r="K5208" s="5">
        <v>1</v>
      </c>
      <c r="L5208" s="5" t="s">
        <v>409</v>
      </c>
      <c r="M5208" s="5" t="s">
        <v>96</v>
      </c>
      <c r="N5208" s="19">
        <v>9784004311980</v>
      </c>
    </row>
    <row r="5209" spans="1:14" ht="15.75" customHeight="1" x14ac:dyDescent="0.2">
      <c r="A5209" s="14">
        <v>119</v>
      </c>
      <c r="B5209" s="16">
        <v>610</v>
      </c>
      <c r="C5209" s="14" t="s">
        <v>6439</v>
      </c>
      <c r="D5209" s="17">
        <v>1</v>
      </c>
      <c r="E5209" s="5" t="s">
        <v>6440</v>
      </c>
      <c r="F5209" s="5">
        <v>0</v>
      </c>
      <c r="G5209" s="5" t="s">
        <v>6441</v>
      </c>
      <c r="H5209" s="20" t="str">
        <f ca="1">IFERROR(__xludf.DUMMYFUNCTION("GOOGLETRANSLATE(VIET!K5209,""vi"",""en"")"),"Literature - novels, short stories")</f>
        <v>Literature - novels, short stories</v>
      </c>
      <c r="I5209" s="5">
        <v>0</v>
      </c>
      <c r="J5209" s="5">
        <v>2018</v>
      </c>
      <c r="K5209" s="5">
        <v>1</v>
      </c>
      <c r="L5209" s="5" t="s">
        <v>1245</v>
      </c>
      <c r="M5209" s="5" t="s">
        <v>96</v>
      </c>
      <c r="N5209" s="19">
        <v>9784309027616</v>
      </c>
    </row>
    <row r="5210" spans="1:14" ht="15.75" customHeight="1" x14ac:dyDescent="0.2">
      <c r="A5210" s="14">
        <v>120</v>
      </c>
      <c r="B5210" s="16">
        <v>610</v>
      </c>
      <c r="C5210" s="14" t="s">
        <v>6442</v>
      </c>
      <c r="D5210" s="17">
        <v>1</v>
      </c>
      <c r="E5210" s="5" t="s">
        <v>6443</v>
      </c>
      <c r="F5210" s="5">
        <v>0</v>
      </c>
      <c r="G5210" s="5" t="s">
        <v>6444</v>
      </c>
      <c r="H5210" s="20" t="str">
        <f ca="1">IFERROR(__xludf.DUMMYFUNCTION("GOOGLETRANSLATE(VIET!K5210,""vi"",""en"")"),"Literature - novels, short stories")</f>
        <v>Literature - novels, short stories</v>
      </c>
      <c r="I5210" s="5">
        <v>0</v>
      </c>
      <c r="J5210" s="5">
        <v>2018</v>
      </c>
      <c r="K5210" s="5">
        <v>1</v>
      </c>
      <c r="L5210" s="5" t="s">
        <v>2535</v>
      </c>
      <c r="M5210" s="5" t="s">
        <v>96</v>
      </c>
      <c r="N5210" s="19">
        <v>9784103515319</v>
      </c>
    </row>
    <row r="5211" spans="1:14" ht="15.75" customHeight="1" x14ac:dyDescent="0.2">
      <c r="A5211" s="14">
        <v>121</v>
      </c>
      <c r="B5211" s="16">
        <v>610</v>
      </c>
      <c r="C5211" s="14" t="s">
        <v>6445</v>
      </c>
      <c r="D5211" s="17">
        <v>1</v>
      </c>
      <c r="E5211" s="5" t="s">
        <v>6446</v>
      </c>
      <c r="F5211" s="5">
        <v>0</v>
      </c>
      <c r="G5211" s="5" t="s">
        <v>6447</v>
      </c>
      <c r="H5211" s="20" t="str">
        <f ca="1">IFERROR(__xludf.DUMMYFUNCTION("GOOGLETRANSLATE(VIET!K5211,""vi"",""en"")"),"Literature - novels, short stories")</f>
        <v>Literature - novels, short stories</v>
      </c>
      <c r="I5211" s="5">
        <v>0</v>
      </c>
      <c r="J5211" s="5">
        <v>2013</v>
      </c>
      <c r="K5211" s="5">
        <v>1</v>
      </c>
      <c r="L5211" s="5" t="s">
        <v>414</v>
      </c>
      <c r="M5211" s="5" t="s">
        <v>96</v>
      </c>
      <c r="N5211" s="19">
        <v>9784062774383</v>
      </c>
    </row>
    <row r="5212" spans="1:14" ht="15.75" customHeight="1" x14ac:dyDescent="0.2">
      <c r="A5212" s="14">
        <v>122</v>
      </c>
      <c r="B5212" s="16">
        <v>610</v>
      </c>
      <c r="C5212" s="14" t="s">
        <v>6448</v>
      </c>
      <c r="D5212" s="17">
        <v>1</v>
      </c>
      <c r="E5212" s="5" t="s">
        <v>6449</v>
      </c>
      <c r="F5212" s="5">
        <v>0</v>
      </c>
      <c r="G5212" s="5" t="s">
        <v>6450</v>
      </c>
      <c r="H5212" s="20" t="str">
        <f ca="1">IFERROR(__xludf.DUMMYFUNCTION("GOOGLETRANSLATE(VIET!K5212,""vi"",""en"")"),"Literature - novels, short stories")</f>
        <v>Literature - novels, short stories</v>
      </c>
      <c r="I5212" s="5">
        <v>0</v>
      </c>
      <c r="J5212" s="5">
        <v>2018</v>
      </c>
      <c r="K5212" s="5">
        <v>1</v>
      </c>
      <c r="L5212" s="5" t="s">
        <v>2453</v>
      </c>
      <c r="M5212" s="5" t="s">
        <v>96</v>
      </c>
      <c r="N5212" s="19">
        <v>9784480804846</v>
      </c>
    </row>
    <row r="5213" spans="1:14" ht="15.75" customHeight="1" x14ac:dyDescent="0.2">
      <c r="A5213" s="14">
        <v>123</v>
      </c>
      <c r="B5213" s="16">
        <v>610</v>
      </c>
      <c r="C5213" s="14" t="s">
        <v>6451</v>
      </c>
      <c r="D5213" s="17">
        <v>1</v>
      </c>
      <c r="E5213" s="5" t="s">
        <v>6452</v>
      </c>
      <c r="F5213" s="5">
        <v>0</v>
      </c>
      <c r="G5213" s="5" t="s">
        <v>6453</v>
      </c>
      <c r="H5213" s="20" t="str">
        <f ca="1">IFERROR(__xludf.DUMMYFUNCTION("GOOGLETRANSLATE(VIET!K5213,""vi"",""en"")"),"Literature - novels, short stories")</f>
        <v>Literature - novels, short stories</v>
      </c>
      <c r="I5213" s="5">
        <v>0</v>
      </c>
      <c r="J5213" s="5">
        <v>2017</v>
      </c>
      <c r="K5213" s="5">
        <v>1</v>
      </c>
      <c r="L5213" s="5" t="s">
        <v>1245</v>
      </c>
      <c r="M5213" s="5" t="s">
        <v>96</v>
      </c>
      <c r="N5213" s="19">
        <v>9784309026053</v>
      </c>
    </row>
    <row r="5214" spans="1:14" ht="15.75" customHeight="1" x14ac:dyDescent="0.2">
      <c r="A5214" s="14">
        <v>124</v>
      </c>
      <c r="B5214" s="16">
        <v>610</v>
      </c>
      <c r="C5214" s="14" t="s">
        <v>6454</v>
      </c>
      <c r="D5214" s="17">
        <v>1</v>
      </c>
      <c r="E5214" s="5" t="s">
        <v>6455</v>
      </c>
      <c r="F5214" s="5">
        <v>0</v>
      </c>
      <c r="G5214" s="5" t="s">
        <v>6456</v>
      </c>
      <c r="H5214" s="20" t="str">
        <f ca="1">IFERROR(__xludf.DUMMYFUNCTION("GOOGLETRANSLATE(VIET!K5214,""vi"",""en"")"),"Literature - novels, short stories")</f>
        <v>Literature - novels, short stories</v>
      </c>
      <c r="I5214" s="5">
        <v>0</v>
      </c>
      <c r="J5214" s="5">
        <v>2018</v>
      </c>
      <c r="K5214" s="5">
        <v>6</v>
      </c>
      <c r="L5214" s="5" t="s">
        <v>1138</v>
      </c>
      <c r="M5214" s="5" t="s">
        <v>96</v>
      </c>
      <c r="N5214" s="19">
        <v>9784163907987</v>
      </c>
    </row>
    <row r="5215" spans="1:14" ht="15.75" customHeight="1" x14ac:dyDescent="0.2">
      <c r="A5215" s="14">
        <v>125</v>
      </c>
      <c r="B5215" s="16">
        <v>610</v>
      </c>
      <c r="C5215" s="14" t="s">
        <v>6457</v>
      </c>
      <c r="D5215" s="17">
        <v>1</v>
      </c>
      <c r="E5215" s="5" t="s">
        <v>6458</v>
      </c>
      <c r="F5215" s="5">
        <v>0</v>
      </c>
      <c r="G5215" s="5" t="s">
        <v>6459</v>
      </c>
      <c r="H5215" s="20" t="str">
        <f ca="1">IFERROR(__xludf.DUMMYFUNCTION("GOOGLETRANSLATE(VIET!K5215,""vi"",""en"")"),"Literature - novels, short stories")</f>
        <v>Literature - novels, short stories</v>
      </c>
      <c r="I5215" s="5">
        <v>0</v>
      </c>
      <c r="J5215" s="5">
        <v>2009</v>
      </c>
      <c r="K5215" s="5">
        <v>1</v>
      </c>
      <c r="L5215" s="5" t="s">
        <v>6460</v>
      </c>
      <c r="M5215" s="5" t="s">
        <v>96</v>
      </c>
      <c r="N5215" s="19">
        <v>9784426105143</v>
      </c>
    </row>
    <row r="5216" spans="1:14" ht="15.75" customHeight="1" x14ac:dyDescent="0.2">
      <c r="A5216" s="14">
        <v>126</v>
      </c>
      <c r="B5216" s="16">
        <v>610</v>
      </c>
      <c r="C5216" s="14" t="s">
        <v>6461</v>
      </c>
      <c r="D5216" s="17">
        <v>1</v>
      </c>
      <c r="E5216" s="5" t="s">
        <v>6462</v>
      </c>
      <c r="F5216" s="5">
        <v>0</v>
      </c>
      <c r="G5216" s="5" t="s">
        <v>6463</v>
      </c>
      <c r="H5216" s="20" t="str">
        <f ca="1">IFERROR(__xludf.DUMMYFUNCTION("GOOGLETRANSLATE(VIET!K5216,""vi"",""en"")"),"Literature - novels, short stories")</f>
        <v>Literature - novels, short stories</v>
      </c>
      <c r="I5216" s="5">
        <v>0</v>
      </c>
      <c r="J5216" s="5">
        <v>2002</v>
      </c>
      <c r="K5216" s="5">
        <v>1</v>
      </c>
      <c r="L5216" s="5" t="s">
        <v>6233</v>
      </c>
      <c r="M5216" s="5" t="s">
        <v>96</v>
      </c>
      <c r="N5216" s="19">
        <v>9784163207605</v>
      </c>
    </row>
    <row r="5217" spans="1:14" ht="15.75" customHeight="1" x14ac:dyDescent="0.2">
      <c r="A5217" s="14">
        <v>127</v>
      </c>
      <c r="B5217" s="16">
        <v>610</v>
      </c>
      <c r="C5217" s="14" t="s">
        <v>6464</v>
      </c>
      <c r="D5217" s="17">
        <v>1</v>
      </c>
      <c r="E5217" s="5" t="s">
        <v>6465</v>
      </c>
      <c r="F5217" s="5" t="s">
        <v>6466</v>
      </c>
      <c r="G5217" s="5" t="s">
        <v>6467</v>
      </c>
      <c r="H5217" s="20" t="str">
        <f ca="1">IFERROR(__xludf.DUMMYFUNCTION("GOOGLETRANSLATE(VIET!K5217,""vi"",""en"")"),"Literature - novels, short stories")</f>
        <v>Literature - novels, short stories</v>
      </c>
      <c r="I5217" s="5">
        <v>0</v>
      </c>
      <c r="J5217" s="5">
        <v>2008</v>
      </c>
      <c r="K5217" s="5">
        <v>1</v>
      </c>
      <c r="L5217" s="5" t="s">
        <v>6468</v>
      </c>
      <c r="M5217" s="5" t="s">
        <v>35</v>
      </c>
      <c r="N5217" s="19">
        <v>9781564785046</v>
      </c>
    </row>
    <row r="5218" spans="1:14" ht="15.75" customHeight="1" x14ac:dyDescent="0.2">
      <c r="A5218" s="14">
        <v>128</v>
      </c>
      <c r="B5218" s="16">
        <v>610</v>
      </c>
      <c r="C5218" s="14" t="s">
        <v>6469</v>
      </c>
      <c r="D5218" s="17">
        <v>1</v>
      </c>
      <c r="E5218" s="5" t="s">
        <v>6470</v>
      </c>
      <c r="F5218" s="5">
        <v>0</v>
      </c>
      <c r="G5218" s="5" t="s">
        <v>6471</v>
      </c>
      <c r="H5218" s="20" t="str">
        <f ca="1">IFERROR(__xludf.DUMMYFUNCTION("GOOGLETRANSLATE(VIET!K5218,""vi"",""en"")"),"Literature - novels, short stories")</f>
        <v>Literature - novels, short stories</v>
      </c>
      <c r="I5218" s="5">
        <v>0</v>
      </c>
      <c r="J5218" s="5">
        <v>2006</v>
      </c>
      <c r="K5218" s="5">
        <v>0</v>
      </c>
      <c r="L5218" s="5" t="s">
        <v>2183</v>
      </c>
      <c r="M5218" s="5" t="s">
        <v>96</v>
      </c>
      <c r="N5218" s="19" t="s">
        <v>32</v>
      </c>
    </row>
    <row r="5219" spans="1:14" ht="15.75" customHeight="1" x14ac:dyDescent="0.2">
      <c r="A5219" s="14">
        <v>129</v>
      </c>
      <c r="B5219" s="16">
        <v>610</v>
      </c>
      <c r="C5219" s="14" t="s">
        <v>6472</v>
      </c>
      <c r="D5219" s="17">
        <v>1</v>
      </c>
      <c r="E5219" s="5" t="s">
        <v>6473</v>
      </c>
      <c r="F5219" s="5" t="s">
        <v>6474</v>
      </c>
      <c r="G5219" s="5" t="s">
        <v>6475</v>
      </c>
      <c r="H5219" s="20" t="str">
        <f ca="1">IFERROR(__xludf.DUMMYFUNCTION("GOOGLETRANSLATE(VIET!K5219,""vi"",""en"")"),"Literature - novels, short stories")</f>
        <v>Literature - novels, short stories</v>
      </c>
      <c r="I5219" s="5">
        <v>0</v>
      </c>
      <c r="J5219" s="5">
        <v>2008</v>
      </c>
      <c r="K5219" s="5">
        <v>1</v>
      </c>
      <c r="L5219" s="5" t="s">
        <v>6468</v>
      </c>
      <c r="M5219" s="5" t="s">
        <v>35</v>
      </c>
      <c r="N5219" s="19">
        <v>9781564784896</v>
      </c>
    </row>
    <row r="5220" spans="1:14" ht="15.75" customHeight="1" x14ac:dyDescent="0.2">
      <c r="A5220" s="14">
        <v>130</v>
      </c>
      <c r="B5220" s="16">
        <v>610</v>
      </c>
      <c r="C5220" s="14" t="s">
        <v>6476</v>
      </c>
      <c r="D5220" s="17">
        <v>1</v>
      </c>
      <c r="E5220" s="5" t="s">
        <v>6477</v>
      </c>
      <c r="F5220" s="5">
        <v>0</v>
      </c>
      <c r="G5220" s="5" t="s">
        <v>6478</v>
      </c>
      <c r="H5220" s="20" t="str">
        <f ca="1">IFERROR(__xludf.DUMMYFUNCTION("GOOGLETRANSLATE(VIET!K5220,""vi"",""en"")"),"Literature - novels, short stories")</f>
        <v>Literature - novels, short stories</v>
      </c>
      <c r="I5220" s="5">
        <v>0</v>
      </c>
      <c r="J5220" s="5">
        <v>2003</v>
      </c>
      <c r="K5220" s="5">
        <v>2</v>
      </c>
      <c r="L5220" s="5" t="s">
        <v>1154</v>
      </c>
      <c r="M5220" s="5" t="s">
        <v>96</v>
      </c>
      <c r="N5220" s="19">
        <v>9784334735555</v>
      </c>
    </row>
    <row r="5221" spans="1:14" ht="15.75" customHeight="1" x14ac:dyDescent="0.2">
      <c r="A5221" s="14">
        <v>131</v>
      </c>
      <c r="B5221" s="16">
        <v>610</v>
      </c>
      <c r="C5221" s="14" t="s">
        <v>6479</v>
      </c>
      <c r="D5221" s="17">
        <v>1</v>
      </c>
      <c r="E5221" s="5" t="s">
        <v>6480</v>
      </c>
      <c r="F5221" s="5">
        <v>0</v>
      </c>
      <c r="G5221" s="5" t="s">
        <v>6481</v>
      </c>
      <c r="H5221" s="20" t="str">
        <f ca="1">IFERROR(__xludf.DUMMYFUNCTION("GOOGLETRANSLATE(VIET!K5221,""vi"",""en"")"),"Literature - novels, short stories")</f>
        <v>Literature - novels, short stories</v>
      </c>
      <c r="I5221" s="5">
        <v>0</v>
      </c>
      <c r="J5221" s="5">
        <v>2008</v>
      </c>
      <c r="K5221" s="5">
        <v>30</v>
      </c>
      <c r="L5221" s="5" t="s">
        <v>2535</v>
      </c>
      <c r="M5221" s="5" t="s">
        <v>96</v>
      </c>
      <c r="N5221" s="19">
        <v>9784101128092</v>
      </c>
    </row>
    <row r="5222" spans="1:14" ht="15.75" customHeight="1" x14ac:dyDescent="0.2">
      <c r="A5222" s="14">
        <v>132</v>
      </c>
      <c r="B5222" s="16">
        <v>610</v>
      </c>
      <c r="C5222" s="14" t="s">
        <v>6482</v>
      </c>
      <c r="D5222" s="17">
        <v>1</v>
      </c>
      <c r="E5222" s="5" t="s">
        <v>6483</v>
      </c>
      <c r="F5222" s="5">
        <v>0</v>
      </c>
      <c r="G5222" s="5" t="s">
        <v>6484</v>
      </c>
      <c r="H5222" s="20" t="str">
        <f ca="1">IFERROR(__xludf.DUMMYFUNCTION("GOOGLETRANSLATE(VIET!K5222,""vi"",""en"")"),"Literature - novels, short stories")</f>
        <v>Literature - novels, short stories</v>
      </c>
      <c r="I5222" s="5">
        <v>0</v>
      </c>
      <c r="J5222" s="5">
        <v>1981</v>
      </c>
      <c r="K5222" s="5">
        <v>1</v>
      </c>
      <c r="L5222" s="5" t="s">
        <v>2503</v>
      </c>
      <c r="M5222" s="5" t="s">
        <v>35</v>
      </c>
      <c r="N5222" s="19">
        <v>9784805306727</v>
      </c>
    </row>
    <row r="5223" spans="1:14" ht="15.75" customHeight="1" x14ac:dyDescent="0.2">
      <c r="A5223" s="14">
        <v>133</v>
      </c>
      <c r="B5223" s="16">
        <v>610</v>
      </c>
      <c r="C5223" s="14" t="s">
        <v>6485</v>
      </c>
      <c r="D5223" s="17">
        <v>1</v>
      </c>
      <c r="E5223" s="5" t="s">
        <v>6486</v>
      </c>
      <c r="F5223" s="5">
        <v>0</v>
      </c>
      <c r="G5223" s="5" t="s">
        <v>6487</v>
      </c>
      <c r="H5223" s="20" t="str">
        <f ca="1">IFERROR(__xludf.DUMMYFUNCTION("GOOGLETRANSLATE(VIET!K5223,""vi"",""en"")"),"Literature - novels, short stories")</f>
        <v>Literature - novels, short stories</v>
      </c>
      <c r="I5223" s="5">
        <v>0</v>
      </c>
      <c r="J5223" s="5">
        <v>1992</v>
      </c>
      <c r="K5223" s="5">
        <v>1</v>
      </c>
      <c r="L5223" s="5" t="s">
        <v>6488</v>
      </c>
      <c r="M5223" s="5" t="s">
        <v>96</v>
      </c>
      <c r="N5223" s="19">
        <v>4152035099</v>
      </c>
    </row>
    <row r="5224" spans="1:14" ht="15.75" customHeight="1" x14ac:dyDescent="0.2">
      <c r="A5224" s="14">
        <v>134</v>
      </c>
      <c r="B5224" s="16">
        <v>610</v>
      </c>
      <c r="C5224" s="14" t="s">
        <v>6489</v>
      </c>
      <c r="D5224" s="17">
        <v>1</v>
      </c>
      <c r="E5224" s="5" t="s">
        <v>6490</v>
      </c>
      <c r="F5224" s="5">
        <v>0</v>
      </c>
      <c r="G5224" s="5" t="s">
        <v>6491</v>
      </c>
      <c r="H5224" s="20" t="str">
        <f ca="1">IFERROR(__xludf.DUMMYFUNCTION("GOOGLETRANSLATE(VIET!K5224,""vi"",""en"")"),"Literature - novels, short stories")</f>
        <v>Literature - novels, short stories</v>
      </c>
      <c r="I5224" s="5">
        <v>0</v>
      </c>
      <c r="J5224" s="5">
        <v>2004</v>
      </c>
      <c r="K5224" s="5">
        <v>1</v>
      </c>
      <c r="L5224" s="5" t="s">
        <v>6233</v>
      </c>
      <c r="M5224" s="5" t="s">
        <v>96</v>
      </c>
      <c r="N5224" s="19">
        <v>9784167168865</v>
      </c>
    </row>
    <row r="5225" spans="1:14" ht="15.75" customHeight="1" x14ac:dyDescent="0.2">
      <c r="A5225" s="14">
        <v>135</v>
      </c>
      <c r="B5225" s="16">
        <v>610</v>
      </c>
      <c r="C5225" s="14" t="s">
        <v>6492</v>
      </c>
      <c r="D5225" s="17">
        <v>1</v>
      </c>
      <c r="E5225" s="5" t="s">
        <v>6493</v>
      </c>
      <c r="F5225" s="5">
        <v>0</v>
      </c>
      <c r="G5225" s="5" t="s">
        <v>6494</v>
      </c>
      <c r="H5225" s="20" t="str">
        <f ca="1">IFERROR(__xludf.DUMMYFUNCTION("GOOGLETRANSLATE(VIET!K5225,""vi"",""en"")"),"Literature - novels, short stories")</f>
        <v>Literature - novels, short stories</v>
      </c>
      <c r="I5225" s="5">
        <v>0</v>
      </c>
      <c r="J5225" s="5">
        <v>1986</v>
      </c>
      <c r="K5225" s="5">
        <v>1</v>
      </c>
      <c r="L5225" s="5" t="s">
        <v>886</v>
      </c>
      <c r="M5225" s="5" t="s">
        <v>96</v>
      </c>
      <c r="N5225" s="19">
        <v>4087491412</v>
      </c>
    </row>
    <row r="5226" spans="1:14" ht="15.75" customHeight="1" x14ac:dyDescent="0.2">
      <c r="A5226" s="14">
        <v>136</v>
      </c>
      <c r="B5226" s="16">
        <v>610</v>
      </c>
      <c r="C5226" s="14" t="s">
        <v>6495</v>
      </c>
      <c r="D5226" s="17">
        <v>1</v>
      </c>
      <c r="E5226" s="5" t="s">
        <v>6496</v>
      </c>
      <c r="F5226" s="5">
        <v>0</v>
      </c>
      <c r="G5226" s="5" t="s">
        <v>6497</v>
      </c>
      <c r="H5226" s="20" t="str">
        <f ca="1">IFERROR(__xludf.DUMMYFUNCTION("GOOGLETRANSLATE(VIET!K5226,""vi"",""en"")"),"Literature - novels, short stories")</f>
        <v>Literature - novels, short stories</v>
      </c>
      <c r="I5226" s="5">
        <v>0</v>
      </c>
      <c r="J5226" s="5">
        <v>2005</v>
      </c>
      <c r="K5226" s="5">
        <v>29</v>
      </c>
      <c r="L5226" s="5" t="s">
        <v>1150</v>
      </c>
      <c r="M5226" s="5" t="s">
        <v>96</v>
      </c>
      <c r="N5226" s="19">
        <v>9784344406100</v>
      </c>
    </row>
    <row r="5227" spans="1:14" ht="15.75" customHeight="1" x14ac:dyDescent="0.2">
      <c r="A5227" s="14">
        <v>137</v>
      </c>
      <c r="B5227" s="16">
        <v>610</v>
      </c>
      <c r="C5227" s="14" t="s">
        <v>6498</v>
      </c>
      <c r="D5227" s="17">
        <v>1</v>
      </c>
      <c r="E5227" s="5" t="s">
        <v>6499</v>
      </c>
      <c r="F5227" s="5">
        <v>0</v>
      </c>
      <c r="G5227" s="5" t="s">
        <v>6500</v>
      </c>
      <c r="H5227" s="20" t="str">
        <f ca="1">IFERROR(__xludf.DUMMYFUNCTION("GOOGLETRANSLATE(VIET!K5227,""vi"",""en"")"),"Literature - novels, short stories")</f>
        <v>Literature - novels, short stories</v>
      </c>
      <c r="I5227" s="5">
        <v>0</v>
      </c>
      <c r="J5227" s="5">
        <v>2005</v>
      </c>
      <c r="K5227" s="5">
        <v>18</v>
      </c>
      <c r="L5227" s="5" t="s">
        <v>1150</v>
      </c>
      <c r="M5227" s="5" t="s">
        <v>96</v>
      </c>
      <c r="N5227" s="19">
        <v>9784344406117</v>
      </c>
    </row>
    <row r="5228" spans="1:14" ht="15.75" customHeight="1" x14ac:dyDescent="0.2">
      <c r="A5228" s="14">
        <v>138</v>
      </c>
      <c r="B5228" s="16">
        <v>610</v>
      </c>
      <c r="C5228" s="14" t="s">
        <v>6501</v>
      </c>
      <c r="D5228" s="17">
        <v>2</v>
      </c>
      <c r="E5228" s="5" t="s">
        <v>6502</v>
      </c>
      <c r="F5228" s="5">
        <v>0</v>
      </c>
      <c r="G5228" s="5" t="s">
        <v>6503</v>
      </c>
      <c r="H5228" s="20" t="str">
        <f ca="1">IFERROR(__xludf.DUMMYFUNCTION("GOOGLETRANSLATE(VIET!K5228,""vi"",""en"")"),"Literature - novels, short stories")</f>
        <v>Literature - novels, short stories</v>
      </c>
      <c r="I5228" s="5">
        <v>0</v>
      </c>
      <c r="J5228" s="5">
        <v>2016</v>
      </c>
      <c r="K5228" s="5">
        <v>2</v>
      </c>
      <c r="L5228" s="5" t="s">
        <v>6504</v>
      </c>
      <c r="M5228" s="5" t="s">
        <v>96</v>
      </c>
      <c r="N5228" s="19" t="s">
        <v>6505</v>
      </c>
    </row>
    <row r="5229" spans="1:14" ht="15.75" customHeight="1" x14ac:dyDescent="0.2">
      <c r="A5229" s="14">
        <v>139</v>
      </c>
      <c r="B5229" s="16">
        <v>610</v>
      </c>
      <c r="C5229" s="14" t="s">
        <v>6506</v>
      </c>
      <c r="D5229" s="17">
        <v>1</v>
      </c>
      <c r="E5229" s="5" t="s">
        <v>6507</v>
      </c>
      <c r="F5229" s="5">
        <v>0</v>
      </c>
      <c r="G5229" s="5" t="s">
        <v>6232</v>
      </c>
      <c r="H5229" s="20" t="str">
        <f ca="1">IFERROR(__xludf.DUMMYFUNCTION("GOOGLETRANSLATE(VIET!K5229,""vi"",""en"")"),"Literature - novels, short stories")</f>
        <v>Literature - novels, short stories</v>
      </c>
      <c r="I5229" s="5">
        <v>0</v>
      </c>
      <c r="J5229" s="5">
        <v>1995</v>
      </c>
      <c r="K5229" s="5">
        <v>0</v>
      </c>
      <c r="L5229" s="5" t="s">
        <v>2183</v>
      </c>
      <c r="M5229" s="5" t="s">
        <v>96</v>
      </c>
      <c r="N5229" s="19" t="s">
        <v>32</v>
      </c>
    </row>
    <row r="5230" spans="1:14" ht="15.75" customHeight="1" x14ac:dyDescent="0.2">
      <c r="A5230" s="14">
        <v>140</v>
      </c>
      <c r="B5230" s="16">
        <v>610</v>
      </c>
      <c r="C5230" s="14" t="s">
        <v>6508</v>
      </c>
      <c r="D5230" s="17">
        <v>1</v>
      </c>
      <c r="E5230" s="5" t="s">
        <v>6509</v>
      </c>
      <c r="F5230" s="5" t="s">
        <v>6510</v>
      </c>
      <c r="G5230" s="5" t="s">
        <v>6511</v>
      </c>
      <c r="H5230" s="20" t="str">
        <f ca="1">IFERROR(__xludf.DUMMYFUNCTION("GOOGLETRANSLATE(VIET!K5230,""vi"",""en"")"),"Literature - novels, short stories")</f>
        <v>Literature - novels, short stories</v>
      </c>
      <c r="I5230" s="5">
        <v>0</v>
      </c>
      <c r="J5230" s="5">
        <v>2008</v>
      </c>
      <c r="K5230" s="5">
        <v>1</v>
      </c>
      <c r="L5230" s="5" t="s">
        <v>6468</v>
      </c>
      <c r="M5230" s="5" t="s">
        <v>35</v>
      </c>
      <c r="N5230" s="19">
        <v>9781564784902</v>
      </c>
    </row>
    <row r="5231" spans="1:14" ht="15.75" customHeight="1" x14ac:dyDescent="0.2">
      <c r="A5231" s="14">
        <v>141</v>
      </c>
      <c r="B5231" s="16">
        <v>610</v>
      </c>
      <c r="C5231" s="14" t="s">
        <v>6512</v>
      </c>
      <c r="D5231" s="17">
        <v>1</v>
      </c>
      <c r="E5231" s="5" t="s">
        <v>6513</v>
      </c>
      <c r="F5231" s="5">
        <v>0</v>
      </c>
      <c r="G5231" s="5" t="s">
        <v>6514</v>
      </c>
      <c r="H5231" s="20" t="str">
        <f ca="1">IFERROR(__xludf.DUMMYFUNCTION("GOOGLETRANSLATE(VIET!K5231,""vi"",""en"")"),"Literature - novels, short stories")</f>
        <v>Literature - novels, short stories</v>
      </c>
      <c r="I5231" s="5">
        <v>0</v>
      </c>
      <c r="J5231" s="5">
        <v>2004</v>
      </c>
      <c r="K5231" s="5">
        <v>82</v>
      </c>
      <c r="L5231" s="5" t="s">
        <v>2535</v>
      </c>
      <c r="M5231" s="5" t="s">
        <v>96</v>
      </c>
      <c r="N5231" s="19">
        <v>9784101098012</v>
      </c>
    </row>
    <row r="5232" spans="1:14" ht="15.75" hidden="1" customHeight="1" x14ac:dyDescent="0.2">
      <c r="A5232" s="14">
        <v>142</v>
      </c>
      <c r="B5232" s="16">
        <v>610</v>
      </c>
      <c r="C5232" s="14" t="s">
        <v>6515</v>
      </c>
      <c r="D5232" s="17">
        <v>0</v>
      </c>
      <c r="E5232" s="5">
        <v>0</v>
      </c>
      <c r="F5232" s="5">
        <v>0</v>
      </c>
      <c r="G5232" s="5">
        <v>0</v>
      </c>
      <c r="H5232" s="5" t="s">
        <v>6096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19">
        <v>0</v>
      </c>
    </row>
    <row r="5233" spans="1:14" ht="15.75" customHeight="1" x14ac:dyDescent="0.2">
      <c r="A5233" s="14">
        <v>143</v>
      </c>
      <c r="B5233" s="16">
        <v>610</v>
      </c>
      <c r="C5233" s="14" t="s">
        <v>6516</v>
      </c>
      <c r="D5233" s="17">
        <v>1</v>
      </c>
      <c r="E5233" s="5" t="s">
        <v>6517</v>
      </c>
      <c r="F5233" s="5">
        <v>0</v>
      </c>
      <c r="G5233" s="5" t="s">
        <v>6518</v>
      </c>
      <c r="H5233" s="20" t="str">
        <f ca="1">IFERROR(__xludf.DUMMYFUNCTION("GOOGLETRANSLATE(VIET!K5233,""vi"",""en"")"),"Literature - novels, short stories")</f>
        <v>Literature - novels, short stories</v>
      </c>
      <c r="I5233" s="5">
        <v>0</v>
      </c>
      <c r="J5233" s="5">
        <v>1982</v>
      </c>
      <c r="K5233" s="5">
        <v>1</v>
      </c>
      <c r="L5233" s="5" t="s">
        <v>414</v>
      </c>
      <c r="M5233" s="5" t="s">
        <v>35</v>
      </c>
      <c r="N5233" s="19">
        <v>9784770010148</v>
      </c>
    </row>
    <row r="5234" spans="1:14" ht="15.75" customHeight="1" x14ac:dyDescent="0.2">
      <c r="A5234" s="14">
        <v>144</v>
      </c>
      <c r="B5234" s="16">
        <v>610</v>
      </c>
      <c r="C5234" s="14" t="s">
        <v>6519</v>
      </c>
      <c r="D5234" s="17">
        <v>1</v>
      </c>
      <c r="E5234" s="5" t="s">
        <v>6520</v>
      </c>
      <c r="F5234" s="5">
        <v>0</v>
      </c>
      <c r="G5234" s="5" t="s">
        <v>6521</v>
      </c>
      <c r="H5234" s="20" t="str">
        <f ca="1">IFERROR(__xludf.DUMMYFUNCTION("GOOGLETRANSLATE(VIET!K5234,""vi"",""en"")"),"Literature - novels, short stories")</f>
        <v>Literature - novels, short stories</v>
      </c>
      <c r="I5234" s="5">
        <v>1</v>
      </c>
      <c r="J5234" s="5">
        <v>2010</v>
      </c>
      <c r="K5234" s="5">
        <v>1</v>
      </c>
      <c r="L5234" s="5">
        <v>0</v>
      </c>
      <c r="M5234" s="5" t="s">
        <v>96</v>
      </c>
      <c r="N5234" s="19">
        <v>9784062910002</v>
      </c>
    </row>
    <row r="5235" spans="1:14" ht="15.75" customHeight="1" x14ac:dyDescent="0.2">
      <c r="A5235" s="14">
        <v>145</v>
      </c>
      <c r="B5235" s="16">
        <v>610</v>
      </c>
      <c r="C5235" s="14" t="s">
        <v>6522</v>
      </c>
      <c r="D5235" s="17">
        <v>1</v>
      </c>
      <c r="E5235" s="5" t="s">
        <v>6523</v>
      </c>
      <c r="F5235" s="5">
        <v>0</v>
      </c>
      <c r="G5235" s="5" t="s">
        <v>6521</v>
      </c>
      <c r="H5235" s="20" t="str">
        <f ca="1">IFERROR(__xludf.DUMMYFUNCTION("GOOGLETRANSLATE(VIET!K5235,""vi"",""en"")"),"Literature - novels, short stories")</f>
        <v>Literature - novels, short stories</v>
      </c>
      <c r="I5235" s="5">
        <v>1</v>
      </c>
      <c r="J5235" s="5">
        <v>2010</v>
      </c>
      <c r="K5235" s="5">
        <v>1</v>
      </c>
      <c r="L5235" s="5" t="s">
        <v>414</v>
      </c>
      <c r="M5235" s="5" t="s">
        <v>96</v>
      </c>
      <c r="N5235" s="19">
        <v>9784062910019</v>
      </c>
    </row>
    <row r="5236" spans="1:14" ht="15.75" customHeight="1" x14ac:dyDescent="0.2">
      <c r="A5236" s="14">
        <v>146</v>
      </c>
      <c r="B5236" s="16">
        <v>610</v>
      </c>
      <c r="C5236" s="14" t="s">
        <v>6524</v>
      </c>
      <c r="D5236" s="17">
        <v>1</v>
      </c>
      <c r="E5236" s="5" t="s">
        <v>6525</v>
      </c>
      <c r="F5236" s="5">
        <v>0</v>
      </c>
      <c r="G5236" s="5" t="s">
        <v>6526</v>
      </c>
      <c r="H5236" s="20" t="str">
        <f ca="1">IFERROR(__xludf.DUMMYFUNCTION("GOOGLETRANSLATE(VIET!K5236,""vi"",""en"")"),"Literature - novels, short stories")</f>
        <v>Literature - novels, short stories</v>
      </c>
      <c r="I5236" s="5">
        <v>0</v>
      </c>
      <c r="J5236" s="5">
        <v>2009</v>
      </c>
      <c r="K5236" s="5">
        <v>1</v>
      </c>
      <c r="L5236" s="5" t="s">
        <v>886</v>
      </c>
      <c r="M5236" s="5" t="s">
        <v>96</v>
      </c>
      <c r="N5236" s="19">
        <v>9784087713114</v>
      </c>
    </row>
    <row r="5237" spans="1:14" ht="15.75" customHeight="1" x14ac:dyDescent="0.2">
      <c r="A5237" s="14">
        <v>147</v>
      </c>
      <c r="B5237" s="16">
        <v>610</v>
      </c>
      <c r="C5237" s="14" t="s">
        <v>6527</v>
      </c>
      <c r="D5237" s="17">
        <v>1</v>
      </c>
      <c r="E5237" s="5" t="s">
        <v>6528</v>
      </c>
      <c r="F5237" s="5">
        <v>0</v>
      </c>
      <c r="G5237" s="5" t="s">
        <v>6529</v>
      </c>
      <c r="H5237" s="20" t="str">
        <f ca="1">IFERROR(__xludf.DUMMYFUNCTION("GOOGLETRANSLATE(VIET!K5237,""vi"",""en"")"),"Literature - novels, short stories")</f>
        <v>Literature - novels, short stories</v>
      </c>
      <c r="I5237" s="5">
        <v>0</v>
      </c>
      <c r="J5237" s="5">
        <v>1994</v>
      </c>
      <c r="K5237" s="5">
        <v>1</v>
      </c>
      <c r="L5237" s="5" t="s">
        <v>768</v>
      </c>
      <c r="M5237" s="5" t="s">
        <v>96</v>
      </c>
      <c r="N5237" s="19" t="s">
        <v>6530</v>
      </c>
    </row>
    <row r="5238" spans="1:14" ht="15.75" customHeight="1" x14ac:dyDescent="0.2">
      <c r="A5238" s="14">
        <v>148</v>
      </c>
      <c r="B5238" s="16">
        <v>610</v>
      </c>
      <c r="C5238" s="14" t="s">
        <v>6531</v>
      </c>
      <c r="D5238" s="17">
        <v>1</v>
      </c>
      <c r="E5238" s="5" t="s">
        <v>6532</v>
      </c>
      <c r="F5238" s="5">
        <v>0</v>
      </c>
      <c r="G5238" s="5" t="s">
        <v>6533</v>
      </c>
      <c r="H5238" s="20" t="str">
        <f ca="1">IFERROR(__xludf.DUMMYFUNCTION("GOOGLETRANSLATE(VIET!K5238,""vi"",""en"")"),"Literature - novels, short stories")</f>
        <v>Literature - novels, short stories</v>
      </c>
      <c r="I5238" s="5">
        <v>0</v>
      </c>
      <c r="J5238" s="5">
        <v>2009</v>
      </c>
      <c r="K5238" s="5">
        <v>6</v>
      </c>
      <c r="L5238" s="5" t="s">
        <v>1150</v>
      </c>
      <c r="M5238" s="5" t="s">
        <v>96</v>
      </c>
      <c r="N5238" s="19">
        <v>9784344016224</v>
      </c>
    </row>
    <row r="5239" spans="1:14" ht="15.75" customHeight="1" x14ac:dyDescent="0.2">
      <c r="A5239" s="14">
        <v>149</v>
      </c>
      <c r="B5239" s="16">
        <v>610</v>
      </c>
      <c r="C5239" s="14" t="s">
        <v>6534</v>
      </c>
      <c r="D5239" s="17">
        <v>1</v>
      </c>
      <c r="E5239" s="5" t="s">
        <v>6535</v>
      </c>
      <c r="F5239" s="5">
        <v>0</v>
      </c>
      <c r="G5239" s="5" t="s">
        <v>6533</v>
      </c>
      <c r="H5239" s="20" t="str">
        <f ca="1">IFERROR(__xludf.DUMMYFUNCTION("GOOGLETRANSLATE(VIET!K5239,""vi"",""en"")"),"Literature - novels, short stories")</f>
        <v>Literature - novels, short stories</v>
      </c>
      <c r="I5239" s="5">
        <v>0</v>
      </c>
      <c r="J5239" s="5">
        <v>2010</v>
      </c>
      <c r="K5239" s="5">
        <v>1</v>
      </c>
      <c r="L5239" s="5" t="s">
        <v>886</v>
      </c>
      <c r="M5239" s="5" t="s">
        <v>96</v>
      </c>
      <c r="N5239" s="19" t="s">
        <v>6536</v>
      </c>
    </row>
    <row r="5240" spans="1:14" ht="15.75" customHeight="1" x14ac:dyDescent="0.2">
      <c r="A5240" s="14">
        <v>150</v>
      </c>
      <c r="B5240" s="16">
        <v>610</v>
      </c>
      <c r="C5240" s="14" t="s">
        <v>6537</v>
      </c>
      <c r="D5240" s="17">
        <v>1</v>
      </c>
      <c r="E5240" s="5" t="s">
        <v>6538</v>
      </c>
      <c r="F5240" s="5">
        <v>0</v>
      </c>
      <c r="G5240" s="5" t="s">
        <v>6533</v>
      </c>
      <c r="H5240" s="20" t="str">
        <f ca="1">IFERROR(__xludf.DUMMYFUNCTION("GOOGLETRANSLATE(VIET!K5240,""vi"",""en"")"),"Literature - novels, short stories")</f>
        <v>Literature - novels, short stories</v>
      </c>
      <c r="I5240" s="5">
        <v>1</v>
      </c>
      <c r="J5240" s="5">
        <v>1997</v>
      </c>
      <c r="K5240" s="5">
        <v>6</v>
      </c>
      <c r="L5240" s="5">
        <v>0</v>
      </c>
      <c r="M5240" s="5" t="s">
        <v>96</v>
      </c>
      <c r="N5240" s="19">
        <v>9784062085731</v>
      </c>
    </row>
    <row r="5241" spans="1:14" ht="15.75" customHeight="1" x14ac:dyDescent="0.2">
      <c r="A5241" s="14">
        <v>151</v>
      </c>
      <c r="B5241" s="16">
        <v>610</v>
      </c>
      <c r="C5241" s="14" t="s">
        <v>6539</v>
      </c>
      <c r="D5241" s="17">
        <v>1</v>
      </c>
      <c r="E5241" s="5" t="s">
        <v>6540</v>
      </c>
      <c r="F5241" s="5">
        <v>0</v>
      </c>
      <c r="G5241" s="5" t="s">
        <v>6533</v>
      </c>
      <c r="H5241" s="20" t="str">
        <f ca="1">IFERROR(__xludf.DUMMYFUNCTION("GOOGLETRANSLATE(VIET!K5241,""vi"",""en"")"),"Literature - novels, short stories")</f>
        <v>Literature - novels, short stories</v>
      </c>
      <c r="I5241" s="5">
        <v>2</v>
      </c>
      <c r="J5241" s="5">
        <v>1997</v>
      </c>
      <c r="K5241" s="5">
        <v>1</v>
      </c>
      <c r="L5241" s="5">
        <v>0</v>
      </c>
      <c r="M5241" s="5" t="s">
        <v>96</v>
      </c>
      <c r="N5241" s="19">
        <v>9784062085748</v>
      </c>
    </row>
    <row r="5242" spans="1:14" ht="15.75" customHeight="1" x14ac:dyDescent="0.2">
      <c r="A5242" s="14">
        <v>152</v>
      </c>
      <c r="B5242" s="16">
        <v>610</v>
      </c>
      <c r="C5242" s="14" t="s">
        <v>6541</v>
      </c>
      <c r="D5242" s="17">
        <v>1</v>
      </c>
      <c r="E5242" s="5" t="s">
        <v>6542</v>
      </c>
      <c r="F5242" s="5" t="s">
        <v>6543</v>
      </c>
      <c r="G5242" s="5" t="s">
        <v>6533</v>
      </c>
      <c r="H5242" s="20" t="str">
        <f ca="1">IFERROR(__xludf.DUMMYFUNCTION("GOOGLETRANSLATE(VIET!K5242,""vi"",""en"")"),"Literature - novels, short stories")</f>
        <v>Literature - novels, short stories</v>
      </c>
      <c r="I5242" s="5">
        <v>0</v>
      </c>
      <c r="J5242" s="5">
        <v>2008</v>
      </c>
      <c r="K5242" s="5">
        <v>1</v>
      </c>
      <c r="L5242" s="5" t="s">
        <v>6544</v>
      </c>
      <c r="M5242" s="5" t="s">
        <v>35</v>
      </c>
      <c r="N5242" s="19">
        <v>9781846880643</v>
      </c>
    </row>
    <row r="5243" spans="1:14" ht="15.75" customHeight="1" x14ac:dyDescent="0.2">
      <c r="A5243" s="14">
        <v>153</v>
      </c>
      <c r="B5243" s="16">
        <v>610</v>
      </c>
      <c r="C5243" s="14" t="s">
        <v>6545</v>
      </c>
      <c r="D5243" s="17">
        <v>1</v>
      </c>
      <c r="E5243" s="5" t="s">
        <v>6546</v>
      </c>
      <c r="F5243" s="5">
        <v>0</v>
      </c>
      <c r="G5243" s="5" t="s">
        <v>6547</v>
      </c>
      <c r="H5243" s="20" t="str">
        <f ca="1">IFERROR(__xludf.DUMMYFUNCTION("GOOGLETRANSLATE(VIET!K5243,""vi"",""en"")"),"Literature - novels, short stories")</f>
        <v>Literature - novels, short stories</v>
      </c>
      <c r="I5243" s="5">
        <v>0</v>
      </c>
      <c r="J5243" s="5">
        <v>2009</v>
      </c>
      <c r="K5243" s="5">
        <v>5</v>
      </c>
      <c r="L5243" s="5" t="s">
        <v>6548</v>
      </c>
      <c r="M5243" s="5" t="s">
        <v>96</v>
      </c>
      <c r="N5243" s="19">
        <v>9784758411240</v>
      </c>
    </row>
    <row r="5244" spans="1:14" ht="15.75" customHeight="1" x14ac:dyDescent="0.2">
      <c r="A5244" s="14">
        <v>154</v>
      </c>
      <c r="B5244" s="16">
        <v>610</v>
      </c>
      <c r="C5244" s="14" t="s">
        <v>6549</v>
      </c>
      <c r="D5244" s="17">
        <v>1</v>
      </c>
      <c r="E5244" s="5" t="s">
        <v>6550</v>
      </c>
      <c r="F5244" s="5">
        <v>0</v>
      </c>
      <c r="G5244" s="5" t="s">
        <v>6551</v>
      </c>
      <c r="H5244" s="20" t="str">
        <f ca="1">IFERROR(__xludf.DUMMYFUNCTION("GOOGLETRANSLATE(VIET!K5244,""vi"",""en"")"),"Literature - novels, short stories")</f>
        <v>Literature - novels, short stories</v>
      </c>
      <c r="I5244" s="5">
        <v>0</v>
      </c>
      <c r="J5244" s="5">
        <v>2009</v>
      </c>
      <c r="K5244" s="5">
        <v>1</v>
      </c>
      <c r="L5244" s="5" t="s">
        <v>457</v>
      </c>
      <c r="M5244" s="5" t="s">
        <v>96</v>
      </c>
      <c r="N5244" s="19">
        <v>9784022505415</v>
      </c>
    </row>
    <row r="5245" spans="1:14" ht="15.75" customHeight="1" x14ac:dyDescent="0.2">
      <c r="A5245" s="14">
        <v>155</v>
      </c>
      <c r="B5245" s="16">
        <v>610</v>
      </c>
      <c r="C5245" s="14" t="s">
        <v>6552</v>
      </c>
      <c r="D5245" s="17">
        <v>1</v>
      </c>
      <c r="E5245" s="5" t="s">
        <v>6553</v>
      </c>
      <c r="F5245" s="5">
        <v>0</v>
      </c>
      <c r="G5245" s="5" t="s">
        <v>6554</v>
      </c>
      <c r="H5245" s="20" t="str">
        <f ca="1">IFERROR(__xludf.DUMMYFUNCTION("GOOGLETRANSLATE(VIET!K5245,""vi"",""en"")"),"Literature - novels, short stories")</f>
        <v>Literature - novels, short stories</v>
      </c>
      <c r="I5245" s="5">
        <v>1</v>
      </c>
      <c r="J5245" s="5">
        <v>2002</v>
      </c>
      <c r="K5245" s="5">
        <v>1</v>
      </c>
      <c r="L5245" s="5" t="s">
        <v>6233</v>
      </c>
      <c r="M5245" s="5" t="s">
        <v>96</v>
      </c>
      <c r="N5245" s="19">
        <v>9784167111212</v>
      </c>
    </row>
    <row r="5246" spans="1:14" ht="15.75" customHeight="1" x14ac:dyDescent="0.2">
      <c r="A5246" s="14">
        <v>156</v>
      </c>
      <c r="B5246" s="16">
        <v>610</v>
      </c>
      <c r="C5246" s="14" t="s">
        <v>6555</v>
      </c>
      <c r="D5246" s="17">
        <v>1</v>
      </c>
      <c r="E5246" s="5" t="s">
        <v>6556</v>
      </c>
      <c r="F5246" s="5">
        <v>0</v>
      </c>
      <c r="G5246" s="5" t="s">
        <v>6554</v>
      </c>
      <c r="H5246" s="20" t="str">
        <f ca="1">IFERROR(__xludf.DUMMYFUNCTION("GOOGLETRANSLATE(VIET!K5246,""vi"",""en"")"),"Literature - novels, short stories")</f>
        <v>Literature - novels, short stories</v>
      </c>
      <c r="I5246" s="5">
        <v>2</v>
      </c>
      <c r="J5246" s="5">
        <v>2002</v>
      </c>
      <c r="K5246" s="5">
        <v>0</v>
      </c>
      <c r="L5246" s="5" t="s">
        <v>2183</v>
      </c>
      <c r="M5246" s="5" t="s">
        <v>96</v>
      </c>
      <c r="N5246" s="19" t="s">
        <v>32</v>
      </c>
    </row>
    <row r="5247" spans="1:14" ht="15.75" customHeight="1" x14ac:dyDescent="0.2">
      <c r="A5247" s="14">
        <v>157</v>
      </c>
      <c r="B5247" s="16">
        <v>610</v>
      </c>
      <c r="C5247" s="14" t="s">
        <v>6557</v>
      </c>
      <c r="D5247" s="17">
        <v>1</v>
      </c>
      <c r="E5247" s="5" t="s">
        <v>6558</v>
      </c>
      <c r="F5247" s="5" t="s">
        <v>6553</v>
      </c>
      <c r="G5247" s="5" t="s">
        <v>6554</v>
      </c>
      <c r="H5247" s="20" t="str">
        <f ca="1">IFERROR(__xludf.DUMMYFUNCTION("GOOGLETRANSLATE(VIET!K5247,""vi"",""en"")"),"Literature - novels, short stories")</f>
        <v>Literature - novels, short stories</v>
      </c>
      <c r="I5247" s="5">
        <v>1</v>
      </c>
      <c r="J5247" s="5">
        <v>2013</v>
      </c>
      <c r="K5247" s="5">
        <v>1</v>
      </c>
      <c r="L5247" s="5" t="s">
        <v>6559</v>
      </c>
      <c r="M5247" s="5" t="s">
        <v>35</v>
      </c>
      <c r="N5247" s="19">
        <v>9780857280435</v>
      </c>
    </row>
    <row r="5248" spans="1:14" ht="15.75" customHeight="1" x14ac:dyDescent="0.2">
      <c r="A5248" s="14">
        <v>158</v>
      </c>
      <c r="B5248" s="16">
        <v>610</v>
      </c>
      <c r="C5248" s="14" t="s">
        <v>6560</v>
      </c>
      <c r="D5248" s="17">
        <v>1</v>
      </c>
      <c r="E5248" s="5" t="s">
        <v>6561</v>
      </c>
      <c r="F5248" s="5" t="s">
        <v>6556</v>
      </c>
      <c r="G5248" s="5" t="s">
        <v>6554</v>
      </c>
      <c r="H5248" s="20" t="str">
        <f ca="1">IFERROR(__xludf.DUMMYFUNCTION("GOOGLETRANSLATE(VIET!K5248,""vi"",""en"")"),"Literature - novels, short stories")</f>
        <v>Literature - novels, short stories</v>
      </c>
      <c r="I5248" s="5">
        <v>2</v>
      </c>
      <c r="J5248" s="5">
        <v>2013</v>
      </c>
      <c r="K5248" s="5">
        <v>1</v>
      </c>
      <c r="L5248" s="5" t="s">
        <v>6559</v>
      </c>
      <c r="M5248" s="5" t="s">
        <v>35</v>
      </c>
      <c r="N5248" s="19">
        <v>9780857280459</v>
      </c>
    </row>
    <row r="5249" spans="1:14" ht="15.75" customHeight="1" x14ac:dyDescent="0.2">
      <c r="A5249" s="14">
        <v>159</v>
      </c>
      <c r="B5249" s="16">
        <v>610</v>
      </c>
      <c r="C5249" s="14" t="s">
        <v>6562</v>
      </c>
      <c r="D5249" s="17">
        <v>1</v>
      </c>
      <c r="E5249" s="5" t="s">
        <v>6563</v>
      </c>
      <c r="F5249" s="5">
        <v>0</v>
      </c>
      <c r="G5249" s="5" t="s">
        <v>6554</v>
      </c>
      <c r="H5249" s="20" t="str">
        <f ca="1">IFERROR(__xludf.DUMMYFUNCTION("GOOGLETRANSLATE(VIET!K5249,""vi"",""en"")"),"Literature - novels, short stories")</f>
        <v>Literature - novels, short stories</v>
      </c>
      <c r="I5249" s="5">
        <v>1</v>
      </c>
      <c r="J5249" s="5">
        <v>2015</v>
      </c>
      <c r="K5249" s="5">
        <v>34</v>
      </c>
      <c r="L5249" s="5" t="s">
        <v>2535</v>
      </c>
      <c r="M5249" s="5" t="s">
        <v>96</v>
      </c>
      <c r="N5249" s="19" t="s">
        <v>6564</v>
      </c>
    </row>
    <row r="5250" spans="1:14" ht="15.75" customHeight="1" x14ac:dyDescent="0.2">
      <c r="A5250" s="14">
        <v>160</v>
      </c>
      <c r="B5250" s="16">
        <v>610</v>
      </c>
      <c r="C5250" s="14" t="s">
        <v>6565</v>
      </c>
      <c r="D5250" s="17">
        <v>1</v>
      </c>
      <c r="E5250" s="5" t="s">
        <v>6566</v>
      </c>
      <c r="F5250" s="5">
        <v>0</v>
      </c>
      <c r="G5250" s="5" t="s">
        <v>6554</v>
      </c>
      <c r="H5250" s="20" t="str">
        <f ca="1">IFERROR(__xludf.DUMMYFUNCTION("GOOGLETRANSLATE(VIET!K5250,""vi"",""en"")"),"Literature - novels, short stories")</f>
        <v>Literature - novels, short stories</v>
      </c>
      <c r="I5250" s="5">
        <v>2</v>
      </c>
      <c r="J5250" s="5">
        <v>2011</v>
      </c>
      <c r="K5250" s="5">
        <v>28</v>
      </c>
      <c r="L5250" s="5" t="s">
        <v>2535</v>
      </c>
      <c r="M5250" s="5" t="s">
        <v>96</v>
      </c>
      <c r="N5250" s="19" t="s">
        <v>6567</v>
      </c>
    </row>
    <row r="5251" spans="1:14" ht="15.75" customHeight="1" x14ac:dyDescent="0.2">
      <c r="A5251" s="14">
        <v>161</v>
      </c>
      <c r="B5251" s="16">
        <v>610</v>
      </c>
      <c r="C5251" s="14" t="s">
        <v>6568</v>
      </c>
      <c r="D5251" s="17">
        <v>1</v>
      </c>
      <c r="E5251" s="5" t="s">
        <v>6569</v>
      </c>
      <c r="F5251" s="5">
        <v>0</v>
      </c>
      <c r="G5251" s="5" t="s">
        <v>6554</v>
      </c>
      <c r="H5251" s="20" t="str">
        <f ca="1">IFERROR(__xludf.DUMMYFUNCTION("GOOGLETRANSLATE(VIET!K5251,""vi"",""en"")"),"Literature - novels, short stories")</f>
        <v>Literature - novels, short stories</v>
      </c>
      <c r="I5251" s="5">
        <v>3</v>
      </c>
      <c r="J5251" s="5">
        <v>2011</v>
      </c>
      <c r="K5251" s="5">
        <v>26</v>
      </c>
      <c r="L5251" s="5" t="s">
        <v>2535</v>
      </c>
      <c r="M5251" s="5" t="s">
        <v>96</v>
      </c>
      <c r="N5251" s="19" t="s">
        <v>6570</v>
      </c>
    </row>
    <row r="5252" spans="1:14" ht="15.75" customHeight="1" x14ac:dyDescent="0.2">
      <c r="A5252" s="14">
        <v>162</v>
      </c>
      <c r="B5252" s="16">
        <v>610</v>
      </c>
      <c r="C5252" s="14" t="s">
        <v>6571</v>
      </c>
      <c r="D5252" s="17">
        <v>1</v>
      </c>
      <c r="E5252" s="5" t="s">
        <v>6572</v>
      </c>
      <c r="F5252" s="5" t="s">
        <v>6573</v>
      </c>
      <c r="G5252" s="5" t="s">
        <v>6574</v>
      </c>
      <c r="H5252" s="20" t="str">
        <f ca="1">IFERROR(__xludf.DUMMYFUNCTION("GOOGLETRANSLATE(VIET!K5252,""vi"",""en"")"),"Literature - novels, short stories")</f>
        <v>Literature - novels, short stories</v>
      </c>
      <c r="I5252" s="5">
        <v>0</v>
      </c>
      <c r="J5252" s="5">
        <v>2005</v>
      </c>
      <c r="K5252" s="5">
        <v>6</v>
      </c>
      <c r="L5252" s="5" t="s">
        <v>414</v>
      </c>
      <c r="M5252" s="5" t="s">
        <v>96</v>
      </c>
      <c r="N5252" s="19">
        <v>9784062131674</v>
      </c>
    </row>
    <row r="5253" spans="1:14" ht="15.75" customHeight="1" x14ac:dyDescent="0.2">
      <c r="A5253" s="14">
        <v>163</v>
      </c>
      <c r="B5253" s="16">
        <v>610</v>
      </c>
      <c r="C5253" s="14" t="s">
        <v>6575</v>
      </c>
      <c r="D5253" s="17">
        <v>1</v>
      </c>
      <c r="E5253" s="5" t="s">
        <v>6576</v>
      </c>
      <c r="F5253" s="5">
        <v>0</v>
      </c>
      <c r="G5253" s="5" t="s">
        <v>6577</v>
      </c>
      <c r="H5253" s="20" t="str">
        <f ca="1">IFERROR(__xludf.DUMMYFUNCTION("GOOGLETRANSLATE(VIET!K5253,""vi"",""en"")"),"Literature - novels, short stories")</f>
        <v>Literature - novels, short stories</v>
      </c>
      <c r="I5253" s="5">
        <v>0</v>
      </c>
      <c r="J5253" s="5" t="s">
        <v>1261</v>
      </c>
      <c r="K5253" s="5">
        <v>1</v>
      </c>
      <c r="L5253" s="5" t="s">
        <v>414</v>
      </c>
      <c r="M5253" s="5" t="s">
        <v>6168</v>
      </c>
      <c r="N5253" s="19" t="s">
        <v>6578</v>
      </c>
    </row>
    <row r="5254" spans="1:14" ht="15.75" customHeight="1" x14ac:dyDescent="0.2">
      <c r="A5254" s="14">
        <v>164</v>
      </c>
      <c r="B5254" s="16">
        <v>610</v>
      </c>
      <c r="C5254" s="14" t="s">
        <v>6579</v>
      </c>
      <c r="D5254" s="17">
        <v>1</v>
      </c>
      <c r="E5254" s="5" t="s">
        <v>6580</v>
      </c>
      <c r="F5254" s="5">
        <v>0</v>
      </c>
      <c r="G5254" s="5" t="s">
        <v>6581</v>
      </c>
      <c r="H5254" s="20" t="str">
        <f ca="1">IFERROR(__xludf.DUMMYFUNCTION("GOOGLETRANSLATE(VIET!K5254,""vi"",""en"")"),"Literature - novels, short stories")</f>
        <v>Literature - novels, short stories</v>
      </c>
      <c r="I5254" s="5">
        <v>0</v>
      </c>
      <c r="J5254" s="5">
        <v>2014</v>
      </c>
      <c r="K5254" s="5">
        <v>5</v>
      </c>
      <c r="L5254" s="5" t="s">
        <v>2535</v>
      </c>
      <c r="M5254" s="5" t="s">
        <v>96</v>
      </c>
      <c r="N5254" s="19">
        <v>9784103606086</v>
      </c>
    </row>
    <row r="5255" spans="1:14" ht="15.75" customHeight="1" x14ac:dyDescent="0.2">
      <c r="A5255" s="14">
        <v>165</v>
      </c>
      <c r="B5255" s="16">
        <v>610</v>
      </c>
      <c r="C5255" s="14" t="s">
        <v>6582</v>
      </c>
      <c r="D5255" s="17">
        <v>1</v>
      </c>
      <c r="E5255" s="5" t="s">
        <v>6583</v>
      </c>
      <c r="F5255" s="5">
        <v>0</v>
      </c>
      <c r="G5255" s="5" t="s">
        <v>6584</v>
      </c>
      <c r="H5255" s="20" t="str">
        <f ca="1">IFERROR(__xludf.DUMMYFUNCTION("GOOGLETRANSLATE(VIET!K5255,""vi"",""en"")"),"Literature - novels, short stories")</f>
        <v>Literature - novels, short stories</v>
      </c>
      <c r="I5255" s="5">
        <v>0</v>
      </c>
      <c r="J5255" s="5">
        <v>1998</v>
      </c>
      <c r="K5255" s="5">
        <v>7</v>
      </c>
      <c r="L5255" s="5" t="s">
        <v>6585</v>
      </c>
      <c r="M5255" s="5" t="s">
        <v>96</v>
      </c>
      <c r="N5255" s="19">
        <v>4469220663</v>
      </c>
    </row>
    <row r="5256" spans="1:14" ht="15.75" customHeight="1" x14ac:dyDescent="0.2">
      <c r="A5256" s="14">
        <v>166</v>
      </c>
      <c r="B5256" s="16">
        <v>610</v>
      </c>
      <c r="C5256" s="14" t="s">
        <v>6586</v>
      </c>
      <c r="D5256" s="17">
        <v>1</v>
      </c>
      <c r="E5256" s="5" t="s">
        <v>6587</v>
      </c>
      <c r="F5256" s="5">
        <v>0</v>
      </c>
      <c r="G5256" s="5" t="s">
        <v>6584</v>
      </c>
      <c r="H5256" s="20" t="str">
        <f ca="1">IFERROR(__xludf.DUMMYFUNCTION("GOOGLETRANSLATE(VIET!K5256,""vi"",""en"")"),"Literature - novels, short stories")</f>
        <v>Literature - novels, short stories</v>
      </c>
      <c r="I5256" s="5">
        <v>0</v>
      </c>
      <c r="J5256" s="5">
        <v>1992</v>
      </c>
      <c r="K5256" s="5">
        <v>1</v>
      </c>
      <c r="L5256" s="5" t="s">
        <v>6588</v>
      </c>
      <c r="M5256" s="5" t="s">
        <v>96</v>
      </c>
      <c r="N5256" s="19">
        <v>4892871974</v>
      </c>
    </row>
    <row r="5257" spans="1:14" ht="15.75" customHeight="1" x14ac:dyDescent="0.2">
      <c r="A5257" s="14">
        <v>167</v>
      </c>
      <c r="B5257" s="16">
        <v>610</v>
      </c>
      <c r="C5257" s="14" t="s">
        <v>6589</v>
      </c>
      <c r="D5257" s="17">
        <v>1</v>
      </c>
      <c r="E5257" s="5" t="s">
        <v>6590</v>
      </c>
      <c r="F5257" s="5">
        <v>0</v>
      </c>
      <c r="G5257" s="5" t="s">
        <v>4169</v>
      </c>
      <c r="H5257" s="20" t="str">
        <f ca="1">IFERROR(__xludf.DUMMYFUNCTION("GOOGLETRANSLATE(VIET!K5257,""vi"",""en"")"),"Literature - novels, short stories")</f>
        <v>Literature - novels, short stories</v>
      </c>
      <c r="I5257" s="5">
        <v>0</v>
      </c>
      <c r="J5257" s="5">
        <v>1995</v>
      </c>
      <c r="K5257" s="5">
        <v>1</v>
      </c>
      <c r="L5257" s="5" t="s">
        <v>5048</v>
      </c>
      <c r="M5257" s="5" t="s">
        <v>96</v>
      </c>
      <c r="N5257" s="19">
        <v>4043453027</v>
      </c>
    </row>
    <row r="5258" spans="1:14" ht="15.75" customHeight="1" x14ac:dyDescent="0.2">
      <c r="A5258" s="14">
        <v>168</v>
      </c>
      <c r="B5258" s="16">
        <v>610</v>
      </c>
      <c r="C5258" s="14" t="s">
        <v>6591</v>
      </c>
      <c r="D5258" s="17">
        <v>1</v>
      </c>
      <c r="E5258" s="5" t="s">
        <v>6592</v>
      </c>
      <c r="F5258" s="5">
        <v>0</v>
      </c>
      <c r="G5258" s="5" t="s">
        <v>6593</v>
      </c>
      <c r="H5258" s="20" t="str">
        <f ca="1">IFERROR(__xludf.DUMMYFUNCTION("GOOGLETRANSLATE(VIET!K5258,""vi"",""en"")"),"Literature - novels, short stories")</f>
        <v>Literature - novels, short stories</v>
      </c>
      <c r="I5258" s="5">
        <v>0</v>
      </c>
      <c r="J5258" s="5">
        <v>2003</v>
      </c>
      <c r="K5258" s="5">
        <v>10</v>
      </c>
      <c r="L5258" s="5" t="s">
        <v>2535</v>
      </c>
      <c r="M5258" s="5" t="s">
        <v>96</v>
      </c>
      <c r="N5258" s="19">
        <v>9784101250519</v>
      </c>
    </row>
    <row r="5259" spans="1:14" ht="15.75" customHeight="1" x14ac:dyDescent="0.2">
      <c r="A5259" s="14">
        <v>169</v>
      </c>
      <c r="B5259" s="16">
        <v>610</v>
      </c>
      <c r="C5259" s="14" t="s">
        <v>6594</v>
      </c>
      <c r="D5259" s="17">
        <v>1</v>
      </c>
      <c r="E5259" s="5" t="s">
        <v>6595</v>
      </c>
      <c r="F5259" s="5">
        <v>0</v>
      </c>
      <c r="G5259" s="5" t="s">
        <v>6596</v>
      </c>
      <c r="H5259" s="20" t="str">
        <f ca="1">IFERROR(__xludf.DUMMYFUNCTION("GOOGLETRANSLATE(VIET!K5259,""vi"",""en"")"),"Literature - novels, short stories")</f>
        <v>Literature - novels, short stories</v>
      </c>
      <c r="I5259" s="5">
        <v>0</v>
      </c>
      <c r="J5259" s="5">
        <v>1995</v>
      </c>
      <c r="K5259" s="5">
        <v>1</v>
      </c>
      <c r="L5259" s="5" t="s">
        <v>480</v>
      </c>
      <c r="M5259" s="5" t="s">
        <v>96</v>
      </c>
      <c r="N5259" s="19">
        <v>9784041880036</v>
      </c>
    </row>
    <row r="5260" spans="1:14" ht="15.75" customHeight="1" x14ac:dyDescent="0.2">
      <c r="A5260" s="14">
        <v>170</v>
      </c>
      <c r="B5260" s="16">
        <v>610</v>
      </c>
      <c r="C5260" s="14" t="s">
        <v>6597</v>
      </c>
      <c r="D5260" s="17">
        <v>1</v>
      </c>
      <c r="E5260" s="5" t="s">
        <v>6598</v>
      </c>
      <c r="F5260" s="5">
        <v>0</v>
      </c>
      <c r="G5260" s="5" t="s">
        <v>6596</v>
      </c>
      <c r="H5260" s="20" t="str">
        <f ca="1">IFERROR(__xludf.DUMMYFUNCTION("GOOGLETRANSLATE(VIET!K5260,""vi"",""en"")"),"Literature - novels, short stories")</f>
        <v>Literature - novels, short stories</v>
      </c>
      <c r="I5260" s="5">
        <v>0</v>
      </c>
      <c r="J5260" s="5">
        <v>1995</v>
      </c>
      <c r="K5260" s="5">
        <v>28</v>
      </c>
      <c r="L5260" s="5" t="s">
        <v>480</v>
      </c>
      <c r="M5260" s="5" t="s">
        <v>96</v>
      </c>
      <c r="N5260" s="19">
        <v>9784041880012</v>
      </c>
    </row>
    <row r="5261" spans="1:14" ht="15.75" customHeight="1" x14ac:dyDescent="0.2">
      <c r="A5261" s="14">
        <v>171</v>
      </c>
      <c r="B5261" s="16">
        <v>610</v>
      </c>
      <c r="C5261" s="14" t="s">
        <v>6599</v>
      </c>
      <c r="D5261" s="17">
        <v>1</v>
      </c>
      <c r="E5261" s="5" t="s">
        <v>6600</v>
      </c>
      <c r="F5261" s="5">
        <v>0</v>
      </c>
      <c r="G5261" s="5" t="s">
        <v>6601</v>
      </c>
      <c r="H5261" s="20" t="str">
        <f ca="1">IFERROR(__xludf.DUMMYFUNCTION("GOOGLETRANSLATE(VIET!K5261,""vi"",""en"")"),"Literature - novels, short stories")</f>
        <v>Literature - novels, short stories</v>
      </c>
      <c r="I5261" s="5">
        <v>0</v>
      </c>
      <c r="J5261" s="5">
        <v>2006</v>
      </c>
      <c r="K5261" s="5">
        <v>0</v>
      </c>
      <c r="L5261" s="5" t="s">
        <v>6233</v>
      </c>
      <c r="M5261" s="5" t="s">
        <v>96</v>
      </c>
      <c r="N5261" s="19" t="s">
        <v>32</v>
      </c>
    </row>
    <row r="5262" spans="1:14" ht="15.75" customHeight="1" x14ac:dyDescent="0.2">
      <c r="A5262" s="14">
        <v>172</v>
      </c>
      <c r="B5262" s="16">
        <v>610</v>
      </c>
      <c r="C5262" s="14" t="s">
        <v>6602</v>
      </c>
      <c r="D5262" s="17">
        <v>0</v>
      </c>
      <c r="E5262" s="5" t="s">
        <v>6603</v>
      </c>
      <c r="F5262" s="5">
        <v>0</v>
      </c>
      <c r="G5262" s="5" t="s">
        <v>6604</v>
      </c>
      <c r="H5262" s="20" t="str">
        <f ca="1">IFERROR(__xludf.DUMMYFUNCTION("GOOGLETRANSLATE(VIET!K5262,""vi"",""en"")"),"Literature - novels, short stories")</f>
        <v>Literature - novels, short stories</v>
      </c>
      <c r="I5262" s="5">
        <v>0</v>
      </c>
      <c r="J5262" s="5">
        <v>0</v>
      </c>
      <c r="K5262" s="5">
        <v>0</v>
      </c>
      <c r="L5262" s="5" t="s">
        <v>6233</v>
      </c>
      <c r="M5262" s="5" t="s">
        <v>96</v>
      </c>
      <c r="N5262" s="19">
        <v>0</v>
      </c>
    </row>
    <row r="5263" spans="1:14" ht="15.75" customHeight="1" x14ac:dyDescent="0.2">
      <c r="A5263" s="14">
        <v>173</v>
      </c>
      <c r="B5263" s="16">
        <v>610</v>
      </c>
      <c r="C5263" s="14" t="s">
        <v>6605</v>
      </c>
      <c r="D5263" s="17">
        <v>1</v>
      </c>
      <c r="E5263" s="5" t="s">
        <v>6606</v>
      </c>
      <c r="F5263" s="5">
        <v>0</v>
      </c>
      <c r="G5263" s="5" t="s">
        <v>6607</v>
      </c>
      <c r="H5263" s="20" t="str">
        <f ca="1">IFERROR(__xludf.DUMMYFUNCTION("GOOGLETRANSLATE(VIET!K5263,""vi"",""en"")"),"Literature - novels, short stories")</f>
        <v>Literature - novels, short stories</v>
      </c>
      <c r="I5263" s="5">
        <v>0</v>
      </c>
      <c r="J5263" s="5">
        <v>2007</v>
      </c>
      <c r="K5263" s="5">
        <v>1</v>
      </c>
      <c r="L5263" s="5" t="s">
        <v>6233</v>
      </c>
      <c r="M5263" s="5" t="s">
        <v>96</v>
      </c>
      <c r="N5263" s="19">
        <v>9784163599106</v>
      </c>
    </row>
    <row r="5264" spans="1:14" ht="15.75" customHeight="1" x14ac:dyDescent="0.2">
      <c r="A5264" s="14">
        <v>174</v>
      </c>
      <c r="B5264" s="16">
        <v>610</v>
      </c>
      <c r="C5264" s="14" t="s">
        <v>6608</v>
      </c>
      <c r="D5264" s="17">
        <v>0</v>
      </c>
      <c r="E5264" s="5" t="s">
        <v>6609</v>
      </c>
      <c r="F5264" s="5">
        <v>0</v>
      </c>
      <c r="G5264" s="5" t="s">
        <v>6610</v>
      </c>
      <c r="H5264" s="20" t="str">
        <f ca="1">IFERROR(__xludf.DUMMYFUNCTION("GOOGLETRANSLATE(VIET!K5264,""vi"",""en"")"),"Literature - novels, short stories")</f>
        <v>Literature - novels, short stories</v>
      </c>
      <c r="I5264" s="5">
        <v>0</v>
      </c>
      <c r="J5264" s="5">
        <v>0</v>
      </c>
      <c r="K5264" s="5">
        <v>0</v>
      </c>
      <c r="L5264" s="5" t="s">
        <v>6233</v>
      </c>
      <c r="M5264" s="5" t="s">
        <v>96</v>
      </c>
      <c r="N5264" s="19">
        <v>0</v>
      </c>
    </row>
    <row r="5265" spans="1:14" ht="15.75" customHeight="1" x14ac:dyDescent="0.2">
      <c r="A5265" s="14">
        <v>175</v>
      </c>
      <c r="B5265" s="16">
        <v>610</v>
      </c>
      <c r="C5265" s="14" t="s">
        <v>6611</v>
      </c>
      <c r="D5265" s="17">
        <v>1</v>
      </c>
      <c r="E5265" s="5" t="s">
        <v>6612</v>
      </c>
      <c r="F5265" s="5">
        <v>0</v>
      </c>
      <c r="G5265" s="5" t="s">
        <v>6613</v>
      </c>
      <c r="H5265" s="20" t="str">
        <f ca="1">IFERROR(__xludf.DUMMYFUNCTION("GOOGLETRANSLATE(VIET!K5265,""vi"",""en"")"),"Literature - novels, short stories")</f>
        <v>Literature - novels, short stories</v>
      </c>
      <c r="I5265" s="5">
        <v>0</v>
      </c>
      <c r="J5265" s="5">
        <v>2006</v>
      </c>
      <c r="K5265" s="5">
        <v>1</v>
      </c>
      <c r="L5265" s="5" t="s">
        <v>6233</v>
      </c>
      <c r="M5265" s="5" t="s">
        <v>96</v>
      </c>
      <c r="N5265" s="19">
        <v>9784163598208</v>
      </c>
    </row>
    <row r="5266" spans="1:14" ht="15.75" customHeight="1" x14ac:dyDescent="0.2">
      <c r="A5266" s="14">
        <v>176</v>
      </c>
      <c r="B5266" s="16">
        <v>610</v>
      </c>
      <c r="C5266" s="14" t="s">
        <v>6614</v>
      </c>
      <c r="D5266" s="17">
        <v>1</v>
      </c>
      <c r="E5266" s="5" t="s">
        <v>6615</v>
      </c>
      <c r="F5266" s="5">
        <v>0</v>
      </c>
      <c r="G5266" s="5" t="s">
        <v>6616</v>
      </c>
      <c r="H5266" s="20" t="str">
        <f ca="1">IFERROR(__xludf.DUMMYFUNCTION("GOOGLETRANSLATE(VIET!K5266,""vi"",""en"")"),"Literature - novels, short stories")</f>
        <v>Literature - novels, short stories</v>
      </c>
      <c r="I5266" s="5">
        <v>0</v>
      </c>
      <c r="J5266" s="5">
        <v>2007</v>
      </c>
      <c r="K5266" s="5">
        <v>1</v>
      </c>
      <c r="L5266" s="5" t="s">
        <v>6233</v>
      </c>
      <c r="M5266" s="5" t="s">
        <v>96</v>
      </c>
      <c r="N5266" s="19">
        <v>9784163598307</v>
      </c>
    </row>
    <row r="5267" spans="1:14" ht="15.75" customHeight="1" x14ac:dyDescent="0.2">
      <c r="A5267" s="14">
        <v>177</v>
      </c>
      <c r="B5267" s="16">
        <v>610</v>
      </c>
      <c r="C5267" s="14" t="s">
        <v>6617</v>
      </c>
      <c r="D5267" s="17">
        <v>0</v>
      </c>
      <c r="E5267" s="5" t="s">
        <v>6618</v>
      </c>
      <c r="F5267" s="5">
        <v>0</v>
      </c>
      <c r="G5267" s="5" t="s">
        <v>6619</v>
      </c>
      <c r="H5267" s="20" t="str">
        <f ca="1">IFERROR(__xludf.DUMMYFUNCTION("GOOGLETRANSLATE(VIET!K5267,""vi"",""en"")"),"Literature - novels, short stories")</f>
        <v>Literature - novels, short stories</v>
      </c>
      <c r="I5267" s="5">
        <v>0</v>
      </c>
      <c r="J5267" s="5">
        <v>0</v>
      </c>
      <c r="K5267" s="5">
        <v>0</v>
      </c>
      <c r="L5267" s="5" t="s">
        <v>6233</v>
      </c>
      <c r="M5267" s="5" t="s">
        <v>96</v>
      </c>
      <c r="N5267" s="19">
        <v>0</v>
      </c>
    </row>
    <row r="5268" spans="1:14" ht="15.75" customHeight="1" x14ac:dyDescent="0.2">
      <c r="A5268" s="14">
        <v>178</v>
      </c>
      <c r="B5268" s="16">
        <v>610</v>
      </c>
      <c r="C5268" s="14" t="s">
        <v>6620</v>
      </c>
      <c r="D5268" s="17">
        <v>0</v>
      </c>
      <c r="E5268" s="5" t="s">
        <v>6621</v>
      </c>
      <c r="F5268" s="5">
        <v>0</v>
      </c>
      <c r="G5268" s="5" t="s">
        <v>6622</v>
      </c>
      <c r="H5268" s="20" t="str">
        <f ca="1">IFERROR(__xludf.DUMMYFUNCTION("GOOGLETRANSLATE(VIET!K5268,""vi"",""en"")"),"Literature - novels, short stories")</f>
        <v>Literature - novels, short stories</v>
      </c>
      <c r="I5268" s="5">
        <v>0</v>
      </c>
      <c r="J5268" s="5">
        <v>0</v>
      </c>
      <c r="K5268" s="5">
        <v>0</v>
      </c>
      <c r="L5268" s="5" t="s">
        <v>6233</v>
      </c>
      <c r="M5268" s="5" t="s">
        <v>96</v>
      </c>
      <c r="N5268" s="19">
        <v>0</v>
      </c>
    </row>
    <row r="5269" spans="1:14" ht="15.75" customHeight="1" x14ac:dyDescent="0.2">
      <c r="A5269" s="14">
        <v>179</v>
      </c>
      <c r="B5269" s="16">
        <v>610</v>
      </c>
      <c r="C5269" s="14" t="s">
        <v>6623</v>
      </c>
      <c r="D5269" s="17">
        <v>0</v>
      </c>
      <c r="E5269" s="5" t="s">
        <v>6624</v>
      </c>
      <c r="F5269" s="5">
        <v>0</v>
      </c>
      <c r="G5269" s="5" t="s">
        <v>6625</v>
      </c>
      <c r="H5269" s="20" t="str">
        <f ca="1">IFERROR(__xludf.DUMMYFUNCTION("GOOGLETRANSLATE(VIET!K5269,""vi"",""en"")"),"Literature - novels, short stories")</f>
        <v>Literature - novels, short stories</v>
      </c>
      <c r="I5269" s="5">
        <v>0</v>
      </c>
      <c r="J5269" s="5">
        <v>0</v>
      </c>
      <c r="K5269" s="5">
        <v>0</v>
      </c>
      <c r="L5269" s="5" t="s">
        <v>6233</v>
      </c>
      <c r="M5269" s="5" t="s">
        <v>96</v>
      </c>
      <c r="N5269" s="19">
        <v>0</v>
      </c>
    </row>
    <row r="5270" spans="1:14" ht="15.75" customHeight="1" x14ac:dyDescent="0.2">
      <c r="A5270" s="14">
        <v>180</v>
      </c>
      <c r="B5270" s="16">
        <v>610</v>
      </c>
      <c r="C5270" s="14" t="s">
        <v>6626</v>
      </c>
      <c r="D5270" s="17">
        <v>1</v>
      </c>
      <c r="E5270" s="5" t="s">
        <v>6627</v>
      </c>
      <c r="F5270" s="5">
        <v>0</v>
      </c>
      <c r="G5270" s="5" t="s">
        <v>6628</v>
      </c>
      <c r="H5270" s="20" t="str">
        <f ca="1">IFERROR(__xludf.DUMMYFUNCTION("GOOGLETRANSLATE(VIET!K5270,""vi"",""en"")"),"Literature - novels, short stories")</f>
        <v>Literature - novels, short stories</v>
      </c>
      <c r="I5270" s="5">
        <v>0</v>
      </c>
      <c r="J5270" s="5">
        <v>2007</v>
      </c>
      <c r="K5270" s="5">
        <v>1</v>
      </c>
      <c r="L5270" s="5" t="s">
        <v>6233</v>
      </c>
      <c r="M5270" s="5" t="s">
        <v>96</v>
      </c>
      <c r="N5270" s="19">
        <v>9784163598703</v>
      </c>
    </row>
    <row r="5271" spans="1:14" ht="15.75" customHeight="1" x14ac:dyDescent="0.2">
      <c r="A5271" s="14">
        <v>181</v>
      </c>
      <c r="B5271" s="16">
        <v>610</v>
      </c>
      <c r="C5271" s="14" t="s">
        <v>6629</v>
      </c>
      <c r="D5271" s="17">
        <v>1</v>
      </c>
      <c r="E5271" s="5" t="s">
        <v>6630</v>
      </c>
      <c r="F5271" s="5">
        <v>0</v>
      </c>
      <c r="G5271" s="5" t="s">
        <v>6631</v>
      </c>
      <c r="H5271" s="20" t="str">
        <f ca="1">IFERROR(__xludf.DUMMYFUNCTION("GOOGLETRANSLATE(VIET!K5271,""vi"",""en"")"),"Literature - novels, short stories")</f>
        <v>Literature - novels, short stories</v>
      </c>
      <c r="I5271" s="5">
        <v>0</v>
      </c>
      <c r="J5271" s="5">
        <v>2007</v>
      </c>
      <c r="K5271" s="5">
        <v>1</v>
      </c>
      <c r="L5271" s="5" t="s">
        <v>6233</v>
      </c>
      <c r="M5271" s="5" t="s">
        <v>96</v>
      </c>
      <c r="N5271" s="19">
        <v>9784163598802</v>
      </c>
    </row>
    <row r="5272" spans="1:14" ht="15.75" customHeight="1" x14ac:dyDescent="0.2">
      <c r="A5272" s="14">
        <v>182</v>
      </c>
      <c r="B5272" s="16">
        <v>610</v>
      </c>
      <c r="C5272" s="14" t="s">
        <v>6632</v>
      </c>
      <c r="D5272" s="17">
        <v>0</v>
      </c>
      <c r="E5272" s="5" t="s">
        <v>6633</v>
      </c>
      <c r="F5272" s="5">
        <v>0</v>
      </c>
      <c r="G5272" s="5" t="s">
        <v>6634</v>
      </c>
      <c r="H5272" s="20" t="str">
        <f ca="1">IFERROR(__xludf.DUMMYFUNCTION("GOOGLETRANSLATE(VIET!K5272,""vi"",""en"")"),"Literature - novels, short stories")</f>
        <v>Literature - novels, short stories</v>
      </c>
      <c r="I5272" s="5">
        <v>0</v>
      </c>
      <c r="J5272" s="5">
        <v>0</v>
      </c>
      <c r="K5272" s="5">
        <v>0</v>
      </c>
      <c r="L5272" s="5" t="s">
        <v>6233</v>
      </c>
      <c r="M5272" s="5" t="s">
        <v>96</v>
      </c>
      <c r="N5272" s="19">
        <v>0</v>
      </c>
    </row>
    <row r="5273" spans="1:14" ht="15.75" hidden="1" customHeight="1" x14ac:dyDescent="0.2">
      <c r="A5273" s="14">
        <v>183</v>
      </c>
      <c r="B5273" s="16">
        <v>610</v>
      </c>
      <c r="C5273" s="14" t="s">
        <v>6635</v>
      </c>
      <c r="D5273" s="17">
        <v>0</v>
      </c>
      <c r="E5273" s="5">
        <v>0</v>
      </c>
      <c r="F5273" s="5">
        <v>0</v>
      </c>
      <c r="G5273" s="5">
        <v>0</v>
      </c>
      <c r="H5273" s="5" t="s">
        <v>6096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19">
        <v>0</v>
      </c>
    </row>
    <row r="5274" spans="1:14" ht="15.75" hidden="1" customHeight="1" x14ac:dyDescent="0.2">
      <c r="A5274" s="14">
        <v>184</v>
      </c>
      <c r="B5274" s="16">
        <v>610</v>
      </c>
      <c r="C5274" s="14" t="s">
        <v>6636</v>
      </c>
      <c r="D5274" s="17">
        <v>0</v>
      </c>
      <c r="E5274" s="5">
        <v>0</v>
      </c>
      <c r="F5274" s="5">
        <v>0</v>
      </c>
      <c r="G5274" s="5">
        <v>0</v>
      </c>
      <c r="H5274" s="5" t="s">
        <v>6096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19">
        <v>0</v>
      </c>
    </row>
    <row r="5275" spans="1:14" ht="15.75" hidden="1" customHeight="1" x14ac:dyDescent="0.2">
      <c r="A5275" s="14">
        <v>185</v>
      </c>
      <c r="B5275" s="16">
        <v>610</v>
      </c>
      <c r="C5275" s="14" t="s">
        <v>6637</v>
      </c>
      <c r="D5275" s="17">
        <v>0</v>
      </c>
      <c r="E5275" s="5">
        <v>0</v>
      </c>
      <c r="F5275" s="5">
        <v>0</v>
      </c>
      <c r="G5275" s="5">
        <v>0</v>
      </c>
      <c r="H5275" s="5" t="s">
        <v>6096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19">
        <v>0</v>
      </c>
    </row>
    <row r="5276" spans="1:14" ht="15.75" customHeight="1" x14ac:dyDescent="0.2">
      <c r="A5276" s="14">
        <v>186</v>
      </c>
      <c r="B5276" s="16">
        <v>610</v>
      </c>
      <c r="C5276" s="14" t="s">
        <v>6638</v>
      </c>
      <c r="D5276" s="17">
        <v>1</v>
      </c>
      <c r="E5276" s="5" t="s">
        <v>6639</v>
      </c>
      <c r="F5276" s="5">
        <v>0</v>
      </c>
      <c r="G5276" s="5" t="s">
        <v>6640</v>
      </c>
      <c r="H5276" s="20" t="str">
        <f ca="1">IFERROR(__xludf.DUMMYFUNCTION("GOOGLETRANSLATE(VIET!K5276,""vi"",""en"")"),"Literature - novels, short stories")</f>
        <v>Literature - novels, short stories</v>
      </c>
      <c r="I5276" s="5">
        <v>0</v>
      </c>
      <c r="J5276" s="5">
        <v>1993</v>
      </c>
      <c r="K5276" s="5">
        <v>1</v>
      </c>
      <c r="L5276" s="5" t="s">
        <v>4402</v>
      </c>
      <c r="M5276" s="5" t="s">
        <v>35</v>
      </c>
      <c r="N5276" s="19">
        <v>9780679743460</v>
      </c>
    </row>
    <row r="5277" spans="1:14" ht="15.75" customHeight="1" x14ac:dyDescent="0.2">
      <c r="A5277" s="14">
        <v>187</v>
      </c>
      <c r="B5277" s="16">
        <v>610</v>
      </c>
      <c r="C5277" s="14" t="s">
        <v>6641</v>
      </c>
      <c r="D5277" s="17">
        <v>1</v>
      </c>
      <c r="E5277" s="5" t="s">
        <v>6642</v>
      </c>
      <c r="F5277" s="5">
        <v>0</v>
      </c>
      <c r="G5277" s="5" t="s">
        <v>6601</v>
      </c>
      <c r="H5277" s="20" t="str">
        <f ca="1">IFERROR(__xludf.DUMMYFUNCTION("GOOGLETRANSLATE(VIET!K5277,""vi"",""en"")"),"Literature - novels, short stories")</f>
        <v>Literature - novels, short stories</v>
      </c>
      <c r="I5277" s="5">
        <v>0</v>
      </c>
      <c r="J5277" s="5">
        <v>2004</v>
      </c>
      <c r="K5277" s="5">
        <v>0</v>
      </c>
      <c r="L5277" s="5" t="s">
        <v>6643</v>
      </c>
      <c r="M5277" s="5" t="s">
        <v>96</v>
      </c>
      <c r="N5277" s="19">
        <v>9784062748681</v>
      </c>
    </row>
    <row r="5278" spans="1:14" ht="15.75" customHeight="1" x14ac:dyDescent="0.2">
      <c r="A5278" s="14">
        <v>188</v>
      </c>
      <c r="B5278" s="16">
        <v>610</v>
      </c>
      <c r="C5278" s="14" t="s">
        <v>6644</v>
      </c>
      <c r="D5278" s="17">
        <v>1</v>
      </c>
      <c r="E5278" s="5" t="s">
        <v>6645</v>
      </c>
      <c r="F5278" s="5">
        <v>0</v>
      </c>
      <c r="G5278" s="5" t="s">
        <v>6601</v>
      </c>
      <c r="H5278" s="20" t="str">
        <f ca="1">IFERROR(__xludf.DUMMYFUNCTION("GOOGLETRANSLATE(VIET!K5278,""vi"",""en"")"),"Literature - novels, short stories")</f>
        <v>Literature - novels, short stories</v>
      </c>
      <c r="I5278" s="5">
        <v>0</v>
      </c>
      <c r="J5278" s="5">
        <v>2004</v>
      </c>
      <c r="K5278" s="5">
        <v>0</v>
      </c>
      <c r="L5278" s="5" t="s">
        <v>6643</v>
      </c>
      <c r="M5278" s="5" t="s">
        <v>96</v>
      </c>
      <c r="N5278" s="19">
        <v>9784062748698</v>
      </c>
    </row>
    <row r="5279" spans="1:14" ht="15.75" customHeight="1" x14ac:dyDescent="0.2">
      <c r="A5279" s="14">
        <v>189</v>
      </c>
      <c r="B5279" s="16">
        <v>610</v>
      </c>
      <c r="C5279" s="14" t="s">
        <v>6646</v>
      </c>
      <c r="D5279" s="17">
        <v>1</v>
      </c>
      <c r="E5279" s="5" t="s">
        <v>6647</v>
      </c>
      <c r="F5279" s="5">
        <v>0</v>
      </c>
      <c r="G5279" s="5" t="s">
        <v>6601</v>
      </c>
      <c r="H5279" s="20" t="str">
        <f ca="1">IFERROR(__xludf.DUMMYFUNCTION("GOOGLETRANSLATE(VIET!K5279,""vi"",""en"")"),"Literature - novels, short stories")</f>
        <v>Literature - novels, short stories</v>
      </c>
      <c r="I5279" s="5">
        <v>1</v>
      </c>
      <c r="J5279" s="5">
        <v>2012</v>
      </c>
      <c r="K5279" s="5">
        <v>22</v>
      </c>
      <c r="L5279" s="5" t="s">
        <v>2535</v>
      </c>
      <c r="M5279" s="5" t="s">
        <v>96</v>
      </c>
      <c r="N5279" s="19">
        <v>9784103534037</v>
      </c>
    </row>
    <row r="5280" spans="1:14" ht="15.75" customHeight="1" x14ac:dyDescent="0.2">
      <c r="A5280" s="14">
        <v>190</v>
      </c>
      <c r="B5280" s="16">
        <v>610</v>
      </c>
      <c r="C5280" s="14" t="s">
        <v>6648</v>
      </c>
      <c r="D5280" s="17">
        <v>1</v>
      </c>
      <c r="E5280" s="5" t="s">
        <v>6649</v>
      </c>
      <c r="F5280" s="5">
        <v>0</v>
      </c>
      <c r="G5280" s="5" t="s">
        <v>6601</v>
      </c>
      <c r="H5280" s="20" t="str">
        <f ca="1">IFERROR(__xludf.DUMMYFUNCTION("GOOGLETRANSLATE(VIET!K5280,""vi"",""en"")"),"Literature - novels, short stories")</f>
        <v>Literature - novels, short stories</v>
      </c>
      <c r="I5280" s="5">
        <v>2</v>
      </c>
      <c r="J5280" s="5">
        <v>2011</v>
      </c>
      <c r="K5280" s="5">
        <v>17</v>
      </c>
      <c r="L5280" s="5" t="s">
        <v>2535</v>
      </c>
      <c r="M5280" s="5" t="s">
        <v>96</v>
      </c>
      <c r="N5280" s="19">
        <v>9784103534044</v>
      </c>
    </row>
    <row r="5281" spans="1:14" ht="15.75" customHeight="1" x14ac:dyDescent="0.2">
      <c r="A5281" s="14">
        <v>191</v>
      </c>
      <c r="B5281" s="16">
        <v>610</v>
      </c>
      <c r="C5281" s="14" t="s">
        <v>6650</v>
      </c>
      <c r="D5281" s="17">
        <v>1</v>
      </c>
      <c r="E5281" s="5" t="s">
        <v>6651</v>
      </c>
      <c r="F5281" s="5">
        <v>0</v>
      </c>
      <c r="G5281" s="5" t="s">
        <v>6601</v>
      </c>
      <c r="H5281" s="20" t="str">
        <f ca="1">IFERROR(__xludf.DUMMYFUNCTION("GOOGLETRANSLATE(VIET!K5281,""vi"",""en"")"),"Literature - novels, short stories")</f>
        <v>Literature - novels, short stories</v>
      </c>
      <c r="I5281" s="5">
        <v>3</v>
      </c>
      <c r="J5281" s="5">
        <v>2013</v>
      </c>
      <c r="K5281" s="5">
        <v>12</v>
      </c>
      <c r="L5281" s="5" t="s">
        <v>2535</v>
      </c>
      <c r="M5281" s="5" t="s">
        <v>96</v>
      </c>
      <c r="N5281" s="19">
        <v>9784103534051</v>
      </c>
    </row>
    <row r="5282" spans="1:14" ht="15.75" customHeight="1" x14ac:dyDescent="0.2">
      <c r="A5282" s="14">
        <v>192</v>
      </c>
      <c r="B5282" s="16">
        <v>610</v>
      </c>
      <c r="C5282" s="14" t="s">
        <v>6652</v>
      </c>
      <c r="D5282" s="17">
        <v>1</v>
      </c>
      <c r="E5282" s="5" t="s">
        <v>6653</v>
      </c>
      <c r="F5282" s="5">
        <v>0</v>
      </c>
      <c r="G5282" s="5" t="s">
        <v>6640</v>
      </c>
      <c r="H5282" s="20" t="str">
        <f ca="1">IFERROR(__xludf.DUMMYFUNCTION("GOOGLETRANSLATE(VIET!K5282,""vi"",""en"")"),"Literature - novels, short stories")</f>
        <v>Literature - novels, short stories</v>
      </c>
      <c r="I5282" s="5">
        <v>0</v>
      </c>
      <c r="J5282" s="5">
        <v>2000</v>
      </c>
      <c r="K5282" s="5">
        <v>1</v>
      </c>
      <c r="L5282" s="5" t="s">
        <v>6654</v>
      </c>
      <c r="M5282" s="5" t="s">
        <v>35</v>
      </c>
      <c r="N5282" s="19">
        <v>1860468438</v>
      </c>
    </row>
    <row r="5283" spans="1:14" ht="15.75" hidden="1" customHeight="1" x14ac:dyDescent="0.2">
      <c r="A5283" s="14">
        <v>193</v>
      </c>
      <c r="B5283" s="16">
        <v>610</v>
      </c>
      <c r="C5283" s="14" t="s">
        <v>6655</v>
      </c>
      <c r="D5283" s="17">
        <v>0</v>
      </c>
      <c r="E5283" s="5">
        <v>0</v>
      </c>
      <c r="F5283" s="5" t="s">
        <v>6656</v>
      </c>
      <c r="G5283" s="5">
        <v>0</v>
      </c>
      <c r="H5283" s="5" t="s">
        <v>6096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19">
        <v>0</v>
      </c>
    </row>
    <row r="5284" spans="1:14" ht="15.75" customHeight="1" x14ac:dyDescent="0.2">
      <c r="A5284" s="14">
        <v>194</v>
      </c>
      <c r="B5284" s="16">
        <v>610</v>
      </c>
      <c r="C5284" s="14" t="s">
        <v>6657</v>
      </c>
      <c r="D5284" s="17">
        <v>1</v>
      </c>
      <c r="E5284" s="5" t="s">
        <v>6658</v>
      </c>
      <c r="F5284" s="5">
        <v>0</v>
      </c>
      <c r="G5284" s="5" t="s">
        <v>6659</v>
      </c>
      <c r="H5284" s="20" t="str">
        <f ca="1">IFERROR(__xludf.DUMMYFUNCTION("GOOGLETRANSLATE(VIET!K5284,""vi"",""en"")"),"Literature - novels, short stories")</f>
        <v>Literature - novels, short stories</v>
      </c>
      <c r="I5284" s="5">
        <v>1</v>
      </c>
      <c r="J5284" s="5">
        <v>2002</v>
      </c>
      <c r="K5284" s="5">
        <v>30</v>
      </c>
      <c r="L5284" s="5" t="s">
        <v>6660</v>
      </c>
      <c r="M5284" s="5" t="s">
        <v>96</v>
      </c>
      <c r="N5284" s="19">
        <v>9784101001548</v>
      </c>
    </row>
    <row r="5285" spans="1:14" ht="15.75" customHeight="1" x14ac:dyDescent="0.2">
      <c r="A5285" s="14">
        <v>195</v>
      </c>
      <c r="B5285" s="16">
        <v>610</v>
      </c>
      <c r="C5285" s="14" t="s">
        <v>6661</v>
      </c>
      <c r="D5285" s="17">
        <v>1</v>
      </c>
      <c r="E5285" s="5" t="s">
        <v>6662</v>
      </c>
      <c r="F5285" s="5">
        <v>0</v>
      </c>
      <c r="G5285" s="5" t="s">
        <v>6659</v>
      </c>
      <c r="H5285" s="20" t="str">
        <f ca="1">IFERROR(__xludf.DUMMYFUNCTION("GOOGLETRANSLATE(VIET!K5285,""vi"",""en"")"),"Literature - novels, short stories")</f>
        <v>Literature - novels, short stories</v>
      </c>
      <c r="I5285" s="5">
        <v>2</v>
      </c>
      <c r="J5285" s="5">
        <v>2002</v>
      </c>
      <c r="K5285" s="5">
        <v>30</v>
      </c>
      <c r="L5285" s="5" t="s">
        <v>6660</v>
      </c>
      <c r="M5285" s="5" t="s">
        <v>96</v>
      </c>
      <c r="N5285" s="19">
        <v>9784101001555</v>
      </c>
    </row>
    <row r="5286" spans="1:14" ht="15.75" customHeight="1" x14ac:dyDescent="0.2">
      <c r="A5286" s="14">
        <v>196</v>
      </c>
      <c r="B5286" s="16">
        <v>610</v>
      </c>
      <c r="C5286" s="14" t="s">
        <v>6663</v>
      </c>
      <c r="D5286" s="17">
        <v>1</v>
      </c>
      <c r="E5286" s="5" t="s">
        <v>6664</v>
      </c>
      <c r="F5286" s="5">
        <v>0</v>
      </c>
      <c r="G5286" s="5" t="s">
        <v>6601</v>
      </c>
      <c r="H5286" s="20" t="str">
        <f ca="1">IFERROR(__xludf.DUMMYFUNCTION("GOOGLETRANSLATE(VIET!K5286,""vi"",""en"")"),"Literature - novels, short stories")</f>
        <v>Literature - novels, short stories</v>
      </c>
      <c r="I5286" s="5">
        <v>0</v>
      </c>
      <c r="J5286" s="5">
        <v>2009</v>
      </c>
      <c r="K5286" s="5">
        <v>1</v>
      </c>
      <c r="L5286" s="5" t="s">
        <v>2535</v>
      </c>
      <c r="M5286" s="5" t="s">
        <v>96</v>
      </c>
      <c r="N5286" s="19">
        <v>9784103534228</v>
      </c>
    </row>
    <row r="5287" spans="1:14" ht="15.75" customHeight="1" x14ac:dyDescent="0.2">
      <c r="A5287" s="14">
        <v>197</v>
      </c>
      <c r="B5287" s="16">
        <v>610</v>
      </c>
      <c r="C5287" s="14" t="s">
        <v>6665</v>
      </c>
      <c r="D5287" s="17">
        <v>1</v>
      </c>
      <c r="E5287" s="5" t="s">
        <v>6666</v>
      </c>
      <c r="F5287" s="5">
        <v>0</v>
      </c>
      <c r="G5287" s="5" t="s">
        <v>6601</v>
      </c>
      <c r="H5287" s="20" t="str">
        <f ca="1">IFERROR(__xludf.DUMMYFUNCTION("GOOGLETRANSLATE(VIET!K5287,""vi"",""en"")"),"Literature - novels, short stories")</f>
        <v>Literature - novels, short stories</v>
      </c>
      <c r="I5287" s="5">
        <v>0</v>
      </c>
      <c r="J5287" s="5">
        <v>2009</v>
      </c>
      <c r="K5287" s="5">
        <v>18</v>
      </c>
      <c r="L5287" s="5" t="s">
        <v>2535</v>
      </c>
      <c r="M5287" s="5" t="s">
        <v>96</v>
      </c>
      <c r="N5287" s="19">
        <v>9784103534235</v>
      </c>
    </row>
    <row r="5288" spans="1:14" ht="15.75" customHeight="1" x14ac:dyDescent="0.2">
      <c r="A5288" s="14">
        <v>198</v>
      </c>
      <c r="B5288" s="16">
        <v>610</v>
      </c>
      <c r="C5288" s="14" t="s">
        <v>6667</v>
      </c>
      <c r="D5288" s="17">
        <v>1</v>
      </c>
      <c r="E5288" s="5" t="s">
        <v>6668</v>
      </c>
      <c r="F5288" s="5">
        <v>0</v>
      </c>
      <c r="G5288" s="5" t="s">
        <v>6601</v>
      </c>
      <c r="H5288" s="20" t="str">
        <f ca="1">IFERROR(__xludf.DUMMYFUNCTION("GOOGLETRANSLATE(VIET!K5288,""vi"",""en"")"),"Literature - novels, short stories")</f>
        <v>Literature - novels, short stories</v>
      </c>
      <c r="I5288" s="5">
        <v>0</v>
      </c>
      <c r="J5288" s="5">
        <v>2009</v>
      </c>
      <c r="K5288" s="5">
        <v>5</v>
      </c>
      <c r="L5288" s="5" t="s">
        <v>2535</v>
      </c>
      <c r="M5288" s="5" t="s">
        <v>96</v>
      </c>
      <c r="N5288" s="19">
        <v>9784103534259</v>
      </c>
    </row>
    <row r="5289" spans="1:14" ht="15.75" customHeight="1" x14ac:dyDescent="0.2">
      <c r="A5289" s="14">
        <v>199</v>
      </c>
      <c r="B5289" s="16">
        <v>610</v>
      </c>
      <c r="C5289" s="14" t="s">
        <v>6669</v>
      </c>
      <c r="D5289" s="17">
        <v>1</v>
      </c>
      <c r="E5289" s="5" t="s">
        <v>6670</v>
      </c>
      <c r="F5289" s="5">
        <v>0</v>
      </c>
      <c r="G5289" s="5" t="s">
        <v>6601</v>
      </c>
      <c r="H5289" s="20" t="str">
        <f ca="1">IFERROR(__xludf.DUMMYFUNCTION("GOOGLETRANSLATE(VIET!K5289,""vi"",""en"")"),"Literature - novels, short stories")</f>
        <v>Literature - novels, short stories</v>
      </c>
      <c r="I5289" s="5">
        <v>0</v>
      </c>
      <c r="J5289" s="5">
        <v>2013</v>
      </c>
      <c r="K5289" s="5">
        <v>6</v>
      </c>
      <c r="L5289" s="5" t="s">
        <v>1138</v>
      </c>
      <c r="M5289" s="5" t="s">
        <v>96</v>
      </c>
      <c r="N5289" s="19">
        <v>9784163821108</v>
      </c>
    </row>
    <row r="5290" spans="1:14" ht="15.75" customHeight="1" x14ac:dyDescent="0.2">
      <c r="A5290" s="14">
        <v>200</v>
      </c>
      <c r="B5290" s="16">
        <v>610</v>
      </c>
      <c r="C5290" s="14" t="s">
        <v>6671</v>
      </c>
      <c r="D5290" s="17">
        <v>1</v>
      </c>
      <c r="E5290" s="5" t="s">
        <v>6672</v>
      </c>
      <c r="F5290" s="5">
        <v>0</v>
      </c>
      <c r="G5290" s="5" t="s">
        <v>6601</v>
      </c>
      <c r="H5290" s="20" t="str">
        <f ca="1">IFERROR(__xludf.DUMMYFUNCTION("GOOGLETRANSLATE(VIET!K5290,""vi"",""en"")"),"Literature - novels, short stories")</f>
        <v>Literature - novels, short stories</v>
      </c>
      <c r="I5290" s="5">
        <v>0</v>
      </c>
      <c r="J5290" s="5">
        <v>2014</v>
      </c>
      <c r="K5290" s="5">
        <v>1</v>
      </c>
      <c r="L5290" s="5" t="s">
        <v>1138</v>
      </c>
      <c r="M5290" s="5" t="s">
        <v>96</v>
      </c>
      <c r="N5290" s="19" t="s">
        <v>6673</v>
      </c>
    </row>
    <row r="5291" spans="1:14" ht="15.75" customHeight="1" x14ac:dyDescent="0.2">
      <c r="A5291" s="14">
        <v>201</v>
      </c>
      <c r="B5291" s="16">
        <v>610</v>
      </c>
      <c r="C5291" s="14" t="s">
        <v>6674</v>
      </c>
      <c r="D5291" s="17">
        <v>1</v>
      </c>
      <c r="E5291" s="5" t="s">
        <v>6675</v>
      </c>
      <c r="F5291" s="5" t="s">
        <v>6676</v>
      </c>
      <c r="G5291" s="5" t="s">
        <v>6601</v>
      </c>
      <c r="H5291" s="20" t="str">
        <f ca="1">IFERROR(__xludf.DUMMYFUNCTION("GOOGLETRANSLATE(VIET!K5291,""vi"",""en"")"),"Literature - novels, short stories")</f>
        <v>Literature - novels, short stories</v>
      </c>
      <c r="I5291" s="5">
        <v>0</v>
      </c>
      <c r="J5291" s="5">
        <v>2004</v>
      </c>
      <c r="K5291" s="5">
        <v>2</v>
      </c>
      <c r="L5291" s="5" t="s">
        <v>414</v>
      </c>
      <c r="M5291" s="5" t="s">
        <v>96</v>
      </c>
      <c r="N5291" s="19">
        <v>4062125366</v>
      </c>
    </row>
    <row r="5292" spans="1:14" ht="15.75" customHeight="1" x14ac:dyDescent="0.2">
      <c r="A5292" s="14">
        <v>202</v>
      </c>
      <c r="B5292" s="16">
        <v>610</v>
      </c>
      <c r="C5292" s="14" t="s">
        <v>6677</v>
      </c>
      <c r="D5292" s="17">
        <v>1</v>
      </c>
      <c r="E5292" s="5" t="s">
        <v>6678</v>
      </c>
      <c r="F5292" s="5">
        <v>0</v>
      </c>
      <c r="G5292" s="5" t="s">
        <v>6601</v>
      </c>
      <c r="H5292" s="20" t="str">
        <f ca="1">IFERROR(__xludf.DUMMYFUNCTION("GOOGLETRANSLATE(VIET!K5292,""vi"",""en"")"),"Literature - novels, short stories")</f>
        <v>Literature - novels, short stories</v>
      </c>
      <c r="I5292" s="5">
        <v>1</v>
      </c>
      <c r="J5292" s="5">
        <v>2017</v>
      </c>
      <c r="K5292" s="5">
        <v>1</v>
      </c>
      <c r="L5292" s="5" t="s">
        <v>2535</v>
      </c>
      <c r="M5292" s="5" t="s">
        <v>96</v>
      </c>
      <c r="N5292" s="19" t="s">
        <v>6679</v>
      </c>
    </row>
    <row r="5293" spans="1:14" ht="15.75" customHeight="1" x14ac:dyDescent="0.2">
      <c r="A5293" s="14">
        <v>203</v>
      </c>
      <c r="B5293" s="16">
        <v>610</v>
      </c>
      <c r="C5293" s="14" t="s">
        <v>6680</v>
      </c>
      <c r="D5293" s="17">
        <v>1</v>
      </c>
      <c r="E5293" s="5" t="s">
        <v>6681</v>
      </c>
      <c r="F5293" s="5">
        <v>0</v>
      </c>
      <c r="G5293" s="5" t="s">
        <v>6601</v>
      </c>
      <c r="H5293" s="20" t="str">
        <f ca="1">IFERROR(__xludf.DUMMYFUNCTION("GOOGLETRANSLATE(VIET!K5293,""vi"",""en"")"),"Literature - novels, short stories")</f>
        <v>Literature - novels, short stories</v>
      </c>
      <c r="I5293" s="5">
        <v>2</v>
      </c>
      <c r="J5293" s="5">
        <v>2017</v>
      </c>
      <c r="K5293" s="5">
        <v>1</v>
      </c>
      <c r="L5293" s="5" t="s">
        <v>2535</v>
      </c>
      <c r="M5293" s="5" t="s">
        <v>96</v>
      </c>
      <c r="N5293" s="19" t="s">
        <v>6682</v>
      </c>
    </row>
    <row r="5294" spans="1:14" ht="15.75" customHeight="1" x14ac:dyDescent="0.2">
      <c r="A5294" s="14">
        <v>204</v>
      </c>
      <c r="B5294" s="16">
        <v>610</v>
      </c>
      <c r="C5294" s="14" t="s">
        <v>6683</v>
      </c>
      <c r="D5294" s="17">
        <v>1</v>
      </c>
      <c r="E5294" s="5" t="s">
        <v>6684</v>
      </c>
      <c r="F5294" s="5">
        <v>0</v>
      </c>
      <c r="G5294" s="5" t="s">
        <v>6601</v>
      </c>
      <c r="H5294" s="20" t="str">
        <f ca="1">IFERROR(__xludf.DUMMYFUNCTION("GOOGLETRANSLATE(VIET!K5294,""vi"",""en"")"),"Literature - novels, short stories")</f>
        <v>Literature - novels, short stories</v>
      </c>
      <c r="I5294" s="5">
        <v>0</v>
      </c>
      <c r="J5294" s="5">
        <v>2015</v>
      </c>
      <c r="K5294" s="5">
        <v>1</v>
      </c>
      <c r="L5294" s="5" t="s">
        <v>2535</v>
      </c>
      <c r="M5294" s="5" t="s">
        <v>96</v>
      </c>
      <c r="N5294" s="19" t="s">
        <v>6685</v>
      </c>
    </row>
    <row r="5295" spans="1:14" ht="15.75" customHeight="1" x14ac:dyDescent="0.2">
      <c r="A5295" s="14">
        <v>205</v>
      </c>
      <c r="B5295" s="16">
        <v>610</v>
      </c>
      <c r="C5295" s="14" t="s">
        <v>6686</v>
      </c>
      <c r="D5295" s="17">
        <v>1</v>
      </c>
      <c r="E5295" s="5" t="s">
        <v>6687</v>
      </c>
      <c r="F5295" s="5">
        <v>0</v>
      </c>
      <c r="G5295" s="5" t="s">
        <v>6688</v>
      </c>
      <c r="H5295" s="20" t="str">
        <f ca="1">IFERROR(__xludf.DUMMYFUNCTION("GOOGLETRANSLATE(VIET!K5295,""vi"",""en"")"),"Literature - novels, short stories")</f>
        <v>Literature - novels, short stories</v>
      </c>
      <c r="I5295" s="5">
        <v>0</v>
      </c>
      <c r="J5295" s="5">
        <v>2015</v>
      </c>
      <c r="K5295" s="5">
        <v>1</v>
      </c>
      <c r="L5295" s="5" t="s">
        <v>2535</v>
      </c>
      <c r="M5295" s="5" t="s">
        <v>96</v>
      </c>
      <c r="N5295" s="19" t="s">
        <v>6689</v>
      </c>
    </row>
    <row r="5296" spans="1:14" ht="15.75" customHeight="1" x14ac:dyDescent="0.2">
      <c r="A5296" s="14">
        <v>206</v>
      </c>
      <c r="B5296" s="16">
        <v>610</v>
      </c>
      <c r="C5296" s="14" t="s">
        <v>6690</v>
      </c>
      <c r="D5296" s="17">
        <v>1</v>
      </c>
      <c r="E5296" s="5" t="s">
        <v>6691</v>
      </c>
      <c r="F5296" s="5">
        <v>0</v>
      </c>
      <c r="G5296" s="5" t="s">
        <v>6692</v>
      </c>
      <c r="H5296" s="20" t="str">
        <f ca="1">IFERROR(__xludf.DUMMYFUNCTION("GOOGLETRANSLATE(VIET!K5296,""vi"",""en"")"),"Literature - novels, short stories")</f>
        <v>Literature - novels, short stories</v>
      </c>
      <c r="I5296" s="5">
        <v>1</v>
      </c>
      <c r="J5296" s="5">
        <v>2006</v>
      </c>
      <c r="K5296" s="5">
        <v>1</v>
      </c>
      <c r="L5296" s="5" t="s">
        <v>6693</v>
      </c>
      <c r="M5296" s="5" t="s">
        <v>96</v>
      </c>
      <c r="N5296" s="19">
        <v>97843101007</v>
      </c>
    </row>
    <row r="5297" spans="1:14" ht="15.75" customHeight="1" x14ac:dyDescent="0.2">
      <c r="A5297" s="14">
        <v>207</v>
      </c>
      <c r="B5297" s="16">
        <v>610</v>
      </c>
      <c r="C5297" s="14" t="s">
        <v>6694</v>
      </c>
      <c r="D5297" s="17">
        <v>1</v>
      </c>
      <c r="E5297" s="5" t="s">
        <v>6695</v>
      </c>
      <c r="F5297" s="5">
        <v>0</v>
      </c>
      <c r="G5297" s="5" t="s">
        <v>6696</v>
      </c>
      <c r="H5297" s="20" t="str">
        <f ca="1">IFERROR(__xludf.DUMMYFUNCTION("GOOGLETRANSLATE(VIET!K5297,""vi"",""en"")"),"Literature - novels, short stories")</f>
        <v>Literature - novels, short stories</v>
      </c>
      <c r="I5297" s="5">
        <v>0</v>
      </c>
      <c r="J5297" s="5">
        <v>2007</v>
      </c>
      <c r="K5297" s="5">
        <v>1</v>
      </c>
      <c r="L5297" s="5" t="s">
        <v>414</v>
      </c>
      <c r="M5297" s="5" t="s">
        <v>96</v>
      </c>
      <c r="N5297" s="19">
        <v>9784062756501</v>
      </c>
    </row>
    <row r="5298" spans="1:14" ht="15.75" customHeight="1" x14ac:dyDescent="0.2">
      <c r="A5298" s="14">
        <v>208</v>
      </c>
      <c r="B5298" s="16">
        <v>610</v>
      </c>
      <c r="C5298" s="14" t="s">
        <v>6697</v>
      </c>
      <c r="D5298" s="17">
        <v>1</v>
      </c>
      <c r="E5298" s="5" t="s">
        <v>6698</v>
      </c>
      <c r="F5298" s="5">
        <v>0</v>
      </c>
      <c r="G5298" s="5" t="s">
        <v>6699</v>
      </c>
      <c r="H5298" s="20" t="str">
        <f ca="1">IFERROR(__xludf.DUMMYFUNCTION("GOOGLETRANSLATE(VIET!K5298,""vi"",""en"")"),"Literature - novels, short stories")</f>
        <v>Literature - novels, short stories</v>
      </c>
      <c r="I5298" s="5">
        <v>1</v>
      </c>
      <c r="J5298" s="5">
        <v>2007</v>
      </c>
      <c r="K5298" s="5">
        <v>1</v>
      </c>
      <c r="L5298" s="5" t="s">
        <v>1138</v>
      </c>
      <c r="M5298" s="5" t="s">
        <v>96</v>
      </c>
      <c r="N5298" s="19">
        <v>9784163263502</v>
      </c>
    </row>
    <row r="5299" spans="1:14" ht="15.75" customHeight="1" x14ac:dyDescent="0.2">
      <c r="A5299" s="14">
        <v>209</v>
      </c>
      <c r="B5299" s="16">
        <v>610</v>
      </c>
      <c r="C5299" s="14" t="s">
        <v>6700</v>
      </c>
      <c r="D5299" s="17">
        <v>1</v>
      </c>
      <c r="E5299" s="5" t="s">
        <v>6701</v>
      </c>
      <c r="F5299" s="5">
        <v>0</v>
      </c>
      <c r="G5299" s="5" t="s">
        <v>6702</v>
      </c>
      <c r="H5299" s="20" t="str">
        <f ca="1">IFERROR(__xludf.DUMMYFUNCTION("GOOGLETRANSLATE(VIET!K5299,""vi"",""en"")"),"Literature - novels, short stories")</f>
        <v>Literature - novels, short stories</v>
      </c>
      <c r="I5299" s="5">
        <v>1</v>
      </c>
      <c r="J5299" s="5">
        <v>2009</v>
      </c>
      <c r="K5299" s="5">
        <v>1</v>
      </c>
      <c r="L5299" s="5" t="s">
        <v>414</v>
      </c>
      <c r="M5299" s="5" t="s">
        <v>96</v>
      </c>
      <c r="N5299" s="19">
        <v>9784062154154</v>
      </c>
    </row>
    <row r="5300" spans="1:14" ht="15.75" customHeight="1" x14ac:dyDescent="0.2">
      <c r="A5300" s="14">
        <v>210</v>
      </c>
      <c r="B5300" s="16">
        <v>610</v>
      </c>
      <c r="C5300" s="14" t="s">
        <v>6703</v>
      </c>
      <c r="D5300" s="17">
        <v>1</v>
      </c>
      <c r="E5300" s="5" t="s">
        <v>6704</v>
      </c>
      <c r="F5300" s="5">
        <v>0</v>
      </c>
      <c r="G5300" s="5" t="s">
        <v>6702</v>
      </c>
      <c r="H5300" s="20" t="str">
        <f ca="1">IFERROR(__xludf.DUMMYFUNCTION("GOOGLETRANSLATE(VIET!K5300,""vi"",""en"")"),"Literature - novels, short stories")</f>
        <v>Literature - novels, short stories</v>
      </c>
      <c r="I5300" s="5">
        <v>2</v>
      </c>
      <c r="J5300" s="5">
        <v>2009</v>
      </c>
      <c r="K5300" s="5">
        <v>1</v>
      </c>
      <c r="L5300" s="5" t="s">
        <v>414</v>
      </c>
      <c r="M5300" s="5" t="s">
        <v>96</v>
      </c>
      <c r="N5300" s="19">
        <v>9784062154161</v>
      </c>
    </row>
    <row r="5301" spans="1:14" ht="15.75" customHeight="1" x14ac:dyDescent="0.2">
      <c r="A5301" s="14">
        <v>211</v>
      </c>
      <c r="B5301" s="16">
        <v>610</v>
      </c>
      <c r="C5301" s="14" t="s">
        <v>6705</v>
      </c>
      <c r="D5301" s="17">
        <v>1</v>
      </c>
      <c r="E5301" s="5" t="s">
        <v>6706</v>
      </c>
      <c r="F5301" s="5" t="s">
        <v>6707</v>
      </c>
      <c r="G5301" s="5" t="s">
        <v>6702</v>
      </c>
      <c r="H5301" s="20" t="str">
        <f ca="1">IFERROR(__xludf.DUMMYFUNCTION("GOOGLETRANSLATE(VIET!K5301,""vi"",""en"")"),"Literature - novels, short stories")</f>
        <v>Literature - novels, short stories</v>
      </c>
      <c r="I5301" s="5">
        <v>0</v>
      </c>
      <c r="J5301" s="5">
        <v>2011</v>
      </c>
      <c r="K5301" s="5">
        <v>1</v>
      </c>
      <c r="L5301" s="5" t="s">
        <v>6468</v>
      </c>
      <c r="M5301" s="5" t="s">
        <v>35</v>
      </c>
      <c r="N5301" s="19">
        <v>9781564786418</v>
      </c>
    </row>
    <row r="5302" spans="1:14" ht="15.75" customHeight="1" x14ac:dyDescent="0.2">
      <c r="A5302" s="14">
        <v>212</v>
      </c>
      <c r="B5302" s="16">
        <v>610</v>
      </c>
      <c r="C5302" s="14" t="s">
        <v>6708</v>
      </c>
      <c r="D5302" s="17">
        <v>1</v>
      </c>
      <c r="E5302" s="5" t="s">
        <v>6709</v>
      </c>
      <c r="F5302" s="5">
        <v>0</v>
      </c>
      <c r="G5302" s="5" t="s">
        <v>6710</v>
      </c>
      <c r="H5302" s="20" t="str">
        <f ca="1">IFERROR(__xludf.DUMMYFUNCTION("GOOGLETRANSLATE(VIET!K5302,""vi"",""en"")"),"Literature - novels, short stories")</f>
        <v>Literature - novels, short stories</v>
      </c>
      <c r="I5302" s="5">
        <v>0</v>
      </c>
      <c r="J5302" s="5">
        <v>2004</v>
      </c>
      <c r="K5302" s="5">
        <v>28</v>
      </c>
      <c r="L5302" s="5" t="s">
        <v>6711</v>
      </c>
      <c r="M5302" s="5" t="s">
        <v>96</v>
      </c>
      <c r="N5302" s="19">
        <v>4093860726</v>
      </c>
    </row>
    <row r="5303" spans="1:14" ht="15.75" customHeight="1" x14ac:dyDescent="0.2">
      <c r="A5303" s="14">
        <v>213</v>
      </c>
      <c r="B5303" s="16">
        <v>610</v>
      </c>
      <c r="C5303" s="14" t="s">
        <v>6712</v>
      </c>
      <c r="D5303" s="17">
        <v>1</v>
      </c>
      <c r="E5303" s="5" t="s">
        <v>6713</v>
      </c>
      <c r="F5303" s="5">
        <v>0</v>
      </c>
      <c r="G5303" s="5" t="s">
        <v>6714</v>
      </c>
      <c r="H5303" s="20" t="str">
        <f ca="1">IFERROR(__xludf.DUMMYFUNCTION("GOOGLETRANSLATE(VIET!K5303,""vi"",""en"")"),"Literature - novels, short stories")</f>
        <v>Literature - novels, short stories</v>
      </c>
      <c r="I5303" s="5">
        <v>0</v>
      </c>
      <c r="J5303" s="5">
        <v>2010</v>
      </c>
      <c r="K5303" s="5">
        <v>2</v>
      </c>
      <c r="L5303" s="5" t="s">
        <v>6715</v>
      </c>
      <c r="M5303" s="5" t="s">
        <v>96</v>
      </c>
      <c r="N5303" s="19">
        <v>9784776806226</v>
      </c>
    </row>
    <row r="5304" spans="1:14" ht="15.75" customHeight="1" x14ac:dyDescent="0.2">
      <c r="A5304" s="14">
        <v>214</v>
      </c>
      <c r="B5304" s="16">
        <v>610</v>
      </c>
      <c r="C5304" s="14" t="s">
        <v>6716</v>
      </c>
      <c r="D5304" s="17">
        <v>1</v>
      </c>
      <c r="E5304" s="5" t="s">
        <v>6717</v>
      </c>
      <c r="F5304" s="5">
        <v>0</v>
      </c>
      <c r="G5304" s="5" t="s">
        <v>6718</v>
      </c>
      <c r="H5304" s="20" t="str">
        <f ca="1">IFERROR(__xludf.DUMMYFUNCTION("GOOGLETRANSLATE(VIET!K5304,""vi"",""en"")"),"Literature - novels, short stories")</f>
        <v>Literature - novels, short stories</v>
      </c>
      <c r="I5304" s="5">
        <v>0</v>
      </c>
      <c r="J5304" s="5">
        <v>2008</v>
      </c>
      <c r="K5304" s="5">
        <v>2</v>
      </c>
      <c r="L5304" s="5" t="s">
        <v>1138</v>
      </c>
      <c r="M5304" s="5" t="s">
        <v>96</v>
      </c>
      <c r="N5304" s="19">
        <v>9784163270104</v>
      </c>
    </row>
    <row r="5305" spans="1:14" ht="15.75" customHeight="1" x14ac:dyDescent="0.2">
      <c r="A5305" s="14">
        <v>215</v>
      </c>
      <c r="B5305" s="16">
        <v>610</v>
      </c>
      <c r="C5305" s="14" t="s">
        <v>6719</v>
      </c>
      <c r="D5305" s="17">
        <v>1</v>
      </c>
      <c r="E5305" s="5" t="s">
        <v>6720</v>
      </c>
      <c r="F5305" s="5" t="s">
        <v>6721</v>
      </c>
      <c r="G5305" s="5" t="s">
        <v>6722</v>
      </c>
      <c r="H5305" s="20" t="str">
        <f ca="1">IFERROR(__xludf.DUMMYFUNCTION("GOOGLETRANSLATE(VIET!K5305,""vi"",""en"")"),"Literature - novels, short stories")</f>
        <v>Literature - novels, short stories</v>
      </c>
      <c r="I5305" s="5">
        <v>1</v>
      </c>
      <c r="J5305" s="5">
        <v>2009</v>
      </c>
      <c r="K5305" s="5">
        <v>2</v>
      </c>
      <c r="L5305" s="5" t="s">
        <v>886</v>
      </c>
      <c r="M5305" s="5" t="s">
        <v>96</v>
      </c>
      <c r="N5305" s="19">
        <v>9784087712773</v>
      </c>
    </row>
    <row r="5306" spans="1:14" ht="15.75" customHeight="1" x14ac:dyDescent="0.2">
      <c r="A5306" s="14">
        <v>216</v>
      </c>
      <c r="B5306" s="16">
        <v>610</v>
      </c>
      <c r="C5306" s="14" t="s">
        <v>6723</v>
      </c>
      <c r="D5306" s="17">
        <v>1</v>
      </c>
      <c r="E5306" s="5" t="s">
        <v>6724</v>
      </c>
      <c r="F5306" s="5">
        <v>0</v>
      </c>
      <c r="G5306" s="5" t="s">
        <v>6725</v>
      </c>
      <c r="H5306" s="20" t="str">
        <f ca="1">IFERROR(__xludf.DUMMYFUNCTION("GOOGLETRANSLATE(VIET!K5306,""vi"",""en"")"),"Literature - novels, short stories")</f>
        <v>Literature - novels, short stories</v>
      </c>
      <c r="I5306" s="5">
        <v>2</v>
      </c>
      <c r="J5306" s="5">
        <v>2008</v>
      </c>
      <c r="K5306" s="5">
        <v>4</v>
      </c>
      <c r="L5306" s="5" t="s">
        <v>414</v>
      </c>
      <c r="M5306" s="5" t="s">
        <v>96</v>
      </c>
      <c r="N5306" s="19">
        <v>9784062149655</v>
      </c>
    </row>
    <row r="5307" spans="1:14" ht="15.75" hidden="1" customHeight="1" x14ac:dyDescent="0.2">
      <c r="A5307" s="14">
        <v>217</v>
      </c>
      <c r="B5307" s="16">
        <v>610</v>
      </c>
      <c r="C5307" s="14" t="s">
        <v>6726</v>
      </c>
      <c r="D5307" s="17">
        <v>0</v>
      </c>
      <c r="E5307" s="5">
        <v>0</v>
      </c>
      <c r="F5307" s="5">
        <v>0</v>
      </c>
      <c r="G5307" s="5">
        <v>0</v>
      </c>
      <c r="H5307" s="5" t="s">
        <v>6096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s="19">
        <v>0</v>
      </c>
    </row>
    <row r="5308" spans="1:14" ht="15.75" hidden="1" customHeight="1" x14ac:dyDescent="0.2">
      <c r="A5308" s="14">
        <v>218</v>
      </c>
      <c r="B5308" s="16">
        <v>610</v>
      </c>
      <c r="C5308" s="14" t="s">
        <v>6727</v>
      </c>
      <c r="D5308" s="17">
        <v>0</v>
      </c>
      <c r="E5308" s="5">
        <v>0</v>
      </c>
      <c r="F5308" s="5">
        <v>0</v>
      </c>
      <c r="G5308" s="5">
        <v>0</v>
      </c>
      <c r="H5308" s="5" t="s">
        <v>6096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  <c r="N5308" s="19">
        <v>0</v>
      </c>
    </row>
    <row r="5309" spans="1:14" ht="15.75" hidden="1" customHeight="1" x14ac:dyDescent="0.2">
      <c r="A5309" s="14">
        <v>219</v>
      </c>
      <c r="B5309" s="16">
        <v>610</v>
      </c>
      <c r="C5309" s="14" t="s">
        <v>6728</v>
      </c>
      <c r="D5309" s="17">
        <v>0</v>
      </c>
      <c r="E5309" s="5">
        <v>0</v>
      </c>
      <c r="F5309" s="5">
        <v>0</v>
      </c>
      <c r="G5309" s="5">
        <v>0</v>
      </c>
      <c r="H5309" s="5" t="s">
        <v>6096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19">
        <v>0</v>
      </c>
    </row>
    <row r="5310" spans="1:14" ht="15.75" customHeight="1" x14ac:dyDescent="0.2">
      <c r="A5310" s="14">
        <v>220</v>
      </c>
      <c r="B5310" s="16">
        <v>610</v>
      </c>
      <c r="C5310" s="14" t="s">
        <v>6729</v>
      </c>
      <c r="D5310" s="17">
        <v>2</v>
      </c>
      <c r="E5310" s="5" t="s">
        <v>6730</v>
      </c>
      <c r="F5310" s="5">
        <v>0</v>
      </c>
      <c r="G5310" s="5" t="s">
        <v>6613</v>
      </c>
      <c r="H5310" s="20" t="str">
        <f ca="1">IFERROR(__xludf.DUMMYFUNCTION("GOOGLETRANSLATE(VIET!K5310,""vi"",""en"")"),"Literature - novels, short stories")</f>
        <v>Literature - novels, short stories</v>
      </c>
      <c r="I5310" s="5">
        <v>0</v>
      </c>
      <c r="J5310" s="5">
        <v>0</v>
      </c>
      <c r="K5310" s="5">
        <v>0</v>
      </c>
      <c r="L5310" s="5" t="s">
        <v>1150</v>
      </c>
      <c r="M5310" s="5" t="s">
        <v>96</v>
      </c>
      <c r="N5310" s="19">
        <v>9784877286330</v>
      </c>
    </row>
    <row r="5311" spans="1:14" ht="15.75" customHeight="1" x14ac:dyDescent="0.2">
      <c r="A5311" s="14">
        <v>221</v>
      </c>
      <c r="B5311" s="16">
        <v>610</v>
      </c>
      <c r="C5311" s="14" t="s">
        <v>6731</v>
      </c>
      <c r="D5311" s="17">
        <v>1</v>
      </c>
      <c r="E5311" s="5" t="s">
        <v>6732</v>
      </c>
      <c r="F5311" s="5">
        <v>0</v>
      </c>
      <c r="G5311" s="5" t="s">
        <v>6613</v>
      </c>
      <c r="H5311" s="20" t="str">
        <f ca="1">IFERROR(__xludf.DUMMYFUNCTION("GOOGLETRANSLATE(VIET!K5311,""vi"",""en"")"),"Literature - novels, short stories")</f>
        <v>Literature - novels, short stories</v>
      </c>
      <c r="I5311" s="5">
        <v>0</v>
      </c>
      <c r="J5311" s="5">
        <v>1989</v>
      </c>
      <c r="K5311" s="5">
        <v>1</v>
      </c>
      <c r="L5311" s="5" t="s">
        <v>414</v>
      </c>
      <c r="M5311" s="5" t="s">
        <v>96</v>
      </c>
      <c r="N5311" s="19" t="s">
        <v>6733</v>
      </c>
    </row>
    <row r="5312" spans="1:14" ht="15.75" customHeight="1" x14ac:dyDescent="0.2">
      <c r="A5312" s="14">
        <v>222</v>
      </c>
      <c r="B5312" s="16">
        <v>610</v>
      </c>
      <c r="C5312" s="14" t="s">
        <v>6734</v>
      </c>
      <c r="D5312" s="17">
        <v>1</v>
      </c>
      <c r="E5312" s="5" t="s">
        <v>6735</v>
      </c>
      <c r="F5312" s="5">
        <v>0</v>
      </c>
      <c r="G5312" s="5" t="s">
        <v>6613</v>
      </c>
      <c r="H5312" s="20" t="str">
        <f ca="1">IFERROR(__xludf.DUMMYFUNCTION("GOOGLETRANSLATE(VIET!K5312,""vi"",""en"")"),"Literature - novels, short stories")</f>
        <v>Literature - novels, short stories</v>
      </c>
      <c r="I5312" s="5">
        <v>0</v>
      </c>
      <c r="J5312" s="5">
        <v>2005</v>
      </c>
      <c r="K5312" s="5">
        <v>3</v>
      </c>
      <c r="L5312" s="5" t="s">
        <v>5044</v>
      </c>
      <c r="M5312" s="5" t="s">
        <v>96</v>
      </c>
      <c r="N5312" s="19">
        <v>9784167190064</v>
      </c>
    </row>
    <row r="5313" spans="1:14" ht="15.75" customHeight="1" x14ac:dyDescent="0.2">
      <c r="A5313" s="14">
        <v>223</v>
      </c>
      <c r="B5313" s="16">
        <v>610</v>
      </c>
      <c r="C5313" s="14" t="s">
        <v>6736</v>
      </c>
      <c r="D5313" s="17">
        <v>1</v>
      </c>
      <c r="E5313" s="5" t="s">
        <v>6737</v>
      </c>
      <c r="F5313" s="5">
        <v>0</v>
      </c>
      <c r="G5313" s="5" t="s">
        <v>6613</v>
      </c>
      <c r="H5313" s="20" t="str">
        <f ca="1">IFERROR(__xludf.DUMMYFUNCTION("GOOGLETRANSLATE(VIET!K5313,""vi"",""en"")"),"Literature - novels, short stories")</f>
        <v>Literature - novels, short stories</v>
      </c>
      <c r="I5313" s="5">
        <v>0</v>
      </c>
      <c r="J5313" s="5">
        <v>2014</v>
      </c>
      <c r="K5313" s="5">
        <v>4</v>
      </c>
      <c r="L5313" s="5" t="s">
        <v>1150</v>
      </c>
      <c r="M5313" s="5" t="s">
        <v>96</v>
      </c>
      <c r="N5313" s="19" t="s">
        <v>6738</v>
      </c>
    </row>
    <row r="5314" spans="1:14" ht="15.75" customHeight="1" x14ac:dyDescent="0.2">
      <c r="A5314" s="14">
        <v>224</v>
      </c>
      <c r="B5314" s="16">
        <v>610</v>
      </c>
      <c r="C5314" s="14" t="s">
        <v>6739</v>
      </c>
      <c r="D5314" s="17">
        <v>1</v>
      </c>
      <c r="E5314" s="5" t="s">
        <v>6740</v>
      </c>
      <c r="F5314" s="5">
        <v>0</v>
      </c>
      <c r="G5314" s="5" t="s">
        <v>6613</v>
      </c>
      <c r="H5314" s="20" t="str">
        <f ca="1">IFERROR(__xludf.DUMMYFUNCTION("GOOGLETRANSLATE(VIET!K5314,""vi"",""en"")"),"Literature - novels, short stories")</f>
        <v>Literature - novels, short stories</v>
      </c>
      <c r="I5314" s="5">
        <v>1</v>
      </c>
      <c r="J5314" s="5">
        <v>2010</v>
      </c>
      <c r="K5314" s="5">
        <v>1</v>
      </c>
      <c r="L5314" s="5" t="s">
        <v>414</v>
      </c>
      <c r="M5314" s="5" t="s">
        <v>96</v>
      </c>
      <c r="N5314" s="19" t="s">
        <v>6741</v>
      </c>
    </row>
    <row r="5315" spans="1:14" ht="15.75" customHeight="1" x14ac:dyDescent="0.2">
      <c r="A5315" s="14">
        <v>225</v>
      </c>
      <c r="B5315" s="16">
        <v>610</v>
      </c>
      <c r="C5315" s="14" t="s">
        <v>6742</v>
      </c>
      <c r="D5315" s="17">
        <v>1</v>
      </c>
      <c r="E5315" s="5" t="s">
        <v>6740</v>
      </c>
      <c r="F5315" s="5">
        <v>0</v>
      </c>
      <c r="G5315" s="5" t="s">
        <v>6613</v>
      </c>
      <c r="H5315" s="20" t="str">
        <f ca="1">IFERROR(__xludf.DUMMYFUNCTION("GOOGLETRANSLATE(VIET!K5315,""vi"",""en"")"),"Literature - novels, short stories")</f>
        <v>Literature - novels, short stories</v>
      </c>
      <c r="I5315" s="5">
        <v>2</v>
      </c>
      <c r="J5315" s="5">
        <v>2010</v>
      </c>
      <c r="K5315" s="5">
        <v>1</v>
      </c>
      <c r="L5315" s="5" t="s">
        <v>414</v>
      </c>
      <c r="M5315" s="5" t="s">
        <v>96</v>
      </c>
      <c r="N5315" s="19" t="s">
        <v>6743</v>
      </c>
    </row>
    <row r="5316" spans="1:14" ht="15.75" customHeight="1" x14ac:dyDescent="0.2">
      <c r="A5316" s="14">
        <v>226</v>
      </c>
      <c r="B5316" s="16">
        <v>610</v>
      </c>
      <c r="C5316" s="14" t="s">
        <v>6744</v>
      </c>
      <c r="D5316" s="17">
        <v>1</v>
      </c>
      <c r="E5316" s="5" t="s">
        <v>6745</v>
      </c>
      <c r="F5316" s="5" t="s">
        <v>6746</v>
      </c>
      <c r="G5316" s="5" t="s">
        <v>6613</v>
      </c>
      <c r="H5316" s="20" t="str">
        <f ca="1">IFERROR(__xludf.DUMMYFUNCTION("GOOGLETRANSLATE(VIET!K5316,""vi"",""en"")"),"Literature - novels, short stories")</f>
        <v>Literature - novels, short stories</v>
      </c>
      <c r="I5316" s="5">
        <v>0</v>
      </c>
      <c r="J5316" s="5">
        <v>2013</v>
      </c>
      <c r="K5316" s="5">
        <v>1</v>
      </c>
      <c r="L5316" s="5" t="s">
        <v>6747</v>
      </c>
      <c r="M5316" s="5" t="s">
        <v>35</v>
      </c>
      <c r="N5316" s="19">
        <v>9781908968456</v>
      </c>
    </row>
    <row r="5317" spans="1:14" ht="15.75" customHeight="1" x14ac:dyDescent="0.2">
      <c r="A5317" s="14">
        <v>227</v>
      </c>
      <c r="B5317" s="16">
        <v>610</v>
      </c>
      <c r="C5317" s="14" t="s">
        <v>6748</v>
      </c>
      <c r="D5317" s="17">
        <v>1</v>
      </c>
      <c r="E5317" s="5" t="s">
        <v>6749</v>
      </c>
      <c r="F5317" s="5" t="s">
        <v>6750</v>
      </c>
      <c r="G5317" s="5" t="s">
        <v>6751</v>
      </c>
      <c r="H5317" s="20" t="str">
        <f ca="1">IFERROR(__xludf.DUMMYFUNCTION("GOOGLETRANSLATE(VIET!K5317,""vi"",""en"")"),"Literature - novels, short stories")</f>
        <v>Literature - novels, short stories</v>
      </c>
      <c r="I5317" s="5">
        <v>0</v>
      </c>
      <c r="J5317" s="5">
        <v>2013</v>
      </c>
      <c r="K5317" s="5">
        <v>1</v>
      </c>
      <c r="L5317" s="5" t="s">
        <v>6752</v>
      </c>
      <c r="M5317" s="5" t="s">
        <v>35</v>
      </c>
      <c r="N5317" s="19">
        <v>9780857282484</v>
      </c>
    </row>
    <row r="5318" spans="1:14" ht="15.75" hidden="1" customHeight="1" x14ac:dyDescent="0.2">
      <c r="A5318" s="14">
        <v>228</v>
      </c>
      <c r="B5318" s="16">
        <v>610</v>
      </c>
      <c r="C5318" s="14" t="s">
        <v>6753</v>
      </c>
      <c r="D5318" s="17">
        <v>0</v>
      </c>
      <c r="E5318" s="5">
        <v>0</v>
      </c>
      <c r="F5318" s="5">
        <v>0</v>
      </c>
      <c r="G5318" s="5">
        <v>0</v>
      </c>
      <c r="H5318" s="5" t="s">
        <v>6096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19">
        <v>0</v>
      </c>
    </row>
    <row r="5319" spans="1:14" ht="15.75" customHeight="1" x14ac:dyDescent="0.2">
      <c r="A5319" s="14">
        <v>229</v>
      </c>
      <c r="B5319" s="16">
        <v>610</v>
      </c>
      <c r="C5319" s="14" t="s">
        <v>6754</v>
      </c>
      <c r="D5319" s="17">
        <v>1</v>
      </c>
      <c r="E5319" s="5" t="s">
        <v>6755</v>
      </c>
      <c r="F5319" s="5" t="s">
        <v>6756</v>
      </c>
      <c r="G5319" s="5" t="s">
        <v>6757</v>
      </c>
      <c r="H5319" s="20" t="str">
        <f ca="1">IFERROR(__xludf.DUMMYFUNCTION("GOOGLETRANSLATE(VIET!K5319,""vi"",""en"")"),"Literature - novels, short stories")</f>
        <v>Literature - novels, short stories</v>
      </c>
      <c r="I5319" s="5">
        <v>0</v>
      </c>
      <c r="J5319" s="5">
        <v>2008</v>
      </c>
      <c r="K5319" s="5">
        <v>1</v>
      </c>
      <c r="L5319" s="5" t="s">
        <v>6758</v>
      </c>
      <c r="M5319" s="5" t="s">
        <v>35</v>
      </c>
      <c r="N5319" s="19">
        <v>9781929280469</v>
      </c>
    </row>
    <row r="5320" spans="1:14" ht="15.75" customHeight="1" x14ac:dyDescent="0.2">
      <c r="A5320" s="14">
        <v>230</v>
      </c>
      <c r="B5320" s="16">
        <v>610</v>
      </c>
      <c r="C5320" s="14" t="s">
        <v>6759</v>
      </c>
      <c r="D5320" s="17">
        <v>1</v>
      </c>
      <c r="E5320" s="5" t="s">
        <v>6760</v>
      </c>
      <c r="F5320" s="5">
        <v>0</v>
      </c>
      <c r="G5320" s="5" t="s">
        <v>6761</v>
      </c>
      <c r="H5320" s="20" t="str">
        <f ca="1">IFERROR(__xludf.DUMMYFUNCTION("GOOGLETRANSLATE(VIET!K5320,""vi"",""en"")"),"Literature - novels, short stories")</f>
        <v>Literature - novels, short stories</v>
      </c>
      <c r="I5320" s="5">
        <v>0</v>
      </c>
      <c r="J5320" s="5">
        <v>2001</v>
      </c>
      <c r="K5320" s="5">
        <v>1</v>
      </c>
      <c r="L5320" s="5" t="s">
        <v>5044</v>
      </c>
      <c r="M5320" s="5" t="s">
        <v>96</v>
      </c>
      <c r="N5320" s="19">
        <v>9784167203078</v>
      </c>
    </row>
    <row r="5321" spans="1:14" ht="15.75" customHeight="1" x14ac:dyDescent="0.2">
      <c r="A5321" s="14">
        <v>231</v>
      </c>
      <c r="B5321" s="16">
        <v>610</v>
      </c>
      <c r="C5321" s="14" t="s">
        <v>6762</v>
      </c>
      <c r="D5321" s="17">
        <v>1</v>
      </c>
      <c r="E5321" s="5" t="s">
        <v>6763</v>
      </c>
      <c r="F5321" s="5">
        <v>0</v>
      </c>
      <c r="G5321" s="5" t="s">
        <v>6764</v>
      </c>
      <c r="H5321" s="20" t="str">
        <f ca="1">IFERROR(__xludf.DUMMYFUNCTION("GOOGLETRANSLATE(VIET!K5321,""vi"",""en"")"),"Literature - novels, short stories")</f>
        <v>Literature - novels, short stories</v>
      </c>
      <c r="I5321" s="5">
        <v>0</v>
      </c>
      <c r="J5321" s="5">
        <v>2011</v>
      </c>
      <c r="K5321" s="5">
        <v>23</v>
      </c>
      <c r="L5321" s="5" t="s">
        <v>905</v>
      </c>
      <c r="M5321" s="5" t="s">
        <v>96</v>
      </c>
      <c r="N5321" s="19">
        <v>9784150305215</v>
      </c>
    </row>
    <row r="5322" spans="1:14" ht="15.75" customHeight="1" x14ac:dyDescent="0.2">
      <c r="A5322" s="14">
        <v>232</v>
      </c>
      <c r="B5322" s="16">
        <v>610</v>
      </c>
      <c r="C5322" s="14" t="s">
        <v>6765</v>
      </c>
      <c r="D5322" s="17">
        <v>1</v>
      </c>
      <c r="E5322" s="5" t="s">
        <v>6766</v>
      </c>
      <c r="F5322" s="5" t="s">
        <v>6767</v>
      </c>
      <c r="G5322" s="5" t="s">
        <v>6768</v>
      </c>
      <c r="H5322" s="20" t="str">
        <f ca="1">IFERROR(__xludf.DUMMYFUNCTION("GOOGLETRANSLATE(VIET!K5322,""vi"",""en"")"),"Literature - novels, short stories")</f>
        <v>Literature - novels, short stories</v>
      </c>
      <c r="I5322" s="5">
        <v>0</v>
      </c>
      <c r="J5322" s="5">
        <v>2012</v>
      </c>
      <c r="K5322" s="5">
        <v>1</v>
      </c>
      <c r="L5322" s="5" t="s">
        <v>6752</v>
      </c>
      <c r="M5322" s="5" t="s">
        <v>96</v>
      </c>
      <c r="N5322" s="19">
        <v>9780857282460</v>
      </c>
    </row>
    <row r="5323" spans="1:14" ht="15.75" customHeight="1" x14ac:dyDescent="0.2">
      <c r="A5323" s="14">
        <v>233</v>
      </c>
      <c r="B5323" s="16">
        <v>610</v>
      </c>
      <c r="C5323" s="14" t="s">
        <v>6769</v>
      </c>
      <c r="D5323" s="17">
        <v>1</v>
      </c>
      <c r="E5323" s="5" t="s">
        <v>6770</v>
      </c>
      <c r="F5323" s="5">
        <v>0</v>
      </c>
      <c r="G5323" s="5" t="s">
        <v>6771</v>
      </c>
      <c r="H5323" s="20" t="str">
        <f ca="1">IFERROR(__xludf.DUMMYFUNCTION("GOOGLETRANSLATE(VIET!K5323,""vi"",""en"")"),"Literature - novels, short stories")</f>
        <v>Literature - novels, short stories</v>
      </c>
      <c r="I5323" s="5">
        <v>0</v>
      </c>
      <c r="J5323" s="5">
        <v>2005</v>
      </c>
      <c r="K5323" s="5">
        <v>29</v>
      </c>
      <c r="L5323" s="5" t="s">
        <v>751</v>
      </c>
      <c r="M5323" s="5" t="s">
        <v>96</v>
      </c>
      <c r="N5323" s="19">
        <v>9784093861175</v>
      </c>
    </row>
    <row r="5324" spans="1:14" ht="15.75" customHeight="1" x14ac:dyDescent="0.2">
      <c r="A5324" s="14">
        <v>234</v>
      </c>
      <c r="B5324" s="16">
        <v>610</v>
      </c>
      <c r="C5324" s="14" t="s">
        <v>6772</v>
      </c>
      <c r="D5324" s="17">
        <v>1</v>
      </c>
      <c r="E5324" s="5" t="s">
        <v>6773</v>
      </c>
      <c r="F5324" s="5">
        <v>0</v>
      </c>
      <c r="G5324" s="5" t="s">
        <v>6774</v>
      </c>
      <c r="H5324" s="20" t="str">
        <f ca="1">IFERROR(__xludf.DUMMYFUNCTION("GOOGLETRANSLATE(VIET!K5324,""vi"",""en"")"),"Literature - novels, short stories")</f>
        <v>Literature - novels, short stories</v>
      </c>
      <c r="I5324" s="5">
        <v>0</v>
      </c>
      <c r="J5324" s="5">
        <v>2005</v>
      </c>
      <c r="K5324" s="5">
        <v>18</v>
      </c>
      <c r="L5324" s="5" t="s">
        <v>2535</v>
      </c>
      <c r="M5324" s="5" t="s">
        <v>96</v>
      </c>
      <c r="N5324" s="19">
        <v>9784104715015</v>
      </c>
    </row>
    <row r="5325" spans="1:14" ht="15.75" customHeight="1" x14ac:dyDescent="0.2">
      <c r="A5325" s="14">
        <v>235</v>
      </c>
      <c r="B5325" s="16">
        <v>610</v>
      </c>
      <c r="C5325" s="14" t="s">
        <v>6775</v>
      </c>
      <c r="D5325" s="17">
        <v>1</v>
      </c>
      <c r="E5325" s="5" t="s">
        <v>6776</v>
      </c>
      <c r="F5325" s="5">
        <v>0</v>
      </c>
      <c r="G5325" s="5" t="s">
        <v>6777</v>
      </c>
      <c r="H5325" s="20" t="str">
        <f ca="1">IFERROR(__xludf.DUMMYFUNCTION("GOOGLETRANSLATE(VIET!K5325,""vi"",""en"")"),"Literature - novels, short stories")</f>
        <v>Literature - novels, short stories</v>
      </c>
      <c r="I5325" s="5">
        <v>1</v>
      </c>
      <c r="J5325" s="5">
        <v>2011</v>
      </c>
      <c r="K5325" s="5">
        <v>6</v>
      </c>
      <c r="L5325" s="5" t="s">
        <v>414</v>
      </c>
      <c r="M5325" s="5" t="s">
        <v>96</v>
      </c>
      <c r="N5325" s="19" t="s">
        <v>6778</v>
      </c>
    </row>
    <row r="5326" spans="1:14" ht="15.75" customHeight="1" x14ac:dyDescent="0.2">
      <c r="A5326" s="14">
        <v>236</v>
      </c>
      <c r="B5326" s="16">
        <v>610</v>
      </c>
      <c r="C5326" s="14" t="s">
        <v>6779</v>
      </c>
      <c r="D5326" s="17">
        <v>1</v>
      </c>
      <c r="E5326" s="5" t="s">
        <v>6780</v>
      </c>
      <c r="F5326" s="5">
        <v>0</v>
      </c>
      <c r="G5326" s="5" t="s">
        <v>6777</v>
      </c>
      <c r="H5326" s="20" t="str">
        <f ca="1">IFERROR(__xludf.DUMMYFUNCTION("GOOGLETRANSLATE(VIET!K5326,""vi"",""en"")"),"Literature - novels, short stories")</f>
        <v>Literature - novels, short stories</v>
      </c>
      <c r="I5326" s="5">
        <v>2</v>
      </c>
      <c r="J5326" s="5">
        <v>2016</v>
      </c>
      <c r="K5326" s="5">
        <v>11</v>
      </c>
      <c r="L5326" s="5" t="s">
        <v>414</v>
      </c>
      <c r="M5326" s="5" t="s">
        <v>96</v>
      </c>
      <c r="N5326" s="19" t="s">
        <v>6781</v>
      </c>
    </row>
    <row r="5327" spans="1:14" ht="15.75" customHeight="1" x14ac:dyDescent="0.2">
      <c r="A5327" s="14">
        <v>237</v>
      </c>
      <c r="B5327" s="16">
        <v>610</v>
      </c>
      <c r="C5327" s="14" t="s">
        <v>6782</v>
      </c>
      <c r="D5327" s="17">
        <v>1</v>
      </c>
      <c r="E5327" s="5" t="s">
        <v>6783</v>
      </c>
      <c r="F5327" s="5">
        <v>0</v>
      </c>
      <c r="G5327" s="5" t="s">
        <v>6777</v>
      </c>
      <c r="H5327" s="20" t="str">
        <f ca="1">IFERROR(__xludf.DUMMYFUNCTION("GOOGLETRANSLATE(VIET!K5327,""vi"",""en"")"),"Literature - novels, short stories")</f>
        <v>Literature - novels, short stories</v>
      </c>
      <c r="I5327" s="5">
        <v>0</v>
      </c>
      <c r="J5327" s="5">
        <v>2015</v>
      </c>
      <c r="K5327" s="5">
        <v>1</v>
      </c>
      <c r="L5327" s="5" t="s">
        <v>2535</v>
      </c>
      <c r="M5327" s="5" t="s">
        <v>96</v>
      </c>
      <c r="N5327" s="19" t="s">
        <v>6784</v>
      </c>
    </row>
    <row r="5328" spans="1:14" ht="15.75" customHeight="1" x14ac:dyDescent="0.2">
      <c r="A5328" s="14">
        <v>238</v>
      </c>
      <c r="B5328" s="16">
        <v>610</v>
      </c>
      <c r="C5328" s="14" t="s">
        <v>6785</v>
      </c>
      <c r="D5328" s="17">
        <v>1</v>
      </c>
      <c r="E5328" s="5" t="s">
        <v>6786</v>
      </c>
      <c r="F5328" s="5">
        <v>0</v>
      </c>
      <c r="G5328" s="5" t="s">
        <v>6787</v>
      </c>
      <c r="H5328" s="20" t="str">
        <f ca="1">IFERROR(__xludf.DUMMYFUNCTION("GOOGLETRANSLATE(VIET!K5328,""vi"",""en"")"),"Literature - novels, short stories")</f>
        <v>Literature - novels, short stories</v>
      </c>
      <c r="I5328" s="5">
        <v>0</v>
      </c>
      <c r="J5328" s="5">
        <v>2013</v>
      </c>
      <c r="K5328" s="5">
        <v>8</v>
      </c>
      <c r="L5328" s="5" t="s">
        <v>886</v>
      </c>
      <c r="M5328" s="5" t="s">
        <v>96</v>
      </c>
      <c r="N5328" s="19">
        <v>9784087714920</v>
      </c>
    </row>
    <row r="5329" spans="1:14" ht="15.75" customHeight="1" x14ac:dyDescent="0.2">
      <c r="A5329" s="14">
        <v>239</v>
      </c>
      <c r="B5329" s="16">
        <v>610</v>
      </c>
      <c r="C5329" s="14" t="s">
        <v>6788</v>
      </c>
      <c r="D5329" s="17">
        <v>1</v>
      </c>
      <c r="E5329" s="5" t="s">
        <v>6789</v>
      </c>
      <c r="F5329" s="5">
        <v>0</v>
      </c>
      <c r="G5329" s="5" t="s">
        <v>6790</v>
      </c>
      <c r="H5329" s="20" t="str">
        <f ca="1">IFERROR(__xludf.DUMMYFUNCTION("GOOGLETRANSLATE(VIET!K5329,""vi"",""en"")"),"Literature - novels, short stories")</f>
        <v>Literature - novels, short stories</v>
      </c>
      <c r="I5329" s="5">
        <v>0</v>
      </c>
      <c r="J5329" s="5">
        <v>2011</v>
      </c>
      <c r="K5329" s="5">
        <v>5</v>
      </c>
      <c r="L5329" s="5" t="s">
        <v>2535</v>
      </c>
      <c r="M5329" s="5" t="s">
        <v>96</v>
      </c>
      <c r="N5329" s="19">
        <v>9784103032328</v>
      </c>
    </row>
    <row r="5330" spans="1:14" ht="15.75" customHeight="1" x14ac:dyDescent="0.2">
      <c r="A5330" s="14">
        <v>240</v>
      </c>
      <c r="B5330" s="16">
        <v>610</v>
      </c>
      <c r="C5330" s="14" t="s">
        <v>6791</v>
      </c>
      <c r="D5330" s="17">
        <v>1</v>
      </c>
      <c r="E5330" s="5" t="s">
        <v>6792</v>
      </c>
      <c r="F5330" s="5">
        <v>0</v>
      </c>
      <c r="G5330" s="5" t="s">
        <v>6793</v>
      </c>
      <c r="H5330" s="20" t="str">
        <f ca="1">IFERROR(__xludf.DUMMYFUNCTION("GOOGLETRANSLATE(VIET!K5330,""vi"",""en"")"),"Literature - novels, short stories")</f>
        <v>Literature - novels, short stories</v>
      </c>
      <c r="I5330" s="5">
        <v>0</v>
      </c>
      <c r="J5330" s="5">
        <v>2011</v>
      </c>
      <c r="K5330" s="5">
        <v>4</v>
      </c>
      <c r="L5330" s="5" t="s">
        <v>2535</v>
      </c>
      <c r="M5330" s="5" t="s">
        <v>96</v>
      </c>
      <c r="N5330" s="19">
        <v>9784103284628</v>
      </c>
    </row>
    <row r="5331" spans="1:14" ht="15.75" customHeight="1" x14ac:dyDescent="0.2">
      <c r="A5331" s="14">
        <v>241</v>
      </c>
      <c r="B5331" s="16">
        <v>610</v>
      </c>
      <c r="C5331" s="14" t="s">
        <v>6794</v>
      </c>
      <c r="D5331" s="17">
        <v>1</v>
      </c>
      <c r="E5331" s="5" t="s">
        <v>6795</v>
      </c>
      <c r="F5331" s="5" t="s">
        <v>6796</v>
      </c>
      <c r="G5331" s="5" t="s">
        <v>6797</v>
      </c>
      <c r="H5331" s="20" t="str">
        <f ca="1">IFERROR(__xludf.DUMMYFUNCTION("GOOGLETRANSLATE(VIET!K5331,""vi"",""en"")"),"Literature - novels, short stories")</f>
        <v>Literature - novels, short stories</v>
      </c>
      <c r="I5331" s="5">
        <v>0</v>
      </c>
      <c r="J5331" s="5">
        <v>2013</v>
      </c>
      <c r="K5331" s="5">
        <v>1</v>
      </c>
      <c r="L5331" s="5" t="s">
        <v>6559</v>
      </c>
      <c r="M5331" s="5" t="s">
        <v>35</v>
      </c>
      <c r="N5331" s="19">
        <v>9780857280466</v>
      </c>
    </row>
    <row r="5332" spans="1:14" ht="15.75" customHeight="1" x14ac:dyDescent="0.2">
      <c r="A5332" s="14">
        <v>242</v>
      </c>
      <c r="B5332" s="16">
        <v>610</v>
      </c>
      <c r="C5332" s="14" t="s">
        <v>6798</v>
      </c>
      <c r="D5332" s="17">
        <v>1</v>
      </c>
      <c r="E5332" s="5" t="s">
        <v>6799</v>
      </c>
      <c r="F5332" s="5" t="s">
        <v>6800</v>
      </c>
      <c r="G5332" s="5" t="s">
        <v>6801</v>
      </c>
      <c r="H5332" s="20" t="str">
        <f ca="1">IFERROR(__xludf.DUMMYFUNCTION("GOOGLETRANSLATE(VIET!K5332,""vi"",""en"")"),"Literature - novels, short stories")</f>
        <v>Literature - novels, short stories</v>
      </c>
      <c r="I5332" s="5">
        <v>0</v>
      </c>
      <c r="J5332" s="5">
        <v>2013</v>
      </c>
      <c r="K5332" s="5">
        <v>1</v>
      </c>
      <c r="L5332" s="5" t="s">
        <v>6752</v>
      </c>
      <c r="M5332" s="5" t="s">
        <v>35</v>
      </c>
      <c r="N5332" s="19">
        <v>9780857281272</v>
      </c>
    </row>
    <row r="5333" spans="1:14" ht="15.75" customHeight="1" x14ac:dyDescent="0.2">
      <c r="A5333" s="14">
        <v>243</v>
      </c>
      <c r="B5333" s="16">
        <v>610</v>
      </c>
      <c r="C5333" s="14" t="s">
        <v>6802</v>
      </c>
      <c r="D5333" s="17">
        <v>1</v>
      </c>
      <c r="E5333" s="5" t="s">
        <v>6803</v>
      </c>
      <c r="F5333" s="5" t="s">
        <v>6804</v>
      </c>
      <c r="G5333" s="5" t="s">
        <v>6805</v>
      </c>
      <c r="H5333" s="20" t="str">
        <f ca="1">IFERROR(__xludf.DUMMYFUNCTION("GOOGLETRANSLATE(VIET!K5333,""vi"",""en"")"),"Literature - novels, short stories")</f>
        <v>Literature - novels, short stories</v>
      </c>
      <c r="I5333" s="5">
        <v>0</v>
      </c>
      <c r="J5333" s="5">
        <v>2013</v>
      </c>
      <c r="K5333" s="5">
        <v>1</v>
      </c>
      <c r="L5333" s="5" t="s">
        <v>6752</v>
      </c>
      <c r="M5333" s="5" t="s">
        <v>35</v>
      </c>
      <c r="N5333" s="19">
        <v>9780857281296</v>
      </c>
    </row>
    <row r="5334" spans="1:14" ht="15.75" customHeight="1" x14ac:dyDescent="0.2">
      <c r="A5334" s="14">
        <v>244</v>
      </c>
      <c r="B5334" s="16">
        <v>610</v>
      </c>
      <c r="C5334" s="14" t="s">
        <v>6806</v>
      </c>
      <c r="D5334" s="17">
        <v>1</v>
      </c>
      <c r="E5334" s="5" t="s">
        <v>6807</v>
      </c>
      <c r="F5334" s="5" t="s">
        <v>6808</v>
      </c>
      <c r="G5334" s="5" t="s">
        <v>6809</v>
      </c>
      <c r="H5334" s="20" t="str">
        <f ca="1">IFERROR(__xludf.DUMMYFUNCTION("GOOGLETRANSLATE(VIET!K5334,""vi"",""en"")"),"Literature - novels, short stories")</f>
        <v>Literature - novels, short stories</v>
      </c>
      <c r="I5334" s="5">
        <v>0</v>
      </c>
      <c r="J5334" s="5">
        <v>2013</v>
      </c>
      <c r="K5334" s="5">
        <v>1</v>
      </c>
      <c r="L5334" s="5" t="s">
        <v>6559</v>
      </c>
      <c r="M5334" s="5" t="s">
        <v>35</v>
      </c>
      <c r="N5334" s="19">
        <v>9780857280442</v>
      </c>
    </row>
    <row r="5335" spans="1:14" ht="15.75" customHeight="1" x14ac:dyDescent="0.2">
      <c r="A5335" s="14">
        <v>245</v>
      </c>
      <c r="B5335" s="16">
        <v>610</v>
      </c>
      <c r="C5335" s="14" t="s">
        <v>6810</v>
      </c>
      <c r="D5335" s="17">
        <v>1</v>
      </c>
      <c r="E5335" s="5" t="s">
        <v>6811</v>
      </c>
      <c r="F5335" s="5">
        <v>0</v>
      </c>
      <c r="G5335" s="5" t="s">
        <v>6812</v>
      </c>
      <c r="H5335" s="20" t="str">
        <f ca="1">IFERROR(__xludf.DUMMYFUNCTION("GOOGLETRANSLATE(VIET!K5335,""vi"",""en"")"),"Literature - novels, short stories")</f>
        <v>Literature - novels, short stories</v>
      </c>
      <c r="I5335" s="5">
        <v>0</v>
      </c>
      <c r="J5335" s="5">
        <v>2007</v>
      </c>
      <c r="K5335" s="5">
        <v>1</v>
      </c>
      <c r="L5335" s="5" t="s">
        <v>6813</v>
      </c>
      <c r="M5335" s="5" t="s">
        <v>96</v>
      </c>
      <c r="N5335" s="19">
        <v>9784879957061</v>
      </c>
    </row>
    <row r="5336" spans="1:14" ht="15.75" customHeight="1" x14ac:dyDescent="0.2">
      <c r="A5336" s="14">
        <v>246</v>
      </c>
      <c r="B5336" s="16">
        <v>610</v>
      </c>
      <c r="C5336" s="14" t="s">
        <v>6814</v>
      </c>
      <c r="D5336" s="17">
        <v>1</v>
      </c>
      <c r="E5336" s="5" t="s">
        <v>6815</v>
      </c>
      <c r="F5336" s="5">
        <v>0</v>
      </c>
      <c r="G5336" s="5" t="s">
        <v>6816</v>
      </c>
      <c r="H5336" s="20" t="str">
        <f ca="1">IFERROR(__xludf.DUMMYFUNCTION("GOOGLETRANSLATE(VIET!K5336,""vi"",""en"")"),"Literature - novels, short stories")</f>
        <v>Literature - novels, short stories</v>
      </c>
      <c r="I5336" s="5">
        <v>0</v>
      </c>
      <c r="J5336" s="5">
        <v>1990</v>
      </c>
      <c r="K5336" s="5">
        <v>1</v>
      </c>
      <c r="L5336" s="5" t="s">
        <v>2535</v>
      </c>
      <c r="M5336" s="5" t="s">
        <v>96</v>
      </c>
      <c r="N5336" s="19">
        <v>9784101318110</v>
      </c>
    </row>
    <row r="5337" spans="1:14" ht="15.75" customHeight="1" x14ac:dyDescent="0.2">
      <c r="A5337" s="14">
        <v>247</v>
      </c>
      <c r="B5337" s="16">
        <v>610</v>
      </c>
      <c r="C5337" s="14" t="s">
        <v>6817</v>
      </c>
      <c r="D5337" s="17">
        <v>1</v>
      </c>
      <c r="E5337" s="5" t="s">
        <v>6818</v>
      </c>
      <c r="F5337" s="5">
        <v>0</v>
      </c>
      <c r="G5337" s="5" t="s">
        <v>6816</v>
      </c>
      <c r="H5337" s="20" t="str">
        <f ca="1">IFERROR(__xludf.DUMMYFUNCTION("GOOGLETRANSLATE(VIET!K5337,""vi"",""en"")"),"Literature - novels, short stories")</f>
        <v>Literature - novels, short stories</v>
      </c>
      <c r="I5337" s="5">
        <v>0</v>
      </c>
      <c r="J5337" s="5">
        <v>2000</v>
      </c>
      <c r="K5337" s="5">
        <v>1</v>
      </c>
      <c r="L5337" s="5" t="s">
        <v>4074</v>
      </c>
      <c r="M5337" s="5" t="s">
        <v>96</v>
      </c>
      <c r="N5337" s="19">
        <v>9784122018594</v>
      </c>
    </row>
    <row r="5338" spans="1:14" ht="15.75" customHeight="1" x14ac:dyDescent="0.2">
      <c r="A5338" s="14">
        <v>248</v>
      </c>
      <c r="B5338" s="16">
        <v>610</v>
      </c>
      <c r="C5338" s="14" t="s">
        <v>6819</v>
      </c>
      <c r="D5338" s="17">
        <v>1</v>
      </c>
      <c r="E5338" s="5" t="s">
        <v>6820</v>
      </c>
      <c r="F5338" s="5">
        <v>0</v>
      </c>
      <c r="G5338" s="5" t="s">
        <v>6816</v>
      </c>
      <c r="H5338" s="20" t="str">
        <f ca="1">IFERROR(__xludf.DUMMYFUNCTION("GOOGLETRANSLATE(VIET!K5338,""vi"",""en"")"),"Literature - novels, short stories")</f>
        <v>Literature - novels, short stories</v>
      </c>
      <c r="I5338" s="5">
        <v>0</v>
      </c>
      <c r="J5338" s="5">
        <v>2011</v>
      </c>
      <c r="K5338" s="5">
        <v>4</v>
      </c>
      <c r="L5338" s="5" t="s">
        <v>3873</v>
      </c>
      <c r="M5338" s="5" t="s">
        <v>96</v>
      </c>
      <c r="N5338" s="19" t="s">
        <v>6821</v>
      </c>
    </row>
    <row r="5339" spans="1:14" ht="15.75" customHeight="1" x14ac:dyDescent="0.2">
      <c r="A5339" s="14">
        <v>249</v>
      </c>
      <c r="B5339" s="16">
        <v>610</v>
      </c>
      <c r="C5339" s="14" t="s">
        <v>6822</v>
      </c>
      <c r="D5339" s="17">
        <v>1</v>
      </c>
      <c r="E5339" s="5" t="s">
        <v>6823</v>
      </c>
      <c r="F5339" s="5">
        <v>0</v>
      </c>
      <c r="G5339" s="5" t="s">
        <v>6824</v>
      </c>
      <c r="H5339" s="20" t="str">
        <f ca="1">IFERROR(__xludf.DUMMYFUNCTION("GOOGLETRANSLATE(VIET!K5339,""vi"",""en"")"),"Literature - novels, short stories")</f>
        <v>Literature - novels, short stories</v>
      </c>
      <c r="I5339" s="5">
        <v>0</v>
      </c>
      <c r="J5339" s="5">
        <v>2004</v>
      </c>
      <c r="K5339" s="5">
        <v>1</v>
      </c>
      <c r="L5339" s="5" t="s">
        <v>5936</v>
      </c>
      <c r="M5339" s="5" t="s">
        <v>96</v>
      </c>
      <c r="N5339" s="19">
        <v>9784560049952</v>
      </c>
    </row>
    <row r="5340" spans="1:14" ht="15.75" customHeight="1" x14ac:dyDescent="0.2">
      <c r="A5340" s="14">
        <v>250</v>
      </c>
      <c r="B5340" s="16">
        <v>610</v>
      </c>
      <c r="C5340" s="14" t="s">
        <v>6822</v>
      </c>
      <c r="D5340" s="17">
        <v>1</v>
      </c>
      <c r="E5340" s="5" t="s">
        <v>6825</v>
      </c>
      <c r="F5340" s="5">
        <v>0</v>
      </c>
      <c r="G5340" s="5" t="s">
        <v>6816</v>
      </c>
      <c r="H5340" s="20" t="str">
        <f ca="1">IFERROR(__xludf.DUMMYFUNCTION("GOOGLETRANSLATE(VIET!K5340,""vi"",""en"")"),"Literature - novels, short stories")</f>
        <v>Literature - novels, short stories</v>
      </c>
      <c r="I5340" s="5">
        <v>0</v>
      </c>
      <c r="J5340" s="5">
        <v>2012</v>
      </c>
      <c r="K5340" s="5">
        <v>1</v>
      </c>
      <c r="L5340" s="5" t="s">
        <v>1138</v>
      </c>
      <c r="M5340" s="5" t="s">
        <v>96</v>
      </c>
      <c r="N5340" s="19" t="s">
        <v>6826</v>
      </c>
    </row>
    <row r="5341" spans="1:14" ht="15.75" customHeight="1" x14ac:dyDescent="0.2">
      <c r="A5341" s="14">
        <v>251</v>
      </c>
      <c r="B5341" s="16">
        <v>610</v>
      </c>
      <c r="C5341" s="14" t="s">
        <v>6827</v>
      </c>
      <c r="D5341" s="17">
        <v>1</v>
      </c>
      <c r="E5341" s="5" t="s">
        <v>6828</v>
      </c>
      <c r="F5341" s="5">
        <v>0</v>
      </c>
      <c r="G5341" s="5" t="s">
        <v>6829</v>
      </c>
      <c r="H5341" s="20" t="str">
        <f ca="1">IFERROR(__xludf.DUMMYFUNCTION("GOOGLETRANSLATE(VIET!K5341,""vi"",""en"")"),"Literature - novels, short stories")</f>
        <v>Literature - novels, short stories</v>
      </c>
      <c r="I5341" s="5">
        <v>0</v>
      </c>
      <c r="J5341" s="5">
        <v>2009</v>
      </c>
      <c r="K5341" s="5">
        <v>1</v>
      </c>
      <c r="L5341" s="5" t="s">
        <v>1245</v>
      </c>
      <c r="M5341" s="5" t="s">
        <v>96</v>
      </c>
      <c r="N5341" s="19">
        <v>9784884182861</v>
      </c>
    </row>
    <row r="5342" spans="1:14" ht="15.75" customHeight="1" x14ac:dyDescent="0.2">
      <c r="A5342" s="14">
        <v>252</v>
      </c>
      <c r="B5342" s="16">
        <v>610</v>
      </c>
      <c r="C5342" s="14" t="s">
        <v>6830</v>
      </c>
      <c r="D5342" s="17">
        <v>1</v>
      </c>
      <c r="E5342" s="5" t="s">
        <v>6831</v>
      </c>
      <c r="F5342" s="5" t="s">
        <v>6832</v>
      </c>
      <c r="G5342" s="5" t="s">
        <v>6816</v>
      </c>
      <c r="H5342" s="20" t="str">
        <f ca="1">IFERROR(__xludf.DUMMYFUNCTION("GOOGLETRANSLATE(VIET!K5342,""vi"",""en"")"),"Literature - novels, short stories")</f>
        <v>Literature - novels, short stories</v>
      </c>
      <c r="I5342" s="5">
        <v>0</v>
      </c>
      <c r="J5342" s="5">
        <v>2014</v>
      </c>
      <c r="K5342" s="5">
        <v>1</v>
      </c>
      <c r="L5342" s="5" t="s">
        <v>3785</v>
      </c>
      <c r="M5342" s="5" t="s">
        <v>96</v>
      </c>
      <c r="N5342" s="19" t="s">
        <v>6833</v>
      </c>
    </row>
    <row r="5343" spans="1:14" ht="15.75" customHeight="1" x14ac:dyDescent="0.2">
      <c r="A5343" s="14">
        <v>253</v>
      </c>
      <c r="B5343" s="16">
        <v>610</v>
      </c>
      <c r="C5343" s="14" t="s">
        <v>6834</v>
      </c>
      <c r="D5343" s="17">
        <v>1</v>
      </c>
      <c r="E5343" s="5" t="s">
        <v>6835</v>
      </c>
      <c r="F5343" s="5" t="s">
        <v>6836</v>
      </c>
      <c r="G5343" s="5" t="s">
        <v>6816</v>
      </c>
      <c r="H5343" s="20" t="str">
        <f ca="1">IFERROR(__xludf.DUMMYFUNCTION("GOOGLETRANSLATE(VIET!K5343,""vi"",""en"")"),"Literature - novels, short stories")</f>
        <v>Literature - novels, short stories</v>
      </c>
      <c r="I5343" s="5">
        <v>0</v>
      </c>
      <c r="J5343" s="5">
        <v>2012</v>
      </c>
      <c r="K5343" s="5">
        <v>1</v>
      </c>
      <c r="L5343" s="5" t="s">
        <v>6837</v>
      </c>
      <c r="M5343" s="5" t="s">
        <v>35</v>
      </c>
      <c r="N5343" s="19">
        <v>9781421542225</v>
      </c>
    </row>
    <row r="5344" spans="1:14" ht="15.75" customHeight="1" x14ac:dyDescent="0.2">
      <c r="A5344" s="14">
        <v>254</v>
      </c>
      <c r="B5344" s="16">
        <v>610</v>
      </c>
      <c r="C5344" s="14" t="s">
        <v>6838</v>
      </c>
      <c r="D5344" s="17">
        <v>1</v>
      </c>
      <c r="E5344" s="5" t="s">
        <v>6839</v>
      </c>
      <c r="F5344" s="5" t="s">
        <v>6840</v>
      </c>
      <c r="G5344" s="5" t="s">
        <v>6841</v>
      </c>
      <c r="H5344" s="20" t="str">
        <f ca="1">IFERROR(__xludf.DUMMYFUNCTION("GOOGLETRANSLATE(VIET!K5344,""vi"",""en"")"),"Literature - novels, short stories")</f>
        <v>Literature - novels, short stories</v>
      </c>
      <c r="I5344" s="5">
        <v>0</v>
      </c>
      <c r="J5344" s="5">
        <v>2013</v>
      </c>
      <c r="K5344" s="5">
        <v>1</v>
      </c>
      <c r="L5344" s="5" t="s">
        <v>6752</v>
      </c>
      <c r="M5344" s="5" t="s">
        <v>35</v>
      </c>
      <c r="N5344" s="19">
        <v>9780857281289</v>
      </c>
    </row>
    <row r="5345" spans="1:14" ht="15.75" customHeight="1" x14ac:dyDescent="0.2">
      <c r="A5345" s="14">
        <v>255</v>
      </c>
      <c r="B5345" s="16">
        <v>610</v>
      </c>
      <c r="C5345" s="14" t="s">
        <v>6842</v>
      </c>
      <c r="D5345" s="17">
        <v>1</v>
      </c>
      <c r="E5345" s="5" t="s">
        <v>6843</v>
      </c>
      <c r="F5345" s="5" t="s">
        <v>6844</v>
      </c>
      <c r="G5345" s="5" t="s">
        <v>6845</v>
      </c>
      <c r="H5345" s="20" t="str">
        <f ca="1">IFERROR(__xludf.DUMMYFUNCTION("GOOGLETRANSLATE(VIET!K5345,""vi"",""en"")"),"Literature - novels, short stories")</f>
        <v>Literature - novels, short stories</v>
      </c>
      <c r="I5345" s="5">
        <v>1</v>
      </c>
      <c r="J5345" s="5">
        <v>2013</v>
      </c>
      <c r="K5345" s="5">
        <v>1</v>
      </c>
      <c r="L5345" s="5" t="s">
        <v>6846</v>
      </c>
      <c r="M5345" s="5" t="s">
        <v>35</v>
      </c>
      <c r="N5345" s="19">
        <v>9781590512036</v>
      </c>
    </row>
    <row r="5346" spans="1:14" ht="15.75" customHeight="1" x14ac:dyDescent="0.2">
      <c r="A5346" s="14">
        <v>256</v>
      </c>
      <c r="B5346" s="16">
        <v>610</v>
      </c>
      <c r="C5346" s="14" t="s">
        <v>6847</v>
      </c>
      <c r="D5346" s="17">
        <v>1</v>
      </c>
      <c r="E5346" s="5" t="s">
        <v>6848</v>
      </c>
      <c r="F5346" s="5" t="s">
        <v>6849</v>
      </c>
      <c r="G5346" s="5" t="s">
        <v>6845</v>
      </c>
      <c r="H5346" s="20" t="str">
        <f ca="1">IFERROR(__xludf.DUMMYFUNCTION("GOOGLETRANSLATE(VIET!K5346,""vi"",""en"")"),"Literature - novels, short stories")</f>
        <v>Literature - novels, short stories</v>
      </c>
      <c r="I5346" s="5">
        <v>2</v>
      </c>
      <c r="J5346" s="5">
        <v>2013</v>
      </c>
      <c r="K5346" s="5">
        <v>1</v>
      </c>
      <c r="L5346" s="5" t="s">
        <v>6846</v>
      </c>
      <c r="M5346" s="5" t="s">
        <v>35</v>
      </c>
      <c r="N5346" s="19">
        <v>9781590512036</v>
      </c>
    </row>
    <row r="5347" spans="1:14" ht="15.75" customHeight="1" x14ac:dyDescent="0.2">
      <c r="A5347" s="14">
        <v>257</v>
      </c>
      <c r="B5347" s="16">
        <v>610</v>
      </c>
      <c r="C5347" s="14" t="s">
        <v>6850</v>
      </c>
      <c r="D5347" s="17">
        <v>1</v>
      </c>
      <c r="E5347" s="5" t="s">
        <v>6851</v>
      </c>
      <c r="F5347" s="5">
        <v>0</v>
      </c>
      <c r="G5347" s="5" t="s">
        <v>6852</v>
      </c>
      <c r="H5347" s="20" t="str">
        <f ca="1">IFERROR(__xludf.DUMMYFUNCTION("GOOGLETRANSLATE(VIET!K5347,""vi"",""en"")"),"Literature - novels, short stories")</f>
        <v>Literature - novels, short stories</v>
      </c>
      <c r="I5347" s="5">
        <v>0</v>
      </c>
      <c r="J5347" s="5">
        <v>2008</v>
      </c>
      <c r="K5347" s="5">
        <v>1</v>
      </c>
      <c r="L5347" s="5" t="s">
        <v>414</v>
      </c>
      <c r="M5347" s="5" t="s">
        <v>35</v>
      </c>
      <c r="N5347" s="19">
        <v>9784770030757</v>
      </c>
    </row>
    <row r="5348" spans="1:14" ht="15.75" customHeight="1" x14ac:dyDescent="0.2">
      <c r="A5348" s="14">
        <v>258</v>
      </c>
      <c r="B5348" s="16">
        <v>610</v>
      </c>
      <c r="C5348" s="14" t="s">
        <v>6853</v>
      </c>
      <c r="D5348" s="17">
        <v>1</v>
      </c>
      <c r="E5348" s="5" t="s">
        <v>6854</v>
      </c>
      <c r="F5348" s="5">
        <v>0</v>
      </c>
      <c r="G5348" s="5" t="s">
        <v>6855</v>
      </c>
      <c r="H5348" s="20" t="str">
        <f ca="1">IFERROR(__xludf.DUMMYFUNCTION("GOOGLETRANSLATE(VIET!K5348,""vi"",""en"")"),"Literature - novels, short stories")</f>
        <v>Literature - novels, short stories</v>
      </c>
      <c r="I5348" s="5">
        <v>0</v>
      </c>
      <c r="J5348" s="5">
        <v>2014</v>
      </c>
      <c r="K5348" s="5">
        <v>5</v>
      </c>
      <c r="L5348" s="5" t="s">
        <v>2535</v>
      </c>
      <c r="M5348" s="5" t="s">
        <v>96</v>
      </c>
      <c r="N5348" s="19">
        <v>9784104041046</v>
      </c>
    </row>
    <row r="5349" spans="1:14" ht="15.75" customHeight="1" x14ac:dyDescent="0.2">
      <c r="A5349" s="14">
        <v>259</v>
      </c>
      <c r="B5349" s="16">
        <v>610</v>
      </c>
      <c r="C5349" s="14" t="s">
        <v>6856</v>
      </c>
      <c r="D5349" s="17">
        <v>1</v>
      </c>
      <c r="E5349" s="5" t="s">
        <v>6857</v>
      </c>
      <c r="F5349" s="5">
        <v>0</v>
      </c>
      <c r="G5349" s="5" t="s">
        <v>6855</v>
      </c>
      <c r="H5349" s="20" t="str">
        <f ca="1">IFERROR(__xludf.DUMMYFUNCTION("GOOGLETRANSLATE(VIET!K5349,""vi"",""en"")"),"Literature - novels, short stories")</f>
        <v>Literature - novels, short stories</v>
      </c>
      <c r="I5349" s="5">
        <v>0</v>
      </c>
      <c r="J5349" s="5">
        <v>2006</v>
      </c>
      <c r="K5349" s="5">
        <v>1</v>
      </c>
      <c r="L5349" s="5" t="s">
        <v>414</v>
      </c>
      <c r="M5349" s="5" t="s">
        <v>96</v>
      </c>
      <c r="N5349" s="19">
        <v>9784062136808</v>
      </c>
    </row>
    <row r="5350" spans="1:14" ht="15.75" customHeight="1" x14ac:dyDescent="0.2">
      <c r="A5350" s="14">
        <v>260</v>
      </c>
      <c r="B5350" s="16">
        <v>610</v>
      </c>
      <c r="C5350" s="14" t="s">
        <v>6858</v>
      </c>
      <c r="D5350" s="17">
        <v>1</v>
      </c>
      <c r="E5350" s="5" t="s">
        <v>6859</v>
      </c>
      <c r="F5350" s="5">
        <v>0</v>
      </c>
      <c r="G5350" s="5" t="s">
        <v>6855</v>
      </c>
      <c r="H5350" s="20" t="str">
        <f ca="1">IFERROR(__xludf.DUMMYFUNCTION("GOOGLETRANSLATE(VIET!K5350,""vi"",""en"")"),"Literature - novels, short stories")</f>
        <v>Literature - novels, short stories</v>
      </c>
      <c r="I5350" s="5">
        <v>0</v>
      </c>
      <c r="J5350" s="5">
        <v>2012</v>
      </c>
      <c r="K5350" s="5">
        <v>1</v>
      </c>
      <c r="L5350" s="5" t="s">
        <v>1138</v>
      </c>
      <c r="M5350" s="5" t="s">
        <v>6168</v>
      </c>
      <c r="N5350" s="19" t="s">
        <v>6860</v>
      </c>
    </row>
    <row r="5351" spans="1:14" ht="15.75" customHeight="1" x14ac:dyDescent="0.2">
      <c r="A5351" s="14">
        <v>261</v>
      </c>
      <c r="B5351" s="16">
        <v>610</v>
      </c>
      <c r="C5351" s="14" t="s">
        <v>6861</v>
      </c>
      <c r="D5351" s="17">
        <v>1</v>
      </c>
      <c r="E5351" s="5" t="s">
        <v>6862</v>
      </c>
      <c r="F5351" s="5">
        <v>0</v>
      </c>
      <c r="G5351" s="5" t="s">
        <v>6855</v>
      </c>
      <c r="H5351" s="20" t="str">
        <f ca="1">IFERROR(__xludf.DUMMYFUNCTION("GOOGLETRANSLATE(VIET!K5351,""vi"",""en"")"),"Literature - novels, short stories")</f>
        <v>Literature - novels, short stories</v>
      </c>
      <c r="I5351" s="5">
        <v>0</v>
      </c>
      <c r="J5351" s="5">
        <v>2014</v>
      </c>
      <c r="K5351" s="5">
        <v>1</v>
      </c>
      <c r="L5351" s="5" t="s">
        <v>414</v>
      </c>
      <c r="M5351" s="5" t="s">
        <v>96</v>
      </c>
      <c r="N5351" s="19" t="s">
        <v>6863</v>
      </c>
    </row>
    <row r="5352" spans="1:14" ht="15.75" customHeight="1" x14ac:dyDescent="0.2">
      <c r="A5352" s="14">
        <v>262</v>
      </c>
      <c r="B5352" s="16">
        <v>610</v>
      </c>
      <c r="C5352" s="14" t="s">
        <v>6864</v>
      </c>
      <c r="D5352" s="17">
        <v>1</v>
      </c>
      <c r="E5352" s="5" t="s">
        <v>6865</v>
      </c>
      <c r="F5352" s="5">
        <v>0</v>
      </c>
      <c r="G5352" s="5" t="s">
        <v>6866</v>
      </c>
      <c r="H5352" s="20" t="str">
        <f ca="1">IFERROR(__xludf.DUMMYFUNCTION("GOOGLETRANSLATE(VIET!K5352,""vi"",""en"")"),"Literature - novels, short stories")</f>
        <v>Literature - novels, short stories</v>
      </c>
      <c r="I5352" s="5">
        <v>0</v>
      </c>
      <c r="J5352" s="5">
        <v>2015</v>
      </c>
      <c r="K5352" s="5">
        <v>1</v>
      </c>
      <c r="L5352" s="5" t="s">
        <v>2535</v>
      </c>
      <c r="M5352" s="5" t="s">
        <v>6168</v>
      </c>
      <c r="N5352" s="19" t="s">
        <v>6867</v>
      </c>
    </row>
    <row r="5353" spans="1:14" ht="15.75" customHeight="1" x14ac:dyDescent="0.2">
      <c r="A5353" s="14">
        <v>263</v>
      </c>
      <c r="B5353" s="16">
        <v>610</v>
      </c>
      <c r="C5353" s="14" t="s">
        <v>6868</v>
      </c>
      <c r="D5353" s="17">
        <v>1</v>
      </c>
      <c r="E5353" s="5" t="s">
        <v>6869</v>
      </c>
      <c r="F5353" s="5">
        <v>0</v>
      </c>
      <c r="G5353" s="5" t="s">
        <v>6870</v>
      </c>
      <c r="H5353" s="20" t="str">
        <f ca="1">IFERROR(__xludf.DUMMYFUNCTION("GOOGLETRANSLATE(VIET!K5353,""vi"",""en"")"),"Literature - novels, short stories")</f>
        <v>Literature - novels, short stories</v>
      </c>
      <c r="I5353" s="5">
        <v>0</v>
      </c>
      <c r="J5353" s="5">
        <v>2014</v>
      </c>
      <c r="K5353" s="5">
        <v>9</v>
      </c>
      <c r="L5353" s="5" t="s">
        <v>480</v>
      </c>
      <c r="M5353" s="5" t="s">
        <v>96</v>
      </c>
      <c r="N5353" s="19" t="s">
        <v>6871</v>
      </c>
    </row>
    <row r="5354" spans="1:14" ht="15.75" customHeight="1" x14ac:dyDescent="0.2">
      <c r="A5354" s="14">
        <v>264</v>
      </c>
      <c r="B5354" s="16">
        <v>610</v>
      </c>
      <c r="C5354" s="14" t="s">
        <v>6872</v>
      </c>
      <c r="D5354" s="17">
        <v>1</v>
      </c>
      <c r="E5354" s="5" t="s">
        <v>6873</v>
      </c>
      <c r="F5354" s="5" t="s">
        <v>6874</v>
      </c>
      <c r="G5354" s="5" t="s">
        <v>6870</v>
      </c>
      <c r="H5354" s="20" t="str">
        <f ca="1">IFERROR(__xludf.DUMMYFUNCTION("GOOGLETRANSLATE(VIET!K5354,""vi"",""en"")"),"Literature - novels, short stories")</f>
        <v>Literature - novels, short stories</v>
      </c>
      <c r="I5354" s="5">
        <v>0</v>
      </c>
      <c r="J5354" s="5">
        <v>2014</v>
      </c>
      <c r="K5354" s="5">
        <v>3</v>
      </c>
      <c r="L5354" s="5" t="s">
        <v>5166</v>
      </c>
      <c r="M5354" s="5" t="s">
        <v>96</v>
      </c>
      <c r="N5354" s="19">
        <v>9784344024465</v>
      </c>
    </row>
    <row r="5355" spans="1:14" ht="15.75" customHeight="1" x14ac:dyDescent="0.2">
      <c r="A5355" s="14">
        <v>265</v>
      </c>
      <c r="B5355" s="16">
        <v>610</v>
      </c>
      <c r="C5355" s="14" t="s">
        <v>6875</v>
      </c>
      <c r="D5355" s="17">
        <v>1</v>
      </c>
      <c r="E5355" s="5" t="s">
        <v>6876</v>
      </c>
      <c r="F5355" s="5">
        <v>0</v>
      </c>
      <c r="G5355" s="5" t="s">
        <v>6870</v>
      </c>
      <c r="H5355" s="20" t="str">
        <f ca="1">IFERROR(__xludf.DUMMYFUNCTION("GOOGLETRANSLATE(VIET!K5355,""vi"",""en"")"),"Literature - novels, short stories")</f>
        <v>Literature - novels, short stories</v>
      </c>
      <c r="I5355" s="5">
        <v>0</v>
      </c>
      <c r="J5355" s="5" t="s">
        <v>1261</v>
      </c>
      <c r="K5355" s="5">
        <v>1</v>
      </c>
      <c r="L5355" s="5" t="s">
        <v>2535</v>
      </c>
      <c r="M5355" s="5" t="s">
        <v>6168</v>
      </c>
      <c r="N5355" s="19" t="s">
        <v>6877</v>
      </c>
    </row>
    <row r="5356" spans="1:14" ht="15.75" customHeight="1" x14ac:dyDescent="0.2">
      <c r="A5356" s="14">
        <v>266</v>
      </c>
      <c r="B5356" s="16">
        <v>610</v>
      </c>
      <c r="C5356" s="14" t="s">
        <v>6878</v>
      </c>
      <c r="D5356" s="17">
        <v>1</v>
      </c>
      <c r="E5356" s="5" t="s">
        <v>6879</v>
      </c>
      <c r="F5356" s="5">
        <v>0</v>
      </c>
      <c r="G5356" s="5" t="s">
        <v>6880</v>
      </c>
      <c r="H5356" s="20" t="str">
        <f ca="1">IFERROR(__xludf.DUMMYFUNCTION("GOOGLETRANSLATE(VIET!K5356,""vi"",""en"")"),"Literature - novels, short stories")</f>
        <v>Literature - novels, short stories</v>
      </c>
      <c r="I5356" s="5">
        <v>0</v>
      </c>
      <c r="J5356" s="5">
        <v>2012</v>
      </c>
      <c r="K5356" s="5">
        <v>1</v>
      </c>
      <c r="L5356" s="5" t="s">
        <v>2535</v>
      </c>
      <c r="M5356" s="5" t="s">
        <v>6168</v>
      </c>
      <c r="N5356" s="19" t="s">
        <v>6881</v>
      </c>
    </row>
    <row r="5357" spans="1:14" ht="15.75" customHeight="1" x14ac:dyDescent="0.2">
      <c r="A5357" s="14">
        <v>267</v>
      </c>
      <c r="B5357" s="16">
        <v>610</v>
      </c>
      <c r="C5357" s="14" t="s">
        <v>6882</v>
      </c>
      <c r="D5357" s="17">
        <v>1</v>
      </c>
      <c r="E5357" s="5" t="s">
        <v>6883</v>
      </c>
      <c r="F5357" s="5">
        <v>0</v>
      </c>
      <c r="G5357" s="5" t="s">
        <v>6884</v>
      </c>
      <c r="H5357" s="20" t="str">
        <f ca="1">IFERROR(__xludf.DUMMYFUNCTION("GOOGLETRANSLATE(VIET!K5357,""vi"",""en"")"),"Literature - novels, short stories")</f>
        <v>Literature - novels, short stories</v>
      </c>
      <c r="I5357" s="5">
        <v>0</v>
      </c>
      <c r="J5357" s="5">
        <v>2014</v>
      </c>
      <c r="K5357" s="5">
        <v>1</v>
      </c>
      <c r="L5357" s="5" t="s">
        <v>414</v>
      </c>
      <c r="M5357" s="5" t="s">
        <v>96</v>
      </c>
      <c r="N5357" s="19" t="s">
        <v>6885</v>
      </c>
    </row>
    <row r="5358" spans="1:14" ht="15.75" customHeight="1" x14ac:dyDescent="0.2">
      <c r="A5358" s="14">
        <v>268</v>
      </c>
      <c r="B5358" s="16">
        <v>610</v>
      </c>
      <c r="C5358" s="14" t="s">
        <v>6886</v>
      </c>
      <c r="D5358" s="17">
        <v>1</v>
      </c>
      <c r="E5358" s="5" t="s">
        <v>6887</v>
      </c>
      <c r="F5358" s="5">
        <v>0</v>
      </c>
      <c r="G5358" s="5" t="s">
        <v>6888</v>
      </c>
      <c r="H5358" s="20" t="str">
        <f ca="1">IFERROR(__xludf.DUMMYFUNCTION("GOOGLETRANSLATE(VIET!K5358,""vi"",""en"")"),"Literature - novels, short stories")</f>
        <v>Literature - novels, short stories</v>
      </c>
      <c r="I5358" s="5">
        <v>0</v>
      </c>
      <c r="J5358" s="5">
        <v>1991</v>
      </c>
      <c r="K5358" s="5">
        <v>2</v>
      </c>
      <c r="L5358" s="5" t="s">
        <v>6889</v>
      </c>
      <c r="M5358" s="5" t="s">
        <v>96</v>
      </c>
      <c r="N5358" s="19">
        <v>9784828832227</v>
      </c>
    </row>
    <row r="5359" spans="1:14" ht="15.75" hidden="1" customHeight="1" x14ac:dyDescent="0.2">
      <c r="A5359" s="14">
        <v>269</v>
      </c>
      <c r="B5359" s="16">
        <v>610</v>
      </c>
      <c r="C5359" s="14" t="s">
        <v>6890</v>
      </c>
      <c r="D5359" s="17">
        <v>0</v>
      </c>
      <c r="E5359" s="5">
        <v>0</v>
      </c>
      <c r="F5359" s="5">
        <v>0</v>
      </c>
      <c r="G5359" s="5">
        <v>0</v>
      </c>
      <c r="H5359" s="5" t="s">
        <v>6096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19">
        <v>0</v>
      </c>
    </row>
    <row r="5360" spans="1:14" ht="15.75" hidden="1" customHeight="1" x14ac:dyDescent="0.2">
      <c r="A5360" s="14">
        <v>270</v>
      </c>
      <c r="B5360" s="16">
        <v>610</v>
      </c>
      <c r="C5360" s="14" t="s">
        <v>6891</v>
      </c>
      <c r="D5360" s="17">
        <v>0</v>
      </c>
      <c r="E5360" s="5">
        <v>0</v>
      </c>
      <c r="F5360" s="5">
        <v>0</v>
      </c>
      <c r="G5360" s="5">
        <v>0</v>
      </c>
      <c r="H5360" s="5" t="s">
        <v>6096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19">
        <v>0</v>
      </c>
    </row>
    <row r="5361" spans="1:14" ht="15.75" customHeight="1" x14ac:dyDescent="0.2">
      <c r="A5361" s="14">
        <v>271</v>
      </c>
      <c r="B5361" s="16">
        <v>610</v>
      </c>
      <c r="C5361" s="14" t="s">
        <v>6892</v>
      </c>
      <c r="D5361" s="17">
        <v>1</v>
      </c>
      <c r="E5361" s="5" t="s">
        <v>6893</v>
      </c>
      <c r="F5361" s="5">
        <v>0</v>
      </c>
      <c r="G5361" s="5" t="s">
        <v>6894</v>
      </c>
      <c r="H5361" s="20" t="str">
        <f ca="1">IFERROR(__xludf.DUMMYFUNCTION("GOOGLETRANSLATE(VIET!K5361,""vi"",""en"")"),"Literature - novels, short stories")</f>
        <v>Literature - novels, short stories</v>
      </c>
      <c r="I5361" s="5">
        <v>0</v>
      </c>
      <c r="J5361" s="5">
        <v>2000</v>
      </c>
      <c r="K5361" s="5">
        <v>1</v>
      </c>
      <c r="L5361" s="5" t="s">
        <v>6895</v>
      </c>
      <c r="M5361" s="5" t="s">
        <v>35</v>
      </c>
      <c r="N5361" s="19">
        <v>9780571207732</v>
      </c>
    </row>
    <row r="5362" spans="1:14" ht="15.75" hidden="1" customHeight="1" x14ac:dyDescent="0.2">
      <c r="A5362" s="14">
        <v>272</v>
      </c>
      <c r="B5362" s="16">
        <v>610</v>
      </c>
      <c r="C5362" s="14" t="s">
        <v>6896</v>
      </c>
      <c r="D5362" s="17">
        <v>0</v>
      </c>
      <c r="E5362" s="5">
        <v>0</v>
      </c>
      <c r="F5362" s="5">
        <v>0</v>
      </c>
      <c r="G5362" s="5">
        <v>0</v>
      </c>
      <c r="H5362" s="5" t="s">
        <v>6096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19">
        <v>0</v>
      </c>
    </row>
    <row r="5363" spans="1:14" ht="15.75" customHeight="1" x14ac:dyDescent="0.2">
      <c r="A5363" s="14">
        <v>273</v>
      </c>
      <c r="B5363" s="16">
        <v>610</v>
      </c>
      <c r="C5363" s="14" t="s">
        <v>6897</v>
      </c>
      <c r="D5363" s="17">
        <v>1</v>
      </c>
      <c r="E5363" s="5" t="s">
        <v>6898</v>
      </c>
      <c r="F5363" s="5">
        <v>0</v>
      </c>
      <c r="G5363" s="5" t="s">
        <v>6888</v>
      </c>
      <c r="H5363" s="20" t="str">
        <f ca="1">IFERROR(__xludf.DUMMYFUNCTION("GOOGLETRANSLATE(VIET!K5363,""vi"",""en"")"),"Literature - novels, short stories")</f>
        <v>Literature - novels, short stories</v>
      </c>
      <c r="I5363" s="5">
        <v>0</v>
      </c>
      <c r="J5363" s="5">
        <v>1993</v>
      </c>
      <c r="K5363" s="5">
        <v>2</v>
      </c>
      <c r="L5363" s="5" t="s">
        <v>2535</v>
      </c>
      <c r="M5363" s="5" t="s">
        <v>96</v>
      </c>
      <c r="N5363" s="19">
        <v>9784103834021</v>
      </c>
    </row>
    <row r="5364" spans="1:14" ht="15.75" hidden="1" customHeight="1" x14ac:dyDescent="0.2">
      <c r="A5364" s="14">
        <v>274</v>
      </c>
      <c r="B5364" s="16">
        <v>610</v>
      </c>
      <c r="C5364" s="14" t="s">
        <v>6899</v>
      </c>
      <c r="D5364" s="17">
        <v>0</v>
      </c>
      <c r="E5364" s="5">
        <v>0</v>
      </c>
      <c r="F5364" s="5">
        <v>0</v>
      </c>
      <c r="G5364" s="5">
        <v>0</v>
      </c>
      <c r="H5364" s="5" t="s">
        <v>6096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19">
        <v>0</v>
      </c>
    </row>
    <row r="5365" spans="1:14" ht="15.75" hidden="1" customHeight="1" x14ac:dyDescent="0.2">
      <c r="A5365" s="14">
        <v>275</v>
      </c>
      <c r="B5365" s="16">
        <v>610</v>
      </c>
      <c r="C5365" s="14" t="s">
        <v>6900</v>
      </c>
      <c r="D5365" s="17">
        <v>0</v>
      </c>
      <c r="E5365" s="5">
        <v>0</v>
      </c>
      <c r="F5365" s="5">
        <v>0</v>
      </c>
      <c r="G5365" s="5">
        <v>0</v>
      </c>
      <c r="H5365" s="5" t="s">
        <v>6096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19">
        <v>0</v>
      </c>
    </row>
    <row r="5366" spans="1:14" ht="15.75" customHeight="1" x14ac:dyDescent="0.2">
      <c r="A5366" s="14">
        <v>276</v>
      </c>
      <c r="B5366" s="16">
        <v>610</v>
      </c>
      <c r="C5366" s="14" t="s">
        <v>6901</v>
      </c>
      <c r="D5366" s="17">
        <v>1</v>
      </c>
      <c r="E5366" s="5" t="s">
        <v>6902</v>
      </c>
      <c r="F5366" s="5">
        <v>0</v>
      </c>
      <c r="G5366" s="5" t="s">
        <v>6888</v>
      </c>
      <c r="H5366" s="20" t="str">
        <f ca="1">IFERROR(__xludf.DUMMYFUNCTION("GOOGLETRANSLATE(VIET!K5366,""vi"",""en"")"),"Literature - novels, short stories")</f>
        <v>Literature - novels, short stories</v>
      </c>
      <c r="I5366" s="5">
        <v>0</v>
      </c>
      <c r="J5366" s="5">
        <v>2010</v>
      </c>
      <c r="K5366" s="5">
        <v>1</v>
      </c>
      <c r="L5366" s="5" t="s">
        <v>1150</v>
      </c>
      <c r="M5366" s="5" t="s">
        <v>96</v>
      </c>
      <c r="N5366" s="19">
        <v>9784877283964</v>
      </c>
    </row>
    <row r="5367" spans="1:14" ht="15.75" customHeight="1" x14ac:dyDescent="0.2">
      <c r="A5367" s="14">
        <v>277</v>
      </c>
      <c r="B5367" s="16">
        <v>610</v>
      </c>
      <c r="C5367" s="14" t="s">
        <v>6903</v>
      </c>
      <c r="D5367" s="17">
        <v>1</v>
      </c>
      <c r="E5367" s="5" t="s">
        <v>6904</v>
      </c>
      <c r="F5367" s="5">
        <v>0</v>
      </c>
      <c r="G5367" s="5" t="s">
        <v>6888</v>
      </c>
      <c r="H5367" s="20" t="str">
        <f ca="1">IFERROR(__xludf.DUMMYFUNCTION("GOOGLETRANSLATE(VIET!K5367,""vi"",""en"")"),"Literature - novels, short stories")</f>
        <v>Literature - novels, short stories</v>
      </c>
      <c r="I5367" s="5">
        <v>0</v>
      </c>
      <c r="J5367" s="5">
        <v>2005</v>
      </c>
      <c r="K5367" s="5">
        <v>1</v>
      </c>
      <c r="L5367" s="5" t="s">
        <v>6905</v>
      </c>
      <c r="M5367" s="5" t="s">
        <v>96</v>
      </c>
      <c r="N5367" s="19">
        <v>9784344406520</v>
      </c>
    </row>
    <row r="5368" spans="1:14" ht="15.75" customHeight="1" x14ac:dyDescent="0.2">
      <c r="A5368" s="14">
        <v>278</v>
      </c>
      <c r="B5368" s="16">
        <v>610</v>
      </c>
      <c r="C5368" s="14" t="s">
        <v>6906</v>
      </c>
      <c r="D5368" s="17">
        <v>1</v>
      </c>
      <c r="E5368" s="5" t="s">
        <v>6907</v>
      </c>
      <c r="F5368" s="5">
        <v>0</v>
      </c>
      <c r="G5368" s="5" t="s">
        <v>6616</v>
      </c>
      <c r="H5368" s="20" t="str">
        <f ca="1">IFERROR(__xludf.DUMMYFUNCTION("GOOGLETRANSLATE(VIET!K5368,""vi"",""en"")"),"Literature - novels, short stories")</f>
        <v>Literature - novels, short stories</v>
      </c>
      <c r="I5368" s="5">
        <v>0</v>
      </c>
      <c r="J5368" s="5">
        <v>2005</v>
      </c>
      <c r="K5368" s="5">
        <v>3</v>
      </c>
      <c r="L5368" s="5" t="s">
        <v>2535</v>
      </c>
      <c r="M5368" s="5" t="s">
        <v>96</v>
      </c>
      <c r="N5368" s="19">
        <v>9784101359243</v>
      </c>
    </row>
    <row r="5369" spans="1:14" ht="15.75" customHeight="1" x14ac:dyDescent="0.2">
      <c r="A5369" s="14">
        <v>279</v>
      </c>
      <c r="B5369" s="16">
        <v>610</v>
      </c>
      <c r="C5369" s="14" t="s">
        <v>6908</v>
      </c>
      <c r="D5369" s="17">
        <v>1</v>
      </c>
      <c r="E5369" s="5" t="s">
        <v>6909</v>
      </c>
      <c r="F5369" s="5">
        <v>0</v>
      </c>
      <c r="G5369" s="5" t="s">
        <v>6910</v>
      </c>
      <c r="H5369" s="20" t="str">
        <f ca="1">IFERROR(__xludf.DUMMYFUNCTION("GOOGLETRANSLATE(VIET!K5369,""vi"",""en"")"),"Literature - novels, short stories")</f>
        <v>Literature - novels, short stories</v>
      </c>
      <c r="I5369" s="5">
        <v>0</v>
      </c>
      <c r="J5369" s="5">
        <v>2015</v>
      </c>
      <c r="K5369" s="5">
        <v>5</v>
      </c>
      <c r="L5369" s="5" t="s">
        <v>2535</v>
      </c>
      <c r="M5369" s="5" t="s">
        <v>96</v>
      </c>
      <c r="N5369" s="19" t="s">
        <v>6911</v>
      </c>
    </row>
    <row r="5370" spans="1:14" ht="15.75" customHeight="1" x14ac:dyDescent="0.2">
      <c r="A5370" s="14">
        <v>280</v>
      </c>
      <c r="B5370" s="16">
        <v>610</v>
      </c>
      <c r="C5370" s="14" t="s">
        <v>6912</v>
      </c>
      <c r="D5370" s="17">
        <v>1</v>
      </c>
      <c r="E5370" s="5" t="s">
        <v>6913</v>
      </c>
      <c r="F5370" s="5">
        <v>0</v>
      </c>
      <c r="G5370" s="5" t="s">
        <v>6616</v>
      </c>
      <c r="H5370" s="20" t="str">
        <f ca="1">IFERROR(__xludf.DUMMYFUNCTION("GOOGLETRANSLATE(VIET!K5370,""vi"",""en"")"),"Literature - novels, short stories")</f>
        <v>Literature - novels, short stories</v>
      </c>
      <c r="I5370" s="5">
        <v>0</v>
      </c>
      <c r="J5370" s="5">
        <v>2011</v>
      </c>
      <c r="K5370" s="5">
        <v>1</v>
      </c>
      <c r="L5370" s="5" t="s">
        <v>1138</v>
      </c>
      <c r="M5370" s="5" t="s">
        <v>96</v>
      </c>
      <c r="N5370" s="19" t="s">
        <v>6914</v>
      </c>
    </row>
    <row r="5371" spans="1:14" ht="15.75" customHeight="1" x14ac:dyDescent="0.2">
      <c r="A5371" s="14">
        <v>281</v>
      </c>
      <c r="B5371" s="16">
        <v>610</v>
      </c>
      <c r="C5371" s="14" t="s">
        <v>6915</v>
      </c>
      <c r="D5371" s="17">
        <v>1</v>
      </c>
      <c r="E5371" s="5" t="s">
        <v>6916</v>
      </c>
      <c r="F5371" s="5">
        <v>0</v>
      </c>
      <c r="G5371" s="5">
        <v>0</v>
      </c>
      <c r="H5371" s="20" t="str">
        <f ca="1">IFERROR(__xludf.DUMMYFUNCTION("GOOGLETRANSLATE(VIET!K5371,""vi"",""en"")"),"Literature - novels, short stories")</f>
        <v>Literature - novels, short stories</v>
      </c>
      <c r="I5371" s="5">
        <v>0</v>
      </c>
      <c r="J5371" s="5">
        <v>1992</v>
      </c>
      <c r="K5371" s="5">
        <v>1</v>
      </c>
      <c r="L5371" s="5" t="s">
        <v>6917</v>
      </c>
      <c r="M5371" s="5" t="s">
        <v>35</v>
      </c>
      <c r="N5371" s="19">
        <v>9780824814090</v>
      </c>
    </row>
    <row r="5372" spans="1:14" ht="15.75" customHeight="1" x14ac:dyDescent="0.2">
      <c r="A5372" s="14">
        <v>282</v>
      </c>
      <c r="B5372" s="16">
        <v>610</v>
      </c>
      <c r="C5372" s="14" t="s">
        <v>6918</v>
      </c>
      <c r="D5372" s="17">
        <v>1</v>
      </c>
      <c r="E5372" s="5" t="s">
        <v>6919</v>
      </c>
      <c r="F5372" s="5">
        <v>0</v>
      </c>
      <c r="G5372" s="5" t="s">
        <v>6920</v>
      </c>
      <c r="H5372" s="20" t="str">
        <f ca="1">IFERROR(__xludf.DUMMYFUNCTION("GOOGLETRANSLATE(VIET!K5372,""vi"",""en"")"),"Literature - novels, short stories")</f>
        <v>Literature - novels, short stories</v>
      </c>
      <c r="I5372" s="5">
        <v>0</v>
      </c>
      <c r="J5372" s="5">
        <v>2003</v>
      </c>
      <c r="K5372" s="5">
        <v>1</v>
      </c>
      <c r="L5372" s="5" t="s">
        <v>480</v>
      </c>
      <c r="M5372" s="5" t="s">
        <v>96</v>
      </c>
      <c r="N5372" s="19" t="s">
        <v>6921</v>
      </c>
    </row>
    <row r="5373" spans="1:14" ht="15.75" customHeight="1" x14ac:dyDescent="0.2">
      <c r="A5373" s="14">
        <v>283</v>
      </c>
      <c r="B5373" s="16">
        <v>610</v>
      </c>
      <c r="C5373" s="14" t="s">
        <v>6922</v>
      </c>
      <c r="D5373" s="17">
        <v>1</v>
      </c>
      <c r="E5373" s="5" t="s">
        <v>6923</v>
      </c>
      <c r="F5373" s="5">
        <v>0</v>
      </c>
      <c r="G5373" s="5" t="s">
        <v>6924</v>
      </c>
      <c r="H5373" s="20" t="str">
        <f ca="1">IFERROR(__xludf.DUMMYFUNCTION("GOOGLETRANSLATE(VIET!K5373,""vi"",""en"")"),"Literature - novels, short stories")</f>
        <v>Literature - novels, short stories</v>
      </c>
      <c r="I5373" s="5">
        <v>0</v>
      </c>
      <c r="J5373" s="5">
        <v>2016</v>
      </c>
      <c r="K5373" s="5">
        <v>1</v>
      </c>
      <c r="L5373" s="5" t="s">
        <v>886</v>
      </c>
      <c r="M5373" s="5" t="s">
        <v>96</v>
      </c>
      <c r="N5373" s="19" t="s">
        <v>6925</v>
      </c>
    </row>
    <row r="5374" spans="1:14" ht="15.75" customHeight="1" x14ac:dyDescent="0.2">
      <c r="A5374" s="14">
        <v>284</v>
      </c>
      <c r="B5374" s="16">
        <v>610</v>
      </c>
      <c r="C5374" s="14" t="s">
        <v>6922</v>
      </c>
      <c r="D5374" s="17">
        <v>1</v>
      </c>
      <c r="E5374" s="5" t="s">
        <v>6926</v>
      </c>
      <c r="F5374" s="5">
        <v>0</v>
      </c>
      <c r="G5374" s="5" t="s">
        <v>558</v>
      </c>
      <c r="H5374" s="20" t="str">
        <f ca="1">IFERROR(__xludf.DUMMYFUNCTION("GOOGLETRANSLATE(VIET!K5374,""vi"",""en"")"),"Literature - novels, short stories")</f>
        <v>Literature - novels, short stories</v>
      </c>
      <c r="I5374" s="5">
        <v>0</v>
      </c>
      <c r="J5374" s="5">
        <v>2009</v>
      </c>
      <c r="K5374" s="5">
        <v>1</v>
      </c>
      <c r="L5374" s="5" t="s">
        <v>3354</v>
      </c>
      <c r="M5374" s="5" t="s">
        <v>96</v>
      </c>
      <c r="N5374" s="19">
        <v>9781933330662</v>
      </c>
    </row>
    <row r="5375" spans="1:14" ht="15.75" customHeight="1" x14ac:dyDescent="0.2">
      <c r="A5375" s="14">
        <v>285</v>
      </c>
      <c r="B5375" s="16">
        <v>610</v>
      </c>
      <c r="C5375" s="14" t="s">
        <v>6927</v>
      </c>
      <c r="D5375" s="17">
        <v>1</v>
      </c>
      <c r="E5375" s="5" t="s">
        <v>6928</v>
      </c>
      <c r="F5375" s="5" t="s">
        <v>6929</v>
      </c>
      <c r="G5375" s="5" t="s">
        <v>6924</v>
      </c>
      <c r="H5375" s="20" t="str">
        <f ca="1">IFERROR(__xludf.DUMMYFUNCTION("GOOGLETRANSLATE(VIET!K5375,""vi"",""en"")"),"Literature - novels, short stories")</f>
        <v>Literature - novels, short stories</v>
      </c>
      <c r="I5375" s="5">
        <v>0</v>
      </c>
      <c r="J5375" s="5">
        <v>2011</v>
      </c>
      <c r="K5375" s="5">
        <v>1</v>
      </c>
      <c r="L5375" s="5" t="s">
        <v>6930</v>
      </c>
      <c r="M5375" s="5" t="s">
        <v>35</v>
      </c>
      <c r="N5375" s="19">
        <v>9780231157445</v>
      </c>
    </row>
    <row r="5376" spans="1:14" ht="15.75" customHeight="1" x14ac:dyDescent="0.2">
      <c r="A5376" s="14">
        <v>286</v>
      </c>
      <c r="B5376" s="16">
        <v>610</v>
      </c>
      <c r="C5376" s="14" t="s">
        <v>6931</v>
      </c>
      <c r="D5376" s="17">
        <v>1</v>
      </c>
      <c r="E5376" s="5" t="s">
        <v>6932</v>
      </c>
      <c r="F5376" s="5">
        <v>0</v>
      </c>
      <c r="G5376" s="5" t="s">
        <v>6933</v>
      </c>
      <c r="H5376" s="20" t="str">
        <f ca="1">IFERROR(__xludf.DUMMYFUNCTION("GOOGLETRANSLATE(VIET!K5376,""vi"",""en"")"),"Literature - novels, short stories")</f>
        <v>Literature - novels, short stories</v>
      </c>
      <c r="I5376" s="5">
        <v>0</v>
      </c>
      <c r="J5376" s="5">
        <v>2007</v>
      </c>
      <c r="K5376" s="5">
        <v>1</v>
      </c>
      <c r="L5376" s="5" t="s">
        <v>6934</v>
      </c>
      <c r="M5376" s="5" t="s">
        <v>35</v>
      </c>
      <c r="N5376" s="19" t="s">
        <v>32</v>
      </c>
    </row>
    <row r="5377" spans="1:14" ht="15.75" customHeight="1" x14ac:dyDescent="0.2">
      <c r="A5377" s="14">
        <v>287</v>
      </c>
      <c r="B5377" s="16">
        <v>610</v>
      </c>
      <c r="C5377" s="14" t="s">
        <v>6935</v>
      </c>
      <c r="D5377" s="17">
        <v>1</v>
      </c>
      <c r="E5377" s="5" t="s">
        <v>6936</v>
      </c>
      <c r="F5377" s="5" t="s">
        <v>6937</v>
      </c>
      <c r="G5377" s="5" t="s">
        <v>6938</v>
      </c>
      <c r="H5377" s="20" t="str">
        <f ca="1">IFERROR(__xludf.DUMMYFUNCTION("GOOGLETRANSLATE(VIET!K5377,""vi"",""en"")"),"Literature - novels, short stories")</f>
        <v>Literature - novels, short stories</v>
      </c>
      <c r="I5377" s="5">
        <v>0</v>
      </c>
      <c r="J5377" s="5">
        <v>2011</v>
      </c>
      <c r="K5377" s="5">
        <v>1</v>
      </c>
      <c r="L5377" s="5" t="s">
        <v>6939</v>
      </c>
      <c r="M5377" s="5" t="s">
        <v>35</v>
      </c>
      <c r="N5377" s="19">
        <v>9780982746608</v>
      </c>
    </row>
    <row r="5378" spans="1:14" ht="15.75" customHeight="1" x14ac:dyDescent="0.2">
      <c r="A5378" s="14">
        <v>288</v>
      </c>
      <c r="B5378" s="16">
        <v>610</v>
      </c>
      <c r="C5378" s="14" t="s">
        <v>6940</v>
      </c>
      <c r="D5378" s="17">
        <v>1</v>
      </c>
      <c r="E5378" s="5" t="s">
        <v>6941</v>
      </c>
      <c r="F5378" s="5" t="s">
        <v>6942</v>
      </c>
      <c r="G5378" s="5" t="s">
        <v>6943</v>
      </c>
      <c r="H5378" s="20" t="str">
        <f ca="1">IFERROR(__xludf.DUMMYFUNCTION("GOOGLETRANSLATE(VIET!K5378,""vi"",""en"")"),"Literature - novels, short stories")</f>
        <v>Literature - novels, short stories</v>
      </c>
      <c r="I5378" s="5">
        <v>0</v>
      </c>
      <c r="J5378" s="5">
        <v>2013</v>
      </c>
      <c r="K5378" s="5">
        <v>1</v>
      </c>
      <c r="L5378" s="5" t="s">
        <v>6468</v>
      </c>
      <c r="M5378" s="5" t="s">
        <v>35</v>
      </c>
      <c r="N5378" s="19">
        <v>9781564788658</v>
      </c>
    </row>
    <row r="5379" spans="1:14" ht="15.75" customHeight="1" x14ac:dyDescent="0.2">
      <c r="A5379" s="14">
        <v>289</v>
      </c>
      <c r="B5379" s="16">
        <v>610</v>
      </c>
      <c r="C5379" s="14" t="s">
        <v>6944</v>
      </c>
      <c r="D5379" s="17">
        <v>1</v>
      </c>
      <c r="E5379" s="5" t="s">
        <v>6945</v>
      </c>
      <c r="F5379" s="5">
        <v>0</v>
      </c>
      <c r="G5379" s="5" t="s">
        <v>6946</v>
      </c>
      <c r="H5379" s="20" t="str">
        <f ca="1">IFERROR(__xludf.DUMMYFUNCTION("GOOGLETRANSLATE(VIET!K5379,""vi"",""en"")"),"Literature - novels, short stories")</f>
        <v>Literature - novels, short stories</v>
      </c>
      <c r="I5379" s="5">
        <v>0</v>
      </c>
      <c r="J5379" s="5">
        <v>2008</v>
      </c>
      <c r="K5379" s="5">
        <v>1</v>
      </c>
      <c r="L5379" s="5" t="s">
        <v>2746</v>
      </c>
      <c r="M5379" s="5" t="s">
        <v>35</v>
      </c>
      <c r="N5379" s="19">
        <v>9780824832421</v>
      </c>
    </row>
    <row r="5380" spans="1:14" ht="15.75" customHeight="1" x14ac:dyDescent="0.2">
      <c r="A5380" s="14">
        <v>290</v>
      </c>
      <c r="B5380" s="16">
        <v>610</v>
      </c>
      <c r="C5380" s="14" t="s">
        <v>6947</v>
      </c>
      <c r="D5380" s="17">
        <v>1</v>
      </c>
      <c r="E5380" s="5" t="s">
        <v>6948</v>
      </c>
      <c r="F5380" s="5">
        <v>0</v>
      </c>
      <c r="G5380" s="5" t="s">
        <v>6949</v>
      </c>
      <c r="H5380" s="20" t="str">
        <f ca="1">IFERROR(__xludf.DUMMYFUNCTION("GOOGLETRANSLATE(VIET!K5380,""vi"",""en"")"),"Literature - novels, short stories")</f>
        <v>Literature - novels, short stories</v>
      </c>
      <c r="I5380" s="5">
        <v>0</v>
      </c>
      <c r="J5380" s="5">
        <v>2014</v>
      </c>
      <c r="K5380" s="5">
        <v>1</v>
      </c>
      <c r="L5380" s="5" t="s">
        <v>414</v>
      </c>
      <c r="M5380" s="5" t="s">
        <v>96</v>
      </c>
      <c r="N5380" s="19" t="s">
        <v>6950</v>
      </c>
    </row>
    <row r="5381" spans="1:14" ht="15.75" customHeight="1" x14ac:dyDescent="0.2">
      <c r="A5381" s="14">
        <v>291</v>
      </c>
      <c r="B5381" s="16">
        <v>610</v>
      </c>
      <c r="C5381" s="14" t="s">
        <v>6951</v>
      </c>
      <c r="D5381" s="17">
        <v>1</v>
      </c>
      <c r="E5381" s="5" t="s">
        <v>6952</v>
      </c>
      <c r="F5381" s="5">
        <v>0</v>
      </c>
      <c r="G5381" s="5" t="s">
        <v>6953</v>
      </c>
      <c r="H5381" s="20" t="str">
        <f ca="1">IFERROR(__xludf.DUMMYFUNCTION("GOOGLETRANSLATE(VIET!K5381,""vi"",""en"")"),"Literature - novels, short stories")</f>
        <v>Literature - novels, short stories</v>
      </c>
      <c r="I5381" s="5">
        <v>1</v>
      </c>
      <c r="J5381" s="5">
        <v>2006</v>
      </c>
      <c r="K5381" s="5">
        <v>1</v>
      </c>
      <c r="L5381" s="5" t="s">
        <v>6954</v>
      </c>
      <c r="M5381" s="5" t="s">
        <v>96</v>
      </c>
      <c r="N5381" s="19">
        <v>9784047021334</v>
      </c>
    </row>
    <row r="5382" spans="1:14" ht="15.75" customHeight="1" x14ac:dyDescent="0.2">
      <c r="A5382" s="14">
        <v>292</v>
      </c>
      <c r="B5382" s="16">
        <v>610</v>
      </c>
      <c r="C5382" s="14" t="s">
        <v>6955</v>
      </c>
      <c r="D5382" s="17">
        <v>1</v>
      </c>
      <c r="E5382" s="5" t="s">
        <v>6956</v>
      </c>
      <c r="F5382" s="5">
        <v>0</v>
      </c>
      <c r="G5382" s="5" t="s">
        <v>6957</v>
      </c>
      <c r="H5382" s="20" t="str">
        <f ca="1">IFERROR(__xludf.DUMMYFUNCTION("GOOGLETRANSLATE(VIET!K5382,""vi"",""en"")"),"Literature - novels, short stories")</f>
        <v>Literature - novels, short stories</v>
      </c>
      <c r="I5382" s="5">
        <v>0</v>
      </c>
      <c r="J5382" s="5" t="s">
        <v>1305</v>
      </c>
      <c r="K5382" s="5">
        <v>1</v>
      </c>
      <c r="L5382" s="5" t="s">
        <v>6958</v>
      </c>
      <c r="M5382" s="5" t="s">
        <v>96</v>
      </c>
      <c r="N5382" s="19" t="s">
        <v>6959</v>
      </c>
    </row>
    <row r="5383" spans="1:14" ht="15.75" customHeight="1" x14ac:dyDescent="0.2">
      <c r="A5383" s="14">
        <v>293</v>
      </c>
      <c r="B5383" s="16">
        <v>610</v>
      </c>
      <c r="C5383" s="14" t="s">
        <v>6960</v>
      </c>
      <c r="D5383" s="17">
        <v>1</v>
      </c>
      <c r="E5383" s="5" t="s">
        <v>6961</v>
      </c>
      <c r="F5383" s="5">
        <v>0</v>
      </c>
      <c r="G5383" s="5" t="s">
        <v>6962</v>
      </c>
      <c r="H5383" s="20" t="str">
        <f ca="1">IFERROR(__xludf.DUMMYFUNCTION("GOOGLETRANSLATE(VIET!K5383,""vi"",""en"")"),"Literature - novels, short stories")</f>
        <v>Literature - novels, short stories</v>
      </c>
      <c r="I5383" s="5">
        <v>0</v>
      </c>
      <c r="J5383" s="5">
        <v>1997</v>
      </c>
      <c r="K5383" s="5">
        <v>12</v>
      </c>
      <c r="L5383" s="5" t="s">
        <v>2535</v>
      </c>
      <c r="M5383" s="5" t="s">
        <v>96</v>
      </c>
      <c r="N5383" s="19">
        <v>9784104066025</v>
      </c>
    </row>
    <row r="5384" spans="1:14" ht="15.75" customHeight="1" x14ac:dyDescent="0.2">
      <c r="A5384" s="14">
        <v>294</v>
      </c>
      <c r="B5384" s="16">
        <v>610</v>
      </c>
      <c r="C5384" s="14" t="s">
        <v>6963</v>
      </c>
      <c r="D5384" s="17">
        <v>1</v>
      </c>
      <c r="E5384" s="5" t="s">
        <v>6964</v>
      </c>
      <c r="F5384" s="5">
        <v>0</v>
      </c>
      <c r="G5384" s="5" t="s">
        <v>6965</v>
      </c>
      <c r="H5384" s="20" t="str">
        <f ca="1">IFERROR(__xludf.DUMMYFUNCTION("GOOGLETRANSLATE(VIET!K5384,""vi"",""en"")"),"Literature - novels, short stories")</f>
        <v>Literature - novels, short stories</v>
      </c>
      <c r="I5384" s="5">
        <v>1</v>
      </c>
      <c r="J5384" s="5">
        <v>2008</v>
      </c>
      <c r="K5384" s="5">
        <v>2</v>
      </c>
      <c r="L5384" s="5" t="s">
        <v>886</v>
      </c>
      <c r="M5384" s="5" t="s">
        <v>96</v>
      </c>
      <c r="N5384" s="19">
        <v>9784087748727</v>
      </c>
    </row>
    <row r="5385" spans="1:14" ht="15.75" customHeight="1" x14ac:dyDescent="0.2">
      <c r="A5385" s="14">
        <v>295</v>
      </c>
      <c r="B5385" s="16">
        <v>610</v>
      </c>
      <c r="C5385" s="14" t="s">
        <v>6966</v>
      </c>
      <c r="D5385" s="17">
        <v>1</v>
      </c>
      <c r="E5385" s="5" t="s">
        <v>6967</v>
      </c>
      <c r="F5385" s="5">
        <v>0</v>
      </c>
      <c r="G5385" s="5" t="s">
        <v>6968</v>
      </c>
      <c r="H5385" s="20" t="str">
        <f ca="1">IFERROR(__xludf.DUMMYFUNCTION("GOOGLETRANSLATE(VIET!K5385,""vi"",""en"")"),"Literature - novels, short stories")</f>
        <v>Literature - novels, short stories</v>
      </c>
      <c r="I5385" s="5">
        <v>0</v>
      </c>
      <c r="J5385" s="5">
        <v>2007</v>
      </c>
      <c r="K5385" s="5">
        <v>1</v>
      </c>
      <c r="L5385" s="5" t="s">
        <v>2535</v>
      </c>
      <c r="M5385" s="5" t="s">
        <v>96</v>
      </c>
      <c r="N5385" s="19">
        <v>9784104288021</v>
      </c>
    </row>
    <row r="5386" spans="1:14" ht="15.75" customHeight="1" x14ac:dyDescent="0.2">
      <c r="A5386" s="14">
        <v>296</v>
      </c>
      <c r="B5386" s="16">
        <v>610</v>
      </c>
      <c r="C5386" s="14" t="s">
        <v>6969</v>
      </c>
      <c r="D5386" s="17">
        <v>1</v>
      </c>
      <c r="E5386" s="5" t="s">
        <v>6970</v>
      </c>
      <c r="F5386" s="5" t="s">
        <v>6971</v>
      </c>
      <c r="G5386" s="5" t="s">
        <v>6972</v>
      </c>
      <c r="H5386" s="20" t="str">
        <f ca="1">IFERROR(__xludf.DUMMYFUNCTION("GOOGLETRANSLATE(VIET!K5386,""vi"",""en"")"),"Literature - novels, short stories")</f>
        <v>Literature - novels, short stories</v>
      </c>
      <c r="I5386" s="5">
        <v>0</v>
      </c>
      <c r="J5386" s="5">
        <v>2009</v>
      </c>
      <c r="K5386" s="5">
        <v>1</v>
      </c>
      <c r="L5386" s="5" t="s">
        <v>6973</v>
      </c>
      <c r="M5386" s="5" t="s">
        <v>35</v>
      </c>
      <c r="N5386" s="19">
        <v>9781582437033</v>
      </c>
    </row>
    <row r="5387" spans="1:14" ht="15.75" customHeight="1" x14ac:dyDescent="0.2">
      <c r="A5387" s="14">
        <v>297</v>
      </c>
      <c r="B5387" s="16">
        <v>610</v>
      </c>
      <c r="C5387" s="14" t="s">
        <v>6974</v>
      </c>
      <c r="D5387" s="17">
        <v>1</v>
      </c>
      <c r="E5387" s="5" t="s">
        <v>6975</v>
      </c>
      <c r="F5387" s="5" t="s">
        <v>6976</v>
      </c>
      <c r="G5387" s="5" t="s">
        <v>6977</v>
      </c>
      <c r="H5387" s="20" t="str">
        <f ca="1">IFERROR(__xludf.DUMMYFUNCTION("GOOGLETRANSLATE(VIET!K5387,""vi"",""en"")"),"Literature - novels, short stories")</f>
        <v>Literature - novels, short stories</v>
      </c>
      <c r="I5387" s="5">
        <v>0</v>
      </c>
      <c r="J5387" s="5">
        <v>2007</v>
      </c>
      <c r="K5387" s="5">
        <v>1</v>
      </c>
      <c r="L5387" s="5" t="s">
        <v>6978</v>
      </c>
      <c r="M5387" s="5" t="s">
        <v>35</v>
      </c>
      <c r="N5387" s="19">
        <v>9780312382940</v>
      </c>
    </row>
    <row r="5388" spans="1:14" ht="15.75" customHeight="1" x14ac:dyDescent="0.2">
      <c r="A5388" s="14">
        <v>298</v>
      </c>
      <c r="B5388" s="16">
        <v>610</v>
      </c>
      <c r="C5388" s="14" t="s">
        <v>6979</v>
      </c>
      <c r="D5388" s="17">
        <v>1</v>
      </c>
      <c r="E5388" s="5" t="s">
        <v>6980</v>
      </c>
      <c r="F5388" s="5">
        <v>0</v>
      </c>
      <c r="G5388" s="5" t="s">
        <v>6981</v>
      </c>
      <c r="H5388" s="20" t="str">
        <f ca="1">IFERROR(__xludf.DUMMYFUNCTION("GOOGLETRANSLATE(VIET!K5388,""vi"",""en"")"),"Literature - novels, short stories")</f>
        <v>Literature - novels, short stories</v>
      </c>
      <c r="I5388" s="5">
        <v>0</v>
      </c>
      <c r="J5388" s="5">
        <v>1999</v>
      </c>
      <c r="K5388" s="5">
        <v>1</v>
      </c>
      <c r="L5388" s="5" t="s">
        <v>3354</v>
      </c>
      <c r="M5388" s="5" t="s">
        <v>35</v>
      </c>
      <c r="N5388" s="19">
        <v>9781880656396</v>
      </c>
    </row>
    <row r="5389" spans="1:14" ht="15.75" customHeight="1" x14ac:dyDescent="0.2">
      <c r="A5389" s="14">
        <v>299</v>
      </c>
      <c r="B5389" s="16">
        <v>610</v>
      </c>
      <c r="C5389" s="14" t="s">
        <v>6982</v>
      </c>
      <c r="D5389" s="17">
        <v>1</v>
      </c>
      <c r="E5389" s="5" t="s">
        <v>6983</v>
      </c>
      <c r="F5389" s="5">
        <v>0</v>
      </c>
      <c r="G5389" s="5" t="s">
        <v>2318</v>
      </c>
      <c r="H5389" s="20" t="str">
        <f ca="1">IFERROR(__xludf.DUMMYFUNCTION("GOOGLETRANSLATE(VIET!K5389,""vi"",""en"")"),"Literature - novels, short stories")</f>
        <v>Literature - novels, short stories</v>
      </c>
      <c r="I5389" s="5">
        <v>0</v>
      </c>
      <c r="J5389" s="5">
        <v>1994</v>
      </c>
      <c r="K5389" s="5">
        <v>1</v>
      </c>
      <c r="L5389" s="5" t="s">
        <v>2535</v>
      </c>
      <c r="M5389" s="5" t="s">
        <v>96</v>
      </c>
      <c r="N5389" s="19">
        <v>9784101339115</v>
      </c>
    </row>
    <row r="5390" spans="1:14" ht="15.75" customHeight="1" x14ac:dyDescent="0.2">
      <c r="A5390" s="14">
        <v>300</v>
      </c>
      <c r="B5390" s="16">
        <v>610</v>
      </c>
      <c r="C5390" s="14" t="s">
        <v>6982</v>
      </c>
      <c r="D5390" s="17">
        <v>1</v>
      </c>
      <c r="E5390" s="5" t="s">
        <v>6984</v>
      </c>
      <c r="F5390" s="5">
        <v>0</v>
      </c>
      <c r="G5390" s="5" t="s">
        <v>6985</v>
      </c>
      <c r="H5390" s="20" t="str">
        <f ca="1">IFERROR(__xludf.DUMMYFUNCTION("GOOGLETRANSLATE(VIET!K5390,""vi"",""en"")"),"Literature - novels, short stories")</f>
        <v>Literature - novels, short stories</v>
      </c>
      <c r="I5390" s="5">
        <v>0</v>
      </c>
      <c r="J5390" s="5">
        <v>1993</v>
      </c>
      <c r="K5390" s="5">
        <v>23</v>
      </c>
      <c r="L5390" s="5" t="s">
        <v>471</v>
      </c>
      <c r="M5390" s="5" t="s">
        <v>35</v>
      </c>
      <c r="N5390" s="19">
        <v>4062001187</v>
      </c>
    </row>
    <row r="5391" spans="1:14" ht="15.75" customHeight="1" x14ac:dyDescent="0.2">
      <c r="A5391" s="14">
        <v>301</v>
      </c>
      <c r="B5391" s="16">
        <v>610</v>
      </c>
      <c r="C5391" s="14" t="s">
        <v>6986</v>
      </c>
      <c r="D5391" s="17">
        <v>1</v>
      </c>
      <c r="E5391" s="5" t="s">
        <v>6987</v>
      </c>
      <c r="F5391" s="5">
        <v>0</v>
      </c>
      <c r="G5391" s="5" t="s">
        <v>6988</v>
      </c>
      <c r="H5391" s="20" t="str">
        <f ca="1">IFERROR(__xludf.DUMMYFUNCTION("GOOGLETRANSLATE(VIET!K5391,""vi"",""en"")"),"Literature - novels, short stories")</f>
        <v>Literature - novels, short stories</v>
      </c>
      <c r="I5391" s="5">
        <v>0</v>
      </c>
      <c r="J5391" s="5">
        <v>1978</v>
      </c>
      <c r="K5391" s="5">
        <v>0</v>
      </c>
      <c r="L5391" s="5">
        <v>0</v>
      </c>
      <c r="M5391" s="5" t="s">
        <v>35</v>
      </c>
      <c r="N5391" s="19">
        <v>870113143</v>
      </c>
    </row>
    <row r="5392" spans="1:14" ht="15.75" customHeight="1" x14ac:dyDescent="0.2">
      <c r="A5392" s="14">
        <v>302</v>
      </c>
      <c r="B5392" s="16">
        <v>610</v>
      </c>
      <c r="C5392" s="14" t="s">
        <v>6989</v>
      </c>
      <c r="D5392" s="17">
        <v>1</v>
      </c>
      <c r="E5392" s="5" t="s">
        <v>6990</v>
      </c>
      <c r="F5392" s="5">
        <v>0</v>
      </c>
      <c r="G5392" s="5" t="s">
        <v>6988</v>
      </c>
      <c r="H5392" s="20" t="str">
        <f ca="1">IFERROR(__xludf.DUMMYFUNCTION("GOOGLETRANSLATE(VIET!K5392,""vi"",""en"")"),"Literature - novels, short stories")</f>
        <v>Literature - novels, short stories</v>
      </c>
      <c r="I5392" s="5">
        <v>0</v>
      </c>
      <c r="J5392" s="5">
        <v>1989</v>
      </c>
      <c r="K5392" s="5">
        <v>0</v>
      </c>
      <c r="L5392" s="5" t="s">
        <v>2746</v>
      </c>
      <c r="M5392" s="5" t="s">
        <v>35</v>
      </c>
      <c r="N5392" s="19" t="s">
        <v>6991</v>
      </c>
    </row>
    <row r="5393" spans="1:14" ht="15.75" customHeight="1" x14ac:dyDescent="0.2">
      <c r="A5393" s="14">
        <v>303</v>
      </c>
      <c r="B5393" s="16">
        <v>610</v>
      </c>
      <c r="C5393" s="14" t="s">
        <v>6992</v>
      </c>
      <c r="D5393" s="17">
        <v>1</v>
      </c>
      <c r="E5393" s="5" t="s">
        <v>6993</v>
      </c>
      <c r="F5393" s="5">
        <v>0</v>
      </c>
      <c r="G5393" s="5" t="s">
        <v>6988</v>
      </c>
      <c r="H5393" s="20" t="str">
        <f ca="1">IFERROR(__xludf.DUMMYFUNCTION("GOOGLETRANSLATE(VIET!K5393,""vi"",""en"")"),"Literature - novels, short stories")</f>
        <v>Literature - novels, short stories</v>
      </c>
      <c r="I5393" s="5">
        <v>0</v>
      </c>
      <c r="J5393" s="5">
        <v>1975</v>
      </c>
      <c r="K5393" s="5">
        <v>0</v>
      </c>
      <c r="L5393" s="5" t="s">
        <v>6994</v>
      </c>
      <c r="M5393" s="5" t="s">
        <v>35</v>
      </c>
      <c r="N5393" s="19">
        <v>0</v>
      </c>
    </row>
    <row r="5394" spans="1:14" ht="15.75" customHeight="1" x14ac:dyDescent="0.2">
      <c r="A5394" s="14">
        <v>304</v>
      </c>
      <c r="B5394" s="16">
        <v>610</v>
      </c>
      <c r="C5394" s="14" t="s">
        <v>6995</v>
      </c>
      <c r="D5394" s="17">
        <v>1</v>
      </c>
      <c r="E5394" s="5" t="s">
        <v>6996</v>
      </c>
      <c r="F5394" s="5">
        <v>0</v>
      </c>
      <c r="G5394" s="5" t="s">
        <v>6997</v>
      </c>
      <c r="H5394" s="20" t="str">
        <f ca="1">IFERROR(__xludf.DUMMYFUNCTION("GOOGLETRANSLATE(VIET!K5394,""vi"",""en"")"),"Literature - novels, short stories")</f>
        <v>Literature - novels, short stories</v>
      </c>
      <c r="I5394" s="5">
        <v>0</v>
      </c>
      <c r="J5394" s="5">
        <v>2007</v>
      </c>
      <c r="K5394" s="5">
        <v>1</v>
      </c>
      <c r="L5394" s="5" t="s">
        <v>2535</v>
      </c>
      <c r="M5394" s="5" t="s">
        <v>96</v>
      </c>
      <c r="N5394" s="19">
        <v>9784101339238</v>
      </c>
    </row>
    <row r="5395" spans="1:14" ht="15.75" customHeight="1" x14ac:dyDescent="0.2">
      <c r="A5395" s="14">
        <v>305</v>
      </c>
      <c r="B5395" s="16">
        <v>610</v>
      </c>
      <c r="C5395" s="14" t="s">
        <v>6998</v>
      </c>
      <c r="D5395" s="17">
        <v>1</v>
      </c>
      <c r="E5395" s="5" t="s">
        <v>6999</v>
      </c>
      <c r="F5395" s="5">
        <v>0</v>
      </c>
      <c r="G5395" s="5" t="s">
        <v>2318</v>
      </c>
      <c r="H5395" s="20" t="str">
        <f ca="1">IFERROR(__xludf.DUMMYFUNCTION("GOOGLETRANSLATE(VIET!K5395,""vi"",""en"")"),"Literature - novels, short stories")</f>
        <v>Literature - novels, short stories</v>
      </c>
      <c r="I5395" s="5">
        <v>1</v>
      </c>
      <c r="J5395" s="5">
        <v>2014</v>
      </c>
      <c r="K5395" s="5">
        <v>1</v>
      </c>
      <c r="L5395" s="5" t="s">
        <v>886</v>
      </c>
      <c r="M5395" s="5" t="s">
        <v>96</v>
      </c>
      <c r="N5395" s="19" t="s">
        <v>7000</v>
      </c>
    </row>
    <row r="5396" spans="1:14" ht="15.75" customHeight="1" x14ac:dyDescent="0.2">
      <c r="A5396" s="14">
        <v>306</v>
      </c>
      <c r="B5396" s="16">
        <v>610</v>
      </c>
      <c r="C5396" s="14" t="s">
        <v>7001</v>
      </c>
      <c r="D5396" s="17">
        <v>1</v>
      </c>
      <c r="E5396" s="5" t="s">
        <v>7002</v>
      </c>
      <c r="F5396" s="5">
        <v>0</v>
      </c>
      <c r="G5396" s="5" t="s">
        <v>2318</v>
      </c>
      <c r="H5396" s="20" t="str">
        <f ca="1">IFERROR(__xludf.DUMMYFUNCTION("GOOGLETRANSLATE(VIET!K5396,""vi"",""en"")"),"Literature - novels, short stories")</f>
        <v>Literature - novels, short stories</v>
      </c>
      <c r="I5396" s="5">
        <v>2</v>
      </c>
      <c r="J5396" s="5">
        <v>2014</v>
      </c>
      <c r="K5396" s="5">
        <v>1</v>
      </c>
      <c r="L5396" s="5" t="s">
        <v>886</v>
      </c>
      <c r="M5396" s="5" t="s">
        <v>96</v>
      </c>
      <c r="N5396" s="19" t="s">
        <v>7003</v>
      </c>
    </row>
    <row r="5397" spans="1:14" ht="15.75" customHeight="1" x14ac:dyDescent="0.2">
      <c r="A5397" s="14">
        <v>307</v>
      </c>
      <c r="B5397" s="16">
        <v>610</v>
      </c>
      <c r="C5397" s="14" t="s">
        <v>7004</v>
      </c>
      <c r="D5397" s="17">
        <v>2</v>
      </c>
      <c r="E5397" s="5" t="s">
        <v>7005</v>
      </c>
      <c r="F5397" s="5">
        <v>0</v>
      </c>
      <c r="G5397" s="5" t="s">
        <v>2318</v>
      </c>
      <c r="H5397" s="20" t="str">
        <f ca="1">IFERROR(__xludf.DUMMYFUNCTION("GOOGLETRANSLATE(VIET!K5397,""vi"",""en"")"),"Literature - novels, short stories")</f>
        <v>Literature - novels, short stories</v>
      </c>
      <c r="I5397" s="5">
        <v>0</v>
      </c>
      <c r="J5397" s="5">
        <v>2012</v>
      </c>
      <c r="K5397" s="5">
        <v>1</v>
      </c>
      <c r="L5397" s="5" t="s">
        <v>2535</v>
      </c>
      <c r="M5397" s="5" t="s">
        <v>96</v>
      </c>
      <c r="N5397" s="19" t="s">
        <v>7006</v>
      </c>
    </row>
    <row r="5398" spans="1:14" ht="15.75" customHeight="1" x14ac:dyDescent="0.2">
      <c r="A5398" s="14">
        <v>308</v>
      </c>
      <c r="B5398" s="16">
        <v>610</v>
      </c>
      <c r="C5398" s="14" t="s">
        <v>7007</v>
      </c>
      <c r="D5398" s="17">
        <v>1</v>
      </c>
      <c r="E5398" s="5" t="s">
        <v>7008</v>
      </c>
      <c r="F5398" s="5">
        <v>0</v>
      </c>
      <c r="G5398" s="5" t="s">
        <v>2318</v>
      </c>
      <c r="H5398" s="20" t="str">
        <f ca="1">IFERROR(__xludf.DUMMYFUNCTION("GOOGLETRANSLATE(VIET!K5398,""vi"",""en"")"),"Literature - novels, short stories")</f>
        <v>Literature - novels, short stories</v>
      </c>
      <c r="I5398" s="5">
        <v>0</v>
      </c>
      <c r="J5398" s="5">
        <v>2015</v>
      </c>
      <c r="K5398" s="5">
        <v>1</v>
      </c>
      <c r="L5398" s="5" t="s">
        <v>2535</v>
      </c>
      <c r="M5398" s="5" t="s">
        <v>96</v>
      </c>
      <c r="N5398" s="19" t="s">
        <v>7009</v>
      </c>
    </row>
    <row r="5399" spans="1:14" ht="15.75" customHeight="1" x14ac:dyDescent="0.2">
      <c r="A5399" s="14">
        <v>309</v>
      </c>
      <c r="B5399" s="16">
        <v>610</v>
      </c>
      <c r="C5399" s="14" t="s">
        <v>7010</v>
      </c>
      <c r="D5399" s="17">
        <v>1</v>
      </c>
      <c r="E5399" s="5" t="s">
        <v>7011</v>
      </c>
      <c r="F5399" s="5">
        <v>0</v>
      </c>
      <c r="G5399" s="5" t="s">
        <v>2318</v>
      </c>
      <c r="H5399" s="20" t="str">
        <f ca="1">IFERROR(__xludf.DUMMYFUNCTION("GOOGLETRANSLATE(VIET!K5399,""vi"",""en"")"),"Literature - novels, short stories")</f>
        <v>Literature - novels, short stories</v>
      </c>
      <c r="I5399" s="5">
        <v>0</v>
      </c>
      <c r="J5399" s="5">
        <v>2014</v>
      </c>
      <c r="K5399" s="5">
        <v>1</v>
      </c>
      <c r="L5399" s="5" t="s">
        <v>2933</v>
      </c>
      <c r="M5399" s="5" t="s">
        <v>96</v>
      </c>
      <c r="N5399" s="19">
        <v>9784022512291</v>
      </c>
    </row>
    <row r="5400" spans="1:14" ht="15.75" customHeight="1" x14ac:dyDescent="0.2">
      <c r="A5400" s="14">
        <v>310</v>
      </c>
      <c r="B5400" s="16">
        <v>610</v>
      </c>
      <c r="C5400" s="14" t="s">
        <v>7012</v>
      </c>
      <c r="D5400" s="17">
        <v>1</v>
      </c>
      <c r="E5400" s="5" t="s">
        <v>7013</v>
      </c>
      <c r="F5400" s="5" t="s">
        <v>7014</v>
      </c>
      <c r="G5400" s="5" t="s">
        <v>2318</v>
      </c>
      <c r="H5400" s="20" t="str">
        <f ca="1">IFERROR(__xludf.DUMMYFUNCTION("GOOGLETRANSLATE(VIET!K5400,""vi"",""en"")"),"Literature - novels, short stories")</f>
        <v>Literature - novels, short stories</v>
      </c>
      <c r="I5400" s="5">
        <v>0</v>
      </c>
      <c r="J5400" s="5">
        <v>2012</v>
      </c>
      <c r="K5400" s="5">
        <v>1</v>
      </c>
      <c r="L5400" s="5" t="s">
        <v>6752</v>
      </c>
      <c r="M5400" s="5" t="s">
        <v>35</v>
      </c>
      <c r="N5400" s="19">
        <v>9780857282491</v>
      </c>
    </row>
    <row r="5401" spans="1:14" ht="15.75" customHeight="1" x14ac:dyDescent="0.2">
      <c r="A5401" s="14">
        <v>311</v>
      </c>
      <c r="B5401" s="16">
        <v>610</v>
      </c>
      <c r="C5401" s="14" t="s">
        <v>7015</v>
      </c>
      <c r="D5401" s="17">
        <v>1</v>
      </c>
      <c r="E5401" s="5" t="s">
        <v>7016</v>
      </c>
      <c r="F5401" s="5">
        <v>0</v>
      </c>
      <c r="G5401" s="5" t="s">
        <v>7017</v>
      </c>
      <c r="H5401" s="20" t="str">
        <f ca="1">IFERROR(__xludf.DUMMYFUNCTION("GOOGLETRANSLATE(VIET!K5401,""vi"",""en"")"),"Literature - novels, short stories")</f>
        <v>Literature - novels, short stories</v>
      </c>
      <c r="I5401" s="5">
        <v>1</v>
      </c>
      <c r="J5401" s="5">
        <v>2006</v>
      </c>
      <c r="K5401" s="5">
        <v>1</v>
      </c>
      <c r="L5401" s="5" t="s">
        <v>3184</v>
      </c>
      <c r="M5401" s="5" t="s">
        <v>96</v>
      </c>
      <c r="N5401" s="19">
        <v>978483716845</v>
      </c>
    </row>
    <row r="5402" spans="1:14" ht="15.75" customHeight="1" x14ac:dyDescent="0.2">
      <c r="A5402" s="14">
        <v>312</v>
      </c>
      <c r="B5402" s="16">
        <v>610</v>
      </c>
      <c r="C5402" s="14" t="s">
        <v>7018</v>
      </c>
      <c r="D5402" s="17">
        <v>1</v>
      </c>
      <c r="E5402" s="5" t="s">
        <v>7019</v>
      </c>
      <c r="F5402" s="5" t="s">
        <v>7020</v>
      </c>
      <c r="G5402" s="5" t="s">
        <v>7021</v>
      </c>
      <c r="H5402" s="20" t="str">
        <f ca="1">IFERROR(__xludf.DUMMYFUNCTION("GOOGLETRANSLATE(VIET!K5402,""vi"",""en"")"),"Literature - novels, short stories")</f>
        <v>Literature - novels, short stories</v>
      </c>
      <c r="I5402" s="5">
        <v>0</v>
      </c>
      <c r="J5402" s="5">
        <v>2007</v>
      </c>
      <c r="K5402" s="5">
        <v>1</v>
      </c>
      <c r="L5402" s="5" t="s">
        <v>6930</v>
      </c>
      <c r="M5402" s="5" t="s">
        <v>35</v>
      </c>
      <c r="N5402" s="19">
        <v>9780231141185</v>
      </c>
    </row>
    <row r="5403" spans="1:14" ht="15.75" customHeight="1" x14ac:dyDescent="0.2">
      <c r="A5403" s="14">
        <v>313</v>
      </c>
      <c r="B5403" s="16">
        <v>610</v>
      </c>
      <c r="C5403" s="14" t="s">
        <v>7022</v>
      </c>
      <c r="D5403" s="17">
        <v>1</v>
      </c>
      <c r="E5403" s="5" t="s">
        <v>7023</v>
      </c>
      <c r="F5403" s="5" t="s">
        <v>7024</v>
      </c>
      <c r="G5403" s="5" t="s">
        <v>7025</v>
      </c>
      <c r="H5403" s="20" t="str">
        <f ca="1">IFERROR(__xludf.DUMMYFUNCTION("GOOGLETRANSLATE(VIET!K5403,""vi"",""en"")"),"Literature - novels, short stories")</f>
        <v>Literature - novels, short stories</v>
      </c>
      <c r="I5403" s="5">
        <v>0</v>
      </c>
      <c r="J5403" s="5">
        <v>2013</v>
      </c>
      <c r="K5403" s="5">
        <v>1</v>
      </c>
      <c r="L5403" s="5" t="s">
        <v>6468</v>
      </c>
      <c r="M5403" s="5" t="s">
        <v>35</v>
      </c>
      <c r="N5403" s="19">
        <v>9781564788641</v>
      </c>
    </row>
    <row r="5404" spans="1:14" ht="15.75" customHeight="1" x14ac:dyDescent="0.2">
      <c r="A5404" s="14">
        <v>314</v>
      </c>
      <c r="B5404" s="16">
        <v>610</v>
      </c>
      <c r="C5404" s="14" t="s">
        <v>7026</v>
      </c>
      <c r="D5404" s="17">
        <v>1</v>
      </c>
      <c r="E5404" s="5" t="s">
        <v>7027</v>
      </c>
      <c r="F5404" s="5">
        <v>0</v>
      </c>
      <c r="G5404" s="5" t="s">
        <v>7028</v>
      </c>
      <c r="H5404" s="20" t="str">
        <f ca="1">IFERROR(__xludf.DUMMYFUNCTION("GOOGLETRANSLATE(VIET!K5404,""vi"",""en"")"),"Literature - novels, short stories")</f>
        <v>Literature - novels, short stories</v>
      </c>
      <c r="I5404" s="5">
        <v>0</v>
      </c>
      <c r="J5404" s="5">
        <v>2015</v>
      </c>
      <c r="K5404" s="5">
        <v>1</v>
      </c>
      <c r="L5404" s="5" t="s">
        <v>1138</v>
      </c>
      <c r="M5404" s="5" t="s">
        <v>96</v>
      </c>
      <c r="N5404" s="19" t="s">
        <v>7029</v>
      </c>
    </row>
    <row r="5405" spans="1:14" ht="15.75" customHeight="1" x14ac:dyDescent="0.2">
      <c r="A5405" s="14">
        <v>315</v>
      </c>
      <c r="B5405" s="16">
        <v>610</v>
      </c>
      <c r="C5405" s="14" t="s">
        <v>7030</v>
      </c>
      <c r="D5405" s="17">
        <v>1</v>
      </c>
      <c r="E5405" s="5" t="s">
        <v>7031</v>
      </c>
      <c r="F5405" s="5">
        <v>0</v>
      </c>
      <c r="G5405" s="5" t="s">
        <v>7032</v>
      </c>
      <c r="H5405" s="20" t="str">
        <f ca="1">IFERROR(__xludf.DUMMYFUNCTION("GOOGLETRANSLATE(VIET!K5405,""vi"",""en"")"),"Literature - novels, short stories")</f>
        <v>Literature - novels, short stories</v>
      </c>
      <c r="I5405" s="5">
        <v>0</v>
      </c>
      <c r="J5405" s="5">
        <v>2015</v>
      </c>
      <c r="K5405" s="5">
        <v>7</v>
      </c>
      <c r="L5405" s="5" t="s">
        <v>3873</v>
      </c>
      <c r="M5405" s="5" t="s">
        <v>96</v>
      </c>
      <c r="N5405" s="19" t="s">
        <v>7033</v>
      </c>
    </row>
    <row r="5406" spans="1:14" ht="15.75" customHeight="1" x14ac:dyDescent="0.2">
      <c r="A5406" s="14">
        <v>316</v>
      </c>
      <c r="B5406" s="16">
        <v>610</v>
      </c>
      <c r="C5406" s="14" t="s">
        <v>7034</v>
      </c>
      <c r="D5406" s="17">
        <v>1</v>
      </c>
      <c r="E5406" s="5" t="s">
        <v>7035</v>
      </c>
      <c r="F5406" s="5" t="s">
        <v>7036</v>
      </c>
      <c r="G5406" s="5" t="s">
        <v>7032</v>
      </c>
      <c r="H5406" s="20" t="str">
        <f ca="1">IFERROR(__xludf.DUMMYFUNCTION("GOOGLETRANSLATE(VIET!K5406,""vi"",""en"")"),"Literature - novels, short stories")</f>
        <v>Literature - novels, short stories</v>
      </c>
      <c r="I5406" s="5">
        <v>0</v>
      </c>
      <c r="J5406" s="5">
        <v>2014</v>
      </c>
      <c r="K5406" s="5">
        <v>1</v>
      </c>
      <c r="L5406" s="5" t="s">
        <v>6752</v>
      </c>
      <c r="M5406" s="5" t="s">
        <v>35</v>
      </c>
      <c r="N5406" s="19">
        <v>9781783081271</v>
      </c>
    </row>
    <row r="5407" spans="1:14" ht="15.75" customHeight="1" x14ac:dyDescent="0.2">
      <c r="A5407" s="14">
        <v>317</v>
      </c>
      <c r="B5407" s="16">
        <v>610</v>
      </c>
      <c r="C5407" s="14" t="s">
        <v>7037</v>
      </c>
      <c r="D5407" s="17">
        <v>1</v>
      </c>
      <c r="E5407" s="5" t="s">
        <v>7038</v>
      </c>
      <c r="F5407" s="5" t="s">
        <v>7039</v>
      </c>
      <c r="G5407" s="5" t="s">
        <v>7040</v>
      </c>
      <c r="H5407" s="20" t="str">
        <f ca="1">IFERROR(__xludf.DUMMYFUNCTION("GOOGLETRANSLATE(VIET!K5407,""vi"",""en"")"),"Literature - novels, short stories")</f>
        <v>Literature - novels, short stories</v>
      </c>
      <c r="I5407" s="5">
        <v>0</v>
      </c>
      <c r="J5407" s="5">
        <v>2014</v>
      </c>
      <c r="K5407" s="5">
        <v>1</v>
      </c>
      <c r="L5407" s="5" t="s">
        <v>6837</v>
      </c>
      <c r="M5407" s="5" t="s">
        <v>35</v>
      </c>
      <c r="N5407" s="19">
        <v>9781421575377</v>
      </c>
    </row>
    <row r="5408" spans="1:14" ht="15.75" customHeight="1" x14ac:dyDescent="0.2">
      <c r="A5408" s="14">
        <v>318</v>
      </c>
      <c r="B5408" s="16">
        <v>610</v>
      </c>
      <c r="C5408" s="14" t="s">
        <v>7041</v>
      </c>
      <c r="D5408" s="17">
        <v>1</v>
      </c>
      <c r="E5408" s="5" t="s">
        <v>7042</v>
      </c>
      <c r="F5408" s="5" t="s">
        <v>7043</v>
      </c>
      <c r="G5408" s="5" t="s">
        <v>7044</v>
      </c>
      <c r="H5408" s="20" t="str">
        <f ca="1">IFERROR(__xludf.DUMMYFUNCTION("GOOGLETRANSLATE(VIET!K5408,""vi"",""en"")"),"Literature - novels, short stories")</f>
        <v>Literature - novels, short stories</v>
      </c>
      <c r="I5408" s="5">
        <v>0</v>
      </c>
      <c r="J5408" s="5">
        <v>2012</v>
      </c>
      <c r="K5408" s="5">
        <v>1</v>
      </c>
      <c r="L5408" s="5" t="s">
        <v>6468</v>
      </c>
      <c r="M5408" s="5" t="s">
        <v>35</v>
      </c>
      <c r="N5408" s="19">
        <v>9781564787149</v>
      </c>
    </row>
    <row r="5409" spans="1:14" ht="15.75" customHeight="1" x14ac:dyDescent="0.2">
      <c r="A5409" s="14">
        <v>319</v>
      </c>
      <c r="B5409" s="16">
        <v>610</v>
      </c>
      <c r="C5409" s="14" t="s">
        <v>7045</v>
      </c>
      <c r="D5409" s="17">
        <v>1</v>
      </c>
      <c r="E5409" s="5" t="s">
        <v>7046</v>
      </c>
      <c r="F5409" s="5">
        <v>0</v>
      </c>
      <c r="G5409" s="5" t="s">
        <v>7047</v>
      </c>
      <c r="H5409" s="20" t="str">
        <f ca="1">IFERROR(__xludf.DUMMYFUNCTION("GOOGLETRANSLATE(VIET!K5409,""vi"",""en"")"),"Literature - novels, short stories")</f>
        <v>Literature - novels, short stories</v>
      </c>
      <c r="I5409" s="5">
        <v>0</v>
      </c>
      <c r="J5409" s="5">
        <v>2012</v>
      </c>
      <c r="K5409" s="5">
        <v>1</v>
      </c>
      <c r="L5409" s="5" t="s">
        <v>7048</v>
      </c>
      <c r="M5409" s="5" t="s">
        <v>96</v>
      </c>
      <c r="N5409" s="19">
        <v>9784163820002</v>
      </c>
    </row>
    <row r="5410" spans="1:14" ht="15.75" customHeight="1" x14ac:dyDescent="0.2">
      <c r="A5410" s="14">
        <v>320</v>
      </c>
      <c r="B5410" s="16">
        <v>610</v>
      </c>
      <c r="C5410" s="14" t="s">
        <v>7049</v>
      </c>
      <c r="D5410" s="17">
        <v>1</v>
      </c>
      <c r="E5410" s="5" t="s">
        <v>7050</v>
      </c>
      <c r="F5410" s="5" t="s">
        <v>7051</v>
      </c>
      <c r="G5410" s="5" t="s">
        <v>7052</v>
      </c>
      <c r="H5410" s="20" t="str">
        <f ca="1">IFERROR(__xludf.DUMMYFUNCTION("GOOGLETRANSLATE(VIET!K5410,""vi"",""en"")"),"Literature - novels, short stories")</f>
        <v>Literature - novels, short stories</v>
      </c>
      <c r="I5410" s="5">
        <v>0</v>
      </c>
      <c r="J5410" s="5">
        <v>2009</v>
      </c>
      <c r="K5410" s="5">
        <v>1</v>
      </c>
      <c r="L5410" s="5" t="s">
        <v>6468</v>
      </c>
      <c r="M5410" s="5" t="s">
        <v>35</v>
      </c>
      <c r="N5410" s="19">
        <v>9781564785664</v>
      </c>
    </row>
    <row r="5411" spans="1:14" ht="15.75" customHeight="1" x14ac:dyDescent="0.2">
      <c r="A5411" s="14">
        <v>321</v>
      </c>
      <c r="B5411" s="16">
        <v>610</v>
      </c>
      <c r="C5411" s="14" t="s">
        <v>7053</v>
      </c>
      <c r="D5411" s="17">
        <v>1</v>
      </c>
      <c r="E5411" s="5" t="s">
        <v>7054</v>
      </c>
      <c r="F5411" s="5">
        <v>0</v>
      </c>
      <c r="G5411" s="5" t="s">
        <v>7055</v>
      </c>
      <c r="H5411" s="20" t="str">
        <f ca="1">IFERROR(__xludf.DUMMYFUNCTION("GOOGLETRANSLATE(VIET!K5411,""vi"",""en"")"),"Literature - novels, short stories")</f>
        <v>Literature - novels, short stories</v>
      </c>
      <c r="I5411" s="5">
        <v>0</v>
      </c>
      <c r="J5411" s="5">
        <v>2012</v>
      </c>
      <c r="K5411" s="5">
        <v>1</v>
      </c>
      <c r="L5411" s="5" t="s">
        <v>2535</v>
      </c>
      <c r="M5411" s="5" t="s">
        <v>96</v>
      </c>
      <c r="N5411" s="19">
        <v>9784103970040</v>
      </c>
    </row>
    <row r="5412" spans="1:14" ht="15.75" customHeight="1" x14ac:dyDescent="0.2">
      <c r="A5412" s="14">
        <v>322</v>
      </c>
      <c r="B5412" s="16">
        <v>610</v>
      </c>
      <c r="C5412" s="14" t="s">
        <v>7056</v>
      </c>
      <c r="D5412" s="17">
        <v>1</v>
      </c>
      <c r="E5412" s="5" t="s">
        <v>7057</v>
      </c>
      <c r="F5412" s="5" t="s">
        <v>7058</v>
      </c>
      <c r="G5412" s="5" t="s">
        <v>7059</v>
      </c>
      <c r="H5412" s="20" t="str">
        <f ca="1">IFERROR(__xludf.DUMMYFUNCTION("GOOGLETRANSLATE(VIET!K5412,""vi"",""en"")"),"Literature - novels, short stories")</f>
        <v>Literature - novels, short stories</v>
      </c>
      <c r="I5412" s="5">
        <v>0</v>
      </c>
      <c r="J5412" s="5">
        <v>2010</v>
      </c>
      <c r="K5412" s="5">
        <v>1</v>
      </c>
      <c r="L5412" s="5" t="s">
        <v>6468</v>
      </c>
      <c r="M5412" s="5" t="s">
        <v>35</v>
      </c>
      <c r="N5412" s="19">
        <v>9781564786036</v>
      </c>
    </row>
    <row r="5413" spans="1:14" ht="15.75" customHeight="1" x14ac:dyDescent="0.2">
      <c r="A5413" s="14">
        <v>323</v>
      </c>
      <c r="B5413" s="16">
        <v>610</v>
      </c>
      <c r="C5413" s="14" t="s">
        <v>7060</v>
      </c>
      <c r="D5413" s="17">
        <v>1</v>
      </c>
      <c r="E5413" s="5" t="s">
        <v>7061</v>
      </c>
      <c r="F5413" s="5">
        <v>0</v>
      </c>
      <c r="G5413" s="5" t="s">
        <v>7062</v>
      </c>
      <c r="H5413" s="20" t="str">
        <f ca="1">IFERROR(__xludf.DUMMYFUNCTION("GOOGLETRANSLATE(VIET!K5413,""vi"",""en"")"),"Literature - novels, short stories")</f>
        <v>Literature - novels, short stories</v>
      </c>
      <c r="I5413" s="5">
        <v>0</v>
      </c>
      <c r="J5413" s="5">
        <v>2012</v>
      </c>
      <c r="K5413" s="5">
        <v>14</v>
      </c>
      <c r="L5413" s="5" t="s">
        <v>1245</v>
      </c>
      <c r="M5413" s="5" t="s">
        <v>96</v>
      </c>
      <c r="N5413" s="19">
        <v>9784309021225</v>
      </c>
    </row>
    <row r="5414" spans="1:14" ht="15.75" customHeight="1" x14ac:dyDescent="0.2">
      <c r="A5414" s="14">
        <v>324</v>
      </c>
      <c r="B5414" s="16">
        <v>610</v>
      </c>
      <c r="C5414" s="14" t="s">
        <v>7063</v>
      </c>
      <c r="D5414" s="17">
        <v>1</v>
      </c>
      <c r="E5414" s="5" t="s">
        <v>7064</v>
      </c>
      <c r="F5414" s="5">
        <v>0</v>
      </c>
      <c r="G5414" s="5" t="s">
        <v>7065</v>
      </c>
      <c r="H5414" s="20" t="str">
        <f ca="1">IFERROR(__xludf.DUMMYFUNCTION("GOOGLETRANSLATE(VIET!K5414,""vi"",""en"")"),"Literature - novels, short stories")</f>
        <v>Literature - novels, short stories</v>
      </c>
      <c r="I5414" s="5">
        <v>0</v>
      </c>
      <c r="J5414" s="5">
        <v>2012</v>
      </c>
      <c r="K5414" s="5">
        <v>1</v>
      </c>
      <c r="L5414" s="5" t="s">
        <v>414</v>
      </c>
      <c r="M5414" s="5" t="s">
        <v>96</v>
      </c>
      <c r="N5414" s="19">
        <v>9784062176705</v>
      </c>
    </row>
    <row r="5415" spans="1:14" ht="15.75" customHeight="1" x14ac:dyDescent="0.2">
      <c r="A5415" s="14">
        <v>325</v>
      </c>
      <c r="B5415" s="16">
        <v>610</v>
      </c>
      <c r="C5415" s="14" t="s">
        <v>7066</v>
      </c>
      <c r="D5415" s="17">
        <v>1</v>
      </c>
      <c r="E5415" s="5" t="s">
        <v>7067</v>
      </c>
      <c r="F5415" s="5">
        <v>0</v>
      </c>
      <c r="G5415" s="5" t="s">
        <v>7068</v>
      </c>
      <c r="H5415" s="20" t="str">
        <f ca="1">IFERROR(__xludf.DUMMYFUNCTION("GOOGLETRANSLATE(VIET!K5415,""vi"",""en"")"),"Literature - novels, short stories")</f>
        <v>Literature - novels, short stories</v>
      </c>
      <c r="I5415" s="5">
        <v>0</v>
      </c>
      <c r="J5415" s="5">
        <v>2014</v>
      </c>
      <c r="K5415" s="5">
        <v>1</v>
      </c>
      <c r="L5415" s="5" t="s">
        <v>2535</v>
      </c>
      <c r="M5415" s="5" t="s">
        <v>96</v>
      </c>
      <c r="N5415" s="19">
        <v>9784103336426</v>
      </c>
    </row>
    <row r="5416" spans="1:14" ht="15.75" customHeight="1" x14ac:dyDescent="0.2">
      <c r="A5416" s="14">
        <v>326</v>
      </c>
      <c r="B5416" s="16">
        <v>610</v>
      </c>
      <c r="C5416" s="14" t="s">
        <v>7069</v>
      </c>
      <c r="D5416" s="17">
        <v>1</v>
      </c>
      <c r="E5416" s="5" t="s">
        <v>7070</v>
      </c>
      <c r="F5416" s="5">
        <v>0</v>
      </c>
      <c r="G5416" s="5" t="s">
        <v>7071</v>
      </c>
      <c r="H5416" s="20" t="str">
        <f ca="1">IFERROR(__xludf.DUMMYFUNCTION("GOOGLETRANSLATE(VIET!K5416,""vi"",""en"")"),"Literature - novels, short stories")</f>
        <v>Literature - novels, short stories</v>
      </c>
      <c r="I5416" s="5">
        <v>0</v>
      </c>
      <c r="J5416" s="5">
        <v>2013</v>
      </c>
      <c r="K5416" s="5">
        <v>1</v>
      </c>
      <c r="L5416" s="5" t="s">
        <v>2535</v>
      </c>
      <c r="M5416" s="5" t="s">
        <v>96</v>
      </c>
      <c r="N5416" s="19">
        <v>9784103345114</v>
      </c>
    </row>
    <row r="5417" spans="1:14" ht="15.75" customHeight="1" x14ac:dyDescent="0.2">
      <c r="A5417" s="14">
        <v>327</v>
      </c>
      <c r="B5417" s="16">
        <v>610</v>
      </c>
      <c r="C5417" s="14" t="s">
        <v>7072</v>
      </c>
      <c r="D5417" s="17">
        <v>1</v>
      </c>
      <c r="E5417" s="5" t="s">
        <v>7073</v>
      </c>
      <c r="F5417" s="5">
        <v>0</v>
      </c>
      <c r="G5417" s="5" t="s">
        <v>7074</v>
      </c>
      <c r="H5417" s="20" t="str">
        <f ca="1">IFERROR(__xludf.DUMMYFUNCTION("GOOGLETRANSLATE(VIET!K5417,""vi"",""en"")"),"Literature - novels, short stories")</f>
        <v>Literature - novels, short stories</v>
      </c>
      <c r="I5417" s="5">
        <v>0</v>
      </c>
      <c r="J5417" s="5">
        <v>2014</v>
      </c>
      <c r="K5417" s="5">
        <v>5</v>
      </c>
      <c r="L5417" s="5" t="s">
        <v>414</v>
      </c>
      <c r="M5417" s="5" t="s">
        <v>96</v>
      </c>
      <c r="N5417" s="19">
        <v>9784062185004</v>
      </c>
    </row>
    <row r="5418" spans="1:14" ht="15.75" customHeight="1" x14ac:dyDescent="0.2">
      <c r="A5418" s="14">
        <v>328</v>
      </c>
      <c r="B5418" s="16">
        <v>610</v>
      </c>
      <c r="C5418" s="14" t="s">
        <v>7075</v>
      </c>
      <c r="D5418" s="17">
        <v>1</v>
      </c>
      <c r="E5418" s="5" t="s">
        <v>5075</v>
      </c>
      <c r="F5418" s="5">
        <v>0</v>
      </c>
      <c r="G5418" s="5" t="s">
        <v>5076</v>
      </c>
      <c r="H5418" s="20" t="str">
        <f ca="1">IFERROR(__xludf.DUMMYFUNCTION("GOOGLETRANSLATE(VIET!K5418,""vi"",""en"")"),"Literature - novels, short stories")</f>
        <v>Literature - novels, short stories</v>
      </c>
      <c r="I5418" s="5">
        <v>0</v>
      </c>
      <c r="J5418" s="5">
        <v>2012</v>
      </c>
      <c r="K5418" s="5">
        <v>11</v>
      </c>
      <c r="L5418" s="5" t="s">
        <v>414</v>
      </c>
      <c r="M5418" s="5" t="s">
        <v>96</v>
      </c>
      <c r="N5418" s="19">
        <v>9784062170659</v>
      </c>
    </row>
    <row r="5419" spans="1:14" ht="15.75" customHeight="1" x14ac:dyDescent="0.2">
      <c r="A5419" s="14">
        <v>329</v>
      </c>
      <c r="B5419" s="16">
        <v>610</v>
      </c>
      <c r="C5419" s="14" t="s">
        <v>7076</v>
      </c>
      <c r="D5419" s="17">
        <v>1</v>
      </c>
      <c r="E5419" s="5" t="s">
        <v>7077</v>
      </c>
      <c r="F5419" s="5" t="s">
        <v>7078</v>
      </c>
      <c r="G5419" s="5" t="s">
        <v>7079</v>
      </c>
      <c r="H5419" s="20" t="str">
        <f ca="1">IFERROR(__xludf.DUMMYFUNCTION("GOOGLETRANSLATE(VIET!K5419,""vi"",""en"")"),"Literature - novels, short stories")</f>
        <v>Literature - novels, short stories</v>
      </c>
      <c r="I5419" s="5">
        <v>0</v>
      </c>
      <c r="J5419" s="5">
        <v>2012</v>
      </c>
      <c r="K5419" s="5">
        <v>1</v>
      </c>
      <c r="L5419" s="5" t="s">
        <v>6468</v>
      </c>
      <c r="M5419" s="5" t="s">
        <v>35</v>
      </c>
      <c r="N5419" s="19">
        <v>9781564787156</v>
      </c>
    </row>
    <row r="5420" spans="1:14" ht="15.75" customHeight="1" x14ac:dyDescent="0.2">
      <c r="A5420" s="14">
        <v>330</v>
      </c>
      <c r="B5420" s="16">
        <v>610</v>
      </c>
      <c r="C5420" s="14" t="s">
        <v>7080</v>
      </c>
      <c r="D5420" s="17">
        <v>1</v>
      </c>
      <c r="E5420" s="5" t="s">
        <v>7081</v>
      </c>
      <c r="F5420" s="5">
        <v>0</v>
      </c>
      <c r="G5420" s="5" t="s">
        <v>7082</v>
      </c>
      <c r="H5420" s="20" t="str">
        <f ca="1">IFERROR(__xludf.DUMMYFUNCTION("GOOGLETRANSLATE(VIET!K5420,""vi"",""en"")"),"Literature - novels, short stories")</f>
        <v>Literature - novels, short stories</v>
      </c>
      <c r="I5420" s="5">
        <v>0</v>
      </c>
      <c r="J5420" s="5">
        <v>2010</v>
      </c>
      <c r="K5420" s="5">
        <v>6</v>
      </c>
      <c r="L5420" s="5" t="s">
        <v>6201</v>
      </c>
      <c r="M5420" s="5" t="s">
        <v>96</v>
      </c>
      <c r="N5420" s="19" t="s">
        <v>7083</v>
      </c>
    </row>
    <row r="5421" spans="1:14" ht="15.75" customHeight="1" x14ac:dyDescent="0.2">
      <c r="A5421" s="14">
        <v>331</v>
      </c>
      <c r="B5421" s="16">
        <v>610</v>
      </c>
      <c r="C5421" s="14" t="s">
        <v>7084</v>
      </c>
      <c r="D5421" s="17">
        <v>1</v>
      </c>
      <c r="E5421" s="5" t="s">
        <v>7085</v>
      </c>
      <c r="F5421" s="5">
        <v>0</v>
      </c>
      <c r="G5421" s="5" t="s">
        <v>7082</v>
      </c>
      <c r="H5421" s="20" t="str">
        <f ca="1">IFERROR(__xludf.DUMMYFUNCTION("GOOGLETRANSLATE(VIET!K5421,""vi"",""en"")"),"Literature - novels, short stories")</f>
        <v>Literature - novels, short stories</v>
      </c>
      <c r="I5421" s="5">
        <v>0</v>
      </c>
      <c r="J5421" s="5">
        <v>2012</v>
      </c>
      <c r="K5421" s="5">
        <v>2</v>
      </c>
      <c r="L5421" s="5" t="s">
        <v>7048</v>
      </c>
      <c r="M5421" s="5" t="s">
        <v>96</v>
      </c>
      <c r="N5421" s="19">
        <v>9784163813509</v>
      </c>
    </row>
    <row r="5422" spans="1:14" ht="15.75" customHeight="1" x14ac:dyDescent="0.2">
      <c r="A5422" s="14">
        <v>332</v>
      </c>
      <c r="B5422" s="16">
        <v>610</v>
      </c>
      <c r="C5422" s="14" t="s">
        <v>7086</v>
      </c>
      <c r="D5422" s="17">
        <v>1</v>
      </c>
      <c r="E5422" s="5" t="s">
        <v>7087</v>
      </c>
      <c r="F5422" s="5">
        <v>0</v>
      </c>
      <c r="G5422" s="5" t="s">
        <v>7082</v>
      </c>
      <c r="H5422" s="20" t="str">
        <f ca="1">IFERROR(__xludf.DUMMYFUNCTION("GOOGLETRANSLATE(VIET!K5422,""vi"",""en"")"),"Literature - novels, short stories")</f>
        <v>Literature - novels, short stories</v>
      </c>
      <c r="I5422" s="5">
        <v>0</v>
      </c>
      <c r="J5422" s="5">
        <v>2014</v>
      </c>
      <c r="K5422" s="5">
        <v>5</v>
      </c>
      <c r="L5422" s="5" t="s">
        <v>414</v>
      </c>
      <c r="M5422" s="5" t="s">
        <v>96</v>
      </c>
      <c r="N5422" s="19" t="s">
        <v>7088</v>
      </c>
    </row>
    <row r="5423" spans="1:14" ht="15.75" customHeight="1" x14ac:dyDescent="0.2">
      <c r="A5423" s="14">
        <v>333</v>
      </c>
      <c r="B5423" s="16">
        <v>610</v>
      </c>
      <c r="C5423" s="14" t="s">
        <v>7089</v>
      </c>
      <c r="D5423" s="17">
        <v>1</v>
      </c>
      <c r="E5423" s="5" t="s">
        <v>7090</v>
      </c>
      <c r="F5423" s="5">
        <v>0</v>
      </c>
      <c r="G5423" s="5" t="s">
        <v>7082</v>
      </c>
      <c r="H5423" s="20" t="str">
        <f ca="1">IFERROR(__xludf.DUMMYFUNCTION("GOOGLETRANSLATE(VIET!K5423,""vi"",""en"")"),"Literature - novels, short stories")</f>
        <v>Literature - novels, short stories</v>
      </c>
      <c r="I5423" s="5">
        <v>0</v>
      </c>
      <c r="J5423" s="5">
        <v>2018</v>
      </c>
      <c r="K5423" s="5">
        <v>12</v>
      </c>
      <c r="L5423" s="5" t="s">
        <v>1774</v>
      </c>
      <c r="M5423" s="5" t="s">
        <v>96</v>
      </c>
      <c r="N5423" s="19">
        <v>9784591153321</v>
      </c>
    </row>
    <row r="5424" spans="1:14" ht="15.75" customHeight="1" x14ac:dyDescent="0.2">
      <c r="A5424" s="14">
        <v>334</v>
      </c>
      <c r="B5424" s="16">
        <v>610</v>
      </c>
      <c r="C5424" s="14" t="s">
        <v>7091</v>
      </c>
      <c r="D5424" s="17">
        <v>1</v>
      </c>
      <c r="E5424" s="5" t="s">
        <v>7092</v>
      </c>
      <c r="F5424" s="5">
        <v>0</v>
      </c>
      <c r="G5424" s="5" t="s">
        <v>7093</v>
      </c>
      <c r="H5424" s="20" t="str">
        <f ca="1">IFERROR(__xludf.DUMMYFUNCTION("GOOGLETRANSLATE(VIET!K5424,""vi"",""en"")"),"Literature - novels, short stories")</f>
        <v>Literature - novels, short stories</v>
      </c>
      <c r="I5424" s="5">
        <v>0</v>
      </c>
      <c r="J5424" s="5">
        <v>2004</v>
      </c>
      <c r="K5424" s="5">
        <v>1</v>
      </c>
      <c r="L5424" s="5" t="s">
        <v>5048</v>
      </c>
      <c r="M5424" s="5" t="s">
        <v>96</v>
      </c>
      <c r="N5424" s="19">
        <v>9784041673539</v>
      </c>
    </row>
    <row r="5425" spans="1:14" ht="15.75" customHeight="1" x14ac:dyDescent="0.2">
      <c r="A5425" s="14">
        <v>335</v>
      </c>
      <c r="B5425" s="16">
        <v>610</v>
      </c>
      <c r="C5425" s="14" t="s">
        <v>7094</v>
      </c>
      <c r="D5425" s="17">
        <v>1</v>
      </c>
      <c r="E5425" s="5" t="s">
        <v>7095</v>
      </c>
      <c r="F5425" s="5">
        <v>0</v>
      </c>
      <c r="G5425" s="5" t="s">
        <v>7096</v>
      </c>
      <c r="H5425" s="20" t="str">
        <f ca="1">IFERROR(__xludf.DUMMYFUNCTION("GOOGLETRANSLATE(VIET!K5425,""vi"",""en"")"),"Literature - novels, short stories")</f>
        <v>Literature - novels, short stories</v>
      </c>
      <c r="I5425" s="5">
        <v>0</v>
      </c>
      <c r="J5425" s="5">
        <v>2014</v>
      </c>
      <c r="K5425" s="5">
        <v>1</v>
      </c>
      <c r="L5425" s="5" t="s">
        <v>1138</v>
      </c>
      <c r="M5425" s="5" t="s">
        <v>96</v>
      </c>
      <c r="N5425" s="19">
        <v>9784163901015</v>
      </c>
    </row>
    <row r="5426" spans="1:14" ht="15.75" customHeight="1" x14ac:dyDescent="0.2">
      <c r="A5426" s="14">
        <v>336</v>
      </c>
      <c r="B5426" s="16">
        <v>610</v>
      </c>
      <c r="C5426" s="14" t="s">
        <v>7097</v>
      </c>
      <c r="D5426" s="17">
        <v>1</v>
      </c>
      <c r="E5426" s="5" t="s">
        <v>7098</v>
      </c>
      <c r="F5426" s="5" t="s">
        <v>7099</v>
      </c>
      <c r="G5426" s="5" t="s">
        <v>7100</v>
      </c>
      <c r="H5426" s="20" t="str">
        <f ca="1">IFERROR(__xludf.DUMMYFUNCTION("GOOGLETRANSLATE(VIET!K5426,""vi"",""en"")"),"Literature - novels, short stories")</f>
        <v>Literature - novels, short stories</v>
      </c>
      <c r="I5426" s="5">
        <v>1</v>
      </c>
      <c r="J5426" s="5">
        <v>2013</v>
      </c>
      <c r="K5426" s="5">
        <v>8</v>
      </c>
      <c r="L5426" s="5" t="s">
        <v>4925</v>
      </c>
      <c r="M5426" s="5" t="s">
        <v>96</v>
      </c>
      <c r="N5426" s="19">
        <v>9784532171131</v>
      </c>
    </row>
    <row r="5427" spans="1:14" ht="15.75" customHeight="1" x14ac:dyDescent="0.2">
      <c r="A5427" s="14">
        <v>337</v>
      </c>
      <c r="B5427" s="16">
        <v>610</v>
      </c>
      <c r="C5427" s="14" t="s">
        <v>7101</v>
      </c>
      <c r="D5427" s="17">
        <v>1</v>
      </c>
      <c r="E5427" s="5" t="s">
        <v>7102</v>
      </c>
      <c r="F5427" s="5" t="s">
        <v>7099</v>
      </c>
      <c r="G5427" s="5" t="s">
        <v>7100</v>
      </c>
      <c r="H5427" s="20" t="str">
        <f ca="1">IFERROR(__xludf.DUMMYFUNCTION("GOOGLETRANSLATE(VIET!K5427,""vi"",""en"")"),"Literature - novels, short stories")</f>
        <v>Literature - novels, short stories</v>
      </c>
      <c r="I5427" s="5">
        <v>2</v>
      </c>
      <c r="J5427" s="5">
        <v>2013</v>
      </c>
      <c r="K5427" s="5">
        <v>8</v>
      </c>
      <c r="L5427" s="5" t="s">
        <v>4925</v>
      </c>
      <c r="M5427" s="5" t="s">
        <v>96</v>
      </c>
      <c r="N5427" s="19">
        <v>9784532171148</v>
      </c>
    </row>
    <row r="5428" spans="1:14" ht="15.75" customHeight="1" x14ac:dyDescent="0.2">
      <c r="A5428" s="14">
        <v>338</v>
      </c>
      <c r="B5428" s="16">
        <v>610</v>
      </c>
      <c r="C5428" s="14" t="s">
        <v>7103</v>
      </c>
      <c r="D5428" s="17">
        <v>1</v>
      </c>
      <c r="E5428" s="5" t="s">
        <v>7104</v>
      </c>
      <c r="F5428" s="5" t="s">
        <v>7105</v>
      </c>
      <c r="G5428" s="5" t="s">
        <v>7106</v>
      </c>
      <c r="H5428" s="20" t="str">
        <f ca="1">IFERROR(__xludf.DUMMYFUNCTION("GOOGLETRANSLATE(VIET!K5428,""vi"",""en"")"),"Literature - novels, short stories")</f>
        <v>Literature - novels, short stories</v>
      </c>
      <c r="I5428" s="5">
        <v>0</v>
      </c>
      <c r="J5428" s="5">
        <v>2008</v>
      </c>
      <c r="K5428" s="5">
        <v>1</v>
      </c>
      <c r="L5428" s="5" t="s">
        <v>6544</v>
      </c>
      <c r="M5428" s="5" t="s">
        <v>35</v>
      </c>
      <c r="N5428" s="19">
        <v>9781846880704</v>
      </c>
    </row>
    <row r="5429" spans="1:14" ht="15.75" customHeight="1" x14ac:dyDescent="0.2">
      <c r="A5429" s="14">
        <v>339</v>
      </c>
      <c r="B5429" s="16">
        <v>610</v>
      </c>
      <c r="C5429" s="14" t="s">
        <v>7107</v>
      </c>
      <c r="D5429" s="17">
        <v>1</v>
      </c>
      <c r="E5429" s="5" t="s">
        <v>7108</v>
      </c>
      <c r="F5429" s="5">
        <v>0</v>
      </c>
      <c r="G5429" s="5" t="s">
        <v>7109</v>
      </c>
      <c r="H5429" s="20" t="str">
        <f ca="1">IFERROR(__xludf.DUMMYFUNCTION("GOOGLETRANSLATE(VIET!K5429,""vi"",""en"")"),"Literature - novels, short stories")</f>
        <v>Literature - novels, short stories</v>
      </c>
      <c r="I5429" s="5">
        <v>0</v>
      </c>
      <c r="J5429" s="5">
        <v>2010</v>
      </c>
      <c r="K5429" s="5">
        <v>1</v>
      </c>
      <c r="L5429" s="5" t="s">
        <v>7110</v>
      </c>
      <c r="M5429" s="5" t="s">
        <v>35</v>
      </c>
      <c r="N5429" s="19">
        <v>9780834801929</v>
      </c>
    </row>
    <row r="5430" spans="1:14" ht="15.75" customHeight="1" x14ac:dyDescent="0.2">
      <c r="A5430" s="14">
        <v>340</v>
      </c>
      <c r="B5430" s="16">
        <v>610</v>
      </c>
      <c r="C5430" s="14" t="s">
        <v>7111</v>
      </c>
      <c r="D5430" s="17">
        <v>1</v>
      </c>
      <c r="E5430" s="5" t="s">
        <v>7112</v>
      </c>
      <c r="F5430" s="5" t="s">
        <v>7113</v>
      </c>
      <c r="G5430" s="5" t="s">
        <v>7114</v>
      </c>
      <c r="H5430" s="20" t="str">
        <f ca="1">IFERROR(__xludf.DUMMYFUNCTION("GOOGLETRANSLATE(VIET!K5430,""vi"",""en"")"),"Literature - novels, short stories")</f>
        <v>Literature - novels, short stories</v>
      </c>
      <c r="I5430" s="5">
        <v>0</v>
      </c>
      <c r="J5430" s="5">
        <v>2009</v>
      </c>
      <c r="K5430" s="5">
        <v>1</v>
      </c>
      <c r="L5430" s="5" t="s">
        <v>6973</v>
      </c>
      <c r="M5430" s="5" t="s">
        <v>35</v>
      </c>
      <c r="N5430" s="19">
        <v>9781582436258</v>
      </c>
    </row>
    <row r="5431" spans="1:14" ht="15.75" customHeight="1" x14ac:dyDescent="0.2">
      <c r="A5431" s="14">
        <v>341</v>
      </c>
      <c r="B5431" s="16">
        <v>610</v>
      </c>
      <c r="C5431" s="14" t="s">
        <v>7115</v>
      </c>
      <c r="D5431" s="17">
        <v>1</v>
      </c>
      <c r="E5431" s="5" t="s">
        <v>7116</v>
      </c>
      <c r="F5431" s="5">
        <v>0</v>
      </c>
      <c r="G5431" s="5" t="s">
        <v>7117</v>
      </c>
      <c r="H5431" s="20" t="str">
        <f ca="1">IFERROR(__xludf.DUMMYFUNCTION("GOOGLETRANSLATE(VIET!K5431,""vi"",""en"")"),"Literature - novels, short stories")</f>
        <v>Literature - novels, short stories</v>
      </c>
      <c r="I5431" s="5">
        <v>1</v>
      </c>
      <c r="J5431" s="5">
        <v>2009</v>
      </c>
      <c r="K5431" s="5">
        <v>1</v>
      </c>
      <c r="L5431" s="5" t="s">
        <v>2535</v>
      </c>
      <c r="M5431" s="5" t="s">
        <v>96</v>
      </c>
      <c r="N5431" s="19">
        <v>978410313961</v>
      </c>
    </row>
    <row r="5432" spans="1:14" ht="15.75" customHeight="1" x14ac:dyDescent="0.2">
      <c r="A5432" s="14">
        <v>342</v>
      </c>
      <c r="B5432" s="16">
        <v>610</v>
      </c>
      <c r="C5432" s="14" t="s">
        <v>7118</v>
      </c>
      <c r="D5432" s="17">
        <v>1</v>
      </c>
      <c r="E5432" s="5" t="s">
        <v>7119</v>
      </c>
      <c r="F5432" s="5">
        <v>0</v>
      </c>
      <c r="G5432" s="5" t="s">
        <v>7117</v>
      </c>
      <c r="H5432" s="20" t="str">
        <f ca="1">IFERROR(__xludf.DUMMYFUNCTION("GOOGLETRANSLATE(VIET!K5432,""vi"",""en"")"),"Literature - novels, short stories")</f>
        <v>Literature - novels, short stories</v>
      </c>
      <c r="I5432" s="5">
        <v>0</v>
      </c>
      <c r="J5432" s="5">
        <v>2016</v>
      </c>
      <c r="K5432" s="5">
        <v>10</v>
      </c>
      <c r="L5432" s="5" t="s">
        <v>1138</v>
      </c>
      <c r="M5432" s="5" t="s">
        <v>96</v>
      </c>
      <c r="N5432" s="19" t="s">
        <v>7120</v>
      </c>
    </row>
    <row r="5433" spans="1:14" ht="15.75" customHeight="1" x14ac:dyDescent="0.2">
      <c r="A5433" s="14">
        <v>343</v>
      </c>
      <c r="B5433" s="16">
        <v>610</v>
      </c>
      <c r="C5433" s="14" t="s">
        <v>7121</v>
      </c>
      <c r="D5433" s="17">
        <v>1</v>
      </c>
      <c r="E5433" s="5" t="s">
        <v>7122</v>
      </c>
      <c r="F5433" s="5" t="s">
        <v>7123</v>
      </c>
      <c r="G5433" s="5" t="s">
        <v>7124</v>
      </c>
      <c r="H5433" s="20" t="str">
        <f ca="1">IFERROR(__xludf.DUMMYFUNCTION("GOOGLETRANSLATE(VIET!K5433,""vi"",""en"")"),"Literature - novels, short stories")</f>
        <v>Literature - novels, short stories</v>
      </c>
      <c r="I5433" s="5">
        <v>0</v>
      </c>
      <c r="J5433" s="5">
        <v>2007</v>
      </c>
      <c r="K5433" s="5">
        <v>1</v>
      </c>
      <c r="L5433" s="5" t="s">
        <v>7125</v>
      </c>
      <c r="M5433" s="5" t="s">
        <v>35</v>
      </c>
      <c r="N5433" s="19">
        <v>9781593761714</v>
      </c>
    </row>
    <row r="5434" spans="1:14" ht="15.75" customHeight="1" x14ac:dyDescent="0.2">
      <c r="A5434" s="14">
        <v>344</v>
      </c>
      <c r="B5434" s="16">
        <v>610</v>
      </c>
      <c r="C5434" s="14" t="s">
        <v>7126</v>
      </c>
      <c r="D5434" s="17">
        <v>1</v>
      </c>
      <c r="E5434" s="5" t="s">
        <v>7127</v>
      </c>
      <c r="F5434" s="5">
        <v>0</v>
      </c>
      <c r="G5434" s="5" t="s">
        <v>7128</v>
      </c>
      <c r="H5434" s="20" t="str">
        <f ca="1">IFERROR(__xludf.DUMMYFUNCTION("GOOGLETRANSLATE(VIET!K5434,""vi"",""en"")"),"Literature - novels, short stories")</f>
        <v>Literature - novels, short stories</v>
      </c>
      <c r="I5434" s="5">
        <v>0</v>
      </c>
      <c r="J5434" s="5">
        <v>2013</v>
      </c>
      <c r="K5434" s="5">
        <v>1</v>
      </c>
      <c r="L5434" s="5" t="s">
        <v>886</v>
      </c>
      <c r="M5434" s="5" t="s">
        <v>96</v>
      </c>
      <c r="N5434" s="19" t="s">
        <v>7129</v>
      </c>
    </row>
    <row r="5435" spans="1:14" ht="15.75" customHeight="1" x14ac:dyDescent="0.2">
      <c r="A5435" s="14">
        <v>345</v>
      </c>
      <c r="B5435" s="16">
        <v>610</v>
      </c>
      <c r="C5435" s="14" t="s">
        <v>7130</v>
      </c>
      <c r="D5435" s="17">
        <v>1</v>
      </c>
      <c r="E5435" s="5" t="s">
        <v>7131</v>
      </c>
      <c r="F5435" s="5">
        <v>0</v>
      </c>
      <c r="G5435" s="5" t="s">
        <v>7132</v>
      </c>
      <c r="H5435" s="20" t="str">
        <f ca="1">IFERROR(__xludf.DUMMYFUNCTION("GOOGLETRANSLATE(VIET!K5435,""vi"",""en"")"),"Literature - novels, short stories")</f>
        <v>Literature - novels, short stories</v>
      </c>
      <c r="I5435" s="5">
        <v>0</v>
      </c>
      <c r="J5435" s="5">
        <v>2013</v>
      </c>
      <c r="K5435" s="5">
        <v>2</v>
      </c>
      <c r="L5435" s="5" t="s">
        <v>3253</v>
      </c>
      <c r="M5435" s="5" t="s">
        <v>96</v>
      </c>
      <c r="N5435" s="19">
        <v>9784904292433</v>
      </c>
    </row>
    <row r="5436" spans="1:14" ht="15.75" customHeight="1" x14ac:dyDescent="0.2">
      <c r="A5436" s="14">
        <v>346</v>
      </c>
      <c r="B5436" s="16">
        <v>610</v>
      </c>
      <c r="C5436" s="14" t="s">
        <v>7133</v>
      </c>
      <c r="D5436" s="17">
        <v>1</v>
      </c>
      <c r="E5436" s="5" t="s">
        <v>7134</v>
      </c>
      <c r="F5436" s="5">
        <v>0</v>
      </c>
      <c r="G5436" s="5" t="s">
        <v>7135</v>
      </c>
      <c r="H5436" s="20" t="str">
        <f ca="1">IFERROR(__xludf.DUMMYFUNCTION("GOOGLETRANSLATE(VIET!K5436,""vi"",""en"")"),"Literature - novels, short stories")</f>
        <v>Literature - novels, short stories</v>
      </c>
      <c r="I5436" s="5">
        <v>0</v>
      </c>
      <c r="J5436" s="5">
        <v>2013</v>
      </c>
      <c r="K5436" s="5">
        <v>29</v>
      </c>
      <c r="L5436" s="5" t="s">
        <v>5044</v>
      </c>
      <c r="M5436" s="5">
        <v>0</v>
      </c>
      <c r="N5436" s="19">
        <v>9784167728045</v>
      </c>
    </row>
    <row r="5437" spans="1:14" ht="15.75" customHeight="1" x14ac:dyDescent="0.2">
      <c r="A5437" s="14">
        <v>347</v>
      </c>
      <c r="B5437" s="16">
        <v>610</v>
      </c>
      <c r="C5437" s="14" t="s">
        <v>7136</v>
      </c>
      <c r="D5437" s="17">
        <v>1</v>
      </c>
      <c r="E5437" s="5" t="s">
        <v>7137</v>
      </c>
      <c r="F5437" s="5">
        <v>0</v>
      </c>
      <c r="G5437" s="5" t="s">
        <v>6368</v>
      </c>
      <c r="H5437" s="20" t="str">
        <f ca="1">IFERROR(__xludf.DUMMYFUNCTION("GOOGLETRANSLATE(VIET!K5437,""vi"",""en"")"),"Literature - novels, short stories")</f>
        <v>Literature - novels, short stories</v>
      </c>
      <c r="I5437" s="5">
        <v>1</v>
      </c>
      <c r="J5437" s="5">
        <v>2014</v>
      </c>
      <c r="K5437" s="5">
        <v>1</v>
      </c>
      <c r="L5437" s="5" t="s">
        <v>2535</v>
      </c>
      <c r="M5437" s="5" t="s">
        <v>96</v>
      </c>
      <c r="N5437" s="19">
        <v>9784103068822</v>
      </c>
    </row>
    <row r="5438" spans="1:14" ht="15.75" customHeight="1" x14ac:dyDescent="0.2">
      <c r="A5438" s="14">
        <v>348</v>
      </c>
      <c r="B5438" s="16">
        <v>610</v>
      </c>
      <c r="C5438" s="14" t="s">
        <v>7136</v>
      </c>
      <c r="D5438" s="17">
        <v>1</v>
      </c>
      <c r="E5438" s="5" t="s">
        <v>7138</v>
      </c>
      <c r="F5438" s="5">
        <v>0</v>
      </c>
      <c r="G5438" s="5" t="s">
        <v>7135</v>
      </c>
      <c r="H5438" s="20" t="str">
        <f ca="1">IFERROR(__xludf.DUMMYFUNCTION("GOOGLETRANSLATE(VIET!K5438,""vi"",""en"")"),"Literature - novels, short stories")</f>
        <v>Literature - novels, short stories</v>
      </c>
      <c r="I5438" s="5">
        <v>0</v>
      </c>
      <c r="J5438" s="5">
        <v>2015</v>
      </c>
      <c r="K5438" s="5">
        <v>14</v>
      </c>
      <c r="L5438" s="5" t="s">
        <v>751</v>
      </c>
      <c r="M5438" s="5" t="s">
        <v>96</v>
      </c>
      <c r="N5438" s="19" t="s">
        <v>7139</v>
      </c>
    </row>
    <row r="5439" spans="1:14" ht="15.75" customHeight="1" x14ac:dyDescent="0.2">
      <c r="A5439" s="14">
        <v>349</v>
      </c>
      <c r="B5439" s="16">
        <v>610</v>
      </c>
      <c r="C5439" s="14" t="s">
        <v>7140</v>
      </c>
      <c r="D5439" s="17">
        <v>1</v>
      </c>
      <c r="E5439" s="5" t="s">
        <v>7141</v>
      </c>
      <c r="F5439" s="5">
        <v>0</v>
      </c>
      <c r="G5439" s="5" t="s">
        <v>6368</v>
      </c>
      <c r="H5439" s="20" t="str">
        <f ca="1">IFERROR(__xludf.DUMMYFUNCTION("GOOGLETRANSLATE(VIET!K5439,""vi"",""en"")"),"Literature - novels, short stories")</f>
        <v>Literature - novels, short stories</v>
      </c>
      <c r="I5439" s="5">
        <v>2</v>
      </c>
      <c r="J5439" s="5">
        <v>2014</v>
      </c>
      <c r="K5439" s="5">
        <v>1</v>
      </c>
      <c r="L5439" s="5" t="s">
        <v>2535</v>
      </c>
      <c r="M5439" s="5" t="s">
        <v>96</v>
      </c>
      <c r="N5439" s="19">
        <v>9784103068839</v>
      </c>
    </row>
    <row r="5440" spans="1:14" ht="15.75" customHeight="1" x14ac:dyDescent="0.2">
      <c r="A5440" s="14">
        <v>350</v>
      </c>
      <c r="B5440" s="16">
        <v>610</v>
      </c>
      <c r="C5440" s="14" t="s">
        <v>7142</v>
      </c>
      <c r="D5440" s="17">
        <v>1</v>
      </c>
      <c r="E5440" s="5" t="s">
        <v>7143</v>
      </c>
      <c r="F5440" s="5">
        <v>0</v>
      </c>
      <c r="G5440" s="5" t="s">
        <v>7144</v>
      </c>
      <c r="H5440" s="20" t="str">
        <f ca="1">IFERROR(__xludf.DUMMYFUNCTION("GOOGLETRANSLATE(VIET!K5440,""vi"",""en"")"),"Literature - novels, short stories")</f>
        <v>Literature - novels, short stories</v>
      </c>
      <c r="I5440" s="5">
        <v>0</v>
      </c>
      <c r="J5440" s="5">
        <v>2000</v>
      </c>
      <c r="K5440" s="5">
        <v>22</v>
      </c>
      <c r="L5440" s="5" t="s">
        <v>414</v>
      </c>
      <c r="M5440" s="5" t="s">
        <v>96</v>
      </c>
      <c r="N5440" s="19" t="s">
        <v>7145</v>
      </c>
    </row>
    <row r="5441" spans="1:14" ht="15.75" customHeight="1" x14ac:dyDescent="0.2">
      <c r="A5441" s="14">
        <v>351</v>
      </c>
      <c r="B5441" s="16">
        <v>610</v>
      </c>
      <c r="C5441" s="14" t="s">
        <v>7146</v>
      </c>
      <c r="D5441" s="17">
        <v>1</v>
      </c>
      <c r="E5441" s="5" t="s">
        <v>7147</v>
      </c>
      <c r="F5441" s="5">
        <v>0</v>
      </c>
      <c r="G5441" s="5" t="s">
        <v>7148</v>
      </c>
      <c r="H5441" s="20" t="str">
        <f ca="1">IFERROR(__xludf.DUMMYFUNCTION("GOOGLETRANSLATE(VIET!K5441,""vi"",""en"")"),"Literature - novels, short stories")</f>
        <v>Literature - novels, short stories</v>
      </c>
      <c r="I5441" s="5">
        <v>0</v>
      </c>
      <c r="J5441" s="5">
        <v>2014</v>
      </c>
      <c r="K5441" s="5">
        <v>1</v>
      </c>
      <c r="L5441" s="5" t="s">
        <v>2453</v>
      </c>
      <c r="M5441" s="5" t="s">
        <v>96</v>
      </c>
      <c r="N5441" s="19">
        <v>9784480804532</v>
      </c>
    </row>
    <row r="5442" spans="1:14" ht="15.75" customHeight="1" x14ac:dyDescent="0.2">
      <c r="A5442" s="14">
        <v>352</v>
      </c>
      <c r="B5442" s="16">
        <v>610</v>
      </c>
      <c r="C5442" s="14" t="s">
        <v>7149</v>
      </c>
      <c r="D5442" s="17">
        <v>1</v>
      </c>
      <c r="E5442" s="5" t="s">
        <v>7150</v>
      </c>
      <c r="F5442" s="5">
        <v>0</v>
      </c>
      <c r="G5442" s="5" t="s">
        <v>7151</v>
      </c>
      <c r="H5442" s="20" t="str">
        <f ca="1">IFERROR(__xludf.DUMMYFUNCTION("GOOGLETRANSLATE(VIET!K5442,""vi"",""en"")"),"Literature - novels, short stories")</f>
        <v>Literature - novels, short stories</v>
      </c>
      <c r="I5442" s="5">
        <v>0</v>
      </c>
      <c r="J5442" s="5">
        <v>2014</v>
      </c>
      <c r="K5442" s="5">
        <v>4</v>
      </c>
      <c r="L5442" s="5" t="s">
        <v>886</v>
      </c>
      <c r="M5442" s="5" t="s">
        <v>96</v>
      </c>
      <c r="N5442" s="19">
        <v>9784087715590</v>
      </c>
    </row>
    <row r="5443" spans="1:14" ht="15.75" customHeight="1" x14ac:dyDescent="0.2">
      <c r="A5443" s="14">
        <v>353</v>
      </c>
      <c r="B5443" s="16">
        <v>610</v>
      </c>
      <c r="C5443" s="14" t="s">
        <v>7152</v>
      </c>
      <c r="D5443" s="17">
        <v>1</v>
      </c>
      <c r="E5443" s="5" t="s">
        <v>7153</v>
      </c>
      <c r="F5443" s="5">
        <v>0</v>
      </c>
      <c r="G5443" s="5" t="s">
        <v>7154</v>
      </c>
      <c r="H5443" s="20" t="str">
        <f ca="1">IFERROR(__xludf.DUMMYFUNCTION("GOOGLETRANSLATE(VIET!K5443,""vi"",""en"")"),"Literature - novels, short stories")</f>
        <v>Literature - novels, short stories</v>
      </c>
      <c r="I5443" s="5">
        <v>0</v>
      </c>
      <c r="J5443" s="5">
        <v>2014</v>
      </c>
      <c r="K5443" s="5">
        <v>20</v>
      </c>
      <c r="L5443" s="5" t="s">
        <v>1245</v>
      </c>
      <c r="M5443" s="5" t="s">
        <v>96</v>
      </c>
      <c r="N5443" s="19">
        <v>9784309021720</v>
      </c>
    </row>
    <row r="5444" spans="1:14" ht="15.75" customHeight="1" x14ac:dyDescent="0.2">
      <c r="A5444" s="14">
        <v>354</v>
      </c>
      <c r="B5444" s="16">
        <v>610</v>
      </c>
      <c r="C5444" s="14" t="s">
        <v>7155</v>
      </c>
      <c r="D5444" s="17">
        <v>1</v>
      </c>
      <c r="E5444" s="5" t="s">
        <v>7156</v>
      </c>
      <c r="F5444" s="5">
        <v>0</v>
      </c>
      <c r="G5444" s="5" t="s">
        <v>7154</v>
      </c>
      <c r="H5444" s="20" t="str">
        <f ca="1">IFERROR(__xludf.DUMMYFUNCTION("GOOGLETRANSLATE(VIET!K5444,""vi"",""en"")"),"Literature - novels, short stories")</f>
        <v>Literature - novels, short stories</v>
      </c>
      <c r="I5444" s="5">
        <v>0</v>
      </c>
      <c r="J5444" s="5" t="s">
        <v>1305</v>
      </c>
      <c r="K5444" s="5">
        <v>1</v>
      </c>
      <c r="L5444" s="5" t="s">
        <v>414</v>
      </c>
      <c r="M5444" s="5" t="s">
        <v>6168</v>
      </c>
      <c r="N5444" s="19" t="s">
        <v>7157</v>
      </c>
    </row>
    <row r="5445" spans="1:14" ht="15.75" customHeight="1" x14ac:dyDescent="0.2">
      <c r="A5445" s="14">
        <v>355</v>
      </c>
      <c r="B5445" s="16">
        <v>610</v>
      </c>
      <c r="C5445" s="14" t="s">
        <v>7158</v>
      </c>
      <c r="D5445" s="17">
        <v>1</v>
      </c>
      <c r="E5445" s="5" t="s">
        <v>7159</v>
      </c>
      <c r="F5445" s="5">
        <v>0</v>
      </c>
      <c r="G5445" s="5" t="s">
        <v>7160</v>
      </c>
      <c r="H5445" s="20" t="str">
        <f ca="1">IFERROR(__xludf.DUMMYFUNCTION("GOOGLETRANSLATE(VIET!K5445,""vi"",""en"")"),"Literature - novels, short stories")</f>
        <v>Literature - novels, short stories</v>
      </c>
      <c r="I5445" s="5">
        <v>0</v>
      </c>
      <c r="J5445" s="5">
        <v>2015</v>
      </c>
      <c r="K5445" s="5">
        <v>3</v>
      </c>
      <c r="L5445" s="5" t="s">
        <v>414</v>
      </c>
      <c r="M5445" s="5" t="s">
        <v>96</v>
      </c>
      <c r="N5445" s="19">
        <v>9784062192927</v>
      </c>
    </row>
    <row r="5446" spans="1:14" ht="15.75" customHeight="1" x14ac:dyDescent="0.2">
      <c r="A5446" s="14">
        <v>356</v>
      </c>
      <c r="B5446" s="16">
        <v>610</v>
      </c>
      <c r="C5446" s="14" t="s">
        <v>7161</v>
      </c>
      <c r="D5446" s="17">
        <v>1</v>
      </c>
      <c r="E5446" s="5" t="s">
        <v>7162</v>
      </c>
      <c r="F5446" s="5">
        <v>0</v>
      </c>
      <c r="G5446" s="5" t="s">
        <v>7163</v>
      </c>
      <c r="H5446" s="20" t="str">
        <f ca="1">IFERROR(__xludf.DUMMYFUNCTION("GOOGLETRANSLATE(VIET!K5446,""vi"",""en"")"),"Literature - novels, short stories")</f>
        <v>Literature - novels, short stories</v>
      </c>
      <c r="I5446" s="5">
        <v>0</v>
      </c>
      <c r="J5446" s="5">
        <v>2015</v>
      </c>
      <c r="K5446" s="5">
        <v>8</v>
      </c>
      <c r="L5446" s="5" t="s">
        <v>751</v>
      </c>
      <c r="M5446" s="5" t="s">
        <v>6168</v>
      </c>
      <c r="N5446" s="19" t="s">
        <v>7164</v>
      </c>
    </row>
    <row r="5447" spans="1:14" ht="15.75" customHeight="1" x14ac:dyDescent="0.2">
      <c r="A5447" s="14">
        <v>357</v>
      </c>
      <c r="B5447" s="16">
        <v>610</v>
      </c>
      <c r="C5447" s="14" t="s">
        <v>7165</v>
      </c>
      <c r="D5447" s="17">
        <v>1</v>
      </c>
      <c r="E5447" s="5" t="s">
        <v>7166</v>
      </c>
      <c r="F5447" s="5">
        <v>0</v>
      </c>
      <c r="G5447" s="5" t="s">
        <v>6607</v>
      </c>
      <c r="H5447" s="20" t="str">
        <f ca="1">IFERROR(__xludf.DUMMYFUNCTION("GOOGLETRANSLATE(VIET!K5447,""vi"",""en"")"),"Literature - novels, short stories")</f>
        <v>Literature - novels, short stories</v>
      </c>
      <c r="I5447" s="5">
        <v>0</v>
      </c>
      <c r="J5447" s="5">
        <v>2002</v>
      </c>
      <c r="K5447" s="5">
        <v>1</v>
      </c>
      <c r="L5447" s="5" t="s">
        <v>414</v>
      </c>
      <c r="M5447" s="5" t="s">
        <v>96</v>
      </c>
      <c r="N5447" s="19">
        <v>4062114240</v>
      </c>
    </row>
    <row r="5448" spans="1:14" ht="15.75" customHeight="1" x14ac:dyDescent="0.2">
      <c r="A5448" s="14">
        <v>358</v>
      </c>
      <c r="B5448" s="16">
        <v>610</v>
      </c>
      <c r="C5448" s="14" t="s">
        <v>7167</v>
      </c>
      <c r="D5448" s="17">
        <v>0</v>
      </c>
      <c r="E5448" s="5" t="s">
        <v>7168</v>
      </c>
      <c r="F5448" s="5" t="s">
        <v>7169</v>
      </c>
      <c r="G5448" s="5" t="s">
        <v>6607</v>
      </c>
      <c r="H5448" s="20" t="str">
        <f ca="1">IFERROR(__xludf.DUMMYFUNCTION("GOOGLETRANSLATE(VIET!K5448,""vi"",""en"")"),"Literature - novels, short stories")</f>
        <v>Literature - novels, short stories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19">
        <v>0</v>
      </c>
    </row>
    <row r="5449" spans="1:14" ht="15.75" customHeight="1" x14ac:dyDescent="0.2">
      <c r="A5449" s="14">
        <v>359</v>
      </c>
      <c r="B5449" s="16">
        <v>610</v>
      </c>
      <c r="C5449" s="14" t="s">
        <v>7170</v>
      </c>
      <c r="D5449" s="17">
        <v>0</v>
      </c>
      <c r="E5449" s="5" t="s">
        <v>7171</v>
      </c>
      <c r="F5449" s="5" t="s">
        <v>7172</v>
      </c>
      <c r="G5449" s="5" t="s">
        <v>6607</v>
      </c>
      <c r="H5449" s="20" t="str">
        <f ca="1">IFERROR(__xludf.DUMMYFUNCTION("GOOGLETRANSLATE(VIET!K5449,""vi"",""en"")"),"Literature - novels, short stories")</f>
        <v>Literature - novels, short stories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19">
        <v>0</v>
      </c>
    </row>
    <row r="5450" spans="1:14" ht="15.75" customHeight="1" x14ac:dyDescent="0.2">
      <c r="A5450" s="14">
        <v>360</v>
      </c>
      <c r="B5450" s="16">
        <v>610</v>
      </c>
      <c r="C5450" s="14" t="s">
        <v>7173</v>
      </c>
      <c r="D5450" s="17">
        <v>2</v>
      </c>
      <c r="E5450" s="5" t="s">
        <v>7174</v>
      </c>
      <c r="F5450" s="5">
        <v>0</v>
      </c>
      <c r="G5450" s="5" t="s">
        <v>6607</v>
      </c>
      <c r="H5450" s="20" t="str">
        <f ca="1">IFERROR(__xludf.DUMMYFUNCTION("GOOGLETRANSLATE(VIET!K5450,""vi"",""en"")"),"Literature - novels, short stories")</f>
        <v>Literature - novels, short stories</v>
      </c>
      <c r="I5450" s="5">
        <v>0</v>
      </c>
      <c r="J5450" s="5">
        <v>2001</v>
      </c>
      <c r="K5450" s="5">
        <v>2</v>
      </c>
      <c r="L5450" s="5" t="s">
        <v>6233</v>
      </c>
      <c r="M5450" s="5" t="s">
        <v>96</v>
      </c>
      <c r="N5450" s="19">
        <v>9784163201405</v>
      </c>
    </row>
    <row r="5451" spans="1:14" ht="15.75" customHeight="1" x14ac:dyDescent="0.2">
      <c r="A5451" s="14">
        <v>361</v>
      </c>
      <c r="B5451" s="16">
        <v>610</v>
      </c>
      <c r="C5451" s="14" t="s">
        <v>7175</v>
      </c>
      <c r="D5451" s="17">
        <v>1</v>
      </c>
      <c r="E5451" s="5" t="s">
        <v>7176</v>
      </c>
      <c r="F5451" s="5">
        <v>0</v>
      </c>
      <c r="G5451" s="5" t="s">
        <v>6607</v>
      </c>
      <c r="H5451" s="20" t="str">
        <f ca="1">IFERROR(__xludf.DUMMYFUNCTION("GOOGLETRANSLATE(VIET!K5451,""vi"",""en"")"),"Literature - novels, short stories")</f>
        <v>Literature - novels, short stories</v>
      </c>
      <c r="I5451" s="5">
        <v>0</v>
      </c>
      <c r="J5451" s="5">
        <v>2005</v>
      </c>
      <c r="K5451" s="5">
        <v>1</v>
      </c>
      <c r="L5451" s="5" t="s">
        <v>6201</v>
      </c>
      <c r="M5451" s="5" t="s">
        <v>96</v>
      </c>
      <c r="N5451" s="19">
        <v>9784101036229</v>
      </c>
    </row>
    <row r="5452" spans="1:14" ht="15.75" customHeight="1" x14ac:dyDescent="0.2">
      <c r="A5452" s="14">
        <v>362</v>
      </c>
      <c r="B5452" s="16">
        <v>610</v>
      </c>
      <c r="C5452" s="14" t="s">
        <v>7177</v>
      </c>
      <c r="D5452" s="17">
        <v>0</v>
      </c>
      <c r="E5452" s="5" t="s">
        <v>7178</v>
      </c>
      <c r="F5452" s="5" t="s">
        <v>7179</v>
      </c>
      <c r="G5452" s="5" t="s">
        <v>6607</v>
      </c>
      <c r="H5452" s="20" t="str">
        <f ca="1">IFERROR(__xludf.DUMMYFUNCTION("GOOGLETRANSLATE(VIET!K5452,""vi"",""en"")"),"Literature - novels, short stories")</f>
        <v>Literature - novels, short stories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19">
        <v>0</v>
      </c>
    </row>
    <row r="5453" spans="1:14" ht="15.75" customHeight="1" x14ac:dyDescent="0.2">
      <c r="A5453" s="14">
        <v>363</v>
      </c>
      <c r="B5453" s="16">
        <v>610</v>
      </c>
      <c r="C5453" s="14" t="s">
        <v>7180</v>
      </c>
      <c r="D5453" s="17">
        <v>1</v>
      </c>
      <c r="E5453" s="5" t="s">
        <v>7181</v>
      </c>
      <c r="F5453" s="5">
        <v>0</v>
      </c>
      <c r="G5453" s="5" t="s">
        <v>6607</v>
      </c>
      <c r="H5453" s="20" t="str">
        <f ca="1">IFERROR(__xludf.DUMMYFUNCTION("GOOGLETRANSLATE(VIET!K5453,""vi"",""en"")"),"Literature - novels, short stories")</f>
        <v>Literature - novels, short stories</v>
      </c>
      <c r="I5453" s="5">
        <v>0</v>
      </c>
      <c r="J5453" s="5">
        <v>2007</v>
      </c>
      <c r="K5453" s="5">
        <v>1</v>
      </c>
      <c r="L5453" s="5" t="s">
        <v>1150</v>
      </c>
      <c r="M5453" s="5" t="s">
        <v>96</v>
      </c>
      <c r="N5453" s="19">
        <v>9784344012844</v>
      </c>
    </row>
    <row r="5454" spans="1:14" ht="15.75" customHeight="1" x14ac:dyDescent="0.2">
      <c r="A5454" s="14">
        <v>364</v>
      </c>
      <c r="B5454" s="16">
        <v>610</v>
      </c>
      <c r="C5454" s="14" t="s">
        <v>7182</v>
      </c>
      <c r="D5454" s="17">
        <v>1</v>
      </c>
      <c r="E5454" s="5" t="s">
        <v>7183</v>
      </c>
      <c r="F5454" s="5">
        <v>0</v>
      </c>
      <c r="G5454" s="5" t="s">
        <v>6607</v>
      </c>
      <c r="H5454" s="20" t="str">
        <f ca="1">IFERROR(__xludf.DUMMYFUNCTION("GOOGLETRANSLATE(VIET!K5454,""vi"",""en"")"),"Literature - novels, short stories")</f>
        <v>Literature - novels, short stories</v>
      </c>
      <c r="I5454" s="5">
        <v>0</v>
      </c>
      <c r="J5454" s="5">
        <v>2012</v>
      </c>
      <c r="K5454" s="5">
        <v>1</v>
      </c>
      <c r="L5454" s="5" t="s">
        <v>2535</v>
      </c>
      <c r="M5454" s="5" t="s">
        <v>96</v>
      </c>
      <c r="N5454" s="19" t="s">
        <v>7184</v>
      </c>
    </row>
    <row r="5455" spans="1:14" ht="15.75" customHeight="1" x14ac:dyDescent="0.2">
      <c r="A5455" s="14">
        <v>365</v>
      </c>
      <c r="B5455" s="16">
        <v>610</v>
      </c>
      <c r="C5455" s="14" t="s">
        <v>7185</v>
      </c>
      <c r="D5455" s="17">
        <v>1</v>
      </c>
      <c r="E5455" s="5" t="s">
        <v>7186</v>
      </c>
      <c r="F5455" s="5">
        <v>0</v>
      </c>
      <c r="G5455" s="5" t="s">
        <v>6607</v>
      </c>
      <c r="H5455" s="20" t="str">
        <f ca="1">IFERROR(__xludf.DUMMYFUNCTION("GOOGLETRANSLATE(VIET!K5455,""vi"",""en"")"),"Literature - novels, short stories")</f>
        <v>Literature - novels, short stories</v>
      </c>
      <c r="I5455" s="5">
        <v>0</v>
      </c>
      <c r="J5455" s="5">
        <v>2014</v>
      </c>
      <c r="K5455" s="5">
        <v>1</v>
      </c>
      <c r="L5455" s="5" t="s">
        <v>414</v>
      </c>
      <c r="M5455" s="5" t="s">
        <v>96</v>
      </c>
      <c r="N5455" s="19" t="s">
        <v>7187</v>
      </c>
    </row>
    <row r="5456" spans="1:14" ht="15.75" customHeight="1" x14ac:dyDescent="0.2">
      <c r="A5456" s="14">
        <v>366</v>
      </c>
      <c r="B5456" s="16">
        <v>610</v>
      </c>
      <c r="C5456" s="14" t="s">
        <v>7188</v>
      </c>
      <c r="D5456" s="17">
        <v>1</v>
      </c>
      <c r="E5456" s="5" t="s">
        <v>7189</v>
      </c>
      <c r="F5456" s="5">
        <v>0</v>
      </c>
      <c r="G5456" s="5" t="s">
        <v>6607</v>
      </c>
      <c r="H5456" s="20" t="str">
        <f ca="1">IFERROR(__xludf.DUMMYFUNCTION("GOOGLETRANSLATE(VIET!K5456,""vi"",""en"")"),"Literature - novels, short stories")</f>
        <v>Literature - novels, short stories</v>
      </c>
      <c r="I5456" s="5">
        <v>0</v>
      </c>
      <c r="J5456" s="5">
        <v>2014</v>
      </c>
      <c r="K5456" s="5">
        <v>1</v>
      </c>
      <c r="L5456" s="5" t="s">
        <v>5521</v>
      </c>
      <c r="M5456" s="5" t="s">
        <v>6168</v>
      </c>
      <c r="N5456" s="19" t="s">
        <v>7190</v>
      </c>
    </row>
    <row r="5457" spans="1:14" ht="15.75" customHeight="1" x14ac:dyDescent="0.2">
      <c r="A5457" s="14">
        <v>367</v>
      </c>
      <c r="B5457" s="16">
        <v>610</v>
      </c>
      <c r="C5457" s="14" t="s">
        <v>7191</v>
      </c>
      <c r="D5457" s="17">
        <v>1</v>
      </c>
      <c r="E5457" s="5" t="s">
        <v>7192</v>
      </c>
      <c r="F5457" s="5">
        <v>0</v>
      </c>
      <c r="G5457" s="5" t="s">
        <v>6607</v>
      </c>
      <c r="H5457" s="20" t="str">
        <f ca="1">IFERROR(__xludf.DUMMYFUNCTION("GOOGLETRANSLATE(VIET!K5457,""vi"",""en"")"),"Literature - novels, short stories")</f>
        <v>Literature - novels, short stories</v>
      </c>
      <c r="I5457" s="5">
        <v>0</v>
      </c>
      <c r="J5457" s="5">
        <v>2006</v>
      </c>
      <c r="K5457" s="5">
        <v>16</v>
      </c>
      <c r="L5457" s="5" t="s">
        <v>1138</v>
      </c>
      <c r="M5457" s="5" t="s">
        <v>96</v>
      </c>
      <c r="N5457" s="19">
        <v>9784163239309</v>
      </c>
    </row>
    <row r="5458" spans="1:14" ht="15.75" customHeight="1" x14ac:dyDescent="0.2">
      <c r="A5458" s="14">
        <v>368</v>
      </c>
      <c r="B5458" s="16">
        <v>610</v>
      </c>
      <c r="C5458" s="14" t="s">
        <v>7193</v>
      </c>
      <c r="D5458" s="17">
        <v>1</v>
      </c>
      <c r="E5458" s="5" t="s">
        <v>7194</v>
      </c>
      <c r="F5458" s="5">
        <v>0</v>
      </c>
      <c r="G5458" s="5" t="s">
        <v>7195</v>
      </c>
      <c r="H5458" s="20" t="str">
        <f ca="1">IFERROR(__xludf.DUMMYFUNCTION("GOOGLETRANSLATE(VIET!K5458,""vi"",""en"")"),"Literature - novels, short stories")</f>
        <v>Literature - novels, short stories</v>
      </c>
      <c r="I5458" s="5">
        <v>0</v>
      </c>
      <c r="J5458" s="5">
        <v>2009</v>
      </c>
      <c r="K5458" s="5">
        <v>1</v>
      </c>
      <c r="L5458" s="5" t="s">
        <v>5048</v>
      </c>
      <c r="M5458" s="5">
        <v>0</v>
      </c>
      <c r="N5458" s="19">
        <v>9784043829026</v>
      </c>
    </row>
    <row r="5459" spans="1:14" ht="15.75" customHeight="1" x14ac:dyDescent="0.2">
      <c r="A5459" s="14">
        <v>369</v>
      </c>
      <c r="B5459" s="16">
        <v>610</v>
      </c>
      <c r="C5459" s="14" t="s">
        <v>7196</v>
      </c>
      <c r="D5459" s="17">
        <v>1</v>
      </c>
      <c r="E5459" s="5" t="s">
        <v>7197</v>
      </c>
      <c r="F5459" s="5">
        <v>0</v>
      </c>
      <c r="G5459" s="5" t="s">
        <v>7195</v>
      </c>
      <c r="H5459" s="20" t="str">
        <f ca="1">IFERROR(__xludf.DUMMYFUNCTION("GOOGLETRANSLATE(VIET!K5459,""vi"",""en"")"),"Literature - novels, short stories")</f>
        <v>Literature - novels, short stories</v>
      </c>
      <c r="I5459" s="5">
        <v>0</v>
      </c>
      <c r="J5459" s="5">
        <v>2011</v>
      </c>
      <c r="K5459" s="5">
        <v>1</v>
      </c>
      <c r="L5459" s="5" t="s">
        <v>5048</v>
      </c>
      <c r="M5459" s="5">
        <v>0</v>
      </c>
      <c r="N5459" s="19">
        <v>9784043829064</v>
      </c>
    </row>
    <row r="5460" spans="1:14" ht="15.75" customHeight="1" x14ac:dyDescent="0.2">
      <c r="A5460" s="14">
        <v>370</v>
      </c>
      <c r="B5460" s="16">
        <v>610</v>
      </c>
      <c r="C5460" s="14" t="s">
        <v>7198</v>
      </c>
      <c r="D5460" s="17">
        <v>1</v>
      </c>
      <c r="E5460" s="5" t="s">
        <v>7199</v>
      </c>
      <c r="F5460" s="5">
        <v>0</v>
      </c>
      <c r="G5460" s="5" t="s">
        <v>7195</v>
      </c>
      <c r="H5460" s="20" t="str">
        <f ca="1">IFERROR(__xludf.DUMMYFUNCTION("GOOGLETRANSLATE(VIET!K5460,""vi"",""en"")"),"Literature - novels, short stories")</f>
        <v>Literature - novels, short stories</v>
      </c>
      <c r="I5460" s="5">
        <v>0</v>
      </c>
      <c r="J5460" s="5">
        <v>2012</v>
      </c>
      <c r="K5460" s="5">
        <v>1</v>
      </c>
      <c r="L5460" s="5" t="s">
        <v>5048</v>
      </c>
      <c r="M5460" s="5">
        <v>0</v>
      </c>
      <c r="N5460" s="19">
        <v>9784041003282</v>
      </c>
    </row>
    <row r="5461" spans="1:14" ht="15.75" customHeight="1" x14ac:dyDescent="0.2">
      <c r="A5461" s="14">
        <v>371</v>
      </c>
      <c r="B5461" s="16">
        <v>610</v>
      </c>
      <c r="C5461" s="14" t="s">
        <v>7200</v>
      </c>
      <c r="D5461" s="17">
        <v>1</v>
      </c>
      <c r="E5461" s="5" t="s">
        <v>7201</v>
      </c>
      <c r="F5461" s="5">
        <v>0</v>
      </c>
      <c r="G5461" s="5" t="s">
        <v>7195</v>
      </c>
      <c r="H5461" s="20" t="str">
        <f ca="1">IFERROR(__xludf.DUMMYFUNCTION("GOOGLETRANSLATE(VIET!K5461,""vi"",""en"")"),"Literature - novels, short stories")</f>
        <v>Literature - novels, short stories</v>
      </c>
      <c r="I5461" s="5">
        <v>0</v>
      </c>
      <c r="J5461" s="5">
        <v>2014</v>
      </c>
      <c r="K5461" s="5">
        <v>1</v>
      </c>
      <c r="L5461" s="5" t="s">
        <v>5048</v>
      </c>
      <c r="M5461" s="5">
        <v>0</v>
      </c>
      <c r="N5461" s="19">
        <v>9784041008263</v>
      </c>
    </row>
    <row r="5462" spans="1:14" ht="15.75" customHeight="1" x14ac:dyDescent="0.2">
      <c r="A5462" s="14">
        <v>372</v>
      </c>
      <c r="B5462" s="16">
        <v>610</v>
      </c>
      <c r="C5462" s="14" t="s">
        <v>7202</v>
      </c>
      <c r="D5462" s="17">
        <v>1</v>
      </c>
      <c r="E5462" s="5" t="s">
        <v>7203</v>
      </c>
      <c r="F5462" s="5">
        <v>0</v>
      </c>
      <c r="G5462" s="5" t="s">
        <v>7204</v>
      </c>
      <c r="H5462" s="20" t="str">
        <f ca="1">IFERROR(__xludf.DUMMYFUNCTION("GOOGLETRANSLATE(VIET!K5462,""vi"",""en"")"),"Literature - novels, short stories")</f>
        <v>Literature - novels, short stories</v>
      </c>
      <c r="I5462" s="5">
        <v>0</v>
      </c>
      <c r="J5462" s="5">
        <v>2014</v>
      </c>
      <c r="K5462" s="5">
        <v>16</v>
      </c>
      <c r="L5462" s="5" t="s">
        <v>2535</v>
      </c>
      <c r="M5462" s="5" t="s">
        <v>96</v>
      </c>
      <c r="N5462" s="19">
        <v>9784103014744</v>
      </c>
    </row>
    <row r="5463" spans="1:14" ht="15.75" customHeight="1" x14ac:dyDescent="0.2">
      <c r="A5463" s="14">
        <v>373</v>
      </c>
      <c r="B5463" s="16">
        <v>610</v>
      </c>
      <c r="C5463" s="14" t="s">
        <v>7205</v>
      </c>
      <c r="D5463" s="17">
        <v>1</v>
      </c>
      <c r="E5463" s="5" t="s">
        <v>7206</v>
      </c>
      <c r="F5463" s="5" t="s">
        <v>7207</v>
      </c>
      <c r="G5463" s="5" t="s">
        <v>7208</v>
      </c>
      <c r="H5463" s="20" t="str">
        <f ca="1">IFERROR(__xludf.DUMMYFUNCTION("GOOGLETRANSLATE(VIET!K5463,""vi"",""en"")"),"Literature - novels, short stories")</f>
        <v>Literature - novels, short stories</v>
      </c>
      <c r="I5463" s="5">
        <v>0</v>
      </c>
      <c r="J5463" s="5">
        <v>2006</v>
      </c>
      <c r="K5463" s="5">
        <v>1</v>
      </c>
      <c r="L5463" s="5" t="s">
        <v>2535</v>
      </c>
      <c r="M5463" s="5" t="s">
        <v>96</v>
      </c>
      <c r="N5463" s="19">
        <v>4101334293</v>
      </c>
    </row>
    <row r="5464" spans="1:14" ht="15.75" hidden="1" customHeight="1" x14ac:dyDescent="0.2">
      <c r="A5464" s="14">
        <v>374</v>
      </c>
      <c r="B5464" s="16">
        <v>610</v>
      </c>
      <c r="C5464" s="14" t="s">
        <v>7209</v>
      </c>
      <c r="D5464" s="17">
        <v>0</v>
      </c>
      <c r="E5464" s="5">
        <v>0</v>
      </c>
      <c r="F5464" s="5">
        <v>0</v>
      </c>
      <c r="G5464" s="5">
        <v>0</v>
      </c>
      <c r="H5464" s="5" t="s">
        <v>6096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19">
        <v>0</v>
      </c>
    </row>
    <row r="5465" spans="1:14" ht="15.75" customHeight="1" x14ac:dyDescent="0.2">
      <c r="A5465" s="14">
        <v>375</v>
      </c>
      <c r="B5465" s="16">
        <v>610</v>
      </c>
      <c r="C5465" s="14" t="s">
        <v>7210</v>
      </c>
      <c r="D5465" s="17">
        <v>1</v>
      </c>
      <c r="E5465" s="5" t="s">
        <v>7211</v>
      </c>
      <c r="F5465" s="5" t="s">
        <v>7212</v>
      </c>
      <c r="G5465" s="5" t="s">
        <v>7213</v>
      </c>
      <c r="H5465" s="20" t="str">
        <f ca="1">IFERROR(__xludf.DUMMYFUNCTION("GOOGLETRANSLATE(VIET!K5465,""vi"",""en"")"),"Literature - novels, short stories")</f>
        <v>Literature - novels, short stories</v>
      </c>
      <c r="I5465" s="5">
        <v>0</v>
      </c>
      <c r="J5465" s="5">
        <v>1999</v>
      </c>
      <c r="K5465" s="5">
        <v>1</v>
      </c>
      <c r="L5465" s="5" t="s">
        <v>2503</v>
      </c>
      <c r="M5465" s="5" t="s">
        <v>35</v>
      </c>
      <c r="N5465" s="19">
        <v>9780804821209</v>
      </c>
    </row>
    <row r="5466" spans="1:14" ht="15.75" customHeight="1" x14ac:dyDescent="0.2">
      <c r="A5466" s="14">
        <v>376</v>
      </c>
      <c r="B5466" s="16">
        <v>610</v>
      </c>
      <c r="C5466" s="14" t="s">
        <v>7214</v>
      </c>
      <c r="D5466" s="17">
        <v>1</v>
      </c>
      <c r="E5466" s="5" t="s">
        <v>7215</v>
      </c>
      <c r="F5466" s="5" t="s">
        <v>7216</v>
      </c>
      <c r="G5466" s="5" t="s">
        <v>7213</v>
      </c>
      <c r="H5466" s="20" t="str">
        <f ca="1">IFERROR(__xludf.DUMMYFUNCTION("GOOGLETRANSLATE(VIET!K5466,""vi"",""en"")"),"Literature - novels, short stories")</f>
        <v>Literature - novels, short stories</v>
      </c>
      <c r="I5466" s="5">
        <v>0</v>
      </c>
      <c r="J5466" s="5">
        <v>2012</v>
      </c>
      <c r="K5466" s="5">
        <v>1</v>
      </c>
      <c r="L5466" s="5" t="s">
        <v>7217</v>
      </c>
      <c r="M5466" s="5" t="s">
        <v>35</v>
      </c>
      <c r="N5466" s="19">
        <v>9780720614978</v>
      </c>
    </row>
    <row r="5467" spans="1:14" ht="15.75" hidden="1" customHeight="1" x14ac:dyDescent="0.2">
      <c r="A5467" s="14">
        <v>377</v>
      </c>
      <c r="B5467" s="16">
        <v>610</v>
      </c>
      <c r="C5467" s="14" t="s">
        <v>7218</v>
      </c>
      <c r="D5467" s="17">
        <v>0</v>
      </c>
      <c r="E5467" s="5">
        <v>0</v>
      </c>
      <c r="F5467" s="5">
        <v>0</v>
      </c>
      <c r="G5467" s="5">
        <v>0</v>
      </c>
      <c r="H5467" s="5" t="s">
        <v>6096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19">
        <v>0</v>
      </c>
    </row>
    <row r="5468" spans="1:14" ht="15.75" hidden="1" customHeight="1" x14ac:dyDescent="0.2">
      <c r="A5468" s="14">
        <v>378</v>
      </c>
      <c r="B5468" s="16">
        <v>610</v>
      </c>
      <c r="C5468" s="14" t="s">
        <v>7219</v>
      </c>
      <c r="D5468" s="17">
        <v>0</v>
      </c>
      <c r="E5468" s="5">
        <v>0</v>
      </c>
      <c r="F5468" s="5">
        <v>0</v>
      </c>
      <c r="G5468" s="5">
        <v>0</v>
      </c>
      <c r="H5468" s="5" t="s">
        <v>6096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19">
        <v>0</v>
      </c>
    </row>
    <row r="5469" spans="1:14" ht="15.75" customHeight="1" x14ac:dyDescent="0.2">
      <c r="A5469" s="14">
        <v>379</v>
      </c>
      <c r="B5469" s="16">
        <v>610</v>
      </c>
      <c r="C5469" s="14" t="s">
        <v>7220</v>
      </c>
      <c r="D5469" s="17">
        <v>1</v>
      </c>
      <c r="E5469" s="5" t="s">
        <v>7221</v>
      </c>
      <c r="F5469" s="5">
        <v>0</v>
      </c>
      <c r="G5469" s="5" t="s">
        <v>7222</v>
      </c>
      <c r="H5469" s="20" t="str">
        <f ca="1">IFERROR(__xludf.DUMMYFUNCTION("GOOGLETRANSLATE(VIET!K5469,""vi"",""en"")"),"Literature - novels, short stories")</f>
        <v>Literature - novels, short stories</v>
      </c>
      <c r="I5469" s="5">
        <v>0</v>
      </c>
      <c r="J5469" s="5">
        <v>2012</v>
      </c>
      <c r="K5469" s="5">
        <v>4</v>
      </c>
      <c r="L5469" s="5" t="s">
        <v>5048</v>
      </c>
      <c r="M5469" s="5">
        <v>0</v>
      </c>
      <c r="N5469" s="19">
        <v>9784041003237</v>
      </c>
    </row>
    <row r="5470" spans="1:14" ht="15.75" customHeight="1" x14ac:dyDescent="0.2">
      <c r="A5470" s="14">
        <v>380</v>
      </c>
      <c r="B5470" s="16">
        <v>610</v>
      </c>
      <c r="C5470" s="14" t="s">
        <v>7223</v>
      </c>
      <c r="D5470" s="17">
        <v>1</v>
      </c>
      <c r="E5470" s="5" t="s">
        <v>7224</v>
      </c>
      <c r="F5470" s="5">
        <v>0</v>
      </c>
      <c r="G5470" s="5" t="s">
        <v>7225</v>
      </c>
      <c r="H5470" s="20" t="str">
        <f ca="1">IFERROR(__xludf.DUMMYFUNCTION("GOOGLETRANSLATE(VIET!K5470,""vi"",""en"")"),"Literature - novels, short stories")</f>
        <v>Literature - novels, short stories</v>
      </c>
      <c r="I5470" s="5">
        <v>0</v>
      </c>
      <c r="J5470" s="5">
        <v>2006</v>
      </c>
      <c r="K5470" s="5">
        <v>15</v>
      </c>
      <c r="L5470" s="5" t="s">
        <v>6233</v>
      </c>
      <c r="M5470" s="5" t="s">
        <v>96</v>
      </c>
      <c r="N5470" s="19">
        <v>9784163238609</v>
      </c>
    </row>
    <row r="5471" spans="1:14" ht="15.75" customHeight="1" x14ac:dyDescent="0.2">
      <c r="A5471" s="14">
        <v>381</v>
      </c>
      <c r="B5471" s="16">
        <v>610</v>
      </c>
      <c r="C5471" s="14" t="s">
        <v>7226</v>
      </c>
      <c r="D5471" s="17">
        <v>1</v>
      </c>
      <c r="E5471" s="5" t="s">
        <v>7227</v>
      </c>
      <c r="F5471" s="5">
        <v>0</v>
      </c>
      <c r="G5471" s="5" t="s">
        <v>7225</v>
      </c>
      <c r="H5471" s="20" t="str">
        <f ca="1">IFERROR(__xludf.DUMMYFUNCTION("GOOGLETRANSLATE(VIET!K5471,""vi"",""en"")"),"Literature - novels, short stories")</f>
        <v>Literature - novels, short stories</v>
      </c>
      <c r="I5471" s="5">
        <v>0</v>
      </c>
      <c r="J5471" s="5">
        <v>2001</v>
      </c>
      <c r="K5471" s="5">
        <v>24</v>
      </c>
      <c r="L5471" s="5" t="s">
        <v>6233</v>
      </c>
      <c r="M5471" s="5" t="s">
        <v>96</v>
      </c>
      <c r="N5471" s="19">
        <v>9784167110062</v>
      </c>
    </row>
    <row r="5472" spans="1:14" ht="15.75" hidden="1" customHeight="1" x14ac:dyDescent="0.2">
      <c r="A5472" s="14">
        <v>382</v>
      </c>
      <c r="B5472" s="16">
        <v>610</v>
      </c>
      <c r="C5472" s="14" t="s">
        <v>7228</v>
      </c>
      <c r="D5472" s="17">
        <v>0</v>
      </c>
      <c r="E5472" s="5">
        <v>0</v>
      </c>
      <c r="F5472" s="5">
        <v>0</v>
      </c>
      <c r="G5472" s="5">
        <v>0</v>
      </c>
      <c r="H5472" s="5" t="s">
        <v>6096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19">
        <v>0</v>
      </c>
    </row>
    <row r="5473" spans="1:14" ht="15.75" hidden="1" customHeight="1" x14ac:dyDescent="0.2">
      <c r="A5473" s="14">
        <v>383</v>
      </c>
      <c r="B5473" s="16">
        <v>610</v>
      </c>
      <c r="C5473" s="14" t="s">
        <v>7229</v>
      </c>
      <c r="D5473" s="17">
        <v>0</v>
      </c>
      <c r="E5473" s="5">
        <v>0</v>
      </c>
      <c r="F5473" s="5">
        <v>0</v>
      </c>
      <c r="G5473" s="5">
        <v>0</v>
      </c>
      <c r="H5473" s="5" t="s">
        <v>6096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19">
        <v>0</v>
      </c>
    </row>
    <row r="5474" spans="1:14" ht="15.75" hidden="1" customHeight="1" x14ac:dyDescent="0.2">
      <c r="A5474" s="14">
        <v>384</v>
      </c>
      <c r="B5474" s="16">
        <v>610</v>
      </c>
      <c r="C5474" s="14" t="s">
        <v>7230</v>
      </c>
      <c r="D5474" s="17">
        <v>0</v>
      </c>
      <c r="E5474" s="5">
        <v>0</v>
      </c>
      <c r="F5474" s="5">
        <v>0</v>
      </c>
      <c r="G5474" s="5">
        <v>0</v>
      </c>
      <c r="H5474" s="5" t="s">
        <v>6096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19">
        <v>0</v>
      </c>
    </row>
    <row r="5475" spans="1:14" ht="15.75" hidden="1" customHeight="1" x14ac:dyDescent="0.2">
      <c r="A5475" s="14">
        <v>385</v>
      </c>
      <c r="B5475" s="16">
        <v>610</v>
      </c>
      <c r="C5475" s="14" t="s">
        <v>7231</v>
      </c>
      <c r="D5475" s="17">
        <v>0</v>
      </c>
      <c r="E5475" s="5">
        <v>0</v>
      </c>
      <c r="F5475" s="5">
        <v>0</v>
      </c>
      <c r="G5475" s="5">
        <v>0</v>
      </c>
      <c r="H5475" s="5" t="s">
        <v>6096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19">
        <v>0</v>
      </c>
    </row>
    <row r="5476" spans="1:14" ht="15.75" hidden="1" customHeight="1" x14ac:dyDescent="0.2">
      <c r="A5476" s="14">
        <v>386</v>
      </c>
      <c r="B5476" s="16">
        <v>610</v>
      </c>
      <c r="C5476" s="14" t="s">
        <v>7232</v>
      </c>
      <c r="D5476" s="17">
        <v>0</v>
      </c>
      <c r="E5476" s="5">
        <v>0</v>
      </c>
      <c r="F5476" s="5">
        <v>0</v>
      </c>
      <c r="G5476" s="5">
        <v>0</v>
      </c>
      <c r="H5476" s="5" t="s">
        <v>6096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19">
        <v>0</v>
      </c>
    </row>
    <row r="5477" spans="1:14" ht="15.75" customHeight="1" x14ac:dyDescent="0.2">
      <c r="A5477" s="14">
        <v>387</v>
      </c>
      <c r="B5477" s="16">
        <v>610</v>
      </c>
      <c r="C5477" s="14" t="s">
        <v>7232</v>
      </c>
      <c r="D5477" s="17">
        <v>6</v>
      </c>
      <c r="E5477" s="5" t="s">
        <v>7233</v>
      </c>
      <c r="F5477" s="5">
        <v>0</v>
      </c>
      <c r="G5477" s="5" t="s">
        <v>6601</v>
      </c>
      <c r="H5477" s="20" t="str">
        <f ca="1">IFERROR(__xludf.DUMMYFUNCTION("GOOGLETRANSLATE(VIET!K5477,""vi"",""en"")"),"Literature - novels, short stories")</f>
        <v>Literature - novels, short stories</v>
      </c>
      <c r="I5477" s="5" t="s">
        <v>7234</v>
      </c>
      <c r="J5477" s="5">
        <v>0</v>
      </c>
      <c r="K5477" s="5">
        <v>0</v>
      </c>
      <c r="L5477" s="5" t="s">
        <v>6201</v>
      </c>
      <c r="M5477" s="5">
        <v>0</v>
      </c>
      <c r="N5477" s="19">
        <v>0</v>
      </c>
    </row>
    <row r="5478" spans="1:14" ht="15.75" customHeight="1" x14ac:dyDescent="0.2">
      <c r="A5478" s="14">
        <v>388</v>
      </c>
      <c r="B5478" s="16">
        <v>610</v>
      </c>
      <c r="C5478" s="14" t="s">
        <v>7235</v>
      </c>
      <c r="D5478" s="17">
        <v>1</v>
      </c>
      <c r="E5478" s="5" t="s">
        <v>7236</v>
      </c>
      <c r="F5478" s="5">
        <v>0</v>
      </c>
      <c r="G5478" s="5" t="s">
        <v>7237</v>
      </c>
      <c r="H5478" s="20" t="str">
        <f ca="1">IFERROR(__xludf.DUMMYFUNCTION("GOOGLETRANSLATE(VIET!K5478,""vi"",""en"")"),"Literature - novels, short stories")</f>
        <v>Literature - novels, short stories</v>
      </c>
      <c r="I5478" s="5" t="s">
        <v>7238</v>
      </c>
      <c r="J5478" s="5">
        <v>2013</v>
      </c>
      <c r="K5478" s="5">
        <v>4</v>
      </c>
      <c r="L5478" s="5" t="s">
        <v>7239</v>
      </c>
      <c r="M5478" s="5">
        <v>0</v>
      </c>
      <c r="N5478" s="19">
        <v>9784800215154</v>
      </c>
    </row>
    <row r="5479" spans="1:14" ht="15.75" customHeight="1" x14ac:dyDescent="0.2">
      <c r="A5479" s="14">
        <v>389</v>
      </c>
      <c r="B5479" s="16">
        <v>610</v>
      </c>
      <c r="C5479" s="14" t="s">
        <v>7240</v>
      </c>
      <c r="D5479" s="17">
        <v>2</v>
      </c>
      <c r="E5479" s="5" t="s">
        <v>7241</v>
      </c>
      <c r="F5479" s="5">
        <v>0</v>
      </c>
      <c r="G5479" s="5" t="s">
        <v>7242</v>
      </c>
      <c r="H5479" s="20" t="str">
        <f ca="1">IFERROR(__xludf.DUMMYFUNCTION("GOOGLETRANSLATE(VIET!K5479,""vi"",""en"")"),"Literature - novels, short stories")</f>
        <v>Literature - novels, short stories</v>
      </c>
      <c r="I5479" s="5">
        <v>0</v>
      </c>
      <c r="J5479" s="5">
        <v>2010</v>
      </c>
      <c r="K5479" s="5">
        <v>24</v>
      </c>
      <c r="L5479" s="5" t="s">
        <v>7243</v>
      </c>
      <c r="M5479" s="5">
        <v>0</v>
      </c>
      <c r="N5479" s="19">
        <v>9784478012031</v>
      </c>
    </row>
    <row r="5480" spans="1:14" ht="15.75" customHeight="1" x14ac:dyDescent="0.2">
      <c r="A5480" s="14">
        <v>390</v>
      </c>
      <c r="B5480" s="16">
        <v>610</v>
      </c>
      <c r="C5480" s="14" t="s">
        <v>7244</v>
      </c>
      <c r="D5480" s="17">
        <v>1</v>
      </c>
      <c r="E5480" s="5" t="s">
        <v>7245</v>
      </c>
      <c r="F5480" s="5">
        <v>0</v>
      </c>
      <c r="G5480" s="5" t="s">
        <v>7225</v>
      </c>
      <c r="H5480" s="20" t="str">
        <f ca="1">IFERROR(__xludf.DUMMYFUNCTION("GOOGLETRANSLATE(VIET!K5480,""vi"",""en"")"),"Literature - novels, short stories")</f>
        <v>Literature - novels, short stories</v>
      </c>
      <c r="I5480" s="5">
        <v>0</v>
      </c>
      <c r="J5480" s="5">
        <v>2015</v>
      </c>
      <c r="K5480" s="5">
        <v>1</v>
      </c>
      <c r="L5480" s="5" t="s">
        <v>1150</v>
      </c>
      <c r="M5480" s="5" t="s">
        <v>96</v>
      </c>
      <c r="N5480" s="19" t="s">
        <v>7246</v>
      </c>
    </row>
    <row r="5481" spans="1:14" ht="15.75" customHeight="1" x14ac:dyDescent="0.2">
      <c r="A5481" s="14">
        <v>391</v>
      </c>
      <c r="B5481" s="16">
        <v>610</v>
      </c>
      <c r="C5481" s="14" t="s">
        <v>7247</v>
      </c>
      <c r="D5481" s="17">
        <v>1</v>
      </c>
      <c r="E5481" s="5" t="s">
        <v>7248</v>
      </c>
      <c r="F5481" s="5">
        <v>0</v>
      </c>
      <c r="G5481" s="5" t="s">
        <v>7225</v>
      </c>
      <c r="H5481" s="20" t="str">
        <f ca="1">IFERROR(__xludf.DUMMYFUNCTION("GOOGLETRANSLATE(VIET!K5481,""vi"",""en"")"),"Literature - novels, short stories")</f>
        <v>Literature - novels, short stories</v>
      </c>
      <c r="I5481" s="5">
        <v>0</v>
      </c>
      <c r="J5481" s="5">
        <v>2007</v>
      </c>
      <c r="K5481" s="5">
        <v>19</v>
      </c>
      <c r="L5481" s="5" t="s">
        <v>5044</v>
      </c>
      <c r="M5481" s="5" t="s">
        <v>96</v>
      </c>
      <c r="N5481" s="19">
        <v>9784167110116</v>
      </c>
    </row>
    <row r="5482" spans="1:14" ht="15.75" customHeight="1" x14ac:dyDescent="0.2">
      <c r="A5482" s="14">
        <v>392</v>
      </c>
      <c r="B5482" s="16">
        <v>610</v>
      </c>
      <c r="C5482" s="14" t="s">
        <v>7249</v>
      </c>
      <c r="D5482" s="17">
        <v>1</v>
      </c>
      <c r="E5482" s="5" t="s">
        <v>7250</v>
      </c>
      <c r="F5482" s="5">
        <v>0</v>
      </c>
      <c r="G5482" s="5" t="s">
        <v>7225</v>
      </c>
      <c r="H5482" s="20" t="str">
        <f ca="1">IFERROR(__xludf.DUMMYFUNCTION("GOOGLETRANSLATE(VIET!K5482,""vi"",""en"")"),"Literature - novels, short stories")</f>
        <v>Literature - novels, short stories</v>
      </c>
      <c r="I5482" s="5">
        <v>0</v>
      </c>
      <c r="J5482" s="5">
        <v>2011</v>
      </c>
      <c r="K5482" s="5">
        <v>4</v>
      </c>
      <c r="L5482" s="5" t="s">
        <v>5044</v>
      </c>
      <c r="M5482" s="5">
        <v>0</v>
      </c>
      <c r="N5482" s="19">
        <v>9784167110130</v>
      </c>
    </row>
    <row r="5483" spans="1:14" ht="15.75" customHeight="1" x14ac:dyDescent="0.2">
      <c r="A5483" s="14">
        <v>393</v>
      </c>
      <c r="B5483" s="16">
        <v>610</v>
      </c>
      <c r="C5483" s="14" t="s">
        <v>7251</v>
      </c>
      <c r="D5483" s="17">
        <v>1</v>
      </c>
      <c r="E5483" s="5" t="s">
        <v>7252</v>
      </c>
      <c r="F5483" s="5">
        <v>0</v>
      </c>
      <c r="G5483" s="5" t="s">
        <v>7225</v>
      </c>
      <c r="H5483" s="20" t="str">
        <f ca="1">IFERROR(__xludf.DUMMYFUNCTION("GOOGLETRANSLATE(VIET!K5483,""vi"",""en"")"),"Literature - novels, short stories")</f>
        <v>Literature - novels, short stories</v>
      </c>
      <c r="I5483" s="5">
        <v>0</v>
      </c>
      <c r="J5483" s="5">
        <v>2013</v>
      </c>
      <c r="K5483" s="5">
        <v>3</v>
      </c>
      <c r="L5483" s="5" t="s">
        <v>1138</v>
      </c>
      <c r="M5483" s="5">
        <v>0</v>
      </c>
      <c r="N5483" s="19">
        <v>9784167110154</v>
      </c>
    </row>
    <row r="5484" spans="1:14" ht="15.75" customHeight="1" x14ac:dyDescent="0.2">
      <c r="A5484" s="14">
        <v>394</v>
      </c>
      <c r="B5484" s="16">
        <v>610</v>
      </c>
      <c r="C5484" s="14" t="s">
        <v>7253</v>
      </c>
      <c r="D5484" s="17">
        <v>1</v>
      </c>
      <c r="E5484" s="5" t="s">
        <v>7254</v>
      </c>
      <c r="F5484" s="5">
        <v>0</v>
      </c>
      <c r="G5484" s="5" t="s">
        <v>6601</v>
      </c>
      <c r="H5484" s="20" t="str">
        <f ca="1">IFERROR(__xludf.DUMMYFUNCTION("GOOGLETRANSLATE(VIET!K5484,""vi"",""en"")"),"Literature - novels, short stories")</f>
        <v>Literature - novels, short stories</v>
      </c>
      <c r="I5484" s="5">
        <v>0</v>
      </c>
      <c r="J5484" s="5">
        <v>2015</v>
      </c>
      <c r="K5484" s="5">
        <v>3</v>
      </c>
      <c r="L5484" s="5" t="s">
        <v>7255</v>
      </c>
      <c r="M5484" s="5" t="s">
        <v>96</v>
      </c>
      <c r="N5484" s="19" t="s">
        <v>7256</v>
      </c>
    </row>
    <row r="5485" spans="1:14" ht="15.75" customHeight="1" x14ac:dyDescent="0.2">
      <c r="A5485" s="14">
        <v>395</v>
      </c>
      <c r="B5485" s="16">
        <v>610</v>
      </c>
      <c r="C5485" s="14" t="s">
        <v>7253</v>
      </c>
      <c r="D5485" s="17">
        <v>1</v>
      </c>
      <c r="E5485" s="5" t="s">
        <v>7257</v>
      </c>
      <c r="F5485" s="5">
        <v>0</v>
      </c>
      <c r="G5485" s="5" t="s">
        <v>7225</v>
      </c>
      <c r="H5485" s="20" t="str">
        <f ca="1">IFERROR(__xludf.DUMMYFUNCTION("GOOGLETRANSLATE(VIET!K5485,""vi"",""en"")"),"Literature - novels, short stories")</f>
        <v>Literature - novels, short stories</v>
      </c>
      <c r="I5485" s="5">
        <v>0</v>
      </c>
      <c r="J5485" s="5">
        <v>2009</v>
      </c>
      <c r="K5485" s="5">
        <v>36</v>
      </c>
      <c r="L5485" s="5" t="s">
        <v>3130</v>
      </c>
      <c r="M5485" s="5" t="s">
        <v>96</v>
      </c>
      <c r="N5485" s="19" t="s">
        <v>7258</v>
      </c>
    </row>
    <row r="5486" spans="1:14" ht="15.75" customHeight="1" x14ac:dyDescent="0.2">
      <c r="A5486" s="14">
        <v>396</v>
      </c>
      <c r="B5486" s="16">
        <v>610</v>
      </c>
      <c r="C5486" s="14" t="s">
        <v>7259</v>
      </c>
      <c r="D5486" s="17">
        <v>1</v>
      </c>
      <c r="E5486" s="5" t="s">
        <v>7260</v>
      </c>
      <c r="F5486" s="5">
        <v>0</v>
      </c>
      <c r="G5486" s="5" t="s">
        <v>7225</v>
      </c>
      <c r="H5486" s="20" t="str">
        <f ca="1">IFERROR(__xludf.DUMMYFUNCTION("GOOGLETRANSLATE(VIET!K5486,""vi"",""en"")"),"Literature - novels, short stories")</f>
        <v>Literature - novels, short stories</v>
      </c>
      <c r="I5486" s="5">
        <v>0</v>
      </c>
      <c r="J5486" s="5">
        <v>1989</v>
      </c>
      <c r="K5486" s="5">
        <v>87</v>
      </c>
      <c r="L5486" s="5" t="s">
        <v>414</v>
      </c>
      <c r="M5486" s="5" t="s">
        <v>96</v>
      </c>
      <c r="N5486" s="19" t="s">
        <v>7261</v>
      </c>
    </row>
    <row r="5487" spans="1:14" ht="15.75" customHeight="1" x14ac:dyDescent="0.2">
      <c r="A5487" s="14">
        <v>397</v>
      </c>
      <c r="B5487" s="16">
        <v>610</v>
      </c>
      <c r="C5487" s="14" t="s">
        <v>7262</v>
      </c>
      <c r="D5487" s="17">
        <v>1</v>
      </c>
      <c r="E5487" s="5" t="s">
        <v>7263</v>
      </c>
      <c r="F5487" s="5">
        <v>0</v>
      </c>
      <c r="G5487" s="5" t="s">
        <v>7225</v>
      </c>
      <c r="H5487" s="20" t="str">
        <f ca="1">IFERROR(__xludf.DUMMYFUNCTION("GOOGLETRANSLATE(VIET!K5487,""vi"",""en"")"),"Literature - novels, short stories")</f>
        <v>Literature - novels, short stories</v>
      </c>
      <c r="I5487" s="5">
        <v>0</v>
      </c>
      <c r="J5487" s="5">
        <v>2013</v>
      </c>
      <c r="K5487" s="5">
        <v>1</v>
      </c>
      <c r="L5487" s="5" t="s">
        <v>414</v>
      </c>
      <c r="M5487" s="5" t="s">
        <v>96</v>
      </c>
      <c r="N5487" s="19">
        <v>9784062185363</v>
      </c>
    </row>
    <row r="5488" spans="1:14" ht="15.75" customHeight="1" x14ac:dyDescent="0.2">
      <c r="A5488" s="14">
        <v>398</v>
      </c>
      <c r="B5488" s="16">
        <v>610</v>
      </c>
      <c r="C5488" s="14" t="s">
        <v>7264</v>
      </c>
      <c r="D5488" s="17">
        <v>1</v>
      </c>
      <c r="E5488" s="5" t="s">
        <v>7265</v>
      </c>
      <c r="F5488" s="5">
        <v>0</v>
      </c>
      <c r="G5488" s="5" t="s">
        <v>7266</v>
      </c>
      <c r="H5488" s="20" t="str">
        <f ca="1">IFERROR(__xludf.DUMMYFUNCTION("GOOGLETRANSLATE(VIET!K5488,""vi"",""en"")"),"Literature - novels, short stories")</f>
        <v>Literature - novels, short stories</v>
      </c>
      <c r="I5488" s="5">
        <v>0</v>
      </c>
      <c r="J5488" s="5">
        <v>2015</v>
      </c>
      <c r="K5488" s="5">
        <v>1</v>
      </c>
      <c r="L5488" s="5" t="s">
        <v>414</v>
      </c>
      <c r="M5488" s="5" t="s">
        <v>96</v>
      </c>
      <c r="N5488" s="19" t="s">
        <v>7267</v>
      </c>
    </row>
    <row r="5489" spans="1:14" ht="15.75" customHeight="1" x14ac:dyDescent="0.2">
      <c r="A5489" s="14">
        <v>399</v>
      </c>
      <c r="B5489" s="16">
        <v>610</v>
      </c>
      <c r="C5489" s="14" t="s">
        <v>7268</v>
      </c>
      <c r="D5489" s="17">
        <v>1</v>
      </c>
      <c r="E5489" s="5" t="s">
        <v>7269</v>
      </c>
      <c r="F5489" s="5">
        <v>0</v>
      </c>
      <c r="G5489" s="5" t="s">
        <v>7270</v>
      </c>
      <c r="H5489" s="20" t="str">
        <f ca="1">IFERROR(__xludf.DUMMYFUNCTION("GOOGLETRANSLATE(VIET!K5489,""vi"",""en"")"),"Literature - novels, short stories")</f>
        <v>Literature - novels, short stories</v>
      </c>
      <c r="I5489" s="5">
        <v>0</v>
      </c>
      <c r="J5489" s="5">
        <v>2005</v>
      </c>
      <c r="K5489" s="5">
        <v>1</v>
      </c>
      <c r="L5489" s="5" t="s">
        <v>5048</v>
      </c>
      <c r="M5489" s="5" t="s">
        <v>96</v>
      </c>
      <c r="N5489" s="19">
        <v>4043662041</v>
      </c>
    </row>
    <row r="5490" spans="1:14" ht="15.75" customHeight="1" x14ac:dyDescent="0.2">
      <c r="A5490" s="14">
        <v>400</v>
      </c>
      <c r="B5490" s="16">
        <v>610</v>
      </c>
      <c r="C5490" s="14" t="s">
        <v>7271</v>
      </c>
      <c r="D5490" s="17">
        <v>1</v>
      </c>
      <c r="E5490" s="5" t="s">
        <v>7272</v>
      </c>
      <c r="F5490" s="5">
        <v>0</v>
      </c>
      <c r="G5490" s="5" t="s">
        <v>7273</v>
      </c>
      <c r="H5490" s="20" t="str">
        <f ca="1">IFERROR(__xludf.DUMMYFUNCTION("GOOGLETRANSLATE(VIET!K5490,""vi"",""en"")"),"Literature - novels, short stories")</f>
        <v>Literature - novels, short stories</v>
      </c>
      <c r="I5490" s="5">
        <v>0</v>
      </c>
      <c r="J5490" s="5">
        <v>2014</v>
      </c>
      <c r="K5490" s="5">
        <v>1</v>
      </c>
      <c r="L5490" s="5" t="s">
        <v>1138</v>
      </c>
      <c r="M5490" s="5" t="s">
        <v>96</v>
      </c>
      <c r="N5490" s="19" t="s">
        <v>7274</v>
      </c>
    </row>
    <row r="5491" spans="1:14" ht="15.75" customHeight="1" x14ac:dyDescent="0.2">
      <c r="A5491" s="14">
        <v>401</v>
      </c>
      <c r="B5491" s="16">
        <v>610</v>
      </c>
      <c r="C5491" s="14" t="s">
        <v>7275</v>
      </c>
      <c r="D5491" s="17">
        <v>1</v>
      </c>
      <c r="E5491" s="5" t="s">
        <v>7276</v>
      </c>
      <c r="F5491" s="5">
        <v>0</v>
      </c>
      <c r="G5491" s="5" t="s">
        <v>7277</v>
      </c>
      <c r="H5491" s="20" t="str">
        <f ca="1">IFERROR(__xludf.DUMMYFUNCTION("GOOGLETRANSLATE(VIET!K5491,""vi"",""en"")"),"Literature - novels, short stories")</f>
        <v>Literature - novels, short stories</v>
      </c>
      <c r="I5491" s="5">
        <v>0</v>
      </c>
      <c r="J5491" s="5">
        <v>2010</v>
      </c>
      <c r="K5491" s="5">
        <v>28</v>
      </c>
      <c r="L5491" s="5" t="s">
        <v>5048</v>
      </c>
      <c r="M5491" s="5" t="s">
        <v>96</v>
      </c>
      <c r="N5491" s="19">
        <v>9784041304013</v>
      </c>
    </row>
    <row r="5492" spans="1:14" ht="15.75" customHeight="1" x14ac:dyDescent="0.2">
      <c r="A5492" s="14">
        <v>402</v>
      </c>
      <c r="B5492" s="16">
        <v>610</v>
      </c>
      <c r="C5492" s="14" t="s">
        <v>7278</v>
      </c>
      <c r="D5492" s="17">
        <v>1</v>
      </c>
      <c r="E5492" s="5" t="s">
        <v>7279</v>
      </c>
      <c r="F5492" s="5">
        <v>0</v>
      </c>
      <c r="G5492" s="5" t="s">
        <v>7280</v>
      </c>
      <c r="H5492" s="20" t="str">
        <f ca="1">IFERROR(__xludf.DUMMYFUNCTION("GOOGLETRANSLATE(VIET!K5492,""vi"",""en"")"),"Literature - novels, short stories")</f>
        <v>Literature - novels, short stories</v>
      </c>
      <c r="I5492" s="5">
        <v>0</v>
      </c>
      <c r="J5492" s="5">
        <v>2017</v>
      </c>
      <c r="K5492" s="5">
        <v>4</v>
      </c>
      <c r="L5492" s="5" t="s">
        <v>2535</v>
      </c>
      <c r="M5492" s="5" t="s">
        <v>96</v>
      </c>
      <c r="N5492" s="19" t="s">
        <v>7281</v>
      </c>
    </row>
    <row r="5493" spans="1:14" ht="15.75" customHeight="1" x14ac:dyDescent="0.2">
      <c r="A5493" s="14">
        <v>403</v>
      </c>
      <c r="B5493" s="16">
        <v>610</v>
      </c>
      <c r="C5493" s="14" t="s">
        <v>7282</v>
      </c>
      <c r="D5493" s="17">
        <v>1</v>
      </c>
      <c r="E5493" s="5" t="s">
        <v>7283</v>
      </c>
      <c r="F5493" s="5" t="s">
        <v>7284</v>
      </c>
      <c r="G5493" s="5" t="s">
        <v>7280</v>
      </c>
      <c r="H5493" s="20" t="str">
        <f ca="1">IFERROR(__xludf.DUMMYFUNCTION("GOOGLETRANSLATE(VIET!K5493,""vi"",""en"")"),"Literature - novels, short stories")</f>
        <v>Literature - novels, short stories</v>
      </c>
      <c r="I5493" s="5">
        <v>0</v>
      </c>
      <c r="J5493" s="5">
        <v>2014</v>
      </c>
      <c r="K5493" s="5">
        <v>1</v>
      </c>
      <c r="L5493" s="5" t="s">
        <v>6468</v>
      </c>
      <c r="M5493" s="5" t="s">
        <v>35</v>
      </c>
      <c r="N5493" s="19">
        <v>9781628970265</v>
      </c>
    </row>
    <row r="5494" spans="1:14" ht="15.75" customHeight="1" x14ac:dyDescent="0.2">
      <c r="A5494" s="14">
        <v>404</v>
      </c>
      <c r="B5494" s="16">
        <v>610</v>
      </c>
      <c r="C5494" s="14" t="s">
        <v>7285</v>
      </c>
      <c r="D5494" s="17">
        <v>1</v>
      </c>
      <c r="E5494" s="5" t="s">
        <v>7286</v>
      </c>
      <c r="F5494" s="5">
        <v>0</v>
      </c>
      <c r="G5494" s="5" t="s">
        <v>7287</v>
      </c>
      <c r="H5494" s="20" t="str">
        <f ca="1">IFERROR(__xludf.DUMMYFUNCTION("GOOGLETRANSLATE(VIET!K5494,""vi"",""en"")"),"Literature - novels, short stories")</f>
        <v>Literature - novels, short stories</v>
      </c>
      <c r="I5494" s="5">
        <v>0</v>
      </c>
      <c r="J5494" s="5">
        <v>2015</v>
      </c>
      <c r="K5494" s="5">
        <v>8</v>
      </c>
      <c r="L5494" s="5" t="s">
        <v>414</v>
      </c>
      <c r="M5494" s="5" t="s">
        <v>96</v>
      </c>
      <c r="N5494" s="19" t="s">
        <v>7288</v>
      </c>
    </row>
    <row r="5495" spans="1:14" ht="15.75" customHeight="1" x14ac:dyDescent="0.2">
      <c r="A5495" s="14">
        <v>405</v>
      </c>
      <c r="B5495" s="16">
        <v>610</v>
      </c>
      <c r="C5495" s="14" t="s">
        <v>7289</v>
      </c>
      <c r="D5495" s="17">
        <v>1</v>
      </c>
      <c r="E5495" s="5" t="s">
        <v>7290</v>
      </c>
      <c r="F5495" s="5">
        <v>0</v>
      </c>
      <c r="G5495" s="5" t="s">
        <v>7287</v>
      </c>
      <c r="H5495" s="20" t="str">
        <f ca="1">IFERROR(__xludf.DUMMYFUNCTION("GOOGLETRANSLATE(VIET!K5495,""vi"",""en"")"),"Literature - novels, short stories")</f>
        <v>Literature - novels, short stories</v>
      </c>
      <c r="I5495" s="5">
        <v>0</v>
      </c>
      <c r="J5495" s="5">
        <v>2016</v>
      </c>
      <c r="K5495" s="5">
        <v>1</v>
      </c>
      <c r="L5495" s="5" t="s">
        <v>2535</v>
      </c>
      <c r="M5495" s="5" t="s">
        <v>96</v>
      </c>
      <c r="N5495" s="19" t="s">
        <v>7291</v>
      </c>
    </row>
    <row r="5496" spans="1:14" ht="15.75" hidden="1" customHeight="1" x14ac:dyDescent="0.2">
      <c r="A5496" s="14">
        <v>406</v>
      </c>
      <c r="B5496" s="16">
        <v>610</v>
      </c>
      <c r="C5496" s="14" t="s">
        <v>7292</v>
      </c>
      <c r="D5496" s="17">
        <v>0</v>
      </c>
      <c r="E5496" s="5">
        <v>0</v>
      </c>
      <c r="F5496" s="5">
        <v>0</v>
      </c>
      <c r="G5496" s="5">
        <v>0</v>
      </c>
      <c r="H5496" s="5" t="s">
        <v>6096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19">
        <v>0</v>
      </c>
    </row>
    <row r="5497" spans="1:14" ht="15.75" customHeight="1" x14ac:dyDescent="0.2">
      <c r="A5497" s="14">
        <v>407</v>
      </c>
      <c r="B5497" s="16">
        <v>610</v>
      </c>
      <c r="C5497" s="14" t="s">
        <v>7293</v>
      </c>
      <c r="D5497" s="17">
        <v>1</v>
      </c>
      <c r="E5497" s="5" t="s">
        <v>7294</v>
      </c>
      <c r="F5497" s="5">
        <v>0</v>
      </c>
      <c r="G5497" s="5" t="s">
        <v>7295</v>
      </c>
      <c r="H5497" s="20" t="str">
        <f ca="1">IFERROR(__xludf.DUMMYFUNCTION("GOOGLETRANSLATE(VIET!K5497,""vi"",""en"")"),"Literature - novels, short stories")</f>
        <v>Literature - novels, short stories</v>
      </c>
      <c r="I5497" s="5">
        <v>1</v>
      </c>
      <c r="J5497" s="5">
        <v>2015</v>
      </c>
      <c r="K5497" s="5">
        <v>14</v>
      </c>
      <c r="L5497" s="5" t="s">
        <v>480</v>
      </c>
      <c r="M5497" s="5" t="s">
        <v>96</v>
      </c>
      <c r="N5497" s="19" t="s">
        <v>7296</v>
      </c>
    </row>
    <row r="5498" spans="1:14" ht="15.75" customHeight="1" x14ac:dyDescent="0.2">
      <c r="A5498" s="14">
        <v>408</v>
      </c>
      <c r="B5498" s="16">
        <v>610</v>
      </c>
      <c r="C5498" s="14" t="s">
        <v>7297</v>
      </c>
      <c r="D5498" s="17">
        <v>1</v>
      </c>
      <c r="E5498" s="5" t="s">
        <v>7298</v>
      </c>
      <c r="F5498" s="5">
        <v>0</v>
      </c>
      <c r="G5498" s="5" t="s">
        <v>7295</v>
      </c>
      <c r="H5498" s="20" t="str">
        <f ca="1">IFERROR(__xludf.DUMMYFUNCTION("GOOGLETRANSLATE(VIET!K5498,""vi"",""en"")"),"Literature - novels, short stories")</f>
        <v>Literature - novels, short stories</v>
      </c>
      <c r="I5498" s="5">
        <v>2</v>
      </c>
      <c r="J5498" s="5">
        <v>2015</v>
      </c>
      <c r="K5498" s="5">
        <v>13</v>
      </c>
      <c r="L5498" s="5" t="s">
        <v>480</v>
      </c>
      <c r="M5498" s="5" t="s">
        <v>96</v>
      </c>
      <c r="N5498" s="19" t="s">
        <v>7299</v>
      </c>
    </row>
    <row r="5499" spans="1:14" ht="15.75" hidden="1" customHeight="1" x14ac:dyDescent="0.2">
      <c r="A5499" s="14">
        <v>409</v>
      </c>
      <c r="B5499" s="16">
        <v>610</v>
      </c>
      <c r="C5499" s="14" t="s">
        <v>7300</v>
      </c>
      <c r="D5499" s="17">
        <v>0</v>
      </c>
      <c r="E5499" s="5">
        <v>0</v>
      </c>
      <c r="F5499" s="5">
        <v>0</v>
      </c>
      <c r="G5499" s="5">
        <v>0</v>
      </c>
      <c r="H5499" s="5" t="s">
        <v>6096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19">
        <v>0</v>
      </c>
    </row>
    <row r="5500" spans="1:14" ht="15.75" customHeight="1" x14ac:dyDescent="0.2">
      <c r="A5500" s="14">
        <v>410</v>
      </c>
      <c r="B5500" s="16">
        <v>610</v>
      </c>
      <c r="C5500" s="14" t="s">
        <v>7301</v>
      </c>
      <c r="D5500" s="17">
        <v>1</v>
      </c>
      <c r="E5500" s="5" t="s">
        <v>7302</v>
      </c>
      <c r="F5500" s="5">
        <v>0</v>
      </c>
      <c r="G5500" s="5" t="s">
        <v>7303</v>
      </c>
      <c r="H5500" s="20" t="str">
        <f ca="1">IFERROR(__xludf.DUMMYFUNCTION("GOOGLETRANSLATE(VIET!K5500,""vi"",""en"")"),"Literature - novels, short stories")</f>
        <v>Literature - novels, short stories</v>
      </c>
      <c r="I5500" s="5">
        <v>0</v>
      </c>
      <c r="J5500" s="5">
        <v>2012</v>
      </c>
      <c r="K5500" s="5">
        <v>1</v>
      </c>
      <c r="L5500" s="5" t="s">
        <v>7304</v>
      </c>
      <c r="M5500" s="5" t="s">
        <v>96</v>
      </c>
      <c r="N5500" s="19" t="s">
        <v>7305</v>
      </c>
    </row>
    <row r="5501" spans="1:14" ht="15.75" hidden="1" customHeight="1" x14ac:dyDescent="0.2">
      <c r="A5501" s="14">
        <v>411</v>
      </c>
      <c r="B5501" s="16">
        <v>610</v>
      </c>
      <c r="C5501" s="14" t="s">
        <v>7306</v>
      </c>
      <c r="D5501" s="17">
        <v>0</v>
      </c>
      <c r="E5501" s="5">
        <v>0</v>
      </c>
      <c r="F5501" s="5">
        <v>0</v>
      </c>
      <c r="G5501" s="5">
        <v>0</v>
      </c>
      <c r="H5501" s="5" t="s">
        <v>6096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19">
        <v>0</v>
      </c>
    </row>
    <row r="5502" spans="1:14" ht="15.75" customHeight="1" x14ac:dyDescent="0.2">
      <c r="A5502" s="14">
        <v>412</v>
      </c>
      <c r="B5502" s="16">
        <v>610</v>
      </c>
      <c r="C5502" s="14" t="s">
        <v>7307</v>
      </c>
      <c r="D5502" s="17">
        <v>1</v>
      </c>
      <c r="E5502" s="5" t="s">
        <v>7308</v>
      </c>
      <c r="F5502" s="5">
        <v>0</v>
      </c>
      <c r="G5502" s="5" t="s">
        <v>7309</v>
      </c>
      <c r="H5502" s="20" t="str">
        <f ca="1">IFERROR(__xludf.DUMMYFUNCTION("GOOGLETRANSLATE(VIET!K5502,""vi"",""en"")"),"Literature - novels, short stories")</f>
        <v>Literature - novels, short stories</v>
      </c>
      <c r="I5502" s="5">
        <v>0</v>
      </c>
      <c r="J5502" s="5">
        <v>2010</v>
      </c>
      <c r="K5502" s="5">
        <v>1</v>
      </c>
      <c r="L5502" s="5" t="s">
        <v>1774</v>
      </c>
      <c r="M5502" s="5" t="s">
        <v>96</v>
      </c>
      <c r="N5502" s="19" t="s">
        <v>7310</v>
      </c>
    </row>
    <row r="5503" spans="1:14" ht="15.75" customHeight="1" x14ac:dyDescent="0.2">
      <c r="A5503" s="14">
        <v>413</v>
      </c>
      <c r="B5503" s="16">
        <v>610</v>
      </c>
      <c r="C5503" s="14" t="s">
        <v>7311</v>
      </c>
      <c r="D5503" s="17">
        <v>1</v>
      </c>
      <c r="E5503" s="5" t="s">
        <v>7312</v>
      </c>
      <c r="F5503" s="5">
        <v>0</v>
      </c>
      <c r="G5503" s="5" t="s">
        <v>7313</v>
      </c>
      <c r="H5503" s="20" t="str">
        <f ca="1">IFERROR(__xludf.DUMMYFUNCTION("GOOGLETRANSLATE(VIET!K5503,""vi"",""en"")"),"Literature - novels, short stories")</f>
        <v>Literature - novels, short stories</v>
      </c>
      <c r="I5503" s="5">
        <v>0</v>
      </c>
      <c r="J5503" s="5">
        <v>2003</v>
      </c>
      <c r="K5503" s="5">
        <v>2</v>
      </c>
      <c r="L5503" s="5" t="s">
        <v>6958</v>
      </c>
      <c r="M5503" s="5" t="s">
        <v>96</v>
      </c>
      <c r="N5503" s="19">
        <v>9784101121154</v>
      </c>
    </row>
    <row r="5504" spans="1:14" ht="15.75" customHeight="1" x14ac:dyDescent="0.2">
      <c r="A5504" s="14">
        <v>414</v>
      </c>
      <c r="B5504" s="16">
        <v>610</v>
      </c>
      <c r="C5504" s="14" t="s">
        <v>7314</v>
      </c>
      <c r="D5504" s="17">
        <v>1</v>
      </c>
      <c r="E5504" s="5" t="s">
        <v>7315</v>
      </c>
      <c r="F5504" s="5">
        <v>0</v>
      </c>
      <c r="G5504" s="5" t="s">
        <v>4367</v>
      </c>
      <c r="H5504" s="20" t="str">
        <f ca="1">IFERROR(__xludf.DUMMYFUNCTION("GOOGLETRANSLATE(VIET!K5504,""vi"",""en"")"),"Literature - novels, short stories")</f>
        <v>Literature - novels, short stories</v>
      </c>
      <c r="I5504" s="5">
        <v>0</v>
      </c>
      <c r="J5504" s="5">
        <v>1993</v>
      </c>
      <c r="K5504" s="5">
        <v>1</v>
      </c>
      <c r="L5504" s="5" t="s">
        <v>6930</v>
      </c>
      <c r="M5504" s="5" t="s">
        <v>35</v>
      </c>
      <c r="N5504" s="19">
        <v>9780231082808</v>
      </c>
    </row>
    <row r="5505" spans="1:14" ht="15.75" customHeight="1" x14ac:dyDescent="0.2">
      <c r="A5505" s="14">
        <v>415</v>
      </c>
      <c r="B5505" s="16">
        <v>610</v>
      </c>
      <c r="C5505" s="14" t="s">
        <v>7316</v>
      </c>
      <c r="D5505" s="17">
        <v>1</v>
      </c>
      <c r="E5505" s="5" t="s">
        <v>7317</v>
      </c>
      <c r="F5505" s="5">
        <v>0</v>
      </c>
      <c r="G5505" s="5" t="s">
        <v>7318</v>
      </c>
      <c r="H5505" s="20" t="str">
        <f ca="1">IFERROR(__xludf.DUMMYFUNCTION("GOOGLETRANSLATE(VIET!K5505,""vi"",""en"")"),"Literature - novels, short stories")</f>
        <v>Literature - novels, short stories</v>
      </c>
      <c r="I5505" s="5">
        <v>0</v>
      </c>
      <c r="J5505" s="5">
        <v>2011</v>
      </c>
      <c r="K5505" s="5">
        <v>12</v>
      </c>
      <c r="L5505" s="5" t="s">
        <v>751</v>
      </c>
      <c r="M5505" s="5">
        <v>0</v>
      </c>
      <c r="N5505" s="19">
        <v>9784093862806</v>
      </c>
    </row>
    <row r="5506" spans="1:14" ht="15.75" customHeight="1" x14ac:dyDescent="0.2">
      <c r="A5506" s="14">
        <v>416</v>
      </c>
      <c r="B5506" s="16">
        <v>610</v>
      </c>
      <c r="C5506" s="14" t="s">
        <v>7319</v>
      </c>
      <c r="D5506" s="17">
        <v>2</v>
      </c>
      <c r="E5506" s="5" t="s">
        <v>7320</v>
      </c>
      <c r="F5506" s="5">
        <v>0</v>
      </c>
      <c r="G5506" s="5" t="s">
        <v>7321</v>
      </c>
      <c r="H5506" s="20" t="str">
        <f ca="1">IFERROR(__xludf.DUMMYFUNCTION("GOOGLETRANSLATE(VIET!K5506,""vi"",""en"")"),"Literature - novels, short stories")</f>
        <v>Literature - novels, short stories</v>
      </c>
      <c r="I5506" s="5">
        <v>1</v>
      </c>
      <c r="J5506" s="5">
        <v>2014</v>
      </c>
      <c r="K5506" s="5">
        <v>38</v>
      </c>
      <c r="L5506" s="5" t="s">
        <v>414</v>
      </c>
      <c r="M5506" s="5" t="s">
        <v>96</v>
      </c>
      <c r="N5506" s="19">
        <v>9784062175647</v>
      </c>
    </row>
    <row r="5507" spans="1:14" ht="15.75" customHeight="1" x14ac:dyDescent="0.2">
      <c r="A5507" s="14">
        <v>417</v>
      </c>
      <c r="B5507" s="16">
        <v>610</v>
      </c>
      <c r="C5507" s="14" t="s">
        <v>7322</v>
      </c>
      <c r="D5507" s="17">
        <v>2</v>
      </c>
      <c r="E5507" s="5" t="s">
        <v>7323</v>
      </c>
      <c r="F5507" s="5">
        <v>0</v>
      </c>
      <c r="G5507" s="5" t="s">
        <v>7321</v>
      </c>
      <c r="H5507" s="20" t="str">
        <f ca="1">IFERROR(__xludf.DUMMYFUNCTION("GOOGLETRANSLATE(VIET!K5507,""vi"",""en"")"),"Literature - novels, short stories")</f>
        <v>Literature - novels, short stories</v>
      </c>
      <c r="I5507" s="5">
        <v>2</v>
      </c>
      <c r="J5507" s="5">
        <v>2014</v>
      </c>
      <c r="K5507" s="5">
        <v>38</v>
      </c>
      <c r="L5507" s="5" t="s">
        <v>414</v>
      </c>
      <c r="M5507" s="5" t="s">
        <v>96</v>
      </c>
      <c r="N5507" s="19">
        <v>9784062175654</v>
      </c>
    </row>
    <row r="5508" spans="1:14" ht="15.75" customHeight="1" x14ac:dyDescent="0.2">
      <c r="A5508" s="14">
        <v>418</v>
      </c>
      <c r="B5508" s="16">
        <v>610</v>
      </c>
      <c r="C5508" s="14" t="s">
        <v>7324</v>
      </c>
      <c r="D5508" s="17">
        <v>1</v>
      </c>
      <c r="E5508" s="5" t="s">
        <v>7325</v>
      </c>
      <c r="F5508" s="5">
        <v>0</v>
      </c>
      <c r="G5508" s="5" t="s">
        <v>7326</v>
      </c>
      <c r="H5508" s="20" t="str">
        <f ca="1">IFERROR(__xludf.DUMMYFUNCTION("GOOGLETRANSLATE(VIET!K5508,""vi"",""en"")"),"Literature - novels, short stories")</f>
        <v>Literature - novels, short stories</v>
      </c>
      <c r="I5508" s="5">
        <v>1</v>
      </c>
      <c r="J5508" s="5">
        <v>2007</v>
      </c>
      <c r="K5508" s="5">
        <v>10</v>
      </c>
      <c r="L5508" s="5" t="s">
        <v>4173</v>
      </c>
      <c r="M5508" s="5" t="s">
        <v>96</v>
      </c>
      <c r="N5508" s="19">
        <v>9784840233613</v>
      </c>
    </row>
    <row r="5509" spans="1:14" ht="15.75" customHeight="1" x14ac:dyDescent="0.2">
      <c r="A5509" s="14">
        <v>419</v>
      </c>
      <c r="B5509" s="16">
        <v>610</v>
      </c>
      <c r="C5509" s="14" t="s">
        <v>7327</v>
      </c>
      <c r="D5509" s="17">
        <v>1</v>
      </c>
      <c r="E5509" s="5" t="s">
        <v>7328</v>
      </c>
      <c r="F5509" s="5">
        <v>0</v>
      </c>
      <c r="G5509" s="5" t="s">
        <v>7329</v>
      </c>
      <c r="H5509" s="20" t="str">
        <f ca="1">IFERROR(__xludf.DUMMYFUNCTION("GOOGLETRANSLATE(VIET!K5509,""vi"",""en"")"),"Literature - novels, short stories")</f>
        <v>Literature - novels, short stories</v>
      </c>
      <c r="I5509" s="5">
        <v>0</v>
      </c>
      <c r="J5509" s="5">
        <v>2014</v>
      </c>
      <c r="K5509" s="5">
        <v>1</v>
      </c>
      <c r="L5509" s="5" t="s">
        <v>2535</v>
      </c>
      <c r="M5509" s="5" t="s">
        <v>96</v>
      </c>
      <c r="N5509" s="19" t="s">
        <v>7330</v>
      </c>
    </row>
    <row r="5510" spans="1:14" ht="15.75" customHeight="1" x14ac:dyDescent="0.2">
      <c r="A5510" s="14">
        <v>420</v>
      </c>
      <c r="B5510" s="16">
        <v>610</v>
      </c>
      <c r="C5510" s="14" t="s">
        <v>7331</v>
      </c>
      <c r="D5510" s="17">
        <v>1</v>
      </c>
      <c r="E5510" s="5" t="s">
        <v>7332</v>
      </c>
      <c r="F5510" s="5" t="s">
        <v>7333</v>
      </c>
      <c r="G5510" s="5" t="s">
        <v>7329</v>
      </c>
      <c r="H5510" s="20" t="str">
        <f ca="1">IFERROR(__xludf.DUMMYFUNCTION("GOOGLETRANSLATE(VIET!K5510,""vi"",""en"")"),"Literature - novels, short stories")</f>
        <v>Literature - novels, short stories</v>
      </c>
      <c r="I5510" s="5">
        <v>0</v>
      </c>
      <c r="J5510" s="5">
        <v>2014</v>
      </c>
      <c r="K5510" s="5">
        <v>1</v>
      </c>
      <c r="L5510" s="5" t="s">
        <v>6752</v>
      </c>
      <c r="M5510" s="5" t="s">
        <v>35</v>
      </c>
      <c r="N5510" s="19">
        <v>9781783081288</v>
      </c>
    </row>
    <row r="5511" spans="1:14" ht="15.75" customHeight="1" x14ac:dyDescent="0.2">
      <c r="A5511" s="14">
        <v>421</v>
      </c>
      <c r="B5511" s="16">
        <v>610</v>
      </c>
      <c r="C5511" s="14" t="s">
        <v>7334</v>
      </c>
      <c r="D5511" s="17">
        <v>1</v>
      </c>
      <c r="E5511" s="5" t="s">
        <v>7335</v>
      </c>
      <c r="F5511" s="5">
        <v>0</v>
      </c>
      <c r="G5511" s="5" t="s">
        <v>7336</v>
      </c>
      <c r="H5511" s="20" t="str">
        <f ca="1">IFERROR(__xludf.DUMMYFUNCTION("GOOGLETRANSLATE(VIET!K5511,""vi"",""en"")"),"Literature - novels, short stories")</f>
        <v>Literature - novels, short stories</v>
      </c>
      <c r="I5511" s="5">
        <v>0</v>
      </c>
      <c r="J5511" s="5">
        <v>2015</v>
      </c>
      <c r="K5511" s="5">
        <v>15</v>
      </c>
      <c r="L5511" s="5" t="s">
        <v>886</v>
      </c>
      <c r="M5511" s="5" t="s">
        <v>96</v>
      </c>
      <c r="N5511" s="19" t="s">
        <v>7337</v>
      </c>
    </row>
    <row r="5512" spans="1:14" ht="15.75" customHeight="1" x14ac:dyDescent="0.2">
      <c r="A5512" s="14">
        <v>422</v>
      </c>
      <c r="B5512" s="16">
        <v>610</v>
      </c>
      <c r="C5512" s="14" t="s">
        <v>7338</v>
      </c>
      <c r="D5512" s="17">
        <v>1</v>
      </c>
      <c r="E5512" s="5" t="s">
        <v>7339</v>
      </c>
      <c r="F5512" s="5">
        <v>0</v>
      </c>
      <c r="G5512" s="5" t="s">
        <v>7336</v>
      </c>
      <c r="H5512" s="20" t="str">
        <f ca="1">IFERROR(__xludf.DUMMYFUNCTION("GOOGLETRANSLATE(VIET!K5512,""vi"",""en"")"),"Literature - novels, short stories")</f>
        <v>Literature - novels, short stories</v>
      </c>
      <c r="I5512" s="5">
        <v>0</v>
      </c>
      <c r="J5512" s="5" t="s">
        <v>1305</v>
      </c>
      <c r="K5512" s="5" t="s">
        <v>1262</v>
      </c>
      <c r="L5512" s="5" t="s">
        <v>1150</v>
      </c>
      <c r="M5512" s="5" t="s">
        <v>96</v>
      </c>
      <c r="N5512" s="19" t="s">
        <v>7340</v>
      </c>
    </row>
    <row r="5513" spans="1:14" ht="15.75" customHeight="1" x14ac:dyDescent="0.2">
      <c r="A5513" s="14">
        <v>423</v>
      </c>
      <c r="B5513" s="16">
        <v>610</v>
      </c>
      <c r="C5513" s="14" t="s">
        <v>7341</v>
      </c>
      <c r="D5513" s="17">
        <v>1</v>
      </c>
      <c r="E5513" s="5" t="s">
        <v>7342</v>
      </c>
      <c r="F5513" s="5">
        <v>0</v>
      </c>
      <c r="G5513" s="5" t="s">
        <v>7336</v>
      </c>
      <c r="H5513" s="20" t="str">
        <f ca="1">IFERROR(__xludf.DUMMYFUNCTION("GOOGLETRANSLATE(VIET!K5513,""vi"",""en"")"),"Literature - novels, short stories")</f>
        <v>Literature - novels, short stories</v>
      </c>
      <c r="I5513" s="5">
        <v>0</v>
      </c>
      <c r="J5513" s="5">
        <v>2016</v>
      </c>
      <c r="K5513" s="5">
        <v>4</v>
      </c>
      <c r="L5513" s="5" t="s">
        <v>1138</v>
      </c>
      <c r="M5513" s="5" t="s">
        <v>96</v>
      </c>
      <c r="N5513" s="19" t="s">
        <v>7343</v>
      </c>
    </row>
    <row r="5514" spans="1:14" ht="15.75" customHeight="1" x14ac:dyDescent="0.2">
      <c r="A5514" s="14">
        <v>424</v>
      </c>
      <c r="B5514" s="16">
        <v>610</v>
      </c>
      <c r="C5514" s="14" t="s">
        <v>7344</v>
      </c>
      <c r="D5514" s="17">
        <v>1</v>
      </c>
      <c r="E5514" s="5" t="s">
        <v>7345</v>
      </c>
      <c r="F5514" s="5">
        <v>0</v>
      </c>
      <c r="G5514" s="5" t="s">
        <v>7346</v>
      </c>
      <c r="H5514" s="20" t="str">
        <f ca="1">IFERROR(__xludf.DUMMYFUNCTION("GOOGLETRANSLATE(VIET!K5514,""vi"",""en"")"),"Literature - novels, short stories")</f>
        <v>Literature - novels, short stories</v>
      </c>
      <c r="I5514" s="5">
        <v>0</v>
      </c>
      <c r="J5514" s="5">
        <v>2014</v>
      </c>
      <c r="K5514" s="5">
        <v>1</v>
      </c>
      <c r="L5514" s="5" t="s">
        <v>1138</v>
      </c>
      <c r="M5514" s="5" t="s">
        <v>96</v>
      </c>
      <c r="N5514" s="19" t="s">
        <v>7347</v>
      </c>
    </row>
    <row r="5515" spans="1:14" ht="15.75" customHeight="1" x14ac:dyDescent="0.2">
      <c r="A5515" s="14">
        <v>425</v>
      </c>
      <c r="B5515" s="16">
        <v>610</v>
      </c>
      <c r="C5515" s="14" t="s">
        <v>7348</v>
      </c>
      <c r="D5515" s="17">
        <v>1</v>
      </c>
      <c r="E5515" s="5" t="s">
        <v>7349</v>
      </c>
      <c r="F5515" s="5">
        <v>0</v>
      </c>
      <c r="G5515" s="5" t="s">
        <v>7350</v>
      </c>
      <c r="H5515" s="20" t="str">
        <f ca="1">IFERROR(__xludf.DUMMYFUNCTION("GOOGLETRANSLATE(VIET!K5515,""vi"",""en"")"),"Literature - novels, short stories")</f>
        <v>Literature - novels, short stories</v>
      </c>
      <c r="I5515" s="5">
        <v>0</v>
      </c>
      <c r="J5515" s="5">
        <v>2010</v>
      </c>
      <c r="K5515" s="5">
        <v>1</v>
      </c>
      <c r="L5515" s="5" t="s">
        <v>1138</v>
      </c>
      <c r="M5515" s="5" t="s">
        <v>96</v>
      </c>
      <c r="N5515" s="19" t="s">
        <v>7351</v>
      </c>
    </row>
    <row r="5516" spans="1:14" ht="15.75" customHeight="1" x14ac:dyDescent="0.2">
      <c r="A5516" s="14">
        <v>426</v>
      </c>
      <c r="B5516" s="16">
        <v>610</v>
      </c>
      <c r="C5516" s="14" t="s">
        <v>7352</v>
      </c>
      <c r="D5516" s="17">
        <v>1</v>
      </c>
      <c r="E5516" s="5" t="s">
        <v>7353</v>
      </c>
      <c r="F5516" s="5" t="s">
        <v>7349</v>
      </c>
      <c r="G5516" s="5" t="s">
        <v>7350</v>
      </c>
      <c r="H5516" s="20" t="str">
        <f ca="1">IFERROR(__xludf.DUMMYFUNCTION("GOOGLETRANSLATE(VIET!K5516,""vi"",""en"")"),"Literature - novels, short stories")</f>
        <v>Literature - novels, short stories</v>
      </c>
      <c r="I5516" s="5">
        <v>0</v>
      </c>
      <c r="J5516" s="5">
        <v>2015</v>
      </c>
      <c r="K5516" s="5">
        <v>1</v>
      </c>
      <c r="L5516" s="5" t="s">
        <v>6930</v>
      </c>
      <c r="M5516" s="5" t="s">
        <v>35</v>
      </c>
      <c r="N5516" s="19">
        <v>9780231171168</v>
      </c>
    </row>
    <row r="5517" spans="1:14" ht="15.75" customHeight="1" x14ac:dyDescent="0.2">
      <c r="A5517" s="14">
        <v>427</v>
      </c>
      <c r="B5517" s="16">
        <v>610</v>
      </c>
      <c r="C5517" s="14" t="s">
        <v>7354</v>
      </c>
      <c r="D5517" s="17">
        <v>1</v>
      </c>
      <c r="E5517" s="5" t="s">
        <v>7355</v>
      </c>
      <c r="F5517" s="5">
        <v>0</v>
      </c>
      <c r="G5517" s="5" t="s">
        <v>7356</v>
      </c>
      <c r="H5517" s="20" t="str">
        <f ca="1">IFERROR(__xludf.DUMMYFUNCTION("GOOGLETRANSLATE(VIET!K5517,""vi"",""en"")"),"Literature - novels, short stories")</f>
        <v>Literature - novels, short stories</v>
      </c>
      <c r="I5517" s="5">
        <v>0</v>
      </c>
      <c r="J5517" s="5">
        <v>2013</v>
      </c>
      <c r="K5517" s="5">
        <v>1</v>
      </c>
      <c r="L5517" s="5" t="s">
        <v>2535</v>
      </c>
      <c r="M5517" s="5" t="s">
        <v>96</v>
      </c>
      <c r="N5517" s="19" t="s">
        <v>7357</v>
      </c>
    </row>
    <row r="5518" spans="1:14" ht="15.75" customHeight="1" x14ac:dyDescent="0.2">
      <c r="A5518" s="14">
        <v>428</v>
      </c>
      <c r="B5518" s="16">
        <v>610</v>
      </c>
      <c r="C5518" s="14" t="s">
        <v>7358</v>
      </c>
      <c r="D5518" s="17">
        <v>1</v>
      </c>
      <c r="E5518" s="5" t="s">
        <v>7359</v>
      </c>
      <c r="F5518" s="5">
        <v>0</v>
      </c>
      <c r="G5518" s="5" t="s">
        <v>7360</v>
      </c>
      <c r="H5518" s="20" t="str">
        <f ca="1">IFERROR(__xludf.DUMMYFUNCTION("GOOGLETRANSLATE(VIET!K5518,""vi"",""en"")"),"Literature - novels, short stories")</f>
        <v>Literature - novels, short stories</v>
      </c>
      <c r="I5518" s="5">
        <v>0</v>
      </c>
      <c r="J5518" s="5">
        <v>2013</v>
      </c>
      <c r="K5518" s="5">
        <v>26</v>
      </c>
      <c r="L5518" s="5" t="s">
        <v>1245</v>
      </c>
      <c r="M5518" s="5" t="s">
        <v>96</v>
      </c>
      <c r="N5518" s="19" t="s">
        <v>7361</v>
      </c>
    </row>
    <row r="5519" spans="1:14" ht="15.75" customHeight="1" x14ac:dyDescent="0.2">
      <c r="A5519" s="14">
        <v>429</v>
      </c>
      <c r="B5519" s="16">
        <v>610</v>
      </c>
      <c r="C5519" s="14" t="s">
        <v>7362</v>
      </c>
      <c r="D5519" s="17">
        <v>1</v>
      </c>
      <c r="E5519" s="5" t="s">
        <v>7363</v>
      </c>
      <c r="F5519" s="5">
        <v>0</v>
      </c>
      <c r="G5519" s="5" t="s">
        <v>7364</v>
      </c>
      <c r="H5519" s="20" t="str">
        <f ca="1">IFERROR(__xludf.DUMMYFUNCTION("GOOGLETRANSLATE(VIET!K5519,""vi"",""en"")"),"Literature - novels, short stories")</f>
        <v>Literature - novels, short stories</v>
      </c>
      <c r="I5519" s="5">
        <v>0</v>
      </c>
      <c r="J5519" s="5">
        <v>2016</v>
      </c>
      <c r="K5519" s="5">
        <v>1</v>
      </c>
      <c r="L5519" s="5" t="s">
        <v>2535</v>
      </c>
      <c r="M5519" s="5" t="s">
        <v>96</v>
      </c>
      <c r="N5519" s="19" t="s">
        <v>7365</v>
      </c>
    </row>
    <row r="5520" spans="1:14" ht="15.75" customHeight="1" x14ac:dyDescent="0.2">
      <c r="A5520" s="14">
        <v>430</v>
      </c>
      <c r="B5520" s="16">
        <v>610</v>
      </c>
      <c r="C5520" s="14" t="s">
        <v>7366</v>
      </c>
      <c r="D5520" s="17">
        <v>1</v>
      </c>
      <c r="E5520" s="5" t="s">
        <v>7367</v>
      </c>
      <c r="F5520" s="5">
        <v>0</v>
      </c>
      <c r="G5520" s="5" t="s">
        <v>7368</v>
      </c>
      <c r="H5520" s="20" t="str">
        <f ca="1">IFERROR(__xludf.DUMMYFUNCTION("GOOGLETRANSLATE(VIET!K5520,""vi"",""en"")"),"Literature - novels, short stories")</f>
        <v>Literature - novels, short stories</v>
      </c>
      <c r="I5520" s="5">
        <v>0</v>
      </c>
      <c r="J5520" s="5">
        <v>2013</v>
      </c>
      <c r="K5520" s="5">
        <v>2</v>
      </c>
      <c r="L5520" s="5" t="s">
        <v>463</v>
      </c>
      <c r="M5520" s="5" t="s">
        <v>96</v>
      </c>
      <c r="N5520" s="19">
        <v>9784022510112</v>
      </c>
    </row>
    <row r="5521" spans="1:14" ht="15.75" customHeight="1" x14ac:dyDescent="0.2">
      <c r="A5521" s="14">
        <v>431</v>
      </c>
      <c r="B5521" s="16">
        <v>610</v>
      </c>
      <c r="C5521" s="14" t="s">
        <v>7369</v>
      </c>
      <c r="D5521" s="17">
        <v>1</v>
      </c>
      <c r="E5521" s="5" t="s">
        <v>7370</v>
      </c>
      <c r="F5521" s="5">
        <v>0</v>
      </c>
      <c r="G5521" s="5" t="s">
        <v>7368</v>
      </c>
      <c r="H5521" s="20" t="str">
        <f ca="1">IFERROR(__xludf.DUMMYFUNCTION("GOOGLETRANSLATE(VIET!K5521,""vi"",""en"")"),"Literature - novels, short stories")</f>
        <v>Literature - novels, short stories</v>
      </c>
      <c r="I5521" s="5">
        <v>0</v>
      </c>
      <c r="J5521" s="5">
        <v>2016</v>
      </c>
      <c r="K5521" s="5">
        <v>16</v>
      </c>
      <c r="L5521" s="5" t="s">
        <v>1138</v>
      </c>
      <c r="M5521" s="5" t="s">
        <v>6168</v>
      </c>
      <c r="N5521" s="19" t="s">
        <v>7371</v>
      </c>
    </row>
    <row r="5522" spans="1:14" ht="15.75" customHeight="1" x14ac:dyDescent="0.2">
      <c r="A5522" s="14">
        <v>432</v>
      </c>
      <c r="B5522" s="16">
        <v>610</v>
      </c>
      <c r="C5522" s="14" t="s">
        <v>7372</v>
      </c>
      <c r="D5522" s="17">
        <v>1</v>
      </c>
      <c r="E5522" s="5" t="s">
        <v>7373</v>
      </c>
      <c r="F5522" s="5">
        <v>0</v>
      </c>
      <c r="G5522" s="5" t="s">
        <v>7374</v>
      </c>
      <c r="H5522" s="20" t="str">
        <f ca="1">IFERROR(__xludf.DUMMYFUNCTION("GOOGLETRANSLATE(VIET!K5522,""vi"",""en"")"),"Literature - novels, short stories")</f>
        <v>Literature - novels, short stories</v>
      </c>
      <c r="I5522" s="5">
        <v>0</v>
      </c>
      <c r="J5522" s="5">
        <v>2010</v>
      </c>
      <c r="K5522" s="5">
        <v>1</v>
      </c>
      <c r="L5522" s="5" t="s">
        <v>7375</v>
      </c>
      <c r="M5522" s="5" t="s">
        <v>96</v>
      </c>
      <c r="N5522" s="19" t="s">
        <v>7376</v>
      </c>
    </row>
    <row r="5523" spans="1:14" ht="15.75" customHeight="1" x14ac:dyDescent="0.2">
      <c r="A5523" s="14">
        <v>433</v>
      </c>
      <c r="B5523" s="16">
        <v>610</v>
      </c>
      <c r="C5523" s="14" t="s">
        <v>7377</v>
      </c>
      <c r="D5523" s="17">
        <v>1</v>
      </c>
      <c r="E5523" s="5" t="s">
        <v>7378</v>
      </c>
      <c r="F5523" s="5">
        <v>0</v>
      </c>
      <c r="G5523" s="5" t="s">
        <v>7379</v>
      </c>
      <c r="H5523" s="20" t="str">
        <f ca="1">IFERROR(__xludf.DUMMYFUNCTION("GOOGLETRANSLATE(VIET!K5523,""vi"",""en"")"),"Literature - novels, short stories")</f>
        <v>Literature - novels, short stories</v>
      </c>
      <c r="I5523" s="5">
        <v>1</v>
      </c>
      <c r="J5523" s="5">
        <v>2015</v>
      </c>
      <c r="K5523" s="5">
        <v>34</v>
      </c>
      <c r="L5523" s="5" t="s">
        <v>1245</v>
      </c>
      <c r="M5523" s="5" t="s">
        <v>96</v>
      </c>
      <c r="N5523" s="19" t="s">
        <v>7380</v>
      </c>
    </row>
    <row r="5524" spans="1:14" ht="15.75" customHeight="1" x14ac:dyDescent="0.2">
      <c r="A5524" s="14">
        <v>434</v>
      </c>
      <c r="B5524" s="16">
        <v>610</v>
      </c>
      <c r="C5524" s="14" t="s">
        <v>7381</v>
      </c>
      <c r="D5524" s="17">
        <v>1</v>
      </c>
      <c r="E5524" s="5" t="s">
        <v>7382</v>
      </c>
      <c r="F5524" s="5">
        <v>0</v>
      </c>
      <c r="G5524" s="5" t="s">
        <v>7379</v>
      </c>
      <c r="H5524" s="20" t="str">
        <f ca="1">IFERROR(__xludf.DUMMYFUNCTION("GOOGLETRANSLATE(VIET!K5524,""vi"",""en"")"),"Literature - novels, short stories")</f>
        <v>Literature - novels, short stories</v>
      </c>
      <c r="I5524" s="5">
        <v>2</v>
      </c>
      <c r="J5524" s="5">
        <v>2002</v>
      </c>
      <c r="K5524" s="5">
        <v>9</v>
      </c>
      <c r="L5524" s="5" t="s">
        <v>1245</v>
      </c>
      <c r="M5524" s="5" t="s">
        <v>96</v>
      </c>
      <c r="N5524" s="19" t="s">
        <v>7383</v>
      </c>
    </row>
    <row r="5525" spans="1:14" ht="15.75" customHeight="1" x14ac:dyDescent="0.2">
      <c r="A5525" s="14">
        <v>435</v>
      </c>
      <c r="B5525" s="16">
        <v>610</v>
      </c>
      <c r="C5525" s="14" t="s">
        <v>7384</v>
      </c>
      <c r="D5525" s="17">
        <v>1</v>
      </c>
      <c r="E5525" s="5" t="s">
        <v>7385</v>
      </c>
      <c r="F5525" s="5">
        <v>0</v>
      </c>
      <c r="G5525" s="5" t="s">
        <v>7379</v>
      </c>
      <c r="H5525" s="20" t="str">
        <f ca="1">IFERROR(__xludf.DUMMYFUNCTION("GOOGLETRANSLATE(VIET!K5525,""vi"",""en"")"),"Literature - novels, short stories")</f>
        <v>Literature - novels, short stories</v>
      </c>
      <c r="I5525" s="5">
        <v>3</v>
      </c>
      <c r="J5525" s="5">
        <v>2007</v>
      </c>
      <c r="K5525" s="5">
        <v>7</v>
      </c>
      <c r="L5525" s="5" t="s">
        <v>1245</v>
      </c>
      <c r="M5525" s="5" t="s">
        <v>96</v>
      </c>
      <c r="N5525" s="19" t="s">
        <v>7386</v>
      </c>
    </row>
    <row r="5526" spans="1:14" ht="15.75" customHeight="1" x14ac:dyDescent="0.2">
      <c r="A5526" s="14">
        <v>436</v>
      </c>
      <c r="B5526" s="16">
        <v>610</v>
      </c>
      <c r="C5526" s="14" t="s">
        <v>7387</v>
      </c>
      <c r="D5526" s="17">
        <v>1</v>
      </c>
      <c r="E5526" s="5" t="s">
        <v>7388</v>
      </c>
      <c r="F5526" s="5">
        <v>0</v>
      </c>
      <c r="G5526" s="5" t="s">
        <v>7379</v>
      </c>
      <c r="H5526" s="20" t="str">
        <f ca="1">IFERROR(__xludf.DUMMYFUNCTION("GOOGLETRANSLATE(VIET!K5526,""vi"",""en"")"),"Literature - novels, short stories")</f>
        <v>Literature - novels, short stories</v>
      </c>
      <c r="I5526" s="5">
        <v>4</v>
      </c>
      <c r="J5526" s="5">
        <v>2006</v>
      </c>
      <c r="K5526" s="5">
        <v>3</v>
      </c>
      <c r="L5526" s="5" t="s">
        <v>1245</v>
      </c>
      <c r="M5526" s="5" t="s">
        <v>96</v>
      </c>
      <c r="N5526" s="19" t="s">
        <v>7389</v>
      </c>
    </row>
    <row r="5527" spans="1:14" ht="15.75" customHeight="1" x14ac:dyDescent="0.2">
      <c r="A5527" s="14">
        <v>437</v>
      </c>
      <c r="B5527" s="16">
        <v>610</v>
      </c>
      <c r="C5527" s="14" t="s">
        <v>7390</v>
      </c>
      <c r="D5527" s="17">
        <v>1</v>
      </c>
      <c r="E5527" s="5" t="s">
        <v>7391</v>
      </c>
      <c r="F5527" s="5">
        <v>0</v>
      </c>
      <c r="G5527" s="5" t="s">
        <v>7379</v>
      </c>
      <c r="H5527" s="20" t="str">
        <f ca="1">IFERROR(__xludf.DUMMYFUNCTION("GOOGLETRANSLATE(VIET!K5527,""vi"",""en"")"),"Literature - novels, short stories")</f>
        <v>Literature - novels, short stories</v>
      </c>
      <c r="I5527" s="5">
        <v>5</v>
      </c>
      <c r="J5527" s="5">
        <v>2006</v>
      </c>
      <c r="K5527" s="5">
        <v>2</v>
      </c>
      <c r="L5527" s="5" t="s">
        <v>1245</v>
      </c>
      <c r="M5527" s="5" t="s">
        <v>96</v>
      </c>
      <c r="N5527" s="19" t="s">
        <v>7392</v>
      </c>
    </row>
    <row r="5528" spans="1:14" ht="15.75" customHeight="1" x14ac:dyDescent="0.2">
      <c r="A5528" s="14">
        <v>438</v>
      </c>
      <c r="B5528" s="16">
        <v>610</v>
      </c>
      <c r="C5528" s="14" t="s">
        <v>7393</v>
      </c>
      <c r="D5528" s="17">
        <v>1</v>
      </c>
      <c r="E5528" s="5" t="s">
        <v>7394</v>
      </c>
      <c r="F5528" s="5">
        <v>0</v>
      </c>
      <c r="G5528" s="5" t="s">
        <v>7379</v>
      </c>
      <c r="H5528" s="20" t="str">
        <f ca="1">IFERROR(__xludf.DUMMYFUNCTION("GOOGLETRANSLATE(VIET!K5528,""vi"",""en"")"),"Literature - novels, short stories")</f>
        <v>Literature - novels, short stories</v>
      </c>
      <c r="I5528" s="5">
        <v>6</v>
      </c>
      <c r="J5528" s="5">
        <v>2007</v>
      </c>
      <c r="K5528" s="5">
        <v>1</v>
      </c>
      <c r="L5528" s="5" t="s">
        <v>1245</v>
      </c>
      <c r="M5528" s="5" t="s">
        <v>96</v>
      </c>
      <c r="N5528" s="19" t="s">
        <v>7395</v>
      </c>
    </row>
    <row r="5529" spans="1:14" ht="15.75" customHeight="1" x14ac:dyDescent="0.2">
      <c r="A5529" s="14">
        <v>439</v>
      </c>
      <c r="B5529" s="16">
        <v>610</v>
      </c>
      <c r="C5529" s="14" t="s">
        <v>7396</v>
      </c>
      <c r="D5529" s="17">
        <v>1</v>
      </c>
      <c r="E5529" s="5" t="s">
        <v>7397</v>
      </c>
      <c r="F5529" s="5">
        <v>0</v>
      </c>
      <c r="G5529" s="5" t="s">
        <v>6619</v>
      </c>
      <c r="H5529" s="20" t="str">
        <f ca="1">IFERROR(__xludf.DUMMYFUNCTION("GOOGLETRANSLATE(VIET!K5529,""vi"",""en"")"),"Literature - novels, short stories")</f>
        <v>Literature - novels, short stories</v>
      </c>
      <c r="I5529" s="5">
        <v>1</v>
      </c>
      <c r="J5529" s="5">
        <v>2011</v>
      </c>
      <c r="K5529" s="5">
        <v>1</v>
      </c>
      <c r="L5529" s="5" t="s">
        <v>414</v>
      </c>
      <c r="M5529" s="5" t="s">
        <v>96</v>
      </c>
      <c r="N5529" s="19" t="s">
        <v>7398</v>
      </c>
    </row>
    <row r="5530" spans="1:14" ht="15.75" customHeight="1" x14ac:dyDescent="0.2">
      <c r="A5530" s="14">
        <v>440</v>
      </c>
      <c r="B5530" s="16">
        <v>610</v>
      </c>
      <c r="C5530" s="14" t="s">
        <v>7399</v>
      </c>
      <c r="D5530" s="17">
        <v>1</v>
      </c>
      <c r="E5530" s="5" t="s">
        <v>7400</v>
      </c>
      <c r="F5530" s="5">
        <v>0</v>
      </c>
      <c r="G5530" s="5" t="s">
        <v>6619</v>
      </c>
      <c r="H5530" s="20" t="str">
        <f ca="1">IFERROR(__xludf.DUMMYFUNCTION("GOOGLETRANSLATE(VIET!K5530,""vi"",""en"")"),"Literature - novels, short stories")</f>
        <v>Literature - novels, short stories</v>
      </c>
      <c r="I5530" s="5">
        <v>2</v>
      </c>
      <c r="J5530" s="5">
        <v>2011</v>
      </c>
      <c r="K5530" s="5">
        <v>1</v>
      </c>
      <c r="L5530" s="5" t="s">
        <v>414</v>
      </c>
      <c r="M5530" s="5" t="s">
        <v>96</v>
      </c>
      <c r="N5530" s="19" t="s">
        <v>7401</v>
      </c>
    </row>
    <row r="5531" spans="1:14" ht="15.75" customHeight="1" x14ac:dyDescent="0.2">
      <c r="A5531" s="14">
        <v>441</v>
      </c>
      <c r="B5531" s="16">
        <v>610</v>
      </c>
      <c r="C5531" s="14" t="s">
        <v>7402</v>
      </c>
      <c r="D5531" s="17">
        <v>1</v>
      </c>
      <c r="E5531" s="5" t="s">
        <v>7403</v>
      </c>
      <c r="F5531" s="5">
        <v>0</v>
      </c>
      <c r="G5531" s="5" t="s">
        <v>7404</v>
      </c>
      <c r="H5531" s="20" t="str">
        <f ca="1">IFERROR(__xludf.DUMMYFUNCTION("GOOGLETRANSLATE(VIET!K5531,""vi"",""en"")"),"Literature - novels, short stories")</f>
        <v>Literature - novels, short stories</v>
      </c>
      <c r="I5531" s="5">
        <v>0</v>
      </c>
      <c r="J5531" s="5">
        <v>2013</v>
      </c>
      <c r="K5531" s="5">
        <v>24</v>
      </c>
      <c r="L5531" s="5" t="s">
        <v>414</v>
      </c>
      <c r="M5531" s="5">
        <v>0</v>
      </c>
      <c r="N5531" s="19">
        <v>4061975625</v>
      </c>
    </row>
    <row r="5532" spans="1:14" ht="15.75" customHeight="1" x14ac:dyDescent="0.2">
      <c r="A5532" s="14">
        <v>442</v>
      </c>
      <c r="B5532" s="16">
        <v>610</v>
      </c>
      <c r="C5532" s="14" t="s">
        <v>7405</v>
      </c>
      <c r="D5532" s="17">
        <v>1</v>
      </c>
      <c r="E5532" s="5" t="s">
        <v>7406</v>
      </c>
      <c r="F5532" s="5" t="s">
        <v>7407</v>
      </c>
      <c r="G5532" s="5" t="s">
        <v>7404</v>
      </c>
      <c r="H5532" s="20" t="str">
        <f ca="1">IFERROR(__xludf.DUMMYFUNCTION("GOOGLETRANSLATE(VIET!K5532,""vi"",""en"")"),"Literature - novels, short stories")</f>
        <v>Literature - novels, short stories</v>
      </c>
      <c r="I5532" s="5">
        <v>0</v>
      </c>
      <c r="J5532" s="5">
        <v>2010</v>
      </c>
      <c r="K5532" s="5">
        <v>1</v>
      </c>
      <c r="L5532" s="5" t="s">
        <v>6296</v>
      </c>
      <c r="M5532" s="5" t="s">
        <v>96</v>
      </c>
      <c r="N5532" s="19">
        <v>9784087466263</v>
      </c>
    </row>
    <row r="5533" spans="1:14" ht="15.75" customHeight="1" x14ac:dyDescent="0.2">
      <c r="A5533" s="14">
        <v>443</v>
      </c>
      <c r="B5533" s="16">
        <v>610</v>
      </c>
      <c r="C5533" s="14" t="s">
        <v>7408</v>
      </c>
      <c r="D5533" s="17">
        <v>1</v>
      </c>
      <c r="E5533" s="5" t="s">
        <v>7409</v>
      </c>
      <c r="F5533" s="5">
        <v>0</v>
      </c>
      <c r="G5533" s="5" t="s">
        <v>7404</v>
      </c>
      <c r="H5533" s="20" t="str">
        <f ca="1">IFERROR(__xludf.DUMMYFUNCTION("GOOGLETRANSLATE(VIET!K5533,""vi"",""en"")"),"Literature - novels, short stories")</f>
        <v>Literature - novels, short stories</v>
      </c>
      <c r="I5533" s="5">
        <v>0</v>
      </c>
      <c r="J5533" s="5">
        <v>2010</v>
      </c>
      <c r="K5533" s="5">
        <v>4</v>
      </c>
      <c r="L5533" s="5" t="s">
        <v>1245</v>
      </c>
      <c r="M5533" s="5">
        <v>0</v>
      </c>
      <c r="N5533" s="19">
        <v>9784309091802</v>
      </c>
    </row>
    <row r="5534" spans="1:14" ht="15.75" customHeight="1" x14ac:dyDescent="0.2">
      <c r="A5534" s="14">
        <v>444</v>
      </c>
      <c r="B5534" s="16">
        <v>610</v>
      </c>
      <c r="C5534" s="14" t="s">
        <v>7410</v>
      </c>
      <c r="D5534" s="17">
        <v>1</v>
      </c>
      <c r="E5534" s="5" t="s">
        <v>7411</v>
      </c>
      <c r="F5534" s="5">
        <v>0</v>
      </c>
      <c r="G5534" s="5" t="s">
        <v>7404</v>
      </c>
      <c r="H5534" s="20" t="str">
        <f ca="1">IFERROR(__xludf.DUMMYFUNCTION("GOOGLETRANSLATE(VIET!K5534,""vi"",""en"")"),"Literature - novels, short stories")</f>
        <v>Literature - novels, short stories</v>
      </c>
      <c r="I5534" s="5">
        <v>0</v>
      </c>
      <c r="J5534" s="5">
        <v>2012</v>
      </c>
      <c r="K5534" s="5">
        <v>1</v>
      </c>
      <c r="L5534" s="5" t="s">
        <v>7412</v>
      </c>
      <c r="M5534" s="5" t="s">
        <v>96</v>
      </c>
      <c r="N5534" s="19">
        <v>9784104508020</v>
      </c>
    </row>
    <row r="5535" spans="1:14" ht="15.75" customHeight="1" x14ac:dyDescent="0.2">
      <c r="A5535" s="14">
        <v>445</v>
      </c>
      <c r="B5535" s="16">
        <v>610</v>
      </c>
      <c r="C5535" s="14" t="s">
        <v>7413</v>
      </c>
      <c r="D5535" s="17">
        <v>1</v>
      </c>
      <c r="E5535" s="5" t="s">
        <v>7414</v>
      </c>
      <c r="F5535" s="5">
        <v>0</v>
      </c>
      <c r="G5535" s="5" t="s">
        <v>7404</v>
      </c>
      <c r="H5535" s="20" t="str">
        <f ca="1">IFERROR(__xludf.DUMMYFUNCTION("GOOGLETRANSLATE(VIET!K5535,""vi"",""en"")"),"Literature - novels, short stories")</f>
        <v>Literature - novels, short stories</v>
      </c>
      <c r="I5535" s="5">
        <v>0</v>
      </c>
      <c r="J5535" s="5">
        <v>2012</v>
      </c>
      <c r="K5535" s="5">
        <v>1</v>
      </c>
      <c r="L5535" s="5" t="s">
        <v>463</v>
      </c>
      <c r="M5535" s="5" t="s">
        <v>96</v>
      </c>
      <c r="N5535" s="19">
        <v>9784022509918</v>
      </c>
    </row>
    <row r="5536" spans="1:14" ht="15.75" customHeight="1" x14ac:dyDescent="0.2">
      <c r="A5536" s="14">
        <v>446</v>
      </c>
      <c r="B5536" s="16">
        <v>610</v>
      </c>
      <c r="C5536" s="14" t="s">
        <v>7415</v>
      </c>
      <c r="D5536" s="17">
        <v>1</v>
      </c>
      <c r="E5536" s="5" t="s">
        <v>7416</v>
      </c>
      <c r="F5536" s="5">
        <v>0</v>
      </c>
      <c r="G5536" s="5" t="s">
        <v>7404</v>
      </c>
      <c r="H5536" s="20" t="str">
        <f ca="1">IFERROR(__xludf.DUMMYFUNCTION("GOOGLETRANSLATE(VIET!K5536,""vi"",""en"")"),"Literature - novels, short stories")</f>
        <v>Literature - novels, short stories</v>
      </c>
      <c r="I5536" s="5">
        <v>0</v>
      </c>
      <c r="J5536" s="5">
        <v>2013</v>
      </c>
      <c r="K5536" s="5">
        <v>1</v>
      </c>
      <c r="L5536" s="5" t="s">
        <v>409</v>
      </c>
      <c r="M5536" s="5" t="s">
        <v>96</v>
      </c>
      <c r="N5536" s="19">
        <v>9784000245203</v>
      </c>
    </row>
    <row r="5537" spans="1:14" ht="15.75" customHeight="1" x14ac:dyDescent="0.2">
      <c r="A5537" s="14">
        <v>447</v>
      </c>
      <c r="B5537" s="16">
        <v>610</v>
      </c>
      <c r="C5537" s="14" t="s">
        <v>7417</v>
      </c>
      <c r="D5537" s="17">
        <v>1</v>
      </c>
      <c r="E5537" s="5" t="s">
        <v>7418</v>
      </c>
      <c r="F5537" s="5">
        <v>0</v>
      </c>
      <c r="G5537" s="5" t="s">
        <v>7404</v>
      </c>
      <c r="H5537" s="20" t="str">
        <f ca="1">IFERROR(__xludf.DUMMYFUNCTION("GOOGLETRANSLATE(VIET!K5537,""vi"",""en"")"),"Literature - novels, short stories")</f>
        <v>Literature - novels, short stories</v>
      </c>
      <c r="I5537" s="5">
        <v>0</v>
      </c>
      <c r="J5537" s="5">
        <v>2013</v>
      </c>
      <c r="K5537" s="5">
        <v>1</v>
      </c>
      <c r="L5537" s="5" t="s">
        <v>886</v>
      </c>
      <c r="M5537" s="5" t="s">
        <v>96</v>
      </c>
      <c r="N5537" s="19">
        <v>9784087714364</v>
      </c>
    </row>
    <row r="5538" spans="1:14" ht="15.75" customHeight="1" x14ac:dyDescent="0.2">
      <c r="A5538" s="14">
        <v>448</v>
      </c>
      <c r="B5538" s="16">
        <v>610</v>
      </c>
      <c r="C5538" s="14" t="s">
        <v>7419</v>
      </c>
      <c r="D5538" s="17">
        <v>1</v>
      </c>
      <c r="E5538" s="5" t="s">
        <v>7420</v>
      </c>
      <c r="F5538" s="5">
        <v>0</v>
      </c>
      <c r="G5538" s="5" t="s">
        <v>7404</v>
      </c>
      <c r="H5538" s="20" t="str">
        <f ca="1">IFERROR(__xludf.DUMMYFUNCTION("GOOGLETRANSLATE(VIET!K5538,""vi"",""en"")"),"Literature - novels, short stories")</f>
        <v>Literature - novels, short stories</v>
      </c>
      <c r="I5538" s="5">
        <v>0</v>
      </c>
      <c r="J5538" s="5">
        <v>2011</v>
      </c>
      <c r="K5538" s="5">
        <v>1</v>
      </c>
      <c r="L5538" s="5" t="s">
        <v>414</v>
      </c>
      <c r="M5538" s="5" t="s">
        <v>96</v>
      </c>
      <c r="N5538" s="19">
        <v>9784062173377</v>
      </c>
    </row>
    <row r="5539" spans="1:14" ht="15.75" customHeight="1" x14ac:dyDescent="0.2">
      <c r="A5539" s="14">
        <v>449</v>
      </c>
      <c r="B5539" s="16">
        <v>610</v>
      </c>
      <c r="C5539" s="14" t="s">
        <v>7421</v>
      </c>
      <c r="D5539" s="17">
        <v>1</v>
      </c>
      <c r="E5539" s="5" t="s">
        <v>7422</v>
      </c>
      <c r="F5539" s="5">
        <v>0</v>
      </c>
      <c r="G5539" s="5" t="s">
        <v>7404</v>
      </c>
      <c r="H5539" s="20" t="str">
        <f ca="1">IFERROR(__xludf.DUMMYFUNCTION("GOOGLETRANSLATE(VIET!K5539,""vi"",""en"")"),"Literature - novels, short stories")</f>
        <v>Literature - novels, short stories</v>
      </c>
      <c r="I5539" s="5">
        <v>0</v>
      </c>
      <c r="J5539" s="5">
        <v>2013</v>
      </c>
      <c r="K5539" s="5">
        <v>1</v>
      </c>
      <c r="L5539" s="5" t="s">
        <v>463</v>
      </c>
      <c r="M5539" s="5" t="s">
        <v>96</v>
      </c>
      <c r="N5539" s="19">
        <v>9784022510778</v>
      </c>
    </row>
    <row r="5540" spans="1:14" ht="15.75" customHeight="1" x14ac:dyDescent="0.2">
      <c r="A5540" s="14">
        <v>450</v>
      </c>
      <c r="B5540" s="16">
        <v>610</v>
      </c>
      <c r="C5540" s="14" t="s">
        <v>7423</v>
      </c>
      <c r="D5540" s="17">
        <v>1</v>
      </c>
      <c r="E5540" s="5" t="s">
        <v>7424</v>
      </c>
      <c r="F5540" s="5">
        <v>0</v>
      </c>
      <c r="G5540" s="5" t="s">
        <v>7425</v>
      </c>
      <c r="H5540" s="20" t="str">
        <f ca="1">IFERROR(__xludf.DUMMYFUNCTION("GOOGLETRANSLATE(VIET!K5540,""vi"",""en"")"),"Literature - novels, short stories")</f>
        <v>Literature - novels, short stories</v>
      </c>
      <c r="I5540" s="5">
        <v>1</v>
      </c>
      <c r="J5540" s="5">
        <v>2009</v>
      </c>
      <c r="K5540" s="5">
        <v>6</v>
      </c>
      <c r="L5540" s="5" t="s">
        <v>480</v>
      </c>
      <c r="M5540" s="5" t="s">
        <v>96</v>
      </c>
      <c r="N5540" s="19">
        <v>9784048740135</v>
      </c>
    </row>
    <row r="5541" spans="1:14" ht="15.75" customHeight="1" x14ac:dyDescent="0.2">
      <c r="A5541" s="14">
        <v>451</v>
      </c>
      <c r="B5541" s="16">
        <v>610</v>
      </c>
      <c r="C5541" s="14" t="s">
        <v>7426</v>
      </c>
      <c r="D5541" s="17">
        <v>1</v>
      </c>
      <c r="E5541" s="5" t="s">
        <v>7427</v>
      </c>
      <c r="F5541" s="5">
        <v>0</v>
      </c>
      <c r="G5541" s="5" t="s">
        <v>7428</v>
      </c>
      <c r="H5541" s="20" t="str">
        <f ca="1">IFERROR(__xludf.DUMMYFUNCTION("GOOGLETRANSLATE(VIET!K5541,""vi"",""en"")"),"Literature - novels, short stories")</f>
        <v>Literature - novels, short stories</v>
      </c>
      <c r="I5541" s="5">
        <v>0</v>
      </c>
      <c r="J5541" s="5">
        <v>2006</v>
      </c>
      <c r="K5541" s="5">
        <v>6</v>
      </c>
      <c r="L5541" s="5" t="s">
        <v>2183</v>
      </c>
      <c r="M5541" s="5" t="s">
        <v>96</v>
      </c>
      <c r="N5541" s="19">
        <v>9784163249209</v>
      </c>
    </row>
    <row r="5542" spans="1:14" ht="15.75" customHeight="1" x14ac:dyDescent="0.2">
      <c r="A5542" s="14">
        <v>452</v>
      </c>
      <c r="B5542" s="16">
        <v>610</v>
      </c>
      <c r="C5542" s="14" t="s">
        <v>7429</v>
      </c>
      <c r="D5542" s="17">
        <v>1</v>
      </c>
      <c r="E5542" s="5" t="s">
        <v>7430</v>
      </c>
      <c r="F5542" s="5">
        <v>0</v>
      </c>
      <c r="G5542" s="5" t="s">
        <v>7431</v>
      </c>
      <c r="H5542" s="20" t="str">
        <f ca="1">IFERROR(__xludf.DUMMYFUNCTION("GOOGLETRANSLATE(VIET!K5542,""vi"",""en"")"),"Literature - novels, short stories")</f>
        <v>Literature - novels, short stories</v>
      </c>
      <c r="I5542" s="5">
        <v>1</v>
      </c>
      <c r="J5542" s="5">
        <v>2006</v>
      </c>
      <c r="K5542" s="5">
        <v>1</v>
      </c>
      <c r="L5542" s="5" t="s">
        <v>414</v>
      </c>
      <c r="M5542" s="5" t="s">
        <v>96</v>
      </c>
      <c r="N5542" s="19">
        <v>9784062134088</v>
      </c>
    </row>
    <row r="5543" spans="1:14" ht="15.75" customHeight="1" x14ac:dyDescent="0.2">
      <c r="A5543" s="14">
        <v>453</v>
      </c>
      <c r="B5543" s="16">
        <v>610</v>
      </c>
      <c r="C5543" s="14" t="s">
        <v>7432</v>
      </c>
      <c r="D5543" s="17">
        <v>1</v>
      </c>
      <c r="E5543" s="5" t="s">
        <v>7433</v>
      </c>
      <c r="F5543" s="5">
        <v>0</v>
      </c>
      <c r="G5543" s="5" t="s">
        <v>7434</v>
      </c>
      <c r="H5543" s="20" t="str">
        <f ca="1">IFERROR(__xludf.DUMMYFUNCTION("GOOGLETRANSLATE(VIET!K5543,""vi"",""en"")"),"Literature - novels, short stories")</f>
        <v>Literature - novels, short stories</v>
      </c>
      <c r="I5543" s="5">
        <v>0</v>
      </c>
      <c r="J5543" s="5">
        <v>2014</v>
      </c>
      <c r="K5543" s="5">
        <v>1</v>
      </c>
      <c r="L5543" s="5" t="s">
        <v>414</v>
      </c>
      <c r="M5543" s="5" t="s">
        <v>96</v>
      </c>
      <c r="N5543" s="19" t="s">
        <v>7435</v>
      </c>
    </row>
    <row r="5544" spans="1:14" ht="15.75" customHeight="1" x14ac:dyDescent="0.2">
      <c r="A5544" s="14">
        <v>454</v>
      </c>
      <c r="B5544" s="16">
        <v>610</v>
      </c>
      <c r="C5544" s="14" t="s">
        <v>7436</v>
      </c>
      <c r="D5544" s="17">
        <v>1</v>
      </c>
      <c r="E5544" s="5" t="s">
        <v>7437</v>
      </c>
      <c r="F5544" s="5">
        <v>0</v>
      </c>
      <c r="G5544" s="5" t="s">
        <v>7438</v>
      </c>
      <c r="H5544" s="20" t="str">
        <f ca="1">IFERROR(__xludf.DUMMYFUNCTION("GOOGLETRANSLATE(VIET!K5544,""vi"",""en"")"),"Literature - novels, short stories")</f>
        <v>Literature - novels, short stories</v>
      </c>
      <c r="I5544" s="5">
        <v>0</v>
      </c>
      <c r="J5544" s="5">
        <v>2013</v>
      </c>
      <c r="K5544" s="5">
        <v>45</v>
      </c>
      <c r="L5544" s="5" t="s">
        <v>2535</v>
      </c>
      <c r="M5544" s="5">
        <v>0</v>
      </c>
      <c r="N5544" s="19">
        <v>9784101353616</v>
      </c>
    </row>
    <row r="5545" spans="1:14" ht="15.75" customHeight="1" x14ac:dyDescent="0.2">
      <c r="A5545" s="14">
        <v>455</v>
      </c>
      <c r="B5545" s="16">
        <v>610</v>
      </c>
      <c r="C5545" s="14" t="s">
        <v>7439</v>
      </c>
      <c r="D5545" s="17">
        <v>1</v>
      </c>
      <c r="E5545" s="5" t="s">
        <v>7440</v>
      </c>
      <c r="F5545" s="5">
        <v>0</v>
      </c>
      <c r="G5545" s="5" t="s">
        <v>7441</v>
      </c>
      <c r="H5545" s="20" t="str">
        <f ca="1">IFERROR(__xludf.DUMMYFUNCTION("GOOGLETRANSLATE(VIET!K5545,""vi"",""en"")"),"Literature - novels, short stories")</f>
        <v>Literature - novels, short stories</v>
      </c>
      <c r="I5545" s="5">
        <v>0</v>
      </c>
      <c r="J5545" s="5">
        <v>2015</v>
      </c>
      <c r="K5545" s="5">
        <v>11</v>
      </c>
      <c r="L5545" s="5" t="s">
        <v>414</v>
      </c>
      <c r="M5545" s="5" t="s">
        <v>96</v>
      </c>
      <c r="N5545" s="19" t="s">
        <v>7442</v>
      </c>
    </row>
    <row r="5546" spans="1:14" ht="15.75" customHeight="1" x14ac:dyDescent="0.2">
      <c r="A5546" s="14">
        <v>456</v>
      </c>
      <c r="B5546" s="16">
        <v>610</v>
      </c>
      <c r="C5546" s="14" t="s">
        <v>7443</v>
      </c>
      <c r="D5546" s="17">
        <v>1</v>
      </c>
      <c r="E5546" s="5" t="s">
        <v>7444</v>
      </c>
      <c r="F5546" s="5">
        <v>0</v>
      </c>
      <c r="G5546" s="5" t="s">
        <v>7445</v>
      </c>
      <c r="H5546" s="20" t="str">
        <f ca="1">IFERROR(__xludf.DUMMYFUNCTION("GOOGLETRANSLATE(VIET!K5546,""vi"",""en"")"),"Literature - novels, short stories")</f>
        <v>Literature - novels, short stories</v>
      </c>
      <c r="I5546" s="5">
        <v>0</v>
      </c>
      <c r="J5546" s="5">
        <v>2014</v>
      </c>
      <c r="K5546" s="5">
        <v>2</v>
      </c>
      <c r="L5546" s="5" t="s">
        <v>3873</v>
      </c>
      <c r="M5546" s="5" t="s">
        <v>6168</v>
      </c>
      <c r="N5546" s="19" t="s">
        <v>7446</v>
      </c>
    </row>
    <row r="5547" spans="1:14" ht="15.75" customHeight="1" x14ac:dyDescent="0.2">
      <c r="A5547" s="14">
        <v>457</v>
      </c>
      <c r="B5547" s="16">
        <v>610</v>
      </c>
      <c r="C5547" s="14" t="s">
        <v>7447</v>
      </c>
      <c r="D5547" s="17">
        <v>1</v>
      </c>
      <c r="E5547" s="5" t="s">
        <v>7448</v>
      </c>
      <c r="F5547" s="5">
        <v>0</v>
      </c>
      <c r="G5547" s="5" t="s">
        <v>7449</v>
      </c>
      <c r="H5547" s="20" t="str">
        <f ca="1">IFERROR(__xludf.DUMMYFUNCTION("GOOGLETRANSLATE(VIET!K5547,""vi"",""en"")"),"Literature - novels, short stories")</f>
        <v>Literature - novels, short stories</v>
      </c>
      <c r="I5547" s="5">
        <v>0</v>
      </c>
      <c r="J5547" s="5">
        <v>2010</v>
      </c>
      <c r="K5547" s="5">
        <v>1</v>
      </c>
      <c r="L5547" s="5" t="s">
        <v>2535</v>
      </c>
      <c r="M5547" s="5" t="s">
        <v>96</v>
      </c>
      <c r="N5547" s="19" t="s">
        <v>7450</v>
      </c>
    </row>
    <row r="5548" spans="1:14" ht="15.75" customHeight="1" x14ac:dyDescent="0.2">
      <c r="A5548" s="14">
        <v>458</v>
      </c>
      <c r="B5548" s="16">
        <v>610</v>
      </c>
      <c r="C5548" s="14" t="s">
        <v>7451</v>
      </c>
      <c r="D5548" s="17">
        <v>1</v>
      </c>
      <c r="E5548" s="5" t="s">
        <v>7452</v>
      </c>
      <c r="F5548" s="5">
        <v>0</v>
      </c>
      <c r="G5548" s="5" t="s">
        <v>7453</v>
      </c>
      <c r="H5548" s="20" t="str">
        <f ca="1">IFERROR(__xludf.DUMMYFUNCTION("GOOGLETRANSLATE(VIET!K5548,""vi"",""en"")"),"Literature - novels, short stories")</f>
        <v>Literature - novels, short stories</v>
      </c>
      <c r="I5548" s="5">
        <v>0</v>
      </c>
      <c r="J5548" s="5">
        <v>2014</v>
      </c>
      <c r="K5548" s="5">
        <v>13</v>
      </c>
      <c r="L5548" s="5" t="s">
        <v>2535</v>
      </c>
      <c r="M5548" s="5" t="s">
        <v>96</v>
      </c>
      <c r="N5548" s="19" t="s">
        <v>7454</v>
      </c>
    </row>
    <row r="5549" spans="1:14" ht="15.75" customHeight="1" x14ac:dyDescent="0.2">
      <c r="A5549" s="14">
        <v>459</v>
      </c>
      <c r="B5549" s="16">
        <v>610</v>
      </c>
      <c r="C5549" s="14" t="s">
        <v>7455</v>
      </c>
      <c r="D5549" s="17">
        <v>1</v>
      </c>
      <c r="E5549" s="5" t="s">
        <v>7456</v>
      </c>
      <c r="F5549" s="5">
        <v>0</v>
      </c>
      <c r="G5549" s="5" t="s">
        <v>7457</v>
      </c>
      <c r="H5549" s="20" t="str">
        <f ca="1">IFERROR(__xludf.DUMMYFUNCTION("GOOGLETRANSLATE(VIET!K5549,""vi"",""en"")"),"Literature - novels, short stories")</f>
        <v>Literature - novels, short stories</v>
      </c>
      <c r="I5549" s="5">
        <v>1</v>
      </c>
      <c r="J5549" s="5">
        <v>2015</v>
      </c>
      <c r="K5549" s="5">
        <v>1</v>
      </c>
      <c r="L5549" s="5" t="s">
        <v>3873</v>
      </c>
      <c r="M5549" s="5" t="s">
        <v>96</v>
      </c>
      <c r="N5549" s="19" t="s">
        <v>7458</v>
      </c>
    </row>
    <row r="5550" spans="1:14" ht="15.75" customHeight="1" x14ac:dyDescent="0.2">
      <c r="A5550" s="14">
        <v>460</v>
      </c>
      <c r="B5550" s="16">
        <v>610</v>
      </c>
      <c r="C5550" s="14" t="s">
        <v>7459</v>
      </c>
      <c r="D5550" s="17">
        <v>1</v>
      </c>
      <c r="E5550" s="5" t="s">
        <v>7460</v>
      </c>
      <c r="F5550" s="5">
        <v>0</v>
      </c>
      <c r="G5550" s="5" t="s">
        <v>7457</v>
      </c>
      <c r="H5550" s="20" t="str">
        <f ca="1">IFERROR(__xludf.DUMMYFUNCTION("GOOGLETRANSLATE(VIET!K5550,""vi"",""en"")"),"Literature - novels, short stories")</f>
        <v>Literature - novels, short stories</v>
      </c>
      <c r="I5550" s="5">
        <v>2</v>
      </c>
      <c r="J5550" s="5">
        <v>2015</v>
      </c>
      <c r="K5550" s="5">
        <v>1</v>
      </c>
      <c r="L5550" s="5" t="s">
        <v>3873</v>
      </c>
      <c r="M5550" s="5" t="s">
        <v>96</v>
      </c>
      <c r="N5550" s="19" t="s">
        <v>7461</v>
      </c>
    </row>
    <row r="5551" spans="1:14" ht="15.75" customHeight="1" x14ac:dyDescent="0.2">
      <c r="A5551" s="14">
        <v>461</v>
      </c>
      <c r="B5551" s="16">
        <v>610</v>
      </c>
      <c r="C5551" s="14" t="s">
        <v>7462</v>
      </c>
      <c r="D5551" s="17">
        <v>1</v>
      </c>
      <c r="E5551" s="5" t="s">
        <v>7463</v>
      </c>
      <c r="F5551" s="5">
        <v>0</v>
      </c>
      <c r="G5551" s="5" t="s">
        <v>7464</v>
      </c>
      <c r="H5551" s="20" t="str">
        <f ca="1">IFERROR(__xludf.DUMMYFUNCTION("GOOGLETRANSLATE(VIET!K5551,""vi"",""en"")"),"Literature - novels, short stories")</f>
        <v>Literature - novels, short stories</v>
      </c>
      <c r="I5551" s="5">
        <v>0</v>
      </c>
      <c r="J5551" s="5">
        <v>2012</v>
      </c>
      <c r="K5551" s="5">
        <v>2</v>
      </c>
      <c r="L5551" s="5" t="s">
        <v>1138</v>
      </c>
      <c r="M5551" s="5">
        <v>0</v>
      </c>
      <c r="N5551" s="19">
        <v>9784167780043</v>
      </c>
    </row>
    <row r="5552" spans="1:14" ht="15.75" customHeight="1" x14ac:dyDescent="0.2">
      <c r="A5552" s="14">
        <v>462</v>
      </c>
      <c r="B5552" s="16">
        <v>610</v>
      </c>
      <c r="C5552" s="14" t="s">
        <v>7465</v>
      </c>
      <c r="D5552" s="17">
        <v>1</v>
      </c>
      <c r="E5552" s="5" t="s">
        <v>7466</v>
      </c>
      <c r="F5552" s="5">
        <v>0</v>
      </c>
      <c r="G5552" s="5" t="s">
        <v>7467</v>
      </c>
      <c r="H5552" s="20" t="str">
        <f ca="1">IFERROR(__xludf.DUMMYFUNCTION("GOOGLETRANSLATE(VIET!K5552,""vi"",""en"")"),"Literature - novels, short stories")</f>
        <v>Literature - novels, short stories</v>
      </c>
      <c r="I5552" s="5">
        <v>0</v>
      </c>
      <c r="J5552" s="5">
        <v>2008</v>
      </c>
      <c r="K5552" s="5">
        <v>1</v>
      </c>
      <c r="L5552" s="5" t="s">
        <v>4899</v>
      </c>
      <c r="M5552" s="5" t="s">
        <v>96</v>
      </c>
      <c r="N5552" s="19">
        <v>9784046210722</v>
      </c>
    </row>
    <row r="5553" spans="1:14" ht="15.75" customHeight="1" x14ac:dyDescent="0.2">
      <c r="A5553" s="14">
        <v>463</v>
      </c>
      <c r="B5553" s="16">
        <v>610</v>
      </c>
      <c r="C5553" s="14" t="s">
        <v>7468</v>
      </c>
      <c r="D5553" s="17">
        <v>1</v>
      </c>
      <c r="E5553" s="5" t="s">
        <v>7469</v>
      </c>
      <c r="F5553" s="5">
        <v>0</v>
      </c>
      <c r="G5553" s="5" t="s">
        <v>7470</v>
      </c>
      <c r="H5553" s="20" t="str">
        <f ca="1">IFERROR(__xludf.DUMMYFUNCTION("GOOGLETRANSLATE(VIET!K5553,""vi"",""en"")"),"Literature - novels, short stories")</f>
        <v>Literature - novels, short stories</v>
      </c>
      <c r="I5553" s="5">
        <v>0</v>
      </c>
      <c r="J5553" s="5">
        <v>2008</v>
      </c>
      <c r="K5553" s="5">
        <v>1</v>
      </c>
      <c r="L5553" s="5" t="s">
        <v>414</v>
      </c>
      <c r="M5553" s="5" t="s">
        <v>35</v>
      </c>
      <c r="N5553" s="19">
        <v>9784770030863</v>
      </c>
    </row>
    <row r="5554" spans="1:14" ht="15.75" customHeight="1" x14ac:dyDescent="0.2">
      <c r="A5554" s="14">
        <v>464</v>
      </c>
      <c r="B5554" s="16">
        <v>610</v>
      </c>
      <c r="C5554" s="14" t="s">
        <v>7471</v>
      </c>
      <c r="D5554" s="17">
        <v>1</v>
      </c>
      <c r="E5554" s="5" t="s">
        <v>7472</v>
      </c>
      <c r="F5554" s="5">
        <v>0</v>
      </c>
      <c r="G5554" s="5" t="s">
        <v>7473</v>
      </c>
      <c r="H5554" s="20" t="str">
        <f ca="1">IFERROR(__xludf.DUMMYFUNCTION("GOOGLETRANSLATE(VIET!K5554,""vi"",""en"")"),"Literature - novels, short stories")</f>
        <v>Literature - novels, short stories</v>
      </c>
      <c r="I5554" s="5">
        <v>0</v>
      </c>
      <c r="J5554" s="5">
        <v>2012</v>
      </c>
      <c r="K5554" s="5">
        <v>16</v>
      </c>
      <c r="L5554" s="5" t="s">
        <v>1138</v>
      </c>
      <c r="M5554" s="5" t="s">
        <v>96</v>
      </c>
      <c r="N5554" s="19" t="s">
        <v>7474</v>
      </c>
    </row>
    <row r="5555" spans="1:14" ht="15.75" customHeight="1" x14ac:dyDescent="0.2">
      <c r="A5555" s="14">
        <v>465</v>
      </c>
      <c r="B5555" s="16">
        <v>610</v>
      </c>
      <c r="C5555" s="14" t="s">
        <v>7475</v>
      </c>
      <c r="D5555" s="17">
        <v>1</v>
      </c>
      <c r="E5555" s="5" t="s">
        <v>7476</v>
      </c>
      <c r="F5555" s="5">
        <v>0</v>
      </c>
      <c r="G5555" s="5" t="s">
        <v>7477</v>
      </c>
      <c r="H5555" s="20" t="str">
        <f ca="1">IFERROR(__xludf.DUMMYFUNCTION("GOOGLETRANSLATE(VIET!K5555,""vi"",""en"")"),"Literature - novels, short stories")</f>
        <v>Literature - novels, short stories</v>
      </c>
      <c r="I5555" s="5">
        <v>1</v>
      </c>
      <c r="J5555" s="5">
        <v>2008</v>
      </c>
      <c r="K5555" s="5">
        <v>2</v>
      </c>
      <c r="L5555" s="5" t="s">
        <v>1138</v>
      </c>
      <c r="M5555" s="5" t="s">
        <v>96</v>
      </c>
      <c r="N5555" s="19">
        <v>978416371500</v>
      </c>
    </row>
    <row r="5556" spans="1:14" ht="15.75" customHeight="1" x14ac:dyDescent="0.2">
      <c r="A5556" s="14">
        <v>466</v>
      </c>
      <c r="B5556" s="16">
        <v>610</v>
      </c>
      <c r="C5556" s="14" t="s">
        <v>7478</v>
      </c>
      <c r="D5556" s="17">
        <v>1</v>
      </c>
      <c r="E5556" s="5" t="s">
        <v>7479</v>
      </c>
      <c r="F5556" s="5">
        <v>0</v>
      </c>
      <c r="G5556" s="5" t="s">
        <v>7480</v>
      </c>
      <c r="H5556" s="20" t="str">
        <f ca="1">IFERROR(__xludf.DUMMYFUNCTION("GOOGLETRANSLATE(VIET!K5556,""vi"",""en"")"),"Literature - novels, short stories")</f>
        <v>Literature - novels, short stories</v>
      </c>
      <c r="I5556" s="5">
        <v>0</v>
      </c>
      <c r="J5556" s="5">
        <v>2004</v>
      </c>
      <c r="K5556" s="5">
        <v>1</v>
      </c>
      <c r="L5556" s="5" t="s">
        <v>480</v>
      </c>
      <c r="M5556" s="5" t="s">
        <v>96</v>
      </c>
      <c r="N5556" s="19" t="s">
        <v>7481</v>
      </c>
    </row>
    <row r="5557" spans="1:14" ht="15.75" customHeight="1" x14ac:dyDescent="0.2">
      <c r="A5557" s="14">
        <v>467</v>
      </c>
      <c r="B5557" s="16">
        <v>610</v>
      </c>
      <c r="C5557" s="14" t="s">
        <v>7482</v>
      </c>
      <c r="D5557" s="17">
        <v>1</v>
      </c>
      <c r="E5557" s="5" t="s">
        <v>7483</v>
      </c>
      <c r="F5557" s="5">
        <v>0</v>
      </c>
      <c r="G5557" s="5" t="s">
        <v>7484</v>
      </c>
      <c r="H5557" s="20" t="str">
        <f ca="1">IFERROR(__xludf.DUMMYFUNCTION("GOOGLETRANSLATE(VIET!K5557,""vi"",""en"")"),"Literature - novels, short stories")</f>
        <v>Literature - novels, short stories</v>
      </c>
      <c r="I5557" s="5">
        <v>0</v>
      </c>
      <c r="J5557" s="5">
        <v>2013</v>
      </c>
      <c r="K5557" s="5">
        <v>1</v>
      </c>
      <c r="L5557" s="5" t="s">
        <v>1138</v>
      </c>
      <c r="M5557" s="5" t="s">
        <v>96</v>
      </c>
      <c r="N5557" s="19" t="s">
        <v>7485</v>
      </c>
    </row>
    <row r="5558" spans="1:14" ht="15.75" customHeight="1" x14ac:dyDescent="0.2">
      <c r="A5558" s="14">
        <v>468</v>
      </c>
      <c r="B5558" s="16">
        <v>610</v>
      </c>
      <c r="C5558" s="14" t="s">
        <v>7486</v>
      </c>
      <c r="D5558" s="17">
        <v>1</v>
      </c>
      <c r="E5558" s="5" t="s">
        <v>7487</v>
      </c>
      <c r="F5558" s="5">
        <v>0</v>
      </c>
      <c r="G5558" s="5" t="s">
        <v>7488</v>
      </c>
      <c r="H5558" s="20" t="str">
        <f ca="1">IFERROR(__xludf.DUMMYFUNCTION("GOOGLETRANSLATE(VIET!K5558,""vi"",""en"")"),"Literature - novels, short stories")</f>
        <v>Literature - novels, short stories</v>
      </c>
      <c r="I5558" s="5">
        <v>0</v>
      </c>
      <c r="J5558" s="5">
        <v>2014</v>
      </c>
      <c r="K5558" s="5">
        <v>1</v>
      </c>
      <c r="L5558" s="5" t="s">
        <v>2535</v>
      </c>
      <c r="M5558" s="5" t="s">
        <v>96</v>
      </c>
      <c r="N5558" s="19" t="s">
        <v>7489</v>
      </c>
    </row>
    <row r="5559" spans="1:14" ht="15.75" customHeight="1" x14ac:dyDescent="0.2">
      <c r="A5559" s="14">
        <v>469</v>
      </c>
      <c r="B5559" s="16">
        <v>610</v>
      </c>
      <c r="C5559" s="14" t="s">
        <v>7490</v>
      </c>
      <c r="D5559" s="17">
        <v>1</v>
      </c>
      <c r="E5559" s="5" t="s">
        <v>7491</v>
      </c>
      <c r="F5559" s="5">
        <v>0</v>
      </c>
      <c r="G5559" s="5" t="s">
        <v>7492</v>
      </c>
      <c r="H5559" s="20" t="str">
        <f ca="1">IFERROR(__xludf.DUMMYFUNCTION("GOOGLETRANSLATE(VIET!K5559,""vi"",""en"")"),"Literature - novels, short stories")</f>
        <v>Literature - novels, short stories</v>
      </c>
      <c r="I5559" s="5">
        <v>0</v>
      </c>
      <c r="J5559" s="5">
        <v>2019</v>
      </c>
      <c r="K5559" s="5">
        <v>7</v>
      </c>
      <c r="L5559" s="5" t="s">
        <v>414</v>
      </c>
      <c r="M5559" s="5" t="s">
        <v>96</v>
      </c>
      <c r="N5559" s="19">
        <v>9784065118634</v>
      </c>
    </row>
    <row r="5560" spans="1:14" ht="15.75" hidden="1" customHeight="1" x14ac:dyDescent="0.2">
      <c r="A5560" s="14">
        <v>470</v>
      </c>
      <c r="B5560" s="16">
        <v>610</v>
      </c>
      <c r="C5560" s="14" t="s">
        <v>7493</v>
      </c>
      <c r="D5560" s="17">
        <v>0</v>
      </c>
      <c r="E5560" s="5">
        <v>0</v>
      </c>
      <c r="F5560" s="5">
        <v>0</v>
      </c>
      <c r="G5560" s="5">
        <v>0</v>
      </c>
      <c r="H5560" s="5" t="s">
        <v>6096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19">
        <v>0</v>
      </c>
    </row>
    <row r="5561" spans="1:14" ht="15.75" customHeight="1" x14ac:dyDescent="0.2">
      <c r="A5561" s="14">
        <v>471</v>
      </c>
      <c r="B5561" s="16">
        <v>610</v>
      </c>
      <c r="C5561" s="14" t="s">
        <v>7494</v>
      </c>
      <c r="D5561" s="17">
        <v>1</v>
      </c>
      <c r="E5561" s="5" t="s">
        <v>7495</v>
      </c>
      <c r="F5561" s="5">
        <v>0</v>
      </c>
      <c r="G5561" s="5" t="s">
        <v>7496</v>
      </c>
      <c r="H5561" s="20" t="str">
        <f ca="1">IFERROR(__xludf.DUMMYFUNCTION("GOOGLETRANSLATE(VIET!K5561,""vi"",""en"")"),"Literature - novels, short stories")</f>
        <v>Literature - novels, short stories</v>
      </c>
      <c r="I5561" s="5">
        <v>1</v>
      </c>
      <c r="J5561" s="5">
        <v>2007</v>
      </c>
      <c r="K5561" s="5">
        <v>1</v>
      </c>
      <c r="L5561" s="5" t="s">
        <v>2535</v>
      </c>
      <c r="M5561" s="5" t="s">
        <v>96</v>
      </c>
      <c r="N5561" s="19">
        <v>9784103052517</v>
      </c>
    </row>
    <row r="5562" spans="1:14" ht="15.75" hidden="1" customHeight="1" x14ac:dyDescent="0.2">
      <c r="A5562" s="14">
        <v>472</v>
      </c>
      <c r="B5562" s="16">
        <v>610</v>
      </c>
      <c r="C5562" s="14" t="s">
        <v>7494</v>
      </c>
      <c r="D5562" s="17">
        <v>0</v>
      </c>
      <c r="E5562" s="5">
        <v>0</v>
      </c>
      <c r="F5562" s="5">
        <v>0</v>
      </c>
      <c r="G5562" s="5">
        <v>0</v>
      </c>
      <c r="H5562" s="5" t="s">
        <v>6096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19">
        <v>0</v>
      </c>
    </row>
    <row r="5563" spans="1:14" ht="15.75" customHeight="1" x14ac:dyDescent="0.2">
      <c r="A5563" s="14">
        <v>473</v>
      </c>
      <c r="B5563" s="16">
        <v>610</v>
      </c>
      <c r="C5563" s="14" t="s">
        <v>7497</v>
      </c>
      <c r="D5563" s="17">
        <v>1</v>
      </c>
      <c r="E5563" s="5" t="s">
        <v>7498</v>
      </c>
      <c r="F5563" s="5">
        <v>0</v>
      </c>
      <c r="G5563" s="5" t="s">
        <v>1988</v>
      </c>
      <c r="H5563" s="20" t="str">
        <f ca="1">IFERROR(__xludf.DUMMYFUNCTION("GOOGLETRANSLATE(VIET!K5563,""vi"",""en"")"),"Literature - novels, short stories")</f>
        <v>Literature - novels, short stories</v>
      </c>
      <c r="I5563" s="5">
        <v>0</v>
      </c>
      <c r="J5563" s="5">
        <v>2014</v>
      </c>
      <c r="K5563" s="5">
        <v>11</v>
      </c>
      <c r="L5563" s="5" t="s">
        <v>3682</v>
      </c>
      <c r="M5563" s="5" t="s">
        <v>96</v>
      </c>
      <c r="N5563" s="19" t="s">
        <v>7499</v>
      </c>
    </row>
    <row r="5564" spans="1:14" ht="15.75" customHeight="1" x14ac:dyDescent="0.2">
      <c r="A5564" s="14">
        <v>474</v>
      </c>
      <c r="B5564" s="16">
        <v>610</v>
      </c>
      <c r="C5564" s="14" t="s">
        <v>7500</v>
      </c>
      <c r="D5564" s="17">
        <v>1</v>
      </c>
      <c r="E5564" s="5" t="s">
        <v>7501</v>
      </c>
      <c r="F5564" s="5">
        <v>0</v>
      </c>
      <c r="G5564" s="5" t="s">
        <v>7502</v>
      </c>
      <c r="H5564" s="20" t="str">
        <f ca="1">IFERROR(__xludf.DUMMYFUNCTION("GOOGLETRANSLATE(VIET!K5564,""vi"",""en"")"),"Literature - novels, short stories")</f>
        <v>Literature - novels, short stories</v>
      </c>
      <c r="I5564" s="5">
        <v>0</v>
      </c>
      <c r="J5564" s="5">
        <v>1969</v>
      </c>
      <c r="K5564" s="5">
        <v>0</v>
      </c>
      <c r="L5564" s="5" t="s">
        <v>7503</v>
      </c>
      <c r="M5564" s="5" t="s">
        <v>35</v>
      </c>
      <c r="N5564" s="19">
        <v>9780802150615</v>
      </c>
    </row>
    <row r="5565" spans="1:14" ht="15.75" customHeight="1" x14ac:dyDescent="0.2">
      <c r="A5565" s="14">
        <v>475</v>
      </c>
      <c r="B5565" s="16">
        <v>610</v>
      </c>
      <c r="C5565" s="14" t="s">
        <v>7504</v>
      </c>
      <c r="D5565" s="17">
        <v>1</v>
      </c>
      <c r="E5565" s="5" t="s">
        <v>7505</v>
      </c>
      <c r="F5565" s="5">
        <v>0</v>
      </c>
      <c r="G5565" s="5" t="s">
        <v>7506</v>
      </c>
      <c r="H5565" s="20" t="str">
        <f ca="1">IFERROR(__xludf.DUMMYFUNCTION("GOOGLETRANSLATE(VIET!K5565,""vi"",""en"")"),"Literature - novels, short stories")</f>
        <v>Literature - novels, short stories</v>
      </c>
      <c r="I5565" s="5">
        <v>0</v>
      </c>
      <c r="J5565" s="5">
        <v>1995</v>
      </c>
      <c r="K5565" s="5">
        <v>1</v>
      </c>
      <c r="L5565" s="5" t="s">
        <v>7507</v>
      </c>
      <c r="M5565" s="5" t="s">
        <v>96</v>
      </c>
      <c r="N5565" s="19">
        <v>4004303753</v>
      </c>
    </row>
    <row r="5566" spans="1:14" ht="15.75" customHeight="1" x14ac:dyDescent="0.2">
      <c r="A5566" s="14">
        <v>476</v>
      </c>
      <c r="B5566" s="16">
        <v>610</v>
      </c>
      <c r="C5566" s="14" t="s">
        <v>7508</v>
      </c>
      <c r="D5566" s="17">
        <v>1</v>
      </c>
      <c r="E5566" s="5" t="s">
        <v>7509</v>
      </c>
      <c r="F5566" s="5">
        <v>0</v>
      </c>
      <c r="G5566" s="5" t="s">
        <v>7506</v>
      </c>
      <c r="H5566" s="20" t="str">
        <f ca="1">IFERROR(__xludf.DUMMYFUNCTION("GOOGLETRANSLATE(VIET!K5566,""vi"",""en"")"),"Literature - novels, short stories")</f>
        <v>Literature - novels, short stories</v>
      </c>
      <c r="I5566" s="5">
        <v>0</v>
      </c>
      <c r="J5566" s="5">
        <v>2001</v>
      </c>
      <c r="K5566" s="5">
        <v>12</v>
      </c>
      <c r="L5566" s="5" t="s">
        <v>457</v>
      </c>
      <c r="M5566" s="5" t="s">
        <v>96</v>
      </c>
      <c r="N5566" s="19">
        <v>9784022576392</v>
      </c>
    </row>
    <row r="5567" spans="1:14" ht="15.75" customHeight="1" x14ac:dyDescent="0.2">
      <c r="A5567" s="14">
        <v>477</v>
      </c>
      <c r="B5567" s="16">
        <v>610</v>
      </c>
      <c r="C5567" s="14" t="s">
        <v>7510</v>
      </c>
      <c r="D5567" s="17">
        <v>1</v>
      </c>
      <c r="E5567" s="5" t="s">
        <v>7511</v>
      </c>
      <c r="F5567" s="5" t="s">
        <v>7512</v>
      </c>
      <c r="G5567" s="5" t="s">
        <v>7506</v>
      </c>
      <c r="H5567" s="20" t="str">
        <f ca="1">IFERROR(__xludf.DUMMYFUNCTION("GOOGLETRANSLATE(VIET!K5567,""vi"",""en"")"),"Literature - novels, short stories")</f>
        <v>Literature - novels, short stories</v>
      </c>
      <c r="I5567" s="5">
        <v>0</v>
      </c>
      <c r="J5567" s="5" t="s">
        <v>1305</v>
      </c>
      <c r="K5567" s="5">
        <v>1</v>
      </c>
      <c r="L5567" s="5" t="s">
        <v>414</v>
      </c>
      <c r="M5567" s="5" t="s">
        <v>6168</v>
      </c>
      <c r="N5567" s="19" t="s">
        <v>7513</v>
      </c>
    </row>
    <row r="5568" spans="1:14" ht="15.75" hidden="1" customHeight="1" x14ac:dyDescent="0.2">
      <c r="A5568" s="14">
        <v>478</v>
      </c>
      <c r="B5568" s="16">
        <v>610</v>
      </c>
      <c r="C5568" s="14" t="s">
        <v>7514</v>
      </c>
      <c r="D5568" s="17">
        <v>0</v>
      </c>
      <c r="E5568" s="5">
        <v>0</v>
      </c>
      <c r="F5568" s="5">
        <v>0</v>
      </c>
      <c r="G5568" s="5">
        <v>0</v>
      </c>
      <c r="H5568" s="5" t="s">
        <v>6096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19">
        <v>0</v>
      </c>
    </row>
    <row r="5569" spans="1:14" ht="15.75" customHeight="1" x14ac:dyDescent="0.2">
      <c r="A5569" s="14">
        <v>479</v>
      </c>
      <c r="B5569" s="16">
        <v>610</v>
      </c>
      <c r="C5569" s="14" t="s">
        <v>7515</v>
      </c>
      <c r="D5569" s="17">
        <v>1</v>
      </c>
      <c r="E5569" s="5" t="s">
        <v>7516</v>
      </c>
      <c r="F5569" s="5">
        <v>0</v>
      </c>
      <c r="G5569" s="5" t="s">
        <v>7517</v>
      </c>
      <c r="H5569" s="20" t="str">
        <f ca="1">IFERROR(__xludf.DUMMYFUNCTION("GOOGLETRANSLATE(VIET!K5569,""vi"",""en"")"),"Literature - novels, short stories")</f>
        <v>Literature - novels, short stories</v>
      </c>
      <c r="I5569" s="5">
        <v>0</v>
      </c>
      <c r="J5569" s="5">
        <v>2015</v>
      </c>
      <c r="K5569" s="5">
        <v>2</v>
      </c>
      <c r="L5569" s="5" t="s">
        <v>414</v>
      </c>
      <c r="M5569" s="5" t="s">
        <v>96</v>
      </c>
      <c r="N5569" s="19" t="s">
        <v>7518</v>
      </c>
    </row>
    <row r="5570" spans="1:14" ht="15.75" hidden="1" customHeight="1" x14ac:dyDescent="0.2">
      <c r="A5570" s="14">
        <v>480</v>
      </c>
      <c r="B5570" s="16">
        <v>610</v>
      </c>
      <c r="C5570" s="14" t="s">
        <v>7519</v>
      </c>
      <c r="D5570" s="17">
        <v>0</v>
      </c>
      <c r="E5570" s="5">
        <v>0</v>
      </c>
      <c r="F5570" s="5">
        <v>0</v>
      </c>
      <c r="G5570" s="5">
        <v>0</v>
      </c>
      <c r="H5570" s="5" t="s">
        <v>6096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19">
        <v>0</v>
      </c>
    </row>
    <row r="5571" spans="1:14" ht="15.75" hidden="1" customHeight="1" x14ac:dyDescent="0.2">
      <c r="A5571" s="14">
        <v>481</v>
      </c>
      <c r="B5571" s="16">
        <v>610</v>
      </c>
      <c r="C5571" s="14" t="s">
        <v>7520</v>
      </c>
      <c r="D5571" s="17">
        <v>0</v>
      </c>
      <c r="E5571" s="5">
        <v>0</v>
      </c>
      <c r="F5571" s="5">
        <v>0</v>
      </c>
      <c r="G5571" s="5">
        <v>0</v>
      </c>
      <c r="H5571" s="5" t="s">
        <v>6096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19">
        <v>0</v>
      </c>
    </row>
    <row r="5572" spans="1:14" ht="15.75" hidden="1" customHeight="1" x14ac:dyDescent="0.2">
      <c r="A5572" s="14">
        <v>482</v>
      </c>
      <c r="B5572" s="16">
        <v>610</v>
      </c>
      <c r="C5572" s="14" t="s">
        <v>7521</v>
      </c>
      <c r="D5572" s="17">
        <v>0</v>
      </c>
      <c r="E5572" s="5">
        <v>0</v>
      </c>
      <c r="F5572" s="5">
        <v>0</v>
      </c>
      <c r="G5572" s="5">
        <v>0</v>
      </c>
      <c r="H5572" s="5" t="s">
        <v>6096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19">
        <v>0</v>
      </c>
    </row>
    <row r="5573" spans="1:14" ht="15.75" customHeight="1" x14ac:dyDescent="0.2">
      <c r="A5573" s="14">
        <v>483</v>
      </c>
      <c r="B5573" s="16">
        <v>610</v>
      </c>
      <c r="C5573" s="14" t="s">
        <v>7522</v>
      </c>
      <c r="D5573" s="17">
        <v>1</v>
      </c>
      <c r="E5573" s="5" t="s">
        <v>7523</v>
      </c>
      <c r="F5573" s="5">
        <v>0</v>
      </c>
      <c r="G5573" s="5" t="s">
        <v>7524</v>
      </c>
      <c r="H5573" s="20" t="str">
        <f ca="1">IFERROR(__xludf.DUMMYFUNCTION("GOOGLETRANSLATE(VIET!K5573,""vi"",""en"")"),"Literature - novels, short stories")</f>
        <v>Literature - novels, short stories</v>
      </c>
      <c r="I5573" s="5">
        <v>0</v>
      </c>
      <c r="J5573" s="5">
        <v>2014</v>
      </c>
      <c r="K5573" s="5">
        <v>1</v>
      </c>
      <c r="L5573" s="5" t="s">
        <v>2535</v>
      </c>
      <c r="M5573" s="5" t="s">
        <v>96</v>
      </c>
      <c r="N5573" s="19" t="s">
        <v>7525</v>
      </c>
    </row>
    <row r="5574" spans="1:14" ht="15.75" customHeight="1" x14ac:dyDescent="0.2">
      <c r="A5574" s="14">
        <v>484</v>
      </c>
      <c r="B5574" s="16">
        <v>610</v>
      </c>
      <c r="C5574" s="14" t="s">
        <v>7526</v>
      </c>
      <c r="D5574" s="17">
        <v>1</v>
      </c>
      <c r="E5574" s="5" t="s">
        <v>7527</v>
      </c>
      <c r="F5574" s="5" t="s">
        <v>7528</v>
      </c>
      <c r="G5574" s="5" t="s">
        <v>7524</v>
      </c>
      <c r="H5574" s="20" t="str">
        <f ca="1">IFERROR(__xludf.DUMMYFUNCTION("GOOGLETRANSLATE(VIET!K5574,""vi"",""en"")"),"Literature - novels, short stories")</f>
        <v>Literature - novels, short stories</v>
      </c>
      <c r="I5574" s="5">
        <v>0</v>
      </c>
      <c r="J5574" s="5">
        <v>2017</v>
      </c>
      <c r="K5574" s="5">
        <v>1</v>
      </c>
      <c r="L5574" s="5" t="s">
        <v>414</v>
      </c>
      <c r="M5574" s="5" t="s">
        <v>96</v>
      </c>
      <c r="N5574" s="19" t="s">
        <v>7529</v>
      </c>
    </row>
    <row r="5575" spans="1:14" ht="15.75" customHeight="1" x14ac:dyDescent="0.2">
      <c r="A5575" s="14">
        <v>485</v>
      </c>
      <c r="B5575" s="16">
        <v>610</v>
      </c>
      <c r="C5575" s="14" t="s">
        <v>7530</v>
      </c>
      <c r="D5575" s="17">
        <v>1</v>
      </c>
      <c r="E5575" s="5" t="s">
        <v>7531</v>
      </c>
      <c r="F5575" s="5">
        <v>0</v>
      </c>
      <c r="G5575" s="5" t="s">
        <v>7524</v>
      </c>
      <c r="H5575" s="20" t="str">
        <f ca="1">IFERROR(__xludf.DUMMYFUNCTION("GOOGLETRANSLATE(VIET!K5575,""vi"",""en"")"),"Literature - novels, short stories")</f>
        <v>Literature - novels, short stories</v>
      </c>
      <c r="I5575" s="5">
        <v>0</v>
      </c>
      <c r="J5575" s="5">
        <v>2018</v>
      </c>
      <c r="K5575" s="5">
        <v>3</v>
      </c>
      <c r="L5575" s="5" t="s">
        <v>1138</v>
      </c>
      <c r="M5575" s="5" t="s">
        <v>96</v>
      </c>
      <c r="N5575" s="19">
        <v>9784163908731</v>
      </c>
    </row>
    <row r="5576" spans="1:14" ht="15.75" hidden="1" customHeight="1" x14ac:dyDescent="0.2">
      <c r="A5576" s="14">
        <v>486</v>
      </c>
      <c r="B5576" s="16">
        <v>610</v>
      </c>
      <c r="C5576" s="14" t="s">
        <v>7532</v>
      </c>
      <c r="D5576" s="17">
        <v>0</v>
      </c>
      <c r="E5576" s="5">
        <v>0</v>
      </c>
      <c r="F5576" s="5">
        <v>0</v>
      </c>
      <c r="G5576" s="5">
        <v>0</v>
      </c>
      <c r="H5576" s="5" t="s">
        <v>6096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19">
        <v>0</v>
      </c>
    </row>
    <row r="5577" spans="1:14" ht="15.75" hidden="1" customHeight="1" x14ac:dyDescent="0.2">
      <c r="A5577" s="14">
        <v>487</v>
      </c>
      <c r="B5577" s="16">
        <v>610</v>
      </c>
      <c r="C5577" s="14" t="s">
        <v>7533</v>
      </c>
      <c r="D5577" s="17">
        <v>0</v>
      </c>
      <c r="E5577" s="5">
        <v>0</v>
      </c>
      <c r="F5577" s="5">
        <v>0</v>
      </c>
      <c r="G5577" s="5">
        <v>0</v>
      </c>
      <c r="H5577" s="5" t="s">
        <v>6096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19">
        <v>0</v>
      </c>
    </row>
    <row r="5578" spans="1:14" ht="15.75" customHeight="1" x14ac:dyDescent="0.2">
      <c r="A5578" s="14">
        <v>488</v>
      </c>
      <c r="B5578" s="16">
        <v>610</v>
      </c>
      <c r="C5578" s="14" t="s">
        <v>7534</v>
      </c>
      <c r="D5578" s="17">
        <v>1</v>
      </c>
      <c r="E5578" s="5" t="s">
        <v>7535</v>
      </c>
      <c r="F5578" s="5">
        <v>0</v>
      </c>
      <c r="G5578" s="5" t="s">
        <v>7536</v>
      </c>
      <c r="H5578" s="20" t="str">
        <f ca="1">IFERROR(__xludf.DUMMYFUNCTION("GOOGLETRANSLATE(VIET!K5578,""vi"",""en"")"),"Literature - novels, short stories")</f>
        <v>Literature - novels, short stories</v>
      </c>
      <c r="I5578" s="5">
        <v>0</v>
      </c>
      <c r="J5578" s="5">
        <v>2006</v>
      </c>
      <c r="K5578" s="5">
        <v>1</v>
      </c>
      <c r="L5578" s="5" t="s">
        <v>2535</v>
      </c>
      <c r="M5578" s="5" t="s">
        <v>96</v>
      </c>
      <c r="N5578" s="19">
        <v>9784104563036</v>
      </c>
    </row>
    <row r="5579" spans="1:14" ht="15.75" customHeight="1" x14ac:dyDescent="0.2">
      <c r="A5579" s="14">
        <v>489</v>
      </c>
      <c r="B5579" s="16">
        <v>610</v>
      </c>
      <c r="C5579" s="14" t="s">
        <v>7537</v>
      </c>
      <c r="D5579" s="17">
        <v>1</v>
      </c>
      <c r="E5579" s="5" t="s">
        <v>7538</v>
      </c>
      <c r="F5579" s="5">
        <v>0</v>
      </c>
      <c r="G5579" s="5" t="s">
        <v>7536</v>
      </c>
      <c r="H5579" s="20" t="str">
        <f ca="1">IFERROR(__xludf.DUMMYFUNCTION("GOOGLETRANSLATE(VIET!K5579,""vi"",""en"")"),"Literature - novels, short stories")</f>
        <v>Literature - novels, short stories</v>
      </c>
      <c r="I5579" s="5">
        <v>0</v>
      </c>
      <c r="J5579" s="5">
        <v>2012</v>
      </c>
      <c r="K5579" s="5">
        <v>1</v>
      </c>
      <c r="L5579" s="5" t="s">
        <v>2535</v>
      </c>
      <c r="M5579" s="5" t="s">
        <v>96</v>
      </c>
      <c r="N5579" s="19" t="s">
        <v>7539</v>
      </c>
    </row>
    <row r="5580" spans="1:14" ht="15.75" customHeight="1" x14ac:dyDescent="0.2">
      <c r="A5580" s="14">
        <v>490</v>
      </c>
      <c r="B5580" s="16">
        <v>610</v>
      </c>
      <c r="C5580" s="14" t="s">
        <v>7540</v>
      </c>
      <c r="D5580" s="17">
        <v>1</v>
      </c>
      <c r="E5580" s="5" t="s">
        <v>7541</v>
      </c>
      <c r="F5580" s="5">
        <v>0</v>
      </c>
      <c r="G5580" s="5" t="s">
        <v>7536</v>
      </c>
      <c r="H5580" s="20" t="str">
        <f ca="1">IFERROR(__xludf.DUMMYFUNCTION("GOOGLETRANSLATE(VIET!K5580,""vi"",""en"")"),"Literature - novels, short stories")</f>
        <v>Literature - novels, short stories</v>
      </c>
      <c r="I5580" s="5">
        <v>0</v>
      </c>
      <c r="J5580" s="5">
        <v>2013</v>
      </c>
      <c r="K5580" s="5">
        <v>3</v>
      </c>
      <c r="L5580" s="5" t="s">
        <v>886</v>
      </c>
      <c r="M5580" s="5" t="s">
        <v>96</v>
      </c>
      <c r="N5580" s="19">
        <v>9784087714821</v>
      </c>
    </row>
    <row r="5581" spans="1:14" ht="15.75" customHeight="1" x14ac:dyDescent="0.2">
      <c r="A5581" s="14">
        <v>491</v>
      </c>
      <c r="B5581" s="16">
        <v>610</v>
      </c>
      <c r="C5581" s="14" t="s">
        <v>7542</v>
      </c>
      <c r="D5581" s="17">
        <v>1</v>
      </c>
      <c r="E5581" s="5" t="s">
        <v>7543</v>
      </c>
      <c r="F5581" s="5">
        <v>0</v>
      </c>
      <c r="G5581" s="5" t="s">
        <v>7536</v>
      </c>
      <c r="H5581" s="20" t="str">
        <f ca="1">IFERROR(__xludf.DUMMYFUNCTION("GOOGLETRANSLATE(VIET!K5581,""vi"",""en"")"),"Literature - novels, short stories")</f>
        <v>Literature - novels, short stories</v>
      </c>
      <c r="I5581" s="5">
        <v>0</v>
      </c>
      <c r="J5581" s="5">
        <v>2014</v>
      </c>
      <c r="K5581" s="5">
        <v>1</v>
      </c>
      <c r="L5581" s="5" t="s">
        <v>414</v>
      </c>
      <c r="M5581" s="5" t="s">
        <v>96</v>
      </c>
      <c r="N5581" s="19" t="s">
        <v>7544</v>
      </c>
    </row>
    <row r="5582" spans="1:14" ht="15.75" customHeight="1" x14ac:dyDescent="0.2">
      <c r="A5582" s="14">
        <v>492</v>
      </c>
      <c r="B5582" s="16">
        <v>610</v>
      </c>
      <c r="C5582" s="14" t="s">
        <v>7545</v>
      </c>
      <c r="D5582" s="17">
        <v>1</v>
      </c>
      <c r="E5582" s="5" t="s">
        <v>7546</v>
      </c>
      <c r="F5582" s="5">
        <v>0</v>
      </c>
      <c r="G5582" s="5" t="s">
        <v>7536</v>
      </c>
      <c r="H5582" s="20" t="str">
        <f ca="1">IFERROR(__xludf.DUMMYFUNCTION("GOOGLETRANSLATE(VIET!K5582,""vi"",""en"")"),"Literature - novels, short stories")</f>
        <v>Literature - novels, short stories</v>
      </c>
      <c r="I5582" s="5">
        <v>0</v>
      </c>
      <c r="J5582" s="5" t="s">
        <v>1261</v>
      </c>
      <c r="K5582" s="5">
        <v>1</v>
      </c>
      <c r="L5582" s="5" t="s">
        <v>1138</v>
      </c>
      <c r="M5582" s="5" t="s">
        <v>96</v>
      </c>
      <c r="N5582" s="19" t="s">
        <v>7547</v>
      </c>
    </row>
    <row r="5583" spans="1:14" ht="15.75" customHeight="1" x14ac:dyDescent="0.2">
      <c r="A5583" s="14">
        <v>493</v>
      </c>
      <c r="B5583" s="16">
        <v>610</v>
      </c>
      <c r="C5583" s="14" t="s">
        <v>7548</v>
      </c>
      <c r="D5583" s="17">
        <v>1</v>
      </c>
      <c r="E5583" s="5" t="s">
        <v>7549</v>
      </c>
      <c r="F5583" s="5" t="s">
        <v>7550</v>
      </c>
      <c r="G5583" s="5" t="s">
        <v>7536</v>
      </c>
      <c r="H5583" s="20" t="str">
        <f ca="1">IFERROR(__xludf.DUMMYFUNCTION("GOOGLETRANSLATE(VIET!K5583,""vi"",""en"")"),"Literature - novels, short stories")</f>
        <v>Literature - novels, short stories</v>
      </c>
      <c r="I5583" s="5">
        <v>0</v>
      </c>
      <c r="J5583" s="5">
        <v>2012</v>
      </c>
      <c r="K5583" s="5">
        <v>1</v>
      </c>
      <c r="L5583" s="5" t="s">
        <v>6752</v>
      </c>
      <c r="M5583" s="5" t="s">
        <v>96</v>
      </c>
      <c r="N5583" s="19">
        <v>9780857282507</v>
      </c>
    </row>
    <row r="5584" spans="1:14" ht="15.75" customHeight="1" x14ac:dyDescent="0.2">
      <c r="A5584" s="14">
        <v>494</v>
      </c>
      <c r="B5584" s="16">
        <v>610</v>
      </c>
      <c r="C5584" s="14" t="s">
        <v>7551</v>
      </c>
      <c r="D5584" s="17">
        <v>1</v>
      </c>
      <c r="E5584" s="5" t="s">
        <v>7552</v>
      </c>
      <c r="F5584" s="5">
        <v>0</v>
      </c>
      <c r="G5584" s="5" t="s">
        <v>7553</v>
      </c>
      <c r="H5584" s="20" t="str">
        <f ca="1">IFERROR(__xludf.DUMMYFUNCTION("GOOGLETRANSLATE(VIET!K5584,""vi"",""en"")"),"Literature - novels, short stories")</f>
        <v>Literature - novels, short stories</v>
      </c>
      <c r="I5584" s="5">
        <v>0</v>
      </c>
      <c r="J5584" s="5">
        <v>2011</v>
      </c>
      <c r="K5584" s="5">
        <v>1</v>
      </c>
      <c r="L5584" s="5" t="s">
        <v>2535</v>
      </c>
      <c r="M5584" s="5" t="s">
        <v>96</v>
      </c>
      <c r="N5584" s="19" t="s">
        <v>7554</v>
      </c>
    </row>
    <row r="5585" spans="1:14" ht="15.75" hidden="1" customHeight="1" x14ac:dyDescent="0.2">
      <c r="A5585" s="14">
        <v>495</v>
      </c>
      <c r="B5585" s="16">
        <v>610</v>
      </c>
      <c r="C5585" s="14" t="s">
        <v>7555</v>
      </c>
      <c r="D5585" s="17">
        <v>0</v>
      </c>
      <c r="E5585" s="5">
        <v>0</v>
      </c>
      <c r="F5585" s="5">
        <v>0</v>
      </c>
      <c r="G5585" s="5">
        <v>0</v>
      </c>
      <c r="H5585" s="5" t="s">
        <v>6096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19">
        <v>0</v>
      </c>
    </row>
    <row r="5586" spans="1:14" ht="15.75" customHeight="1" x14ac:dyDescent="0.2">
      <c r="A5586" s="14">
        <v>496</v>
      </c>
      <c r="B5586" s="16">
        <v>610</v>
      </c>
      <c r="C5586" s="14" t="s">
        <v>7556</v>
      </c>
      <c r="D5586" s="17">
        <v>1</v>
      </c>
      <c r="E5586" s="5" t="s">
        <v>7557</v>
      </c>
      <c r="F5586" s="5">
        <v>0</v>
      </c>
      <c r="G5586" s="5" t="s">
        <v>7558</v>
      </c>
      <c r="H5586" s="20" t="str">
        <f ca="1">IFERROR(__xludf.DUMMYFUNCTION("GOOGLETRANSLATE(VIET!K5586,""vi"",""en"")"),"Literature - novels, short stories")</f>
        <v>Literature - novels, short stories</v>
      </c>
      <c r="I5586" s="5">
        <v>0</v>
      </c>
      <c r="J5586" s="5" t="s">
        <v>1261</v>
      </c>
      <c r="K5586" s="5">
        <v>1</v>
      </c>
      <c r="L5586" s="5" t="s">
        <v>95</v>
      </c>
      <c r="M5586" s="5" t="s">
        <v>96</v>
      </c>
      <c r="N5586" s="19" t="s">
        <v>7559</v>
      </c>
    </row>
    <row r="5587" spans="1:14" ht="15.75" hidden="1" customHeight="1" x14ac:dyDescent="0.2">
      <c r="A5587" s="14">
        <v>497</v>
      </c>
      <c r="B5587" s="16">
        <v>610</v>
      </c>
      <c r="C5587" s="14" t="s">
        <v>7560</v>
      </c>
      <c r="D5587" s="17">
        <v>0</v>
      </c>
      <c r="E5587" s="5">
        <v>0</v>
      </c>
      <c r="F5587" s="5">
        <v>0</v>
      </c>
      <c r="G5587" s="5">
        <v>0</v>
      </c>
      <c r="H5587" s="5" t="s">
        <v>6096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19">
        <v>0</v>
      </c>
    </row>
    <row r="5588" spans="1:14" ht="15.75" customHeight="1" x14ac:dyDescent="0.2">
      <c r="A5588" s="14">
        <v>498</v>
      </c>
      <c r="B5588" s="16">
        <v>610</v>
      </c>
      <c r="C5588" s="14" t="s">
        <v>7561</v>
      </c>
      <c r="D5588" s="17">
        <v>1</v>
      </c>
      <c r="E5588" s="5" t="s">
        <v>7562</v>
      </c>
      <c r="F5588" s="5">
        <v>0</v>
      </c>
      <c r="G5588" s="5" t="s">
        <v>7563</v>
      </c>
      <c r="H5588" s="20" t="str">
        <f ca="1">IFERROR(__xludf.DUMMYFUNCTION("GOOGLETRANSLATE(VIET!K5588,""vi"",""en"")"),"Literature - novels, short stories")</f>
        <v>Literature - novels, short stories</v>
      </c>
      <c r="I5588" s="5">
        <v>0</v>
      </c>
      <c r="J5588" s="5">
        <v>2008</v>
      </c>
      <c r="K5588" s="5">
        <v>4</v>
      </c>
      <c r="L5588" s="5" t="s">
        <v>1154</v>
      </c>
      <c r="M5588" s="5" t="s">
        <v>96</v>
      </c>
      <c r="N5588" s="19">
        <v>9784334925897</v>
      </c>
    </row>
    <row r="5589" spans="1:14" ht="15.75" customHeight="1" x14ac:dyDescent="0.2">
      <c r="A5589" s="14">
        <v>499</v>
      </c>
      <c r="B5589" s="16">
        <v>610</v>
      </c>
      <c r="C5589" s="14" t="s">
        <v>7564</v>
      </c>
      <c r="D5589" s="17">
        <v>1</v>
      </c>
      <c r="E5589" s="5" t="s">
        <v>7565</v>
      </c>
      <c r="F5589" s="5">
        <v>0</v>
      </c>
      <c r="G5589" s="5" t="s">
        <v>7563</v>
      </c>
      <c r="H5589" s="20" t="str">
        <f ca="1">IFERROR(__xludf.DUMMYFUNCTION("GOOGLETRANSLATE(VIET!K5589,""vi"",""en"")"),"Literature - novels, short stories")</f>
        <v>Literature - novels, short stories</v>
      </c>
      <c r="I5589" s="5">
        <v>0</v>
      </c>
      <c r="J5589" s="5">
        <v>2009</v>
      </c>
      <c r="K5589" s="5">
        <v>1</v>
      </c>
      <c r="L5589" s="5" t="s">
        <v>414</v>
      </c>
      <c r="M5589" s="5" t="s">
        <v>96</v>
      </c>
      <c r="N5589" s="19">
        <v>9784062156288</v>
      </c>
    </row>
    <row r="5590" spans="1:14" ht="15.75" hidden="1" customHeight="1" x14ac:dyDescent="0.2">
      <c r="A5590" s="14">
        <v>500</v>
      </c>
      <c r="B5590" s="16">
        <v>610</v>
      </c>
      <c r="C5590" s="14" t="s">
        <v>7566</v>
      </c>
      <c r="D5590" s="17">
        <v>0</v>
      </c>
      <c r="E5590" s="5">
        <v>0</v>
      </c>
      <c r="F5590" s="5">
        <v>0</v>
      </c>
      <c r="G5590" s="5">
        <v>0</v>
      </c>
      <c r="H5590" s="5" t="s">
        <v>6096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19">
        <v>0</v>
      </c>
    </row>
    <row r="5591" spans="1:14" ht="15.75" hidden="1" customHeight="1" x14ac:dyDescent="0.2">
      <c r="A5591" s="14">
        <v>501</v>
      </c>
      <c r="B5591" s="16">
        <v>610</v>
      </c>
      <c r="C5591" s="14" t="s">
        <v>7567</v>
      </c>
      <c r="D5591" s="17">
        <v>0</v>
      </c>
      <c r="E5591" s="5">
        <v>0</v>
      </c>
      <c r="F5591" s="5">
        <v>0</v>
      </c>
      <c r="G5591" s="5">
        <v>0</v>
      </c>
      <c r="H5591" s="5" t="s">
        <v>6096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  <c r="N5591" s="19">
        <v>0</v>
      </c>
    </row>
    <row r="5592" spans="1:14" ht="15.75" hidden="1" customHeight="1" x14ac:dyDescent="0.2">
      <c r="A5592" s="14">
        <v>502</v>
      </c>
      <c r="B5592" s="16">
        <v>610</v>
      </c>
      <c r="C5592" s="14" t="s">
        <v>7568</v>
      </c>
      <c r="D5592" s="17">
        <v>0</v>
      </c>
      <c r="E5592" s="5">
        <v>0</v>
      </c>
      <c r="F5592" s="5">
        <v>0</v>
      </c>
      <c r="G5592" s="5">
        <v>0</v>
      </c>
      <c r="H5592" s="5" t="s">
        <v>6096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19">
        <v>0</v>
      </c>
    </row>
    <row r="5593" spans="1:14" ht="15.75" hidden="1" customHeight="1" x14ac:dyDescent="0.2">
      <c r="A5593" s="14">
        <v>503</v>
      </c>
      <c r="B5593" s="16">
        <v>610</v>
      </c>
      <c r="C5593" s="14" t="s">
        <v>7569</v>
      </c>
      <c r="D5593" s="17">
        <v>0</v>
      </c>
      <c r="E5593" s="5">
        <v>0</v>
      </c>
      <c r="F5593" s="5">
        <v>0</v>
      </c>
      <c r="G5593" s="5">
        <v>0</v>
      </c>
      <c r="H5593" s="5" t="s">
        <v>6096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19">
        <v>0</v>
      </c>
    </row>
    <row r="5594" spans="1:14" ht="15.75" hidden="1" customHeight="1" x14ac:dyDescent="0.2">
      <c r="A5594" s="14">
        <v>504</v>
      </c>
      <c r="B5594" s="16">
        <v>610</v>
      </c>
      <c r="C5594" s="14" t="s">
        <v>7570</v>
      </c>
      <c r="D5594" s="17">
        <v>0</v>
      </c>
      <c r="E5594" s="5">
        <v>0</v>
      </c>
      <c r="F5594" s="5">
        <v>0</v>
      </c>
      <c r="G5594" s="5">
        <v>0</v>
      </c>
      <c r="H5594" s="5" t="s">
        <v>6096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19">
        <v>0</v>
      </c>
    </row>
    <row r="5595" spans="1:14" ht="15.75" hidden="1" customHeight="1" x14ac:dyDescent="0.2">
      <c r="A5595" s="14">
        <v>505</v>
      </c>
      <c r="B5595" s="16">
        <v>610</v>
      </c>
      <c r="C5595" s="14" t="s">
        <v>7571</v>
      </c>
      <c r="D5595" s="17">
        <v>0</v>
      </c>
      <c r="E5595" s="5">
        <v>0</v>
      </c>
      <c r="F5595" s="5">
        <v>0</v>
      </c>
      <c r="G5595" s="5">
        <v>0</v>
      </c>
      <c r="H5595" s="5" t="s">
        <v>6096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19">
        <v>0</v>
      </c>
    </row>
    <row r="5596" spans="1:14" ht="15.75" hidden="1" customHeight="1" x14ac:dyDescent="0.2">
      <c r="A5596" s="14">
        <v>506</v>
      </c>
      <c r="B5596" s="16">
        <v>610</v>
      </c>
      <c r="C5596" s="14" t="s">
        <v>7572</v>
      </c>
      <c r="D5596" s="17">
        <v>0</v>
      </c>
      <c r="E5596" s="5">
        <v>0</v>
      </c>
      <c r="F5596" s="5">
        <v>0</v>
      </c>
      <c r="G5596" s="5">
        <v>0</v>
      </c>
      <c r="H5596" s="5" t="s">
        <v>6096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19">
        <v>0</v>
      </c>
    </row>
    <row r="5597" spans="1:14" ht="15.75" customHeight="1" x14ac:dyDescent="0.2">
      <c r="A5597" s="14">
        <v>507</v>
      </c>
      <c r="B5597" s="16">
        <v>610</v>
      </c>
      <c r="C5597" s="14" t="s">
        <v>7573</v>
      </c>
      <c r="D5597" s="17">
        <v>1</v>
      </c>
      <c r="E5597" s="5" t="s">
        <v>7574</v>
      </c>
      <c r="F5597" s="5">
        <v>0</v>
      </c>
      <c r="G5597" s="5" t="s">
        <v>7575</v>
      </c>
      <c r="H5597" s="20" t="str">
        <f ca="1">IFERROR(__xludf.DUMMYFUNCTION("GOOGLETRANSLATE(VIET!K5597,""vi"",""en"")"),"Literature - novels, short stories")</f>
        <v>Literature - novels, short stories</v>
      </c>
      <c r="I5597" s="5">
        <v>0</v>
      </c>
      <c r="J5597" s="5">
        <v>2014</v>
      </c>
      <c r="K5597" s="5">
        <v>1</v>
      </c>
      <c r="L5597" s="5" t="s">
        <v>1138</v>
      </c>
      <c r="M5597" s="5" t="s">
        <v>96</v>
      </c>
      <c r="N5597" s="19" t="s">
        <v>7576</v>
      </c>
    </row>
    <row r="5598" spans="1:14" ht="15.75" customHeight="1" x14ac:dyDescent="0.2">
      <c r="A5598" s="14">
        <v>508</v>
      </c>
      <c r="B5598" s="16">
        <v>610</v>
      </c>
      <c r="C5598" s="14" t="s">
        <v>7577</v>
      </c>
      <c r="D5598" s="17">
        <v>1</v>
      </c>
      <c r="E5598" s="5" t="s">
        <v>7578</v>
      </c>
      <c r="F5598" s="5">
        <v>0</v>
      </c>
      <c r="G5598" s="5" t="s">
        <v>7579</v>
      </c>
      <c r="H5598" s="20" t="str">
        <f ca="1">IFERROR(__xludf.DUMMYFUNCTION("GOOGLETRANSLATE(VIET!K5598,""vi"",""en"")"),"Literature - novels, short stories")</f>
        <v>Literature - novels, short stories</v>
      </c>
      <c r="I5598" s="5">
        <v>0</v>
      </c>
      <c r="J5598" s="5" t="s">
        <v>1261</v>
      </c>
      <c r="K5598" s="5">
        <v>1</v>
      </c>
      <c r="L5598" s="5" t="s">
        <v>1138</v>
      </c>
      <c r="M5598" s="5" t="s">
        <v>96</v>
      </c>
      <c r="N5598" s="19" t="s">
        <v>7580</v>
      </c>
    </row>
    <row r="5599" spans="1:14" ht="15.75" customHeight="1" x14ac:dyDescent="0.2">
      <c r="A5599" s="14">
        <v>509</v>
      </c>
      <c r="B5599" s="16">
        <v>610</v>
      </c>
      <c r="C5599" s="14" t="s">
        <v>7581</v>
      </c>
      <c r="D5599" s="17">
        <v>2</v>
      </c>
      <c r="E5599" s="5" t="s">
        <v>7582</v>
      </c>
      <c r="F5599" s="5">
        <v>0</v>
      </c>
      <c r="G5599" s="5" t="s">
        <v>7583</v>
      </c>
      <c r="H5599" s="20" t="str">
        <f ca="1">IFERROR(__xludf.DUMMYFUNCTION("GOOGLETRANSLATE(VIET!K5599,""vi"",""en"")"),"Literature - novels, short stories")</f>
        <v>Literature - novels, short stories</v>
      </c>
      <c r="I5599" s="5">
        <v>0</v>
      </c>
      <c r="J5599" s="5" t="s">
        <v>1261</v>
      </c>
      <c r="K5599" s="5">
        <v>1</v>
      </c>
      <c r="L5599" s="5" t="s">
        <v>1138</v>
      </c>
      <c r="M5599" s="5" t="s">
        <v>96</v>
      </c>
      <c r="N5599" s="19" t="s">
        <v>7584</v>
      </c>
    </row>
    <row r="5600" spans="1:14" ht="15.75" customHeight="1" x14ac:dyDescent="0.2">
      <c r="A5600" s="14">
        <v>510</v>
      </c>
      <c r="B5600" s="16">
        <v>610</v>
      </c>
      <c r="C5600" s="14" t="s">
        <v>7585</v>
      </c>
      <c r="D5600" s="17">
        <v>1</v>
      </c>
      <c r="E5600" s="5" t="s">
        <v>7586</v>
      </c>
      <c r="F5600" s="5">
        <v>0</v>
      </c>
      <c r="G5600" s="5" t="s">
        <v>7587</v>
      </c>
      <c r="H5600" s="20" t="str">
        <f ca="1">IFERROR(__xludf.DUMMYFUNCTION("GOOGLETRANSLATE(VIET!K5600,""vi"",""en"")"),"Literature - novels, short stories")</f>
        <v>Literature - novels, short stories</v>
      </c>
      <c r="I5600" s="5">
        <v>0</v>
      </c>
      <c r="J5600" s="5" t="s">
        <v>1261</v>
      </c>
      <c r="K5600" s="5">
        <v>1</v>
      </c>
      <c r="L5600" s="5" t="s">
        <v>1138</v>
      </c>
      <c r="M5600" s="5" t="s">
        <v>96</v>
      </c>
      <c r="N5600" s="19" t="s">
        <v>7588</v>
      </c>
    </row>
    <row r="5601" spans="1:14" ht="15.75" hidden="1" customHeight="1" x14ac:dyDescent="0.2">
      <c r="A5601" s="14">
        <v>511</v>
      </c>
      <c r="B5601" s="16">
        <v>610</v>
      </c>
      <c r="C5601" s="14" t="s">
        <v>7589</v>
      </c>
      <c r="D5601" s="17">
        <v>0</v>
      </c>
      <c r="E5601" s="5">
        <v>0</v>
      </c>
      <c r="F5601" s="5">
        <v>0</v>
      </c>
      <c r="G5601" s="5">
        <v>0</v>
      </c>
      <c r="H5601" s="5" t="s">
        <v>6096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19">
        <v>0</v>
      </c>
    </row>
    <row r="5602" spans="1:14" ht="15.75" customHeight="1" x14ac:dyDescent="0.2">
      <c r="A5602" s="14">
        <v>512</v>
      </c>
      <c r="B5602" s="16">
        <v>610</v>
      </c>
      <c r="C5602" s="14" t="s">
        <v>7590</v>
      </c>
      <c r="D5602" s="17">
        <v>1</v>
      </c>
      <c r="E5602" s="5" t="s">
        <v>7591</v>
      </c>
      <c r="F5602" s="5">
        <v>0</v>
      </c>
      <c r="G5602" s="5" t="s">
        <v>7592</v>
      </c>
      <c r="H5602" s="20" t="str">
        <f ca="1">IFERROR(__xludf.DUMMYFUNCTION("GOOGLETRANSLATE(VIET!K5602,""vi"",""en"")"),"Literature - novels, short stories")</f>
        <v>Literature - novels, short stories</v>
      </c>
      <c r="I5602" s="5">
        <v>0</v>
      </c>
      <c r="J5602" s="5">
        <v>2015</v>
      </c>
      <c r="K5602" s="5">
        <v>9</v>
      </c>
      <c r="L5602" s="5" t="s">
        <v>414</v>
      </c>
      <c r="M5602" s="5" t="s">
        <v>96</v>
      </c>
      <c r="N5602" s="19" t="s">
        <v>7593</v>
      </c>
    </row>
    <row r="5603" spans="1:14" ht="15.75" hidden="1" customHeight="1" x14ac:dyDescent="0.2">
      <c r="A5603" s="14">
        <v>513</v>
      </c>
      <c r="B5603" s="16">
        <v>610</v>
      </c>
      <c r="C5603" s="14" t="s">
        <v>7594</v>
      </c>
      <c r="D5603" s="17">
        <v>0</v>
      </c>
      <c r="E5603" s="5">
        <v>0</v>
      </c>
      <c r="F5603" s="5">
        <v>0</v>
      </c>
      <c r="G5603" s="5">
        <v>0</v>
      </c>
      <c r="H5603" s="5" t="s">
        <v>6096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19">
        <v>0</v>
      </c>
    </row>
    <row r="5604" spans="1:14" ht="15.75" hidden="1" customHeight="1" x14ac:dyDescent="0.2">
      <c r="A5604" s="14">
        <v>514</v>
      </c>
      <c r="B5604" s="16">
        <v>610</v>
      </c>
      <c r="C5604" s="14" t="s">
        <v>7595</v>
      </c>
      <c r="D5604" s="17">
        <v>0</v>
      </c>
      <c r="E5604" s="5">
        <v>0</v>
      </c>
      <c r="F5604" s="5">
        <v>0</v>
      </c>
      <c r="G5604" s="5">
        <v>0</v>
      </c>
      <c r="H5604" s="5" t="s">
        <v>6096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  <c r="N5604" s="19">
        <v>0</v>
      </c>
    </row>
    <row r="5605" spans="1:14" ht="15.75" hidden="1" customHeight="1" x14ac:dyDescent="0.2">
      <c r="A5605" s="14">
        <v>515</v>
      </c>
      <c r="B5605" s="16">
        <v>610</v>
      </c>
      <c r="C5605" s="14" t="s">
        <v>7596</v>
      </c>
      <c r="D5605" s="17">
        <v>0</v>
      </c>
      <c r="E5605" s="5">
        <v>0</v>
      </c>
      <c r="F5605" s="5">
        <v>0</v>
      </c>
      <c r="G5605" s="5">
        <v>0</v>
      </c>
      <c r="H5605" s="5" t="s">
        <v>6096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19">
        <v>0</v>
      </c>
    </row>
    <row r="5606" spans="1:14" ht="15.75" customHeight="1" x14ac:dyDescent="0.2">
      <c r="A5606" s="14">
        <v>516</v>
      </c>
      <c r="B5606" s="16">
        <v>610</v>
      </c>
      <c r="C5606" s="14" t="s">
        <v>7597</v>
      </c>
      <c r="D5606" s="17">
        <v>1</v>
      </c>
      <c r="E5606" s="5" t="s">
        <v>7598</v>
      </c>
      <c r="F5606" s="5">
        <v>0</v>
      </c>
      <c r="G5606" s="5" t="s">
        <v>7599</v>
      </c>
      <c r="H5606" s="20" t="str">
        <f ca="1">IFERROR(__xludf.DUMMYFUNCTION("GOOGLETRANSLATE(VIET!K5606,""vi"",""en"")"),"Literature - novels, short stories")</f>
        <v>Literature - novels, short stories</v>
      </c>
      <c r="I5606" s="5">
        <v>0</v>
      </c>
      <c r="J5606" s="5">
        <v>2012</v>
      </c>
      <c r="K5606" s="5">
        <v>1</v>
      </c>
      <c r="L5606" s="5" t="s">
        <v>1245</v>
      </c>
      <c r="M5606" s="5" t="s">
        <v>6168</v>
      </c>
      <c r="N5606" s="19" t="s">
        <v>7600</v>
      </c>
    </row>
    <row r="5607" spans="1:14" ht="15.75" customHeight="1" x14ac:dyDescent="0.2">
      <c r="A5607" s="14">
        <v>517</v>
      </c>
      <c r="B5607" s="16">
        <v>610</v>
      </c>
      <c r="C5607" s="14" t="s">
        <v>7601</v>
      </c>
      <c r="D5607" s="17">
        <v>1</v>
      </c>
      <c r="E5607" s="5" t="s">
        <v>7602</v>
      </c>
      <c r="F5607" s="5">
        <v>0</v>
      </c>
      <c r="G5607" s="5" t="s">
        <v>7603</v>
      </c>
      <c r="H5607" s="20" t="str">
        <f ca="1">IFERROR(__xludf.DUMMYFUNCTION("GOOGLETRANSLATE(VIET!K5607,""vi"",""en"")"),"Literature - novels, short stories")</f>
        <v>Literature - novels, short stories</v>
      </c>
      <c r="I5607" s="5">
        <v>0</v>
      </c>
      <c r="J5607" s="5">
        <v>2014</v>
      </c>
      <c r="K5607" s="5">
        <v>1</v>
      </c>
      <c r="L5607" s="5" t="s">
        <v>3151</v>
      </c>
      <c r="M5607" s="5" t="s">
        <v>6168</v>
      </c>
      <c r="N5607" s="19" t="s">
        <v>7604</v>
      </c>
    </row>
    <row r="5608" spans="1:14" ht="15.75" customHeight="1" x14ac:dyDescent="0.2">
      <c r="A5608" s="14">
        <v>518</v>
      </c>
      <c r="B5608" s="16">
        <v>610</v>
      </c>
      <c r="C5608" s="14" t="s">
        <v>7605</v>
      </c>
      <c r="D5608" s="17">
        <v>1</v>
      </c>
      <c r="E5608" s="5" t="s">
        <v>7606</v>
      </c>
      <c r="F5608" s="5">
        <v>0</v>
      </c>
      <c r="G5608" s="5" t="s">
        <v>7607</v>
      </c>
      <c r="H5608" s="20" t="str">
        <f ca="1">IFERROR(__xludf.DUMMYFUNCTION("GOOGLETRANSLATE(VIET!K5608,""vi"",""en"")"),"Literature - novels, short stories")</f>
        <v>Literature - novels, short stories</v>
      </c>
      <c r="I5608" s="5">
        <v>0</v>
      </c>
      <c r="J5608" s="5">
        <v>2013</v>
      </c>
      <c r="K5608" s="5">
        <v>1</v>
      </c>
      <c r="L5608" s="5" t="s">
        <v>1150</v>
      </c>
      <c r="M5608" s="5" t="s">
        <v>6168</v>
      </c>
      <c r="N5608" s="19" t="s">
        <v>7608</v>
      </c>
    </row>
    <row r="5609" spans="1:14" ht="15.75" hidden="1" customHeight="1" x14ac:dyDescent="0.2">
      <c r="A5609" s="14">
        <v>519</v>
      </c>
      <c r="B5609" s="16">
        <v>610</v>
      </c>
      <c r="C5609" s="14" t="s">
        <v>7609</v>
      </c>
      <c r="D5609" s="17">
        <v>0</v>
      </c>
      <c r="E5609" s="5">
        <v>0</v>
      </c>
      <c r="F5609" s="5">
        <v>0</v>
      </c>
      <c r="G5609" s="5">
        <v>0</v>
      </c>
      <c r="H5609" s="5" t="s">
        <v>6096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19">
        <v>0</v>
      </c>
    </row>
    <row r="5610" spans="1:14" ht="15.75" hidden="1" customHeight="1" x14ac:dyDescent="0.2">
      <c r="A5610" s="14">
        <v>520</v>
      </c>
      <c r="B5610" s="16">
        <v>610</v>
      </c>
      <c r="C5610" s="14" t="s">
        <v>7610</v>
      </c>
      <c r="D5610" s="17">
        <v>0</v>
      </c>
      <c r="E5610" s="5">
        <v>0</v>
      </c>
      <c r="F5610" s="5">
        <v>0</v>
      </c>
      <c r="G5610" s="5">
        <v>0</v>
      </c>
      <c r="H5610" s="5" t="s">
        <v>6096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19">
        <v>0</v>
      </c>
    </row>
    <row r="5611" spans="1:14" ht="15.75" hidden="1" customHeight="1" x14ac:dyDescent="0.2">
      <c r="A5611" s="14">
        <v>521</v>
      </c>
      <c r="B5611" s="16">
        <v>610</v>
      </c>
      <c r="C5611" s="14" t="s">
        <v>7611</v>
      </c>
      <c r="D5611" s="17">
        <v>0</v>
      </c>
      <c r="E5611" s="5">
        <v>0</v>
      </c>
      <c r="F5611" s="5">
        <v>0</v>
      </c>
      <c r="G5611" s="5">
        <v>0</v>
      </c>
      <c r="H5611" s="5" t="s">
        <v>6096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19">
        <v>0</v>
      </c>
    </row>
    <row r="5612" spans="1:14" ht="15.75" hidden="1" customHeight="1" x14ac:dyDescent="0.2">
      <c r="A5612" s="14">
        <v>522</v>
      </c>
      <c r="B5612" s="16">
        <v>610</v>
      </c>
      <c r="C5612" s="14" t="s">
        <v>7612</v>
      </c>
      <c r="D5612" s="17">
        <v>0</v>
      </c>
      <c r="E5612" s="5">
        <v>0</v>
      </c>
      <c r="F5612" s="5">
        <v>0</v>
      </c>
      <c r="G5612" s="5">
        <v>0</v>
      </c>
      <c r="H5612" s="5" t="s">
        <v>6096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19">
        <v>0</v>
      </c>
    </row>
    <row r="5613" spans="1:14" ht="15.75" hidden="1" customHeight="1" x14ac:dyDescent="0.2">
      <c r="A5613" s="14">
        <v>523</v>
      </c>
      <c r="B5613" s="16">
        <v>610</v>
      </c>
      <c r="C5613" s="14" t="s">
        <v>7613</v>
      </c>
      <c r="D5613" s="17">
        <v>0</v>
      </c>
      <c r="E5613" s="5">
        <v>0</v>
      </c>
      <c r="F5613" s="5">
        <v>0</v>
      </c>
      <c r="G5613" s="5">
        <v>0</v>
      </c>
      <c r="H5613" s="5" t="s">
        <v>6096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19">
        <v>0</v>
      </c>
    </row>
    <row r="5614" spans="1:14" ht="15.75" hidden="1" customHeight="1" x14ac:dyDescent="0.2">
      <c r="A5614" s="14">
        <v>524</v>
      </c>
      <c r="B5614" s="16">
        <v>610</v>
      </c>
      <c r="C5614" s="14" t="s">
        <v>7614</v>
      </c>
      <c r="D5614" s="17">
        <v>0</v>
      </c>
      <c r="E5614" s="5">
        <v>0</v>
      </c>
      <c r="F5614" s="5">
        <v>0</v>
      </c>
      <c r="G5614" s="5">
        <v>0</v>
      </c>
      <c r="H5614" s="5" t="s">
        <v>6096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19">
        <v>0</v>
      </c>
    </row>
    <row r="5615" spans="1:14" ht="15.75" hidden="1" customHeight="1" x14ac:dyDescent="0.2">
      <c r="A5615" s="14">
        <v>525</v>
      </c>
      <c r="B5615" s="16">
        <v>610</v>
      </c>
      <c r="C5615" s="14" t="s">
        <v>7615</v>
      </c>
      <c r="D5615" s="17">
        <v>0</v>
      </c>
      <c r="E5615" s="5">
        <v>0</v>
      </c>
      <c r="F5615" s="5">
        <v>0</v>
      </c>
      <c r="G5615" s="5">
        <v>0</v>
      </c>
      <c r="H5615" s="5" t="s">
        <v>6096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19">
        <v>0</v>
      </c>
    </row>
    <row r="5616" spans="1:14" ht="15.75" customHeight="1" x14ac:dyDescent="0.2">
      <c r="A5616" s="14">
        <v>526</v>
      </c>
      <c r="B5616" s="16">
        <v>610</v>
      </c>
      <c r="C5616" s="14" t="s">
        <v>7616</v>
      </c>
      <c r="D5616" s="17">
        <v>1</v>
      </c>
      <c r="E5616" s="5" t="s">
        <v>7617</v>
      </c>
      <c r="F5616" s="5">
        <v>0</v>
      </c>
      <c r="G5616" s="5" t="s">
        <v>6622</v>
      </c>
      <c r="H5616" s="20" t="str">
        <f ca="1">IFERROR(__xludf.DUMMYFUNCTION("GOOGLETRANSLATE(VIET!K5616,""vi"",""en"")"),"Literature - novels, short stories")</f>
        <v>Literature - novels, short stories</v>
      </c>
      <c r="I5616" s="5">
        <v>0</v>
      </c>
      <c r="J5616" s="5">
        <v>1990</v>
      </c>
      <c r="K5616" s="5">
        <v>1</v>
      </c>
      <c r="L5616" s="5" t="s">
        <v>2535</v>
      </c>
      <c r="M5616" s="5" t="s">
        <v>6168</v>
      </c>
      <c r="N5616" s="19" t="s">
        <v>7618</v>
      </c>
    </row>
    <row r="5617" spans="1:14" ht="15.75" customHeight="1" x14ac:dyDescent="0.2">
      <c r="A5617" s="14">
        <v>527</v>
      </c>
      <c r="B5617" s="16">
        <v>610</v>
      </c>
      <c r="C5617" s="14" t="s">
        <v>7619</v>
      </c>
      <c r="D5617" s="17">
        <v>1</v>
      </c>
      <c r="E5617" s="5" t="s">
        <v>7620</v>
      </c>
      <c r="F5617" s="5">
        <v>0</v>
      </c>
      <c r="G5617" s="5" t="s">
        <v>7621</v>
      </c>
      <c r="H5617" s="20" t="str">
        <f ca="1">IFERROR(__xludf.DUMMYFUNCTION("GOOGLETRANSLATE(VIET!K5617,""vi"",""en"")"),"Literature - novels, short stories")</f>
        <v>Literature - novels, short stories</v>
      </c>
      <c r="I5617" s="5">
        <v>0</v>
      </c>
      <c r="J5617" s="5">
        <v>2009</v>
      </c>
      <c r="K5617" s="5">
        <v>1</v>
      </c>
      <c r="L5617" s="5" t="s">
        <v>414</v>
      </c>
      <c r="M5617" s="5" t="s">
        <v>35</v>
      </c>
      <c r="N5617" s="19">
        <v>9784770031044</v>
      </c>
    </row>
    <row r="5618" spans="1:14" ht="15.75" customHeight="1" x14ac:dyDescent="0.2">
      <c r="A5618" s="14">
        <v>528</v>
      </c>
      <c r="B5618" s="16">
        <v>610</v>
      </c>
      <c r="C5618" s="14" t="s">
        <v>7622</v>
      </c>
      <c r="D5618" s="17">
        <v>1</v>
      </c>
      <c r="E5618" s="5" t="s">
        <v>7623</v>
      </c>
      <c r="F5618" s="5">
        <v>0</v>
      </c>
      <c r="G5618" s="5" t="s">
        <v>6622</v>
      </c>
      <c r="H5618" s="20" t="str">
        <f ca="1">IFERROR(__xludf.DUMMYFUNCTION("GOOGLETRANSLATE(VIET!K5618,""vi"",""en"")"),"Literature - novels, short stories")</f>
        <v>Literature - novels, short stories</v>
      </c>
      <c r="I5618" s="5">
        <v>0</v>
      </c>
      <c r="J5618" s="5">
        <v>2008</v>
      </c>
      <c r="K5618" s="5">
        <v>1</v>
      </c>
      <c r="L5618" s="5" t="s">
        <v>480</v>
      </c>
      <c r="M5618" s="5" t="s">
        <v>96</v>
      </c>
      <c r="N5618" s="19">
        <v>9784048738590</v>
      </c>
    </row>
    <row r="5619" spans="1:14" ht="15.75" customHeight="1" x14ac:dyDescent="0.2">
      <c r="A5619" s="14">
        <v>529</v>
      </c>
      <c r="B5619" s="16">
        <v>610</v>
      </c>
      <c r="C5619" s="14" t="s">
        <v>7624</v>
      </c>
      <c r="D5619" s="17">
        <v>1</v>
      </c>
      <c r="E5619" s="5" t="s">
        <v>7625</v>
      </c>
      <c r="F5619" s="5">
        <v>0</v>
      </c>
      <c r="G5619" s="5" t="s">
        <v>6622</v>
      </c>
      <c r="H5619" s="20" t="str">
        <f ca="1">IFERROR(__xludf.DUMMYFUNCTION("GOOGLETRANSLATE(VIET!K5619,""vi"",""en"")"),"Literature - novels, short stories")</f>
        <v>Literature - novels, short stories</v>
      </c>
      <c r="I5619" s="5">
        <v>0</v>
      </c>
      <c r="J5619" s="5">
        <v>2010</v>
      </c>
      <c r="K5619" s="5">
        <v>1</v>
      </c>
      <c r="L5619" s="5" t="s">
        <v>414</v>
      </c>
      <c r="M5619" s="5" t="s">
        <v>6168</v>
      </c>
      <c r="N5619" s="19" t="s">
        <v>7626</v>
      </c>
    </row>
    <row r="5620" spans="1:14" ht="15.75" customHeight="1" x14ac:dyDescent="0.2">
      <c r="A5620" s="14">
        <v>530</v>
      </c>
      <c r="B5620" s="16">
        <v>610</v>
      </c>
      <c r="C5620" s="14" t="s">
        <v>7627</v>
      </c>
      <c r="D5620" s="17">
        <v>1</v>
      </c>
      <c r="E5620" s="5" t="s">
        <v>7628</v>
      </c>
      <c r="F5620" s="5">
        <v>0</v>
      </c>
      <c r="G5620" s="5" t="s">
        <v>6622</v>
      </c>
      <c r="H5620" s="20" t="str">
        <f ca="1">IFERROR(__xludf.DUMMYFUNCTION("GOOGLETRANSLATE(VIET!K5620,""vi"",""en"")"),"Literature - novels, short stories")</f>
        <v>Literature - novels, short stories</v>
      </c>
      <c r="I5620" s="5">
        <v>0</v>
      </c>
      <c r="J5620" s="5">
        <v>2009</v>
      </c>
      <c r="K5620" s="5">
        <v>1</v>
      </c>
      <c r="L5620" s="5" t="s">
        <v>414</v>
      </c>
      <c r="M5620" s="5" t="s">
        <v>35</v>
      </c>
      <c r="N5620" s="19">
        <v>9784770031174</v>
      </c>
    </row>
    <row r="5621" spans="1:14" ht="15.75" customHeight="1" x14ac:dyDescent="0.2">
      <c r="A5621" s="14">
        <v>531</v>
      </c>
      <c r="B5621" s="16">
        <v>610</v>
      </c>
      <c r="C5621" s="14" t="s">
        <v>7629</v>
      </c>
      <c r="D5621" s="17">
        <v>1</v>
      </c>
      <c r="E5621" s="5" t="s">
        <v>7630</v>
      </c>
      <c r="F5621" s="5">
        <v>0</v>
      </c>
      <c r="G5621" s="5" t="s">
        <v>6622</v>
      </c>
      <c r="H5621" s="20" t="str">
        <f ca="1">IFERROR(__xludf.DUMMYFUNCTION("GOOGLETRANSLATE(VIET!K5621,""vi"",""en"")"),"Literature - novels, short stories")</f>
        <v>Literature - novels, short stories</v>
      </c>
      <c r="I5621" s="5">
        <v>6</v>
      </c>
      <c r="J5621" s="5">
        <v>2012</v>
      </c>
      <c r="K5621" s="5">
        <v>15</v>
      </c>
      <c r="L5621" s="5" t="s">
        <v>6201</v>
      </c>
      <c r="M5621" s="5" t="s">
        <v>96</v>
      </c>
      <c r="N5621" s="19">
        <v>0</v>
      </c>
    </row>
    <row r="5622" spans="1:14" ht="15.75" customHeight="1" x14ac:dyDescent="0.2">
      <c r="A5622" s="14">
        <v>532</v>
      </c>
      <c r="B5622" s="16">
        <v>610</v>
      </c>
      <c r="C5622" s="14" t="s">
        <v>7629</v>
      </c>
      <c r="D5622" s="17">
        <v>1</v>
      </c>
      <c r="E5622" s="5" t="s">
        <v>7631</v>
      </c>
      <c r="F5622" s="5">
        <v>0</v>
      </c>
      <c r="G5622" s="5" t="s">
        <v>7632</v>
      </c>
      <c r="H5622" s="20" t="str">
        <f ca="1">IFERROR(__xludf.DUMMYFUNCTION("GOOGLETRANSLATE(VIET!K5622,""vi"",""en"")"),"Literature - novels, short stories")</f>
        <v>Literature - novels, short stories</v>
      </c>
      <c r="I5622" s="5">
        <v>0</v>
      </c>
      <c r="J5622" s="5">
        <v>2014</v>
      </c>
      <c r="K5622" s="5">
        <v>1</v>
      </c>
      <c r="L5622" s="5" t="s">
        <v>414</v>
      </c>
      <c r="M5622" s="5" t="s">
        <v>6168</v>
      </c>
      <c r="N5622" s="19" t="s">
        <v>7633</v>
      </c>
    </row>
    <row r="5623" spans="1:14" ht="15.75" customHeight="1" x14ac:dyDescent="0.2">
      <c r="A5623" s="14">
        <v>533</v>
      </c>
      <c r="B5623" s="16">
        <v>610</v>
      </c>
      <c r="C5623" s="14" t="s">
        <v>7634</v>
      </c>
      <c r="D5623" s="17">
        <v>1</v>
      </c>
      <c r="E5623" s="5" t="s">
        <v>7635</v>
      </c>
      <c r="F5623" s="5">
        <v>0</v>
      </c>
      <c r="G5623" s="5" t="s">
        <v>7636</v>
      </c>
      <c r="H5623" s="20" t="str">
        <f ca="1">IFERROR(__xludf.DUMMYFUNCTION("GOOGLETRANSLATE(VIET!K5623,""vi"",""en"")"),"Literature - novels, short stories")</f>
        <v>Literature - novels, short stories</v>
      </c>
      <c r="I5623" s="5">
        <v>0</v>
      </c>
      <c r="J5623" s="5">
        <v>2014</v>
      </c>
      <c r="K5623" s="5">
        <v>1</v>
      </c>
      <c r="L5623" s="5" t="s">
        <v>414</v>
      </c>
      <c r="M5623" s="5" t="s">
        <v>6168</v>
      </c>
      <c r="N5623" s="19" t="s">
        <v>7637</v>
      </c>
    </row>
    <row r="5624" spans="1:14" ht="15.75" customHeight="1" x14ac:dyDescent="0.2">
      <c r="A5624" s="14">
        <v>534</v>
      </c>
      <c r="B5624" s="16">
        <v>610</v>
      </c>
      <c r="C5624" s="14" t="s">
        <v>7638</v>
      </c>
      <c r="D5624" s="17">
        <v>1</v>
      </c>
      <c r="E5624" s="5" t="s">
        <v>7639</v>
      </c>
      <c r="F5624" s="5">
        <v>0</v>
      </c>
      <c r="G5624" s="5" t="s">
        <v>7640</v>
      </c>
      <c r="H5624" s="20" t="str">
        <f ca="1">IFERROR(__xludf.DUMMYFUNCTION("GOOGLETRANSLATE(VIET!K5624,""vi"",""en"")"),"Literature - novels, short stories")</f>
        <v>Literature - novels, short stories</v>
      </c>
      <c r="I5624" s="5">
        <v>0</v>
      </c>
      <c r="J5624" s="5" t="s">
        <v>1261</v>
      </c>
      <c r="K5624" s="5">
        <v>1</v>
      </c>
      <c r="L5624" s="5" t="s">
        <v>414</v>
      </c>
      <c r="M5624" s="5" t="s">
        <v>6168</v>
      </c>
      <c r="N5624" s="19" t="s">
        <v>7641</v>
      </c>
    </row>
    <row r="5625" spans="1:14" ht="15.75" customHeight="1" x14ac:dyDescent="0.2">
      <c r="A5625" s="14">
        <v>535</v>
      </c>
      <c r="B5625" s="16">
        <v>610</v>
      </c>
      <c r="C5625" s="14" t="s">
        <v>7642</v>
      </c>
      <c r="D5625" s="17">
        <v>1</v>
      </c>
      <c r="E5625" s="5" t="s">
        <v>7643</v>
      </c>
      <c r="F5625" s="5">
        <v>0</v>
      </c>
      <c r="G5625" s="5" t="s">
        <v>7644</v>
      </c>
      <c r="H5625" s="20" t="str">
        <f ca="1">IFERROR(__xludf.DUMMYFUNCTION("GOOGLETRANSLATE(VIET!K5625,""vi"",""en"")"),"Literature - novels, short stories")</f>
        <v>Literature - novels, short stories</v>
      </c>
      <c r="I5625" s="5">
        <v>0</v>
      </c>
      <c r="J5625" s="5" t="s">
        <v>1261</v>
      </c>
      <c r="K5625" s="5">
        <v>1</v>
      </c>
      <c r="L5625" s="5" t="s">
        <v>414</v>
      </c>
      <c r="M5625" s="5" t="s">
        <v>6168</v>
      </c>
      <c r="N5625" s="19" t="s">
        <v>7645</v>
      </c>
    </row>
    <row r="5626" spans="1:14" ht="15.75" customHeight="1" x14ac:dyDescent="0.2">
      <c r="A5626" s="14">
        <v>536</v>
      </c>
      <c r="B5626" s="16">
        <v>610</v>
      </c>
      <c r="C5626" s="14" t="s">
        <v>7646</v>
      </c>
      <c r="D5626" s="17">
        <v>1</v>
      </c>
      <c r="E5626" s="5" t="s">
        <v>7647</v>
      </c>
      <c r="F5626" s="5">
        <v>0</v>
      </c>
      <c r="G5626" s="5" t="s">
        <v>7648</v>
      </c>
      <c r="H5626" s="20" t="str">
        <f ca="1">IFERROR(__xludf.DUMMYFUNCTION("GOOGLETRANSLATE(VIET!K5626,""vi"",""en"")"),"Literature - novels, short stories")</f>
        <v>Literature - novels, short stories</v>
      </c>
      <c r="I5626" s="5">
        <v>0</v>
      </c>
      <c r="J5626" s="5" t="s">
        <v>1261</v>
      </c>
      <c r="K5626" s="5">
        <v>1</v>
      </c>
      <c r="L5626" s="5" t="s">
        <v>414</v>
      </c>
      <c r="M5626" s="5" t="s">
        <v>6168</v>
      </c>
      <c r="N5626" s="19" t="s">
        <v>7649</v>
      </c>
    </row>
    <row r="5627" spans="1:14" ht="15.75" customHeight="1" x14ac:dyDescent="0.2">
      <c r="A5627" s="14">
        <v>537</v>
      </c>
      <c r="B5627" s="16">
        <v>610</v>
      </c>
      <c r="C5627" s="14" t="s">
        <v>7650</v>
      </c>
      <c r="D5627" s="17">
        <v>1</v>
      </c>
      <c r="E5627" s="5" t="s">
        <v>7651</v>
      </c>
      <c r="F5627" s="5">
        <v>0</v>
      </c>
      <c r="G5627" s="5" t="s">
        <v>7652</v>
      </c>
      <c r="H5627" s="20" t="str">
        <f ca="1">IFERROR(__xludf.DUMMYFUNCTION("GOOGLETRANSLATE(VIET!K5627,""vi"",""en"")"),"Literature - novels, short stories")</f>
        <v>Literature - novels, short stories</v>
      </c>
      <c r="I5627" s="5">
        <v>0</v>
      </c>
      <c r="J5627" s="5">
        <v>2004</v>
      </c>
      <c r="K5627" s="5">
        <v>1</v>
      </c>
      <c r="L5627" s="5" t="s">
        <v>3151</v>
      </c>
      <c r="M5627" s="5" t="s">
        <v>6168</v>
      </c>
      <c r="N5627" s="19">
        <v>9784309402499</v>
      </c>
    </row>
    <row r="5628" spans="1:14" ht="15.75" hidden="1" customHeight="1" x14ac:dyDescent="0.2">
      <c r="A5628" s="14">
        <v>538</v>
      </c>
      <c r="B5628" s="16">
        <v>610</v>
      </c>
      <c r="C5628" s="14">
        <v>0</v>
      </c>
      <c r="D5628" s="17">
        <v>0</v>
      </c>
      <c r="E5628" s="5">
        <v>0</v>
      </c>
      <c r="F5628" s="5">
        <v>0</v>
      </c>
      <c r="G5628" s="5">
        <v>0</v>
      </c>
      <c r="H5628" s="5" t="s">
        <v>6096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19">
        <v>0</v>
      </c>
    </row>
    <row r="5629" spans="1:14" ht="15.75" customHeight="1" x14ac:dyDescent="0.2">
      <c r="A5629" s="14">
        <v>539</v>
      </c>
      <c r="B5629" s="16">
        <v>610</v>
      </c>
      <c r="C5629" s="14" t="s">
        <v>7653</v>
      </c>
      <c r="D5629" s="17">
        <v>1</v>
      </c>
      <c r="E5629" s="5" t="s">
        <v>7654</v>
      </c>
      <c r="F5629" s="5">
        <v>0</v>
      </c>
      <c r="G5629" s="5" t="s">
        <v>7652</v>
      </c>
      <c r="H5629" s="20" t="str">
        <f ca="1">IFERROR(__xludf.DUMMYFUNCTION("GOOGLETRANSLATE(VIET!K5629,""vi"",""en"")"),"Literature - novels, short stories")</f>
        <v>Literature - novels, short stories</v>
      </c>
      <c r="I5629" s="5">
        <v>0</v>
      </c>
      <c r="J5629" s="5">
        <v>2008</v>
      </c>
      <c r="K5629" s="5">
        <v>1</v>
      </c>
      <c r="L5629" s="5" t="s">
        <v>2933</v>
      </c>
      <c r="M5629" s="5" t="s">
        <v>96</v>
      </c>
      <c r="N5629" s="19">
        <v>9784022505095</v>
      </c>
    </row>
    <row r="5630" spans="1:14" ht="15.75" hidden="1" customHeight="1" x14ac:dyDescent="0.2">
      <c r="A5630" s="14">
        <v>540</v>
      </c>
      <c r="B5630" s="16">
        <v>610</v>
      </c>
      <c r="C5630" s="14" t="s">
        <v>7655</v>
      </c>
      <c r="D5630" s="17">
        <v>0</v>
      </c>
      <c r="E5630" s="5">
        <v>0</v>
      </c>
      <c r="F5630" s="5">
        <v>0</v>
      </c>
      <c r="G5630" s="5">
        <v>0</v>
      </c>
      <c r="H5630" s="5" t="s">
        <v>6096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19">
        <v>0</v>
      </c>
    </row>
    <row r="5631" spans="1:14" ht="15.75" customHeight="1" x14ac:dyDescent="0.2">
      <c r="A5631" s="14">
        <v>541</v>
      </c>
      <c r="B5631" s="16">
        <v>610</v>
      </c>
      <c r="C5631" s="14" t="s">
        <v>7656</v>
      </c>
      <c r="D5631" s="17">
        <v>1</v>
      </c>
      <c r="E5631" s="5" t="s">
        <v>7657</v>
      </c>
      <c r="F5631" s="5">
        <v>0</v>
      </c>
      <c r="G5631" s="5" t="s">
        <v>7658</v>
      </c>
      <c r="H5631" s="20" t="str">
        <f ca="1">IFERROR(__xludf.DUMMYFUNCTION("GOOGLETRANSLATE(VIET!K5631,""vi"",""en"")"),"Literature - novels, short stories")</f>
        <v>Literature - novels, short stories</v>
      </c>
      <c r="I5631" s="5">
        <v>0</v>
      </c>
      <c r="J5631" s="5">
        <v>2011</v>
      </c>
      <c r="K5631" s="5">
        <v>1</v>
      </c>
      <c r="L5631" s="5" t="s">
        <v>886</v>
      </c>
      <c r="M5631" s="5" t="s">
        <v>6168</v>
      </c>
      <c r="N5631" s="19" t="s">
        <v>7659</v>
      </c>
    </row>
    <row r="5632" spans="1:14" ht="15.75" customHeight="1" x14ac:dyDescent="0.2">
      <c r="A5632" s="14">
        <v>542</v>
      </c>
      <c r="B5632" s="16">
        <v>610</v>
      </c>
      <c r="C5632" s="14" t="s">
        <v>7660</v>
      </c>
      <c r="D5632" s="17">
        <v>1</v>
      </c>
      <c r="E5632" s="5" t="s">
        <v>7661</v>
      </c>
      <c r="F5632" s="5">
        <v>0</v>
      </c>
      <c r="G5632" s="5" t="s">
        <v>7662</v>
      </c>
      <c r="H5632" s="20" t="str">
        <f ca="1">IFERROR(__xludf.DUMMYFUNCTION("GOOGLETRANSLATE(VIET!K5632,""vi"",""en"")"),"Literature - novels, short stories")</f>
        <v>Literature - novels, short stories</v>
      </c>
      <c r="I5632" s="5">
        <v>0</v>
      </c>
      <c r="J5632" s="5">
        <v>2012</v>
      </c>
      <c r="K5632" s="5">
        <v>1</v>
      </c>
      <c r="L5632" s="5" t="s">
        <v>886</v>
      </c>
      <c r="M5632" s="5" t="s">
        <v>6168</v>
      </c>
      <c r="N5632" s="19" t="s">
        <v>7663</v>
      </c>
    </row>
    <row r="5633" spans="1:14" ht="15.75" customHeight="1" x14ac:dyDescent="0.2">
      <c r="A5633" s="14">
        <v>543</v>
      </c>
      <c r="B5633" s="16">
        <v>610</v>
      </c>
      <c r="C5633" s="14" t="s">
        <v>7664</v>
      </c>
      <c r="D5633" s="17">
        <v>1</v>
      </c>
      <c r="E5633" s="5" t="s">
        <v>7665</v>
      </c>
      <c r="F5633" s="5">
        <v>0</v>
      </c>
      <c r="G5633" s="5" t="s">
        <v>7666</v>
      </c>
      <c r="H5633" s="20" t="str">
        <f ca="1">IFERROR(__xludf.DUMMYFUNCTION("GOOGLETRANSLATE(VIET!K5633,""vi"",""en"")"),"Literature - novels, short stories")</f>
        <v>Literature - novels, short stories</v>
      </c>
      <c r="I5633" s="5">
        <v>0</v>
      </c>
      <c r="J5633" s="5">
        <v>2014</v>
      </c>
      <c r="K5633" s="5">
        <v>2</v>
      </c>
      <c r="L5633" s="5" t="s">
        <v>414</v>
      </c>
      <c r="M5633" s="5" t="s">
        <v>96</v>
      </c>
      <c r="N5633" s="19">
        <v>9784062184557</v>
      </c>
    </row>
    <row r="5634" spans="1:14" ht="15.75" customHeight="1" x14ac:dyDescent="0.2">
      <c r="A5634" s="14">
        <v>544</v>
      </c>
      <c r="B5634" s="16">
        <v>610</v>
      </c>
      <c r="C5634" s="14" t="s">
        <v>7667</v>
      </c>
      <c r="D5634" s="17">
        <v>1</v>
      </c>
      <c r="E5634" s="5" t="s">
        <v>7668</v>
      </c>
      <c r="F5634" s="5">
        <v>0</v>
      </c>
      <c r="G5634" s="5" t="s">
        <v>7666</v>
      </c>
      <c r="H5634" s="20" t="str">
        <f ca="1">IFERROR(__xludf.DUMMYFUNCTION("GOOGLETRANSLATE(VIET!K5634,""vi"",""en"")"),"Literature - novels, short stories")</f>
        <v>Literature - novels, short stories</v>
      </c>
      <c r="I5634" s="5">
        <v>0</v>
      </c>
      <c r="J5634" s="5">
        <v>2016</v>
      </c>
      <c r="K5634" s="5">
        <v>2</v>
      </c>
      <c r="L5634" s="5" t="s">
        <v>414</v>
      </c>
      <c r="M5634" s="5" t="s">
        <v>96</v>
      </c>
      <c r="N5634" s="19" t="s">
        <v>7669</v>
      </c>
    </row>
    <row r="5635" spans="1:14" ht="15.75" hidden="1" customHeight="1" x14ac:dyDescent="0.2">
      <c r="A5635" s="14">
        <v>545</v>
      </c>
      <c r="B5635" s="16">
        <v>610</v>
      </c>
      <c r="C5635" s="14">
        <v>0</v>
      </c>
      <c r="D5635" s="17">
        <v>0</v>
      </c>
      <c r="E5635" s="5">
        <v>0</v>
      </c>
      <c r="F5635" s="5">
        <v>0</v>
      </c>
      <c r="G5635" s="5">
        <v>0</v>
      </c>
      <c r="H5635" s="5" t="s">
        <v>6096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19">
        <v>0</v>
      </c>
    </row>
    <row r="5636" spans="1:14" ht="15.75" customHeight="1" x14ac:dyDescent="0.2">
      <c r="A5636" s="14">
        <v>546</v>
      </c>
      <c r="B5636" s="16">
        <v>610</v>
      </c>
      <c r="C5636" s="14" t="s">
        <v>7670</v>
      </c>
      <c r="D5636" s="17">
        <v>1</v>
      </c>
      <c r="E5636" s="5" t="s">
        <v>7671</v>
      </c>
      <c r="F5636" s="5">
        <v>0</v>
      </c>
      <c r="G5636" s="5" t="s">
        <v>7672</v>
      </c>
      <c r="H5636" s="20" t="str">
        <f ca="1">IFERROR(__xludf.DUMMYFUNCTION("GOOGLETRANSLATE(VIET!K5636,""vi"",""en"")"),"Literature - novels, short stories")</f>
        <v>Literature - novels, short stories</v>
      </c>
      <c r="I5636" s="5">
        <v>0</v>
      </c>
      <c r="J5636" s="5">
        <v>2014</v>
      </c>
      <c r="K5636" s="5">
        <v>7</v>
      </c>
      <c r="L5636" s="5" t="s">
        <v>2535</v>
      </c>
      <c r="M5636" s="5" t="s">
        <v>96</v>
      </c>
      <c r="N5636" s="19">
        <v>9784104393053</v>
      </c>
    </row>
    <row r="5637" spans="1:14" ht="15.75" hidden="1" customHeight="1" x14ac:dyDescent="0.2">
      <c r="A5637" s="14">
        <v>547</v>
      </c>
      <c r="B5637" s="16">
        <v>610</v>
      </c>
      <c r="C5637" s="14" t="s">
        <v>7673</v>
      </c>
      <c r="D5637" s="17">
        <v>0</v>
      </c>
      <c r="E5637" s="5">
        <v>0</v>
      </c>
      <c r="F5637" s="5">
        <v>0</v>
      </c>
      <c r="G5637" s="5">
        <v>0</v>
      </c>
      <c r="H5637" s="5" t="s">
        <v>6096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  <c r="N5637" s="19">
        <v>0</v>
      </c>
    </row>
    <row r="5638" spans="1:14" ht="15.75" hidden="1" customHeight="1" x14ac:dyDescent="0.2">
      <c r="A5638" s="14">
        <v>548</v>
      </c>
      <c r="B5638" s="16">
        <v>610</v>
      </c>
      <c r="C5638" s="14" t="s">
        <v>7674</v>
      </c>
      <c r="D5638" s="17">
        <v>0</v>
      </c>
      <c r="E5638" s="5">
        <v>0</v>
      </c>
      <c r="F5638" s="5">
        <v>0</v>
      </c>
      <c r="G5638" s="5">
        <v>0</v>
      </c>
      <c r="H5638" s="5" t="s">
        <v>6096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  <c r="N5638" s="19">
        <v>0</v>
      </c>
    </row>
    <row r="5639" spans="1:14" ht="15.75" customHeight="1" x14ac:dyDescent="0.2">
      <c r="A5639" s="14">
        <v>549</v>
      </c>
      <c r="B5639" s="16">
        <v>610</v>
      </c>
      <c r="C5639" s="14" t="s">
        <v>7675</v>
      </c>
      <c r="D5639" s="17">
        <v>1</v>
      </c>
      <c r="E5639" s="5" t="s">
        <v>7676</v>
      </c>
      <c r="F5639" s="5">
        <v>0</v>
      </c>
      <c r="G5639" s="5" t="s">
        <v>7677</v>
      </c>
      <c r="H5639" s="20" t="str">
        <f ca="1">IFERROR(__xludf.DUMMYFUNCTION("GOOGLETRANSLATE(VIET!K5639,""vi"",""en"")"),"Literature - novels, short stories")</f>
        <v>Literature - novels, short stories</v>
      </c>
      <c r="I5639" s="5">
        <v>0</v>
      </c>
      <c r="J5639" s="5">
        <v>2015</v>
      </c>
      <c r="K5639" s="5">
        <v>1</v>
      </c>
      <c r="L5639" s="5" t="s">
        <v>2535</v>
      </c>
      <c r="M5639" s="5" t="s">
        <v>6168</v>
      </c>
      <c r="N5639" s="19" t="s">
        <v>7678</v>
      </c>
    </row>
    <row r="5640" spans="1:14" ht="15.75" customHeight="1" x14ac:dyDescent="0.2">
      <c r="A5640" s="14">
        <v>550</v>
      </c>
      <c r="B5640" s="16">
        <v>610</v>
      </c>
      <c r="C5640" s="14" t="s">
        <v>7679</v>
      </c>
      <c r="D5640" s="17">
        <v>1</v>
      </c>
      <c r="E5640" s="5" t="s">
        <v>7680</v>
      </c>
      <c r="F5640" s="5">
        <v>0</v>
      </c>
      <c r="G5640" s="5" t="s">
        <v>7677</v>
      </c>
      <c r="H5640" s="20" t="str">
        <f ca="1">IFERROR(__xludf.DUMMYFUNCTION("GOOGLETRANSLATE(VIET!K5640,""vi"",""en"")"),"Literature - novels, short stories")</f>
        <v>Literature - novels, short stories</v>
      </c>
      <c r="I5640" s="5">
        <v>0</v>
      </c>
      <c r="J5640" s="5">
        <v>2019</v>
      </c>
      <c r="K5640" s="5">
        <v>1</v>
      </c>
      <c r="L5640" s="5" t="s">
        <v>414</v>
      </c>
      <c r="M5640" s="5" t="s">
        <v>6168</v>
      </c>
      <c r="N5640" s="19">
        <v>9784065143476</v>
      </c>
    </row>
    <row r="5641" spans="1:14" ht="15.75" hidden="1" customHeight="1" x14ac:dyDescent="0.2">
      <c r="A5641" s="14">
        <v>551</v>
      </c>
      <c r="B5641" s="16">
        <v>610</v>
      </c>
      <c r="C5641" s="14" t="s">
        <v>7681</v>
      </c>
      <c r="D5641" s="17">
        <v>0</v>
      </c>
      <c r="E5641" s="5">
        <v>0</v>
      </c>
      <c r="F5641" s="5">
        <v>0</v>
      </c>
      <c r="G5641" s="5">
        <v>0</v>
      </c>
      <c r="H5641" s="5" t="s">
        <v>6096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19">
        <v>0</v>
      </c>
    </row>
    <row r="5642" spans="1:14" ht="15.75" customHeight="1" x14ac:dyDescent="0.2">
      <c r="A5642" s="14">
        <v>552</v>
      </c>
      <c r="B5642" s="16">
        <v>610</v>
      </c>
      <c r="C5642" s="14" t="s">
        <v>7682</v>
      </c>
      <c r="D5642" s="17">
        <v>1</v>
      </c>
      <c r="E5642" s="5" t="s">
        <v>7683</v>
      </c>
      <c r="F5642" s="5">
        <v>0</v>
      </c>
      <c r="G5642" s="5" t="s">
        <v>7684</v>
      </c>
      <c r="H5642" s="20" t="str">
        <f ca="1">IFERROR(__xludf.DUMMYFUNCTION("GOOGLETRANSLATE(VIET!K5642,""vi"",""en"")"),"Literature - novels, short stories")</f>
        <v>Literature - novels, short stories</v>
      </c>
      <c r="I5642" s="5">
        <v>1</v>
      </c>
      <c r="J5642" s="5">
        <v>2015</v>
      </c>
      <c r="K5642" s="5">
        <v>1</v>
      </c>
      <c r="L5642" s="5" t="s">
        <v>2535</v>
      </c>
      <c r="M5642" s="5" t="s">
        <v>6168</v>
      </c>
      <c r="N5642" s="19" t="s">
        <v>7685</v>
      </c>
    </row>
    <row r="5643" spans="1:14" ht="15.75" customHeight="1" x14ac:dyDescent="0.2">
      <c r="A5643" s="14">
        <v>553</v>
      </c>
      <c r="B5643" s="16">
        <v>610</v>
      </c>
      <c r="C5643" s="14" t="s">
        <v>7686</v>
      </c>
      <c r="D5643" s="17">
        <v>1</v>
      </c>
      <c r="E5643" s="5" t="s">
        <v>7687</v>
      </c>
      <c r="F5643" s="5">
        <v>0</v>
      </c>
      <c r="G5643" s="5" t="s">
        <v>7684</v>
      </c>
      <c r="H5643" s="20" t="str">
        <f ca="1">IFERROR(__xludf.DUMMYFUNCTION("GOOGLETRANSLATE(VIET!K5643,""vi"",""en"")"),"Literature - novels, short stories")</f>
        <v>Literature - novels, short stories</v>
      </c>
      <c r="I5643" s="5">
        <v>2</v>
      </c>
      <c r="J5643" s="5">
        <v>2015</v>
      </c>
      <c r="K5643" s="5">
        <v>1</v>
      </c>
      <c r="L5643" s="5" t="s">
        <v>2535</v>
      </c>
      <c r="M5643" s="5" t="s">
        <v>6168</v>
      </c>
      <c r="N5643" s="19" t="s">
        <v>7688</v>
      </c>
    </row>
    <row r="5644" spans="1:14" ht="15.75" customHeight="1" x14ac:dyDescent="0.2">
      <c r="A5644" s="14">
        <v>554</v>
      </c>
      <c r="B5644" s="16">
        <v>610</v>
      </c>
      <c r="C5644" s="14" t="s">
        <v>7689</v>
      </c>
      <c r="D5644" s="17">
        <v>1</v>
      </c>
      <c r="E5644" s="5" t="s">
        <v>7690</v>
      </c>
      <c r="F5644" s="5">
        <v>0</v>
      </c>
      <c r="G5644" s="5" t="s">
        <v>7684</v>
      </c>
      <c r="H5644" s="20" t="str">
        <f ca="1">IFERROR(__xludf.DUMMYFUNCTION("GOOGLETRANSLATE(VIET!K5644,""vi"",""en"")"),"Literature - novels, short stories")</f>
        <v>Literature - novels, short stories</v>
      </c>
      <c r="I5644" s="5">
        <v>3</v>
      </c>
      <c r="J5644" s="5">
        <v>2015</v>
      </c>
      <c r="K5644" s="5">
        <v>1</v>
      </c>
      <c r="L5644" s="5" t="s">
        <v>2535</v>
      </c>
      <c r="M5644" s="5" t="s">
        <v>6168</v>
      </c>
      <c r="N5644" s="19" t="s">
        <v>7691</v>
      </c>
    </row>
    <row r="5645" spans="1:14" ht="15.75" customHeight="1" x14ac:dyDescent="0.2">
      <c r="A5645" s="14">
        <v>555</v>
      </c>
      <c r="B5645" s="16">
        <v>610</v>
      </c>
      <c r="C5645" s="14" t="s">
        <v>7692</v>
      </c>
      <c r="D5645" s="17">
        <v>1</v>
      </c>
      <c r="E5645" s="5" t="s">
        <v>7693</v>
      </c>
      <c r="F5645" s="5">
        <v>0</v>
      </c>
      <c r="G5645" s="5" t="s">
        <v>7684</v>
      </c>
      <c r="H5645" s="20" t="str">
        <f ca="1">IFERROR(__xludf.DUMMYFUNCTION("GOOGLETRANSLATE(VIET!K5645,""vi"",""en"")"),"Literature - novels, short stories")</f>
        <v>Literature - novels, short stories</v>
      </c>
      <c r="I5645" s="5">
        <v>4</v>
      </c>
      <c r="J5645" s="5">
        <v>2015</v>
      </c>
      <c r="K5645" s="5">
        <v>1</v>
      </c>
      <c r="L5645" s="5" t="s">
        <v>2535</v>
      </c>
      <c r="M5645" s="5" t="s">
        <v>6168</v>
      </c>
      <c r="N5645" s="19" t="s">
        <v>7694</v>
      </c>
    </row>
    <row r="5646" spans="1:14" ht="15.75" customHeight="1" x14ac:dyDescent="0.2">
      <c r="A5646" s="14">
        <v>556</v>
      </c>
      <c r="B5646" s="16">
        <v>610</v>
      </c>
      <c r="C5646" s="14" t="s">
        <v>7695</v>
      </c>
      <c r="D5646" s="17">
        <v>1</v>
      </c>
      <c r="E5646" s="5" t="s">
        <v>7696</v>
      </c>
      <c r="F5646" s="5">
        <v>0</v>
      </c>
      <c r="G5646" s="5" t="s">
        <v>7684</v>
      </c>
      <c r="H5646" s="20" t="str">
        <f ca="1">IFERROR(__xludf.DUMMYFUNCTION("GOOGLETRANSLATE(VIET!K5646,""vi"",""en"")"),"Literature - novels, short stories")</f>
        <v>Literature - novels, short stories</v>
      </c>
      <c r="I5646" s="5">
        <v>5</v>
      </c>
      <c r="J5646" s="5">
        <v>2015</v>
      </c>
      <c r="K5646" s="5">
        <v>1</v>
      </c>
      <c r="L5646" s="5" t="s">
        <v>2535</v>
      </c>
      <c r="M5646" s="5" t="s">
        <v>6168</v>
      </c>
      <c r="N5646" s="19" t="s">
        <v>7697</v>
      </c>
    </row>
    <row r="5647" spans="1:14" ht="15.75" customHeight="1" x14ac:dyDescent="0.2">
      <c r="A5647" s="14">
        <v>557</v>
      </c>
      <c r="B5647" s="16">
        <v>610</v>
      </c>
      <c r="C5647" s="14" t="s">
        <v>7698</v>
      </c>
      <c r="D5647" s="17">
        <v>1</v>
      </c>
      <c r="E5647" s="5" t="s">
        <v>7699</v>
      </c>
      <c r="F5647" s="5">
        <v>0</v>
      </c>
      <c r="G5647" s="5" t="s">
        <v>7684</v>
      </c>
      <c r="H5647" s="20" t="str">
        <f ca="1">IFERROR(__xludf.DUMMYFUNCTION("GOOGLETRANSLATE(VIET!K5647,""vi"",""en"")"),"Literature - novels, short stories")</f>
        <v>Literature - novels, short stories</v>
      </c>
      <c r="I5647" s="5">
        <v>6</v>
      </c>
      <c r="J5647" s="5">
        <v>2015</v>
      </c>
      <c r="K5647" s="5">
        <v>1</v>
      </c>
      <c r="L5647" s="5" t="s">
        <v>2535</v>
      </c>
      <c r="M5647" s="5" t="s">
        <v>6168</v>
      </c>
      <c r="N5647" s="19" t="s">
        <v>7700</v>
      </c>
    </row>
    <row r="5648" spans="1:14" ht="15.75" customHeight="1" x14ac:dyDescent="0.2">
      <c r="A5648" s="14">
        <v>558</v>
      </c>
      <c r="B5648" s="16">
        <v>610</v>
      </c>
      <c r="C5648" s="14" t="s">
        <v>7701</v>
      </c>
      <c r="D5648" s="17">
        <v>1</v>
      </c>
      <c r="E5648" s="5" t="s">
        <v>7702</v>
      </c>
      <c r="F5648" s="5">
        <v>0</v>
      </c>
      <c r="G5648" s="5" t="s">
        <v>7684</v>
      </c>
      <c r="H5648" s="20" t="str">
        <f ca="1">IFERROR(__xludf.DUMMYFUNCTION("GOOGLETRANSLATE(VIET!K5648,""vi"",""en"")"),"Literature - novels, short stories")</f>
        <v>Literature - novels, short stories</v>
      </c>
      <c r="I5648" s="5">
        <v>7</v>
      </c>
      <c r="J5648" s="5">
        <v>2015</v>
      </c>
      <c r="K5648" s="5">
        <v>1</v>
      </c>
      <c r="L5648" s="5" t="s">
        <v>2535</v>
      </c>
      <c r="M5648" s="5" t="s">
        <v>6168</v>
      </c>
      <c r="N5648" s="19" t="s">
        <v>7703</v>
      </c>
    </row>
    <row r="5649" spans="1:14" ht="15.75" hidden="1" customHeight="1" x14ac:dyDescent="0.2">
      <c r="A5649" s="14">
        <v>559</v>
      </c>
      <c r="B5649" s="16">
        <v>610</v>
      </c>
      <c r="C5649" s="14" t="s">
        <v>7704</v>
      </c>
      <c r="D5649" s="17">
        <v>0</v>
      </c>
      <c r="E5649" s="5">
        <v>0</v>
      </c>
      <c r="F5649" s="5">
        <v>0</v>
      </c>
      <c r="G5649" s="5">
        <v>0</v>
      </c>
      <c r="H5649" s="5" t="s">
        <v>6096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19">
        <v>0</v>
      </c>
    </row>
    <row r="5650" spans="1:14" ht="15.75" customHeight="1" x14ac:dyDescent="0.2">
      <c r="A5650" s="14">
        <v>560</v>
      </c>
      <c r="B5650" s="16">
        <v>610</v>
      </c>
      <c r="C5650" s="14" t="s">
        <v>7705</v>
      </c>
      <c r="D5650" s="17">
        <v>1</v>
      </c>
      <c r="E5650" s="5" t="s">
        <v>7706</v>
      </c>
      <c r="F5650" s="5">
        <v>0</v>
      </c>
      <c r="G5650" s="5" t="s">
        <v>7707</v>
      </c>
      <c r="H5650" s="20" t="str">
        <f ca="1">IFERROR(__xludf.DUMMYFUNCTION("GOOGLETRANSLATE(VIET!K5650,""vi"",""en"")"),"Literature - novels, short stories")</f>
        <v>Literature - novels, short stories</v>
      </c>
      <c r="I5650" s="5">
        <v>0</v>
      </c>
      <c r="J5650" s="5" t="s">
        <v>1261</v>
      </c>
      <c r="K5650" s="5">
        <v>1</v>
      </c>
      <c r="L5650" s="5" t="s">
        <v>1245</v>
      </c>
      <c r="M5650" s="5" t="s">
        <v>6168</v>
      </c>
      <c r="N5650" s="19" t="s">
        <v>7708</v>
      </c>
    </row>
    <row r="5651" spans="1:14" ht="15.75" customHeight="1" x14ac:dyDescent="0.2">
      <c r="A5651" s="14">
        <v>561</v>
      </c>
      <c r="B5651" s="16">
        <v>610</v>
      </c>
      <c r="C5651" s="14" t="s">
        <v>7709</v>
      </c>
      <c r="D5651" s="17">
        <v>1</v>
      </c>
      <c r="E5651" s="5" t="s">
        <v>7710</v>
      </c>
      <c r="F5651" s="5">
        <v>0</v>
      </c>
      <c r="G5651" s="5" t="s">
        <v>7707</v>
      </c>
      <c r="H5651" s="20" t="str">
        <f ca="1">IFERROR(__xludf.DUMMYFUNCTION("GOOGLETRANSLATE(VIET!K5651,""vi"",""en"")"),"Literature - novels, short stories")</f>
        <v>Literature - novels, short stories</v>
      </c>
      <c r="I5651" s="5">
        <v>0</v>
      </c>
      <c r="J5651" s="5">
        <v>2008</v>
      </c>
      <c r="K5651" s="5">
        <v>0</v>
      </c>
      <c r="L5651" s="5" t="s">
        <v>1245</v>
      </c>
      <c r="M5651" s="5" t="s">
        <v>96</v>
      </c>
      <c r="N5651" s="19">
        <v>4309017436</v>
      </c>
    </row>
    <row r="5652" spans="1:14" ht="15.75" customHeight="1" x14ac:dyDescent="0.2">
      <c r="A5652" s="14">
        <v>562</v>
      </c>
      <c r="B5652" s="16">
        <v>610</v>
      </c>
      <c r="C5652" s="14" t="s">
        <v>7711</v>
      </c>
      <c r="D5652" s="17">
        <v>1</v>
      </c>
      <c r="E5652" s="5" t="s">
        <v>7712</v>
      </c>
      <c r="F5652" s="5">
        <v>0</v>
      </c>
      <c r="G5652" s="5" t="s">
        <v>7707</v>
      </c>
      <c r="H5652" s="20" t="str">
        <f ca="1">IFERROR(__xludf.DUMMYFUNCTION("GOOGLETRANSLATE(VIET!K5652,""vi"",""en"")"),"Literature - novels, short stories")</f>
        <v>Literature - novels, short stories</v>
      </c>
      <c r="I5652" s="5">
        <v>0</v>
      </c>
      <c r="J5652" s="5">
        <v>2013</v>
      </c>
      <c r="K5652" s="5">
        <v>2</v>
      </c>
      <c r="L5652" s="5" t="s">
        <v>2535</v>
      </c>
      <c r="M5652" s="5" t="s">
        <v>96</v>
      </c>
      <c r="N5652" s="19" t="s">
        <v>7713</v>
      </c>
    </row>
    <row r="5653" spans="1:14" ht="15.75" customHeight="1" x14ac:dyDescent="0.2">
      <c r="A5653" s="14">
        <v>563</v>
      </c>
      <c r="B5653" s="16">
        <v>610</v>
      </c>
      <c r="C5653" s="14" t="s">
        <v>7714</v>
      </c>
      <c r="D5653" s="17">
        <v>1</v>
      </c>
      <c r="E5653" s="5" t="s">
        <v>7715</v>
      </c>
      <c r="F5653" s="5">
        <v>0</v>
      </c>
      <c r="G5653" s="5" t="s">
        <v>7707</v>
      </c>
      <c r="H5653" s="20" t="str">
        <f ca="1">IFERROR(__xludf.DUMMYFUNCTION("GOOGLETRANSLATE(VIET!K5653,""vi"",""en"")"),"Literature - novels, short stories")</f>
        <v>Literature - novels, short stories</v>
      </c>
      <c r="I5653" s="5">
        <v>0</v>
      </c>
      <c r="J5653" s="5">
        <v>2018</v>
      </c>
      <c r="K5653" s="5">
        <v>1</v>
      </c>
      <c r="L5653" s="5" t="s">
        <v>2535</v>
      </c>
      <c r="M5653" s="5" t="s">
        <v>96</v>
      </c>
      <c r="N5653" s="19">
        <v>9784104372041</v>
      </c>
    </row>
    <row r="5654" spans="1:14" ht="15.75" hidden="1" customHeight="1" x14ac:dyDescent="0.2">
      <c r="A5654" s="14">
        <v>564</v>
      </c>
      <c r="B5654" s="16">
        <v>610</v>
      </c>
      <c r="C5654" s="14" t="s">
        <v>7716</v>
      </c>
      <c r="D5654" s="17">
        <v>0</v>
      </c>
      <c r="E5654" s="5">
        <v>0</v>
      </c>
      <c r="F5654" s="5">
        <v>0</v>
      </c>
      <c r="G5654" s="5">
        <v>0</v>
      </c>
      <c r="H5654" s="5" t="s">
        <v>6096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19">
        <v>0</v>
      </c>
    </row>
    <row r="5655" spans="1:14" ht="15.75" hidden="1" customHeight="1" x14ac:dyDescent="0.2">
      <c r="A5655" s="14">
        <v>565</v>
      </c>
      <c r="B5655" s="16">
        <v>610</v>
      </c>
      <c r="C5655" s="14" t="s">
        <v>7717</v>
      </c>
      <c r="D5655" s="17">
        <v>0</v>
      </c>
      <c r="E5655" s="5">
        <v>0</v>
      </c>
      <c r="F5655" s="5">
        <v>0</v>
      </c>
      <c r="G5655" s="5">
        <v>0</v>
      </c>
      <c r="H5655" s="5" t="s">
        <v>6096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19">
        <v>0</v>
      </c>
    </row>
    <row r="5656" spans="1:14" ht="15.75" customHeight="1" x14ac:dyDescent="0.2">
      <c r="A5656" s="14">
        <v>566</v>
      </c>
      <c r="B5656" s="16">
        <v>610</v>
      </c>
      <c r="C5656" s="14" t="s">
        <v>7718</v>
      </c>
      <c r="D5656" s="17">
        <v>1</v>
      </c>
      <c r="E5656" s="5" t="s">
        <v>7719</v>
      </c>
      <c r="F5656" s="5">
        <v>0</v>
      </c>
      <c r="G5656" s="5" t="s">
        <v>7720</v>
      </c>
      <c r="H5656" s="20" t="str">
        <f ca="1">IFERROR(__xludf.DUMMYFUNCTION("GOOGLETRANSLATE(VIET!K5656,""vi"",""en"")"),"Literature - novels, short stories")</f>
        <v>Literature - novels, short stories</v>
      </c>
      <c r="I5656" s="5">
        <v>0</v>
      </c>
      <c r="J5656" s="5">
        <v>2006</v>
      </c>
      <c r="K5656" s="5">
        <v>8</v>
      </c>
      <c r="L5656" s="5" t="s">
        <v>1138</v>
      </c>
      <c r="M5656" s="5" t="s">
        <v>96</v>
      </c>
      <c r="N5656" s="19">
        <v>9784167672027</v>
      </c>
    </row>
    <row r="5657" spans="1:14" ht="15.75" customHeight="1" x14ac:dyDescent="0.2">
      <c r="A5657" s="14">
        <v>567</v>
      </c>
      <c r="B5657" s="16">
        <v>610</v>
      </c>
      <c r="C5657" s="14" t="s">
        <v>7721</v>
      </c>
      <c r="D5657" s="17">
        <v>1</v>
      </c>
      <c r="E5657" s="5" t="s">
        <v>7722</v>
      </c>
      <c r="F5657" s="5">
        <v>0</v>
      </c>
      <c r="G5657" s="5" t="s">
        <v>7720</v>
      </c>
      <c r="H5657" s="20" t="str">
        <f ca="1">IFERROR(__xludf.DUMMYFUNCTION("GOOGLETRANSLATE(VIET!K5657,""vi"",""en"")"),"Literature - novels, short stories")</f>
        <v>Literature - novels, short stories</v>
      </c>
      <c r="I5657" s="5">
        <v>0</v>
      </c>
      <c r="J5657" s="5">
        <v>1</v>
      </c>
      <c r="K5657" s="5">
        <v>1</v>
      </c>
      <c r="L5657" s="5" t="s">
        <v>1138</v>
      </c>
      <c r="M5657" s="5" t="s">
        <v>96</v>
      </c>
      <c r="N5657" s="19">
        <v>4167672030</v>
      </c>
    </row>
    <row r="5658" spans="1:14" ht="15.75" customHeight="1" x14ac:dyDescent="0.2">
      <c r="A5658" s="14">
        <v>568</v>
      </c>
      <c r="B5658" s="16">
        <v>610</v>
      </c>
      <c r="C5658" s="14" t="s">
        <v>7723</v>
      </c>
      <c r="D5658" s="17">
        <v>1</v>
      </c>
      <c r="E5658" s="5" t="s">
        <v>7724</v>
      </c>
      <c r="F5658" s="5">
        <v>0</v>
      </c>
      <c r="G5658" s="5" t="s">
        <v>7720</v>
      </c>
      <c r="H5658" s="20" t="str">
        <f ca="1">IFERROR(__xludf.DUMMYFUNCTION("GOOGLETRANSLATE(VIET!K5658,""vi"",""en"")"),"Literature - novels, short stories")</f>
        <v>Literature - novels, short stories</v>
      </c>
      <c r="I5658" s="5">
        <v>0</v>
      </c>
      <c r="J5658" s="5">
        <v>2013</v>
      </c>
      <c r="K5658" s="5">
        <v>1</v>
      </c>
      <c r="L5658" s="5" t="s">
        <v>1138</v>
      </c>
      <c r="M5658" s="5" t="s">
        <v>96</v>
      </c>
      <c r="N5658" s="19" t="s">
        <v>7725</v>
      </c>
    </row>
    <row r="5659" spans="1:14" ht="15.75" customHeight="1" x14ac:dyDescent="0.2">
      <c r="A5659" s="14">
        <v>569</v>
      </c>
      <c r="B5659" s="16">
        <v>610</v>
      </c>
      <c r="C5659" s="14" t="s">
        <v>7726</v>
      </c>
      <c r="D5659" s="17">
        <v>1</v>
      </c>
      <c r="E5659" s="5" t="s">
        <v>7727</v>
      </c>
      <c r="F5659" s="5">
        <v>0</v>
      </c>
      <c r="G5659" s="5" t="s">
        <v>7720</v>
      </c>
      <c r="H5659" s="20" t="str">
        <f ca="1">IFERROR(__xludf.DUMMYFUNCTION("GOOGLETRANSLATE(VIET!K5659,""vi"",""en"")"),"Literature - novels, short stories")</f>
        <v>Literature - novels, short stories</v>
      </c>
      <c r="I5659" s="5">
        <v>1</v>
      </c>
      <c r="J5659" s="5">
        <v>2007</v>
      </c>
      <c r="K5659" s="5">
        <v>1</v>
      </c>
      <c r="L5659" s="5" t="s">
        <v>1138</v>
      </c>
      <c r="M5659" s="5" t="s">
        <v>96</v>
      </c>
      <c r="N5659" s="19">
        <v>9784163263403</v>
      </c>
    </row>
    <row r="5660" spans="1:14" ht="15.75" customHeight="1" x14ac:dyDescent="0.2">
      <c r="A5660" s="14">
        <v>570</v>
      </c>
      <c r="B5660" s="16">
        <v>610</v>
      </c>
      <c r="C5660" s="14" t="s">
        <v>7728</v>
      </c>
      <c r="D5660" s="17">
        <v>1</v>
      </c>
      <c r="E5660" s="5" t="s">
        <v>7729</v>
      </c>
      <c r="F5660" s="5">
        <v>0</v>
      </c>
      <c r="G5660" s="5" t="s">
        <v>7720</v>
      </c>
      <c r="H5660" s="20" t="str">
        <f ca="1">IFERROR(__xludf.DUMMYFUNCTION("GOOGLETRANSLATE(VIET!K5660,""vi"",""en"")"),"Literature - novels, short stories")</f>
        <v>Literature - novels, short stories</v>
      </c>
      <c r="I5660" s="5">
        <v>0</v>
      </c>
      <c r="J5660" s="5">
        <v>2008</v>
      </c>
      <c r="K5660" s="5">
        <v>3</v>
      </c>
      <c r="L5660" s="5" t="s">
        <v>1071</v>
      </c>
      <c r="M5660" s="5" t="s">
        <v>96</v>
      </c>
      <c r="N5660" s="19">
        <v>9784575236491</v>
      </c>
    </row>
    <row r="5661" spans="1:14" ht="15.75" customHeight="1" x14ac:dyDescent="0.2">
      <c r="A5661" s="14">
        <v>571</v>
      </c>
      <c r="B5661" s="16">
        <v>610</v>
      </c>
      <c r="C5661" s="14" t="s">
        <v>7730</v>
      </c>
      <c r="D5661" s="17">
        <v>1</v>
      </c>
      <c r="E5661" s="5" t="s">
        <v>7731</v>
      </c>
      <c r="F5661" s="5">
        <v>0</v>
      </c>
      <c r="G5661" s="5" t="s">
        <v>7732</v>
      </c>
      <c r="H5661" s="20" t="str">
        <f ca="1">IFERROR(__xludf.DUMMYFUNCTION("GOOGLETRANSLATE(VIET!K5661,""vi"",""en"")"),"Literature - novels, short stories")</f>
        <v>Literature - novels, short stories</v>
      </c>
      <c r="I5661" s="5">
        <v>0</v>
      </c>
      <c r="J5661" s="5">
        <v>2010</v>
      </c>
      <c r="K5661" s="5">
        <v>1</v>
      </c>
      <c r="L5661" s="5" t="s">
        <v>414</v>
      </c>
      <c r="M5661" s="5" t="s">
        <v>35</v>
      </c>
      <c r="N5661" s="19">
        <v>9784770030887</v>
      </c>
    </row>
    <row r="5662" spans="1:14" ht="15.75" customHeight="1" x14ac:dyDescent="0.2">
      <c r="A5662" s="14">
        <v>572</v>
      </c>
      <c r="B5662" s="16">
        <v>610</v>
      </c>
      <c r="C5662" s="14" t="s">
        <v>7733</v>
      </c>
      <c r="D5662" s="17">
        <v>1</v>
      </c>
      <c r="E5662" s="5" t="s">
        <v>7734</v>
      </c>
      <c r="F5662" s="5">
        <v>0</v>
      </c>
      <c r="G5662" s="5" t="s">
        <v>7720</v>
      </c>
      <c r="H5662" s="20" t="str">
        <f ca="1">IFERROR(__xludf.DUMMYFUNCTION("GOOGLETRANSLATE(VIET!K5662,""vi"",""en"")"),"Literature - novels, short stories")</f>
        <v>Literature - novels, short stories</v>
      </c>
      <c r="I5662" s="5">
        <v>0</v>
      </c>
      <c r="J5662" s="5" t="s">
        <v>1305</v>
      </c>
      <c r="K5662" s="5">
        <v>1</v>
      </c>
      <c r="L5662" s="5" t="s">
        <v>2535</v>
      </c>
      <c r="M5662" s="5" t="s">
        <v>6168</v>
      </c>
      <c r="N5662" s="19" t="s">
        <v>7735</v>
      </c>
    </row>
    <row r="5663" spans="1:14" ht="15.75" hidden="1" customHeight="1" x14ac:dyDescent="0.2">
      <c r="A5663" s="14">
        <v>573</v>
      </c>
      <c r="B5663" s="16">
        <v>610</v>
      </c>
      <c r="C5663" s="14" t="s">
        <v>7736</v>
      </c>
      <c r="D5663" s="17">
        <v>0</v>
      </c>
      <c r="E5663" s="5">
        <v>0</v>
      </c>
      <c r="F5663" s="5">
        <v>0</v>
      </c>
      <c r="G5663" s="5">
        <v>0</v>
      </c>
      <c r="H5663" s="5" t="s">
        <v>6096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19">
        <v>0</v>
      </c>
    </row>
    <row r="5664" spans="1:14" ht="15.75" customHeight="1" x14ac:dyDescent="0.2">
      <c r="A5664" s="14">
        <v>574</v>
      </c>
      <c r="B5664" s="16">
        <v>610</v>
      </c>
      <c r="C5664" s="14" t="s">
        <v>7737</v>
      </c>
      <c r="D5664" s="17">
        <v>1</v>
      </c>
      <c r="E5664" s="5" t="s">
        <v>7738</v>
      </c>
      <c r="F5664" s="5">
        <v>0</v>
      </c>
      <c r="G5664" s="5" t="s">
        <v>7739</v>
      </c>
      <c r="H5664" s="20" t="str">
        <f ca="1">IFERROR(__xludf.DUMMYFUNCTION("GOOGLETRANSLATE(VIET!K5664,""vi"",""en"")"),"Literature - novels, short stories")</f>
        <v>Literature - novels, short stories</v>
      </c>
      <c r="I5664" s="5">
        <v>0</v>
      </c>
      <c r="J5664" s="5">
        <v>2016</v>
      </c>
      <c r="K5664" s="5">
        <v>1</v>
      </c>
      <c r="L5664" s="5" t="s">
        <v>414</v>
      </c>
      <c r="M5664" s="5" t="s">
        <v>6168</v>
      </c>
      <c r="N5664" s="19" t="s">
        <v>7740</v>
      </c>
    </row>
    <row r="5665" spans="1:14" ht="15.75" customHeight="1" x14ac:dyDescent="0.2">
      <c r="A5665" s="14">
        <v>575</v>
      </c>
      <c r="B5665" s="16">
        <v>610</v>
      </c>
      <c r="C5665" s="14" t="s">
        <v>7741</v>
      </c>
      <c r="D5665" s="17">
        <v>1</v>
      </c>
      <c r="E5665" s="5" t="s">
        <v>7742</v>
      </c>
      <c r="F5665" s="5">
        <v>0</v>
      </c>
      <c r="G5665" s="5" t="s">
        <v>7743</v>
      </c>
      <c r="H5665" s="20" t="str">
        <f ca="1">IFERROR(__xludf.DUMMYFUNCTION("GOOGLETRANSLATE(VIET!K5665,""vi"",""en"")"),"Literature - novels, short stories")</f>
        <v>Literature - novels, short stories</v>
      </c>
      <c r="I5665" s="5">
        <v>0</v>
      </c>
      <c r="J5665" s="5">
        <v>2017</v>
      </c>
      <c r="K5665" s="5">
        <v>2</v>
      </c>
      <c r="L5665" s="5" t="s">
        <v>2535</v>
      </c>
      <c r="M5665" s="5" t="s">
        <v>6168</v>
      </c>
      <c r="N5665" s="19" t="s">
        <v>7744</v>
      </c>
    </row>
    <row r="5666" spans="1:14" ht="15.75" customHeight="1" x14ac:dyDescent="0.2">
      <c r="A5666" s="14">
        <v>576</v>
      </c>
      <c r="B5666" s="16">
        <v>610</v>
      </c>
      <c r="C5666" s="14" t="s">
        <v>7745</v>
      </c>
      <c r="D5666" s="17">
        <v>1</v>
      </c>
      <c r="E5666" s="5" t="s">
        <v>7746</v>
      </c>
      <c r="F5666" s="5">
        <v>0</v>
      </c>
      <c r="G5666" s="5" t="s">
        <v>7747</v>
      </c>
      <c r="H5666" s="20" t="str">
        <f ca="1">IFERROR(__xludf.DUMMYFUNCTION("GOOGLETRANSLATE(VIET!K5666,""vi"",""en"")"),"Literature - novels, short stories")</f>
        <v>Literature - novels, short stories</v>
      </c>
      <c r="I5666" s="5">
        <v>0</v>
      </c>
      <c r="J5666" s="5">
        <v>2015</v>
      </c>
      <c r="K5666" s="5">
        <v>1</v>
      </c>
      <c r="L5666" s="5" t="s">
        <v>1138</v>
      </c>
      <c r="M5666" s="5" t="s">
        <v>6168</v>
      </c>
      <c r="N5666" s="19" t="s">
        <v>7748</v>
      </c>
    </row>
    <row r="5667" spans="1:14" ht="15.75" customHeight="1" x14ac:dyDescent="0.2">
      <c r="A5667" s="14">
        <v>577</v>
      </c>
      <c r="B5667" s="16">
        <v>610</v>
      </c>
      <c r="C5667" s="14" t="s">
        <v>7749</v>
      </c>
      <c r="D5667" s="17">
        <v>1</v>
      </c>
      <c r="E5667" s="5" t="s">
        <v>7750</v>
      </c>
      <c r="F5667" s="5">
        <v>0</v>
      </c>
      <c r="G5667" s="5" t="s">
        <v>7747</v>
      </c>
      <c r="H5667" s="20" t="str">
        <f ca="1">IFERROR(__xludf.DUMMYFUNCTION("GOOGLETRANSLATE(VIET!K5667,""vi"",""en"")"),"Literature - novels, short stories")</f>
        <v>Literature - novels, short stories</v>
      </c>
      <c r="I5667" s="5">
        <v>0</v>
      </c>
      <c r="J5667" s="5">
        <v>2014</v>
      </c>
      <c r="K5667" s="5">
        <v>2</v>
      </c>
      <c r="L5667" s="5" t="s">
        <v>2535</v>
      </c>
      <c r="M5667" s="5" t="s">
        <v>6168</v>
      </c>
      <c r="N5667" s="19">
        <v>9784103178231</v>
      </c>
    </row>
    <row r="5668" spans="1:14" ht="15.75" customHeight="1" x14ac:dyDescent="0.2">
      <c r="A5668" s="14">
        <v>578</v>
      </c>
      <c r="B5668" s="16">
        <v>610</v>
      </c>
      <c r="C5668" s="14" t="s">
        <v>7751</v>
      </c>
      <c r="D5668" s="17">
        <v>1</v>
      </c>
      <c r="E5668" s="5" t="s">
        <v>7752</v>
      </c>
      <c r="F5668" s="5">
        <v>0</v>
      </c>
      <c r="G5668" s="5" t="s">
        <v>7753</v>
      </c>
      <c r="H5668" s="20" t="str">
        <f ca="1">IFERROR(__xludf.DUMMYFUNCTION("GOOGLETRANSLATE(VIET!K5668,""vi"",""en"")"),"Literature - novels, short stories")</f>
        <v>Literature - novels, short stories</v>
      </c>
      <c r="I5668" s="5">
        <v>0</v>
      </c>
      <c r="J5668" s="5">
        <v>2016</v>
      </c>
      <c r="K5668" s="5">
        <v>4</v>
      </c>
      <c r="L5668" s="5" t="s">
        <v>2535</v>
      </c>
      <c r="M5668" s="5" t="s">
        <v>6168</v>
      </c>
      <c r="N5668" s="19" t="s">
        <v>7754</v>
      </c>
    </row>
    <row r="5669" spans="1:14" ht="15.75" customHeight="1" x14ac:dyDescent="0.2">
      <c r="A5669" s="14">
        <v>579</v>
      </c>
      <c r="B5669" s="16">
        <v>610</v>
      </c>
      <c r="C5669" s="14" t="s">
        <v>7755</v>
      </c>
      <c r="D5669" s="17">
        <v>1</v>
      </c>
      <c r="E5669" s="5" t="s">
        <v>7756</v>
      </c>
      <c r="F5669" s="5">
        <v>0</v>
      </c>
      <c r="G5669" s="5" t="s">
        <v>7757</v>
      </c>
      <c r="H5669" s="20" t="str">
        <f ca="1">IFERROR(__xludf.DUMMYFUNCTION("GOOGLETRANSLATE(VIET!K5669,""vi"",""en"")"),"Literature - novels, short stories")</f>
        <v>Literature - novels, short stories</v>
      </c>
      <c r="I5669" s="5">
        <v>0</v>
      </c>
      <c r="J5669" s="5">
        <v>2016</v>
      </c>
      <c r="K5669" s="5">
        <v>5</v>
      </c>
      <c r="L5669" s="5" t="s">
        <v>886</v>
      </c>
      <c r="M5669" s="5" t="s">
        <v>6168</v>
      </c>
      <c r="N5669" s="19" t="s">
        <v>7758</v>
      </c>
    </row>
    <row r="5670" spans="1:14" ht="15.75" customHeight="1" x14ac:dyDescent="0.2">
      <c r="A5670" s="14">
        <v>580</v>
      </c>
      <c r="B5670" s="16">
        <v>610</v>
      </c>
      <c r="C5670" s="14" t="s">
        <v>7759</v>
      </c>
      <c r="D5670" s="17">
        <v>1</v>
      </c>
      <c r="E5670" s="5" t="s">
        <v>7760</v>
      </c>
      <c r="F5670" s="5">
        <v>0</v>
      </c>
      <c r="G5670" s="5" t="s">
        <v>7761</v>
      </c>
      <c r="H5670" s="20" t="str">
        <f ca="1">IFERROR(__xludf.DUMMYFUNCTION("GOOGLETRANSLATE(VIET!K5670,""vi"",""en"")"),"Literature - novels, short stories")</f>
        <v>Literature - novels, short stories</v>
      </c>
      <c r="I5670" s="5">
        <v>0</v>
      </c>
      <c r="J5670" s="5">
        <v>2016</v>
      </c>
      <c r="K5670" s="5">
        <v>1</v>
      </c>
      <c r="L5670" s="5" t="s">
        <v>414</v>
      </c>
      <c r="M5670" s="5" t="s">
        <v>6168</v>
      </c>
      <c r="N5670" s="19" t="s">
        <v>7762</v>
      </c>
    </row>
    <row r="5671" spans="1:14" ht="15.75" hidden="1" customHeight="1" x14ac:dyDescent="0.2">
      <c r="A5671" s="14">
        <v>581</v>
      </c>
      <c r="B5671" s="16">
        <v>610</v>
      </c>
      <c r="C5671" s="14" t="s">
        <v>7763</v>
      </c>
      <c r="D5671" s="17">
        <v>0</v>
      </c>
      <c r="E5671" s="5">
        <v>0</v>
      </c>
      <c r="F5671" s="5">
        <v>0</v>
      </c>
      <c r="G5671" s="5">
        <v>0</v>
      </c>
      <c r="H5671" s="5" t="s">
        <v>6096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19">
        <v>0</v>
      </c>
    </row>
    <row r="5672" spans="1:14" ht="15.75" customHeight="1" x14ac:dyDescent="0.2">
      <c r="A5672" s="14">
        <v>582</v>
      </c>
      <c r="B5672" s="16">
        <v>610</v>
      </c>
      <c r="C5672" s="14" t="s">
        <v>7764</v>
      </c>
      <c r="D5672" s="17">
        <v>1</v>
      </c>
      <c r="E5672" s="5" t="s">
        <v>7765</v>
      </c>
      <c r="F5672" s="5">
        <v>0</v>
      </c>
      <c r="G5672" s="5" t="s">
        <v>7766</v>
      </c>
      <c r="H5672" s="20" t="str">
        <f ca="1">IFERROR(__xludf.DUMMYFUNCTION("GOOGLETRANSLATE(VIET!K5672,""vi"",""en"")"),"Literature - novels, short stories")</f>
        <v>Literature - novels, short stories</v>
      </c>
      <c r="I5672" s="5">
        <v>0</v>
      </c>
      <c r="J5672" s="5">
        <v>2015</v>
      </c>
      <c r="K5672" s="5">
        <v>1</v>
      </c>
      <c r="L5672" s="5" t="s">
        <v>7767</v>
      </c>
      <c r="M5672" s="5" t="s">
        <v>6168</v>
      </c>
      <c r="N5672" s="19" t="s">
        <v>7768</v>
      </c>
    </row>
    <row r="5673" spans="1:14" ht="15.75" customHeight="1" x14ac:dyDescent="0.2">
      <c r="A5673" s="14">
        <v>583</v>
      </c>
      <c r="B5673" s="16">
        <v>610</v>
      </c>
      <c r="C5673" s="14" t="s">
        <v>7769</v>
      </c>
      <c r="D5673" s="17">
        <v>1</v>
      </c>
      <c r="E5673" s="5" t="s">
        <v>7770</v>
      </c>
      <c r="F5673" s="5">
        <v>0</v>
      </c>
      <c r="G5673" s="5" t="s">
        <v>7771</v>
      </c>
      <c r="H5673" s="20" t="str">
        <f ca="1">IFERROR(__xludf.DUMMYFUNCTION("GOOGLETRANSLATE(VIET!K5673,""vi"",""en"")"),"Literature - novels, short stories")</f>
        <v>Literature - novels, short stories</v>
      </c>
      <c r="I5673" s="5">
        <v>0</v>
      </c>
      <c r="J5673" s="5">
        <v>2012</v>
      </c>
      <c r="K5673" s="5">
        <v>1</v>
      </c>
      <c r="L5673" s="5" t="s">
        <v>7772</v>
      </c>
      <c r="M5673" s="5" t="s">
        <v>6168</v>
      </c>
      <c r="N5673" s="19" t="s">
        <v>7773</v>
      </c>
    </row>
    <row r="5674" spans="1:14" ht="15.75" customHeight="1" x14ac:dyDescent="0.2">
      <c r="A5674" s="14">
        <v>584</v>
      </c>
      <c r="B5674" s="16">
        <v>610</v>
      </c>
      <c r="C5674" s="14" t="s">
        <v>7774</v>
      </c>
      <c r="D5674" s="17">
        <v>1</v>
      </c>
      <c r="E5674" s="5" t="s">
        <v>7775</v>
      </c>
      <c r="F5674" s="5">
        <v>0</v>
      </c>
      <c r="G5674" s="5" t="s">
        <v>7776</v>
      </c>
      <c r="H5674" s="20" t="str">
        <f ca="1">IFERROR(__xludf.DUMMYFUNCTION("GOOGLETRANSLATE(VIET!K5674,""vi"",""en"")"),"Literature - novels, short stories")</f>
        <v>Literature - novels, short stories</v>
      </c>
      <c r="I5674" s="5">
        <v>0</v>
      </c>
      <c r="J5674" s="5">
        <v>2016</v>
      </c>
      <c r="K5674" s="5">
        <v>4</v>
      </c>
      <c r="L5674" s="5" t="s">
        <v>2535</v>
      </c>
      <c r="M5674" s="5" t="s">
        <v>6168</v>
      </c>
      <c r="N5674" s="19" t="s">
        <v>7777</v>
      </c>
    </row>
    <row r="5675" spans="1:14" ht="15.75" customHeight="1" x14ac:dyDescent="0.2">
      <c r="A5675" s="14">
        <v>585</v>
      </c>
      <c r="B5675" s="16">
        <v>610</v>
      </c>
      <c r="C5675" s="14" t="s">
        <v>7778</v>
      </c>
      <c r="D5675" s="17">
        <v>1</v>
      </c>
      <c r="E5675" s="5" t="s">
        <v>7779</v>
      </c>
      <c r="F5675" s="5">
        <v>0</v>
      </c>
      <c r="G5675" s="5" t="s">
        <v>7780</v>
      </c>
      <c r="H5675" s="20" t="str">
        <f ca="1">IFERROR(__xludf.DUMMYFUNCTION("GOOGLETRANSLATE(VIET!K5675,""vi"",""en"")"),"Literature - novels, short stories")</f>
        <v>Literature - novels, short stories</v>
      </c>
      <c r="I5675" s="5">
        <v>0</v>
      </c>
      <c r="J5675" s="5">
        <v>2011</v>
      </c>
      <c r="K5675" s="5">
        <v>1</v>
      </c>
      <c r="L5675" s="5" t="s">
        <v>2535</v>
      </c>
      <c r="M5675" s="5" t="s">
        <v>96</v>
      </c>
      <c r="N5675" s="19" t="s">
        <v>7781</v>
      </c>
    </row>
    <row r="5676" spans="1:14" ht="15.75" customHeight="1" x14ac:dyDescent="0.2">
      <c r="A5676" s="14">
        <v>586</v>
      </c>
      <c r="B5676" s="16">
        <v>610</v>
      </c>
      <c r="C5676" s="14" t="s">
        <v>7782</v>
      </c>
      <c r="D5676" s="17">
        <v>1</v>
      </c>
      <c r="E5676" s="5" t="s">
        <v>7783</v>
      </c>
      <c r="F5676" s="5">
        <v>0</v>
      </c>
      <c r="G5676" s="5" t="s">
        <v>7780</v>
      </c>
      <c r="H5676" s="20" t="str">
        <f ca="1">IFERROR(__xludf.DUMMYFUNCTION("GOOGLETRANSLATE(VIET!K5676,""vi"",""en"")"),"Literature - novels, short stories")</f>
        <v>Literature - novels, short stories</v>
      </c>
      <c r="I5676" s="5">
        <v>0</v>
      </c>
      <c r="J5676" s="5" t="s">
        <v>1305</v>
      </c>
      <c r="K5676" s="5">
        <v>1</v>
      </c>
      <c r="L5676" s="5" t="s">
        <v>1245</v>
      </c>
      <c r="M5676" s="5" t="s">
        <v>6168</v>
      </c>
      <c r="N5676" s="19" t="s">
        <v>7784</v>
      </c>
    </row>
    <row r="5677" spans="1:14" ht="15.75" customHeight="1" x14ac:dyDescent="0.2">
      <c r="A5677" s="14">
        <v>587</v>
      </c>
      <c r="B5677" s="16">
        <v>610</v>
      </c>
      <c r="C5677" s="14" t="s">
        <v>7785</v>
      </c>
      <c r="D5677" s="17">
        <v>1</v>
      </c>
      <c r="E5677" s="5" t="s">
        <v>7786</v>
      </c>
      <c r="F5677" s="5" t="s">
        <v>7787</v>
      </c>
      <c r="G5677" s="5" t="s">
        <v>7780</v>
      </c>
      <c r="H5677" s="20" t="str">
        <f ca="1">IFERROR(__xludf.DUMMYFUNCTION("GOOGLETRANSLATE(VIET!K5677,""vi"",""en"")"),"Literature - novels, short stories")</f>
        <v>Literature - novels, short stories</v>
      </c>
      <c r="I5677" s="5">
        <v>0</v>
      </c>
      <c r="J5677" s="5">
        <v>2012</v>
      </c>
      <c r="K5677" s="5">
        <v>1</v>
      </c>
      <c r="L5677" s="5" t="s">
        <v>6837</v>
      </c>
      <c r="M5677" s="5" t="s">
        <v>35</v>
      </c>
      <c r="N5677" s="19">
        <v>9781421549378</v>
      </c>
    </row>
    <row r="5678" spans="1:14" ht="15.75" hidden="1" customHeight="1" x14ac:dyDescent="0.2">
      <c r="A5678" s="14">
        <v>588</v>
      </c>
      <c r="B5678" s="16">
        <v>610</v>
      </c>
      <c r="C5678" s="14" t="s">
        <v>7788</v>
      </c>
      <c r="D5678" s="17">
        <v>0</v>
      </c>
      <c r="E5678" s="5">
        <v>0</v>
      </c>
      <c r="F5678" s="5">
        <v>0</v>
      </c>
      <c r="G5678" s="5">
        <v>0</v>
      </c>
      <c r="H5678" s="5" t="s">
        <v>6096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19">
        <v>0</v>
      </c>
    </row>
    <row r="5679" spans="1:14" ht="15.75" hidden="1" customHeight="1" x14ac:dyDescent="0.2">
      <c r="A5679" s="14">
        <v>589</v>
      </c>
      <c r="B5679" s="16">
        <v>610</v>
      </c>
      <c r="C5679" s="14" t="s">
        <v>7789</v>
      </c>
      <c r="D5679" s="17">
        <v>0</v>
      </c>
      <c r="E5679" s="5">
        <v>0</v>
      </c>
      <c r="F5679" s="5">
        <v>0</v>
      </c>
      <c r="G5679" s="5">
        <v>0</v>
      </c>
      <c r="H5679" s="5" t="s">
        <v>6096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19">
        <v>0</v>
      </c>
    </row>
    <row r="5680" spans="1:14" ht="15.75" customHeight="1" x14ac:dyDescent="0.2">
      <c r="A5680" s="14">
        <v>590</v>
      </c>
      <c r="B5680" s="16">
        <v>610</v>
      </c>
      <c r="C5680" s="14" t="s">
        <v>7790</v>
      </c>
      <c r="D5680" s="17">
        <v>1</v>
      </c>
      <c r="E5680" s="5" t="s">
        <v>7791</v>
      </c>
      <c r="F5680" s="5">
        <v>0</v>
      </c>
      <c r="G5680" s="5" t="s">
        <v>7771</v>
      </c>
      <c r="H5680" s="20" t="str">
        <f ca="1">IFERROR(__xludf.DUMMYFUNCTION("GOOGLETRANSLATE(VIET!K5680,""vi"",""en"")"),"Literature - novels, short stories")</f>
        <v>Literature - novels, short stories</v>
      </c>
      <c r="I5680" s="5">
        <v>0</v>
      </c>
      <c r="J5680" s="5">
        <v>2004</v>
      </c>
      <c r="K5680" s="5">
        <v>12</v>
      </c>
      <c r="L5680" s="5" t="s">
        <v>1154</v>
      </c>
      <c r="M5680" s="5" t="s">
        <v>6168</v>
      </c>
      <c r="N5680" s="19" t="s">
        <v>7792</v>
      </c>
    </row>
    <row r="5681" spans="1:14" ht="15.75" hidden="1" customHeight="1" x14ac:dyDescent="0.2">
      <c r="A5681" s="14">
        <v>591</v>
      </c>
      <c r="B5681" s="16">
        <v>610</v>
      </c>
      <c r="C5681" s="14" t="s">
        <v>7793</v>
      </c>
      <c r="D5681" s="17">
        <v>0</v>
      </c>
      <c r="E5681" s="5">
        <v>0</v>
      </c>
      <c r="F5681" s="5">
        <v>0</v>
      </c>
      <c r="G5681" s="5">
        <v>0</v>
      </c>
      <c r="H5681" s="5" t="s">
        <v>6096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19">
        <v>0</v>
      </c>
    </row>
    <row r="5682" spans="1:14" ht="15.75" customHeight="1" x14ac:dyDescent="0.2">
      <c r="A5682" s="14">
        <v>592</v>
      </c>
      <c r="B5682" s="16">
        <v>610</v>
      </c>
      <c r="C5682" s="14" t="s">
        <v>7794</v>
      </c>
      <c r="D5682" s="17">
        <v>1</v>
      </c>
      <c r="E5682" s="5" t="s">
        <v>7795</v>
      </c>
      <c r="F5682" s="5">
        <v>0</v>
      </c>
      <c r="G5682" s="5" t="s">
        <v>7796</v>
      </c>
      <c r="H5682" s="20" t="str">
        <f ca="1">IFERROR(__xludf.DUMMYFUNCTION("GOOGLETRANSLATE(VIET!K5682,""vi"",""en"")"),"Literature - novels, short stories")</f>
        <v>Literature - novels, short stories</v>
      </c>
      <c r="I5682" s="5">
        <v>0</v>
      </c>
      <c r="J5682" s="5">
        <v>1992</v>
      </c>
      <c r="K5682" s="5">
        <v>1</v>
      </c>
      <c r="L5682" s="5" t="s">
        <v>7375</v>
      </c>
      <c r="M5682" s="5" t="s">
        <v>6168</v>
      </c>
      <c r="N5682" s="19" t="s">
        <v>7797</v>
      </c>
    </row>
    <row r="5683" spans="1:14" ht="15.75" hidden="1" customHeight="1" x14ac:dyDescent="0.2">
      <c r="A5683" s="14">
        <v>593</v>
      </c>
      <c r="B5683" s="16">
        <v>610</v>
      </c>
      <c r="C5683" s="14" t="s">
        <v>7798</v>
      </c>
      <c r="D5683" s="17">
        <v>0</v>
      </c>
      <c r="E5683" s="5">
        <v>0</v>
      </c>
      <c r="F5683" s="5">
        <v>0</v>
      </c>
      <c r="G5683" s="5">
        <v>0</v>
      </c>
      <c r="H5683" s="5" t="s">
        <v>6096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19">
        <v>0</v>
      </c>
    </row>
    <row r="5684" spans="1:14" ht="15.75" customHeight="1" x14ac:dyDescent="0.2">
      <c r="A5684" s="14">
        <v>594</v>
      </c>
      <c r="B5684" s="16">
        <v>610</v>
      </c>
      <c r="C5684" s="14" t="s">
        <v>7799</v>
      </c>
      <c r="D5684" s="17">
        <v>1</v>
      </c>
      <c r="E5684" s="5" t="s">
        <v>7800</v>
      </c>
      <c r="F5684" s="5">
        <v>0</v>
      </c>
      <c r="G5684" s="5" t="s">
        <v>7801</v>
      </c>
      <c r="H5684" s="20" t="str">
        <f ca="1">IFERROR(__xludf.DUMMYFUNCTION("GOOGLETRANSLATE(VIET!K5684,""vi"",""en"")"),"Literature - novels, short stories")</f>
        <v>Literature - novels, short stories</v>
      </c>
      <c r="I5684" s="5">
        <v>0</v>
      </c>
      <c r="J5684" s="5">
        <v>2005</v>
      </c>
      <c r="K5684" s="5">
        <v>1</v>
      </c>
      <c r="L5684" s="5" t="s">
        <v>2933</v>
      </c>
      <c r="M5684" s="5" t="s">
        <v>6168</v>
      </c>
      <c r="N5684" s="19" t="s">
        <v>7802</v>
      </c>
    </row>
    <row r="5685" spans="1:14" ht="15.75" customHeight="1" x14ac:dyDescent="0.2">
      <c r="A5685" s="14">
        <v>595</v>
      </c>
      <c r="B5685" s="16">
        <v>610</v>
      </c>
      <c r="C5685" s="14" t="s">
        <v>7803</v>
      </c>
      <c r="D5685" s="17">
        <v>1</v>
      </c>
      <c r="E5685" s="5" t="s">
        <v>7031</v>
      </c>
      <c r="F5685" s="5">
        <v>0</v>
      </c>
      <c r="G5685" s="5" t="s">
        <v>7804</v>
      </c>
      <c r="H5685" s="20" t="str">
        <f ca="1">IFERROR(__xludf.DUMMYFUNCTION("GOOGLETRANSLATE(VIET!K5685,""vi"",""en"")"),"Literature - novels, short stories")</f>
        <v>Literature - novels, short stories</v>
      </c>
      <c r="I5685" s="5">
        <v>0</v>
      </c>
      <c r="J5685" s="5">
        <v>2010</v>
      </c>
      <c r="K5685" s="5">
        <v>17</v>
      </c>
      <c r="L5685" s="5" t="s">
        <v>7304</v>
      </c>
      <c r="M5685" s="5">
        <v>0</v>
      </c>
      <c r="N5685" s="19">
        <v>9784575513448</v>
      </c>
    </row>
    <row r="5686" spans="1:14" ht="15.75" customHeight="1" x14ac:dyDescent="0.2">
      <c r="A5686" s="14">
        <v>596</v>
      </c>
      <c r="B5686" s="16">
        <v>610</v>
      </c>
      <c r="C5686" s="14" t="s">
        <v>7805</v>
      </c>
      <c r="D5686" s="17">
        <v>1</v>
      </c>
      <c r="E5686" s="5" t="s">
        <v>7806</v>
      </c>
      <c r="F5686" s="5">
        <v>0</v>
      </c>
      <c r="G5686" s="5" t="s">
        <v>7804</v>
      </c>
      <c r="H5686" s="20" t="str">
        <f ca="1">IFERROR(__xludf.DUMMYFUNCTION("GOOGLETRANSLATE(VIET!K5686,""vi"",""en"")"),"Literature - novels, short stories")</f>
        <v>Literature - novels, short stories</v>
      </c>
      <c r="I5686" s="5">
        <v>0</v>
      </c>
      <c r="J5686" s="5">
        <v>2015</v>
      </c>
      <c r="K5686" s="5">
        <v>1</v>
      </c>
      <c r="L5686" s="5" t="s">
        <v>886</v>
      </c>
      <c r="M5686" s="5" t="s">
        <v>6168</v>
      </c>
      <c r="N5686" s="19" t="s">
        <v>7807</v>
      </c>
    </row>
    <row r="5687" spans="1:14" ht="15.75" customHeight="1" x14ac:dyDescent="0.2">
      <c r="A5687" s="14">
        <v>597</v>
      </c>
      <c r="B5687" s="16">
        <v>610</v>
      </c>
      <c r="C5687" s="14" t="s">
        <v>7808</v>
      </c>
      <c r="D5687" s="17">
        <v>1</v>
      </c>
      <c r="E5687" s="5" t="s">
        <v>7809</v>
      </c>
      <c r="F5687" s="5">
        <v>0</v>
      </c>
      <c r="G5687" s="5" t="s">
        <v>7810</v>
      </c>
      <c r="H5687" s="20" t="str">
        <f ca="1">IFERROR(__xludf.DUMMYFUNCTION("GOOGLETRANSLATE(VIET!K5687,""vi"",""en"")"),"Literature - novels, short stories")</f>
        <v>Literature - novels, short stories</v>
      </c>
      <c r="I5687" s="5">
        <v>0</v>
      </c>
      <c r="J5687" s="5">
        <v>2013</v>
      </c>
      <c r="K5687" s="5">
        <v>1</v>
      </c>
      <c r="L5687" s="5" t="s">
        <v>2453</v>
      </c>
      <c r="M5687" s="5" t="s">
        <v>6168</v>
      </c>
      <c r="N5687" s="19" t="s">
        <v>7811</v>
      </c>
    </row>
    <row r="5688" spans="1:14" ht="15.75" customHeight="1" x14ac:dyDescent="0.2">
      <c r="A5688" s="14">
        <v>598</v>
      </c>
      <c r="B5688" s="16">
        <v>610</v>
      </c>
      <c r="C5688" s="14" t="s">
        <v>7812</v>
      </c>
      <c r="D5688" s="17">
        <v>1</v>
      </c>
      <c r="E5688" s="5" t="s">
        <v>7813</v>
      </c>
      <c r="F5688" s="5">
        <v>0</v>
      </c>
      <c r="G5688" s="5" t="s">
        <v>7814</v>
      </c>
      <c r="H5688" s="20" t="str">
        <f ca="1">IFERROR(__xludf.DUMMYFUNCTION("GOOGLETRANSLATE(VIET!K5688,""vi"",""en"")"),"Literature - novels, short stories")</f>
        <v>Literature - novels, short stories</v>
      </c>
      <c r="I5688" s="5">
        <v>1</v>
      </c>
      <c r="J5688" s="5">
        <v>2011</v>
      </c>
      <c r="K5688" s="5">
        <v>1</v>
      </c>
      <c r="L5688" s="5" t="s">
        <v>2535</v>
      </c>
      <c r="M5688" s="5" t="s">
        <v>6168</v>
      </c>
      <c r="N5688" s="19" t="s">
        <v>7815</v>
      </c>
    </row>
    <row r="5689" spans="1:14" ht="15.75" customHeight="1" x14ac:dyDescent="0.2">
      <c r="A5689" s="14">
        <v>599</v>
      </c>
      <c r="B5689" s="16">
        <v>610</v>
      </c>
      <c r="C5689" s="14" t="s">
        <v>7816</v>
      </c>
      <c r="D5689" s="17">
        <v>1</v>
      </c>
      <c r="E5689" s="5" t="s">
        <v>7817</v>
      </c>
      <c r="F5689" s="5">
        <v>0</v>
      </c>
      <c r="G5689" s="5" t="s">
        <v>7814</v>
      </c>
      <c r="H5689" s="20" t="str">
        <f ca="1">IFERROR(__xludf.DUMMYFUNCTION("GOOGLETRANSLATE(VIET!K5689,""vi"",""en"")"),"Literature - novels, short stories")</f>
        <v>Literature - novels, short stories</v>
      </c>
      <c r="I5689" s="5">
        <v>2</v>
      </c>
      <c r="J5689" s="5">
        <v>2011</v>
      </c>
      <c r="K5689" s="5">
        <v>1</v>
      </c>
      <c r="L5689" s="5" t="s">
        <v>2535</v>
      </c>
      <c r="M5689" s="5" t="s">
        <v>6168</v>
      </c>
      <c r="N5689" s="19" t="s">
        <v>7818</v>
      </c>
    </row>
    <row r="5690" spans="1:14" ht="15.75" customHeight="1" x14ac:dyDescent="0.2">
      <c r="A5690" s="14">
        <v>600</v>
      </c>
      <c r="B5690" s="16">
        <v>610</v>
      </c>
      <c r="C5690" s="14" t="s">
        <v>7819</v>
      </c>
      <c r="D5690" s="17">
        <v>1</v>
      </c>
      <c r="E5690" s="5" t="s">
        <v>7820</v>
      </c>
      <c r="F5690" s="5">
        <v>0</v>
      </c>
      <c r="G5690" s="5" t="s">
        <v>7814</v>
      </c>
      <c r="H5690" s="20" t="str">
        <f ca="1">IFERROR(__xludf.DUMMYFUNCTION("GOOGLETRANSLATE(VIET!K5690,""vi"",""en"")"),"Literature - novels, short stories")</f>
        <v>Literature - novels, short stories</v>
      </c>
      <c r="I5690" s="5">
        <v>0</v>
      </c>
      <c r="J5690" s="5">
        <v>2016</v>
      </c>
      <c r="K5690" s="5">
        <v>1</v>
      </c>
      <c r="L5690" s="5" t="s">
        <v>2535</v>
      </c>
      <c r="M5690" s="5" t="s">
        <v>6168</v>
      </c>
      <c r="N5690" s="19" t="s">
        <v>7821</v>
      </c>
    </row>
    <row r="5691" spans="1:14" ht="15.75" customHeight="1" x14ac:dyDescent="0.2">
      <c r="A5691" s="14">
        <v>601</v>
      </c>
      <c r="B5691" s="16">
        <v>610</v>
      </c>
      <c r="C5691" s="14" t="s">
        <v>7822</v>
      </c>
      <c r="D5691" s="17">
        <v>1</v>
      </c>
      <c r="E5691" s="5" t="s">
        <v>7823</v>
      </c>
      <c r="F5691" s="5">
        <v>0</v>
      </c>
      <c r="G5691" s="5" t="s">
        <v>7814</v>
      </c>
      <c r="H5691" s="20" t="str">
        <f ca="1">IFERROR(__xludf.DUMMYFUNCTION("GOOGLETRANSLATE(VIET!K5691,""vi"",""en"")"),"Literature - novels, short stories")</f>
        <v>Literature - novels, short stories</v>
      </c>
      <c r="I5691" s="5">
        <v>0</v>
      </c>
      <c r="J5691" s="5">
        <v>2016</v>
      </c>
      <c r="K5691" s="5">
        <v>1</v>
      </c>
      <c r="L5691" s="5" t="s">
        <v>2535</v>
      </c>
      <c r="M5691" s="5" t="s">
        <v>6168</v>
      </c>
      <c r="N5691" s="19" t="s">
        <v>7824</v>
      </c>
    </row>
    <row r="5692" spans="1:14" ht="15.75" customHeight="1" x14ac:dyDescent="0.2">
      <c r="A5692" s="14">
        <v>602</v>
      </c>
      <c r="B5692" s="16">
        <v>610</v>
      </c>
      <c r="C5692" s="14" t="s">
        <v>7825</v>
      </c>
      <c r="D5692" s="17">
        <v>1</v>
      </c>
      <c r="E5692" s="5" t="s">
        <v>7826</v>
      </c>
      <c r="F5692" s="5" t="s">
        <v>7827</v>
      </c>
      <c r="G5692" s="5" t="s">
        <v>7828</v>
      </c>
      <c r="H5692" s="20" t="str">
        <f ca="1">IFERROR(__xludf.DUMMYFUNCTION("GOOGLETRANSLATE(VIET!K5692,""vi"",""en"")"),"Literature - novels, short stories")</f>
        <v>Literature - novels, short stories</v>
      </c>
      <c r="I5692" s="5">
        <v>0</v>
      </c>
      <c r="J5692" s="5">
        <v>2014</v>
      </c>
      <c r="K5692" s="5">
        <v>1</v>
      </c>
      <c r="L5692" s="5" t="s">
        <v>1245</v>
      </c>
      <c r="M5692" s="5" t="s">
        <v>6168</v>
      </c>
      <c r="N5692" s="19" t="s">
        <v>7829</v>
      </c>
    </row>
    <row r="5693" spans="1:14" ht="15.75" customHeight="1" x14ac:dyDescent="0.2">
      <c r="A5693" s="14">
        <v>603</v>
      </c>
      <c r="B5693" s="16">
        <v>610</v>
      </c>
      <c r="C5693" s="14" t="s">
        <v>7830</v>
      </c>
      <c r="D5693" s="17">
        <v>1</v>
      </c>
      <c r="E5693" s="5" t="s">
        <v>7831</v>
      </c>
      <c r="F5693" s="5">
        <v>0</v>
      </c>
      <c r="G5693" s="5" t="s">
        <v>7832</v>
      </c>
      <c r="H5693" s="20" t="str">
        <f ca="1">IFERROR(__xludf.DUMMYFUNCTION("GOOGLETRANSLATE(VIET!K5693,""vi"",""en"")"),"Literature - novels, short stories")</f>
        <v>Literature - novels, short stories</v>
      </c>
      <c r="I5693" s="5">
        <v>0</v>
      </c>
      <c r="J5693" s="5">
        <v>2015</v>
      </c>
      <c r="K5693" s="5">
        <v>1</v>
      </c>
      <c r="L5693" s="5" t="s">
        <v>1977</v>
      </c>
      <c r="M5693" s="5" t="s">
        <v>6168</v>
      </c>
      <c r="N5693" s="19" t="s">
        <v>7833</v>
      </c>
    </row>
    <row r="5694" spans="1:14" ht="15.75" customHeight="1" x14ac:dyDescent="0.2">
      <c r="A5694" s="14">
        <v>604</v>
      </c>
      <c r="B5694" s="16">
        <v>610</v>
      </c>
      <c r="C5694" s="14" t="s">
        <v>7834</v>
      </c>
      <c r="D5694" s="17">
        <v>1</v>
      </c>
      <c r="E5694" s="5" t="s">
        <v>7835</v>
      </c>
      <c r="F5694" s="5">
        <v>0</v>
      </c>
      <c r="G5694" s="5" t="s">
        <v>7836</v>
      </c>
      <c r="H5694" s="20" t="str">
        <f ca="1">IFERROR(__xludf.DUMMYFUNCTION("GOOGLETRANSLATE(VIET!K5694,""vi"",""en"")"),"Literature - novels, short stories")</f>
        <v>Literature - novels, short stories</v>
      </c>
      <c r="I5694" s="5">
        <v>0</v>
      </c>
      <c r="J5694" s="5">
        <v>2014</v>
      </c>
      <c r="K5694" s="5">
        <v>1</v>
      </c>
      <c r="L5694" s="5" t="s">
        <v>414</v>
      </c>
      <c r="M5694" s="5" t="s">
        <v>6168</v>
      </c>
      <c r="N5694" s="19" t="s">
        <v>7837</v>
      </c>
    </row>
    <row r="5695" spans="1:14" ht="15.75" customHeight="1" x14ac:dyDescent="0.2">
      <c r="A5695" s="14">
        <v>605</v>
      </c>
      <c r="B5695" s="16">
        <v>610</v>
      </c>
      <c r="C5695" s="14" t="s">
        <v>7838</v>
      </c>
      <c r="D5695" s="17">
        <v>1</v>
      </c>
      <c r="E5695" s="5" t="s">
        <v>7839</v>
      </c>
      <c r="F5695" s="5">
        <v>0</v>
      </c>
      <c r="G5695" s="5" t="s">
        <v>7840</v>
      </c>
      <c r="H5695" s="20" t="str">
        <f ca="1">IFERROR(__xludf.DUMMYFUNCTION("GOOGLETRANSLATE(VIET!K5695,""vi"",""en"")"),"Literature - novels, short stories")</f>
        <v>Literature - novels, short stories</v>
      </c>
      <c r="I5695" s="5">
        <v>0</v>
      </c>
      <c r="J5695" s="5">
        <v>2014</v>
      </c>
      <c r="K5695" s="5">
        <v>5</v>
      </c>
      <c r="L5695" s="5" t="s">
        <v>7841</v>
      </c>
      <c r="M5695" s="5" t="s">
        <v>96</v>
      </c>
      <c r="N5695" s="19">
        <v>9784041106846</v>
      </c>
    </row>
    <row r="5696" spans="1:14" ht="15.75" customHeight="1" x14ac:dyDescent="0.2">
      <c r="A5696" s="14">
        <v>606</v>
      </c>
      <c r="B5696" s="16">
        <v>610</v>
      </c>
      <c r="C5696" s="14" t="s">
        <v>7842</v>
      </c>
      <c r="D5696" s="17">
        <v>1</v>
      </c>
      <c r="E5696" s="5" t="s">
        <v>7843</v>
      </c>
      <c r="F5696" s="5">
        <v>0</v>
      </c>
      <c r="G5696" s="5" t="s">
        <v>7840</v>
      </c>
      <c r="H5696" s="20" t="str">
        <f ca="1">IFERROR(__xludf.DUMMYFUNCTION("GOOGLETRANSLATE(VIET!K5696,""vi"",""en"")"),"Literature - novels, short stories")</f>
        <v>Literature - novels, short stories</v>
      </c>
      <c r="I5696" s="5">
        <v>0</v>
      </c>
      <c r="J5696" s="5">
        <v>2015</v>
      </c>
      <c r="K5696" s="5">
        <v>1</v>
      </c>
      <c r="L5696" s="5" t="s">
        <v>1138</v>
      </c>
      <c r="M5696" s="5" t="s">
        <v>6168</v>
      </c>
      <c r="N5696" s="19" t="s">
        <v>7844</v>
      </c>
    </row>
    <row r="5697" spans="1:14" ht="15.75" customHeight="1" x14ac:dyDescent="0.2">
      <c r="A5697" s="14">
        <v>607</v>
      </c>
      <c r="B5697" s="16">
        <v>610</v>
      </c>
      <c r="C5697" s="14" t="s">
        <v>7845</v>
      </c>
      <c r="D5697" s="17">
        <v>1</v>
      </c>
      <c r="E5697" s="5" t="s">
        <v>7846</v>
      </c>
      <c r="F5697" s="5" t="s">
        <v>7847</v>
      </c>
      <c r="G5697" s="5" t="s">
        <v>7848</v>
      </c>
      <c r="H5697" s="20" t="str">
        <f ca="1">IFERROR(__xludf.DUMMYFUNCTION("GOOGLETRANSLATE(VIET!K5697,""vi"",""en"")"),"Literature - novels, short stories")</f>
        <v>Literature - novels, short stories</v>
      </c>
      <c r="I5697" s="5">
        <v>0</v>
      </c>
      <c r="J5697" s="5">
        <v>1951</v>
      </c>
      <c r="K5697" s="5">
        <v>1</v>
      </c>
      <c r="L5697" s="5" t="s">
        <v>2535</v>
      </c>
      <c r="M5697" s="5" t="s">
        <v>6168</v>
      </c>
      <c r="N5697" s="19" t="s">
        <v>7849</v>
      </c>
    </row>
    <row r="5698" spans="1:14" ht="15.75" customHeight="1" x14ac:dyDescent="0.2">
      <c r="A5698" s="14">
        <v>608</v>
      </c>
      <c r="B5698" s="16">
        <v>610</v>
      </c>
      <c r="C5698" s="14" t="s">
        <v>7850</v>
      </c>
      <c r="D5698" s="17">
        <v>1</v>
      </c>
      <c r="E5698" s="5" t="s">
        <v>7851</v>
      </c>
      <c r="F5698" s="5">
        <v>0</v>
      </c>
      <c r="G5698" s="5" t="s">
        <v>7852</v>
      </c>
      <c r="H5698" s="20" t="str">
        <f ca="1">IFERROR(__xludf.DUMMYFUNCTION("GOOGLETRANSLATE(VIET!K5698,""vi"",""en"")"),"Literature - novels, short stories")</f>
        <v>Literature - novels, short stories</v>
      </c>
      <c r="I5698" s="5">
        <v>0</v>
      </c>
      <c r="J5698" s="5">
        <v>1970</v>
      </c>
      <c r="K5698" s="5">
        <v>1</v>
      </c>
      <c r="L5698" s="5" t="s">
        <v>2535</v>
      </c>
      <c r="M5698" s="5" t="s">
        <v>6168</v>
      </c>
      <c r="N5698" s="19" t="s">
        <v>7853</v>
      </c>
    </row>
    <row r="5699" spans="1:14" ht="15.75" customHeight="1" x14ac:dyDescent="0.2">
      <c r="A5699" s="14">
        <v>609</v>
      </c>
      <c r="B5699" s="16">
        <v>610</v>
      </c>
      <c r="C5699" s="14" t="s">
        <v>7854</v>
      </c>
      <c r="D5699" s="17">
        <v>2</v>
      </c>
      <c r="E5699" s="5" t="s">
        <v>7855</v>
      </c>
      <c r="F5699" s="5">
        <v>0</v>
      </c>
      <c r="G5699" s="5" t="s">
        <v>7856</v>
      </c>
      <c r="H5699" s="20" t="str">
        <f ca="1">IFERROR(__xludf.DUMMYFUNCTION("GOOGLETRANSLATE(VIET!K5699,""vi"",""en"")"),"Literature - novels, short stories")</f>
        <v>Literature - novels, short stories</v>
      </c>
      <c r="I5699" s="5">
        <v>0</v>
      </c>
      <c r="J5699" s="5">
        <v>2018</v>
      </c>
      <c r="K5699" s="5">
        <v>1</v>
      </c>
      <c r="L5699" s="5" t="s">
        <v>886</v>
      </c>
      <c r="M5699" s="5" t="s">
        <v>6168</v>
      </c>
      <c r="N5699" s="19" t="s">
        <v>7857</v>
      </c>
    </row>
    <row r="5700" spans="1:14" ht="15.75" customHeight="1" x14ac:dyDescent="0.2">
      <c r="A5700" s="14">
        <v>610</v>
      </c>
      <c r="B5700" s="16">
        <v>610</v>
      </c>
      <c r="C5700" s="14" t="s">
        <v>7858</v>
      </c>
      <c r="D5700" s="17">
        <v>1</v>
      </c>
      <c r="E5700" s="5" t="s">
        <v>7859</v>
      </c>
      <c r="F5700" s="5" t="s">
        <v>7860</v>
      </c>
      <c r="G5700" s="5" t="s">
        <v>7861</v>
      </c>
      <c r="H5700" s="20" t="str">
        <f ca="1">IFERROR(__xludf.DUMMYFUNCTION("GOOGLETRANSLATE(VIET!K5700,""vi"",""en"")"),"Literature - novels, short stories")</f>
        <v>Literature - novels, short stories</v>
      </c>
      <c r="I5700" s="5">
        <v>0</v>
      </c>
      <c r="J5700" s="5">
        <v>2011</v>
      </c>
      <c r="K5700" s="5">
        <v>1</v>
      </c>
      <c r="L5700" s="5" t="s">
        <v>6758</v>
      </c>
      <c r="M5700" s="5" t="s">
        <v>35</v>
      </c>
      <c r="N5700" s="19">
        <v>9781929280698</v>
      </c>
    </row>
    <row r="5701" spans="1:14" ht="15.75" customHeight="1" x14ac:dyDescent="0.2">
      <c r="A5701" s="14">
        <v>611</v>
      </c>
      <c r="B5701" s="16">
        <v>610</v>
      </c>
      <c r="C5701" s="14" t="s">
        <v>7862</v>
      </c>
      <c r="D5701" s="17">
        <v>1</v>
      </c>
      <c r="E5701" s="5" t="s">
        <v>7863</v>
      </c>
      <c r="F5701" s="5">
        <v>0</v>
      </c>
      <c r="G5701" s="5" t="s">
        <v>7861</v>
      </c>
      <c r="H5701" s="20" t="str">
        <f ca="1">IFERROR(__xludf.DUMMYFUNCTION("GOOGLETRANSLATE(VIET!K5701,""vi"",""en"")"),"Literature - novels, short stories")</f>
        <v>Literature - novels, short stories</v>
      </c>
      <c r="I5701" s="5">
        <v>0</v>
      </c>
      <c r="J5701" s="5">
        <v>2013</v>
      </c>
      <c r="K5701" s="5">
        <v>1</v>
      </c>
      <c r="L5701" s="5" t="s">
        <v>414</v>
      </c>
      <c r="M5701" s="5" t="s">
        <v>96</v>
      </c>
      <c r="N5701" s="19">
        <v>9784062182751</v>
      </c>
    </row>
    <row r="5702" spans="1:14" ht="15.75" customHeight="1" x14ac:dyDescent="0.2">
      <c r="A5702" s="14">
        <v>612</v>
      </c>
      <c r="B5702" s="16">
        <v>610</v>
      </c>
      <c r="C5702" s="14" t="s">
        <v>7864</v>
      </c>
      <c r="D5702" s="17">
        <v>1</v>
      </c>
      <c r="E5702" s="5" t="s">
        <v>7865</v>
      </c>
      <c r="F5702" s="5">
        <v>0</v>
      </c>
      <c r="G5702" s="5" t="s">
        <v>7866</v>
      </c>
      <c r="H5702" s="20" t="str">
        <f ca="1">IFERROR(__xludf.DUMMYFUNCTION("GOOGLETRANSLATE(VIET!K5702,""vi"",""en"")"),"Literature - novels, short stories")</f>
        <v>Literature - novels, short stories</v>
      </c>
      <c r="I5702" s="5">
        <v>0</v>
      </c>
      <c r="J5702" s="5">
        <v>2017</v>
      </c>
      <c r="K5702" s="5">
        <v>7</v>
      </c>
      <c r="L5702" s="5" t="s">
        <v>2535</v>
      </c>
      <c r="M5702" s="5" t="s">
        <v>6168</v>
      </c>
      <c r="N5702" s="19" t="s">
        <v>7867</v>
      </c>
    </row>
    <row r="5703" spans="1:14" ht="15.75" customHeight="1" x14ac:dyDescent="0.2">
      <c r="A5703" s="14">
        <v>613</v>
      </c>
      <c r="B5703" s="16">
        <v>610</v>
      </c>
      <c r="C5703" s="14" t="s">
        <v>7868</v>
      </c>
      <c r="D5703" s="17">
        <v>1</v>
      </c>
      <c r="E5703" s="5" t="s">
        <v>7869</v>
      </c>
      <c r="F5703" s="5">
        <v>0</v>
      </c>
      <c r="G5703" s="5" t="s">
        <v>7870</v>
      </c>
      <c r="H5703" s="20" t="str">
        <f ca="1">IFERROR(__xludf.DUMMYFUNCTION("GOOGLETRANSLATE(VIET!K5703,""vi"",""en"")"),"Literature - novels, short stories")</f>
        <v>Literature - novels, short stories</v>
      </c>
      <c r="I5703" s="5">
        <v>0</v>
      </c>
      <c r="J5703" s="5">
        <v>2015</v>
      </c>
      <c r="K5703" s="5">
        <v>4</v>
      </c>
      <c r="L5703" s="5" t="s">
        <v>7871</v>
      </c>
      <c r="M5703" s="5" t="s">
        <v>96</v>
      </c>
      <c r="N5703" s="19" t="s">
        <v>7872</v>
      </c>
    </row>
    <row r="5704" spans="1:14" ht="15.75" customHeight="1" x14ac:dyDescent="0.2">
      <c r="A5704" s="14">
        <v>614</v>
      </c>
      <c r="B5704" s="16">
        <v>610</v>
      </c>
      <c r="C5704" s="14" t="s">
        <v>7873</v>
      </c>
      <c r="D5704" s="17">
        <v>1</v>
      </c>
      <c r="E5704" s="5" t="s">
        <v>7874</v>
      </c>
      <c r="F5704" s="5">
        <v>0</v>
      </c>
      <c r="G5704" s="5" t="s">
        <v>7875</v>
      </c>
      <c r="H5704" s="20" t="str">
        <f ca="1">IFERROR(__xludf.DUMMYFUNCTION("GOOGLETRANSLATE(VIET!K5704,""vi"",""en"")"),"Literature - novels, short stories")</f>
        <v>Literature - novels, short stories</v>
      </c>
      <c r="I5704" s="5">
        <v>0</v>
      </c>
      <c r="J5704" s="5">
        <v>2017</v>
      </c>
      <c r="K5704" s="5">
        <v>4</v>
      </c>
      <c r="L5704" s="5" t="s">
        <v>1138</v>
      </c>
      <c r="M5704" s="5" t="s">
        <v>96</v>
      </c>
      <c r="N5704" s="19" t="s">
        <v>7876</v>
      </c>
    </row>
    <row r="5705" spans="1:14" ht="15.75" customHeight="1" x14ac:dyDescent="0.2">
      <c r="A5705" s="14">
        <v>615</v>
      </c>
      <c r="B5705" s="16">
        <v>610</v>
      </c>
      <c r="C5705" s="14" t="s">
        <v>7877</v>
      </c>
      <c r="D5705" s="17">
        <v>1</v>
      </c>
      <c r="E5705" s="5" t="s">
        <v>7878</v>
      </c>
      <c r="F5705" s="5">
        <v>0</v>
      </c>
      <c r="G5705" s="5" t="s">
        <v>7879</v>
      </c>
      <c r="H5705" s="20" t="str">
        <f ca="1">IFERROR(__xludf.DUMMYFUNCTION("GOOGLETRANSLATE(VIET!K5705,""vi"",""en"")"),"Literature - novels, short stories")</f>
        <v>Literature - novels, short stories</v>
      </c>
      <c r="I5705" s="5">
        <v>0</v>
      </c>
      <c r="J5705" s="5">
        <v>2013</v>
      </c>
      <c r="K5705" s="5">
        <v>1</v>
      </c>
      <c r="L5705" s="5" t="s">
        <v>7048</v>
      </c>
      <c r="M5705" s="5" t="s">
        <v>96</v>
      </c>
      <c r="N5705" s="19">
        <v>9784163821306</v>
      </c>
    </row>
    <row r="5706" spans="1:14" ht="15.75" customHeight="1" x14ac:dyDescent="0.2">
      <c r="A5706" s="14">
        <v>616</v>
      </c>
      <c r="B5706" s="16">
        <v>610</v>
      </c>
      <c r="C5706" s="14" t="s">
        <v>7880</v>
      </c>
      <c r="D5706" s="17">
        <v>1</v>
      </c>
      <c r="E5706" s="5" t="s">
        <v>7881</v>
      </c>
      <c r="F5706" s="5">
        <v>0</v>
      </c>
      <c r="G5706" s="5" t="s">
        <v>7879</v>
      </c>
      <c r="H5706" s="20" t="str">
        <f ca="1">IFERROR(__xludf.DUMMYFUNCTION("GOOGLETRANSLATE(VIET!K5706,""vi"",""en"")"),"Literature - novels, short stories")</f>
        <v>Literature - novels, short stories</v>
      </c>
      <c r="I5706" s="5">
        <v>0</v>
      </c>
      <c r="J5706" s="5">
        <v>2011</v>
      </c>
      <c r="K5706" s="5">
        <v>1</v>
      </c>
      <c r="L5706" s="5" t="s">
        <v>414</v>
      </c>
      <c r="M5706" s="5" t="s">
        <v>96</v>
      </c>
      <c r="N5706" s="19" t="s">
        <v>7882</v>
      </c>
    </row>
    <row r="5707" spans="1:14" ht="15.75" customHeight="1" x14ac:dyDescent="0.2">
      <c r="A5707" s="14">
        <v>617</v>
      </c>
      <c r="B5707" s="16">
        <v>610</v>
      </c>
      <c r="C5707" s="14" t="s">
        <v>7883</v>
      </c>
      <c r="D5707" s="17">
        <v>1</v>
      </c>
      <c r="E5707" s="5" t="s">
        <v>7884</v>
      </c>
      <c r="F5707" s="5">
        <v>0</v>
      </c>
      <c r="G5707" s="5" t="s">
        <v>7885</v>
      </c>
      <c r="H5707" s="20" t="str">
        <f ca="1">IFERROR(__xludf.DUMMYFUNCTION("GOOGLETRANSLATE(VIET!K5707,""vi"",""en"")"),"Literature - novels, short stories")</f>
        <v>Literature - novels, short stories</v>
      </c>
      <c r="I5707" s="5">
        <v>0</v>
      </c>
      <c r="J5707" s="5">
        <v>2017</v>
      </c>
      <c r="K5707" s="5">
        <v>1</v>
      </c>
      <c r="L5707" s="5" t="s">
        <v>2453</v>
      </c>
      <c r="M5707" s="5" t="s">
        <v>96</v>
      </c>
      <c r="N5707" s="19" t="s">
        <v>7886</v>
      </c>
    </row>
    <row r="5708" spans="1:14" ht="15.75" customHeight="1" x14ac:dyDescent="0.2">
      <c r="A5708" s="14">
        <v>618</v>
      </c>
      <c r="B5708" s="16">
        <v>610</v>
      </c>
      <c r="C5708" s="14" t="s">
        <v>7887</v>
      </c>
      <c r="D5708" s="17">
        <v>1</v>
      </c>
      <c r="E5708" s="5" t="s">
        <v>7888</v>
      </c>
      <c r="F5708" s="5">
        <v>0</v>
      </c>
      <c r="G5708" s="5" t="s">
        <v>7889</v>
      </c>
      <c r="H5708" s="20" t="str">
        <f ca="1">IFERROR(__xludf.DUMMYFUNCTION("GOOGLETRANSLATE(VIET!K5708,""vi"",""en"")"),"Literature - novels, short stories")</f>
        <v>Literature - novels, short stories</v>
      </c>
      <c r="I5708" s="5">
        <v>0</v>
      </c>
      <c r="J5708" s="5">
        <v>2016</v>
      </c>
      <c r="K5708" s="5">
        <v>1</v>
      </c>
      <c r="L5708" s="5" t="s">
        <v>1138</v>
      </c>
      <c r="M5708" s="5" t="s">
        <v>96</v>
      </c>
      <c r="N5708" s="19" t="s">
        <v>7890</v>
      </c>
    </row>
    <row r="5709" spans="1:14" ht="15.75" customHeight="1" x14ac:dyDescent="0.2">
      <c r="A5709" s="14">
        <v>619</v>
      </c>
      <c r="B5709" s="16">
        <v>610</v>
      </c>
      <c r="C5709" s="14" t="s">
        <v>7891</v>
      </c>
      <c r="D5709" s="17">
        <v>1</v>
      </c>
      <c r="E5709" s="5" t="s">
        <v>7892</v>
      </c>
      <c r="F5709" s="5">
        <v>0</v>
      </c>
      <c r="G5709" s="5" t="s">
        <v>7893</v>
      </c>
      <c r="H5709" s="20" t="str">
        <f ca="1">IFERROR(__xludf.DUMMYFUNCTION("GOOGLETRANSLATE(VIET!K5709,""vi"",""en"")"),"Literature - novels, short stories")</f>
        <v>Literature - novels, short stories</v>
      </c>
      <c r="I5709" s="5">
        <v>0</v>
      </c>
      <c r="J5709" s="5">
        <v>2017</v>
      </c>
      <c r="K5709" s="5">
        <v>3</v>
      </c>
      <c r="L5709" s="5" t="s">
        <v>7894</v>
      </c>
      <c r="M5709" s="5" t="s">
        <v>96</v>
      </c>
      <c r="N5709" s="19" t="s">
        <v>7895</v>
      </c>
    </row>
    <row r="5710" spans="1:14" ht="15.75" customHeight="1" x14ac:dyDescent="0.2">
      <c r="A5710" s="14">
        <v>620</v>
      </c>
      <c r="B5710" s="16">
        <v>610</v>
      </c>
      <c r="C5710" s="14" t="s">
        <v>7896</v>
      </c>
      <c r="D5710" s="17">
        <v>1</v>
      </c>
      <c r="E5710" s="5" t="s">
        <v>7897</v>
      </c>
      <c r="F5710" s="5">
        <v>0</v>
      </c>
      <c r="G5710" s="5" t="s">
        <v>7898</v>
      </c>
      <c r="H5710" s="20" t="str">
        <f ca="1">IFERROR(__xludf.DUMMYFUNCTION("GOOGLETRANSLATE(VIET!K5710,""vi"",""en"")"),"Literature - novels, short stories")</f>
        <v>Literature - novels, short stories</v>
      </c>
      <c r="I5710" s="5">
        <v>0</v>
      </c>
      <c r="J5710" s="5">
        <v>2015</v>
      </c>
      <c r="K5710" s="5">
        <v>3</v>
      </c>
      <c r="L5710" s="5" t="s">
        <v>2933</v>
      </c>
      <c r="M5710" s="5" t="s">
        <v>96</v>
      </c>
      <c r="N5710" s="19" t="s">
        <v>7899</v>
      </c>
    </row>
    <row r="5711" spans="1:14" ht="15.75" customHeight="1" x14ac:dyDescent="0.2">
      <c r="A5711" s="14">
        <v>621</v>
      </c>
      <c r="B5711" s="16">
        <v>610</v>
      </c>
      <c r="C5711" s="14" t="s">
        <v>7900</v>
      </c>
      <c r="D5711" s="17">
        <v>1</v>
      </c>
      <c r="E5711" s="5" t="s">
        <v>7901</v>
      </c>
      <c r="F5711" s="5">
        <v>0</v>
      </c>
      <c r="G5711" s="5" t="s">
        <v>7898</v>
      </c>
      <c r="H5711" s="20" t="str">
        <f ca="1">IFERROR(__xludf.DUMMYFUNCTION("GOOGLETRANSLATE(VIET!K5711,""vi"",""en"")"),"Literature - novels, short stories")</f>
        <v>Literature - novels, short stories</v>
      </c>
      <c r="I5711" s="5">
        <v>1</v>
      </c>
      <c r="J5711" s="5">
        <v>2015</v>
      </c>
      <c r="K5711" s="5">
        <v>3</v>
      </c>
      <c r="L5711" s="5" t="s">
        <v>751</v>
      </c>
      <c r="M5711" s="5" t="s">
        <v>96</v>
      </c>
      <c r="N5711" s="19">
        <v>9784093863933</v>
      </c>
    </row>
    <row r="5712" spans="1:14" ht="15.75" customHeight="1" x14ac:dyDescent="0.2">
      <c r="A5712" s="14">
        <v>622</v>
      </c>
      <c r="B5712" s="16">
        <v>610</v>
      </c>
      <c r="C5712" s="14" t="s">
        <v>7902</v>
      </c>
      <c r="D5712" s="17">
        <v>1</v>
      </c>
      <c r="E5712" s="5" t="s">
        <v>7903</v>
      </c>
      <c r="F5712" s="5">
        <v>0</v>
      </c>
      <c r="G5712" s="5" t="s">
        <v>7898</v>
      </c>
      <c r="H5712" s="20" t="str">
        <f ca="1">IFERROR(__xludf.DUMMYFUNCTION("GOOGLETRANSLATE(VIET!K5712,""vi"",""en"")"),"Literature - novels, short stories")</f>
        <v>Literature - novels, short stories</v>
      </c>
      <c r="I5712" s="5">
        <v>2</v>
      </c>
      <c r="J5712" s="5">
        <v>2015</v>
      </c>
      <c r="K5712" s="5">
        <v>2</v>
      </c>
      <c r="L5712" s="5" t="s">
        <v>751</v>
      </c>
      <c r="M5712" s="5" t="s">
        <v>96</v>
      </c>
      <c r="N5712" s="19">
        <v>9784093863926</v>
      </c>
    </row>
    <row r="5713" spans="1:14" ht="15.75" customHeight="1" x14ac:dyDescent="0.2">
      <c r="A5713" s="14">
        <v>623</v>
      </c>
      <c r="B5713" s="16">
        <v>610</v>
      </c>
      <c r="C5713" s="14" t="s">
        <v>7904</v>
      </c>
      <c r="D5713" s="17">
        <v>1</v>
      </c>
      <c r="E5713" s="5" t="s">
        <v>7905</v>
      </c>
      <c r="F5713" s="5">
        <v>0</v>
      </c>
      <c r="G5713" s="5" t="s">
        <v>7906</v>
      </c>
      <c r="H5713" s="20" t="str">
        <f ca="1">IFERROR(__xludf.DUMMYFUNCTION("GOOGLETRANSLATE(VIET!K5713,""vi"",""en"")"),"Literature - novels, short stories")</f>
        <v>Literature - novels, short stories</v>
      </c>
      <c r="I5713" s="5">
        <v>0</v>
      </c>
      <c r="J5713" s="5">
        <v>2016</v>
      </c>
      <c r="K5713" s="5">
        <v>3</v>
      </c>
      <c r="L5713" s="5" t="s">
        <v>3873</v>
      </c>
      <c r="M5713" s="5" t="s">
        <v>96</v>
      </c>
      <c r="N5713" s="19" t="s">
        <v>7907</v>
      </c>
    </row>
    <row r="5714" spans="1:14" ht="15.75" customHeight="1" x14ac:dyDescent="0.2">
      <c r="A5714" s="14">
        <v>624</v>
      </c>
      <c r="B5714" s="16">
        <v>610</v>
      </c>
      <c r="C5714" s="14" t="s">
        <v>7908</v>
      </c>
      <c r="D5714" s="17">
        <v>1</v>
      </c>
      <c r="E5714" s="5" t="s">
        <v>7909</v>
      </c>
      <c r="F5714" s="5">
        <v>0</v>
      </c>
      <c r="G5714" s="5" t="s">
        <v>7910</v>
      </c>
      <c r="H5714" s="20" t="str">
        <f ca="1">IFERROR(__xludf.DUMMYFUNCTION("GOOGLETRANSLATE(VIET!K5714,""vi"",""en"")"),"Literature - novels, short stories")</f>
        <v>Literature - novels, short stories</v>
      </c>
      <c r="I5714" s="5">
        <v>0</v>
      </c>
      <c r="J5714" s="5">
        <v>2008</v>
      </c>
      <c r="K5714" s="5">
        <v>1</v>
      </c>
      <c r="L5714" s="5" t="s">
        <v>95</v>
      </c>
      <c r="M5714" s="5" t="s">
        <v>96</v>
      </c>
      <c r="N5714" s="19">
        <v>9784582834062</v>
      </c>
    </row>
    <row r="5715" spans="1:14" ht="15.75" customHeight="1" x14ac:dyDescent="0.2">
      <c r="A5715" s="14">
        <v>625</v>
      </c>
      <c r="B5715" s="16">
        <v>610</v>
      </c>
      <c r="C5715" s="14" t="s">
        <v>7911</v>
      </c>
      <c r="D5715" s="17">
        <v>1</v>
      </c>
      <c r="E5715" s="5" t="s">
        <v>7912</v>
      </c>
      <c r="F5715" s="5">
        <v>0</v>
      </c>
      <c r="G5715" s="5" t="s">
        <v>7910</v>
      </c>
      <c r="H5715" s="20" t="str">
        <f ca="1">IFERROR(__xludf.DUMMYFUNCTION("GOOGLETRANSLATE(VIET!K5715,""vi"",""en"")"),"Literature - novels, short stories")</f>
        <v>Literature - novels, short stories</v>
      </c>
      <c r="I5715" s="5">
        <v>0</v>
      </c>
      <c r="J5715" s="5">
        <v>2015</v>
      </c>
      <c r="K5715" s="5">
        <v>4</v>
      </c>
      <c r="L5715" s="5" t="s">
        <v>886</v>
      </c>
      <c r="M5715" s="5" t="s">
        <v>96</v>
      </c>
      <c r="N5715" s="19">
        <v>9784087715446</v>
      </c>
    </row>
    <row r="5716" spans="1:14" ht="15.75" customHeight="1" x14ac:dyDescent="0.2">
      <c r="A5716" s="14">
        <v>626</v>
      </c>
      <c r="B5716" s="16">
        <v>610</v>
      </c>
      <c r="C5716" s="14" t="s">
        <v>7913</v>
      </c>
      <c r="D5716" s="17">
        <v>1</v>
      </c>
      <c r="E5716" s="5" t="s">
        <v>7914</v>
      </c>
      <c r="F5716" s="5">
        <v>0</v>
      </c>
      <c r="G5716" s="5" t="s">
        <v>7910</v>
      </c>
      <c r="H5716" s="20" t="str">
        <f ca="1">IFERROR(__xludf.DUMMYFUNCTION("GOOGLETRANSLATE(VIET!K5716,""vi"",""en"")"),"Literature - novels, short stories")</f>
        <v>Literature - novels, short stories</v>
      </c>
      <c r="I5716" s="5">
        <v>0</v>
      </c>
      <c r="J5716" s="5">
        <v>2010</v>
      </c>
      <c r="K5716" s="5">
        <v>3</v>
      </c>
      <c r="L5716" s="5" t="s">
        <v>886</v>
      </c>
      <c r="M5716" s="5" t="s">
        <v>96</v>
      </c>
      <c r="N5716" s="19">
        <v>9784087713732</v>
      </c>
    </row>
    <row r="5717" spans="1:14" ht="15.75" customHeight="1" x14ac:dyDescent="0.2">
      <c r="A5717" s="14">
        <v>627</v>
      </c>
      <c r="B5717" s="16">
        <v>610</v>
      </c>
      <c r="C5717" s="14" t="s">
        <v>7915</v>
      </c>
      <c r="D5717" s="17">
        <v>1</v>
      </c>
      <c r="E5717" s="5" t="s">
        <v>7916</v>
      </c>
      <c r="F5717" s="5">
        <v>0</v>
      </c>
      <c r="G5717" s="5" t="s">
        <v>7910</v>
      </c>
      <c r="H5717" s="20" t="str">
        <f ca="1">IFERROR(__xludf.DUMMYFUNCTION("GOOGLETRANSLATE(VIET!K5717,""vi"",""en"")"),"Literature - novels, short stories")</f>
        <v>Literature - novels, short stories</v>
      </c>
      <c r="I5717" s="5">
        <v>0</v>
      </c>
      <c r="J5717" s="5">
        <v>2009</v>
      </c>
      <c r="K5717" s="5">
        <v>1</v>
      </c>
      <c r="L5717" s="5" t="s">
        <v>7917</v>
      </c>
      <c r="M5717" s="5" t="s">
        <v>96</v>
      </c>
      <c r="N5717" s="19">
        <v>9784789733649</v>
      </c>
    </row>
    <row r="5718" spans="1:14" ht="15.75" customHeight="1" x14ac:dyDescent="0.2">
      <c r="A5718" s="14">
        <v>628</v>
      </c>
      <c r="B5718" s="16">
        <v>610</v>
      </c>
      <c r="C5718" s="14" t="s">
        <v>7918</v>
      </c>
      <c r="D5718" s="17">
        <v>2</v>
      </c>
      <c r="E5718" s="5" t="s">
        <v>7919</v>
      </c>
      <c r="F5718" s="5">
        <v>0</v>
      </c>
      <c r="G5718" s="5" t="s">
        <v>7920</v>
      </c>
      <c r="H5718" s="20" t="str">
        <f ca="1">IFERROR(__xludf.DUMMYFUNCTION("GOOGLETRANSLATE(VIET!K5718,""vi"",""en"")"),"Literature - novels, short stories")</f>
        <v>Literature - novels, short stories</v>
      </c>
      <c r="I5718" s="5">
        <v>1</v>
      </c>
      <c r="J5718" s="5">
        <v>2010</v>
      </c>
      <c r="K5718" s="5">
        <v>4</v>
      </c>
      <c r="L5718" s="5" t="s">
        <v>886</v>
      </c>
      <c r="M5718" s="5" t="s">
        <v>96</v>
      </c>
      <c r="N5718" s="19">
        <v>9784087713350</v>
      </c>
    </row>
    <row r="5719" spans="1:14" ht="15.75" customHeight="1" x14ac:dyDescent="0.2">
      <c r="A5719" s="14">
        <v>629</v>
      </c>
      <c r="B5719" s="16">
        <v>610</v>
      </c>
      <c r="C5719" s="14" t="s">
        <v>7921</v>
      </c>
      <c r="D5719" s="17">
        <v>1</v>
      </c>
      <c r="E5719" s="5" t="s">
        <v>7922</v>
      </c>
      <c r="F5719" s="5">
        <v>0</v>
      </c>
      <c r="G5719" s="5" t="s">
        <v>7920</v>
      </c>
      <c r="H5719" s="20" t="str">
        <f ca="1">IFERROR(__xludf.DUMMYFUNCTION("GOOGLETRANSLATE(VIET!K5719,""vi"",""en"")"),"Literature - novels, short stories")</f>
        <v>Literature - novels, short stories</v>
      </c>
      <c r="I5719" s="5">
        <v>0</v>
      </c>
      <c r="J5719" s="5">
        <v>2014</v>
      </c>
      <c r="K5719" s="5">
        <v>7</v>
      </c>
      <c r="L5719" s="5" t="s">
        <v>2535</v>
      </c>
      <c r="M5719" s="5" t="s">
        <v>96</v>
      </c>
      <c r="N5719" s="19">
        <v>9784103330615</v>
      </c>
    </row>
    <row r="5720" spans="1:14" ht="15.75" customHeight="1" x14ac:dyDescent="0.2">
      <c r="A5720" s="14">
        <v>630</v>
      </c>
      <c r="B5720" s="16">
        <v>610</v>
      </c>
      <c r="C5720" s="14" t="s">
        <v>7923</v>
      </c>
      <c r="D5720" s="17">
        <v>1</v>
      </c>
      <c r="E5720" s="5" t="s">
        <v>7924</v>
      </c>
      <c r="F5720" s="5">
        <v>0</v>
      </c>
      <c r="G5720" s="5" t="s">
        <v>6628</v>
      </c>
      <c r="H5720" s="20" t="str">
        <f ca="1">IFERROR(__xludf.DUMMYFUNCTION("GOOGLETRANSLATE(VIET!K5720,""vi"",""en"")"),"Literature - novels, short stories")</f>
        <v>Literature - novels, short stories</v>
      </c>
      <c r="I5720" s="5">
        <v>0</v>
      </c>
      <c r="J5720" s="5">
        <v>2003</v>
      </c>
      <c r="K5720" s="5">
        <v>0</v>
      </c>
      <c r="L5720" s="5" t="s">
        <v>6201</v>
      </c>
      <c r="M5720" s="5" t="s">
        <v>96</v>
      </c>
      <c r="N5720" s="19">
        <v>9784101292342</v>
      </c>
    </row>
    <row r="5721" spans="1:14" ht="15.75" customHeight="1" x14ac:dyDescent="0.2">
      <c r="A5721" s="14">
        <v>631</v>
      </c>
      <c r="B5721" s="16">
        <v>610</v>
      </c>
      <c r="C5721" s="14" t="s">
        <v>7925</v>
      </c>
      <c r="D5721" s="17">
        <v>1</v>
      </c>
      <c r="E5721" s="5" t="s">
        <v>7926</v>
      </c>
      <c r="F5721" s="5">
        <v>0</v>
      </c>
      <c r="G5721" s="5" t="s">
        <v>6628</v>
      </c>
      <c r="H5721" s="20" t="str">
        <f ca="1">IFERROR(__xludf.DUMMYFUNCTION("GOOGLETRANSLATE(VIET!K5721,""vi"",""en"")"),"Literature - novels, short stories")</f>
        <v>Literature - novels, short stories</v>
      </c>
      <c r="I5721" s="5">
        <v>0</v>
      </c>
      <c r="J5721" s="5">
        <v>2015</v>
      </c>
      <c r="K5721" s="5">
        <v>1</v>
      </c>
      <c r="L5721" s="5" t="s">
        <v>2535</v>
      </c>
      <c r="M5721" s="5" t="s">
        <v>96</v>
      </c>
      <c r="N5721" s="19" t="s">
        <v>7927</v>
      </c>
    </row>
    <row r="5722" spans="1:14" ht="15.75" customHeight="1" x14ac:dyDescent="0.2">
      <c r="A5722" s="14">
        <v>632</v>
      </c>
      <c r="B5722" s="16">
        <v>610</v>
      </c>
      <c r="C5722" s="14" t="s">
        <v>7928</v>
      </c>
      <c r="D5722" s="17">
        <v>1</v>
      </c>
      <c r="E5722" s="5" t="s">
        <v>7929</v>
      </c>
      <c r="F5722" s="5">
        <v>0</v>
      </c>
      <c r="G5722" s="5" t="s">
        <v>6628</v>
      </c>
      <c r="H5722" s="20" t="str">
        <f ca="1">IFERROR(__xludf.DUMMYFUNCTION("GOOGLETRANSLATE(VIET!K5722,""vi"",""en"")"),"Literature - novels, short stories")</f>
        <v>Literature - novels, short stories</v>
      </c>
      <c r="I5722" s="5">
        <v>0</v>
      </c>
      <c r="J5722" s="5">
        <v>2011</v>
      </c>
      <c r="K5722" s="5">
        <v>1</v>
      </c>
      <c r="L5722" s="5" t="s">
        <v>751</v>
      </c>
      <c r="M5722" s="5" t="s">
        <v>96</v>
      </c>
      <c r="N5722" s="19" t="s">
        <v>7930</v>
      </c>
    </row>
    <row r="5723" spans="1:14" ht="15.75" customHeight="1" x14ac:dyDescent="0.2">
      <c r="A5723" s="14">
        <v>633</v>
      </c>
      <c r="B5723" s="16">
        <v>610</v>
      </c>
      <c r="C5723" s="14" t="s">
        <v>7931</v>
      </c>
      <c r="D5723" s="17">
        <v>1</v>
      </c>
      <c r="E5723" s="5" t="s">
        <v>7932</v>
      </c>
      <c r="F5723" s="5">
        <v>0</v>
      </c>
      <c r="G5723" s="5" t="s">
        <v>6628</v>
      </c>
      <c r="H5723" s="20" t="str">
        <f ca="1">IFERROR(__xludf.DUMMYFUNCTION("GOOGLETRANSLATE(VIET!K5723,""vi"",""en"")"),"Literature - novels, short stories")</f>
        <v>Literature - novels, short stories</v>
      </c>
      <c r="I5723" s="5">
        <v>0</v>
      </c>
      <c r="J5723" s="5">
        <v>2017</v>
      </c>
      <c r="K5723" s="5">
        <v>3</v>
      </c>
      <c r="L5723" s="5" t="s">
        <v>414</v>
      </c>
      <c r="M5723" s="5" t="s">
        <v>96</v>
      </c>
      <c r="N5723" s="19" t="s">
        <v>7933</v>
      </c>
    </row>
    <row r="5724" spans="1:14" ht="15.75" customHeight="1" x14ac:dyDescent="0.2">
      <c r="A5724" s="14">
        <v>634</v>
      </c>
      <c r="B5724" s="16">
        <v>610</v>
      </c>
      <c r="C5724" s="14" t="s">
        <v>7934</v>
      </c>
      <c r="D5724" s="17">
        <v>1</v>
      </c>
      <c r="E5724" s="5" t="s">
        <v>7935</v>
      </c>
      <c r="F5724" s="5">
        <v>0</v>
      </c>
      <c r="G5724" s="5" t="s">
        <v>6628</v>
      </c>
      <c r="H5724" s="20" t="str">
        <f ca="1">IFERROR(__xludf.DUMMYFUNCTION("GOOGLETRANSLATE(VIET!K5724,""vi"",""en"")"),"Literature - novels, short stories")</f>
        <v>Literature - novels, short stories</v>
      </c>
      <c r="I5724" s="5">
        <v>0</v>
      </c>
      <c r="J5724" s="5">
        <v>2003</v>
      </c>
      <c r="K5724" s="5">
        <v>1</v>
      </c>
      <c r="L5724" s="5" t="s">
        <v>3873</v>
      </c>
      <c r="M5724" s="5" t="s">
        <v>96</v>
      </c>
      <c r="N5724" s="19">
        <v>9784120034428</v>
      </c>
    </row>
    <row r="5725" spans="1:14" ht="15.75" customHeight="1" x14ac:dyDescent="0.2">
      <c r="A5725" s="14">
        <v>635</v>
      </c>
      <c r="B5725" s="16">
        <v>610</v>
      </c>
      <c r="C5725" s="14" t="s">
        <v>7936</v>
      </c>
      <c r="D5725" s="17">
        <v>1</v>
      </c>
      <c r="E5725" s="5" t="s">
        <v>7937</v>
      </c>
      <c r="F5725" s="5" t="s">
        <v>7938</v>
      </c>
      <c r="G5725" s="5" t="s">
        <v>6628</v>
      </c>
      <c r="H5725" s="20" t="str">
        <f ca="1">IFERROR(__xludf.DUMMYFUNCTION("GOOGLETRANSLATE(VIET!K5725,""vi"",""en"")"),"Literature - novels, short stories")</f>
        <v>Literature - novels, short stories</v>
      </c>
      <c r="I5725" s="5">
        <v>0</v>
      </c>
      <c r="J5725" s="5">
        <v>2010</v>
      </c>
      <c r="K5725" s="5">
        <v>1</v>
      </c>
      <c r="L5725" s="5" t="s">
        <v>6973</v>
      </c>
      <c r="M5725" s="5" t="s">
        <v>35</v>
      </c>
      <c r="N5725" s="19">
        <v>9781582436272</v>
      </c>
    </row>
    <row r="5726" spans="1:14" ht="15.75" customHeight="1" x14ac:dyDescent="0.2">
      <c r="A5726" s="14">
        <v>636</v>
      </c>
      <c r="B5726" s="16">
        <v>610</v>
      </c>
      <c r="C5726" s="14" t="s">
        <v>7939</v>
      </c>
      <c r="D5726" s="17">
        <v>1</v>
      </c>
      <c r="E5726" s="5" t="s">
        <v>7940</v>
      </c>
      <c r="F5726" s="5">
        <v>0</v>
      </c>
      <c r="G5726" s="5" t="s">
        <v>7941</v>
      </c>
      <c r="H5726" s="20" t="str">
        <f ca="1">IFERROR(__xludf.DUMMYFUNCTION("GOOGLETRANSLATE(VIET!K5726,""vi"",""en"")"),"Literature - novels, short stories")</f>
        <v>Literature - novels, short stories</v>
      </c>
      <c r="I5726" s="5">
        <v>0</v>
      </c>
      <c r="J5726" s="5">
        <v>2008</v>
      </c>
      <c r="K5726" s="5">
        <v>1</v>
      </c>
      <c r="L5726" s="5" t="s">
        <v>2535</v>
      </c>
      <c r="M5726" s="5" t="s">
        <v>96</v>
      </c>
      <c r="N5726" s="19">
        <v>9784104669035</v>
      </c>
    </row>
    <row r="5727" spans="1:14" ht="15.75" customHeight="1" x14ac:dyDescent="0.2">
      <c r="A5727" s="14">
        <v>637</v>
      </c>
      <c r="B5727" s="16">
        <v>610</v>
      </c>
      <c r="C5727" s="14" t="s">
        <v>7942</v>
      </c>
      <c r="D5727" s="17">
        <v>1</v>
      </c>
      <c r="E5727" s="5" t="s">
        <v>7943</v>
      </c>
      <c r="F5727" s="5">
        <v>0</v>
      </c>
      <c r="G5727" s="5" t="s">
        <v>7941</v>
      </c>
      <c r="H5727" s="20" t="str">
        <f ca="1">IFERROR(__xludf.DUMMYFUNCTION("GOOGLETRANSLATE(VIET!K5727,""vi"",""en"")"),"Literature - novels, short stories")</f>
        <v>Literature - novels, short stories</v>
      </c>
      <c r="I5727" s="5">
        <v>0</v>
      </c>
      <c r="J5727" s="5">
        <v>2013</v>
      </c>
      <c r="K5727" s="5">
        <v>1</v>
      </c>
      <c r="L5727" s="5" t="s">
        <v>2535</v>
      </c>
      <c r="M5727" s="5" t="s">
        <v>96</v>
      </c>
      <c r="N5727" s="19" t="s">
        <v>7944</v>
      </c>
    </row>
    <row r="5728" spans="1:14" ht="15.75" customHeight="1" x14ac:dyDescent="0.2">
      <c r="A5728" s="14">
        <v>638</v>
      </c>
      <c r="B5728" s="16">
        <v>610</v>
      </c>
      <c r="C5728" s="14" t="s">
        <v>7945</v>
      </c>
      <c r="D5728" s="17">
        <v>1</v>
      </c>
      <c r="E5728" s="5" t="s">
        <v>7946</v>
      </c>
      <c r="F5728" s="5">
        <v>0</v>
      </c>
      <c r="G5728" s="5" t="s">
        <v>7947</v>
      </c>
      <c r="H5728" s="20" t="str">
        <f ca="1">IFERROR(__xludf.DUMMYFUNCTION("GOOGLETRANSLATE(VIET!K5728,""vi"",""en"")"),"Literature - novels, short stories")</f>
        <v>Literature - novels, short stories</v>
      </c>
      <c r="I5728" s="5">
        <v>0</v>
      </c>
      <c r="J5728" s="5">
        <v>2016</v>
      </c>
      <c r="K5728" s="5">
        <v>2</v>
      </c>
      <c r="L5728" s="5" t="s">
        <v>2535</v>
      </c>
      <c r="M5728" s="5" t="s">
        <v>96</v>
      </c>
      <c r="N5728" s="19" t="s">
        <v>7948</v>
      </c>
    </row>
    <row r="5729" spans="1:14" ht="15.75" customHeight="1" x14ac:dyDescent="0.2">
      <c r="A5729" s="14">
        <v>639</v>
      </c>
      <c r="B5729" s="16">
        <v>610</v>
      </c>
      <c r="C5729" s="14" t="s">
        <v>7949</v>
      </c>
      <c r="D5729" s="17">
        <v>2</v>
      </c>
      <c r="E5729" s="5" t="s">
        <v>7950</v>
      </c>
      <c r="F5729" s="5">
        <v>0</v>
      </c>
      <c r="G5729" s="5" t="s">
        <v>7160</v>
      </c>
      <c r="H5729" s="20" t="str">
        <f ca="1">IFERROR(__xludf.DUMMYFUNCTION("GOOGLETRANSLATE(VIET!K5729,""vi"",""en"")"),"Literature - novels, short stories")</f>
        <v>Literature - novels, short stories</v>
      </c>
      <c r="I5729" s="5">
        <v>0</v>
      </c>
      <c r="J5729" s="5">
        <v>2015</v>
      </c>
      <c r="K5729" s="5">
        <v>2</v>
      </c>
      <c r="L5729" s="5" t="s">
        <v>7951</v>
      </c>
      <c r="M5729" s="5" t="s">
        <v>96</v>
      </c>
      <c r="N5729" s="19">
        <v>9784022647733</v>
      </c>
    </row>
    <row r="5730" spans="1:14" ht="15.75" customHeight="1" x14ac:dyDescent="0.2">
      <c r="A5730" s="14">
        <v>640</v>
      </c>
      <c r="B5730" s="16">
        <v>610</v>
      </c>
      <c r="C5730" s="14" t="s">
        <v>7952</v>
      </c>
      <c r="D5730" s="17">
        <v>2</v>
      </c>
      <c r="E5730" s="5" t="s">
        <v>7953</v>
      </c>
      <c r="F5730" s="5">
        <v>0</v>
      </c>
      <c r="G5730" s="5" t="s">
        <v>7160</v>
      </c>
      <c r="H5730" s="20" t="str">
        <f ca="1">IFERROR(__xludf.DUMMYFUNCTION("GOOGLETRANSLATE(VIET!K5730,""vi"",""en"")"),"Literature - novels, short stories")</f>
        <v>Literature - novels, short stories</v>
      </c>
      <c r="I5730" s="5">
        <v>0</v>
      </c>
      <c r="J5730" s="5">
        <v>2010</v>
      </c>
      <c r="K5730" s="5">
        <v>1</v>
      </c>
      <c r="L5730" s="5" t="s">
        <v>5936</v>
      </c>
      <c r="M5730" s="5" t="s">
        <v>96</v>
      </c>
      <c r="N5730" s="19">
        <v>978456080863</v>
      </c>
    </row>
    <row r="5731" spans="1:14" ht="15.75" customHeight="1" x14ac:dyDescent="0.2">
      <c r="A5731" s="14">
        <v>641</v>
      </c>
      <c r="B5731" s="16">
        <v>610</v>
      </c>
      <c r="C5731" s="14" t="s">
        <v>7952</v>
      </c>
      <c r="D5731" s="17">
        <v>1</v>
      </c>
      <c r="E5731" s="5" t="s">
        <v>7953</v>
      </c>
      <c r="F5731" s="5">
        <v>0</v>
      </c>
      <c r="G5731" s="5" t="s">
        <v>7160</v>
      </c>
      <c r="H5731" s="20" t="str">
        <f ca="1">IFERROR(__xludf.DUMMYFUNCTION("GOOGLETRANSLATE(VIET!K5731,""vi"",""en"")"),"Literature - novels, short stories")</f>
        <v>Literature - novels, short stories</v>
      </c>
      <c r="I5731" s="5">
        <v>0</v>
      </c>
      <c r="J5731" s="5">
        <v>2010</v>
      </c>
      <c r="K5731" s="5">
        <v>1</v>
      </c>
      <c r="L5731" s="5" t="s">
        <v>5936</v>
      </c>
      <c r="M5731" s="5" t="s">
        <v>96</v>
      </c>
      <c r="N5731" s="19">
        <v>9784560080863</v>
      </c>
    </row>
    <row r="5732" spans="1:14" ht="15.75" customHeight="1" x14ac:dyDescent="0.2">
      <c r="A5732" s="14">
        <v>642</v>
      </c>
      <c r="B5732" s="16">
        <v>610</v>
      </c>
      <c r="C5732" s="14" t="s">
        <v>7954</v>
      </c>
      <c r="D5732" s="17">
        <v>1</v>
      </c>
      <c r="E5732" s="5" t="s">
        <v>7955</v>
      </c>
      <c r="F5732" s="5">
        <v>0</v>
      </c>
      <c r="G5732" s="5" t="s">
        <v>7160</v>
      </c>
      <c r="H5732" s="20" t="str">
        <f ca="1">IFERROR(__xludf.DUMMYFUNCTION("GOOGLETRANSLATE(VIET!K5732,""vi"",""en"")"),"Literature - novels, short stories")</f>
        <v>Literature - novels, short stories</v>
      </c>
      <c r="I5732" s="5">
        <v>0</v>
      </c>
      <c r="J5732" s="5">
        <v>2008</v>
      </c>
      <c r="K5732" s="5">
        <v>1</v>
      </c>
      <c r="L5732" s="5" t="s">
        <v>2535</v>
      </c>
      <c r="M5732" s="5" t="s">
        <v>96</v>
      </c>
      <c r="N5732" s="19">
        <v>9784103090717</v>
      </c>
    </row>
    <row r="5733" spans="1:14" ht="15.75" customHeight="1" x14ac:dyDescent="0.2">
      <c r="A5733" s="14">
        <v>643</v>
      </c>
      <c r="B5733" s="16">
        <v>610</v>
      </c>
      <c r="C5733" s="14" t="s">
        <v>7956</v>
      </c>
      <c r="D5733" s="17">
        <v>1</v>
      </c>
      <c r="E5733" s="5" t="s">
        <v>7957</v>
      </c>
      <c r="F5733" s="5">
        <v>0</v>
      </c>
      <c r="G5733" s="5" t="s">
        <v>7160</v>
      </c>
      <c r="H5733" s="20" t="str">
        <f ca="1">IFERROR(__xludf.DUMMYFUNCTION("GOOGLETRANSLATE(VIET!K5733,""vi"",""en"")"),"Literature - novels, short stories")</f>
        <v>Literature - novels, short stories</v>
      </c>
      <c r="I5733" s="5">
        <v>0</v>
      </c>
      <c r="J5733" s="5">
        <v>2009</v>
      </c>
      <c r="K5733" s="5">
        <v>1</v>
      </c>
      <c r="L5733" s="5" t="s">
        <v>2933</v>
      </c>
      <c r="M5733" s="5" t="s">
        <v>96</v>
      </c>
      <c r="N5733" s="19">
        <v>9784022506030</v>
      </c>
    </row>
    <row r="5734" spans="1:14" ht="15.75" customHeight="1" x14ac:dyDescent="0.2">
      <c r="A5734" s="14">
        <v>644</v>
      </c>
      <c r="B5734" s="16">
        <v>610</v>
      </c>
      <c r="C5734" s="14" t="s">
        <v>7958</v>
      </c>
      <c r="D5734" s="17">
        <v>1</v>
      </c>
      <c r="E5734" s="5" t="s">
        <v>7959</v>
      </c>
      <c r="F5734" s="5">
        <v>0</v>
      </c>
      <c r="G5734" s="5" t="s">
        <v>7160</v>
      </c>
      <c r="H5734" s="20" t="str">
        <f ca="1">IFERROR(__xludf.DUMMYFUNCTION("GOOGLETRANSLATE(VIET!K5734,""vi"",""en"")"),"Literature - novels, short stories")</f>
        <v>Literature - novels, short stories</v>
      </c>
      <c r="I5734" s="5">
        <v>0</v>
      </c>
      <c r="J5734" s="5">
        <v>2013</v>
      </c>
      <c r="K5734" s="5">
        <v>1</v>
      </c>
      <c r="L5734" s="5" t="s">
        <v>414</v>
      </c>
      <c r="M5734" s="5" t="s">
        <v>96</v>
      </c>
      <c r="N5734" s="19">
        <v>9784062182072</v>
      </c>
    </row>
    <row r="5735" spans="1:14" ht="15.75" customHeight="1" x14ac:dyDescent="0.2">
      <c r="A5735" s="14">
        <v>645</v>
      </c>
      <c r="B5735" s="16">
        <v>610</v>
      </c>
      <c r="C5735" s="14" t="s">
        <v>7960</v>
      </c>
      <c r="D5735" s="17">
        <v>1</v>
      </c>
      <c r="E5735" s="5" t="s">
        <v>7961</v>
      </c>
      <c r="F5735" s="5">
        <v>0</v>
      </c>
      <c r="G5735" s="5" t="s">
        <v>7160</v>
      </c>
      <c r="H5735" s="20" t="str">
        <f ca="1">IFERROR(__xludf.DUMMYFUNCTION("GOOGLETRANSLATE(VIET!K5735,""vi"",""en"")"),"Literature - novels, short stories")</f>
        <v>Literature - novels, short stories</v>
      </c>
      <c r="I5735" s="5">
        <v>0</v>
      </c>
      <c r="J5735" s="5">
        <v>2010</v>
      </c>
      <c r="K5735" s="5">
        <v>1</v>
      </c>
      <c r="L5735" s="5" t="s">
        <v>6381</v>
      </c>
      <c r="M5735" s="5" t="s">
        <v>96</v>
      </c>
      <c r="N5735" s="19">
        <v>9784898152980</v>
      </c>
    </row>
    <row r="5736" spans="1:14" ht="15.75" customHeight="1" x14ac:dyDescent="0.2">
      <c r="A5736" s="14">
        <v>646</v>
      </c>
      <c r="B5736" s="16">
        <v>610</v>
      </c>
      <c r="C5736" s="14" t="s">
        <v>7962</v>
      </c>
      <c r="D5736" s="17">
        <v>1</v>
      </c>
      <c r="E5736" s="5" t="s">
        <v>7963</v>
      </c>
      <c r="F5736" s="5">
        <v>0</v>
      </c>
      <c r="G5736" s="5" t="s">
        <v>7964</v>
      </c>
      <c r="H5736" s="20" t="str">
        <f ca="1">IFERROR(__xludf.DUMMYFUNCTION("GOOGLETRANSLATE(VIET!K5736,""vi"",""en"")"),"Literature - novels, short stories")</f>
        <v>Literature - novels, short stories</v>
      </c>
      <c r="I5736" s="5">
        <v>0</v>
      </c>
      <c r="J5736" s="5">
        <v>2007</v>
      </c>
      <c r="K5736" s="5">
        <v>9</v>
      </c>
      <c r="L5736" s="5" t="s">
        <v>7965</v>
      </c>
      <c r="M5736" s="5" t="s">
        <v>96</v>
      </c>
      <c r="N5736" s="19">
        <v>9784309018089</v>
      </c>
    </row>
    <row r="5737" spans="1:14" ht="15.75" customHeight="1" x14ac:dyDescent="0.2">
      <c r="A5737" s="14">
        <v>647</v>
      </c>
      <c r="B5737" s="16">
        <v>610</v>
      </c>
      <c r="C5737" s="14" t="s">
        <v>7966</v>
      </c>
      <c r="D5737" s="17">
        <v>1</v>
      </c>
      <c r="E5737" s="5" t="s">
        <v>7967</v>
      </c>
      <c r="F5737" s="5">
        <v>0</v>
      </c>
      <c r="G5737" s="5" t="s">
        <v>7968</v>
      </c>
      <c r="H5737" s="20" t="str">
        <f ca="1">IFERROR(__xludf.DUMMYFUNCTION("GOOGLETRANSLATE(VIET!K5737,""vi"",""en"")"),"Literature - novels, short stories")</f>
        <v>Literature - novels, short stories</v>
      </c>
      <c r="I5737" s="5">
        <v>0</v>
      </c>
      <c r="J5737" s="5">
        <v>2008</v>
      </c>
      <c r="K5737" s="5">
        <v>2</v>
      </c>
      <c r="L5737" s="5" t="s">
        <v>1245</v>
      </c>
      <c r="M5737" s="5" t="s">
        <v>96</v>
      </c>
      <c r="N5737" s="19">
        <v>9784309018621</v>
      </c>
    </row>
    <row r="5738" spans="1:14" ht="15.75" customHeight="1" x14ac:dyDescent="0.2">
      <c r="A5738" s="14">
        <v>648</v>
      </c>
      <c r="B5738" s="16">
        <v>610</v>
      </c>
      <c r="C5738" s="14" t="s">
        <v>7969</v>
      </c>
      <c r="D5738" s="17">
        <v>1</v>
      </c>
      <c r="E5738" s="5" t="s">
        <v>7970</v>
      </c>
      <c r="F5738" s="5">
        <v>0</v>
      </c>
      <c r="G5738" s="5" t="s">
        <v>7968</v>
      </c>
      <c r="H5738" s="20" t="str">
        <f ca="1">IFERROR(__xludf.DUMMYFUNCTION("GOOGLETRANSLATE(VIET!K5738,""vi"",""en"")"),"Literature - novels, short stories")</f>
        <v>Literature - novels, short stories</v>
      </c>
      <c r="I5738" s="5">
        <v>0</v>
      </c>
      <c r="J5738" s="5" t="s">
        <v>1305</v>
      </c>
      <c r="K5738" s="5">
        <v>1</v>
      </c>
      <c r="L5738" s="5" t="s">
        <v>414</v>
      </c>
      <c r="M5738" s="5" t="s">
        <v>6168</v>
      </c>
      <c r="N5738" s="19" t="s">
        <v>7971</v>
      </c>
    </row>
    <row r="5739" spans="1:14" ht="15.75" customHeight="1" x14ac:dyDescent="0.2">
      <c r="A5739" s="14">
        <v>649</v>
      </c>
      <c r="B5739" s="16">
        <v>610</v>
      </c>
      <c r="C5739" s="14" t="s">
        <v>7972</v>
      </c>
      <c r="D5739" s="17">
        <v>1</v>
      </c>
      <c r="E5739" s="5" t="s">
        <v>7973</v>
      </c>
      <c r="F5739" s="5">
        <v>0</v>
      </c>
      <c r="G5739" s="5" t="s">
        <v>7968</v>
      </c>
      <c r="H5739" s="20" t="str">
        <f ca="1">IFERROR(__xludf.DUMMYFUNCTION("GOOGLETRANSLATE(VIET!K5739,""vi"",""en"")"),"Literature - novels, short stories")</f>
        <v>Literature - novels, short stories</v>
      </c>
      <c r="I5739" s="5">
        <v>0</v>
      </c>
      <c r="J5739" s="5">
        <v>2012</v>
      </c>
      <c r="K5739" s="5">
        <v>1</v>
      </c>
      <c r="L5739" s="5" t="s">
        <v>2535</v>
      </c>
      <c r="M5739" s="5" t="s">
        <v>6168</v>
      </c>
      <c r="N5739" s="19">
        <v>9784101388410</v>
      </c>
    </row>
    <row r="5740" spans="1:14" ht="15.75" customHeight="1" x14ac:dyDescent="0.2">
      <c r="A5740" s="14">
        <v>650</v>
      </c>
      <c r="B5740" s="16">
        <v>610</v>
      </c>
      <c r="C5740" s="14" t="s">
        <v>7974</v>
      </c>
      <c r="D5740" s="17">
        <v>1</v>
      </c>
      <c r="E5740" s="5" t="s">
        <v>7975</v>
      </c>
      <c r="F5740" s="5">
        <v>0</v>
      </c>
      <c r="G5740" s="5" t="s">
        <v>7976</v>
      </c>
      <c r="H5740" s="20" t="str">
        <f ca="1">IFERROR(__xludf.DUMMYFUNCTION("GOOGLETRANSLATE(VIET!K5740,""vi"",""en"")"),"Literature - novels, short stories")</f>
        <v>Literature - novels, short stories</v>
      </c>
      <c r="I5740" s="5">
        <v>0</v>
      </c>
      <c r="J5740" s="5">
        <v>2010</v>
      </c>
      <c r="K5740" s="5">
        <v>2</v>
      </c>
      <c r="L5740" s="5" t="s">
        <v>1138</v>
      </c>
      <c r="M5740" s="5" t="s">
        <v>96</v>
      </c>
      <c r="N5740" s="19">
        <v>9784163295602</v>
      </c>
    </row>
    <row r="5741" spans="1:14" ht="15.75" customHeight="1" x14ac:dyDescent="0.2">
      <c r="A5741" s="14">
        <v>651</v>
      </c>
      <c r="B5741" s="16">
        <v>610</v>
      </c>
      <c r="C5741" s="14" t="s">
        <v>7977</v>
      </c>
      <c r="D5741" s="17">
        <v>1</v>
      </c>
      <c r="E5741" s="5" t="s">
        <v>7978</v>
      </c>
      <c r="F5741" s="5">
        <v>0</v>
      </c>
      <c r="G5741" s="5" t="s">
        <v>7976</v>
      </c>
      <c r="H5741" s="20" t="str">
        <f ca="1">IFERROR(__xludf.DUMMYFUNCTION("GOOGLETRANSLATE(VIET!K5741,""vi"",""en"")"),"Literature - novels, short stories")</f>
        <v>Literature - novels, short stories</v>
      </c>
      <c r="I5741" s="5">
        <v>0</v>
      </c>
      <c r="J5741" s="5">
        <v>2009</v>
      </c>
      <c r="K5741" s="5">
        <v>1</v>
      </c>
      <c r="L5741" s="5" t="s">
        <v>6958</v>
      </c>
      <c r="M5741" s="5" t="s">
        <v>96</v>
      </c>
      <c r="N5741" s="19">
        <v>9784103003335</v>
      </c>
    </row>
    <row r="5742" spans="1:14" ht="15.75" customHeight="1" x14ac:dyDescent="0.2">
      <c r="A5742" s="14">
        <v>652</v>
      </c>
      <c r="B5742" s="16">
        <v>610</v>
      </c>
      <c r="C5742" s="14" t="s">
        <v>7979</v>
      </c>
      <c r="D5742" s="17">
        <v>1</v>
      </c>
      <c r="E5742" s="5" t="s">
        <v>7980</v>
      </c>
      <c r="F5742" s="5">
        <v>0</v>
      </c>
      <c r="G5742" s="5" t="s">
        <v>7981</v>
      </c>
      <c r="H5742" s="20" t="str">
        <f ca="1">IFERROR(__xludf.DUMMYFUNCTION("GOOGLETRANSLATE(VIET!K5742,""vi"",""en"")"),"Literature - novels, short stories")</f>
        <v>Literature - novels, short stories</v>
      </c>
      <c r="I5742" s="5">
        <v>0</v>
      </c>
      <c r="J5742" s="5">
        <v>1998</v>
      </c>
      <c r="K5742" s="5">
        <v>1</v>
      </c>
      <c r="L5742" s="5" t="s">
        <v>6958</v>
      </c>
      <c r="M5742" s="5" t="s">
        <v>96</v>
      </c>
      <c r="N5742" s="19">
        <v>9784101290317</v>
      </c>
    </row>
    <row r="5743" spans="1:14" ht="15.75" customHeight="1" x14ac:dyDescent="0.2">
      <c r="A5743" s="14">
        <v>653</v>
      </c>
      <c r="B5743" s="16">
        <v>610</v>
      </c>
      <c r="C5743" s="14" t="s">
        <v>7982</v>
      </c>
      <c r="D5743" s="17">
        <v>1</v>
      </c>
      <c r="E5743" s="5" t="s">
        <v>7983</v>
      </c>
      <c r="F5743" s="5">
        <v>0</v>
      </c>
      <c r="G5743" s="5" t="s">
        <v>7984</v>
      </c>
      <c r="H5743" s="20" t="str">
        <f ca="1">IFERROR(__xludf.DUMMYFUNCTION("GOOGLETRANSLATE(VIET!K5743,""vi"",""en"")"),"Literature - novels, short stories")</f>
        <v>Literature - novels, short stories</v>
      </c>
      <c r="I5743" s="5">
        <v>0</v>
      </c>
      <c r="J5743" s="5">
        <v>2012</v>
      </c>
      <c r="K5743" s="5">
        <v>1</v>
      </c>
      <c r="L5743" s="5" t="s">
        <v>414</v>
      </c>
      <c r="M5743" s="5" t="s">
        <v>6168</v>
      </c>
      <c r="N5743" s="19" t="s">
        <v>7985</v>
      </c>
    </row>
    <row r="5744" spans="1:14" ht="15.75" customHeight="1" x14ac:dyDescent="0.2">
      <c r="A5744" s="14">
        <v>654</v>
      </c>
      <c r="B5744" s="16">
        <v>610</v>
      </c>
      <c r="C5744" s="14" t="s">
        <v>7986</v>
      </c>
      <c r="D5744" s="17">
        <v>1</v>
      </c>
      <c r="E5744" s="5" t="s">
        <v>7987</v>
      </c>
      <c r="F5744" s="5">
        <v>0</v>
      </c>
      <c r="G5744" s="5" t="s">
        <v>7984</v>
      </c>
      <c r="H5744" s="20" t="str">
        <f ca="1">IFERROR(__xludf.DUMMYFUNCTION("GOOGLETRANSLATE(VIET!K5744,""vi"",""en"")"),"Literature - novels, short stories")</f>
        <v>Literature - novels, short stories</v>
      </c>
      <c r="I5744" s="5">
        <v>0</v>
      </c>
      <c r="J5744" s="5">
        <v>2017</v>
      </c>
      <c r="K5744" s="5">
        <v>16</v>
      </c>
      <c r="L5744" s="5" t="s">
        <v>7988</v>
      </c>
      <c r="M5744" s="5" t="s">
        <v>6168</v>
      </c>
      <c r="N5744" s="19" t="s">
        <v>7989</v>
      </c>
    </row>
    <row r="5745" spans="1:14" ht="15.75" customHeight="1" x14ac:dyDescent="0.2">
      <c r="A5745" s="14">
        <v>655</v>
      </c>
      <c r="B5745" s="16">
        <v>610</v>
      </c>
      <c r="C5745" s="14" t="s">
        <v>7990</v>
      </c>
      <c r="D5745" s="17">
        <v>1</v>
      </c>
      <c r="E5745" s="5" t="s">
        <v>7991</v>
      </c>
      <c r="F5745" s="5">
        <v>0</v>
      </c>
      <c r="G5745" s="5" t="s">
        <v>7984</v>
      </c>
      <c r="H5745" s="20" t="str">
        <f ca="1">IFERROR(__xludf.DUMMYFUNCTION("GOOGLETRANSLATE(VIET!K5745,""vi"",""en"")"),"Literature - novels, short stories")</f>
        <v>Literature - novels, short stories</v>
      </c>
      <c r="I5745" s="5">
        <v>0</v>
      </c>
      <c r="J5745" s="5">
        <v>2014</v>
      </c>
      <c r="K5745" s="5">
        <v>1</v>
      </c>
      <c r="L5745" s="5" t="s">
        <v>2535</v>
      </c>
      <c r="M5745" s="5" t="s">
        <v>6168</v>
      </c>
      <c r="N5745" s="19" t="s">
        <v>7992</v>
      </c>
    </row>
    <row r="5746" spans="1:14" ht="15.75" customHeight="1" x14ac:dyDescent="0.2">
      <c r="A5746" s="14">
        <v>656</v>
      </c>
      <c r="B5746" s="16">
        <v>610</v>
      </c>
      <c r="C5746" s="14" t="s">
        <v>7993</v>
      </c>
      <c r="D5746" s="17">
        <v>1</v>
      </c>
      <c r="E5746" s="5" t="s">
        <v>7980</v>
      </c>
      <c r="F5746" s="5">
        <v>0</v>
      </c>
      <c r="G5746" s="5" t="s">
        <v>7984</v>
      </c>
      <c r="H5746" s="20" t="str">
        <f ca="1">IFERROR(__xludf.DUMMYFUNCTION("GOOGLETRANSLATE(VIET!K5746,""vi"",""en"")"),"Literature - novels, short stories")</f>
        <v>Literature - novels, short stories</v>
      </c>
      <c r="I5746" s="5">
        <v>0</v>
      </c>
      <c r="J5746" s="5">
        <v>1999</v>
      </c>
      <c r="K5746" s="5">
        <v>5</v>
      </c>
      <c r="L5746" s="5" t="s">
        <v>2535</v>
      </c>
      <c r="M5746" s="5" t="s">
        <v>96</v>
      </c>
      <c r="N5746" s="19">
        <v>9784104260010</v>
      </c>
    </row>
    <row r="5747" spans="1:14" ht="15.75" customHeight="1" x14ac:dyDescent="0.2">
      <c r="A5747" s="14">
        <v>657</v>
      </c>
      <c r="B5747" s="16">
        <v>610</v>
      </c>
      <c r="C5747" s="14" t="s">
        <v>7994</v>
      </c>
      <c r="D5747" s="17">
        <v>1</v>
      </c>
      <c r="E5747" s="5" t="s">
        <v>7995</v>
      </c>
      <c r="F5747" s="5">
        <v>0</v>
      </c>
      <c r="G5747" s="5" t="s">
        <v>7984</v>
      </c>
      <c r="H5747" s="20" t="str">
        <f ca="1">IFERROR(__xludf.DUMMYFUNCTION("GOOGLETRANSLATE(VIET!K5747,""vi"",""en"")"),"Literature - novels, short stories")</f>
        <v>Literature - novels, short stories</v>
      </c>
      <c r="I5747" s="5">
        <v>1</v>
      </c>
      <c r="J5747" s="5">
        <v>2011</v>
      </c>
      <c r="K5747" s="5">
        <v>1</v>
      </c>
      <c r="L5747" s="5" t="s">
        <v>2535</v>
      </c>
      <c r="M5747" s="5" t="s">
        <v>96</v>
      </c>
      <c r="N5747" s="19" t="s">
        <v>7996</v>
      </c>
    </row>
    <row r="5748" spans="1:14" ht="15.75" customHeight="1" x14ac:dyDescent="0.2">
      <c r="A5748" s="14">
        <v>658</v>
      </c>
      <c r="B5748" s="16">
        <v>610</v>
      </c>
      <c r="C5748" s="14" t="s">
        <v>7997</v>
      </c>
      <c r="D5748" s="17">
        <v>1</v>
      </c>
      <c r="E5748" s="5" t="s">
        <v>7998</v>
      </c>
      <c r="F5748" s="5">
        <v>0</v>
      </c>
      <c r="G5748" s="5" t="s">
        <v>7984</v>
      </c>
      <c r="H5748" s="20" t="str">
        <f ca="1">IFERROR(__xludf.DUMMYFUNCTION("GOOGLETRANSLATE(VIET!K5748,""vi"",""en"")"),"Literature - novels, short stories")</f>
        <v>Literature - novels, short stories</v>
      </c>
      <c r="I5748" s="5">
        <v>2</v>
      </c>
      <c r="J5748" s="5">
        <v>2011</v>
      </c>
      <c r="K5748" s="5">
        <v>1</v>
      </c>
      <c r="L5748" s="5" t="s">
        <v>2535</v>
      </c>
      <c r="M5748" s="5" t="s">
        <v>96</v>
      </c>
      <c r="N5748" s="19" t="s">
        <v>7999</v>
      </c>
    </row>
    <row r="5749" spans="1:14" ht="15.75" customHeight="1" x14ac:dyDescent="0.2">
      <c r="A5749" s="14">
        <v>659</v>
      </c>
      <c r="B5749" s="16">
        <v>610</v>
      </c>
      <c r="C5749" s="14" t="s">
        <v>8000</v>
      </c>
      <c r="D5749" s="17">
        <v>1</v>
      </c>
      <c r="E5749" s="5" t="s">
        <v>8001</v>
      </c>
      <c r="F5749" s="5">
        <v>0</v>
      </c>
      <c r="G5749" s="5" t="s">
        <v>6604</v>
      </c>
      <c r="H5749" s="20" t="str">
        <f ca="1">IFERROR(__xludf.DUMMYFUNCTION("GOOGLETRANSLATE(VIET!K5749,""vi"",""en"")"),"Literature - novels, short stories")</f>
        <v>Literature - novels, short stories</v>
      </c>
      <c r="I5749" s="5">
        <v>0</v>
      </c>
      <c r="J5749" s="5">
        <v>2008</v>
      </c>
      <c r="K5749" s="5">
        <v>1</v>
      </c>
      <c r="L5749" s="5" t="s">
        <v>480</v>
      </c>
      <c r="M5749" s="5" t="s">
        <v>96</v>
      </c>
      <c r="N5749" s="19">
        <v>9784048738965</v>
      </c>
    </row>
    <row r="5750" spans="1:14" ht="15.75" customHeight="1" x14ac:dyDescent="0.2">
      <c r="A5750" s="14">
        <v>660</v>
      </c>
      <c r="B5750" s="16">
        <v>610</v>
      </c>
      <c r="C5750" s="14" t="s">
        <v>8002</v>
      </c>
      <c r="D5750" s="17">
        <v>1</v>
      </c>
      <c r="E5750" s="5" t="s">
        <v>8003</v>
      </c>
      <c r="F5750" s="5">
        <v>0</v>
      </c>
      <c r="G5750" s="5" t="s">
        <v>6604</v>
      </c>
      <c r="H5750" s="20" t="str">
        <f ca="1">IFERROR(__xludf.DUMMYFUNCTION("GOOGLETRANSLATE(VIET!K5750,""vi"",""en"")"),"Literature - novels, short stories")</f>
        <v>Literature - novels, short stories</v>
      </c>
      <c r="I5750" s="5">
        <v>0</v>
      </c>
      <c r="J5750" s="5" t="s">
        <v>1261</v>
      </c>
      <c r="K5750" s="5" t="s">
        <v>1262</v>
      </c>
      <c r="L5750" s="5" t="s">
        <v>2535</v>
      </c>
      <c r="M5750" s="5" t="s">
        <v>6168</v>
      </c>
      <c r="N5750" s="19" t="s">
        <v>8004</v>
      </c>
    </row>
    <row r="5751" spans="1:14" ht="15.75" customHeight="1" x14ac:dyDescent="0.2">
      <c r="A5751" s="14">
        <v>661</v>
      </c>
      <c r="B5751" s="16">
        <v>610</v>
      </c>
      <c r="C5751" s="14" t="s">
        <v>8005</v>
      </c>
      <c r="D5751" s="17">
        <v>1</v>
      </c>
      <c r="E5751" s="5" t="s">
        <v>8006</v>
      </c>
      <c r="F5751" s="5">
        <v>0</v>
      </c>
      <c r="G5751" s="5" t="s">
        <v>6625</v>
      </c>
      <c r="H5751" s="20" t="str">
        <f ca="1">IFERROR(__xludf.DUMMYFUNCTION("GOOGLETRANSLATE(VIET!K5751,""vi"",""en"")"),"Literature - novels, short stories")</f>
        <v>Literature - novels, short stories</v>
      </c>
      <c r="I5751" s="5">
        <v>0</v>
      </c>
      <c r="J5751" s="5">
        <v>2015</v>
      </c>
      <c r="K5751" s="5">
        <v>23</v>
      </c>
      <c r="L5751" s="5" t="s">
        <v>414</v>
      </c>
      <c r="M5751" s="5" t="s">
        <v>96</v>
      </c>
      <c r="N5751" s="19" t="s">
        <v>8007</v>
      </c>
    </row>
    <row r="5752" spans="1:14" ht="15.75" customHeight="1" x14ac:dyDescent="0.2">
      <c r="A5752" s="14">
        <v>662</v>
      </c>
      <c r="B5752" s="16">
        <v>610</v>
      </c>
      <c r="C5752" s="14" t="s">
        <v>8008</v>
      </c>
      <c r="D5752" s="17">
        <v>1</v>
      </c>
      <c r="E5752" s="5" t="s">
        <v>8009</v>
      </c>
      <c r="F5752" s="5">
        <v>0</v>
      </c>
      <c r="G5752" s="5" t="s">
        <v>6625</v>
      </c>
      <c r="H5752" s="20" t="str">
        <f ca="1">IFERROR(__xludf.DUMMYFUNCTION("GOOGLETRANSLATE(VIET!K5752,""vi"",""en"")"),"Literature - novels, short stories")</f>
        <v>Literature - novels, short stories</v>
      </c>
      <c r="I5752" s="5">
        <v>1</v>
      </c>
      <c r="J5752" s="5">
        <v>2010</v>
      </c>
      <c r="K5752" s="5">
        <v>1</v>
      </c>
      <c r="L5752" s="5" t="s">
        <v>886</v>
      </c>
      <c r="M5752" s="5" t="s">
        <v>6168</v>
      </c>
      <c r="N5752" s="19" t="s">
        <v>8010</v>
      </c>
    </row>
    <row r="5753" spans="1:14" ht="15.75" customHeight="1" x14ac:dyDescent="0.2">
      <c r="A5753" s="14">
        <v>663</v>
      </c>
      <c r="B5753" s="16">
        <v>610</v>
      </c>
      <c r="C5753" s="14" t="s">
        <v>8011</v>
      </c>
      <c r="D5753" s="17">
        <v>1</v>
      </c>
      <c r="E5753" s="5" t="s">
        <v>8012</v>
      </c>
      <c r="F5753" s="5">
        <v>0</v>
      </c>
      <c r="G5753" s="5" t="s">
        <v>6625</v>
      </c>
      <c r="H5753" s="20" t="str">
        <f ca="1">IFERROR(__xludf.DUMMYFUNCTION("GOOGLETRANSLATE(VIET!K5753,""vi"",""en"")"),"Literature - novels, short stories")</f>
        <v>Literature - novels, short stories</v>
      </c>
      <c r="I5753" s="5">
        <v>2</v>
      </c>
      <c r="J5753" s="5">
        <v>2010</v>
      </c>
      <c r="K5753" s="5">
        <v>1</v>
      </c>
      <c r="L5753" s="5" t="s">
        <v>886</v>
      </c>
      <c r="M5753" s="5" t="s">
        <v>6168</v>
      </c>
      <c r="N5753" s="19" t="s">
        <v>8013</v>
      </c>
    </row>
    <row r="5754" spans="1:14" ht="15.75" customHeight="1" x14ac:dyDescent="0.2">
      <c r="A5754" s="14">
        <v>664</v>
      </c>
      <c r="B5754" s="16">
        <v>610</v>
      </c>
      <c r="C5754" s="14" t="s">
        <v>8014</v>
      </c>
      <c r="D5754" s="17">
        <v>1</v>
      </c>
      <c r="E5754" s="5" t="s">
        <v>8015</v>
      </c>
      <c r="F5754" s="5">
        <v>0</v>
      </c>
      <c r="G5754" s="5" t="s">
        <v>6625</v>
      </c>
      <c r="H5754" s="20" t="str">
        <f ca="1">IFERROR(__xludf.DUMMYFUNCTION("GOOGLETRANSLATE(VIET!K5754,""vi"",""en"")"),"Literature - novels, short stories")</f>
        <v>Literature - novels, short stories</v>
      </c>
      <c r="I5754" s="5">
        <v>0</v>
      </c>
      <c r="J5754" s="5">
        <v>2016</v>
      </c>
      <c r="K5754" s="5">
        <v>1</v>
      </c>
      <c r="L5754" s="5" t="s">
        <v>886</v>
      </c>
      <c r="M5754" s="5" t="s">
        <v>6168</v>
      </c>
      <c r="N5754" s="19" t="s">
        <v>8016</v>
      </c>
    </row>
    <row r="5755" spans="1:14" ht="15.75" customHeight="1" x14ac:dyDescent="0.2">
      <c r="A5755" s="14">
        <v>665</v>
      </c>
      <c r="B5755" s="16">
        <v>610</v>
      </c>
      <c r="C5755" s="14" t="s">
        <v>8017</v>
      </c>
      <c r="D5755" s="17">
        <v>1</v>
      </c>
      <c r="E5755" s="5" t="s">
        <v>8018</v>
      </c>
      <c r="F5755" s="5">
        <v>0</v>
      </c>
      <c r="G5755" s="5" t="s">
        <v>6625</v>
      </c>
      <c r="H5755" s="20" t="str">
        <f ca="1">IFERROR(__xludf.DUMMYFUNCTION("GOOGLETRANSLATE(VIET!K5755,""vi"",""en"")"),"Literature - novels, short stories")</f>
        <v>Literature - novels, short stories</v>
      </c>
      <c r="I5755" s="5">
        <v>0</v>
      </c>
      <c r="J5755" s="5" t="s">
        <v>1261</v>
      </c>
      <c r="K5755" s="5">
        <v>1</v>
      </c>
      <c r="L5755" s="5" t="s">
        <v>2535</v>
      </c>
      <c r="M5755" s="5" t="s">
        <v>6168</v>
      </c>
      <c r="N5755" s="19" t="s">
        <v>8019</v>
      </c>
    </row>
    <row r="5756" spans="1:14" ht="15.75" customHeight="1" x14ac:dyDescent="0.2">
      <c r="A5756" s="14">
        <v>666</v>
      </c>
      <c r="B5756" s="16">
        <v>610</v>
      </c>
      <c r="C5756" s="14" t="s">
        <v>8020</v>
      </c>
      <c r="D5756" s="17">
        <v>1</v>
      </c>
      <c r="E5756" s="5" t="s">
        <v>8021</v>
      </c>
      <c r="F5756" s="5">
        <v>0</v>
      </c>
      <c r="G5756" s="5" t="s">
        <v>8022</v>
      </c>
      <c r="H5756" s="20" t="str">
        <f ca="1">IFERROR(__xludf.DUMMYFUNCTION("GOOGLETRANSLATE(VIET!K5756,""vi"",""en"")"),"Literature - novels, short stories")</f>
        <v>Literature - novels, short stories</v>
      </c>
      <c r="I5756" s="5">
        <v>1</v>
      </c>
      <c r="J5756" s="5">
        <v>2010</v>
      </c>
      <c r="K5756" s="5">
        <v>5</v>
      </c>
      <c r="L5756" s="5" t="s">
        <v>3130</v>
      </c>
      <c r="M5756" s="5" t="s">
        <v>96</v>
      </c>
      <c r="N5756" s="19">
        <v>9784396633288</v>
      </c>
    </row>
    <row r="5757" spans="1:14" ht="15.75" customHeight="1" x14ac:dyDescent="0.2">
      <c r="A5757" s="14">
        <v>667</v>
      </c>
      <c r="B5757" s="16">
        <v>610</v>
      </c>
      <c r="C5757" s="14" t="s">
        <v>8023</v>
      </c>
      <c r="D5757" s="17">
        <v>1</v>
      </c>
      <c r="E5757" s="5" t="s">
        <v>8024</v>
      </c>
      <c r="F5757" s="5">
        <v>0</v>
      </c>
      <c r="G5757" s="5" t="s">
        <v>8022</v>
      </c>
      <c r="H5757" s="20" t="str">
        <f ca="1">IFERROR(__xludf.DUMMYFUNCTION("GOOGLETRANSLATE(VIET!K5757,""vi"",""en"")"),"Literature - novels, short stories")</f>
        <v>Literature - novels, short stories</v>
      </c>
      <c r="I5757" s="5">
        <v>0</v>
      </c>
      <c r="J5757" s="5">
        <v>2016</v>
      </c>
      <c r="K5757" s="5">
        <v>3</v>
      </c>
      <c r="L5757" s="5" t="s">
        <v>7894</v>
      </c>
      <c r="M5757" s="5" t="s">
        <v>6168</v>
      </c>
      <c r="N5757" s="19" t="s">
        <v>8025</v>
      </c>
    </row>
    <row r="5758" spans="1:14" ht="15.75" customHeight="1" x14ac:dyDescent="0.2">
      <c r="A5758" s="14">
        <v>668</v>
      </c>
      <c r="B5758" s="16">
        <v>610</v>
      </c>
      <c r="C5758" s="14" t="s">
        <v>8026</v>
      </c>
      <c r="D5758" s="17">
        <v>1</v>
      </c>
      <c r="E5758" s="5" t="s">
        <v>8027</v>
      </c>
      <c r="F5758" s="5">
        <v>0</v>
      </c>
      <c r="G5758" s="5" t="s">
        <v>8022</v>
      </c>
      <c r="H5758" s="20" t="str">
        <f ca="1">IFERROR(__xludf.DUMMYFUNCTION("GOOGLETRANSLATE(VIET!K5758,""vi"",""en"")"),"Literature - novels, short stories")</f>
        <v>Literature - novels, short stories</v>
      </c>
      <c r="I5758" s="5">
        <v>0</v>
      </c>
      <c r="J5758" s="5">
        <v>2014</v>
      </c>
      <c r="K5758" s="5">
        <v>1</v>
      </c>
      <c r="L5758" s="5" t="s">
        <v>2535</v>
      </c>
      <c r="M5758" s="5" t="s">
        <v>6168</v>
      </c>
      <c r="N5758" s="19" t="s">
        <v>8028</v>
      </c>
    </row>
    <row r="5759" spans="1:14" ht="15.75" customHeight="1" x14ac:dyDescent="0.2">
      <c r="A5759" s="14">
        <v>669</v>
      </c>
      <c r="B5759" s="16">
        <v>610</v>
      </c>
      <c r="C5759" s="14" t="s">
        <v>8029</v>
      </c>
      <c r="D5759" s="17">
        <v>2</v>
      </c>
      <c r="E5759" s="5" t="s">
        <v>8030</v>
      </c>
      <c r="F5759" s="5" t="s">
        <v>8031</v>
      </c>
      <c r="G5759" s="5" t="s">
        <v>8032</v>
      </c>
      <c r="H5759" s="20" t="str">
        <f ca="1">IFERROR(__xludf.DUMMYFUNCTION("GOOGLETRANSLATE(VIET!K5759,""vi"",""en"")"),"Literature - novels, short stories")</f>
        <v>Literature - novels, short stories</v>
      </c>
      <c r="I5759" s="5">
        <v>0</v>
      </c>
      <c r="J5759" s="5">
        <v>2012</v>
      </c>
      <c r="K5759" s="5">
        <v>2</v>
      </c>
      <c r="L5759" s="5" t="s">
        <v>414</v>
      </c>
      <c r="M5759" s="5" t="s">
        <v>96</v>
      </c>
      <c r="N5759" s="19" t="s">
        <v>8033</v>
      </c>
    </row>
    <row r="5760" spans="1:14" ht="15.75" customHeight="1" x14ac:dyDescent="0.2">
      <c r="A5760" s="14">
        <v>670</v>
      </c>
      <c r="B5760" s="16">
        <v>610</v>
      </c>
      <c r="C5760" s="14" t="s">
        <v>8034</v>
      </c>
      <c r="D5760" s="17">
        <v>1</v>
      </c>
      <c r="E5760" s="5" t="s">
        <v>8035</v>
      </c>
      <c r="F5760" s="5">
        <v>0</v>
      </c>
      <c r="G5760" s="5" t="s">
        <v>8032</v>
      </c>
      <c r="H5760" s="20" t="str">
        <f ca="1">IFERROR(__xludf.DUMMYFUNCTION("GOOGLETRANSLATE(VIET!K5760,""vi"",""en"")"),"Literature - novels, short stories")</f>
        <v>Literature - novels, short stories</v>
      </c>
      <c r="I5760" s="5">
        <v>1</v>
      </c>
      <c r="J5760" s="5">
        <v>2007</v>
      </c>
      <c r="K5760" s="5">
        <v>1</v>
      </c>
      <c r="L5760" s="5" t="s">
        <v>886</v>
      </c>
      <c r="M5760" s="5" t="s">
        <v>96</v>
      </c>
      <c r="N5760" s="19">
        <v>9784087748529</v>
      </c>
    </row>
    <row r="5761" spans="1:14" ht="15.75" customHeight="1" x14ac:dyDescent="0.2">
      <c r="A5761" s="14">
        <v>671</v>
      </c>
      <c r="B5761" s="16">
        <v>610</v>
      </c>
      <c r="C5761" s="14" t="s">
        <v>8036</v>
      </c>
      <c r="D5761" s="17">
        <v>1</v>
      </c>
      <c r="E5761" s="5" t="s">
        <v>8037</v>
      </c>
      <c r="F5761" s="5">
        <v>0</v>
      </c>
      <c r="G5761" s="5" t="s">
        <v>8038</v>
      </c>
      <c r="H5761" s="20" t="str">
        <f ca="1">IFERROR(__xludf.DUMMYFUNCTION("GOOGLETRANSLATE(VIET!K5761,""vi"",""en"")"),"Literature - novels, short stories")</f>
        <v>Literature - novels, short stories</v>
      </c>
      <c r="I5761" s="5">
        <v>1</v>
      </c>
      <c r="J5761" s="5">
        <v>2007</v>
      </c>
      <c r="K5761" s="5">
        <v>1</v>
      </c>
      <c r="L5761" s="5" t="s">
        <v>414</v>
      </c>
      <c r="M5761" s="5" t="s">
        <v>96</v>
      </c>
      <c r="N5761" s="19">
        <v>9784062139588</v>
      </c>
    </row>
    <row r="5762" spans="1:14" ht="15.75" customHeight="1" x14ac:dyDescent="0.2">
      <c r="A5762" s="14">
        <v>672</v>
      </c>
      <c r="B5762" s="16">
        <v>610</v>
      </c>
      <c r="C5762" s="14" t="s">
        <v>8039</v>
      </c>
      <c r="D5762" s="17">
        <v>1</v>
      </c>
      <c r="E5762" s="5" t="s">
        <v>8040</v>
      </c>
      <c r="F5762" s="5">
        <v>0</v>
      </c>
      <c r="G5762" s="5" t="s">
        <v>8038</v>
      </c>
      <c r="H5762" s="20" t="str">
        <f ca="1">IFERROR(__xludf.DUMMYFUNCTION("GOOGLETRANSLATE(VIET!K5762,""vi"",""en"")"),"Literature - novels, short stories")</f>
        <v>Literature - novels, short stories</v>
      </c>
      <c r="I5762" s="5">
        <v>0</v>
      </c>
      <c r="J5762" s="5">
        <v>2015</v>
      </c>
      <c r="K5762" s="5">
        <v>1</v>
      </c>
      <c r="L5762" s="5" t="s">
        <v>3873</v>
      </c>
      <c r="M5762" s="5" t="s">
        <v>96</v>
      </c>
      <c r="N5762" s="19" t="s">
        <v>8041</v>
      </c>
    </row>
    <row r="5763" spans="1:14" ht="15.75" customHeight="1" x14ac:dyDescent="0.2">
      <c r="A5763" s="14">
        <v>673</v>
      </c>
      <c r="B5763" s="16">
        <v>610</v>
      </c>
      <c r="C5763" s="14" t="s">
        <v>8042</v>
      </c>
      <c r="D5763" s="17">
        <v>1</v>
      </c>
      <c r="E5763" s="5" t="s">
        <v>8043</v>
      </c>
      <c r="F5763" s="5">
        <v>0</v>
      </c>
      <c r="G5763" s="5" t="s">
        <v>8038</v>
      </c>
      <c r="H5763" s="20" t="str">
        <f ca="1">IFERROR(__xludf.DUMMYFUNCTION("GOOGLETRANSLATE(VIET!K5763,""vi"",""en"")"),"Literature - novels, short stories")</f>
        <v>Literature - novels, short stories</v>
      </c>
      <c r="I5763" s="5">
        <v>0</v>
      </c>
      <c r="J5763" s="5">
        <v>2013</v>
      </c>
      <c r="K5763" s="5">
        <v>1</v>
      </c>
      <c r="L5763" s="5" t="s">
        <v>409</v>
      </c>
      <c r="M5763" s="5" t="s">
        <v>96</v>
      </c>
      <c r="N5763" s="19">
        <v>9784000259408</v>
      </c>
    </row>
    <row r="5764" spans="1:14" ht="15.75" customHeight="1" x14ac:dyDescent="0.2">
      <c r="A5764" s="14">
        <v>674</v>
      </c>
      <c r="B5764" s="16">
        <v>610</v>
      </c>
      <c r="C5764" s="14" t="s">
        <v>8044</v>
      </c>
      <c r="D5764" s="17">
        <v>1</v>
      </c>
      <c r="E5764" s="5" t="s">
        <v>8045</v>
      </c>
      <c r="F5764" s="5">
        <v>0</v>
      </c>
      <c r="G5764" s="5" t="s">
        <v>8046</v>
      </c>
      <c r="H5764" s="20" t="str">
        <f ca="1">IFERROR(__xludf.DUMMYFUNCTION("GOOGLETRANSLATE(VIET!K5764,""vi"",""en"")"),"Literature - novels, short stories")</f>
        <v>Literature - novels, short stories</v>
      </c>
      <c r="I5764" s="5">
        <v>0</v>
      </c>
      <c r="J5764" s="5">
        <v>2004</v>
      </c>
      <c r="K5764" s="5">
        <v>22</v>
      </c>
      <c r="L5764" s="5" t="s">
        <v>2535</v>
      </c>
      <c r="M5764" s="5">
        <v>0</v>
      </c>
      <c r="N5764" s="19">
        <v>4101253323</v>
      </c>
    </row>
    <row r="5765" spans="1:14" ht="15.75" customHeight="1" x14ac:dyDescent="0.2">
      <c r="A5765" s="14">
        <v>675</v>
      </c>
      <c r="B5765" s="16">
        <v>610</v>
      </c>
      <c r="C5765" s="14" t="s">
        <v>8047</v>
      </c>
      <c r="D5765" s="17">
        <v>1</v>
      </c>
      <c r="E5765" s="5" t="s">
        <v>8048</v>
      </c>
      <c r="F5765" s="5">
        <v>0</v>
      </c>
      <c r="G5765" s="5" t="s">
        <v>8046</v>
      </c>
      <c r="H5765" s="20" t="str">
        <f ca="1">IFERROR(__xludf.DUMMYFUNCTION("GOOGLETRANSLATE(VIET!K5765,""vi"",""en"")"),"Literature - novels, short stories")</f>
        <v>Literature - novels, short stories</v>
      </c>
      <c r="I5765" s="5">
        <v>0</v>
      </c>
      <c r="J5765" s="5">
        <v>2014</v>
      </c>
      <c r="K5765" s="5">
        <v>1</v>
      </c>
      <c r="L5765" s="5" t="s">
        <v>409</v>
      </c>
      <c r="M5765" s="5" t="s">
        <v>96</v>
      </c>
      <c r="N5765" s="19" t="s">
        <v>8049</v>
      </c>
    </row>
    <row r="5766" spans="1:14" ht="15.75" customHeight="1" x14ac:dyDescent="0.2">
      <c r="A5766" s="14">
        <v>676</v>
      </c>
      <c r="B5766" s="16">
        <v>610</v>
      </c>
      <c r="C5766" s="14" t="s">
        <v>8050</v>
      </c>
      <c r="D5766" s="17">
        <v>1</v>
      </c>
      <c r="E5766" s="5" t="s">
        <v>8051</v>
      </c>
      <c r="F5766" s="5">
        <v>0</v>
      </c>
      <c r="G5766" s="5" t="s">
        <v>6631</v>
      </c>
      <c r="H5766" s="20" t="str">
        <f ca="1">IFERROR(__xludf.DUMMYFUNCTION("GOOGLETRANSLATE(VIET!K5766,""vi"",""en"")"),"Literature - novels, short stories")</f>
        <v>Literature - novels, short stories</v>
      </c>
      <c r="I5766" s="5">
        <v>0</v>
      </c>
      <c r="J5766" s="5">
        <v>2011</v>
      </c>
      <c r="K5766" s="5">
        <v>1</v>
      </c>
      <c r="L5766" s="5" t="s">
        <v>3873</v>
      </c>
      <c r="M5766" s="5" t="s">
        <v>96</v>
      </c>
      <c r="N5766" s="19" t="s">
        <v>8052</v>
      </c>
    </row>
    <row r="5767" spans="1:14" ht="15.75" customHeight="1" x14ac:dyDescent="0.2">
      <c r="A5767" s="14">
        <v>677</v>
      </c>
      <c r="B5767" s="16">
        <v>610</v>
      </c>
      <c r="C5767" s="14" t="s">
        <v>8053</v>
      </c>
      <c r="D5767" s="17">
        <v>1</v>
      </c>
      <c r="E5767" s="5" t="s">
        <v>8054</v>
      </c>
      <c r="F5767" s="5">
        <v>0</v>
      </c>
      <c r="G5767" s="5" t="s">
        <v>6631</v>
      </c>
      <c r="H5767" s="20" t="str">
        <f ca="1">IFERROR(__xludf.DUMMYFUNCTION("GOOGLETRANSLATE(VIET!K5767,""vi"",""en"")"),"Literature - novels, short stories")</f>
        <v>Literature - novels, short stories</v>
      </c>
      <c r="I5767" s="5">
        <v>0</v>
      </c>
      <c r="J5767" s="5">
        <v>2012</v>
      </c>
      <c r="K5767" s="5">
        <v>1</v>
      </c>
      <c r="L5767" s="5" t="s">
        <v>2933</v>
      </c>
      <c r="M5767" s="5" t="s">
        <v>96</v>
      </c>
      <c r="N5767" s="19" t="s">
        <v>8055</v>
      </c>
    </row>
    <row r="5768" spans="1:14" ht="15.75" customHeight="1" x14ac:dyDescent="0.2">
      <c r="A5768" s="14">
        <v>678</v>
      </c>
      <c r="B5768" s="16">
        <v>610</v>
      </c>
      <c r="C5768" s="14" t="s">
        <v>8056</v>
      </c>
      <c r="D5768" s="17">
        <v>1</v>
      </c>
      <c r="E5768" s="5" t="s">
        <v>8057</v>
      </c>
      <c r="F5768" s="5">
        <v>0</v>
      </c>
      <c r="G5768" s="5" t="s">
        <v>8058</v>
      </c>
      <c r="H5768" s="20" t="str">
        <f ca="1">IFERROR(__xludf.DUMMYFUNCTION("GOOGLETRANSLATE(VIET!K5768,""vi"",""en"")"),"Literature - novels, short stories")</f>
        <v>Literature - novels, short stories</v>
      </c>
      <c r="I5768" s="5">
        <v>0</v>
      </c>
      <c r="J5768" s="5">
        <v>2001</v>
      </c>
      <c r="K5768" s="5">
        <v>20</v>
      </c>
      <c r="L5768" s="5" t="s">
        <v>6958</v>
      </c>
      <c r="M5768" s="5" t="s">
        <v>96</v>
      </c>
      <c r="N5768" s="19">
        <v>9784101315119</v>
      </c>
    </row>
    <row r="5769" spans="1:14" ht="15.75" customHeight="1" x14ac:dyDescent="0.2">
      <c r="A5769" s="14">
        <v>679</v>
      </c>
      <c r="B5769" s="16">
        <v>610</v>
      </c>
      <c r="C5769" s="14" t="s">
        <v>8059</v>
      </c>
      <c r="D5769" s="17">
        <v>1</v>
      </c>
      <c r="E5769" s="5" t="s">
        <v>8060</v>
      </c>
      <c r="F5769" s="5">
        <v>0</v>
      </c>
      <c r="G5769" s="5" t="s">
        <v>8058</v>
      </c>
      <c r="H5769" s="20" t="str">
        <f ca="1">IFERROR(__xludf.DUMMYFUNCTION("GOOGLETRANSLATE(VIET!K5769,""vi"",""en"")"),"Literature - novels, short stories")</f>
        <v>Literature - novels, short stories</v>
      </c>
      <c r="I5769" s="5">
        <v>0</v>
      </c>
      <c r="J5769" s="5">
        <v>2015</v>
      </c>
      <c r="K5769" s="5">
        <v>2</v>
      </c>
      <c r="L5769" s="5" t="s">
        <v>1138</v>
      </c>
      <c r="M5769" s="5" t="s">
        <v>96</v>
      </c>
      <c r="N5769" s="19" t="s">
        <v>8061</v>
      </c>
    </row>
    <row r="5770" spans="1:14" ht="15.75" customHeight="1" x14ac:dyDescent="0.2">
      <c r="A5770" s="14">
        <v>680</v>
      </c>
      <c r="B5770" s="16">
        <v>610</v>
      </c>
      <c r="C5770" s="14" t="s">
        <v>8062</v>
      </c>
      <c r="D5770" s="17">
        <v>2</v>
      </c>
      <c r="E5770" s="5" t="s">
        <v>8063</v>
      </c>
      <c r="F5770" s="5" t="s">
        <v>8064</v>
      </c>
      <c r="G5770" s="5" t="s">
        <v>8065</v>
      </c>
      <c r="H5770" s="20" t="str">
        <f ca="1">IFERROR(__xludf.DUMMYFUNCTION("GOOGLETRANSLATE(VIET!K5770,""vi"",""en"")"),"Literature - novels, short stories")</f>
        <v>Literature - novels, short stories</v>
      </c>
      <c r="I5770" s="5">
        <v>0</v>
      </c>
      <c r="J5770" s="5">
        <v>2009</v>
      </c>
      <c r="K5770" s="5">
        <v>1</v>
      </c>
      <c r="L5770" s="5" t="s">
        <v>414</v>
      </c>
      <c r="M5770" s="5" t="s">
        <v>35</v>
      </c>
      <c r="N5770" s="19">
        <v>9784770031167</v>
      </c>
    </row>
    <row r="5771" spans="1:14" ht="15.75" customHeight="1" x14ac:dyDescent="0.2">
      <c r="A5771" s="14">
        <v>681</v>
      </c>
      <c r="B5771" s="16">
        <v>610</v>
      </c>
      <c r="C5771" s="14" t="s">
        <v>8066</v>
      </c>
      <c r="D5771" s="17">
        <v>1</v>
      </c>
      <c r="E5771" s="5" t="s">
        <v>8067</v>
      </c>
      <c r="F5771" s="5">
        <v>0</v>
      </c>
      <c r="G5771" s="5" t="s">
        <v>8065</v>
      </c>
      <c r="H5771" s="20" t="str">
        <f ca="1">IFERROR(__xludf.DUMMYFUNCTION("GOOGLETRANSLATE(VIET!K5771,""vi"",""en"")"),"Literature - novels, short stories")</f>
        <v>Literature - novels, short stories</v>
      </c>
      <c r="I5771" s="5">
        <v>0</v>
      </c>
      <c r="J5771" s="5">
        <v>2012</v>
      </c>
      <c r="K5771" s="5">
        <v>1</v>
      </c>
      <c r="L5771" s="5" t="s">
        <v>2535</v>
      </c>
      <c r="M5771" s="5" t="s">
        <v>96</v>
      </c>
      <c r="N5771" s="19" t="s">
        <v>8068</v>
      </c>
    </row>
    <row r="5772" spans="1:14" ht="15.75" customHeight="1" x14ac:dyDescent="0.2">
      <c r="A5772" s="14">
        <v>682</v>
      </c>
      <c r="B5772" s="16">
        <v>610</v>
      </c>
      <c r="C5772" s="14" t="s">
        <v>8069</v>
      </c>
      <c r="D5772" s="17">
        <v>1</v>
      </c>
      <c r="E5772" s="5" t="s">
        <v>8070</v>
      </c>
      <c r="F5772" s="5">
        <v>0</v>
      </c>
      <c r="G5772" s="5" t="s">
        <v>8065</v>
      </c>
      <c r="H5772" s="20" t="str">
        <f ca="1">IFERROR(__xludf.DUMMYFUNCTION("GOOGLETRANSLATE(VIET!K5772,""vi"",""en"")"),"Literature - novels, short stories")</f>
        <v>Literature - novels, short stories</v>
      </c>
      <c r="I5772" s="5">
        <v>1</v>
      </c>
      <c r="J5772" s="5">
        <v>2010</v>
      </c>
      <c r="K5772" s="5">
        <v>1</v>
      </c>
      <c r="L5772" s="5" t="s">
        <v>2933</v>
      </c>
      <c r="M5772" s="5" t="s">
        <v>96</v>
      </c>
      <c r="N5772" s="19" t="s">
        <v>8071</v>
      </c>
    </row>
    <row r="5773" spans="1:14" ht="15.75" customHeight="1" x14ac:dyDescent="0.2">
      <c r="A5773" s="14">
        <v>683</v>
      </c>
      <c r="B5773" s="16">
        <v>610</v>
      </c>
      <c r="C5773" s="14" t="s">
        <v>8072</v>
      </c>
      <c r="D5773" s="17">
        <v>1</v>
      </c>
      <c r="E5773" s="5" t="s">
        <v>8073</v>
      </c>
      <c r="F5773" s="5">
        <v>0</v>
      </c>
      <c r="G5773" s="5" t="s">
        <v>8065</v>
      </c>
      <c r="H5773" s="20" t="str">
        <f ca="1">IFERROR(__xludf.DUMMYFUNCTION("GOOGLETRANSLATE(VIET!K5773,""vi"",""en"")"),"Literature - novels, short stories")</f>
        <v>Literature - novels, short stories</v>
      </c>
      <c r="I5773" s="5">
        <v>2</v>
      </c>
      <c r="J5773" s="5">
        <v>2010</v>
      </c>
      <c r="K5773" s="5">
        <v>1</v>
      </c>
      <c r="L5773" s="5" t="s">
        <v>2933</v>
      </c>
      <c r="M5773" s="5" t="s">
        <v>96</v>
      </c>
      <c r="N5773" s="19" t="s">
        <v>8074</v>
      </c>
    </row>
    <row r="5774" spans="1:14" ht="15.75" customHeight="1" x14ac:dyDescent="0.2">
      <c r="A5774" s="14">
        <v>684</v>
      </c>
      <c r="B5774" s="16">
        <v>610</v>
      </c>
      <c r="C5774" s="14" t="s">
        <v>8075</v>
      </c>
      <c r="D5774" s="17">
        <v>1</v>
      </c>
      <c r="E5774" s="5" t="s">
        <v>8076</v>
      </c>
      <c r="F5774" s="5">
        <v>0</v>
      </c>
      <c r="G5774" s="5" t="s">
        <v>8065</v>
      </c>
      <c r="H5774" s="20" t="str">
        <f ca="1">IFERROR(__xludf.DUMMYFUNCTION("GOOGLETRANSLATE(VIET!K5774,""vi"",""en"")"),"Literature - novels, short stories")</f>
        <v>Literature - novels, short stories</v>
      </c>
      <c r="I5774" s="5">
        <v>0</v>
      </c>
      <c r="J5774" s="5">
        <v>2017</v>
      </c>
      <c r="K5774" s="5">
        <v>1</v>
      </c>
      <c r="L5774" s="5" t="s">
        <v>1138</v>
      </c>
      <c r="M5774" s="5" t="s">
        <v>96</v>
      </c>
      <c r="N5774" s="19">
        <v>9784163906362</v>
      </c>
    </row>
    <row r="5775" spans="1:14" ht="15.75" customHeight="1" x14ac:dyDescent="0.2">
      <c r="A5775" s="14">
        <v>685</v>
      </c>
      <c r="B5775" s="16">
        <v>610</v>
      </c>
      <c r="C5775" s="14" t="s">
        <v>8077</v>
      </c>
      <c r="D5775" s="17">
        <v>1</v>
      </c>
      <c r="E5775" s="5" t="s">
        <v>8078</v>
      </c>
      <c r="F5775" s="5">
        <v>0</v>
      </c>
      <c r="G5775" s="5" t="s">
        <v>6824</v>
      </c>
      <c r="H5775" s="20" t="str">
        <f ca="1">IFERROR(__xludf.DUMMYFUNCTION("GOOGLETRANSLATE(VIET!K5775,""vi"",""en"")"),"Literature - novels, short stories")</f>
        <v>Literature - novels, short stories</v>
      </c>
      <c r="I5775" s="5">
        <v>0</v>
      </c>
      <c r="J5775" s="5">
        <v>2007</v>
      </c>
      <c r="K5775" s="5">
        <v>1</v>
      </c>
      <c r="L5775" s="5" t="s">
        <v>414</v>
      </c>
      <c r="M5775" s="5" t="s">
        <v>96</v>
      </c>
      <c r="N5775" s="19">
        <v>9784062143875</v>
      </c>
    </row>
    <row r="5776" spans="1:14" ht="15.75" customHeight="1" x14ac:dyDescent="0.2">
      <c r="A5776" s="14">
        <v>686</v>
      </c>
      <c r="B5776" s="16">
        <v>610</v>
      </c>
      <c r="C5776" s="14" t="s">
        <v>8079</v>
      </c>
      <c r="D5776" s="17">
        <v>1</v>
      </c>
      <c r="E5776" s="5" t="s">
        <v>8080</v>
      </c>
      <c r="F5776" s="5">
        <v>0</v>
      </c>
      <c r="G5776" s="5" t="s">
        <v>8081</v>
      </c>
      <c r="H5776" s="20" t="str">
        <f ca="1">IFERROR(__xludf.DUMMYFUNCTION("GOOGLETRANSLATE(VIET!K5776,""vi"",""en"")"),"Literature - novels, short stories")</f>
        <v>Literature - novels, short stories</v>
      </c>
      <c r="I5776" s="5">
        <v>0</v>
      </c>
      <c r="J5776" s="5">
        <v>2015</v>
      </c>
      <c r="K5776" s="5">
        <v>11</v>
      </c>
      <c r="L5776" s="5" t="s">
        <v>414</v>
      </c>
      <c r="M5776" s="5" t="s">
        <v>96</v>
      </c>
      <c r="N5776" s="19" t="s">
        <v>8082</v>
      </c>
    </row>
    <row r="5777" spans="1:14" ht="15.75" customHeight="1" x14ac:dyDescent="0.2">
      <c r="A5777" s="14">
        <v>687</v>
      </c>
      <c r="B5777" s="16">
        <v>610</v>
      </c>
      <c r="C5777" s="14" t="s">
        <v>8083</v>
      </c>
      <c r="D5777" s="17">
        <v>1</v>
      </c>
      <c r="E5777" s="5" t="s">
        <v>8084</v>
      </c>
      <c r="F5777" s="5">
        <v>0</v>
      </c>
      <c r="G5777" s="5" t="s">
        <v>8085</v>
      </c>
      <c r="H5777" s="20" t="str">
        <f ca="1">IFERROR(__xludf.DUMMYFUNCTION("GOOGLETRANSLATE(VIET!K5777,""vi"",""en"")"),"Literature - novels, short stories")</f>
        <v>Literature - novels, short stories</v>
      </c>
      <c r="I5777" s="5">
        <v>0</v>
      </c>
      <c r="J5777" s="5">
        <v>2013</v>
      </c>
      <c r="K5777" s="5">
        <v>1</v>
      </c>
      <c r="L5777" s="5" t="s">
        <v>414</v>
      </c>
      <c r="M5777" s="5" t="s">
        <v>96</v>
      </c>
      <c r="N5777" s="19">
        <v>9784062184922</v>
      </c>
    </row>
    <row r="5778" spans="1:14" ht="15.75" customHeight="1" x14ac:dyDescent="0.2">
      <c r="A5778" s="14">
        <v>688</v>
      </c>
      <c r="B5778" s="16">
        <v>610</v>
      </c>
      <c r="C5778" s="14" t="s">
        <v>8086</v>
      </c>
      <c r="D5778" s="17">
        <v>1</v>
      </c>
      <c r="E5778" s="5" t="s">
        <v>8087</v>
      </c>
      <c r="F5778" s="5">
        <v>0</v>
      </c>
      <c r="G5778" s="5" t="s">
        <v>8085</v>
      </c>
      <c r="H5778" s="20" t="str">
        <f ca="1">IFERROR(__xludf.DUMMYFUNCTION("GOOGLETRANSLATE(VIET!K5778,""vi"",""en"")"),"Literature - novels, short stories")</f>
        <v>Literature - novels, short stories</v>
      </c>
      <c r="I5778" s="5">
        <v>0</v>
      </c>
      <c r="J5778" s="5">
        <v>2018</v>
      </c>
      <c r="K5778" s="5">
        <v>2</v>
      </c>
      <c r="L5778" s="5" t="s">
        <v>2535</v>
      </c>
      <c r="M5778" s="5" t="s">
        <v>96</v>
      </c>
      <c r="N5778" s="19">
        <v>9784103982081</v>
      </c>
    </row>
    <row r="5779" spans="1:14" ht="15.75" customHeight="1" x14ac:dyDescent="0.2">
      <c r="A5779" s="14">
        <v>689</v>
      </c>
      <c r="B5779" s="16">
        <v>610</v>
      </c>
      <c r="C5779" s="14" t="s">
        <v>8088</v>
      </c>
      <c r="D5779" s="17">
        <v>1</v>
      </c>
      <c r="E5779" s="5" t="s">
        <v>8089</v>
      </c>
      <c r="F5779" s="5" t="s">
        <v>8090</v>
      </c>
      <c r="G5779" s="5" t="s">
        <v>8085</v>
      </c>
      <c r="H5779" s="20" t="str">
        <f ca="1">IFERROR(__xludf.DUMMYFUNCTION("GOOGLETRANSLATE(VIET!K5779,""vi"",""en"")"),"Literature - novels, short stories")</f>
        <v>Literature - novels, short stories</v>
      </c>
      <c r="I5779" s="5">
        <v>0</v>
      </c>
      <c r="J5779" s="5">
        <v>2011</v>
      </c>
      <c r="K5779" s="5">
        <v>1</v>
      </c>
      <c r="L5779" s="5" t="s">
        <v>6468</v>
      </c>
      <c r="M5779" s="5" t="s">
        <v>35</v>
      </c>
      <c r="N5779" s="19">
        <v>9781564786388</v>
      </c>
    </row>
    <row r="5780" spans="1:14" ht="15.75" customHeight="1" x14ac:dyDescent="0.2">
      <c r="A5780" s="14">
        <v>690</v>
      </c>
      <c r="B5780" s="16">
        <v>610</v>
      </c>
      <c r="C5780" s="14" t="s">
        <v>8091</v>
      </c>
      <c r="D5780" s="17">
        <v>1</v>
      </c>
      <c r="E5780" s="5" t="s">
        <v>8092</v>
      </c>
      <c r="F5780" s="5">
        <v>0</v>
      </c>
      <c r="G5780" s="5" t="s">
        <v>8093</v>
      </c>
      <c r="H5780" s="20" t="str">
        <f ca="1">IFERROR(__xludf.DUMMYFUNCTION("GOOGLETRANSLATE(VIET!K5780,""vi"",""en"")"),"Literature - novels, short stories")</f>
        <v>Literature - novels, short stories</v>
      </c>
      <c r="I5780" s="5">
        <v>0</v>
      </c>
      <c r="J5780" s="5">
        <v>2015</v>
      </c>
      <c r="K5780" s="5">
        <v>16</v>
      </c>
      <c r="L5780" s="5" t="s">
        <v>1138</v>
      </c>
      <c r="M5780" s="5" t="s">
        <v>96</v>
      </c>
      <c r="N5780" s="19" t="s">
        <v>8094</v>
      </c>
    </row>
    <row r="5781" spans="1:14" ht="15.75" customHeight="1" x14ac:dyDescent="0.2">
      <c r="A5781" s="14">
        <v>691</v>
      </c>
      <c r="B5781" s="16">
        <v>610</v>
      </c>
      <c r="C5781" s="14" t="s">
        <v>8095</v>
      </c>
      <c r="D5781" s="17">
        <v>2</v>
      </c>
      <c r="E5781" s="5" t="s">
        <v>8096</v>
      </c>
      <c r="F5781" s="5">
        <v>0</v>
      </c>
      <c r="G5781" s="5" t="s">
        <v>8093</v>
      </c>
      <c r="H5781" s="20" t="str">
        <f ca="1">IFERROR(__xludf.DUMMYFUNCTION("GOOGLETRANSLATE(VIET!K5781,""vi"",""en"")"),"Literature - novels, short stories")</f>
        <v>Literature - novels, short stories</v>
      </c>
      <c r="I5781" s="5">
        <v>0</v>
      </c>
      <c r="J5781" s="5">
        <v>2014</v>
      </c>
      <c r="K5781" s="5">
        <v>6</v>
      </c>
      <c r="L5781" s="5" t="s">
        <v>886</v>
      </c>
      <c r="M5781" s="5" t="s">
        <v>96</v>
      </c>
      <c r="N5781" s="19" t="s">
        <v>8097</v>
      </c>
    </row>
    <row r="5782" spans="1:14" ht="15.75" customHeight="1" x14ac:dyDescent="0.2">
      <c r="A5782" s="14">
        <v>692</v>
      </c>
      <c r="B5782" s="16">
        <v>610</v>
      </c>
      <c r="C5782" s="14" t="s">
        <v>8098</v>
      </c>
      <c r="D5782" s="17">
        <v>1</v>
      </c>
      <c r="E5782" s="5" t="s">
        <v>8099</v>
      </c>
      <c r="F5782" s="5">
        <v>0</v>
      </c>
      <c r="G5782" s="5" t="s">
        <v>8093</v>
      </c>
      <c r="H5782" s="20" t="str">
        <f ca="1">IFERROR(__xludf.DUMMYFUNCTION("GOOGLETRANSLATE(VIET!K5782,""vi"",""en"")"),"Literature - novels, short stories")</f>
        <v>Literature - novels, short stories</v>
      </c>
      <c r="I5782" s="5">
        <v>1</v>
      </c>
      <c r="J5782" s="5">
        <v>2007</v>
      </c>
      <c r="K5782" s="5">
        <v>1</v>
      </c>
      <c r="L5782" s="5" t="s">
        <v>8100</v>
      </c>
      <c r="M5782" s="5" t="s">
        <v>96</v>
      </c>
      <c r="N5782" s="19">
        <v>9784480804105</v>
      </c>
    </row>
    <row r="5783" spans="1:14" ht="15.75" customHeight="1" x14ac:dyDescent="0.2">
      <c r="A5783" s="14">
        <v>693</v>
      </c>
      <c r="B5783" s="16">
        <v>610</v>
      </c>
      <c r="C5783" s="14" t="s">
        <v>8101</v>
      </c>
      <c r="D5783" s="17">
        <v>1</v>
      </c>
      <c r="E5783" s="5" t="s">
        <v>8102</v>
      </c>
      <c r="F5783" s="5">
        <v>0</v>
      </c>
      <c r="G5783" s="5" t="s">
        <v>6634</v>
      </c>
      <c r="H5783" s="20" t="str">
        <f ca="1">IFERROR(__xludf.DUMMYFUNCTION("GOOGLETRANSLATE(VIET!K5783,""vi"",""en"")"),"Literature - novels, short stories")</f>
        <v>Literature - novels, short stories</v>
      </c>
      <c r="I5783" s="5">
        <v>0</v>
      </c>
      <c r="J5783" s="5">
        <v>2014</v>
      </c>
      <c r="K5783" s="5">
        <v>40</v>
      </c>
      <c r="L5783" s="5" t="s">
        <v>2535</v>
      </c>
      <c r="M5783" s="5" t="s">
        <v>96</v>
      </c>
      <c r="N5783" s="19" t="s">
        <v>8103</v>
      </c>
    </row>
    <row r="5784" spans="1:14" ht="15.75" customHeight="1" x14ac:dyDescent="0.2">
      <c r="A5784" s="14">
        <v>694</v>
      </c>
      <c r="B5784" s="16">
        <v>610</v>
      </c>
      <c r="C5784" s="14" t="s">
        <v>8104</v>
      </c>
      <c r="D5784" s="17">
        <v>1</v>
      </c>
      <c r="E5784" s="5" t="s">
        <v>8105</v>
      </c>
      <c r="F5784" s="5">
        <v>0</v>
      </c>
      <c r="G5784" s="5" t="s">
        <v>6634</v>
      </c>
      <c r="H5784" s="20" t="str">
        <f ca="1">IFERROR(__xludf.DUMMYFUNCTION("GOOGLETRANSLATE(VIET!K5784,""vi"",""en"")"),"Literature - novels, short stories")</f>
        <v>Literature - novels, short stories</v>
      </c>
      <c r="I5784" s="5">
        <v>0</v>
      </c>
      <c r="J5784" s="5">
        <v>2006</v>
      </c>
      <c r="K5784" s="5">
        <v>13</v>
      </c>
      <c r="L5784" s="5" t="s">
        <v>6233</v>
      </c>
      <c r="M5784" s="5" t="s">
        <v>96</v>
      </c>
      <c r="N5784" s="19">
        <v>9784163242101</v>
      </c>
    </row>
    <row r="5785" spans="1:14" ht="15.75" customHeight="1" x14ac:dyDescent="0.2">
      <c r="A5785" s="14">
        <v>695</v>
      </c>
      <c r="B5785" s="16">
        <v>610</v>
      </c>
      <c r="C5785" s="14" t="s">
        <v>8106</v>
      </c>
      <c r="D5785" s="17">
        <v>1</v>
      </c>
      <c r="E5785" s="5" t="s">
        <v>8107</v>
      </c>
      <c r="F5785" s="5">
        <v>0</v>
      </c>
      <c r="G5785" s="5" t="s">
        <v>8108</v>
      </c>
      <c r="H5785" s="20" t="str">
        <f ca="1">IFERROR(__xludf.DUMMYFUNCTION("GOOGLETRANSLATE(VIET!K5785,""vi"",""en"")"),"Literature - novels, short stories")</f>
        <v>Literature - novels, short stories</v>
      </c>
      <c r="I5785" s="5">
        <v>1</v>
      </c>
      <c r="J5785" s="5">
        <v>2009</v>
      </c>
      <c r="K5785" s="5">
        <v>1</v>
      </c>
      <c r="L5785" s="5" t="s">
        <v>414</v>
      </c>
      <c r="M5785" s="5" t="s">
        <v>96</v>
      </c>
      <c r="N5785" s="19">
        <v>9784062159395</v>
      </c>
    </row>
    <row r="5786" spans="1:14" ht="15.75" customHeight="1" x14ac:dyDescent="0.2">
      <c r="A5786" s="14">
        <v>696</v>
      </c>
      <c r="B5786" s="16">
        <v>610</v>
      </c>
      <c r="C5786" s="14" t="s">
        <v>8109</v>
      </c>
      <c r="D5786" s="17">
        <v>1</v>
      </c>
      <c r="E5786" s="5" t="s">
        <v>8110</v>
      </c>
      <c r="F5786" s="5">
        <v>0</v>
      </c>
      <c r="G5786" s="5" t="s">
        <v>8111</v>
      </c>
      <c r="H5786" s="20" t="str">
        <f ca="1">IFERROR(__xludf.DUMMYFUNCTION("GOOGLETRANSLATE(VIET!K5786,""vi"",""en"")"),"Literature - novels, short stories")</f>
        <v>Literature - novels, short stories</v>
      </c>
      <c r="I5786" s="5">
        <v>0</v>
      </c>
      <c r="J5786" s="5">
        <v>2016</v>
      </c>
      <c r="K5786" s="5">
        <v>1</v>
      </c>
      <c r="L5786" s="5" t="s">
        <v>2535</v>
      </c>
      <c r="M5786" s="5" t="s">
        <v>96</v>
      </c>
      <c r="N5786" s="19" t="s">
        <v>8112</v>
      </c>
    </row>
    <row r="5787" spans="1:14" ht="15.75" customHeight="1" x14ac:dyDescent="0.2">
      <c r="A5787" s="14">
        <v>697</v>
      </c>
      <c r="B5787" s="16">
        <v>610</v>
      </c>
      <c r="C5787" s="14" t="s">
        <v>8113</v>
      </c>
      <c r="D5787" s="17">
        <v>1</v>
      </c>
      <c r="E5787" s="5" t="s">
        <v>8114</v>
      </c>
      <c r="F5787" s="5">
        <v>0</v>
      </c>
      <c r="G5787" s="5" t="s">
        <v>8111</v>
      </c>
      <c r="H5787" s="20" t="str">
        <f ca="1">IFERROR(__xludf.DUMMYFUNCTION("GOOGLETRANSLATE(VIET!K5787,""vi"",""en"")"),"Literature - novels, short stories")</f>
        <v>Literature - novels, short stories</v>
      </c>
      <c r="I5787" s="5">
        <v>0</v>
      </c>
      <c r="J5787" s="5">
        <v>2016</v>
      </c>
      <c r="K5787" s="5">
        <v>2</v>
      </c>
      <c r="L5787" s="5" t="s">
        <v>414</v>
      </c>
      <c r="M5787" s="5" t="s">
        <v>96</v>
      </c>
      <c r="N5787" s="19" t="s">
        <v>8115</v>
      </c>
    </row>
    <row r="5788" spans="1:14" ht="15.75" customHeight="1" x14ac:dyDescent="0.2">
      <c r="A5788" s="14">
        <v>698</v>
      </c>
      <c r="B5788" s="16">
        <v>610</v>
      </c>
      <c r="C5788" s="14" t="s">
        <v>8116</v>
      </c>
      <c r="D5788" s="17">
        <v>1</v>
      </c>
      <c r="E5788" s="5" t="s">
        <v>8117</v>
      </c>
      <c r="F5788" s="5" t="s">
        <v>8118</v>
      </c>
      <c r="G5788" s="5" t="s">
        <v>8111</v>
      </c>
      <c r="H5788" s="20" t="str">
        <f ca="1">IFERROR(__xludf.DUMMYFUNCTION("GOOGLETRANSLATE(VIET!K5788,""vi"",""en"")"),"Literature - novels, short stories")</f>
        <v>Literature - novels, short stories</v>
      </c>
      <c r="I5788" s="5">
        <v>0</v>
      </c>
      <c r="J5788" s="5">
        <v>2013</v>
      </c>
      <c r="K5788" s="5">
        <v>1</v>
      </c>
      <c r="L5788" s="5" t="s">
        <v>6752</v>
      </c>
      <c r="M5788" s="5" t="s">
        <v>35</v>
      </c>
      <c r="N5788" s="19">
        <v>9780857282477</v>
      </c>
    </row>
    <row r="5789" spans="1:14" ht="15.75" customHeight="1" x14ac:dyDescent="0.2">
      <c r="A5789" s="14">
        <v>699</v>
      </c>
      <c r="B5789" s="16">
        <v>610</v>
      </c>
      <c r="C5789" s="14" t="s">
        <v>8119</v>
      </c>
      <c r="D5789" s="17">
        <v>1</v>
      </c>
      <c r="E5789" s="5" t="s">
        <v>8120</v>
      </c>
      <c r="F5789" s="5">
        <v>0</v>
      </c>
      <c r="G5789" s="5" t="s">
        <v>7771</v>
      </c>
      <c r="H5789" s="20" t="str">
        <f ca="1">IFERROR(__xludf.DUMMYFUNCTION("GOOGLETRANSLATE(VIET!K5789,""vi"",""en"")"),"Literature - novels, short stories")</f>
        <v>Literature - novels, short stories</v>
      </c>
      <c r="I5789" s="5">
        <v>0</v>
      </c>
      <c r="J5789" s="5">
        <v>2016</v>
      </c>
      <c r="K5789" s="5">
        <v>1</v>
      </c>
      <c r="L5789" s="5" t="s">
        <v>1086</v>
      </c>
      <c r="M5789" s="5" t="s">
        <v>96</v>
      </c>
      <c r="N5789" s="19" t="s">
        <v>8121</v>
      </c>
    </row>
    <row r="5790" spans="1:14" ht="15.75" customHeight="1" x14ac:dyDescent="0.2">
      <c r="A5790" s="14">
        <v>700</v>
      </c>
      <c r="B5790" s="16">
        <v>610</v>
      </c>
      <c r="C5790" s="14" t="s">
        <v>8122</v>
      </c>
      <c r="D5790" s="17">
        <v>1</v>
      </c>
      <c r="E5790" s="5" t="s">
        <v>7791</v>
      </c>
      <c r="F5790" s="5">
        <v>0</v>
      </c>
      <c r="G5790" s="5" t="s">
        <v>7771</v>
      </c>
      <c r="H5790" s="20" t="str">
        <f ca="1">IFERROR(__xludf.DUMMYFUNCTION("GOOGLETRANSLATE(VIET!K5790,""vi"",""en"")"),"Literature - novels, short stories")</f>
        <v>Literature - novels, short stories</v>
      </c>
      <c r="I5790" s="5">
        <v>0</v>
      </c>
      <c r="J5790" s="5">
        <v>2004</v>
      </c>
      <c r="K5790" s="5">
        <v>12</v>
      </c>
      <c r="L5790" s="5" t="s">
        <v>1154</v>
      </c>
      <c r="M5790" s="5" t="s">
        <v>96</v>
      </c>
      <c r="N5790" s="19" t="s">
        <v>7792</v>
      </c>
    </row>
    <row r="5791" spans="1:14" ht="15.75" customHeight="1" x14ac:dyDescent="0.2">
      <c r="A5791" s="14">
        <v>701</v>
      </c>
      <c r="B5791" s="16">
        <v>610</v>
      </c>
      <c r="C5791" s="14" t="s">
        <v>8123</v>
      </c>
      <c r="D5791" s="17">
        <v>1</v>
      </c>
      <c r="E5791" s="5" t="s">
        <v>8124</v>
      </c>
      <c r="F5791" s="5">
        <v>0</v>
      </c>
      <c r="G5791" s="5" t="s">
        <v>8125</v>
      </c>
      <c r="H5791" s="20" t="str">
        <f ca="1">IFERROR(__xludf.DUMMYFUNCTION("GOOGLETRANSLATE(VIET!K5791,""vi"",""en"")"),"Literature - novels, short stories")</f>
        <v>Literature - novels, short stories</v>
      </c>
      <c r="I5791" s="5">
        <v>0</v>
      </c>
      <c r="J5791" s="5">
        <v>2010</v>
      </c>
      <c r="K5791" s="5">
        <v>1</v>
      </c>
      <c r="L5791" s="5" t="s">
        <v>1154</v>
      </c>
      <c r="M5791" s="5" t="s">
        <v>96</v>
      </c>
      <c r="N5791" s="19" t="s">
        <v>8126</v>
      </c>
    </row>
    <row r="5792" spans="1:14" ht="15.75" customHeight="1" x14ac:dyDescent="0.2">
      <c r="A5792" s="14">
        <v>702</v>
      </c>
      <c r="B5792" s="16">
        <v>610</v>
      </c>
      <c r="C5792" s="14" t="s">
        <v>8127</v>
      </c>
      <c r="D5792" s="17">
        <v>1</v>
      </c>
      <c r="E5792" s="5" t="s">
        <v>8128</v>
      </c>
      <c r="F5792" s="5">
        <v>0</v>
      </c>
      <c r="G5792" s="5" t="s">
        <v>8125</v>
      </c>
      <c r="H5792" s="20" t="str">
        <f ca="1">IFERROR(__xludf.DUMMYFUNCTION("GOOGLETRANSLATE(VIET!K5792,""vi"",""en"")"),"Literature - novels, short stories")</f>
        <v>Literature - novels, short stories</v>
      </c>
      <c r="I5792" s="5">
        <v>0</v>
      </c>
      <c r="J5792" s="5">
        <v>2010</v>
      </c>
      <c r="K5792" s="5">
        <v>1</v>
      </c>
      <c r="L5792" s="5" t="s">
        <v>1154</v>
      </c>
      <c r="M5792" s="5" t="s">
        <v>96</v>
      </c>
      <c r="N5792" s="19" t="s">
        <v>8129</v>
      </c>
    </row>
    <row r="5793" spans="1:14" ht="15.75" customHeight="1" x14ac:dyDescent="0.2">
      <c r="A5793" s="14">
        <v>703</v>
      </c>
      <c r="B5793" s="16">
        <v>610</v>
      </c>
      <c r="C5793" s="14" t="s">
        <v>8130</v>
      </c>
      <c r="D5793" s="17">
        <v>1</v>
      </c>
      <c r="E5793" s="5" t="s">
        <v>8131</v>
      </c>
      <c r="F5793" s="5">
        <v>0</v>
      </c>
      <c r="G5793" s="5" t="s">
        <v>8125</v>
      </c>
      <c r="H5793" s="20" t="str">
        <f ca="1">IFERROR(__xludf.DUMMYFUNCTION("GOOGLETRANSLATE(VIET!K5793,""vi"",""en"")"),"Literature - novels, short stories")</f>
        <v>Literature - novels, short stories</v>
      </c>
      <c r="I5793" s="5">
        <v>0</v>
      </c>
      <c r="J5793" s="5">
        <v>2010</v>
      </c>
      <c r="K5793" s="5">
        <v>1</v>
      </c>
      <c r="L5793" s="5" t="s">
        <v>1154</v>
      </c>
      <c r="M5793" s="5" t="s">
        <v>96</v>
      </c>
      <c r="N5793" s="19" t="s">
        <v>8132</v>
      </c>
    </row>
    <row r="5794" spans="1:14" ht="15.75" customHeight="1" x14ac:dyDescent="0.2">
      <c r="A5794" s="14">
        <v>704</v>
      </c>
      <c r="B5794" s="16">
        <v>610</v>
      </c>
      <c r="C5794" s="14" t="s">
        <v>8133</v>
      </c>
      <c r="D5794" s="17">
        <v>1</v>
      </c>
      <c r="E5794" s="5" t="s">
        <v>8134</v>
      </c>
      <c r="F5794" s="5">
        <v>0</v>
      </c>
      <c r="G5794" s="5" t="s">
        <v>8125</v>
      </c>
      <c r="H5794" s="20" t="str">
        <f ca="1">IFERROR(__xludf.DUMMYFUNCTION("GOOGLETRANSLATE(VIET!K5794,""vi"",""en"")"),"Literature - novels, short stories")</f>
        <v>Literature - novels, short stories</v>
      </c>
      <c r="I5794" s="5">
        <v>0</v>
      </c>
      <c r="J5794" s="5">
        <v>2015</v>
      </c>
      <c r="K5794" s="5">
        <v>66</v>
      </c>
      <c r="L5794" s="5" t="s">
        <v>3130</v>
      </c>
      <c r="M5794" s="5" t="s">
        <v>96</v>
      </c>
      <c r="N5794" s="19" t="s">
        <v>8135</v>
      </c>
    </row>
    <row r="5795" spans="1:14" ht="15.75" customHeight="1" x14ac:dyDescent="0.2">
      <c r="A5795" s="14">
        <v>705</v>
      </c>
      <c r="B5795" s="16">
        <v>610</v>
      </c>
      <c r="C5795" s="14" t="s">
        <v>8136</v>
      </c>
      <c r="D5795" s="17">
        <v>1</v>
      </c>
      <c r="E5795" s="5" t="s">
        <v>8137</v>
      </c>
      <c r="F5795" s="5">
        <v>0</v>
      </c>
      <c r="G5795" s="5" t="s">
        <v>8125</v>
      </c>
      <c r="H5795" s="20" t="str">
        <f ca="1">IFERROR(__xludf.DUMMYFUNCTION("GOOGLETRANSLATE(VIET!K5795,""vi"",""en"")"),"Literature - novels, short stories")</f>
        <v>Literature - novels, short stories</v>
      </c>
      <c r="I5795" s="5">
        <v>0</v>
      </c>
      <c r="J5795" s="5">
        <v>2015</v>
      </c>
      <c r="K5795" s="5">
        <v>1</v>
      </c>
      <c r="L5795" s="5" t="s">
        <v>480</v>
      </c>
      <c r="M5795" s="5" t="s">
        <v>96</v>
      </c>
      <c r="N5795" s="19" t="s">
        <v>8138</v>
      </c>
    </row>
    <row r="5796" spans="1:14" ht="15.75" customHeight="1" x14ac:dyDescent="0.2">
      <c r="A5796" s="14">
        <v>706</v>
      </c>
      <c r="B5796" s="16">
        <v>610</v>
      </c>
      <c r="C5796" s="14" t="s">
        <v>8139</v>
      </c>
      <c r="D5796" s="17">
        <v>1</v>
      </c>
      <c r="E5796" s="5" t="s">
        <v>8140</v>
      </c>
      <c r="F5796" s="5">
        <v>0</v>
      </c>
      <c r="G5796" s="5" t="s">
        <v>8125</v>
      </c>
      <c r="H5796" s="20" t="str">
        <f ca="1">IFERROR(__xludf.DUMMYFUNCTION("GOOGLETRANSLATE(VIET!K5796,""vi"",""en"")"),"Literature - novels, short stories")</f>
        <v>Literature - novels, short stories</v>
      </c>
      <c r="I5796" s="5">
        <v>0</v>
      </c>
      <c r="J5796" s="5">
        <v>2011</v>
      </c>
      <c r="K5796" s="5">
        <v>1</v>
      </c>
      <c r="L5796" s="5" t="s">
        <v>1071</v>
      </c>
      <c r="M5796" s="5" t="s">
        <v>96</v>
      </c>
      <c r="N5796" s="19" t="s">
        <v>8141</v>
      </c>
    </row>
    <row r="5797" spans="1:14" ht="15.75" customHeight="1" x14ac:dyDescent="0.2">
      <c r="A5797" s="14">
        <v>707</v>
      </c>
      <c r="B5797" s="16">
        <v>610</v>
      </c>
      <c r="C5797" s="14" t="s">
        <v>8142</v>
      </c>
      <c r="D5797" s="17">
        <v>1</v>
      </c>
      <c r="E5797" s="5" t="s">
        <v>8143</v>
      </c>
      <c r="F5797" s="5" t="s">
        <v>8144</v>
      </c>
      <c r="G5797" s="5" t="s">
        <v>8125</v>
      </c>
      <c r="H5797" s="20" t="str">
        <f ca="1">IFERROR(__xludf.DUMMYFUNCTION("GOOGLETRANSLATE(VIET!K5797,""vi"",""en"")"),"Literature - novels, short stories")</f>
        <v>Literature - novels, short stories</v>
      </c>
      <c r="I5797" s="5">
        <v>0</v>
      </c>
      <c r="J5797" s="5">
        <v>2013</v>
      </c>
      <c r="K5797" s="5">
        <v>1</v>
      </c>
      <c r="L5797" s="5" t="s">
        <v>6752</v>
      </c>
      <c r="M5797" s="5" t="s">
        <v>35</v>
      </c>
      <c r="N5797" s="19">
        <v>9781783080113</v>
      </c>
    </row>
    <row r="5798" spans="1:14" ht="15.75" customHeight="1" x14ac:dyDescent="0.2">
      <c r="A5798" s="14">
        <v>708</v>
      </c>
      <c r="B5798" s="16">
        <v>610</v>
      </c>
      <c r="C5798" s="14" t="s">
        <v>8145</v>
      </c>
      <c r="D5798" s="17">
        <v>1</v>
      </c>
      <c r="E5798" s="5" t="s">
        <v>8146</v>
      </c>
      <c r="F5798" s="5">
        <v>0</v>
      </c>
      <c r="G5798" s="5" t="s">
        <v>8147</v>
      </c>
      <c r="H5798" s="20" t="str">
        <f ca="1">IFERROR(__xludf.DUMMYFUNCTION("GOOGLETRANSLATE(VIET!K5798,""vi"",""en"")"),"Literature - novels, short stories")</f>
        <v>Literature - novels, short stories</v>
      </c>
      <c r="I5798" s="5">
        <v>0</v>
      </c>
      <c r="J5798" s="5">
        <v>2003</v>
      </c>
      <c r="K5798" s="5">
        <v>1</v>
      </c>
      <c r="L5798" s="5" t="s">
        <v>1154</v>
      </c>
      <c r="M5798" s="5" t="s">
        <v>96</v>
      </c>
      <c r="N5798" s="19" t="s">
        <v>8148</v>
      </c>
    </row>
    <row r="5799" spans="1:14" ht="15.75" customHeight="1" x14ac:dyDescent="0.2">
      <c r="A5799" s="14">
        <v>709</v>
      </c>
      <c r="B5799" s="16">
        <v>610</v>
      </c>
      <c r="C5799" s="14" t="s">
        <v>8149</v>
      </c>
      <c r="D5799" s="17">
        <v>1</v>
      </c>
      <c r="E5799" s="5" t="s">
        <v>8150</v>
      </c>
      <c r="F5799" s="5">
        <v>0</v>
      </c>
      <c r="G5799" s="5" t="s">
        <v>8147</v>
      </c>
      <c r="H5799" s="20" t="str">
        <f ca="1">IFERROR(__xludf.DUMMYFUNCTION("GOOGLETRANSLATE(VIET!K5799,""vi"",""en"")"),"Literature - novels, short stories")</f>
        <v>Literature - novels, short stories</v>
      </c>
      <c r="I5799" s="5">
        <v>0</v>
      </c>
      <c r="J5799" s="5">
        <v>2009</v>
      </c>
      <c r="K5799" s="5">
        <v>1</v>
      </c>
      <c r="L5799" s="5" t="s">
        <v>1154</v>
      </c>
      <c r="M5799" s="5" t="s">
        <v>96</v>
      </c>
      <c r="N5799" s="19" t="s">
        <v>8151</v>
      </c>
    </row>
    <row r="5800" spans="1:14" ht="15.75" customHeight="1" x14ac:dyDescent="0.2">
      <c r="A5800" s="14">
        <v>710</v>
      </c>
      <c r="B5800" s="16">
        <v>610</v>
      </c>
      <c r="C5800" s="14" t="s">
        <v>8152</v>
      </c>
      <c r="D5800" s="17">
        <v>1</v>
      </c>
      <c r="E5800" s="5" t="s">
        <v>8153</v>
      </c>
      <c r="F5800" s="5">
        <v>0</v>
      </c>
      <c r="G5800" s="5" t="s">
        <v>8147</v>
      </c>
      <c r="H5800" s="20" t="str">
        <f ca="1">IFERROR(__xludf.DUMMYFUNCTION("GOOGLETRANSLATE(VIET!K5800,""vi"",""en"")"),"Literature - novels, short stories")</f>
        <v>Literature - novels, short stories</v>
      </c>
      <c r="I5800" s="5">
        <v>0</v>
      </c>
      <c r="J5800" s="5">
        <v>2010</v>
      </c>
      <c r="K5800" s="5">
        <v>1</v>
      </c>
      <c r="L5800" s="5" t="s">
        <v>1154</v>
      </c>
      <c r="M5800" s="5" t="s">
        <v>96</v>
      </c>
      <c r="N5800" s="19" t="s">
        <v>8154</v>
      </c>
    </row>
    <row r="5801" spans="1:14" ht="15.75" customHeight="1" x14ac:dyDescent="0.2">
      <c r="A5801" s="14">
        <v>711</v>
      </c>
      <c r="B5801" s="16">
        <v>610</v>
      </c>
      <c r="C5801" s="14" t="s">
        <v>8155</v>
      </c>
      <c r="D5801" s="17">
        <v>1</v>
      </c>
      <c r="E5801" s="5" t="s">
        <v>8156</v>
      </c>
      <c r="F5801" s="5">
        <v>0</v>
      </c>
      <c r="G5801" s="5" t="s">
        <v>8147</v>
      </c>
      <c r="H5801" s="20" t="str">
        <f ca="1">IFERROR(__xludf.DUMMYFUNCTION("GOOGLETRANSLATE(VIET!K5801,""vi"",""en"")"),"Literature - novels, short stories")</f>
        <v>Literature - novels, short stories</v>
      </c>
      <c r="I5801" s="5">
        <v>0</v>
      </c>
      <c r="J5801" s="5">
        <v>2012</v>
      </c>
      <c r="K5801" s="5">
        <v>1</v>
      </c>
      <c r="L5801" s="5" t="s">
        <v>1154</v>
      </c>
      <c r="M5801" s="5" t="s">
        <v>96</v>
      </c>
      <c r="N5801" s="19" t="s">
        <v>8157</v>
      </c>
    </row>
    <row r="5802" spans="1:14" ht="15.75" customHeight="1" x14ac:dyDescent="0.2">
      <c r="A5802" s="14">
        <v>712</v>
      </c>
      <c r="B5802" s="16">
        <v>610</v>
      </c>
      <c r="C5802" s="14" t="s">
        <v>8158</v>
      </c>
      <c r="D5802" s="17">
        <v>1</v>
      </c>
      <c r="E5802" s="5" t="s">
        <v>8159</v>
      </c>
      <c r="F5802" s="5">
        <v>0</v>
      </c>
      <c r="G5802" s="5" t="s">
        <v>8147</v>
      </c>
      <c r="H5802" s="20" t="str">
        <f ca="1">IFERROR(__xludf.DUMMYFUNCTION("GOOGLETRANSLATE(VIET!K5802,""vi"",""en"")"),"Literature - novels, short stories")</f>
        <v>Literature - novels, short stories</v>
      </c>
      <c r="I5802" s="5">
        <v>0</v>
      </c>
      <c r="J5802" s="5">
        <v>2013</v>
      </c>
      <c r="K5802" s="5">
        <v>1</v>
      </c>
      <c r="L5802" s="5" t="s">
        <v>1154</v>
      </c>
      <c r="M5802" s="5" t="s">
        <v>96</v>
      </c>
      <c r="N5802" s="19" t="s">
        <v>8160</v>
      </c>
    </row>
    <row r="5803" spans="1:14" ht="15.75" customHeight="1" x14ac:dyDescent="0.2">
      <c r="A5803" s="14">
        <v>713</v>
      </c>
      <c r="B5803" s="16">
        <v>610</v>
      </c>
      <c r="C5803" s="14" t="s">
        <v>8161</v>
      </c>
      <c r="D5803" s="17">
        <v>1</v>
      </c>
      <c r="E5803" s="5" t="s">
        <v>8162</v>
      </c>
      <c r="F5803" s="5">
        <v>0</v>
      </c>
      <c r="G5803" s="5" t="s">
        <v>8147</v>
      </c>
      <c r="H5803" s="20" t="str">
        <f ca="1">IFERROR(__xludf.DUMMYFUNCTION("GOOGLETRANSLATE(VIET!K5803,""vi"",""en"")"),"Literature - novels, short stories")</f>
        <v>Literature - novels, short stories</v>
      </c>
      <c r="I5803" s="5">
        <v>0</v>
      </c>
      <c r="J5803" s="5">
        <v>2014</v>
      </c>
      <c r="K5803" s="5">
        <v>1</v>
      </c>
      <c r="L5803" s="5" t="s">
        <v>1154</v>
      </c>
      <c r="M5803" s="5" t="s">
        <v>96</v>
      </c>
      <c r="N5803" s="19" t="s">
        <v>8163</v>
      </c>
    </row>
    <row r="5804" spans="1:14" ht="15.75" customHeight="1" x14ac:dyDescent="0.2">
      <c r="A5804" s="14">
        <v>714</v>
      </c>
      <c r="B5804" s="16">
        <v>610</v>
      </c>
      <c r="C5804" s="14" t="s">
        <v>8164</v>
      </c>
      <c r="D5804" s="17">
        <v>1</v>
      </c>
      <c r="E5804" s="5" t="s">
        <v>8165</v>
      </c>
      <c r="F5804" s="5">
        <v>0</v>
      </c>
      <c r="G5804" s="5" t="s">
        <v>8147</v>
      </c>
      <c r="H5804" s="20" t="str">
        <f ca="1">IFERROR(__xludf.DUMMYFUNCTION("GOOGLETRANSLATE(VIET!K5804,""vi"",""en"")"),"Literature - novels, short stories")</f>
        <v>Literature - novels, short stories</v>
      </c>
      <c r="I5804" s="5">
        <v>0</v>
      </c>
      <c r="J5804" s="5">
        <v>2015</v>
      </c>
      <c r="K5804" s="5">
        <v>1</v>
      </c>
      <c r="L5804" s="5" t="s">
        <v>1154</v>
      </c>
      <c r="M5804" s="5" t="s">
        <v>96</v>
      </c>
      <c r="N5804" s="19" t="s">
        <v>8166</v>
      </c>
    </row>
    <row r="5805" spans="1:14" ht="15.75" customHeight="1" x14ac:dyDescent="0.2">
      <c r="A5805" s="14">
        <v>715</v>
      </c>
      <c r="B5805" s="16">
        <v>610</v>
      </c>
      <c r="C5805" s="14" t="s">
        <v>8167</v>
      </c>
      <c r="D5805" s="17">
        <v>1</v>
      </c>
      <c r="E5805" s="5" t="s">
        <v>8168</v>
      </c>
      <c r="F5805" s="5">
        <v>0</v>
      </c>
      <c r="G5805" s="5" t="s">
        <v>8147</v>
      </c>
      <c r="H5805" s="20" t="str">
        <f ca="1">IFERROR(__xludf.DUMMYFUNCTION("GOOGLETRANSLATE(VIET!K5805,""vi"",""en"")"),"Literature - novels, short stories")</f>
        <v>Literature - novels, short stories</v>
      </c>
      <c r="I5805" s="5">
        <v>0</v>
      </c>
      <c r="J5805" s="5">
        <v>2016</v>
      </c>
      <c r="K5805" s="5">
        <v>3</v>
      </c>
      <c r="L5805" s="5" t="s">
        <v>886</v>
      </c>
      <c r="M5805" s="5" t="s">
        <v>96</v>
      </c>
      <c r="N5805" s="19" t="s">
        <v>8169</v>
      </c>
    </row>
    <row r="5806" spans="1:14" ht="15.75" customHeight="1" x14ac:dyDescent="0.2">
      <c r="A5806" s="14">
        <v>716</v>
      </c>
      <c r="B5806" s="16">
        <v>610</v>
      </c>
      <c r="C5806" s="14" t="s">
        <v>8170</v>
      </c>
      <c r="D5806" s="17">
        <v>1</v>
      </c>
      <c r="E5806" s="5" t="s">
        <v>8171</v>
      </c>
      <c r="F5806" s="5">
        <v>0</v>
      </c>
      <c r="G5806" s="5" t="s">
        <v>8172</v>
      </c>
      <c r="H5806" s="20" t="str">
        <f ca="1">IFERROR(__xludf.DUMMYFUNCTION("GOOGLETRANSLATE(VIET!K5806,""vi"",""en"")"),"Literature - novels, short stories")</f>
        <v>Literature - novels, short stories</v>
      </c>
      <c r="I5806" s="5">
        <v>0</v>
      </c>
      <c r="J5806" s="5">
        <v>2001</v>
      </c>
      <c r="K5806" s="5">
        <v>10</v>
      </c>
      <c r="L5806" s="5" t="s">
        <v>480</v>
      </c>
      <c r="M5806" s="5" t="s">
        <v>96</v>
      </c>
      <c r="N5806" s="19">
        <v>9784048733021</v>
      </c>
    </row>
    <row r="5807" spans="1:14" ht="15.75" customHeight="1" x14ac:dyDescent="0.2">
      <c r="A5807" s="14">
        <v>717</v>
      </c>
      <c r="B5807" s="16">
        <v>610</v>
      </c>
      <c r="C5807" s="14" t="s">
        <v>8173</v>
      </c>
      <c r="D5807" s="17">
        <v>1</v>
      </c>
      <c r="E5807" s="5" t="s">
        <v>8174</v>
      </c>
      <c r="F5807" s="5">
        <v>0</v>
      </c>
      <c r="G5807" s="5" t="s">
        <v>8172</v>
      </c>
      <c r="H5807" s="20" t="str">
        <f ca="1">IFERROR(__xludf.DUMMYFUNCTION("GOOGLETRANSLATE(VIET!K5807,""vi"",""en"")"),"Literature - novels, short stories")</f>
        <v>Literature - novels, short stories</v>
      </c>
      <c r="I5807" s="5">
        <v>1</v>
      </c>
      <c r="J5807" s="5">
        <v>2008</v>
      </c>
      <c r="K5807" s="5">
        <v>2</v>
      </c>
      <c r="L5807" s="5" t="s">
        <v>8175</v>
      </c>
      <c r="M5807" s="5" t="s">
        <v>96</v>
      </c>
      <c r="N5807" s="19">
        <v>9784408535173</v>
      </c>
    </row>
    <row r="5808" spans="1:14" ht="15.75" customHeight="1" x14ac:dyDescent="0.2">
      <c r="A5808" s="14">
        <v>718</v>
      </c>
      <c r="B5808" s="16">
        <v>610</v>
      </c>
      <c r="C5808" s="14" t="s">
        <v>8176</v>
      </c>
      <c r="D5808" s="17">
        <v>1</v>
      </c>
      <c r="E5808" s="5" t="s">
        <v>8177</v>
      </c>
      <c r="F5808" s="5">
        <v>0</v>
      </c>
      <c r="G5808" s="5" t="s">
        <v>8172</v>
      </c>
      <c r="H5808" s="20" t="str">
        <f ca="1">IFERROR(__xludf.DUMMYFUNCTION("GOOGLETRANSLATE(VIET!K5808,""vi"",""en"")"),"Literature - novels, short stories")</f>
        <v>Literature - novels, short stories</v>
      </c>
      <c r="I5808" s="5">
        <v>0</v>
      </c>
      <c r="J5808" s="5">
        <v>2015</v>
      </c>
      <c r="K5808" s="5">
        <v>2</v>
      </c>
      <c r="L5808" s="5" t="s">
        <v>3873</v>
      </c>
      <c r="M5808" s="5" t="s">
        <v>6168</v>
      </c>
      <c r="N5808" s="19" t="s">
        <v>8178</v>
      </c>
    </row>
    <row r="5809" spans="1:14" ht="15.75" customHeight="1" x14ac:dyDescent="0.2">
      <c r="A5809" s="14">
        <v>719</v>
      </c>
      <c r="B5809" s="16">
        <v>610</v>
      </c>
      <c r="C5809" s="14" t="s">
        <v>8179</v>
      </c>
      <c r="D5809" s="17">
        <v>1</v>
      </c>
      <c r="E5809" s="5" t="s">
        <v>8180</v>
      </c>
      <c r="F5809" s="5">
        <v>0</v>
      </c>
      <c r="G5809" s="5" t="s">
        <v>8172</v>
      </c>
      <c r="H5809" s="20" t="str">
        <f ca="1">IFERROR(__xludf.DUMMYFUNCTION("GOOGLETRANSLATE(VIET!K5809,""vi"",""en"")"),"Literature - novels, short stories")</f>
        <v>Literature - novels, short stories</v>
      </c>
      <c r="I5809" s="5">
        <v>0</v>
      </c>
      <c r="J5809" s="5">
        <v>2017</v>
      </c>
      <c r="K5809" s="5">
        <v>10</v>
      </c>
      <c r="L5809" s="5" t="s">
        <v>1150</v>
      </c>
      <c r="M5809" s="5" t="s">
        <v>6168</v>
      </c>
      <c r="N5809" s="19" t="s">
        <v>8181</v>
      </c>
    </row>
    <row r="5810" spans="1:14" ht="15.75" customHeight="1" x14ac:dyDescent="0.2">
      <c r="A5810" s="14">
        <v>720</v>
      </c>
      <c r="B5810" s="16">
        <v>610</v>
      </c>
      <c r="C5810" s="14" t="s">
        <v>8182</v>
      </c>
      <c r="D5810" s="17">
        <v>1</v>
      </c>
      <c r="E5810" s="5" t="s">
        <v>8183</v>
      </c>
      <c r="F5810" s="5">
        <v>0</v>
      </c>
      <c r="G5810" s="5" t="s">
        <v>8172</v>
      </c>
      <c r="H5810" s="20" t="str">
        <f ca="1">IFERROR(__xludf.DUMMYFUNCTION("GOOGLETRANSLATE(VIET!K5810,""vi"",""en"")"),"Literature - novels, short stories")</f>
        <v>Literature - novels, short stories</v>
      </c>
      <c r="I5810" s="5">
        <v>0</v>
      </c>
      <c r="J5810" s="5">
        <v>2008</v>
      </c>
      <c r="K5810" s="5">
        <v>1</v>
      </c>
      <c r="L5810" s="5" t="s">
        <v>414</v>
      </c>
      <c r="M5810" s="5" t="s">
        <v>96</v>
      </c>
      <c r="N5810" s="19">
        <v>9784062140614</v>
      </c>
    </row>
    <row r="5811" spans="1:14" ht="15.75" customHeight="1" x14ac:dyDescent="0.2">
      <c r="A5811" s="14">
        <v>721</v>
      </c>
      <c r="B5811" s="16">
        <v>610</v>
      </c>
      <c r="C5811" s="14" t="s">
        <v>8184</v>
      </c>
      <c r="D5811" s="17">
        <v>1</v>
      </c>
      <c r="E5811" s="5" t="s">
        <v>8185</v>
      </c>
      <c r="F5811" s="5">
        <v>0</v>
      </c>
      <c r="G5811" s="5" t="s">
        <v>8186</v>
      </c>
      <c r="H5811" s="20" t="str">
        <f ca="1">IFERROR(__xludf.DUMMYFUNCTION("GOOGLETRANSLATE(VIET!K5811,""vi"",""en"")"),"Literature - novels, short stories")</f>
        <v>Literature - novels, short stories</v>
      </c>
      <c r="I5811" s="5">
        <v>0</v>
      </c>
      <c r="J5811" s="5">
        <v>2014</v>
      </c>
      <c r="K5811" s="5">
        <v>1</v>
      </c>
      <c r="L5811" s="5" t="s">
        <v>886</v>
      </c>
      <c r="M5811" s="5" t="s">
        <v>96</v>
      </c>
      <c r="N5811" s="19" t="s">
        <v>8187</v>
      </c>
    </row>
    <row r="5812" spans="1:14" ht="15.75" customHeight="1" x14ac:dyDescent="0.2">
      <c r="A5812" s="14">
        <v>722</v>
      </c>
      <c r="B5812" s="16">
        <v>610</v>
      </c>
      <c r="C5812" s="14" t="s">
        <v>8188</v>
      </c>
      <c r="D5812" s="17">
        <v>1</v>
      </c>
      <c r="E5812" s="5" t="s">
        <v>8189</v>
      </c>
      <c r="F5812" s="5">
        <v>0</v>
      </c>
      <c r="G5812" s="5" t="s">
        <v>8186</v>
      </c>
      <c r="H5812" s="20" t="str">
        <f ca="1">IFERROR(__xludf.DUMMYFUNCTION("GOOGLETRANSLATE(VIET!K5812,""vi"",""en"")"),"Literature - novels, short stories")</f>
        <v>Literature - novels, short stories</v>
      </c>
      <c r="I5812" s="5">
        <v>0</v>
      </c>
      <c r="J5812" s="5">
        <v>2017</v>
      </c>
      <c r="K5812" s="5">
        <v>4</v>
      </c>
      <c r="L5812" s="5" t="s">
        <v>2535</v>
      </c>
      <c r="M5812" s="5" t="s">
        <v>6168</v>
      </c>
      <c r="N5812" s="19" t="s">
        <v>8190</v>
      </c>
    </row>
    <row r="5813" spans="1:14" ht="15.75" customHeight="1" x14ac:dyDescent="0.2">
      <c r="A5813" s="14">
        <v>723</v>
      </c>
      <c r="B5813" s="16">
        <v>610</v>
      </c>
      <c r="C5813" s="14" t="s">
        <v>8191</v>
      </c>
      <c r="D5813" s="17">
        <v>1</v>
      </c>
      <c r="E5813" s="5" t="s">
        <v>8192</v>
      </c>
      <c r="F5813" s="5">
        <v>0</v>
      </c>
      <c r="G5813" s="5" t="s">
        <v>8193</v>
      </c>
      <c r="H5813" s="20" t="str">
        <f ca="1">IFERROR(__xludf.DUMMYFUNCTION("GOOGLETRANSLATE(VIET!K5813,""vi"",""en"")"),"Literature - novels, short stories")</f>
        <v>Literature - novels, short stories</v>
      </c>
      <c r="I5813" s="5">
        <v>0</v>
      </c>
      <c r="J5813" s="5">
        <v>2014</v>
      </c>
      <c r="K5813" s="5">
        <v>17</v>
      </c>
      <c r="L5813" s="5" t="s">
        <v>1138</v>
      </c>
      <c r="M5813" s="5" t="s">
        <v>96</v>
      </c>
      <c r="N5813" s="19" t="s">
        <v>8194</v>
      </c>
    </row>
    <row r="5814" spans="1:14" ht="15.75" customHeight="1" x14ac:dyDescent="0.2">
      <c r="A5814" s="14">
        <v>724</v>
      </c>
      <c r="B5814" s="16">
        <v>610</v>
      </c>
      <c r="C5814" s="14" t="s">
        <v>8195</v>
      </c>
      <c r="D5814" s="17">
        <v>1</v>
      </c>
      <c r="E5814" s="5" t="s">
        <v>8196</v>
      </c>
      <c r="F5814" s="5">
        <v>0</v>
      </c>
      <c r="G5814" s="5" t="s">
        <v>8193</v>
      </c>
      <c r="H5814" s="20" t="str">
        <f ca="1">IFERROR(__xludf.DUMMYFUNCTION("GOOGLETRANSLATE(VIET!K5814,""vi"",""en"")"),"Literature - novels, short stories")</f>
        <v>Literature - novels, short stories</v>
      </c>
      <c r="I5814" s="5">
        <v>0</v>
      </c>
      <c r="J5814" s="5">
        <v>2013</v>
      </c>
      <c r="K5814" s="5">
        <v>1</v>
      </c>
      <c r="L5814" s="5" t="s">
        <v>2535</v>
      </c>
      <c r="M5814" s="5" t="s">
        <v>6168</v>
      </c>
      <c r="N5814" s="19" t="s">
        <v>8197</v>
      </c>
    </row>
    <row r="5815" spans="1:14" ht="15.75" customHeight="1" x14ac:dyDescent="0.2">
      <c r="A5815" s="14">
        <v>725</v>
      </c>
      <c r="B5815" s="16">
        <v>610</v>
      </c>
      <c r="C5815" s="14" t="s">
        <v>8198</v>
      </c>
      <c r="D5815" s="17">
        <v>1</v>
      </c>
      <c r="E5815" s="5" t="s">
        <v>8199</v>
      </c>
      <c r="F5815" s="5">
        <v>0</v>
      </c>
      <c r="G5815" s="5" t="s">
        <v>8193</v>
      </c>
      <c r="H5815" s="20" t="str">
        <f ca="1">IFERROR(__xludf.DUMMYFUNCTION("GOOGLETRANSLATE(VIET!K5815,""vi"",""en"")"),"Literature - novels, short stories")</f>
        <v>Literature - novels, short stories</v>
      </c>
      <c r="I5815" s="5">
        <v>1</v>
      </c>
      <c r="J5815" s="5">
        <v>2014</v>
      </c>
      <c r="K5815" s="5">
        <v>1</v>
      </c>
      <c r="L5815" s="5" t="s">
        <v>3873</v>
      </c>
      <c r="M5815" s="5" t="s">
        <v>6168</v>
      </c>
      <c r="N5815" s="19" t="s">
        <v>8200</v>
      </c>
    </row>
    <row r="5816" spans="1:14" ht="15.75" customHeight="1" x14ac:dyDescent="0.2">
      <c r="A5816" s="14">
        <v>726</v>
      </c>
      <c r="B5816" s="16">
        <v>610</v>
      </c>
      <c r="C5816" s="14" t="s">
        <v>8201</v>
      </c>
      <c r="D5816" s="17">
        <v>1</v>
      </c>
      <c r="E5816" s="5" t="s">
        <v>8202</v>
      </c>
      <c r="F5816" s="5">
        <v>0</v>
      </c>
      <c r="G5816" s="5" t="s">
        <v>8193</v>
      </c>
      <c r="H5816" s="20" t="str">
        <f ca="1">IFERROR(__xludf.DUMMYFUNCTION("GOOGLETRANSLATE(VIET!K5816,""vi"",""en"")"),"Literature - novels, short stories")</f>
        <v>Literature - novels, short stories</v>
      </c>
      <c r="I5816" s="5">
        <v>2</v>
      </c>
      <c r="J5816" s="5">
        <v>2014</v>
      </c>
      <c r="K5816" s="5">
        <v>1</v>
      </c>
      <c r="L5816" s="5" t="s">
        <v>3873</v>
      </c>
      <c r="M5816" s="5" t="s">
        <v>6168</v>
      </c>
      <c r="N5816" s="19" t="s">
        <v>8203</v>
      </c>
    </row>
    <row r="5817" spans="1:14" ht="15.75" customHeight="1" x14ac:dyDescent="0.2">
      <c r="A5817" s="14">
        <v>727</v>
      </c>
      <c r="B5817" s="16">
        <v>610</v>
      </c>
      <c r="C5817" s="14" t="s">
        <v>8204</v>
      </c>
      <c r="D5817" s="17">
        <v>1</v>
      </c>
      <c r="E5817" s="5" t="s">
        <v>8205</v>
      </c>
      <c r="F5817" s="5">
        <v>0</v>
      </c>
      <c r="G5817" s="5" t="s">
        <v>8206</v>
      </c>
      <c r="H5817" s="20" t="str">
        <f ca="1">IFERROR(__xludf.DUMMYFUNCTION("GOOGLETRANSLATE(VIET!K5817,""vi"",""en"")"),"Literature - novels, short stories")</f>
        <v>Literature - novels, short stories</v>
      </c>
      <c r="I5817" s="5">
        <v>0</v>
      </c>
      <c r="J5817" s="5">
        <v>2012</v>
      </c>
      <c r="K5817" s="5">
        <v>1</v>
      </c>
      <c r="L5817" s="5" t="s">
        <v>4074</v>
      </c>
      <c r="M5817" s="5">
        <v>0</v>
      </c>
      <c r="N5817" s="19">
        <v>9784122057173</v>
      </c>
    </row>
    <row r="5818" spans="1:14" ht="15.75" customHeight="1" x14ac:dyDescent="0.2">
      <c r="A5818" s="14">
        <v>728</v>
      </c>
      <c r="B5818" s="16">
        <v>610</v>
      </c>
      <c r="C5818" s="14" t="s">
        <v>8207</v>
      </c>
      <c r="D5818" s="17">
        <v>1</v>
      </c>
      <c r="E5818" s="5" t="s">
        <v>8208</v>
      </c>
      <c r="F5818" s="5">
        <v>0</v>
      </c>
      <c r="G5818" s="5" t="s">
        <v>8206</v>
      </c>
      <c r="H5818" s="20" t="str">
        <f ca="1">IFERROR(__xludf.DUMMYFUNCTION("GOOGLETRANSLATE(VIET!K5818,""vi"",""en"")"),"Literature - novels, short stories")</f>
        <v>Literature - novels, short stories</v>
      </c>
      <c r="I5818" s="5">
        <v>0</v>
      </c>
      <c r="J5818" s="5">
        <v>2006</v>
      </c>
      <c r="K5818" s="5">
        <v>64</v>
      </c>
      <c r="L5818" s="5" t="s">
        <v>3130</v>
      </c>
      <c r="M5818" s="5" t="s">
        <v>6168</v>
      </c>
      <c r="N5818" s="19" t="s">
        <v>7305</v>
      </c>
    </row>
    <row r="5819" spans="1:14" ht="15.75" customHeight="1" x14ac:dyDescent="0.2">
      <c r="A5819" s="14">
        <v>729</v>
      </c>
      <c r="B5819" s="16">
        <v>610</v>
      </c>
      <c r="C5819" s="14" t="s">
        <v>8209</v>
      </c>
      <c r="D5819" s="17">
        <v>1</v>
      </c>
      <c r="E5819" s="5" t="s">
        <v>8210</v>
      </c>
      <c r="F5819" s="5">
        <v>0</v>
      </c>
      <c r="G5819" s="5" t="s">
        <v>8206</v>
      </c>
      <c r="H5819" s="20" t="str">
        <f ca="1">IFERROR(__xludf.DUMMYFUNCTION("GOOGLETRANSLATE(VIET!K5819,""vi"",""en"")"),"Literature - novels, short stories")</f>
        <v>Literature - novels, short stories</v>
      </c>
      <c r="I5819" s="5">
        <v>0</v>
      </c>
      <c r="J5819" s="5">
        <v>2007</v>
      </c>
      <c r="K5819" s="5">
        <v>23</v>
      </c>
      <c r="L5819" s="5" t="s">
        <v>2535</v>
      </c>
      <c r="M5819" s="5" t="s">
        <v>96</v>
      </c>
      <c r="N5819" s="19">
        <v>9784104596034</v>
      </c>
    </row>
    <row r="5820" spans="1:14" ht="15.75" customHeight="1" x14ac:dyDescent="0.2">
      <c r="A5820" s="14">
        <v>730</v>
      </c>
      <c r="B5820" s="16">
        <v>610</v>
      </c>
      <c r="C5820" s="14" t="s">
        <v>8211</v>
      </c>
      <c r="D5820" s="17">
        <v>1</v>
      </c>
      <c r="E5820" s="5" t="s">
        <v>8212</v>
      </c>
      <c r="F5820" s="5">
        <v>0</v>
      </c>
      <c r="G5820" s="5" t="s">
        <v>8213</v>
      </c>
      <c r="H5820" s="20" t="str">
        <f ca="1">IFERROR(__xludf.DUMMYFUNCTION("GOOGLETRANSLATE(VIET!K5820,""vi"",""en"")"),"Literature - novels, short stories")</f>
        <v>Literature - novels, short stories</v>
      </c>
      <c r="I5820" s="5">
        <v>0</v>
      </c>
      <c r="J5820" s="5">
        <v>2010</v>
      </c>
      <c r="K5820" s="5">
        <v>1</v>
      </c>
      <c r="L5820" s="5" t="s">
        <v>414</v>
      </c>
      <c r="M5820" s="5" t="s">
        <v>35</v>
      </c>
      <c r="N5820" s="19">
        <v>9784770031082</v>
      </c>
    </row>
    <row r="5821" spans="1:14" ht="15.75" customHeight="1" x14ac:dyDescent="0.2">
      <c r="A5821" s="14">
        <v>731</v>
      </c>
      <c r="B5821" s="16">
        <v>610</v>
      </c>
      <c r="C5821" s="14" t="s">
        <v>8214</v>
      </c>
      <c r="D5821" s="17">
        <v>1</v>
      </c>
      <c r="E5821" s="5" t="s">
        <v>8215</v>
      </c>
      <c r="F5821" s="5">
        <v>0</v>
      </c>
      <c r="G5821" s="5" t="s">
        <v>8206</v>
      </c>
      <c r="H5821" s="20" t="str">
        <f ca="1">IFERROR(__xludf.DUMMYFUNCTION("GOOGLETRANSLATE(VIET!K5821,""vi"",""en"")"),"Literature - novels, short stories")</f>
        <v>Literature - novels, short stories</v>
      </c>
      <c r="I5821" s="5">
        <v>0</v>
      </c>
      <c r="J5821" s="5">
        <v>2012</v>
      </c>
      <c r="K5821" s="5">
        <v>1</v>
      </c>
      <c r="L5821" s="5" t="s">
        <v>414</v>
      </c>
      <c r="M5821" s="5" t="s">
        <v>6168</v>
      </c>
      <c r="N5821" s="19" t="s">
        <v>8216</v>
      </c>
    </row>
    <row r="5822" spans="1:14" ht="15.75" customHeight="1" x14ac:dyDescent="0.2">
      <c r="A5822" s="14">
        <v>732</v>
      </c>
      <c r="B5822" s="16">
        <v>610</v>
      </c>
      <c r="C5822" s="14" t="s">
        <v>8217</v>
      </c>
      <c r="D5822" s="17">
        <v>1</v>
      </c>
      <c r="E5822" s="5" t="s">
        <v>8218</v>
      </c>
      <c r="F5822" s="5">
        <v>0</v>
      </c>
      <c r="G5822" s="5" t="s">
        <v>8206</v>
      </c>
      <c r="H5822" s="20" t="str">
        <f ca="1">IFERROR(__xludf.DUMMYFUNCTION("GOOGLETRANSLATE(VIET!K5822,""vi"",""en"")"),"Literature - novels, short stories")</f>
        <v>Literature - novels, short stories</v>
      </c>
      <c r="I5822" s="5">
        <v>0</v>
      </c>
      <c r="J5822" s="5">
        <v>2013</v>
      </c>
      <c r="K5822" s="5">
        <v>1</v>
      </c>
      <c r="L5822" s="5" t="s">
        <v>5048</v>
      </c>
      <c r="M5822" s="5">
        <v>0</v>
      </c>
      <c r="N5822" s="19">
        <v>9784041009772</v>
      </c>
    </row>
    <row r="5823" spans="1:14" ht="15.75" customHeight="1" x14ac:dyDescent="0.2">
      <c r="A5823" s="14">
        <v>733</v>
      </c>
      <c r="B5823" s="16">
        <v>610</v>
      </c>
      <c r="C5823" s="14" t="s">
        <v>8219</v>
      </c>
      <c r="D5823" s="17">
        <v>1</v>
      </c>
      <c r="E5823" s="5" t="s">
        <v>8220</v>
      </c>
      <c r="F5823" s="5">
        <v>0</v>
      </c>
      <c r="G5823" s="5" t="s">
        <v>8206</v>
      </c>
      <c r="H5823" s="20" t="str">
        <f ca="1">IFERROR(__xludf.DUMMYFUNCTION("GOOGLETRANSLATE(VIET!K5823,""vi"",""en"")"),"Literature - novels, short stories")</f>
        <v>Literature - novels, short stories</v>
      </c>
      <c r="I5823" s="5">
        <v>0</v>
      </c>
      <c r="J5823" s="5">
        <v>2013</v>
      </c>
      <c r="K5823" s="5">
        <v>2</v>
      </c>
      <c r="L5823" s="5" t="s">
        <v>2535</v>
      </c>
      <c r="M5823" s="5">
        <v>0</v>
      </c>
      <c r="N5823" s="19">
        <v>9784101250274</v>
      </c>
    </row>
    <row r="5824" spans="1:14" ht="15.75" customHeight="1" x14ac:dyDescent="0.2">
      <c r="A5824" s="14">
        <v>734</v>
      </c>
      <c r="B5824" s="16">
        <v>610</v>
      </c>
      <c r="C5824" s="14" t="s">
        <v>8221</v>
      </c>
      <c r="D5824" s="17">
        <v>1</v>
      </c>
      <c r="E5824" s="5" t="s">
        <v>8222</v>
      </c>
      <c r="F5824" s="5">
        <v>0</v>
      </c>
      <c r="G5824" s="5" t="s">
        <v>8223</v>
      </c>
      <c r="H5824" s="20" t="str">
        <f ca="1">IFERROR(__xludf.DUMMYFUNCTION("GOOGLETRANSLATE(VIET!K5824,""vi"",""en"")"),"Literature - novels, short stories")</f>
        <v>Literature - novels, short stories</v>
      </c>
      <c r="I5824" s="5">
        <v>0</v>
      </c>
      <c r="J5824" s="5">
        <v>2002</v>
      </c>
      <c r="K5824" s="5">
        <v>4</v>
      </c>
      <c r="L5824" s="5" t="s">
        <v>6233</v>
      </c>
      <c r="M5824" s="5" t="s">
        <v>96</v>
      </c>
      <c r="N5824" s="19">
        <v>9784163206509</v>
      </c>
    </row>
    <row r="5825" spans="1:14" ht="15.75" customHeight="1" x14ac:dyDescent="0.2">
      <c r="A5825" s="14">
        <v>735</v>
      </c>
      <c r="B5825" s="16">
        <v>610</v>
      </c>
      <c r="C5825" s="14" t="s">
        <v>8224</v>
      </c>
      <c r="D5825" s="17">
        <v>1</v>
      </c>
      <c r="E5825" s="5" t="s">
        <v>8225</v>
      </c>
      <c r="F5825" s="5">
        <v>0</v>
      </c>
      <c r="G5825" s="5" t="s">
        <v>8223</v>
      </c>
      <c r="H5825" s="20" t="str">
        <f ca="1">IFERROR(__xludf.DUMMYFUNCTION("GOOGLETRANSLATE(VIET!K5825,""vi"",""en"")"),"Literature - novels, short stories")</f>
        <v>Literature - novels, short stories</v>
      </c>
      <c r="I5825" s="5">
        <v>0</v>
      </c>
      <c r="J5825" s="5">
        <v>2016</v>
      </c>
      <c r="K5825" s="5">
        <v>2</v>
      </c>
      <c r="L5825" s="5" t="s">
        <v>3873</v>
      </c>
      <c r="M5825" s="5" t="s">
        <v>6168</v>
      </c>
      <c r="N5825" s="19" t="s">
        <v>8226</v>
      </c>
    </row>
    <row r="5826" spans="1:14" ht="15.75" customHeight="1" x14ac:dyDescent="0.2">
      <c r="A5826" s="14">
        <v>736</v>
      </c>
      <c r="B5826" s="16">
        <v>610</v>
      </c>
      <c r="C5826" s="14" t="s">
        <v>8227</v>
      </c>
      <c r="D5826" s="17">
        <v>1</v>
      </c>
      <c r="E5826" s="5" t="s">
        <v>8228</v>
      </c>
      <c r="F5826" s="5">
        <v>0</v>
      </c>
      <c r="G5826" s="5" t="s">
        <v>8229</v>
      </c>
      <c r="H5826" s="20" t="str">
        <f ca="1">IFERROR(__xludf.DUMMYFUNCTION("GOOGLETRANSLATE(VIET!K5826,""vi"",""en"")"),"Literature - novels, short stories")</f>
        <v>Literature - novels, short stories</v>
      </c>
      <c r="I5826" s="5">
        <v>0</v>
      </c>
      <c r="J5826" s="5">
        <v>2006</v>
      </c>
      <c r="K5826" s="5">
        <v>4</v>
      </c>
      <c r="L5826" s="5" t="s">
        <v>8230</v>
      </c>
      <c r="M5826" s="5" t="s">
        <v>96</v>
      </c>
      <c r="N5826" s="19">
        <v>9784916199829</v>
      </c>
    </row>
    <row r="5827" spans="1:14" ht="15.75" customHeight="1" x14ac:dyDescent="0.2">
      <c r="A5827" s="14">
        <v>737</v>
      </c>
      <c r="B5827" s="16">
        <v>610</v>
      </c>
      <c r="C5827" s="14" t="s">
        <v>8231</v>
      </c>
      <c r="D5827" s="17">
        <v>1</v>
      </c>
      <c r="E5827" s="5" t="s">
        <v>8232</v>
      </c>
      <c r="F5827" s="5">
        <v>0</v>
      </c>
      <c r="G5827" s="5" t="s">
        <v>8229</v>
      </c>
      <c r="H5827" s="20" t="str">
        <f ca="1">IFERROR(__xludf.DUMMYFUNCTION("GOOGLETRANSLATE(VIET!K5827,""vi"",""en"")"),"Literature - novels, short stories")</f>
        <v>Literature - novels, short stories</v>
      </c>
      <c r="I5827" s="5">
        <v>0</v>
      </c>
      <c r="J5827" s="5">
        <v>2007</v>
      </c>
      <c r="K5827" s="5">
        <v>4</v>
      </c>
      <c r="L5827" s="5" t="s">
        <v>1150</v>
      </c>
      <c r="M5827" s="5" t="s">
        <v>96</v>
      </c>
      <c r="N5827" s="19">
        <v>9784344013148</v>
      </c>
    </row>
    <row r="5828" spans="1:14" ht="15.75" customHeight="1" x14ac:dyDescent="0.2">
      <c r="A5828" s="14">
        <v>738</v>
      </c>
      <c r="B5828" s="16">
        <v>610</v>
      </c>
      <c r="C5828" s="14" t="s">
        <v>8233</v>
      </c>
      <c r="D5828" s="17">
        <v>1</v>
      </c>
      <c r="E5828" s="5" t="s">
        <v>8234</v>
      </c>
      <c r="F5828" s="5">
        <v>0</v>
      </c>
      <c r="G5828" s="5" t="s">
        <v>8229</v>
      </c>
      <c r="H5828" s="20" t="str">
        <f ca="1">IFERROR(__xludf.DUMMYFUNCTION("GOOGLETRANSLATE(VIET!K5828,""vi"",""en"")"),"Literature - novels, short stories")</f>
        <v>Literature - novels, short stories</v>
      </c>
      <c r="I5828" s="5">
        <v>0</v>
      </c>
      <c r="J5828" s="5">
        <v>2009</v>
      </c>
      <c r="K5828" s="5">
        <v>2</v>
      </c>
      <c r="L5828" s="5" t="s">
        <v>6233</v>
      </c>
      <c r="M5828" s="5" t="s">
        <v>96</v>
      </c>
      <c r="N5828" s="19">
        <v>9784163278803</v>
      </c>
    </row>
    <row r="5829" spans="1:14" ht="15.75" customHeight="1" x14ac:dyDescent="0.2">
      <c r="A5829" s="14">
        <v>739</v>
      </c>
      <c r="B5829" s="16">
        <v>610</v>
      </c>
      <c r="C5829" s="14" t="s">
        <v>8235</v>
      </c>
      <c r="D5829" s="17">
        <v>1</v>
      </c>
      <c r="E5829" s="5" t="s">
        <v>8236</v>
      </c>
      <c r="F5829" s="5">
        <v>0</v>
      </c>
      <c r="G5829" s="5" t="s">
        <v>8237</v>
      </c>
      <c r="H5829" s="20" t="str">
        <f ca="1">IFERROR(__xludf.DUMMYFUNCTION("GOOGLETRANSLATE(VIET!K5829,""vi"",""en"")"),"Literature - novels, short stories")</f>
        <v>Literature - novels, short stories</v>
      </c>
      <c r="I5829" s="5">
        <v>0</v>
      </c>
      <c r="J5829" s="5">
        <v>2003</v>
      </c>
      <c r="K5829" s="5">
        <v>179</v>
      </c>
      <c r="L5829" s="5" t="s">
        <v>7965</v>
      </c>
      <c r="M5829" s="5" t="s">
        <v>96</v>
      </c>
      <c r="N5829" s="19">
        <v>9784309015705</v>
      </c>
    </row>
    <row r="5830" spans="1:14" ht="15.75" customHeight="1" x14ac:dyDescent="0.2">
      <c r="A5830" s="14">
        <v>740</v>
      </c>
      <c r="B5830" s="16">
        <v>610</v>
      </c>
      <c r="C5830" s="14" t="s">
        <v>8238</v>
      </c>
      <c r="D5830" s="17">
        <v>1</v>
      </c>
      <c r="E5830" s="5" t="s">
        <v>8239</v>
      </c>
      <c r="F5830" s="5">
        <v>0</v>
      </c>
      <c r="G5830" s="5" t="s">
        <v>8237</v>
      </c>
      <c r="H5830" s="20" t="str">
        <f ca="1">IFERROR(__xludf.DUMMYFUNCTION("GOOGLETRANSLATE(VIET!K5830,""vi"",""en"")"),"Literature - novels, short stories")</f>
        <v>Literature - novels, short stories</v>
      </c>
      <c r="I5830" s="5">
        <v>0</v>
      </c>
      <c r="J5830" s="5">
        <v>2007</v>
      </c>
      <c r="K5830" s="5">
        <v>1</v>
      </c>
      <c r="L5830" s="5" t="s">
        <v>1245</v>
      </c>
      <c r="M5830" s="5" t="s">
        <v>96</v>
      </c>
      <c r="N5830" s="19" t="s">
        <v>8240</v>
      </c>
    </row>
    <row r="5831" spans="1:14" ht="15.75" customHeight="1" x14ac:dyDescent="0.2">
      <c r="A5831" s="14">
        <v>741</v>
      </c>
      <c r="B5831" s="16">
        <v>610</v>
      </c>
      <c r="C5831" s="14" t="s">
        <v>8241</v>
      </c>
      <c r="D5831" s="17">
        <v>1</v>
      </c>
      <c r="E5831" s="5" t="s">
        <v>8242</v>
      </c>
      <c r="F5831" s="5">
        <v>0</v>
      </c>
      <c r="G5831" s="5" t="s">
        <v>8237</v>
      </c>
      <c r="H5831" s="20" t="str">
        <f ca="1">IFERROR(__xludf.DUMMYFUNCTION("GOOGLETRANSLATE(VIET!K5831,""vi"",""en"")"),"Literature - novels, short stories")</f>
        <v>Literature - novels, short stories</v>
      </c>
      <c r="I5831" s="5">
        <v>0</v>
      </c>
      <c r="J5831" s="5">
        <v>2011</v>
      </c>
      <c r="K5831" s="5">
        <v>1</v>
      </c>
      <c r="L5831" s="5" t="s">
        <v>1138</v>
      </c>
      <c r="M5831" s="5" t="s">
        <v>6168</v>
      </c>
      <c r="N5831" s="19" t="s">
        <v>8243</v>
      </c>
    </row>
    <row r="5832" spans="1:14" ht="15.75" customHeight="1" x14ac:dyDescent="0.2">
      <c r="A5832" s="14">
        <v>742</v>
      </c>
      <c r="B5832" s="16">
        <v>610</v>
      </c>
      <c r="C5832" s="14" t="s">
        <v>8244</v>
      </c>
      <c r="D5832" s="17">
        <v>1</v>
      </c>
      <c r="E5832" s="5" t="s">
        <v>8245</v>
      </c>
      <c r="F5832" s="5">
        <v>0</v>
      </c>
      <c r="G5832" s="5" t="s">
        <v>8246</v>
      </c>
      <c r="H5832" s="20" t="str">
        <f ca="1">IFERROR(__xludf.DUMMYFUNCTION("GOOGLETRANSLATE(VIET!K5832,""vi"",""en"")"),"Literature - novels, short stories")</f>
        <v>Literature - novels, short stories</v>
      </c>
      <c r="I5832" s="5">
        <v>0</v>
      </c>
      <c r="J5832" s="5">
        <v>2012</v>
      </c>
      <c r="K5832" s="5">
        <v>1</v>
      </c>
      <c r="L5832" s="5" t="s">
        <v>5044</v>
      </c>
      <c r="M5832" s="5">
        <v>0</v>
      </c>
      <c r="N5832" s="19">
        <v>9784167761028</v>
      </c>
    </row>
    <row r="5833" spans="1:14" ht="15.75" customHeight="1" x14ac:dyDescent="0.2">
      <c r="A5833" s="14">
        <v>743</v>
      </c>
      <c r="B5833" s="16">
        <v>610</v>
      </c>
      <c r="C5833" s="14" t="s">
        <v>8247</v>
      </c>
      <c r="D5833" s="17">
        <v>1</v>
      </c>
      <c r="E5833" s="5" t="s">
        <v>8248</v>
      </c>
      <c r="F5833" s="5">
        <v>0</v>
      </c>
      <c r="G5833" s="5" t="s">
        <v>8246</v>
      </c>
      <c r="H5833" s="20" t="str">
        <f ca="1">IFERROR(__xludf.DUMMYFUNCTION("GOOGLETRANSLATE(VIET!K5833,""vi"",""en"")"),"Literature - novels, short stories")</f>
        <v>Literature - novels, short stories</v>
      </c>
      <c r="I5833" s="5">
        <v>0</v>
      </c>
      <c r="J5833" s="5">
        <v>2014</v>
      </c>
      <c r="K5833" s="5">
        <v>23</v>
      </c>
      <c r="L5833" s="5" t="s">
        <v>2535</v>
      </c>
      <c r="M5833" s="5" t="s">
        <v>96</v>
      </c>
      <c r="N5833" s="19" t="s">
        <v>8249</v>
      </c>
    </row>
    <row r="5834" spans="1:14" ht="15.75" customHeight="1" x14ac:dyDescent="0.2">
      <c r="A5834" s="14">
        <v>744</v>
      </c>
      <c r="B5834" s="16">
        <v>610</v>
      </c>
      <c r="C5834" s="14" t="s">
        <v>8250</v>
      </c>
      <c r="D5834" s="17">
        <v>1</v>
      </c>
      <c r="E5834" s="5" t="s">
        <v>8251</v>
      </c>
      <c r="F5834" s="5">
        <v>0</v>
      </c>
      <c r="G5834" s="5" t="s">
        <v>8246</v>
      </c>
      <c r="H5834" s="20" t="str">
        <f ca="1">IFERROR(__xludf.DUMMYFUNCTION("GOOGLETRANSLATE(VIET!K5834,""vi"",""en"")"),"Literature - novels, short stories")</f>
        <v>Literature - novels, short stories</v>
      </c>
      <c r="I5834" s="5">
        <v>0</v>
      </c>
      <c r="J5834" s="5">
        <v>2012</v>
      </c>
      <c r="K5834" s="5">
        <v>3</v>
      </c>
      <c r="L5834" s="5" t="s">
        <v>7304</v>
      </c>
      <c r="M5834" s="5">
        <v>0</v>
      </c>
      <c r="N5834" s="19">
        <v>9784575514445</v>
      </c>
    </row>
    <row r="5835" spans="1:14" ht="15.75" customHeight="1" x14ac:dyDescent="0.2">
      <c r="A5835" s="14">
        <v>745</v>
      </c>
      <c r="B5835" s="16">
        <v>610</v>
      </c>
      <c r="C5835" s="14" t="s">
        <v>8252</v>
      </c>
      <c r="D5835" s="17">
        <v>1</v>
      </c>
      <c r="E5835" s="5" t="s">
        <v>8253</v>
      </c>
      <c r="F5835" s="5">
        <v>0</v>
      </c>
      <c r="G5835" s="5" t="s">
        <v>8246</v>
      </c>
      <c r="H5835" s="20" t="str">
        <f ca="1">IFERROR(__xludf.DUMMYFUNCTION("GOOGLETRANSLATE(VIET!K5835,""vi"",""en"")"),"Literature - novels, short stories")</f>
        <v>Literature - novels, short stories</v>
      </c>
      <c r="I5835" s="5">
        <v>0</v>
      </c>
      <c r="J5835" s="5">
        <v>2013</v>
      </c>
      <c r="K5835" s="5">
        <v>20</v>
      </c>
      <c r="L5835" s="5" t="s">
        <v>1154</v>
      </c>
      <c r="M5835" s="5" t="s">
        <v>96</v>
      </c>
      <c r="N5835" s="19">
        <v>9784334927769</v>
      </c>
    </row>
    <row r="5836" spans="1:14" ht="15.75" customHeight="1" x14ac:dyDescent="0.2">
      <c r="A5836" s="14">
        <v>746</v>
      </c>
      <c r="B5836" s="16">
        <v>610</v>
      </c>
      <c r="C5836" s="14" t="s">
        <v>8254</v>
      </c>
      <c r="D5836" s="17">
        <v>1</v>
      </c>
      <c r="E5836" s="5" t="s">
        <v>8255</v>
      </c>
      <c r="F5836" s="5">
        <v>0</v>
      </c>
      <c r="G5836" s="5" t="s">
        <v>8256</v>
      </c>
      <c r="H5836" s="20" t="str">
        <f ca="1">IFERROR(__xludf.DUMMYFUNCTION("GOOGLETRANSLATE(VIET!K5836,""vi"",""en"")"),"Literature - novels, short stories")</f>
        <v>Literature - novels, short stories</v>
      </c>
      <c r="I5836" s="5">
        <v>0</v>
      </c>
      <c r="J5836" s="5">
        <v>2009</v>
      </c>
      <c r="K5836" s="5">
        <v>1</v>
      </c>
      <c r="L5836" s="5" t="s">
        <v>414</v>
      </c>
      <c r="M5836" s="5" t="s">
        <v>96</v>
      </c>
      <c r="N5836" s="19" t="s">
        <v>8257</v>
      </c>
    </row>
    <row r="5837" spans="1:14" ht="15.75" customHeight="1" x14ac:dyDescent="0.2">
      <c r="A5837" s="14">
        <v>747</v>
      </c>
      <c r="B5837" s="16">
        <v>610</v>
      </c>
      <c r="C5837" s="14" t="s">
        <v>8258</v>
      </c>
      <c r="D5837" s="17">
        <v>1</v>
      </c>
      <c r="E5837" s="5" t="s">
        <v>8259</v>
      </c>
      <c r="F5837" s="5">
        <v>0</v>
      </c>
      <c r="G5837" s="5" t="s">
        <v>8256</v>
      </c>
      <c r="H5837" s="20" t="str">
        <f ca="1">IFERROR(__xludf.DUMMYFUNCTION("GOOGLETRANSLATE(VIET!K5837,""vi"",""en"")"),"Literature - novels, short stories")</f>
        <v>Literature - novels, short stories</v>
      </c>
      <c r="I5837" s="5">
        <v>0</v>
      </c>
      <c r="J5837" s="5">
        <v>2011</v>
      </c>
      <c r="K5837" s="5">
        <v>1</v>
      </c>
      <c r="L5837" s="5" t="s">
        <v>414</v>
      </c>
      <c r="M5837" s="5" t="s">
        <v>6168</v>
      </c>
      <c r="N5837" s="19" t="s">
        <v>8260</v>
      </c>
    </row>
    <row r="5838" spans="1:14" ht="15.75" customHeight="1" x14ac:dyDescent="0.2">
      <c r="A5838" s="14">
        <v>748</v>
      </c>
      <c r="B5838" s="16">
        <v>610</v>
      </c>
      <c r="C5838" s="14" t="s">
        <v>8261</v>
      </c>
      <c r="D5838" s="17">
        <v>1</v>
      </c>
      <c r="E5838" s="5" t="s">
        <v>8262</v>
      </c>
      <c r="F5838" s="5">
        <v>0</v>
      </c>
      <c r="G5838" s="5" t="s">
        <v>8256</v>
      </c>
      <c r="H5838" s="20" t="str">
        <f ca="1">IFERROR(__xludf.DUMMYFUNCTION("GOOGLETRANSLATE(VIET!K5838,""vi"",""en"")"),"Literature - novels, short stories")</f>
        <v>Literature - novels, short stories</v>
      </c>
      <c r="I5838" s="5">
        <v>0</v>
      </c>
      <c r="J5838" s="5">
        <v>2013</v>
      </c>
      <c r="K5838" s="5">
        <v>1</v>
      </c>
      <c r="L5838" s="5" t="s">
        <v>414</v>
      </c>
      <c r="M5838" s="5" t="s">
        <v>96</v>
      </c>
      <c r="N5838" s="19">
        <v>9784062177993</v>
      </c>
    </row>
    <row r="5839" spans="1:14" ht="15.75" customHeight="1" x14ac:dyDescent="0.2">
      <c r="A5839" s="14">
        <v>749</v>
      </c>
      <c r="B5839" s="16">
        <v>610</v>
      </c>
      <c r="C5839" s="14" t="s">
        <v>8263</v>
      </c>
      <c r="D5839" s="17">
        <v>1</v>
      </c>
      <c r="E5839" s="5" t="s">
        <v>8264</v>
      </c>
      <c r="F5839" s="5">
        <v>0</v>
      </c>
      <c r="G5839" s="5" t="s">
        <v>8265</v>
      </c>
      <c r="H5839" s="20" t="str">
        <f ca="1">IFERROR(__xludf.DUMMYFUNCTION("GOOGLETRANSLATE(VIET!K5839,""vi"",""en"")"),"Literature - novels, short stories")</f>
        <v>Literature - novels, short stories</v>
      </c>
      <c r="I5839" s="5">
        <v>0</v>
      </c>
      <c r="J5839" s="5">
        <v>2014</v>
      </c>
      <c r="K5839" s="5">
        <v>6</v>
      </c>
      <c r="L5839" s="5" t="s">
        <v>2453</v>
      </c>
      <c r="M5839" s="5" t="s">
        <v>96</v>
      </c>
      <c r="N5839" s="19">
        <v>9784480804488</v>
      </c>
    </row>
    <row r="5840" spans="1:14" ht="15.75" customHeight="1" x14ac:dyDescent="0.2">
      <c r="A5840" s="14">
        <v>750</v>
      </c>
      <c r="B5840" s="16">
        <v>610</v>
      </c>
      <c r="C5840" s="14" t="s">
        <v>8266</v>
      </c>
      <c r="D5840" s="17">
        <v>1</v>
      </c>
      <c r="E5840" s="5" t="s">
        <v>8267</v>
      </c>
      <c r="F5840" s="5">
        <v>0</v>
      </c>
      <c r="G5840" s="5" t="s">
        <v>8265</v>
      </c>
      <c r="H5840" s="20" t="str">
        <f ca="1">IFERROR(__xludf.DUMMYFUNCTION("GOOGLETRANSLATE(VIET!K5840,""vi"",""en"")"),"Literature - novels, short stories")</f>
        <v>Literature - novels, short stories</v>
      </c>
      <c r="I5840" s="5">
        <v>0</v>
      </c>
      <c r="J5840" s="5" t="s">
        <v>1261</v>
      </c>
      <c r="K5840" s="5">
        <v>1</v>
      </c>
      <c r="L5840" s="5" t="s">
        <v>886</v>
      </c>
      <c r="M5840" s="5" t="s">
        <v>6168</v>
      </c>
      <c r="N5840" s="19" t="s">
        <v>8268</v>
      </c>
    </row>
    <row r="5841" spans="1:14" ht="15.75" customHeight="1" x14ac:dyDescent="0.2">
      <c r="A5841" s="14">
        <v>751</v>
      </c>
      <c r="B5841" s="16">
        <v>610</v>
      </c>
      <c r="C5841" s="14" t="s">
        <v>8269</v>
      </c>
      <c r="D5841" s="17">
        <v>1</v>
      </c>
      <c r="E5841" s="5" t="s">
        <v>8270</v>
      </c>
      <c r="F5841" s="5">
        <v>0</v>
      </c>
      <c r="G5841" s="5" t="s">
        <v>8271</v>
      </c>
      <c r="H5841" s="20" t="str">
        <f ca="1">IFERROR(__xludf.DUMMYFUNCTION("GOOGLETRANSLATE(VIET!K5841,""vi"",""en"")"),"Literature - novels, short stories")</f>
        <v>Literature - novels, short stories</v>
      </c>
      <c r="I5841" s="5">
        <v>0</v>
      </c>
      <c r="J5841" s="5">
        <v>2001</v>
      </c>
      <c r="K5841" s="5">
        <v>12</v>
      </c>
      <c r="L5841" s="5" t="s">
        <v>2503</v>
      </c>
      <c r="M5841" s="5" t="s">
        <v>35</v>
      </c>
      <c r="N5841" s="19">
        <v>9784805306345</v>
      </c>
    </row>
    <row r="5842" spans="1:14" ht="15.75" customHeight="1" x14ac:dyDescent="0.2">
      <c r="A5842" s="14">
        <v>752</v>
      </c>
      <c r="B5842" s="16">
        <v>610</v>
      </c>
      <c r="C5842" s="14" t="s">
        <v>8272</v>
      </c>
      <c r="D5842" s="17">
        <v>1</v>
      </c>
      <c r="E5842" s="5" t="s">
        <v>8273</v>
      </c>
      <c r="F5842" s="5">
        <v>0</v>
      </c>
      <c r="G5842" s="5" t="s">
        <v>8274</v>
      </c>
      <c r="H5842" s="20" t="str">
        <f ca="1">IFERROR(__xludf.DUMMYFUNCTION("GOOGLETRANSLATE(VIET!K5842,""vi"",""en"")"),"Literature - novels, short stories")</f>
        <v>Literature - novels, short stories</v>
      </c>
      <c r="I5842" s="5">
        <v>0</v>
      </c>
      <c r="J5842" s="5">
        <v>1954</v>
      </c>
      <c r="K5842" s="5">
        <v>1</v>
      </c>
      <c r="L5842" s="5" t="s">
        <v>2535</v>
      </c>
      <c r="M5842" s="5" t="s">
        <v>6168</v>
      </c>
      <c r="N5842" s="19" t="s">
        <v>8275</v>
      </c>
    </row>
    <row r="5843" spans="1:14" ht="15.75" customHeight="1" x14ac:dyDescent="0.2">
      <c r="A5843" s="14">
        <v>753</v>
      </c>
      <c r="B5843" s="16">
        <v>610</v>
      </c>
      <c r="C5843" s="14" t="s">
        <v>8276</v>
      </c>
      <c r="D5843" s="17">
        <v>1</v>
      </c>
      <c r="E5843" s="5" t="s">
        <v>8277</v>
      </c>
      <c r="F5843" s="5">
        <v>0</v>
      </c>
      <c r="G5843" s="5" t="s">
        <v>8278</v>
      </c>
      <c r="H5843" s="20" t="str">
        <f ca="1">IFERROR(__xludf.DUMMYFUNCTION("GOOGLETRANSLATE(VIET!K5843,""vi"",""en"")"),"Literature - novels, short stories")</f>
        <v>Literature - novels, short stories</v>
      </c>
      <c r="I5843" s="5">
        <v>0</v>
      </c>
      <c r="J5843" s="5">
        <v>2000</v>
      </c>
      <c r="K5843" s="5">
        <v>2</v>
      </c>
      <c r="L5843" s="5" t="s">
        <v>6233</v>
      </c>
      <c r="M5843" s="5" t="s">
        <v>96</v>
      </c>
      <c r="N5843" s="19">
        <v>9784163197302</v>
      </c>
    </row>
    <row r="5844" spans="1:14" ht="15.75" customHeight="1" x14ac:dyDescent="0.2">
      <c r="A5844" s="14">
        <v>754</v>
      </c>
      <c r="B5844" s="16">
        <v>610</v>
      </c>
      <c r="C5844" s="14" t="s">
        <v>8279</v>
      </c>
      <c r="D5844" s="17">
        <v>1</v>
      </c>
      <c r="E5844" s="5" t="s">
        <v>8280</v>
      </c>
      <c r="F5844" s="5">
        <v>0</v>
      </c>
      <c r="G5844" s="5" t="s">
        <v>8278</v>
      </c>
      <c r="H5844" s="20" t="str">
        <f ca="1">IFERROR(__xludf.DUMMYFUNCTION("GOOGLETRANSLATE(VIET!K5844,""vi"",""en"")"),"Literature - novels, short stories")</f>
        <v>Literature - novels, short stories</v>
      </c>
      <c r="I5844" s="5">
        <v>0</v>
      </c>
      <c r="J5844" s="5">
        <v>2013</v>
      </c>
      <c r="K5844" s="5">
        <v>1</v>
      </c>
      <c r="L5844" s="5" t="s">
        <v>3785</v>
      </c>
      <c r="M5844" s="5" t="s">
        <v>96</v>
      </c>
      <c r="N5844" s="19">
        <v>9784620107967</v>
      </c>
    </row>
    <row r="5845" spans="1:14" ht="15.75" customHeight="1" x14ac:dyDescent="0.2">
      <c r="A5845" s="14">
        <v>755</v>
      </c>
      <c r="B5845" s="16">
        <v>610</v>
      </c>
      <c r="C5845" s="14" t="s">
        <v>8281</v>
      </c>
      <c r="D5845" s="17">
        <v>1</v>
      </c>
      <c r="E5845" s="5" t="s">
        <v>8282</v>
      </c>
      <c r="F5845" s="5">
        <v>0</v>
      </c>
      <c r="G5845" s="5" t="s">
        <v>8283</v>
      </c>
      <c r="H5845" s="20" t="str">
        <f ca="1">IFERROR(__xludf.DUMMYFUNCTION("GOOGLETRANSLATE(VIET!K5845,""vi"",""en"")"),"Literature - novels, short stories")</f>
        <v>Literature - novels, short stories</v>
      </c>
      <c r="I5845" s="5">
        <v>1</v>
      </c>
      <c r="J5845" s="5">
        <v>2008</v>
      </c>
      <c r="K5845" s="5">
        <v>1</v>
      </c>
      <c r="L5845" s="5" t="s">
        <v>886</v>
      </c>
      <c r="M5845" s="5" t="s">
        <v>96</v>
      </c>
      <c r="N5845" s="19">
        <v>9784087712445</v>
      </c>
    </row>
    <row r="5846" spans="1:14" ht="15.75" customHeight="1" x14ac:dyDescent="0.2">
      <c r="A5846" s="14">
        <v>756</v>
      </c>
      <c r="B5846" s="16">
        <v>610</v>
      </c>
      <c r="C5846" s="14" t="s">
        <v>8284</v>
      </c>
      <c r="D5846" s="17">
        <v>1</v>
      </c>
      <c r="E5846" s="5" t="s">
        <v>8285</v>
      </c>
      <c r="F5846" s="5">
        <v>0</v>
      </c>
      <c r="G5846" s="5" t="s">
        <v>8283</v>
      </c>
      <c r="H5846" s="20" t="str">
        <f ca="1">IFERROR(__xludf.DUMMYFUNCTION("GOOGLETRANSLATE(VIET!K5846,""vi"",""en"")"),"Literature - novels, short stories")</f>
        <v>Literature - novels, short stories</v>
      </c>
      <c r="I5846" s="5">
        <v>0</v>
      </c>
      <c r="J5846" s="5">
        <v>2012</v>
      </c>
      <c r="K5846" s="5">
        <v>4</v>
      </c>
      <c r="L5846" s="5" t="s">
        <v>2535</v>
      </c>
      <c r="M5846" s="5" t="s">
        <v>6168</v>
      </c>
      <c r="N5846" s="19" t="s">
        <v>8286</v>
      </c>
    </row>
    <row r="5847" spans="1:14" ht="15.75" customHeight="1" x14ac:dyDescent="0.2">
      <c r="A5847" s="14">
        <v>757</v>
      </c>
      <c r="B5847" s="16">
        <v>610</v>
      </c>
      <c r="C5847" s="14" t="s">
        <v>8287</v>
      </c>
      <c r="D5847" s="17">
        <v>1</v>
      </c>
      <c r="E5847" s="5" t="s">
        <v>8288</v>
      </c>
      <c r="F5847" s="5">
        <v>0</v>
      </c>
      <c r="G5847" s="5" t="s">
        <v>8283</v>
      </c>
      <c r="H5847" s="20" t="str">
        <f ca="1">IFERROR(__xludf.DUMMYFUNCTION("GOOGLETRANSLATE(VIET!K5847,""vi"",""en"")"),"Literature - novels, short stories")</f>
        <v>Literature - novels, short stories</v>
      </c>
      <c r="I5847" s="5">
        <v>0</v>
      </c>
      <c r="J5847" s="5">
        <v>2018</v>
      </c>
      <c r="K5847" s="5">
        <v>2</v>
      </c>
      <c r="L5847" s="5" t="s">
        <v>2535</v>
      </c>
      <c r="M5847" s="5" t="s">
        <v>6168</v>
      </c>
      <c r="N5847" s="19">
        <v>9784104061150</v>
      </c>
    </row>
    <row r="5848" spans="1:14" ht="15.75" customHeight="1" x14ac:dyDescent="0.2">
      <c r="A5848" s="14">
        <v>758</v>
      </c>
      <c r="B5848" s="16">
        <v>610</v>
      </c>
      <c r="C5848" s="14" t="s">
        <v>8289</v>
      </c>
      <c r="D5848" s="17">
        <v>1</v>
      </c>
      <c r="E5848" s="5" t="s">
        <v>8290</v>
      </c>
      <c r="F5848" s="5">
        <v>0</v>
      </c>
      <c r="G5848" s="5" t="s">
        <v>7151</v>
      </c>
      <c r="H5848" s="20" t="str">
        <f ca="1">IFERROR(__xludf.DUMMYFUNCTION("GOOGLETRANSLATE(VIET!K5848,""vi"",""en"")"),"Literature - novels, short stories")</f>
        <v>Literature - novels, short stories</v>
      </c>
      <c r="I5848" s="5">
        <v>0</v>
      </c>
      <c r="J5848" s="5">
        <v>2012</v>
      </c>
      <c r="K5848" s="5">
        <v>1</v>
      </c>
      <c r="L5848" s="5" t="s">
        <v>886</v>
      </c>
      <c r="M5848" s="5" t="s">
        <v>6168</v>
      </c>
      <c r="N5848" s="19" t="s">
        <v>8291</v>
      </c>
    </row>
    <row r="5849" spans="1:14" ht="15.75" customHeight="1" x14ac:dyDescent="0.2">
      <c r="A5849" s="14">
        <v>759</v>
      </c>
      <c r="B5849" s="16">
        <v>610</v>
      </c>
      <c r="C5849" s="14" t="s">
        <v>8292</v>
      </c>
      <c r="D5849" s="17">
        <v>1</v>
      </c>
      <c r="E5849" s="5" t="s">
        <v>8293</v>
      </c>
      <c r="F5849" s="5">
        <v>0</v>
      </c>
      <c r="G5849" s="5" t="s">
        <v>7151</v>
      </c>
      <c r="H5849" s="20" t="str">
        <f ca="1">IFERROR(__xludf.DUMMYFUNCTION("GOOGLETRANSLATE(VIET!K5849,""vi"",""en"")"),"Literature - novels, short stories")</f>
        <v>Literature - novels, short stories</v>
      </c>
      <c r="I5849" s="5">
        <v>0</v>
      </c>
      <c r="J5849" s="5">
        <v>2018</v>
      </c>
      <c r="K5849" s="5">
        <v>0</v>
      </c>
      <c r="L5849" s="5">
        <v>0</v>
      </c>
      <c r="M5849" s="5">
        <v>0</v>
      </c>
      <c r="N5849" s="19">
        <v>0</v>
      </c>
    </row>
    <row r="5850" spans="1:14" ht="15.75" customHeight="1" x14ac:dyDescent="0.2">
      <c r="A5850" s="14">
        <v>760</v>
      </c>
      <c r="B5850" s="16">
        <v>610</v>
      </c>
      <c r="C5850" s="14" t="s">
        <v>8294</v>
      </c>
      <c r="D5850" s="17">
        <v>1</v>
      </c>
      <c r="E5850" s="5" t="s">
        <v>8295</v>
      </c>
      <c r="F5850" s="5">
        <v>0</v>
      </c>
      <c r="G5850" s="5" t="s">
        <v>8296</v>
      </c>
      <c r="H5850" s="20" t="str">
        <f ca="1">IFERROR(__xludf.DUMMYFUNCTION("GOOGLETRANSLATE(VIET!K5850,""vi"",""en"")"),"Literature - novels, short stories")</f>
        <v>Literature - novels, short stories</v>
      </c>
      <c r="I5850" s="5">
        <v>0</v>
      </c>
      <c r="J5850" s="5">
        <v>2012</v>
      </c>
      <c r="K5850" s="5">
        <v>1</v>
      </c>
      <c r="L5850" s="5" t="s">
        <v>480</v>
      </c>
      <c r="M5850" s="5" t="s">
        <v>6168</v>
      </c>
      <c r="N5850" s="19" t="s">
        <v>8297</v>
      </c>
    </row>
    <row r="5851" spans="1:14" ht="15.75" customHeight="1" x14ac:dyDescent="0.2">
      <c r="A5851" s="14">
        <v>761</v>
      </c>
      <c r="B5851" s="16">
        <v>610</v>
      </c>
      <c r="C5851" s="14" t="s">
        <v>8298</v>
      </c>
      <c r="D5851" s="17">
        <v>1</v>
      </c>
      <c r="E5851" s="5" t="s">
        <v>8299</v>
      </c>
      <c r="F5851" s="5">
        <v>0</v>
      </c>
      <c r="G5851" s="5" t="s">
        <v>8296</v>
      </c>
      <c r="H5851" s="20" t="str">
        <f ca="1">IFERROR(__xludf.DUMMYFUNCTION("GOOGLETRANSLATE(VIET!K5851,""vi"",""en"")"),"Literature - novels, short stories")</f>
        <v>Literature - novels, short stories</v>
      </c>
      <c r="I5851" s="5">
        <v>0</v>
      </c>
      <c r="J5851" s="5">
        <v>2016</v>
      </c>
      <c r="K5851" s="5">
        <v>1</v>
      </c>
      <c r="L5851" s="5" t="s">
        <v>3130</v>
      </c>
      <c r="M5851" s="5" t="s">
        <v>6168</v>
      </c>
      <c r="N5851" s="19" t="s">
        <v>8300</v>
      </c>
    </row>
    <row r="5852" spans="1:14" ht="15.75" customHeight="1" x14ac:dyDescent="0.2">
      <c r="A5852" s="14">
        <v>762</v>
      </c>
      <c r="B5852" s="16">
        <v>610</v>
      </c>
      <c r="C5852" s="14" t="s">
        <v>8301</v>
      </c>
      <c r="D5852" s="17">
        <v>1</v>
      </c>
      <c r="E5852" s="5" t="s">
        <v>8302</v>
      </c>
      <c r="F5852" s="5">
        <v>0</v>
      </c>
      <c r="G5852" s="5" t="s">
        <v>8303</v>
      </c>
      <c r="H5852" s="20" t="str">
        <f ca="1">IFERROR(__xludf.DUMMYFUNCTION("GOOGLETRANSLATE(VIET!K5852,""vi"",""en"")"),"Literature - novels, short stories")</f>
        <v>Literature - novels, short stories</v>
      </c>
      <c r="I5852" s="5">
        <v>0</v>
      </c>
      <c r="J5852" s="5">
        <v>2008</v>
      </c>
      <c r="K5852" s="5">
        <v>2</v>
      </c>
      <c r="L5852" s="5" t="s">
        <v>6233</v>
      </c>
      <c r="M5852" s="5" t="s">
        <v>96</v>
      </c>
      <c r="N5852" s="19">
        <v>9784163267302</v>
      </c>
    </row>
    <row r="5853" spans="1:14" ht="15.75" customHeight="1" x14ac:dyDescent="0.2">
      <c r="A5853" s="14">
        <v>763</v>
      </c>
      <c r="B5853" s="16">
        <v>610</v>
      </c>
      <c r="C5853" s="14" t="s">
        <v>8304</v>
      </c>
      <c r="D5853" s="17">
        <v>1</v>
      </c>
      <c r="E5853" s="5" t="s">
        <v>8305</v>
      </c>
      <c r="F5853" s="5">
        <v>0</v>
      </c>
      <c r="G5853" s="5" t="s">
        <v>8303</v>
      </c>
      <c r="H5853" s="20" t="str">
        <f ca="1">IFERROR(__xludf.DUMMYFUNCTION("GOOGLETRANSLATE(VIET!K5853,""vi"",""en"")"),"Literature - novels, short stories")</f>
        <v>Literature - novels, short stories</v>
      </c>
      <c r="I5853" s="5">
        <v>0</v>
      </c>
      <c r="J5853" s="5">
        <v>2018</v>
      </c>
      <c r="K5853" s="5">
        <v>3</v>
      </c>
      <c r="L5853" s="5" t="s">
        <v>2535</v>
      </c>
      <c r="M5853" s="5" t="s">
        <v>96</v>
      </c>
      <c r="N5853" s="19">
        <v>9784103311621</v>
      </c>
    </row>
    <row r="5854" spans="1:14" ht="15.75" customHeight="1" x14ac:dyDescent="0.2">
      <c r="A5854" s="14">
        <v>764</v>
      </c>
      <c r="B5854" s="16">
        <v>610</v>
      </c>
      <c r="C5854" s="14" t="s">
        <v>8306</v>
      </c>
      <c r="D5854" s="17">
        <v>1</v>
      </c>
      <c r="E5854" s="5" t="s">
        <v>8307</v>
      </c>
      <c r="F5854" s="5">
        <v>0</v>
      </c>
      <c r="G5854" s="5" t="s">
        <v>8308</v>
      </c>
      <c r="H5854" s="20" t="str">
        <f ca="1">IFERROR(__xludf.DUMMYFUNCTION("GOOGLETRANSLATE(VIET!K5854,""vi"",""en"")"),"Literature - novels, short stories")</f>
        <v>Literature - novels, short stories</v>
      </c>
      <c r="I5854" s="5">
        <v>1</v>
      </c>
      <c r="J5854" s="5">
        <v>2010</v>
      </c>
      <c r="K5854" s="5">
        <v>1</v>
      </c>
      <c r="L5854" s="5" t="s">
        <v>1138</v>
      </c>
      <c r="M5854" s="5" t="s">
        <v>96</v>
      </c>
      <c r="N5854" s="19">
        <v>9784163289403</v>
      </c>
    </row>
    <row r="5855" spans="1:14" ht="15.75" customHeight="1" x14ac:dyDescent="0.2">
      <c r="A5855" s="14">
        <v>765</v>
      </c>
      <c r="B5855" s="16">
        <v>610</v>
      </c>
      <c r="C5855" s="14" t="s">
        <v>8309</v>
      </c>
      <c r="D5855" s="17">
        <v>1</v>
      </c>
      <c r="E5855" s="5" t="s">
        <v>8310</v>
      </c>
      <c r="F5855" s="5">
        <v>0</v>
      </c>
      <c r="G5855" s="5" t="s">
        <v>8308</v>
      </c>
      <c r="H5855" s="20" t="str">
        <f ca="1">IFERROR(__xludf.DUMMYFUNCTION("GOOGLETRANSLATE(VIET!K5855,""vi"",""en"")"),"Literature - novels, short stories")</f>
        <v>Literature - novels, short stories</v>
      </c>
      <c r="I5855" s="5">
        <v>1</v>
      </c>
      <c r="J5855" s="5">
        <v>2018</v>
      </c>
      <c r="K5855" s="5">
        <v>5</v>
      </c>
      <c r="L5855" s="5" t="s">
        <v>1138</v>
      </c>
      <c r="M5855" s="5" t="s">
        <v>96</v>
      </c>
      <c r="N5855" s="19">
        <v>9784163908410</v>
      </c>
    </row>
    <row r="5856" spans="1:14" ht="15.75" customHeight="1" x14ac:dyDescent="0.2">
      <c r="A5856" s="14">
        <v>766</v>
      </c>
      <c r="B5856" s="16">
        <v>610</v>
      </c>
      <c r="C5856" s="14" t="s">
        <v>8311</v>
      </c>
      <c r="D5856" s="17">
        <v>1</v>
      </c>
      <c r="E5856" s="5" t="s">
        <v>8312</v>
      </c>
      <c r="F5856" s="5">
        <v>0</v>
      </c>
      <c r="G5856" s="5" t="s">
        <v>8313</v>
      </c>
      <c r="H5856" s="20" t="str">
        <f ca="1">IFERROR(__xludf.DUMMYFUNCTION("GOOGLETRANSLATE(VIET!K5856,""vi"",""en"")"),"Literature - novels, short stories")</f>
        <v>Literature - novels, short stories</v>
      </c>
      <c r="I5856" s="5">
        <v>0</v>
      </c>
      <c r="J5856" s="5">
        <v>2016</v>
      </c>
      <c r="K5856" s="5">
        <v>2</v>
      </c>
      <c r="L5856" s="5" t="s">
        <v>6233</v>
      </c>
      <c r="M5856" s="5" t="s">
        <v>6168</v>
      </c>
      <c r="N5856" s="19">
        <v>9784167838911</v>
      </c>
    </row>
    <row r="5857" spans="1:14" ht="15.75" customHeight="1" x14ac:dyDescent="0.2">
      <c r="A5857" s="14">
        <v>767</v>
      </c>
      <c r="B5857" s="16">
        <v>610</v>
      </c>
      <c r="C5857" s="14" t="s">
        <v>8314</v>
      </c>
      <c r="D5857" s="17">
        <v>1</v>
      </c>
      <c r="E5857" s="5" t="s">
        <v>8315</v>
      </c>
      <c r="F5857" s="5">
        <v>0</v>
      </c>
      <c r="G5857" s="5" t="s">
        <v>8313</v>
      </c>
      <c r="H5857" s="20" t="str">
        <f ca="1">IFERROR(__xludf.DUMMYFUNCTION("GOOGLETRANSLATE(VIET!K5857,""vi"",""en"")"),"Literature - novels, short stories")</f>
        <v>Literature - novels, short stories</v>
      </c>
      <c r="I5857" s="5">
        <v>0</v>
      </c>
      <c r="J5857" s="5">
        <v>2016</v>
      </c>
      <c r="K5857" s="5">
        <v>3</v>
      </c>
      <c r="L5857" s="5" t="s">
        <v>1138</v>
      </c>
      <c r="M5857" s="5" t="s">
        <v>96</v>
      </c>
      <c r="N5857" s="19" t="s">
        <v>8316</v>
      </c>
    </row>
    <row r="5858" spans="1:14" ht="15.75" customHeight="1" x14ac:dyDescent="0.2">
      <c r="A5858" s="14">
        <v>768</v>
      </c>
      <c r="B5858" s="16">
        <v>610</v>
      </c>
      <c r="C5858" s="14" t="s">
        <v>8317</v>
      </c>
      <c r="D5858" s="17">
        <v>1</v>
      </c>
      <c r="E5858" s="5" t="s">
        <v>8318</v>
      </c>
      <c r="F5858" s="5">
        <v>0</v>
      </c>
      <c r="G5858" s="5" t="s">
        <v>5032</v>
      </c>
      <c r="H5858" s="20" t="str">
        <f ca="1">IFERROR(__xludf.DUMMYFUNCTION("GOOGLETRANSLATE(VIET!K5858,""vi"",""en"")"),"Literature - novels, short stories")</f>
        <v>Literature - novels, short stories</v>
      </c>
      <c r="I5858" s="5">
        <v>0</v>
      </c>
      <c r="J5858" s="5">
        <v>2004</v>
      </c>
      <c r="K5858" s="5">
        <v>1</v>
      </c>
      <c r="L5858" s="5" t="s">
        <v>2535</v>
      </c>
      <c r="M5858" s="5" t="s">
        <v>6168</v>
      </c>
      <c r="N5858" s="19" t="s">
        <v>8319</v>
      </c>
    </row>
    <row r="5859" spans="1:14" ht="15.75" customHeight="1" x14ac:dyDescent="0.2">
      <c r="A5859" s="14">
        <v>769</v>
      </c>
      <c r="B5859" s="16">
        <v>610</v>
      </c>
      <c r="C5859" s="14" t="s">
        <v>8320</v>
      </c>
      <c r="D5859" s="17">
        <v>1</v>
      </c>
      <c r="E5859" s="5" t="s">
        <v>8321</v>
      </c>
      <c r="F5859" s="5">
        <v>0</v>
      </c>
      <c r="G5859" s="5" t="s">
        <v>5032</v>
      </c>
      <c r="H5859" s="20" t="str">
        <f ca="1">IFERROR(__xludf.DUMMYFUNCTION("GOOGLETRANSLATE(VIET!K5859,""vi"",""en"")"),"Literature - novels, short stories")</f>
        <v>Literature - novels, short stories</v>
      </c>
      <c r="I5859" s="5">
        <v>0</v>
      </c>
      <c r="J5859" s="5" t="s">
        <v>1305</v>
      </c>
      <c r="K5859" s="5">
        <v>1</v>
      </c>
      <c r="L5859" s="5" t="s">
        <v>2535</v>
      </c>
      <c r="M5859" s="5" t="s">
        <v>6168</v>
      </c>
      <c r="N5859" s="19" t="s">
        <v>8322</v>
      </c>
    </row>
    <row r="5860" spans="1:14" ht="15.75" hidden="1" customHeight="1" x14ac:dyDescent="0.2">
      <c r="A5860" s="14">
        <v>770</v>
      </c>
      <c r="B5860" s="16">
        <v>610</v>
      </c>
      <c r="C5860" s="14">
        <v>0</v>
      </c>
      <c r="D5860" s="17">
        <v>0</v>
      </c>
      <c r="E5860" s="5">
        <v>0</v>
      </c>
      <c r="F5860" s="5">
        <v>0</v>
      </c>
      <c r="G5860" s="5">
        <v>0</v>
      </c>
      <c r="H5860" s="5" t="s">
        <v>6096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19">
        <v>0</v>
      </c>
    </row>
    <row r="5861" spans="1:14" ht="15.75" customHeight="1" x14ac:dyDescent="0.2">
      <c r="A5861" s="14">
        <v>1</v>
      </c>
      <c r="B5861" s="16">
        <v>620</v>
      </c>
      <c r="C5861" s="14" t="s">
        <v>8323</v>
      </c>
      <c r="D5861" s="17">
        <v>1</v>
      </c>
      <c r="E5861" s="5" t="s">
        <v>8324</v>
      </c>
      <c r="F5861" s="5" t="s">
        <v>8325</v>
      </c>
      <c r="G5861" s="5" t="s">
        <v>8326</v>
      </c>
      <c r="H5861" s="20" t="str">
        <f ca="1">IFERROR(__xludf.DUMMYFUNCTION("GOOGLETRANSLATE(VIET!K5861,""vi"",""en"")"),"Literature - poetry")</f>
        <v>Literature - poetry</v>
      </c>
      <c r="I5861" s="5">
        <v>0</v>
      </c>
      <c r="J5861" s="5">
        <v>2008</v>
      </c>
      <c r="K5861" s="5">
        <v>7</v>
      </c>
      <c r="L5861" s="5" t="s">
        <v>8328</v>
      </c>
      <c r="M5861" s="5" t="s">
        <v>8329</v>
      </c>
      <c r="N5861" s="19">
        <v>9784894441866</v>
      </c>
    </row>
    <row r="5862" spans="1:14" ht="15.75" customHeight="1" x14ac:dyDescent="0.2">
      <c r="A5862" s="14">
        <v>2</v>
      </c>
      <c r="B5862" s="16">
        <v>620</v>
      </c>
      <c r="C5862" s="14" t="s">
        <v>8330</v>
      </c>
      <c r="D5862" s="17">
        <v>1</v>
      </c>
      <c r="E5862" s="5" t="s">
        <v>8331</v>
      </c>
      <c r="F5862" s="5" t="s">
        <v>8332</v>
      </c>
      <c r="G5862" s="5" t="s">
        <v>8333</v>
      </c>
      <c r="H5862" s="20" t="str">
        <f ca="1">IFERROR(__xludf.DUMMYFUNCTION("GOOGLETRANSLATE(VIET!K5862,""vi"",""en"")"),"Literature - poetry")</f>
        <v>Literature - poetry</v>
      </c>
      <c r="I5862" s="5">
        <v>0</v>
      </c>
      <c r="J5862" s="5">
        <v>2004</v>
      </c>
      <c r="K5862" s="5">
        <v>1</v>
      </c>
      <c r="L5862" s="5" t="s">
        <v>8334</v>
      </c>
      <c r="M5862" s="5" t="s">
        <v>6373</v>
      </c>
      <c r="N5862" s="19">
        <v>9784888663922</v>
      </c>
    </row>
    <row r="5863" spans="1:14" ht="15.75" customHeight="1" x14ac:dyDescent="0.2">
      <c r="A5863" s="14">
        <v>3</v>
      </c>
      <c r="B5863" s="16">
        <v>620</v>
      </c>
      <c r="C5863" s="14" t="s">
        <v>8335</v>
      </c>
      <c r="D5863" s="17">
        <v>1</v>
      </c>
      <c r="E5863" s="5" t="s">
        <v>8336</v>
      </c>
      <c r="F5863" s="5">
        <v>0</v>
      </c>
      <c r="G5863" s="5" t="s">
        <v>8337</v>
      </c>
      <c r="H5863" s="20" t="str">
        <f ca="1">IFERROR(__xludf.DUMMYFUNCTION("GOOGLETRANSLATE(VIET!K5863,""vi"",""en"")"),"Literature - poetry")</f>
        <v>Literature - poetry</v>
      </c>
      <c r="I5863" s="5">
        <v>0</v>
      </c>
      <c r="J5863" s="5">
        <v>2009</v>
      </c>
      <c r="K5863" s="5">
        <v>1</v>
      </c>
      <c r="L5863" s="5" t="s">
        <v>414</v>
      </c>
      <c r="M5863" s="5" t="s">
        <v>35</v>
      </c>
      <c r="N5863" s="19">
        <v>9784770031136</v>
      </c>
    </row>
    <row r="5864" spans="1:14" ht="15.75" customHeight="1" x14ac:dyDescent="0.2">
      <c r="A5864" s="14">
        <v>4</v>
      </c>
      <c r="B5864" s="16">
        <v>620</v>
      </c>
      <c r="C5864" s="14" t="s">
        <v>8338</v>
      </c>
      <c r="D5864" s="17">
        <v>1</v>
      </c>
      <c r="E5864" s="5" t="s">
        <v>8339</v>
      </c>
      <c r="F5864" s="5" t="s">
        <v>8340</v>
      </c>
      <c r="G5864" s="5" t="s">
        <v>193</v>
      </c>
      <c r="H5864" s="20" t="str">
        <f ca="1">IFERROR(__xludf.DUMMYFUNCTION("GOOGLETRANSLATE(VIET!K5864,""vi"",""en"")"),"Literature - poetry")</f>
        <v>Literature - poetry</v>
      </c>
      <c r="I5864" s="5">
        <v>0</v>
      </c>
      <c r="J5864" s="5">
        <v>2014</v>
      </c>
      <c r="K5864" s="5">
        <v>1</v>
      </c>
      <c r="L5864" s="5" t="s">
        <v>1794</v>
      </c>
      <c r="M5864" s="5" t="s">
        <v>8329</v>
      </c>
      <c r="N5864" s="19">
        <v>9784893095954</v>
      </c>
    </row>
    <row r="5865" spans="1:14" ht="15.75" customHeight="1" x14ac:dyDescent="0.2">
      <c r="A5865" s="14">
        <v>5</v>
      </c>
      <c r="B5865" s="16">
        <v>620</v>
      </c>
      <c r="C5865" s="14" t="s">
        <v>8341</v>
      </c>
      <c r="D5865" s="17">
        <v>1</v>
      </c>
      <c r="E5865" s="5" t="s">
        <v>8342</v>
      </c>
      <c r="F5865" s="5">
        <v>0</v>
      </c>
      <c r="G5865" s="5" t="s">
        <v>6422</v>
      </c>
      <c r="H5865" s="20" t="str">
        <f ca="1">IFERROR(__xludf.DUMMYFUNCTION("GOOGLETRANSLATE(VIET!K5865,""vi"",""en"")"),"Literature - poetry")</f>
        <v>Literature - poetry</v>
      </c>
      <c r="I5865" s="5">
        <v>0</v>
      </c>
      <c r="J5865" s="5">
        <v>2009</v>
      </c>
      <c r="K5865" s="5">
        <v>6</v>
      </c>
      <c r="L5865" s="5" t="s">
        <v>3309</v>
      </c>
      <c r="M5865" s="5" t="s">
        <v>96</v>
      </c>
      <c r="N5865" s="19">
        <v>9784403250316</v>
      </c>
    </row>
    <row r="5866" spans="1:14" ht="15.75" customHeight="1" x14ac:dyDescent="0.2">
      <c r="A5866" s="14">
        <v>6</v>
      </c>
      <c r="B5866" s="16">
        <v>620</v>
      </c>
      <c r="C5866" s="14" t="s">
        <v>8343</v>
      </c>
      <c r="D5866" s="17">
        <v>1</v>
      </c>
      <c r="E5866" s="5" t="s">
        <v>8344</v>
      </c>
      <c r="F5866" s="5">
        <v>0</v>
      </c>
      <c r="G5866" s="5" t="s">
        <v>8345</v>
      </c>
      <c r="H5866" s="20" t="str">
        <f ca="1">IFERROR(__xludf.DUMMYFUNCTION("GOOGLETRANSLATE(VIET!K5866,""vi"",""en"")"),"Literature - poetry")</f>
        <v>Literature - poetry</v>
      </c>
      <c r="I5866" s="5">
        <v>0</v>
      </c>
      <c r="J5866" s="5">
        <v>2007</v>
      </c>
      <c r="K5866" s="5">
        <v>1</v>
      </c>
      <c r="L5866" s="5" t="s">
        <v>3309</v>
      </c>
      <c r="M5866" s="5" t="s">
        <v>96</v>
      </c>
      <c r="N5866" s="19">
        <v>9784403250927</v>
      </c>
    </row>
    <row r="5867" spans="1:14" ht="15.75" customHeight="1" x14ac:dyDescent="0.2">
      <c r="A5867" s="14">
        <v>7</v>
      </c>
      <c r="B5867" s="16">
        <v>620</v>
      </c>
      <c r="C5867" s="14" t="s">
        <v>8346</v>
      </c>
      <c r="D5867" s="17">
        <v>1</v>
      </c>
      <c r="E5867" s="5" t="s">
        <v>8347</v>
      </c>
      <c r="F5867" s="5">
        <v>0</v>
      </c>
      <c r="G5867" s="5" t="s">
        <v>8348</v>
      </c>
      <c r="H5867" s="20" t="str">
        <f ca="1">IFERROR(__xludf.DUMMYFUNCTION("GOOGLETRANSLATE(VIET!K5867,""vi"",""en"")"),"Literature - poetry")</f>
        <v>Literature - poetry</v>
      </c>
      <c r="I5867" s="5">
        <v>0</v>
      </c>
      <c r="J5867" s="5">
        <v>2007</v>
      </c>
      <c r="K5867" s="5">
        <v>2</v>
      </c>
      <c r="L5867" s="5" t="s">
        <v>3309</v>
      </c>
      <c r="M5867" s="5" t="s">
        <v>96</v>
      </c>
      <c r="N5867" s="19">
        <v>9784403250613</v>
      </c>
    </row>
    <row r="5868" spans="1:14" ht="15.75" customHeight="1" x14ac:dyDescent="0.2">
      <c r="A5868" s="14">
        <v>8</v>
      </c>
      <c r="B5868" s="16">
        <v>620</v>
      </c>
      <c r="C5868" s="14" t="s">
        <v>8349</v>
      </c>
      <c r="D5868" s="17">
        <v>1</v>
      </c>
      <c r="E5868" s="5" t="s">
        <v>8350</v>
      </c>
      <c r="F5868" s="5">
        <v>0</v>
      </c>
      <c r="G5868" s="5" t="s">
        <v>8351</v>
      </c>
      <c r="H5868" s="20" t="str">
        <f ca="1">IFERROR(__xludf.DUMMYFUNCTION("GOOGLETRANSLATE(VIET!K5868,""vi"",""en"")"),"Literature - poetry")</f>
        <v>Literature - poetry</v>
      </c>
      <c r="I5868" s="5">
        <v>0</v>
      </c>
      <c r="J5868" s="5">
        <v>2004</v>
      </c>
      <c r="K5868" s="5">
        <v>4</v>
      </c>
      <c r="L5868" s="5" t="s">
        <v>3309</v>
      </c>
      <c r="M5868" s="5" t="s">
        <v>96</v>
      </c>
      <c r="N5868" s="19">
        <v>9784403250545</v>
      </c>
    </row>
    <row r="5869" spans="1:14" ht="15.75" customHeight="1" x14ac:dyDescent="0.2">
      <c r="A5869" s="14">
        <v>9</v>
      </c>
      <c r="B5869" s="16">
        <v>620</v>
      </c>
      <c r="C5869" s="14" t="s">
        <v>8352</v>
      </c>
      <c r="D5869" s="17">
        <v>1</v>
      </c>
      <c r="E5869" s="5" t="s">
        <v>8353</v>
      </c>
      <c r="F5869" s="5">
        <v>0</v>
      </c>
      <c r="G5869" s="5" t="s">
        <v>8354</v>
      </c>
      <c r="H5869" s="20" t="str">
        <f ca="1">IFERROR(__xludf.DUMMYFUNCTION("GOOGLETRANSLATE(VIET!K5869,""vi"",""en"")"),"Literature - poetry")</f>
        <v>Literature - poetry</v>
      </c>
      <c r="I5869" s="5">
        <v>0</v>
      </c>
      <c r="J5869" s="5">
        <v>2017</v>
      </c>
      <c r="K5869" s="5">
        <v>2</v>
      </c>
      <c r="L5869" s="5" t="s">
        <v>8355</v>
      </c>
      <c r="M5869" s="5" t="s">
        <v>96</v>
      </c>
      <c r="N5869" s="19" t="s">
        <v>8356</v>
      </c>
    </row>
    <row r="5870" spans="1:14" ht="15.75" customHeight="1" x14ac:dyDescent="0.2">
      <c r="A5870" s="14">
        <v>10</v>
      </c>
      <c r="B5870" s="16">
        <v>620</v>
      </c>
      <c r="C5870" s="14" t="s">
        <v>8357</v>
      </c>
      <c r="D5870" s="17">
        <v>1</v>
      </c>
      <c r="E5870" s="5" t="s">
        <v>8358</v>
      </c>
      <c r="F5870" s="5">
        <v>0</v>
      </c>
      <c r="G5870" s="5" t="s">
        <v>8359</v>
      </c>
      <c r="H5870" s="20" t="str">
        <f ca="1">IFERROR(__xludf.DUMMYFUNCTION("GOOGLETRANSLATE(VIET!K5870,""vi"",""en"")"),"Literature - poetry")</f>
        <v>Literature - poetry</v>
      </c>
      <c r="I5870" s="5">
        <v>0</v>
      </c>
      <c r="J5870" s="5">
        <v>2017</v>
      </c>
      <c r="K5870" s="5">
        <v>7</v>
      </c>
      <c r="L5870" s="5" t="s">
        <v>3927</v>
      </c>
      <c r="M5870" s="5" t="s">
        <v>307</v>
      </c>
      <c r="N5870" s="19">
        <v>9784622073109</v>
      </c>
    </row>
    <row r="5871" spans="1:14" ht="15.75" customHeight="1" x14ac:dyDescent="0.2">
      <c r="A5871" s="14">
        <v>11</v>
      </c>
      <c r="B5871" s="16">
        <v>620</v>
      </c>
      <c r="C5871" s="14" t="s">
        <v>8360</v>
      </c>
      <c r="D5871" s="17">
        <v>1</v>
      </c>
      <c r="E5871" s="5" t="s">
        <v>8361</v>
      </c>
      <c r="F5871" s="5">
        <v>0</v>
      </c>
      <c r="G5871" s="5" t="s">
        <v>8362</v>
      </c>
      <c r="H5871" s="20" t="str">
        <f ca="1">IFERROR(__xludf.DUMMYFUNCTION("GOOGLETRANSLATE(VIET!K5871,""vi"",""en"")"),"Literature - poetry")</f>
        <v>Literature - poetry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19">
        <v>0</v>
      </c>
    </row>
    <row r="5872" spans="1:14" ht="15.75" customHeight="1" x14ac:dyDescent="0.2">
      <c r="A5872" s="14">
        <v>12</v>
      </c>
      <c r="B5872" s="16">
        <v>620</v>
      </c>
      <c r="C5872" s="14" t="s">
        <v>8363</v>
      </c>
      <c r="D5872" s="17">
        <v>1</v>
      </c>
      <c r="E5872" s="5" t="s">
        <v>7651</v>
      </c>
      <c r="F5872" s="5">
        <v>0</v>
      </c>
      <c r="G5872" s="5" t="s">
        <v>7652</v>
      </c>
      <c r="H5872" s="20" t="str">
        <f ca="1">IFERROR(__xludf.DUMMYFUNCTION("GOOGLETRANSLATE(VIET!K5872,""vi"",""en"")"),"Literature - poetry")</f>
        <v>Literature - poetry</v>
      </c>
      <c r="I5872" s="5">
        <v>0</v>
      </c>
      <c r="J5872" s="5">
        <v>1989</v>
      </c>
      <c r="K5872" s="5">
        <v>1</v>
      </c>
      <c r="L5872" s="5" t="s">
        <v>1245</v>
      </c>
      <c r="M5872" s="5" t="s">
        <v>96</v>
      </c>
      <c r="N5872" s="19">
        <v>9784309402499</v>
      </c>
    </row>
    <row r="5873" spans="1:14" ht="15.75" customHeight="1" x14ac:dyDescent="0.2">
      <c r="A5873" s="14">
        <v>13</v>
      </c>
      <c r="B5873" s="16">
        <v>620</v>
      </c>
      <c r="C5873" s="14" t="s">
        <v>8364</v>
      </c>
      <c r="D5873" s="17">
        <v>1</v>
      </c>
      <c r="E5873" s="5" t="s">
        <v>8365</v>
      </c>
      <c r="F5873" s="5">
        <v>0</v>
      </c>
      <c r="G5873" s="5" t="s">
        <v>8366</v>
      </c>
      <c r="H5873" s="20" t="str">
        <f ca="1">IFERROR(__xludf.DUMMYFUNCTION("GOOGLETRANSLATE(VIET!K5873,""vi"",""en"")"),"Literature - poetry")</f>
        <v>Literature - poetry</v>
      </c>
      <c r="I5873" s="5">
        <v>0</v>
      </c>
      <c r="J5873" s="5">
        <v>2015</v>
      </c>
      <c r="K5873" s="5">
        <v>1</v>
      </c>
      <c r="L5873" s="5" t="s">
        <v>8367</v>
      </c>
      <c r="M5873" s="5">
        <v>0</v>
      </c>
      <c r="N5873" s="19">
        <v>9784879442338</v>
      </c>
    </row>
    <row r="5874" spans="1:14" ht="15.75" customHeight="1" x14ac:dyDescent="0.2">
      <c r="A5874" s="14">
        <v>14</v>
      </c>
      <c r="B5874" s="16">
        <v>620</v>
      </c>
      <c r="C5874" s="14" t="s">
        <v>8368</v>
      </c>
      <c r="D5874" s="17">
        <v>1</v>
      </c>
      <c r="E5874" s="5" t="s">
        <v>8369</v>
      </c>
      <c r="F5874" s="5">
        <v>0</v>
      </c>
      <c r="G5874" s="5" t="s">
        <v>8351</v>
      </c>
      <c r="H5874" s="20" t="str">
        <f ca="1">IFERROR(__xludf.DUMMYFUNCTION("GOOGLETRANSLATE(VIET!K5874,""vi"",""en"")"),"Literature - poetry")</f>
        <v>Literature - poetry</v>
      </c>
      <c r="I5874" s="5">
        <v>0</v>
      </c>
      <c r="J5874" s="5">
        <v>2013</v>
      </c>
      <c r="K5874" s="5">
        <v>1</v>
      </c>
      <c r="L5874" s="5" t="s">
        <v>4074</v>
      </c>
      <c r="M5874" s="5" t="s">
        <v>96</v>
      </c>
      <c r="N5874" s="19" t="s">
        <v>8370</v>
      </c>
    </row>
    <row r="5875" spans="1:14" ht="15.75" customHeight="1" x14ac:dyDescent="0.2">
      <c r="A5875" s="14">
        <v>15</v>
      </c>
      <c r="B5875" s="16">
        <v>620</v>
      </c>
      <c r="C5875" s="14" t="s">
        <v>8371</v>
      </c>
      <c r="D5875" s="17">
        <v>1</v>
      </c>
      <c r="E5875" s="5" t="s">
        <v>8372</v>
      </c>
      <c r="F5875" s="5">
        <v>0</v>
      </c>
      <c r="G5875" s="5" t="s">
        <v>8351</v>
      </c>
      <c r="H5875" s="20" t="str">
        <f ca="1">IFERROR(__xludf.DUMMYFUNCTION("GOOGLETRANSLATE(VIET!K5875,""vi"",""en"")"),"Literature - poetry")</f>
        <v>Literature - poetry</v>
      </c>
      <c r="I5875" s="5">
        <v>0</v>
      </c>
      <c r="J5875" s="5">
        <v>2011</v>
      </c>
      <c r="K5875" s="5">
        <v>5</v>
      </c>
      <c r="L5875" s="5" t="s">
        <v>886</v>
      </c>
      <c r="M5875" s="5" t="s">
        <v>96</v>
      </c>
      <c r="N5875" s="19">
        <v>9784062150958</v>
      </c>
    </row>
    <row r="5876" spans="1:14" ht="15.75" customHeight="1" x14ac:dyDescent="0.2">
      <c r="A5876" s="14">
        <v>16</v>
      </c>
      <c r="B5876" s="16">
        <v>620</v>
      </c>
      <c r="C5876" s="14" t="s">
        <v>8373</v>
      </c>
      <c r="D5876" s="17">
        <v>1</v>
      </c>
      <c r="E5876" s="5" t="s">
        <v>8374</v>
      </c>
      <c r="F5876" s="5">
        <v>0</v>
      </c>
      <c r="G5876" s="5" t="s">
        <v>8375</v>
      </c>
      <c r="H5876" s="20" t="str">
        <f ca="1">IFERROR(__xludf.DUMMYFUNCTION("GOOGLETRANSLATE(VIET!K5876,""vi"",""en"")"),"Literature - poetry")</f>
        <v>Literature - poetry</v>
      </c>
      <c r="I5876" s="5">
        <v>0</v>
      </c>
      <c r="J5876" s="5">
        <v>2017</v>
      </c>
      <c r="K5876" s="5">
        <v>1</v>
      </c>
      <c r="L5876" s="5" t="s">
        <v>1138</v>
      </c>
      <c r="M5876" s="5" t="s">
        <v>96</v>
      </c>
      <c r="N5876" s="19">
        <v>9784167908416</v>
      </c>
    </row>
    <row r="5877" spans="1:14" ht="15.75" customHeight="1" x14ac:dyDescent="0.2">
      <c r="A5877" s="14">
        <v>17</v>
      </c>
      <c r="B5877" s="16">
        <v>620</v>
      </c>
      <c r="C5877" s="14" t="s">
        <v>8376</v>
      </c>
      <c r="D5877" s="17">
        <v>1</v>
      </c>
      <c r="E5877" s="5" t="s">
        <v>8377</v>
      </c>
      <c r="F5877" s="5">
        <v>0</v>
      </c>
      <c r="G5877" s="5" t="s">
        <v>8378</v>
      </c>
      <c r="H5877" s="20" t="str">
        <f ca="1">IFERROR(__xludf.DUMMYFUNCTION("GOOGLETRANSLATE(VIET!K5877,""vi"",""en"")"),"Literature - poetry")</f>
        <v>Literature - poetry</v>
      </c>
      <c r="I5877" s="5">
        <v>0</v>
      </c>
      <c r="J5877" s="5">
        <v>2008</v>
      </c>
      <c r="K5877" s="5">
        <v>1</v>
      </c>
      <c r="L5877" s="5" t="s">
        <v>414</v>
      </c>
      <c r="M5877" s="5" t="s">
        <v>35</v>
      </c>
      <c r="N5877" s="19">
        <v>9784770030634</v>
      </c>
    </row>
    <row r="5878" spans="1:14" ht="15.75" customHeight="1" x14ac:dyDescent="0.2">
      <c r="A5878" s="14">
        <v>18</v>
      </c>
      <c r="B5878" s="16">
        <v>620</v>
      </c>
      <c r="C5878" s="14" t="s">
        <v>8379</v>
      </c>
      <c r="D5878" s="17">
        <v>1</v>
      </c>
      <c r="E5878" s="5" t="s">
        <v>8380</v>
      </c>
      <c r="F5878" s="5" t="s">
        <v>8381</v>
      </c>
      <c r="G5878" s="5" t="s">
        <v>6124</v>
      </c>
      <c r="H5878" s="20" t="str">
        <f ca="1">IFERROR(__xludf.DUMMYFUNCTION("GOOGLETRANSLATE(VIET!K5878,""vi"",""en"")"),"Literature - poetry")</f>
        <v>Literature - poetry</v>
      </c>
      <c r="I5878" s="5">
        <v>0</v>
      </c>
      <c r="J5878" s="5">
        <v>2007</v>
      </c>
      <c r="K5878" s="5">
        <v>1</v>
      </c>
      <c r="L5878" s="5" t="s">
        <v>8382</v>
      </c>
      <c r="M5878" s="5" t="s">
        <v>35</v>
      </c>
      <c r="N5878" s="19">
        <v>9781852247812</v>
      </c>
    </row>
    <row r="5879" spans="1:14" ht="15.75" customHeight="1" x14ac:dyDescent="0.2">
      <c r="A5879" s="14">
        <v>19</v>
      </c>
      <c r="B5879" s="16">
        <v>620</v>
      </c>
      <c r="C5879" s="14" t="s">
        <v>8383</v>
      </c>
      <c r="D5879" s="17">
        <v>1</v>
      </c>
      <c r="E5879" s="5" t="s">
        <v>8384</v>
      </c>
      <c r="F5879" s="5">
        <v>0</v>
      </c>
      <c r="G5879" s="5" t="s">
        <v>8385</v>
      </c>
      <c r="H5879" s="20" t="str">
        <f ca="1">IFERROR(__xludf.DUMMYFUNCTION("GOOGLETRANSLATE(VIET!K5879,""vi"",""en"")"),"Literature - poetry")</f>
        <v>Literature - poetry</v>
      </c>
      <c r="I5879" s="5">
        <v>0</v>
      </c>
      <c r="J5879" s="5">
        <v>1996</v>
      </c>
      <c r="K5879" s="5">
        <v>1</v>
      </c>
      <c r="L5879" s="5" t="s">
        <v>8386</v>
      </c>
      <c r="M5879" s="5" t="s">
        <v>96</v>
      </c>
      <c r="N5879" s="19">
        <v>9784312000194</v>
      </c>
    </row>
    <row r="5880" spans="1:14" ht="15.75" customHeight="1" x14ac:dyDescent="0.2">
      <c r="A5880" s="14">
        <v>20</v>
      </c>
      <c r="B5880" s="16">
        <v>620</v>
      </c>
      <c r="C5880" s="14" t="s">
        <v>8387</v>
      </c>
      <c r="D5880" s="17">
        <v>1</v>
      </c>
      <c r="E5880" s="5" t="s">
        <v>8388</v>
      </c>
      <c r="F5880" s="5">
        <v>0</v>
      </c>
      <c r="G5880" s="5" t="s">
        <v>6924</v>
      </c>
      <c r="H5880" s="20" t="str">
        <f ca="1">IFERROR(__xludf.DUMMYFUNCTION("GOOGLETRANSLATE(VIET!K5880,""vi"",""en"")"),"Literature - poetry")</f>
        <v>Literature - poetry</v>
      </c>
      <c r="I5880" s="5">
        <v>0</v>
      </c>
      <c r="J5880" s="5">
        <v>2008</v>
      </c>
      <c r="K5880" s="5">
        <v>10</v>
      </c>
      <c r="L5880" s="5" t="s">
        <v>409</v>
      </c>
      <c r="M5880" s="5" t="s">
        <v>96</v>
      </c>
      <c r="N5880" s="19">
        <v>9784004309208</v>
      </c>
    </row>
    <row r="5881" spans="1:14" ht="15.75" customHeight="1" x14ac:dyDescent="0.2">
      <c r="A5881" s="14">
        <v>21</v>
      </c>
      <c r="B5881" s="16">
        <v>620</v>
      </c>
      <c r="C5881" s="14" t="s">
        <v>8389</v>
      </c>
      <c r="D5881" s="17">
        <v>1</v>
      </c>
      <c r="E5881" s="5" t="s">
        <v>8390</v>
      </c>
      <c r="F5881" s="5">
        <v>0</v>
      </c>
      <c r="G5881" s="5" t="s">
        <v>8391</v>
      </c>
      <c r="H5881" s="20" t="str">
        <f ca="1">IFERROR(__xludf.DUMMYFUNCTION("GOOGLETRANSLATE(VIET!K5881,""vi"",""en"")"),"Literature - poetry")</f>
        <v>Literature - poetry</v>
      </c>
      <c r="I5881" s="5">
        <v>0</v>
      </c>
      <c r="J5881" s="5">
        <v>2017</v>
      </c>
      <c r="K5881" s="5">
        <v>1</v>
      </c>
      <c r="L5881" s="5" t="s">
        <v>8392</v>
      </c>
      <c r="M5881" s="5" t="s">
        <v>96</v>
      </c>
      <c r="N5881" s="19">
        <v>9784781409788</v>
      </c>
    </row>
    <row r="5882" spans="1:14" ht="15.75" customHeight="1" x14ac:dyDescent="0.2">
      <c r="A5882" s="14">
        <v>22</v>
      </c>
      <c r="B5882" s="16">
        <v>620</v>
      </c>
      <c r="C5882" s="14" t="s">
        <v>8393</v>
      </c>
      <c r="D5882" s="17">
        <v>1</v>
      </c>
      <c r="E5882" s="5" t="s">
        <v>8394</v>
      </c>
      <c r="F5882" s="5">
        <v>0</v>
      </c>
      <c r="G5882" s="5" t="s">
        <v>8395</v>
      </c>
      <c r="H5882" s="20" t="str">
        <f ca="1">IFERROR(__xludf.DUMMYFUNCTION("GOOGLETRANSLATE(VIET!K5882,""vi"",""en"")"),"Literature - poetry")</f>
        <v>Literature - poetry</v>
      </c>
      <c r="I5882" s="5">
        <v>0</v>
      </c>
      <c r="J5882" s="5">
        <v>2011</v>
      </c>
      <c r="K5882" s="5">
        <v>1</v>
      </c>
      <c r="L5882" s="5" t="s">
        <v>3376</v>
      </c>
      <c r="M5882" s="5" t="s">
        <v>96</v>
      </c>
      <c r="N5882" s="19">
        <v>9784062920704</v>
      </c>
    </row>
    <row r="5883" spans="1:14" ht="15.75" customHeight="1" x14ac:dyDescent="0.2">
      <c r="A5883" s="14">
        <v>23</v>
      </c>
      <c r="B5883" s="16">
        <v>620</v>
      </c>
      <c r="C5883" s="14" t="s">
        <v>8396</v>
      </c>
      <c r="D5883" s="17">
        <v>1</v>
      </c>
      <c r="E5883" s="5" t="s">
        <v>8397</v>
      </c>
      <c r="F5883" s="5">
        <v>0</v>
      </c>
      <c r="G5883" s="5" t="s">
        <v>8398</v>
      </c>
      <c r="H5883" s="20" t="str">
        <f ca="1">IFERROR(__xludf.DUMMYFUNCTION("GOOGLETRANSLATE(VIET!K5883,""vi"",""en"")"),"Literature - poetry")</f>
        <v>Literature - poetry</v>
      </c>
      <c r="I5883" s="5">
        <v>0</v>
      </c>
      <c r="J5883" s="5">
        <v>1996</v>
      </c>
      <c r="K5883" s="5">
        <v>1</v>
      </c>
      <c r="L5883" s="5" t="s">
        <v>8399</v>
      </c>
      <c r="M5883" s="5" t="s">
        <v>35</v>
      </c>
      <c r="N5883" s="19">
        <v>9781880656259</v>
      </c>
    </row>
    <row r="5884" spans="1:14" ht="15.75" customHeight="1" x14ac:dyDescent="0.2">
      <c r="A5884" s="14">
        <v>24</v>
      </c>
      <c r="B5884" s="16">
        <v>620</v>
      </c>
      <c r="C5884" s="14" t="s">
        <v>8400</v>
      </c>
      <c r="D5884" s="17">
        <v>1</v>
      </c>
      <c r="E5884" s="5" t="s">
        <v>8401</v>
      </c>
      <c r="F5884" s="5">
        <v>0</v>
      </c>
      <c r="G5884" s="5" t="s">
        <v>8402</v>
      </c>
      <c r="H5884" s="20" t="str">
        <f ca="1">IFERROR(__xludf.DUMMYFUNCTION("GOOGLETRANSLATE(VIET!K5884,""vi"",""en"")"),"Literature - poetry")</f>
        <v>Literature - poetry</v>
      </c>
      <c r="I5884" s="5">
        <v>0</v>
      </c>
      <c r="J5884" s="5">
        <v>1992</v>
      </c>
      <c r="K5884" s="5">
        <v>1</v>
      </c>
      <c r="L5884" s="5" t="s">
        <v>8403</v>
      </c>
      <c r="M5884" s="5" t="s">
        <v>35</v>
      </c>
      <c r="N5884" s="19">
        <v>9780942668353</v>
      </c>
    </row>
    <row r="5885" spans="1:14" ht="15.75" customHeight="1" x14ac:dyDescent="0.2">
      <c r="A5885" s="14">
        <v>25</v>
      </c>
      <c r="B5885" s="16">
        <v>620</v>
      </c>
      <c r="C5885" s="14" t="s">
        <v>8404</v>
      </c>
      <c r="D5885" s="17">
        <v>1</v>
      </c>
      <c r="E5885" s="5" t="s">
        <v>8405</v>
      </c>
      <c r="F5885" s="5">
        <v>0</v>
      </c>
      <c r="G5885" s="5" t="s">
        <v>1988</v>
      </c>
      <c r="H5885" s="20" t="str">
        <f ca="1">IFERROR(__xludf.DUMMYFUNCTION("GOOGLETRANSLATE(VIET!K5885,""vi"",""en"")"),"Literature - poetry")</f>
        <v>Literature - poetry</v>
      </c>
      <c r="I5885" s="5">
        <v>0</v>
      </c>
      <c r="J5885" s="5">
        <v>2007</v>
      </c>
      <c r="K5885" s="5">
        <v>8</v>
      </c>
      <c r="L5885" s="5" t="s">
        <v>886</v>
      </c>
      <c r="M5885" s="5" t="s">
        <v>96</v>
      </c>
      <c r="N5885" s="19">
        <v>9784087478310</v>
      </c>
    </row>
    <row r="5886" spans="1:14" ht="15.75" customHeight="1" x14ac:dyDescent="0.2">
      <c r="A5886" s="14">
        <v>26</v>
      </c>
      <c r="B5886" s="16">
        <v>620</v>
      </c>
      <c r="C5886" s="14" t="s">
        <v>8406</v>
      </c>
      <c r="D5886" s="17">
        <v>1</v>
      </c>
      <c r="E5886" s="5" t="s">
        <v>8407</v>
      </c>
      <c r="F5886" s="5">
        <v>0</v>
      </c>
      <c r="G5886" s="5" t="s">
        <v>1988</v>
      </c>
      <c r="H5886" s="20" t="str">
        <f ca="1">IFERROR(__xludf.DUMMYFUNCTION("GOOGLETRANSLATE(VIET!K5886,""vi"",""en"")"),"Literature - poetry")</f>
        <v>Literature - poetry</v>
      </c>
      <c r="I5886" s="5">
        <v>0</v>
      </c>
      <c r="J5886" s="5">
        <v>2005</v>
      </c>
      <c r="K5886" s="5">
        <v>1</v>
      </c>
      <c r="L5886" s="5" t="s">
        <v>886</v>
      </c>
      <c r="M5886" s="5" t="s">
        <v>96</v>
      </c>
      <c r="N5886" s="19">
        <v>9784087478464</v>
      </c>
    </row>
    <row r="5887" spans="1:14" ht="15.75" customHeight="1" x14ac:dyDescent="0.2">
      <c r="A5887" s="14">
        <v>27</v>
      </c>
      <c r="B5887" s="16">
        <v>620</v>
      </c>
      <c r="C5887" s="14" t="s">
        <v>8408</v>
      </c>
      <c r="D5887" s="17">
        <v>1</v>
      </c>
      <c r="E5887" s="5" t="s">
        <v>8409</v>
      </c>
      <c r="F5887" s="5">
        <v>0</v>
      </c>
      <c r="G5887" s="5" t="s">
        <v>1988</v>
      </c>
      <c r="H5887" s="20" t="str">
        <f ca="1">IFERROR(__xludf.DUMMYFUNCTION("GOOGLETRANSLATE(VIET!K5887,""vi"",""en"")"),"Literature - poetry")</f>
        <v>Literature - poetry</v>
      </c>
      <c r="I5887" s="5">
        <v>0</v>
      </c>
      <c r="J5887" s="5">
        <v>2005</v>
      </c>
      <c r="K5887" s="5">
        <v>4</v>
      </c>
      <c r="L5887" s="5" t="s">
        <v>886</v>
      </c>
      <c r="M5887" s="5" t="s">
        <v>96</v>
      </c>
      <c r="N5887" s="19">
        <v>9784087478549</v>
      </c>
    </row>
    <row r="5888" spans="1:14" ht="15.75" customHeight="1" x14ac:dyDescent="0.2">
      <c r="A5888" s="14">
        <v>28</v>
      </c>
      <c r="B5888" s="16">
        <v>620</v>
      </c>
      <c r="C5888" s="14" t="s">
        <v>8410</v>
      </c>
      <c r="D5888" s="17">
        <v>1</v>
      </c>
      <c r="E5888" s="5" t="s">
        <v>8411</v>
      </c>
      <c r="F5888" s="5">
        <v>0</v>
      </c>
      <c r="G5888" s="5" t="s">
        <v>8412</v>
      </c>
      <c r="H5888" s="20" t="str">
        <f ca="1">IFERROR(__xludf.DUMMYFUNCTION("GOOGLETRANSLATE(VIET!K5888,""vi"",""en"")"),"Literature - poetry")</f>
        <v>Literature - poetry</v>
      </c>
      <c r="I5888" s="5">
        <v>0</v>
      </c>
      <c r="J5888" s="5">
        <v>2011</v>
      </c>
      <c r="K5888" s="5">
        <v>3</v>
      </c>
      <c r="L5888" s="5" t="s">
        <v>3253</v>
      </c>
      <c r="M5888" s="5" t="s">
        <v>96</v>
      </c>
      <c r="N5888" s="19">
        <v>9784904292068</v>
      </c>
    </row>
    <row r="5889" spans="1:14" ht="15.75" customHeight="1" x14ac:dyDescent="0.2">
      <c r="A5889" s="14">
        <v>29</v>
      </c>
      <c r="B5889" s="16">
        <v>620</v>
      </c>
      <c r="C5889" s="14" t="s">
        <v>8413</v>
      </c>
      <c r="D5889" s="17">
        <v>1</v>
      </c>
      <c r="E5889" s="5" t="s">
        <v>8414</v>
      </c>
      <c r="F5889" s="5">
        <v>0</v>
      </c>
      <c r="G5889" s="5" t="s">
        <v>8415</v>
      </c>
      <c r="H5889" s="20" t="str">
        <f ca="1">IFERROR(__xludf.DUMMYFUNCTION("GOOGLETRANSLATE(VIET!K5889,""vi"",""en"")"),"Literature - poetry")</f>
        <v>Literature - poetry</v>
      </c>
      <c r="I5889" s="5">
        <v>0</v>
      </c>
      <c r="J5889" s="5">
        <v>2006</v>
      </c>
      <c r="K5889" s="5">
        <v>0</v>
      </c>
      <c r="L5889" s="5" t="s">
        <v>6715</v>
      </c>
      <c r="M5889" s="5" t="s">
        <v>96</v>
      </c>
      <c r="N5889" s="19">
        <v>4776802597</v>
      </c>
    </row>
    <row r="5890" spans="1:14" ht="15.75" customHeight="1" x14ac:dyDescent="0.2">
      <c r="A5890" s="14">
        <v>30</v>
      </c>
      <c r="B5890" s="16">
        <v>620</v>
      </c>
      <c r="C5890" s="14" t="s">
        <v>8416</v>
      </c>
      <c r="D5890" s="17">
        <v>1</v>
      </c>
      <c r="E5890" s="5" t="s">
        <v>8417</v>
      </c>
      <c r="F5890" s="5">
        <v>0</v>
      </c>
      <c r="G5890" s="5" t="s">
        <v>6145</v>
      </c>
      <c r="H5890" s="20" t="str">
        <f ca="1">IFERROR(__xludf.DUMMYFUNCTION("GOOGLETRANSLATE(VIET!K5890,""vi"",""en"")"),"Literature - poetry")</f>
        <v>Literature - poetry</v>
      </c>
      <c r="I5890" s="5">
        <v>0</v>
      </c>
      <c r="J5890" s="5">
        <v>2013</v>
      </c>
      <c r="K5890" s="5">
        <v>2</v>
      </c>
      <c r="L5890" s="5" t="s">
        <v>8418</v>
      </c>
      <c r="M5890" s="5" t="s">
        <v>96</v>
      </c>
      <c r="N5890" s="19">
        <v>9784877860325</v>
      </c>
    </row>
    <row r="5891" spans="1:14" ht="15.75" hidden="1" customHeight="1" x14ac:dyDescent="0.2">
      <c r="A5891" s="14">
        <v>0</v>
      </c>
      <c r="B5891" s="16">
        <v>0</v>
      </c>
      <c r="C5891" s="14">
        <v>0</v>
      </c>
      <c r="D5891" s="17">
        <v>0</v>
      </c>
      <c r="E5891" s="5">
        <v>0</v>
      </c>
      <c r="F5891" s="5">
        <v>0</v>
      </c>
      <c r="G5891" s="5">
        <v>0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19">
        <v>0</v>
      </c>
    </row>
    <row r="5892" spans="1:14" ht="15.75" customHeight="1" x14ac:dyDescent="0.2">
      <c r="A5892" s="14">
        <v>1</v>
      </c>
      <c r="B5892" s="16">
        <v>690</v>
      </c>
      <c r="C5892" s="14" t="s">
        <v>8419</v>
      </c>
      <c r="D5892" s="17">
        <v>1</v>
      </c>
      <c r="E5892" s="5" t="s">
        <v>8420</v>
      </c>
      <c r="F5892" s="5">
        <v>0</v>
      </c>
      <c r="G5892" s="5" t="s">
        <v>8421</v>
      </c>
      <c r="H5892" s="20" t="str">
        <f ca="1">IFERROR(__xludf.DUMMYFUNCTION("GOOGLETRANSLATE(VIET!K5892,""vi"",""en"")"),"Study of literature")</f>
        <v>Study of literature</v>
      </c>
      <c r="I5892" s="5">
        <v>0</v>
      </c>
      <c r="J5892" s="5">
        <v>2008</v>
      </c>
      <c r="K5892" s="5">
        <v>14</v>
      </c>
      <c r="L5892" s="5" t="s">
        <v>1827</v>
      </c>
      <c r="M5892" s="5" t="s">
        <v>96</v>
      </c>
      <c r="N5892" s="19">
        <v>4834013243</v>
      </c>
    </row>
    <row r="5893" spans="1:14" ht="15.75" customHeight="1" x14ac:dyDescent="0.2">
      <c r="A5893" s="14">
        <v>2</v>
      </c>
      <c r="B5893" s="16">
        <v>690</v>
      </c>
      <c r="C5893" s="14" t="s">
        <v>8423</v>
      </c>
      <c r="D5893" s="17">
        <v>1</v>
      </c>
      <c r="E5893" s="5" t="s">
        <v>8424</v>
      </c>
      <c r="F5893" s="5">
        <v>0</v>
      </c>
      <c r="G5893" s="5" t="s">
        <v>8425</v>
      </c>
      <c r="H5893" s="20" t="str">
        <f ca="1">IFERROR(__xludf.DUMMYFUNCTION("GOOGLETRANSLATE(VIET!K5893,""vi"",""en"")"),"Study of literature")</f>
        <v>Study of literature</v>
      </c>
      <c r="I5893" s="5">
        <v>0</v>
      </c>
      <c r="J5893" s="5">
        <v>2008</v>
      </c>
      <c r="K5893" s="5">
        <v>12</v>
      </c>
      <c r="L5893" s="5" t="s">
        <v>1827</v>
      </c>
      <c r="M5893" s="5" t="s">
        <v>96</v>
      </c>
      <c r="N5893" s="19">
        <v>4834013251</v>
      </c>
    </row>
    <row r="5894" spans="1:14" ht="15.75" customHeight="1" x14ac:dyDescent="0.2">
      <c r="A5894" s="14">
        <v>3</v>
      </c>
      <c r="B5894" s="16">
        <v>690</v>
      </c>
      <c r="C5894" s="14" t="s">
        <v>8426</v>
      </c>
      <c r="D5894" s="17">
        <v>1</v>
      </c>
      <c r="E5894" s="5" t="s">
        <v>8427</v>
      </c>
      <c r="F5894" s="5">
        <v>0</v>
      </c>
      <c r="G5894" s="5" t="s">
        <v>8425</v>
      </c>
      <c r="H5894" s="20" t="str">
        <f ca="1">IFERROR(__xludf.DUMMYFUNCTION("GOOGLETRANSLATE(VIET!K5894,""vi"",""en"")"),"Study of literature")</f>
        <v>Study of literature</v>
      </c>
      <c r="I5894" s="5">
        <v>0</v>
      </c>
      <c r="J5894" s="5">
        <v>2009</v>
      </c>
      <c r="K5894" s="5">
        <v>12</v>
      </c>
      <c r="L5894" s="5" t="s">
        <v>1827</v>
      </c>
      <c r="M5894" s="5" t="s">
        <v>96</v>
      </c>
      <c r="N5894" s="19" t="s">
        <v>8428</v>
      </c>
    </row>
    <row r="5895" spans="1:14" ht="15.75" customHeight="1" x14ac:dyDescent="0.2">
      <c r="A5895" s="14">
        <v>4</v>
      </c>
      <c r="B5895" s="16">
        <v>690</v>
      </c>
      <c r="C5895" s="14" t="s">
        <v>8429</v>
      </c>
      <c r="D5895" s="17">
        <v>1</v>
      </c>
      <c r="E5895" s="5" t="s">
        <v>8430</v>
      </c>
      <c r="F5895" s="5">
        <v>0</v>
      </c>
      <c r="G5895" s="5" t="s">
        <v>8425</v>
      </c>
      <c r="H5895" s="20" t="str">
        <f ca="1">IFERROR(__xludf.DUMMYFUNCTION("GOOGLETRANSLATE(VIET!K5895,""vi"",""en"")"),"Study of literature")</f>
        <v>Study of literature</v>
      </c>
      <c r="I5895" s="5">
        <v>0</v>
      </c>
      <c r="J5895" s="5">
        <v>2008</v>
      </c>
      <c r="K5895" s="5">
        <v>12</v>
      </c>
      <c r="L5895" s="5" t="s">
        <v>1827</v>
      </c>
      <c r="M5895" s="5" t="s">
        <v>96</v>
      </c>
      <c r="N5895" s="19">
        <v>4834013278</v>
      </c>
    </row>
    <row r="5896" spans="1:14" ht="15.75" customHeight="1" x14ac:dyDescent="0.2">
      <c r="A5896" s="14">
        <v>5</v>
      </c>
      <c r="B5896" s="16">
        <v>690</v>
      </c>
      <c r="C5896" s="14" t="s">
        <v>8431</v>
      </c>
      <c r="D5896" s="17">
        <v>1</v>
      </c>
      <c r="E5896" s="5" t="s">
        <v>8432</v>
      </c>
      <c r="F5896" s="5">
        <v>0</v>
      </c>
      <c r="G5896" s="5" t="s">
        <v>8425</v>
      </c>
      <c r="H5896" s="20" t="str">
        <f ca="1">IFERROR(__xludf.DUMMYFUNCTION("GOOGLETRANSLATE(VIET!K5896,""vi"",""en"")"),"Study of literature")</f>
        <v>Study of literature</v>
      </c>
      <c r="I5896" s="5">
        <v>0</v>
      </c>
      <c r="J5896" s="5">
        <v>2009</v>
      </c>
      <c r="K5896" s="5">
        <v>3</v>
      </c>
      <c r="L5896" s="5" t="s">
        <v>1827</v>
      </c>
      <c r="M5896" s="5" t="s">
        <v>96</v>
      </c>
      <c r="N5896" s="19">
        <v>4834013286</v>
      </c>
    </row>
    <row r="5897" spans="1:14" ht="15.75" customHeight="1" x14ac:dyDescent="0.2">
      <c r="A5897" s="14">
        <v>6</v>
      </c>
      <c r="B5897" s="16">
        <v>690</v>
      </c>
      <c r="C5897" s="14" t="s">
        <v>8433</v>
      </c>
      <c r="D5897" s="17">
        <v>1</v>
      </c>
      <c r="E5897" s="5" t="s">
        <v>8434</v>
      </c>
      <c r="F5897" s="5">
        <v>0</v>
      </c>
      <c r="G5897" s="5" t="s">
        <v>3392</v>
      </c>
      <c r="H5897" s="20" t="str">
        <f ca="1">IFERROR(__xludf.DUMMYFUNCTION("GOOGLETRANSLATE(VIET!K5897,""vi"",""en"")"),"Study of literature")</f>
        <v>Study of literature</v>
      </c>
      <c r="I5897" s="5">
        <v>0</v>
      </c>
      <c r="J5897" s="5">
        <v>1999</v>
      </c>
      <c r="K5897" s="5">
        <v>11</v>
      </c>
      <c r="L5897" s="5" t="s">
        <v>8435</v>
      </c>
      <c r="M5897" s="5" t="s">
        <v>96</v>
      </c>
      <c r="N5897" s="19">
        <v>4625200377</v>
      </c>
    </row>
    <row r="5898" spans="1:14" ht="15.75" customHeight="1" x14ac:dyDescent="0.2">
      <c r="A5898" s="14">
        <v>7</v>
      </c>
      <c r="B5898" s="16">
        <v>690</v>
      </c>
      <c r="C5898" s="14" t="s">
        <v>8436</v>
      </c>
      <c r="D5898" s="17">
        <v>1</v>
      </c>
      <c r="E5898" s="5" t="s">
        <v>8437</v>
      </c>
      <c r="F5898" s="5">
        <v>0</v>
      </c>
      <c r="G5898" s="5" t="s">
        <v>8438</v>
      </c>
      <c r="H5898" s="20" t="str">
        <f ca="1">IFERROR(__xludf.DUMMYFUNCTION("GOOGLETRANSLATE(VIET!K5898,""vi"",""en"")"),"Study of literature")</f>
        <v>Study of literature</v>
      </c>
      <c r="I5898" s="5">
        <v>0</v>
      </c>
      <c r="J5898" s="5">
        <v>2009</v>
      </c>
      <c r="K5898" s="5">
        <v>21</v>
      </c>
      <c r="L5898" s="5" t="s">
        <v>414</v>
      </c>
      <c r="M5898" s="5" t="s">
        <v>96</v>
      </c>
      <c r="N5898" s="19">
        <v>9784061590908</v>
      </c>
    </row>
    <row r="5899" spans="1:14" ht="15.75" customHeight="1" x14ac:dyDescent="0.2">
      <c r="A5899" s="14">
        <v>8</v>
      </c>
      <c r="B5899" s="16">
        <v>690</v>
      </c>
      <c r="C5899" s="14" t="s">
        <v>8439</v>
      </c>
      <c r="D5899" s="17">
        <v>1</v>
      </c>
      <c r="E5899" s="5" t="s">
        <v>8440</v>
      </c>
      <c r="F5899" s="5">
        <v>0</v>
      </c>
      <c r="G5899" s="5" t="s">
        <v>5009</v>
      </c>
      <c r="H5899" s="20" t="str">
        <f ca="1">IFERROR(__xludf.DUMMYFUNCTION("GOOGLETRANSLATE(VIET!K5899,""vi"",""en"")"),"Study of literature")</f>
        <v>Study of literature</v>
      </c>
      <c r="I5899" s="5">
        <v>0</v>
      </c>
      <c r="J5899" s="5">
        <v>1999</v>
      </c>
      <c r="K5899" s="5">
        <v>0</v>
      </c>
      <c r="L5899" s="5" t="s">
        <v>2183</v>
      </c>
      <c r="M5899" s="5" t="s">
        <v>96</v>
      </c>
      <c r="N5899" s="19" t="s">
        <v>32</v>
      </c>
    </row>
    <row r="5900" spans="1:14" ht="15.75" customHeight="1" x14ac:dyDescent="0.2">
      <c r="A5900" s="14">
        <v>9</v>
      </c>
      <c r="B5900" s="16">
        <v>690</v>
      </c>
      <c r="C5900" s="14" t="s">
        <v>8441</v>
      </c>
      <c r="D5900" s="17">
        <v>1</v>
      </c>
      <c r="E5900" s="5" t="s">
        <v>8442</v>
      </c>
      <c r="F5900" s="5">
        <v>0</v>
      </c>
      <c r="G5900" s="5" t="s">
        <v>5009</v>
      </c>
      <c r="H5900" s="20" t="str">
        <f ca="1">IFERROR(__xludf.DUMMYFUNCTION("GOOGLETRANSLATE(VIET!K5900,""vi"",""en"")"),"Study of literature")</f>
        <v>Study of literature</v>
      </c>
      <c r="I5900" s="5">
        <v>0</v>
      </c>
      <c r="J5900" s="5">
        <v>2009</v>
      </c>
      <c r="K5900" s="5">
        <v>9</v>
      </c>
      <c r="L5900" s="5" t="s">
        <v>3789</v>
      </c>
      <c r="M5900" s="5" t="s">
        <v>96</v>
      </c>
      <c r="N5900" s="19">
        <v>9784480084880</v>
      </c>
    </row>
    <row r="5901" spans="1:14" ht="15.75" customHeight="1" x14ac:dyDescent="0.2">
      <c r="A5901" s="14">
        <v>10</v>
      </c>
      <c r="B5901" s="16">
        <v>690</v>
      </c>
      <c r="C5901" s="14" t="s">
        <v>8443</v>
      </c>
      <c r="D5901" s="17">
        <v>1</v>
      </c>
      <c r="E5901" s="5" t="s">
        <v>8444</v>
      </c>
      <c r="F5901" s="5">
        <v>0</v>
      </c>
      <c r="G5901" s="5" t="s">
        <v>8445</v>
      </c>
      <c r="H5901" s="20" t="str">
        <f ca="1">IFERROR(__xludf.DUMMYFUNCTION("GOOGLETRANSLATE(VIET!K5901,""vi"",""en"")"),"Study of literature")</f>
        <v>Study of literature</v>
      </c>
      <c r="I5901" s="5">
        <v>0</v>
      </c>
      <c r="J5901" s="5">
        <v>2009</v>
      </c>
      <c r="K5901" s="5">
        <v>1</v>
      </c>
      <c r="L5901" s="5" t="s">
        <v>8435</v>
      </c>
      <c r="M5901" s="5" t="s">
        <v>96</v>
      </c>
      <c r="N5901" s="19">
        <v>9784625603082</v>
      </c>
    </row>
    <row r="5902" spans="1:14" ht="15.75" customHeight="1" x14ac:dyDescent="0.2">
      <c r="A5902" s="14">
        <v>11</v>
      </c>
      <c r="B5902" s="16">
        <v>690</v>
      </c>
      <c r="C5902" s="14" t="s">
        <v>8446</v>
      </c>
      <c r="D5902" s="17">
        <v>1</v>
      </c>
      <c r="E5902" s="5" t="s">
        <v>8447</v>
      </c>
      <c r="F5902" s="5">
        <v>0</v>
      </c>
      <c r="G5902" s="5" t="s">
        <v>8448</v>
      </c>
      <c r="H5902" s="20" t="str">
        <f ca="1">IFERROR(__xludf.DUMMYFUNCTION("GOOGLETRANSLATE(VIET!K5902,""vi"",""en"")"),"Study of literature")</f>
        <v>Study of literature</v>
      </c>
      <c r="I5902" s="5">
        <v>0</v>
      </c>
      <c r="J5902" s="5">
        <v>2008</v>
      </c>
      <c r="K5902" s="5">
        <v>1</v>
      </c>
      <c r="L5902" s="5" t="s">
        <v>8449</v>
      </c>
      <c r="M5902" s="5" t="s">
        <v>96</v>
      </c>
      <c r="N5902" s="19">
        <v>9784595308178</v>
      </c>
    </row>
    <row r="5903" spans="1:14" ht="15.75" customHeight="1" x14ac:dyDescent="0.2">
      <c r="A5903" s="14">
        <v>12</v>
      </c>
      <c r="B5903" s="16">
        <v>690</v>
      </c>
      <c r="C5903" s="14" t="s">
        <v>8450</v>
      </c>
      <c r="D5903" s="17">
        <v>1</v>
      </c>
      <c r="E5903" s="5" t="s">
        <v>8451</v>
      </c>
      <c r="F5903" s="5">
        <v>0</v>
      </c>
      <c r="G5903" s="5" t="s">
        <v>7144</v>
      </c>
      <c r="H5903" s="20" t="str">
        <f ca="1">IFERROR(__xludf.DUMMYFUNCTION("GOOGLETRANSLATE(VIET!K5903,""vi"",""en"")"),"Study of literature")</f>
        <v>Study of literature</v>
      </c>
      <c r="I5903" s="5">
        <v>0</v>
      </c>
      <c r="J5903" s="5">
        <v>2009</v>
      </c>
      <c r="K5903" s="5">
        <v>1</v>
      </c>
      <c r="L5903" s="5" t="s">
        <v>2183</v>
      </c>
      <c r="M5903" s="5" t="s">
        <v>96</v>
      </c>
      <c r="N5903" s="19">
        <v>0</v>
      </c>
    </row>
    <row r="5904" spans="1:14" ht="15.75" customHeight="1" x14ac:dyDescent="0.2">
      <c r="A5904" s="14">
        <v>13</v>
      </c>
      <c r="B5904" s="16">
        <v>690</v>
      </c>
      <c r="C5904" s="14" t="s">
        <v>8452</v>
      </c>
      <c r="D5904" s="17">
        <v>1</v>
      </c>
      <c r="E5904" s="5" t="s">
        <v>8453</v>
      </c>
      <c r="F5904" s="5">
        <v>0</v>
      </c>
      <c r="G5904" s="5" t="s">
        <v>8454</v>
      </c>
      <c r="H5904" s="20" t="str">
        <f ca="1">IFERROR(__xludf.DUMMYFUNCTION("GOOGLETRANSLATE(VIET!K5904,""vi"",""en"")"),"Study of literature")</f>
        <v>Study of literature</v>
      </c>
      <c r="I5904" s="5">
        <v>0</v>
      </c>
      <c r="J5904" s="5">
        <v>2001</v>
      </c>
      <c r="K5904" s="5">
        <v>1</v>
      </c>
      <c r="L5904" s="5" t="s">
        <v>8455</v>
      </c>
      <c r="M5904" s="5" t="s">
        <v>96</v>
      </c>
      <c r="N5904" s="19">
        <v>4906010962</v>
      </c>
    </row>
    <row r="5905" spans="1:14" ht="15.75" customHeight="1" x14ac:dyDescent="0.2">
      <c r="A5905" s="14">
        <v>14</v>
      </c>
      <c r="B5905" s="16">
        <v>690</v>
      </c>
      <c r="C5905" s="14" t="s">
        <v>8456</v>
      </c>
      <c r="D5905" s="17">
        <v>1</v>
      </c>
      <c r="E5905" s="5" t="s">
        <v>8457</v>
      </c>
      <c r="F5905" s="5">
        <v>0</v>
      </c>
      <c r="G5905" s="5" t="s">
        <v>8458</v>
      </c>
      <c r="H5905" s="20" t="str">
        <f ca="1">IFERROR(__xludf.DUMMYFUNCTION("GOOGLETRANSLATE(VIET!K5905,""vi"",""en"")"),"Study of literature")</f>
        <v>Study of literature</v>
      </c>
      <c r="I5905" s="5">
        <v>1</v>
      </c>
      <c r="J5905" s="5">
        <v>2004</v>
      </c>
      <c r="K5905" s="5">
        <v>2</v>
      </c>
      <c r="L5905" s="5" t="s">
        <v>886</v>
      </c>
      <c r="M5905" s="5" t="s">
        <v>96</v>
      </c>
      <c r="N5905" s="19" t="s">
        <v>8459</v>
      </c>
    </row>
    <row r="5906" spans="1:14" ht="15.75" customHeight="1" x14ac:dyDescent="0.2">
      <c r="A5906" s="14">
        <v>15</v>
      </c>
      <c r="B5906" s="16">
        <v>690</v>
      </c>
      <c r="C5906" s="14" t="s">
        <v>8460</v>
      </c>
      <c r="D5906" s="17">
        <v>1</v>
      </c>
      <c r="E5906" s="5" t="s">
        <v>8461</v>
      </c>
      <c r="F5906" s="5">
        <v>0</v>
      </c>
      <c r="G5906" s="5" t="s">
        <v>8458</v>
      </c>
      <c r="H5906" s="20" t="str">
        <f ca="1">IFERROR(__xludf.DUMMYFUNCTION("GOOGLETRANSLATE(VIET!K5906,""vi"",""en"")"),"Study of literature")</f>
        <v>Study of literature</v>
      </c>
      <c r="I5906" s="5">
        <v>2</v>
      </c>
      <c r="J5906" s="5">
        <v>2003</v>
      </c>
      <c r="K5906" s="5">
        <v>1</v>
      </c>
      <c r="L5906" s="5" t="s">
        <v>886</v>
      </c>
      <c r="M5906" s="5" t="s">
        <v>96</v>
      </c>
      <c r="N5906" s="19">
        <v>4087746488</v>
      </c>
    </row>
    <row r="5907" spans="1:14" ht="15.75" customHeight="1" x14ac:dyDescent="0.2">
      <c r="A5907" s="14">
        <v>16</v>
      </c>
      <c r="B5907" s="16">
        <v>690</v>
      </c>
      <c r="C5907" s="14" t="s">
        <v>8462</v>
      </c>
      <c r="D5907" s="17">
        <v>1</v>
      </c>
      <c r="E5907" s="5" t="s">
        <v>8463</v>
      </c>
      <c r="F5907" s="5">
        <v>0</v>
      </c>
      <c r="G5907" s="5" t="s">
        <v>8458</v>
      </c>
      <c r="H5907" s="20" t="str">
        <f ca="1">IFERROR(__xludf.DUMMYFUNCTION("GOOGLETRANSLATE(VIET!K5907,""vi"",""en"")"),"Study of literature")</f>
        <v>Study of literature</v>
      </c>
      <c r="I5907" s="5">
        <v>3</v>
      </c>
      <c r="J5907" s="5">
        <v>2003</v>
      </c>
      <c r="K5907" s="5">
        <v>1</v>
      </c>
      <c r="L5907" s="5" t="s">
        <v>886</v>
      </c>
      <c r="M5907" s="5" t="s">
        <v>96</v>
      </c>
      <c r="N5907" s="19">
        <v>4087746496</v>
      </c>
    </row>
    <row r="5908" spans="1:14" ht="15.75" customHeight="1" x14ac:dyDescent="0.2">
      <c r="A5908" s="14">
        <v>17</v>
      </c>
      <c r="B5908" s="16">
        <v>690</v>
      </c>
      <c r="C5908" s="14" t="s">
        <v>8464</v>
      </c>
      <c r="D5908" s="17">
        <v>1</v>
      </c>
      <c r="E5908" s="5" t="s">
        <v>8465</v>
      </c>
      <c r="F5908" s="5">
        <v>0</v>
      </c>
      <c r="G5908" s="5" t="s">
        <v>8458</v>
      </c>
      <c r="H5908" s="20" t="str">
        <f ca="1">IFERROR(__xludf.DUMMYFUNCTION("GOOGLETRANSLATE(VIET!K5908,""vi"",""en"")"),"Study of literature")</f>
        <v>Study of literature</v>
      </c>
      <c r="I5908" s="5">
        <v>4</v>
      </c>
      <c r="J5908" s="5">
        <v>2003</v>
      </c>
      <c r="K5908" s="5">
        <v>1</v>
      </c>
      <c r="L5908" s="5" t="s">
        <v>886</v>
      </c>
      <c r="M5908" s="5" t="s">
        <v>96</v>
      </c>
      <c r="N5908" s="19" t="s">
        <v>8466</v>
      </c>
    </row>
    <row r="5909" spans="1:14" ht="15.75" customHeight="1" x14ac:dyDescent="0.2">
      <c r="A5909" s="14">
        <v>18</v>
      </c>
      <c r="B5909" s="16">
        <v>690</v>
      </c>
      <c r="C5909" s="14" t="s">
        <v>8467</v>
      </c>
      <c r="D5909" s="17">
        <v>1</v>
      </c>
      <c r="E5909" s="5" t="s">
        <v>8468</v>
      </c>
      <c r="F5909" s="5">
        <v>0</v>
      </c>
      <c r="G5909" s="5" t="s">
        <v>8458</v>
      </c>
      <c r="H5909" s="20" t="str">
        <f ca="1">IFERROR(__xludf.DUMMYFUNCTION("GOOGLETRANSLATE(VIET!K5909,""vi"",""en"")"),"Study of literature")</f>
        <v>Study of literature</v>
      </c>
      <c r="I5909" s="5">
        <v>5</v>
      </c>
      <c r="J5909" s="5">
        <v>2004</v>
      </c>
      <c r="K5909" s="5">
        <v>1</v>
      </c>
      <c r="L5909" s="5" t="s">
        <v>886</v>
      </c>
      <c r="M5909" s="5" t="s">
        <v>96</v>
      </c>
      <c r="N5909" s="19">
        <v>4087746518</v>
      </c>
    </row>
    <row r="5910" spans="1:14" ht="15.75" customHeight="1" x14ac:dyDescent="0.2">
      <c r="A5910" s="14">
        <v>19</v>
      </c>
      <c r="B5910" s="16">
        <v>690</v>
      </c>
      <c r="C5910" s="14" t="s">
        <v>8469</v>
      </c>
      <c r="D5910" s="17">
        <v>1</v>
      </c>
      <c r="E5910" s="5" t="s">
        <v>8470</v>
      </c>
      <c r="F5910" s="5">
        <v>0</v>
      </c>
      <c r="G5910" s="5" t="s">
        <v>8458</v>
      </c>
      <c r="H5910" s="20" t="str">
        <f ca="1">IFERROR(__xludf.DUMMYFUNCTION("GOOGLETRANSLATE(VIET!K5910,""vi"",""en"")"),"Study of literature")</f>
        <v>Study of literature</v>
      </c>
      <c r="I5910" s="5">
        <v>6</v>
      </c>
      <c r="J5910" s="5">
        <v>2004</v>
      </c>
      <c r="K5910" s="5">
        <v>2</v>
      </c>
      <c r="L5910" s="5" t="s">
        <v>886</v>
      </c>
      <c r="M5910" s="5" t="s">
        <v>96</v>
      </c>
      <c r="N5910" s="19">
        <v>4087746526</v>
      </c>
    </row>
    <row r="5911" spans="1:14" ht="15.75" customHeight="1" x14ac:dyDescent="0.2">
      <c r="A5911" s="14">
        <v>20</v>
      </c>
      <c r="B5911" s="16">
        <v>690</v>
      </c>
      <c r="C5911" s="14" t="s">
        <v>8471</v>
      </c>
      <c r="D5911" s="17">
        <v>1</v>
      </c>
      <c r="E5911" s="5" t="s">
        <v>8472</v>
      </c>
      <c r="F5911" s="5">
        <v>0</v>
      </c>
      <c r="G5911" s="5" t="s">
        <v>8473</v>
      </c>
      <c r="H5911" s="20" t="str">
        <f ca="1">IFERROR(__xludf.DUMMYFUNCTION("GOOGLETRANSLATE(VIET!K5911,""vi"",""en"")"),"Study of literature")</f>
        <v>Study of literature</v>
      </c>
      <c r="I5911" s="5">
        <v>0</v>
      </c>
      <c r="J5911" s="5">
        <v>2004</v>
      </c>
      <c r="K5911" s="5">
        <v>1</v>
      </c>
      <c r="L5911" s="5" t="s">
        <v>8474</v>
      </c>
      <c r="M5911" s="5" t="s">
        <v>96</v>
      </c>
      <c r="N5911" s="19">
        <v>4385153825</v>
      </c>
    </row>
    <row r="5912" spans="1:14" ht="15.75" customHeight="1" x14ac:dyDescent="0.2">
      <c r="A5912" s="14">
        <v>21</v>
      </c>
      <c r="B5912" s="16">
        <v>690</v>
      </c>
      <c r="C5912" s="14" t="s">
        <v>8475</v>
      </c>
      <c r="D5912" s="17">
        <v>1</v>
      </c>
      <c r="E5912" s="5" t="s">
        <v>8476</v>
      </c>
      <c r="F5912" s="5">
        <v>0</v>
      </c>
      <c r="G5912" s="5" t="s">
        <v>8395</v>
      </c>
      <c r="H5912" s="20" t="str">
        <f ca="1">IFERROR(__xludf.DUMMYFUNCTION("GOOGLETRANSLATE(VIET!K5912,""vi"",""en"")"),"Study of literature")</f>
        <v>Study of literature</v>
      </c>
      <c r="I5912" s="5">
        <v>0</v>
      </c>
      <c r="J5912" s="5">
        <v>2011</v>
      </c>
      <c r="K5912" s="5">
        <v>8</v>
      </c>
      <c r="L5912" s="5" t="s">
        <v>8477</v>
      </c>
      <c r="M5912" s="5" t="s">
        <v>96</v>
      </c>
      <c r="N5912" s="19">
        <v>9784891946555</v>
      </c>
    </row>
    <row r="5913" spans="1:14" ht="15.75" customHeight="1" x14ac:dyDescent="0.2">
      <c r="A5913" s="14">
        <v>22</v>
      </c>
      <c r="B5913" s="16">
        <v>690</v>
      </c>
      <c r="C5913" s="14" t="s">
        <v>8478</v>
      </c>
      <c r="D5913" s="17">
        <v>1</v>
      </c>
      <c r="E5913" s="5" t="s">
        <v>8479</v>
      </c>
      <c r="F5913" s="5">
        <v>0</v>
      </c>
      <c r="G5913" s="5" t="s">
        <v>8480</v>
      </c>
      <c r="H5913" s="20" t="str">
        <f ca="1">IFERROR(__xludf.DUMMYFUNCTION("GOOGLETRANSLATE(VIET!K5913,""vi"",""en"")"),"Study of literature")</f>
        <v>Study of literature</v>
      </c>
      <c r="I5913" s="5">
        <v>0</v>
      </c>
      <c r="J5913" s="5">
        <v>2010</v>
      </c>
      <c r="K5913" s="5">
        <v>2</v>
      </c>
      <c r="L5913" s="5" t="s">
        <v>3127</v>
      </c>
      <c r="M5913" s="5" t="s">
        <v>6373</v>
      </c>
      <c r="N5913" s="19">
        <v>9784130830546</v>
      </c>
    </row>
    <row r="5914" spans="1:14" ht="15.75" customHeight="1" x14ac:dyDescent="0.2">
      <c r="A5914" s="14">
        <v>23</v>
      </c>
      <c r="B5914" s="16">
        <v>690</v>
      </c>
      <c r="C5914" s="14" t="s">
        <v>8481</v>
      </c>
      <c r="D5914" s="17">
        <v>1</v>
      </c>
      <c r="E5914" s="5" t="s">
        <v>8482</v>
      </c>
      <c r="F5914" s="5">
        <v>0</v>
      </c>
      <c r="G5914" s="5" t="s">
        <v>32</v>
      </c>
      <c r="H5914" s="20" t="str">
        <f ca="1">IFERROR(__xludf.DUMMYFUNCTION("GOOGLETRANSLATE(VIET!K5914,""vi"",""en"")"),"Study of literature")</f>
        <v>Study of literature</v>
      </c>
      <c r="I5914" s="5">
        <v>0</v>
      </c>
      <c r="J5914" s="5">
        <v>2009</v>
      </c>
      <c r="K5914" s="5">
        <v>1</v>
      </c>
      <c r="L5914" s="5" t="s">
        <v>4899</v>
      </c>
      <c r="M5914" s="5" t="s">
        <v>96</v>
      </c>
      <c r="N5914" s="19">
        <v>0</v>
      </c>
    </row>
    <row r="5915" spans="1:14" ht="15.75" customHeight="1" x14ac:dyDescent="0.2">
      <c r="A5915" s="14">
        <v>24</v>
      </c>
      <c r="B5915" s="16">
        <v>690</v>
      </c>
      <c r="C5915" s="14" t="s">
        <v>8483</v>
      </c>
      <c r="D5915" s="17">
        <v>1</v>
      </c>
      <c r="E5915" s="5" t="s">
        <v>8484</v>
      </c>
      <c r="F5915" s="5">
        <v>0</v>
      </c>
      <c r="G5915" s="5" t="s">
        <v>8485</v>
      </c>
      <c r="H5915" s="20" t="str">
        <f ca="1">IFERROR(__xludf.DUMMYFUNCTION("GOOGLETRANSLATE(VIET!K5915,""vi"",""en"")"),"Study of literature")</f>
        <v>Study of literature</v>
      </c>
      <c r="I5915" s="5">
        <v>0</v>
      </c>
      <c r="J5915" s="5">
        <v>2004</v>
      </c>
      <c r="K5915" s="5">
        <v>90</v>
      </c>
      <c r="L5915" s="5" t="s">
        <v>8486</v>
      </c>
      <c r="M5915" s="5" t="s">
        <v>96</v>
      </c>
      <c r="N5915" s="19">
        <v>4816800484</v>
      </c>
    </row>
    <row r="5916" spans="1:14" ht="15.75" customHeight="1" x14ac:dyDescent="0.2">
      <c r="A5916" s="14">
        <v>25</v>
      </c>
      <c r="B5916" s="16">
        <v>690</v>
      </c>
      <c r="C5916" s="14" t="s">
        <v>8487</v>
      </c>
      <c r="D5916" s="17">
        <v>1</v>
      </c>
      <c r="E5916" s="5" t="s">
        <v>8488</v>
      </c>
      <c r="F5916" s="5">
        <v>0</v>
      </c>
      <c r="G5916" s="5" t="s">
        <v>8489</v>
      </c>
      <c r="H5916" s="20" t="str">
        <f ca="1">IFERROR(__xludf.DUMMYFUNCTION("GOOGLETRANSLATE(VIET!K5916,""vi"",""en"")"),"Study of literature")</f>
        <v>Study of literature</v>
      </c>
      <c r="I5916" s="5">
        <v>0</v>
      </c>
      <c r="J5916" s="5">
        <v>2007</v>
      </c>
      <c r="K5916" s="5">
        <v>1</v>
      </c>
      <c r="L5916" s="5" t="s">
        <v>457</v>
      </c>
      <c r="M5916" s="5" t="s">
        <v>96</v>
      </c>
      <c r="N5916" s="19">
        <v>9784022599261</v>
      </c>
    </row>
    <row r="5917" spans="1:14" ht="15.75" customHeight="1" x14ac:dyDescent="0.2">
      <c r="A5917" s="14">
        <v>26</v>
      </c>
      <c r="B5917" s="16">
        <v>690</v>
      </c>
      <c r="C5917" s="14" t="s">
        <v>8490</v>
      </c>
      <c r="D5917" s="17">
        <v>1</v>
      </c>
      <c r="E5917" s="5" t="s">
        <v>8491</v>
      </c>
      <c r="F5917" s="5">
        <v>0</v>
      </c>
      <c r="G5917" s="5" t="s">
        <v>8492</v>
      </c>
      <c r="H5917" s="20" t="str">
        <f ca="1">IFERROR(__xludf.DUMMYFUNCTION("GOOGLETRANSLATE(VIET!K5917,""vi"",""en"")"),"Study of literature")</f>
        <v>Study of literature</v>
      </c>
      <c r="I5917" s="5">
        <v>0</v>
      </c>
      <c r="J5917" s="5">
        <v>2006</v>
      </c>
      <c r="K5917" s="5">
        <v>1</v>
      </c>
      <c r="L5917" s="5" t="s">
        <v>4519</v>
      </c>
      <c r="M5917" s="5" t="s">
        <v>96</v>
      </c>
      <c r="N5917" s="19">
        <v>4490106874</v>
      </c>
    </row>
    <row r="5918" spans="1:14" ht="15.75" customHeight="1" x14ac:dyDescent="0.2">
      <c r="A5918" s="14">
        <v>27</v>
      </c>
      <c r="B5918" s="16">
        <v>690</v>
      </c>
      <c r="C5918" s="14" t="s">
        <v>8493</v>
      </c>
      <c r="D5918" s="17">
        <v>1</v>
      </c>
      <c r="E5918" s="5" t="s">
        <v>8494</v>
      </c>
      <c r="F5918" s="5">
        <v>0</v>
      </c>
      <c r="G5918" s="5" t="s">
        <v>8495</v>
      </c>
      <c r="H5918" s="20" t="str">
        <f ca="1">IFERROR(__xludf.DUMMYFUNCTION("GOOGLETRANSLATE(VIET!K5918,""vi"",""en"")"),"Study of literature")</f>
        <v>Study of literature</v>
      </c>
      <c r="I5918" s="5">
        <v>0</v>
      </c>
      <c r="J5918" s="5">
        <v>2007</v>
      </c>
      <c r="K5918" s="5">
        <v>1</v>
      </c>
      <c r="L5918" s="5" t="s">
        <v>8496</v>
      </c>
      <c r="M5918" s="5" t="s">
        <v>35</v>
      </c>
      <c r="N5918" s="19">
        <v>9780231138048</v>
      </c>
    </row>
    <row r="5919" spans="1:14" ht="15.75" customHeight="1" x14ac:dyDescent="0.2">
      <c r="A5919" s="14">
        <v>28</v>
      </c>
      <c r="B5919" s="16">
        <v>690</v>
      </c>
      <c r="C5919" s="14" t="s">
        <v>8497</v>
      </c>
      <c r="D5919" s="17">
        <v>1</v>
      </c>
      <c r="E5919" s="5" t="s">
        <v>8498</v>
      </c>
      <c r="F5919" s="5" t="s">
        <v>8499</v>
      </c>
      <c r="G5919" s="5" t="s">
        <v>8500</v>
      </c>
      <c r="H5919" s="20" t="str">
        <f ca="1">IFERROR(__xludf.DUMMYFUNCTION("GOOGLETRANSLATE(VIET!K5919,""vi"",""en"")"),"Study of literature")</f>
        <v>Study of literature</v>
      </c>
      <c r="I5919" s="5">
        <v>0</v>
      </c>
      <c r="J5919" s="5">
        <v>2009</v>
      </c>
      <c r="K5919" s="5">
        <v>1</v>
      </c>
      <c r="L5919" s="5" t="s">
        <v>5044</v>
      </c>
      <c r="M5919" s="5" t="s">
        <v>96</v>
      </c>
      <c r="N5919" s="19">
        <v>9784167753894</v>
      </c>
    </row>
    <row r="5920" spans="1:14" ht="15.75" customHeight="1" x14ac:dyDescent="0.2">
      <c r="A5920" s="14">
        <v>29</v>
      </c>
      <c r="B5920" s="16">
        <v>690</v>
      </c>
      <c r="C5920" s="14" t="s">
        <v>8501</v>
      </c>
      <c r="D5920" s="17">
        <v>1</v>
      </c>
      <c r="E5920" s="5" t="s">
        <v>8502</v>
      </c>
      <c r="F5920" s="5">
        <v>0</v>
      </c>
      <c r="G5920" s="5" t="s">
        <v>7404</v>
      </c>
      <c r="H5920" s="20" t="str">
        <f ca="1">IFERROR(__xludf.DUMMYFUNCTION("GOOGLETRANSLATE(VIET!K5920,""vi"",""en"")"),"Study of literature")</f>
        <v>Study of literature</v>
      </c>
      <c r="I5920" s="5">
        <v>0</v>
      </c>
      <c r="J5920" s="5">
        <v>2013</v>
      </c>
      <c r="K5920" s="5">
        <v>1</v>
      </c>
      <c r="L5920" s="5" t="s">
        <v>409</v>
      </c>
      <c r="M5920" s="5" t="s">
        <v>96</v>
      </c>
      <c r="N5920" s="19">
        <v>9784006022235</v>
      </c>
    </row>
    <row r="5921" spans="1:14" ht="15.75" customHeight="1" x14ac:dyDescent="0.2">
      <c r="A5921" s="14">
        <v>30</v>
      </c>
      <c r="B5921" s="16">
        <v>690</v>
      </c>
      <c r="C5921" s="14" t="s">
        <v>8503</v>
      </c>
      <c r="D5921" s="17">
        <v>1</v>
      </c>
      <c r="E5921" s="5" t="s">
        <v>8504</v>
      </c>
      <c r="F5921" s="5">
        <v>0</v>
      </c>
      <c r="G5921" s="5" t="s">
        <v>8505</v>
      </c>
      <c r="H5921" s="20" t="str">
        <f ca="1">IFERROR(__xludf.DUMMYFUNCTION("GOOGLETRANSLATE(VIET!K5921,""vi"",""en"")"),"Study of literature")</f>
        <v>Study of literature</v>
      </c>
      <c r="I5921" s="5">
        <v>0</v>
      </c>
      <c r="J5921" s="5">
        <v>2006</v>
      </c>
      <c r="K5921" s="5">
        <v>1</v>
      </c>
      <c r="L5921" s="5" t="s">
        <v>8506</v>
      </c>
      <c r="M5921" s="5" t="s">
        <v>35</v>
      </c>
      <c r="N5921" s="19">
        <v>9781876957094</v>
      </c>
    </row>
    <row r="5922" spans="1:14" ht="15.75" customHeight="1" x14ac:dyDescent="0.2">
      <c r="A5922" s="14">
        <v>31</v>
      </c>
      <c r="B5922" s="16">
        <v>690</v>
      </c>
      <c r="C5922" s="14" t="s">
        <v>8507</v>
      </c>
      <c r="D5922" s="17">
        <v>1</v>
      </c>
      <c r="E5922" s="5" t="s">
        <v>8508</v>
      </c>
      <c r="F5922" s="5">
        <v>0</v>
      </c>
      <c r="G5922" s="5" t="s">
        <v>8509</v>
      </c>
      <c r="H5922" s="20" t="str">
        <f ca="1">IFERROR(__xludf.DUMMYFUNCTION("GOOGLETRANSLATE(VIET!K5922,""vi"",""en"")"),"Study of literature")</f>
        <v>Study of literature</v>
      </c>
      <c r="I5922" s="5">
        <v>0</v>
      </c>
      <c r="J5922" s="5">
        <v>2006</v>
      </c>
      <c r="K5922" s="5">
        <v>1</v>
      </c>
      <c r="L5922" s="5" t="s">
        <v>8510</v>
      </c>
      <c r="M5922" s="5" t="s">
        <v>96</v>
      </c>
      <c r="N5922" s="19">
        <v>0</v>
      </c>
    </row>
    <row r="5923" spans="1:14" ht="15.75" customHeight="1" x14ac:dyDescent="0.2">
      <c r="A5923" s="14">
        <v>32</v>
      </c>
      <c r="B5923" s="16">
        <v>690</v>
      </c>
      <c r="C5923" s="14" t="s">
        <v>8511</v>
      </c>
      <c r="D5923" s="17">
        <v>1</v>
      </c>
      <c r="E5923" s="5" t="s">
        <v>8512</v>
      </c>
      <c r="F5923" s="5">
        <v>0</v>
      </c>
      <c r="G5923" s="5" t="s">
        <v>8509</v>
      </c>
      <c r="H5923" s="20" t="str">
        <f ca="1">IFERROR(__xludf.DUMMYFUNCTION("GOOGLETRANSLATE(VIET!K5923,""vi"",""en"")"),"Study of literature")</f>
        <v>Study of literature</v>
      </c>
      <c r="I5923" s="5">
        <v>0</v>
      </c>
      <c r="J5923" s="5">
        <v>2006</v>
      </c>
      <c r="K5923" s="5">
        <v>1</v>
      </c>
      <c r="L5923" s="5" t="s">
        <v>8510</v>
      </c>
      <c r="M5923" s="5" t="s">
        <v>96</v>
      </c>
      <c r="N5923" s="19">
        <v>0</v>
      </c>
    </row>
    <row r="5924" spans="1:14" ht="15.75" customHeight="1" x14ac:dyDescent="0.2">
      <c r="A5924" s="14">
        <v>33</v>
      </c>
      <c r="B5924" s="16">
        <v>690</v>
      </c>
      <c r="C5924" s="14" t="s">
        <v>8513</v>
      </c>
      <c r="D5924" s="17">
        <v>1</v>
      </c>
      <c r="E5924" s="5" t="s">
        <v>8514</v>
      </c>
      <c r="F5924" s="5">
        <v>0</v>
      </c>
      <c r="G5924" s="5" t="s">
        <v>8515</v>
      </c>
      <c r="H5924" s="20" t="str">
        <f ca="1">IFERROR(__xludf.DUMMYFUNCTION("GOOGLETRANSLATE(VIET!K5924,""vi"",""en"")"),"Study of literature")</f>
        <v>Study of literature</v>
      </c>
      <c r="I5924" s="5">
        <v>0</v>
      </c>
      <c r="J5924" s="5">
        <v>1995</v>
      </c>
      <c r="K5924" s="5">
        <v>1</v>
      </c>
      <c r="L5924" s="5" t="s">
        <v>8516</v>
      </c>
      <c r="M5924" s="5" t="s">
        <v>35</v>
      </c>
      <c r="N5924" s="19">
        <v>9780226811772</v>
      </c>
    </row>
    <row r="5925" spans="1:14" ht="15.75" customHeight="1" x14ac:dyDescent="0.2">
      <c r="A5925" s="14">
        <v>34</v>
      </c>
      <c r="B5925" s="16">
        <v>690</v>
      </c>
      <c r="C5925" s="14" t="s">
        <v>8517</v>
      </c>
      <c r="D5925" s="17">
        <v>1</v>
      </c>
      <c r="E5925" s="5" t="s">
        <v>8518</v>
      </c>
      <c r="F5925" s="5">
        <v>0</v>
      </c>
      <c r="G5925" s="5" t="s">
        <v>8519</v>
      </c>
      <c r="H5925" s="20" t="str">
        <f ca="1">IFERROR(__xludf.DUMMYFUNCTION("GOOGLETRANSLATE(VIET!K5925,""vi"",""en"")"),"Study of literature")</f>
        <v>Study of literature</v>
      </c>
      <c r="I5925" s="5">
        <v>0</v>
      </c>
      <c r="J5925" s="5">
        <v>2007</v>
      </c>
      <c r="K5925" s="5">
        <v>1</v>
      </c>
      <c r="L5925" s="5" t="s">
        <v>4380</v>
      </c>
      <c r="M5925" s="5" t="s">
        <v>35</v>
      </c>
      <c r="N5925" s="19">
        <v>9780231136969</v>
      </c>
    </row>
    <row r="5926" spans="1:14" ht="15.75" customHeight="1" x14ac:dyDescent="0.2">
      <c r="A5926" s="14">
        <v>35</v>
      </c>
      <c r="B5926" s="16">
        <v>690</v>
      </c>
      <c r="C5926" s="14" t="s">
        <v>8520</v>
      </c>
      <c r="D5926" s="17">
        <v>1</v>
      </c>
      <c r="E5926" s="5" t="s">
        <v>8521</v>
      </c>
      <c r="F5926" s="5">
        <v>0</v>
      </c>
      <c r="G5926" s="5" t="s">
        <v>4367</v>
      </c>
      <c r="H5926" s="20" t="str">
        <f ca="1">IFERROR(__xludf.DUMMYFUNCTION("GOOGLETRANSLATE(VIET!K5926,""vi"",""en"")"),"Van Hoc novels, short stories")</f>
        <v>Van Hoc novels, short stories</v>
      </c>
      <c r="I5926" s="5">
        <v>0</v>
      </c>
      <c r="J5926" s="5">
        <v>2003</v>
      </c>
      <c r="K5926" s="5">
        <v>1</v>
      </c>
      <c r="L5926" s="5" t="s">
        <v>4380</v>
      </c>
      <c r="M5926" s="5" t="s">
        <v>35</v>
      </c>
      <c r="N5926" s="19">
        <v>9780231126106</v>
      </c>
    </row>
    <row r="5927" spans="1:14" ht="15.75" customHeight="1" x14ac:dyDescent="0.2">
      <c r="A5927" s="14">
        <v>36</v>
      </c>
      <c r="B5927" s="16">
        <v>690</v>
      </c>
      <c r="C5927" s="14" t="s">
        <v>8523</v>
      </c>
      <c r="D5927" s="17">
        <v>1</v>
      </c>
      <c r="E5927" s="5" t="s">
        <v>8524</v>
      </c>
      <c r="F5927" s="5">
        <v>0</v>
      </c>
      <c r="G5927" s="5" t="s">
        <v>4367</v>
      </c>
      <c r="H5927" s="20" t="str">
        <f ca="1">IFERROR(__xludf.DUMMYFUNCTION("GOOGLETRANSLATE(VIET!K5927,""vi"",""en"")"),"Study of literature")</f>
        <v>Study of literature</v>
      </c>
      <c r="I5927" s="5">
        <v>0</v>
      </c>
      <c r="J5927" s="5">
        <v>1988</v>
      </c>
      <c r="K5927" s="5">
        <v>0</v>
      </c>
      <c r="L5927" s="5" t="s">
        <v>5766</v>
      </c>
      <c r="M5927" s="5" t="s">
        <v>35</v>
      </c>
      <c r="N5927" s="19" t="s">
        <v>32</v>
      </c>
    </row>
    <row r="5928" spans="1:14" ht="15.75" customHeight="1" x14ac:dyDescent="0.2">
      <c r="A5928" s="14">
        <v>37</v>
      </c>
      <c r="B5928" s="16">
        <v>690</v>
      </c>
      <c r="C5928" s="14" t="s">
        <v>8525</v>
      </c>
      <c r="D5928" s="17">
        <v>1</v>
      </c>
      <c r="E5928" s="5" t="s">
        <v>8526</v>
      </c>
      <c r="F5928" s="5">
        <v>0</v>
      </c>
      <c r="G5928" s="5" t="s">
        <v>4367</v>
      </c>
      <c r="H5928" s="20" t="str">
        <f ca="1">IFERROR(__xludf.DUMMYFUNCTION("GOOGLETRANSLATE(VIET!K5928,""vi"",""en"")"),"Study of literature")</f>
        <v>Study of literature</v>
      </c>
      <c r="I5928" s="5">
        <v>0</v>
      </c>
      <c r="J5928" s="5">
        <v>2008</v>
      </c>
      <c r="K5928" s="5">
        <v>1</v>
      </c>
      <c r="L5928" s="5" t="s">
        <v>8527</v>
      </c>
      <c r="M5928" s="5" t="s">
        <v>35</v>
      </c>
      <c r="N5928" s="19">
        <v>9780231144414</v>
      </c>
    </row>
    <row r="5929" spans="1:14" ht="15.75" customHeight="1" x14ac:dyDescent="0.2">
      <c r="A5929" s="14">
        <v>38</v>
      </c>
      <c r="B5929" s="16">
        <v>690</v>
      </c>
      <c r="C5929" s="14" t="s">
        <v>8528</v>
      </c>
      <c r="D5929" s="17">
        <v>1</v>
      </c>
      <c r="E5929" s="5" t="s">
        <v>8529</v>
      </c>
      <c r="F5929" s="5">
        <v>0</v>
      </c>
      <c r="G5929" s="5" t="s">
        <v>8530</v>
      </c>
      <c r="H5929" s="20" t="str">
        <f ca="1">IFERROR(__xludf.DUMMYFUNCTION("GOOGLETRANSLATE(VIET!K5929,""vi"",""en"")"),"Study of literature")</f>
        <v>Study of literature</v>
      </c>
      <c r="I5929" s="5">
        <v>0</v>
      </c>
      <c r="J5929" s="5">
        <v>2003</v>
      </c>
      <c r="K5929" s="5">
        <v>7</v>
      </c>
      <c r="L5929" s="5" t="s">
        <v>8531</v>
      </c>
      <c r="M5929" s="5" t="s">
        <v>96</v>
      </c>
      <c r="N5929" s="19">
        <v>9784883500123</v>
      </c>
    </row>
    <row r="5930" spans="1:14" ht="15.75" customHeight="1" x14ac:dyDescent="0.2">
      <c r="A5930" s="14">
        <v>39</v>
      </c>
      <c r="B5930" s="16">
        <v>690</v>
      </c>
      <c r="C5930" s="14" t="s">
        <v>8532</v>
      </c>
      <c r="D5930" s="17">
        <v>1</v>
      </c>
      <c r="E5930" s="5" t="s">
        <v>8533</v>
      </c>
      <c r="F5930" s="5">
        <v>0</v>
      </c>
      <c r="G5930" s="5" t="s">
        <v>8534</v>
      </c>
      <c r="H5930" s="20" t="str">
        <f ca="1">IFERROR(__xludf.DUMMYFUNCTION("GOOGLETRANSLATE(VIET!K5930,""vi"",""en"")"),"Study of literature")</f>
        <v>Study of literature</v>
      </c>
      <c r="I5930" s="5">
        <v>0</v>
      </c>
      <c r="J5930" s="5">
        <v>2009</v>
      </c>
      <c r="K5930" s="5">
        <v>1</v>
      </c>
      <c r="L5930" s="5" t="s">
        <v>8449</v>
      </c>
      <c r="M5930" s="5" t="s">
        <v>96</v>
      </c>
      <c r="N5930" s="19">
        <v>9784595309106</v>
      </c>
    </row>
    <row r="5931" spans="1:14" ht="15.75" customHeight="1" x14ac:dyDescent="0.2">
      <c r="A5931" s="14">
        <v>40</v>
      </c>
      <c r="B5931" s="16">
        <v>690</v>
      </c>
      <c r="C5931" s="14" t="s">
        <v>8535</v>
      </c>
      <c r="D5931" s="17">
        <v>1</v>
      </c>
      <c r="E5931" s="5" t="s">
        <v>8536</v>
      </c>
      <c r="F5931" s="5">
        <v>0</v>
      </c>
      <c r="G5931" s="5" t="s">
        <v>8537</v>
      </c>
      <c r="H5931" s="20" t="str">
        <f ca="1">IFERROR(__xludf.DUMMYFUNCTION("GOOGLETRANSLATE(VIET!K5931,""vi"",""en"")"),"Study of literature")</f>
        <v>Study of literature</v>
      </c>
      <c r="I5931" s="5">
        <v>0</v>
      </c>
      <c r="J5931" s="5">
        <v>1996</v>
      </c>
      <c r="K5931" s="5">
        <v>1</v>
      </c>
      <c r="L5931" s="5" t="s">
        <v>8538</v>
      </c>
      <c r="M5931" s="5" t="s">
        <v>96</v>
      </c>
      <c r="N5931" s="19">
        <v>9784621060506</v>
      </c>
    </row>
    <row r="5932" spans="1:14" ht="15.75" customHeight="1" x14ac:dyDescent="0.2">
      <c r="A5932" s="14">
        <v>41</v>
      </c>
      <c r="B5932" s="16">
        <v>690</v>
      </c>
      <c r="C5932" s="14" t="s">
        <v>8539</v>
      </c>
      <c r="D5932" s="17">
        <v>1</v>
      </c>
      <c r="E5932" s="5" t="s">
        <v>8540</v>
      </c>
      <c r="F5932" s="5">
        <v>0</v>
      </c>
      <c r="G5932" s="5" t="s">
        <v>8541</v>
      </c>
      <c r="H5932" s="20" t="str">
        <f ca="1">IFERROR(__xludf.DUMMYFUNCTION("GOOGLETRANSLATE(VIET!K5932,""vi"",""en"")"),"Study of literature")</f>
        <v>Study of literature</v>
      </c>
      <c r="I5932" s="5">
        <v>0</v>
      </c>
      <c r="J5932" s="5">
        <v>2002</v>
      </c>
      <c r="K5932" s="5">
        <v>13</v>
      </c>
      <c r="L5932" s="5" t="s">
        <v>409</v>
      </c>
      <c r="M5932" s="5" t="s">
        <v>96</v>
      </c>
      <c r="N5932" s="19">
        <v>9784003114315</v>
      </c>
    </row>
    <row r="5933" spans="1:14" ht="15.75" customHeight="1" x14ac:dyDescent="0.2">
      <c r="A5933" s="14">
        <v>42</v>
      </c>
      <c r="B5933" s="16">
        <v>690</v>
      </c>
      <c r="C5933" s="14" t="s">
        <v>8542</v>
      </c>
      <c r="D5933" s="17">
        <v>1</v>
      </c>
      <c r="E5933" s="5" t="s">
        <v>8543</v>
      </c>
      <c r="F5933" s="5">
        <v>0</v>
      </c>
      <c r="G5933" s="5" t="s">
        <v>8541</v>
      </c>
      <c r="H5933" s="20" t="str">
        <f ca="1">IFERROR(__xludf.DUMMYFUNCTION("GOOGLETRANSLATE(VIET!K5933,""vi"",""en"")"),"Study of literature")</f>
        <v>Study of literature</v>
      </c>
      <c r="I5933" s="5">
        <v>0</v>
      </c>
      <c r="J5933" s="5">
        <v>2002</v>
      </c>
      <c r="K5933" s="5">
        <v>13</v>
      </c>
      <c r="L5933" s="5" t="s">
        <v>8544</v>
      </c>
      <c r="M5933" s="5" t="s">
        <v>96</v>
      </c>
      <c r="N5933" s="19">
        <v>9784003114322</v>
      </c>
    </row>
    <row r="5934" spans="1:14" ht="15.75" customHeight="1" x14ac:dyDescent="0.2">
      <c r="A5934" s="14">
        <v>43</v>
      </c>
      <c r="B5934" s="16">
        <v>690</v>
      </c>
      <c r="C5934" s="14" t="s">
        <v>8545</v>
      </c>
      <c r="D5934" s="17">
        <v>1</v>
      </c>
      <c r="E5934" s="5" t="s">
        <v>8546</v>
      </c>
      <c r="F5934" s="5">
        <v>0</v>
      </c>
      <c r="G5934" s="5" t="s">
        <v>8547</v>
      </c>
      <c r="H5934" s="20" t="str">
        <f ca="1">IFERROR(__xludf.DUMMYFUNCTION("GOOGLETRANSLATE(VIET!K5934,""vi"",""en"")"),"Study of literature")</f>
        <v>Study of literature</v>
      </c>
      <c r="I5934" s="5">
        <v>0</v>
      </c>
      <c r="J5934" s="5">
        <v>2012</v>
      </c>
      <c r="K5934" s="5">
        <v>1</v>
      </c>
      <c r="L5934" s="5" t="s">
        <v>8548</v>
      </c>
      <c r="M5934" s="5" t="s">
        <v>96</v>
      </c>
      <c r="N5934" s="19">
        <v>9784585230120</v>
      </c>
    </row>
    <row r="5935" spans="1:14" ht="15.75" customHeight="1" x14ac:dyDescent="0.2">
      <c r="A5935" s="14">
        <v>44</v>
      </c>
      <c r="B5935" s="16">
        <v>690</v>
      </c>
      <c r="C5935" s="14" t="s">
        <v>8549</v>
      </c>
      <c r="D5935" s="17">
        <v>1</v>
      </c>
      <c r="E5935" s="5" t="s">
        <v>8550</v>
      </c>
      <c r="F5935" s="5">
        <v>0</v>
      </c>
      <c r="G5935" s="5" t="s">
        <v>6640</v>
      </c>
      <c r="H5935" s="20" t="str">
        <f ca="1">IFERROR(__xludf.DUMMYFUNCTION("GOOGLETRANSLATE(VIET!K5935,""vi"",""en"")"),"Study of literature")</f>
        <v>Study of literature</v>
      </c>
      <c r="I5935" s="5">
        <v>0</v>
      </c>
      <c r="J5935" s="5">
        <v>2004</v>
      </c>
      <c r="K5935" s="5">
        <v>1</v>
      </c>
      <c r="L5935" s="5" t="s">
        <v>8551</v>
      </c>
      <c r="M5935" s="5" t="s">
        <v>35</v>
      </c>
      <c r="N5935" s="19">
        <v>1400033969</v>
      </c>
    </row>
    <row r="5936" spans="1:14" ht="15.75" customHeight="1" x14ac:dyDescent="0.2">
      <c r="A5936" s="14">
        <v>45</v>
      </c>
      <c r="B5936" s="16">
        <v>690</v>
      </c>
      <c r="C5936" s="14" t="s">
        <v>8552</v>
      </c>
      <c r="D5936" s="17">
        <v>1</v>
      </c>
      <c r="E5936" s="5" t="s">
        <v>8553</v>
      </c>
      <c r="F5936" s="5">
        <v>0</v>
      </c>
      <c r="G5936" s="5" t="s">
        <v>8554</v>
      </c>
      <c r="H5936" s="20" t="str">
        <f ca="1">IFERROR(__xludf.DUMMYFUNCTION("GOOGLETRANSLATE(VIET!K5936,""vi"",""en"")"),"Study of literature")</f>
        <v>Study of literature</v>
      </c>
      <c r="I5936" s="5">
        <v>0</v>
      </c>
      <c r="J5936" s="5">
        <v>2002</v>
      </c>
      <c r="K5936" s="5">
        <v>1</v>
      </c>
      <c r="L5936" s="5" t="s">
        <v>8555</v>
      </c>
      <c r="M5936" s="5" t="s">
        <v>35</v>
      </c>
      <c r="N5936" s="19">
        <v>9780761822431</v>
      </c>
    </row>
    <row r="5937" spans="1:14" ht="15.75" customHeight="1" x14ac:dyDescent="0.2">
      <c r="A5937" s="14">
        <v>46</v>
      </c>
      <c r="B5937" s="16">
        <v>690</v>
      </c>
      <c r="C5937" s="14" t="s">
        <v>8556</v>
      </c>
      <c r="D5937" s="17">
        <v>1</v>
      </c>
      <c r="E5937" s="5" t="s">
        <v>8557</v>
      </c>
      <c r="F5937" s="5">
        <v>0</v>
      </c>
      <c r="G5937" s="5" t="s">
        <v>8558</v>
      </c>
      <c r="H5937" s="20" t="str">
        <f ca="1">IFERROR(__xludf.DUMMYFUNCTION("GOOGLETRANSLATE(VIET!K5937,""vi"",""en"")"),"Study of literature")</f>
        <v>Study of literature</v>
      </c>
      <c r="I5937" s="5">
        <v>0</v>
      </c>
      <c r="J5937" s="5">
        <v>1999</v>
      </c>
      <c r="K5937" s="5">
        <v>1</v>
      </c>
      <c r="L5937" s="5" t="s">
        <v>8559</v>
      </c>
      <c r="M5937" s="5" t="s">
        <v>35</v>
      </c>
      <c r="N5937" s="19">
        <v>804732124</v>
      </c>
    </row>
    <row r="5938" spans="1:14" ht="15.75" customHeight="1" x14ac:dyDescent="0.2">
      <c r="A5938" s="14">
        <v>47</v>
      </c>
      <c r="B5938" s="16">
        <v>690</v>
      </c>
      <c r="C5938" s="14" t="s">
        <v>8560</v>
      </c>
      <c r="D5938" s="17">
        <v>1</v>
      </c>
      <c r="E5938" s="5" t="s">
        <v>8561</v>
      </c>
      <c r="F5938" s="5">
        <v>0</v>
      </c>
      <c r="G5938" s="5" t="s">
        <v>8562</v>
      </c>
      <c r="H5938" s="20" t="str">
        <f ca="1">IFERROR(__xludf.DUMMYFUNCTION("GOOGLETRANSLATE(VIET!K5938,""vi"",""en"")"),"Study of literature")</f>
        <v>Study of literature</v>
      </c>
      <c r="I5938" s="5">
        <v>0</v>
      </c>
      <c r="J5938" s="5">
        <v>2009</v>
      </c>
      <c r="K5938" s="5">
        <v>2</v>
      </c>
      <c r="L5938" s="5" t="s">
        <v>1245</v>
      </c>
      <c r="M5938" s="5" t="s">
        <v>96</v>
      </c>
      <c r="N5938" s="19">
        <v>9784309019178</v>
      </c>
    </row>
    <row r="5939" spans="1:14" ht="15.75" customHeight="1" x14ac:dyDescent="0.2">
      <c r="A5939" s="14">
        <v>48</v>
      </c>
      <c r="B5939" s="16">
        <v>690</v>
      </c>
      <c r="C5939" s="14" t="s">
        <v>8563</v>
      </c>
      <c r="D5939" s="17">
        <v>1</v>
      </c>
      <c r="E5939" s="5" t="s">
        <v>8564</v>
      </c>
      <c r="F5939" s="5">
        <v>0</v>
      </c>
      <c r="G5939" s="5" t="s">
        <v>7404</v>
      </c>
      <c r="H5939" s="20" t="str">
        <f ca="1">IFERROR(__xludf.DUMMYFUNCTION("GOOGLETRANSLATE(VIET!K5939,""vi"",""en"")"),"Study of literature")</f>
        <v>Study of literature</v>
      </c>
      <c r="I5939" s="5">
        <v>0</v>
      </c>
      <c r="J5939" s="5">
        <v>2013</v>
      </c>
      <c r="K5939" s="5">
        <v>3</v>
      </c>
      <c r="L5939" s="5" t="s">
        <v>414</v>
      </c>
      <c r="M5939" s="5" t="s">
        <v>96</v>
      </c>
      <c r="N5939" s="19">
        <v>9784062747813</v>
      </c>
    </row>
    <row r="5940" spans="1:14" ht="15.75" customHeight="1" x14ac:dyDescent="0.2">
      <c r="A5940" s="14">
        <v>49</v>
      </c>
      <c r="B5940" s="16">
        <v>690</v>
      </c>
      <c r="C5940" s="14" t="s">
        <v>8565</v>
      </c>
      <c r="D5940" s="17">
        <v>1</v>
      </c>
      <c r="E5940" s="5" t="s">
        <v>8566</v>
      </c>
      <c r="F5940" s="5">
        <v>0</v>
      </c>
      <c r="G5940" s="5" t="s">
        <v>7404</v>
      </c>
      <c r="H5940" s="20" t="str">
        <f ca="1">IFERROR(__xludf.DUMMYFUNCTION("GOOGLETRANSLATE(VIET!K5940,""vi"",""en"")"),"Study of literature")</f>
        <v>Study of literature</v>
      </c>
      <c r="I5940" s="5">
        <v>0</v>
      </c>
      <c r="J5940" s="5">
        <v>2012</v>
      </c>
      <c r="K5940" s="5">
        <v>1</v>
      </c>
      <c r="L5940" s="5" t="s">
        <v>6385</v>
      </c>
      <c r="M5940" s="5" t="s">
        <v>96</v>
      </c>
      <c r="N5940" s="19">
        <v>9784480429285</v>
      </c>
    </row>
    <row r="5941" spans="1:14" ht="15.75" customHeight="1" x14ac:dyDescent="0.2">
      <c r="A5941" s="14">
        <v>50</v>
      </c>
      <c r="B5941" s="16">
        <v>690</v>
      </c>
      <c r="C5941" s="14" t="s">
        <v>8567</v>
      </c>
      <c r="D5941" s="17">
        <v>1</v>
      </c>
      <c r="E5941" s="5" t="s">
        <v>8568</v>
      </c>
      <c r="F5941" s="5">
        <v>0</v>
      </c>
      <c r="G5941" s="5" t="s">
        <v>8569</v>
      </c>
      <c r="H5941" s="20" t="str">
        <f ca="1">IFERROR(__xludf.DUMMYFUNCTION("GOOGLETRANSLATE(VIET!K5941,""vi"",""en"")"),"Study of literature")</f>
        <v>Study of literature</v>
      </c>
      <c r="I5941" s="5">
        <v>0</v>
      </c>
      <c r="J5941" s="5">
        <v>2009</v>
      </c>
      <c r="K5941" s="5">
        <v>2</v>
      </c>
      <c r="L5941" s="5" t="s">
        <v>409</v>
      </c>
      <c r="M5941" s="5" t="s">
        <v>96</v>
      </c>
      <c r="N5941" s="19">
        <v>9784000253055</v>
      </c>
    </row>
    <row r="5942" spans="1:14" ht="15.75" customHeight="1" x14ac:dyDescent="0.2">
      <c r="A5942" s="14">
        <v>51</v>
      </c>
      <c r="B5942" s="16">
        <v>690</v>
      </c>
      <c r="C5942" s="14" t="s">
        <v>8570</v>
      </c>
      <c r="D5942" s="17">
        <v>1</v>
      </c>
      <c r="E5942" s="5" t="s">
        <v>8571</v>
      </c>
      <c r="F5942" s="5">
        <v>0</v>
      </c>
      <c r="G5942" s="5">
        <v>0</v>
      </c>
      <c r="H5942" s="20" t="str">
        <f ca="1">IFERROR(__xludf.DUMMYFUNCTION("GOOGLETRANSLATE(VIET!K5942,""vi"",""en"")"),"Study of literature")</f>
        <v>Study of literature</v>
      </c>
      <c r="I5942" s="5">
        <v>0</v>
      </c>
      <c r="J5942" s="5">
        <v>2008</v>
      </c>
      <c r="K5942" s="5">
        <v>1</v>
      </c>
      <c r="L5942" s="5" t="s">
        <v>3354</v>
      </c>
      <c r="M5942" s="5" t="s">
        <v>35</v>
      </c>
      <c r="N5942" s="19">
        <v>9781933330662</v>
      </c>
    </row>
    <row r="5943" spans="1:14" ht="15.75" customHeight="1" x14ac:dyDescent="0.2">
      <c r="A5943" s="14">
        <v>52</v>
      </c>
      <c r="B5943" s="16">
        <v>690</v>
      </c>
      <c r="C5943" s="14" t="s">
        <v>8572</v>
      </c>
      <c r="D5943" s="17">
        <v>1</v>
      </c>
      <c r="E5943" s="5" t="s">
        <v>8573</v>
      </c>
      <c r="F5943" s="5">
        <v>0</v>
      </c>
      <c r="G5943" s="5" t="s">
        <v>8574</v>
      </c>
      <c r="H5943" s="20" t="str">
        <f ca="1">IFERROR(__xludf.DUMMYFUNCTION("GOOGLETRANSLATE(VIET!K5943,""vi"",""en"")"),"Other")</f>
        <v>Other</v>
      </c>
      <c r="I5943" s="5">
        <v>0</v>
      </c>
      <c r="J5943" s="5">
        <v>2014</v>
      </c>
      <c r="K5943" s="5" t="s">
        <v>1262</v>
      </c>
      <c r="L5943" s="5" t="s">
        <v>912</v>
      </c>
      <c r="M5943" s="5" t="s">
        <v>6168</v>
      </c>
      <c r="N5943" s="19" t="s">
        <v>8575</v>
      </c>
    </row>
    <row r="5944" spans="1:14" ht="15.75" customHeight="1" x14ac:dyDescent="0.2">
      <c r="A5944" s="14">
        <v>53</v>
      </c>
      <c r="B5944" s="16">
        <v>690</v>
      </c>
      <c r="C5944" s="14" t="s">
        <v>8576</v>
      </c>
      <c r="D5944" s="17">
        <v>1</v>
      </c>
      <c r="E5944" s="5" t="s">
        <v>8577</v>
      </c>
      <c r="F5944" s="5">
        <v>0</v>
      </c>
      <c r="G5944" s="5" t="s">
        <v>8578</v>
      </c>
      <c r="H5944" s="20" t="str">
        <f ca="1">IFERROR(__xludf.DUMMYFUNCTION("GOOGLETRANSLATE(VIET!K5944,""vi"",""en"")"),"Other")</f>
        <v>Other</v>
      </c>
      <c r="I5944" s="5">
        <v>0</v>
      </c>
      <c r="J5944" s="5">
        <v>2014</v>
      </c>
      <c r="K5944" s="5" t="s">
        <v>1262</v>
      </c>
      <c r="L5944" s="5" t="s">
        <v>480</v>
      </c>
      <c r="M5944" s="5" t="s">
        <v>6168</v>
      </c>
      <c r="N5944" s="19" t="s">
        <v>8579</v>
      </c>
    </row>
    <row r="5945" spans="1:14" ht="15.75" customHeight="1" x14ac:dyDescent="0.2">
      <c r="A5945" s="14">
        <v>54</v>
      </c>
      <c r="B5945" s="16">
        <v>690</v>
      </c>
      <c r="C5945" s="14" t="s">
        <v>8580</v>
      </c>
      <c r="D5945" s="17">
        <v>1</v>
      </c>
      <c r="E5945" s="5" t="s">
        <v>8581</v>
      </c>
      <c r="F5945" s="5">
        <v>0</v>
      </c>
      <c r="G5945" s="5" t="s">
        <v>8582</v>
      </c>
      <c r="H5945" s="20" t="str">
        <f ca="1">IFERROR(__xludf.DUMMYFUNCTION("GOOGLETRANSLATE(VIET!K5945,""vi"",""en"")"),"Other")</f>
        <v>Other</v>
      </c>
      <c r="I5945" s="5">
        <v>0</v>
      </c>
      <c r="J5945" s="5">
        <v>2014</v>
      </c>
      <c r="K5945" s="5" t="s">
        <v>1262</v>
      </c>
      <c r="L5945" s="5" t="s">
        <v>2453</v>
      </c>
      <c r="M5945" s="5" t="s">
        <v>6168</v>
      </c>
      <c r="N5945" s="19" t="s">
        <v>8583</v>
      </c>
    </row>
    <row r="5946" spans="1:14" ht="15.75" customHeight="1" x14ac:dyDescent="0.2">
      <c r="A5946" s="14">
        <v>55</v>
      </c>
      <c r="B5946" s="16">
        <v>690</v>
      </c>
      <c r="C5946" s="14" t="s">
        <v>8584</v>
      </c>
      <c r="D5946" s="17">
        <v>1</v>
      </c>
      <c r="E5946" s="5" t="s">
        <v>8585</v>
      </c>
      <c r="F5946" s="5">
        <v>0</v>
      </c>
      <c r="G5946" s="5" t="s">
        <v>8586</v>
      </c>
      <c r="H5946" s="20" t="str">
        <f ca="1">IFERROR(__xludf.DUMMYFUNCTION("GOOGLETRANSLATE(VIET!K5946,""vi"",""en"")"),"Other")</f>
        <v>Other</v>
      </c>
      <c r="I5946" s="5">
        <v>0</v>
      </c>
      <c r="J5946" s="5" t="s">
        <v>1261</v>
      </c>
      <c r="K5946" s="5" t="s">
        <v>1262</v>
      </c>
      <c r="L5946" s="5" t="s">
        <v>409</v>
      </c>
      <c r="M5946" s="5" t="s">
        <v>6168</v>
      </c>
      <c r="N5946" s="19" t="s">
        <v>8587</v>
      </c>
    </row>
    <row r="5947" spans="1:14" ht="15.75" customHeight="1" x14ac:dyDescent="0.2">
      <c r="A5947" s="14">
        <v>56</v>
      </c>
      <c r="B5947" s="16">
        <v>690</v>
      </c>
      <c r="C5947" s="14" t="s">
        <v>8588</v>
      </c>
      <c r="D5947" s="17">
        <v>1</v>
      </c>
      <c r="E5947" s="5" t="s">
        <v>8589</v>
      </c>
      <c r="F5947" s="5">
        <v>0</v>
      </c>
      <c r="G5947" s="5" t="s">
        <v>8590</v>
      </c>
      <c r="H5947" s="20" t="str">
        <f ca="1">IFERROR(__xludf.DUMMYFUNCTION("GOOGLETRANSLATE(VIET!K5947,""vi"",""en"")"),"Other")</f>
        <v>Other</v>
      </c>
      <c r="I5947" s="5">
        <v>0</v>
      </c>
      <c r="J5947" s="5" t="s">
        <v>1261</v>
      </c>
      <c r="K5947" s="5" t="s">
        <v>1262</v>
      </c>
      <c r="L5947" s="5" t="s">
        <v>3437</v>
      </c>
      <c r="M5947" s="5" t="s">
        <v>6168</v>
      </c>
      <c r="N5947" s="19" t="s">
        <v>8591</v>
      </c>
    </row>
    <row r="5948" spans="1:14" ht="15.75" customHeight="1" x14ac:dyDescent="0.2">
      <c r="A5948" s="14">
        <v>57</v>
      </c>
      <c r="B5948" s="16">
        <v>690</v>
      </c>
      <c r="C5948" s="14" t="s">
        <v>8592</v>
      </c>
      <c r="D5948" s="17">
        <v>1</v>
      </c>
      <c r="E5948" s="5" t="s">
        <v>8593</v>
      </c>
      <c r="F5948" s="5">
        <v>0</v>
      </c>
      <c r="G5948" s="5" t="s">
        <v>8594</v>
      </c>
      <c r="H5948" s="20" t="str">
        <f ca="1">IFERROR(__xludf.DUMMYFUNCTION("GOOGLETRANSLATE(VIET!K5948,""vi"",""en"")"),"Other")</f>
        <v>Other</v>
      </c>
      <c r="I5948" s="5">
        <v>0</v>
      </c>
      <c r="J5948" s="5" t="s">
        <v>1261</v>
      </c>
      <c r="K5948" s="5" t="s">
        <v>1262</v>
      </c>
      <c r="L5948" s="5" t="s">
        <v>1138</v>
      </c>
      <c r="M5948" s="5" t="s">
        <v>6168</v>
      </c>
      <c r="N5948" s="19" t="s">
        <v>8595</v>
      </c>
    </row>
    <row r="5949" spans="1:14" ht="15.75" customHeight="1" x14ac:dyDescent="0.2">
      <c r="A5949" s="14">
        <v>58</v>
      </c>
      <c r="B5949" s="16">
        <v>690</v>
      </c>
      <c r="C5949" s="14" t="s">
        <v>8596</v>
      </c>
      <c r="D5949" s="17">
        <v>1</v>
      </c>
      <c r="E5949" s="5" t="s">
        <v>8597</v>
      </c>
      <c r="F5949" s="5">
        <v>0</v>
      </c>
      <c r="G5949" s="5" t="s">
        <v>7906</v>
      </c>
      <c r="H5949" s="20" t="str">
        <f ca="1">IFERROR(__xludf.DUMMYFUNCTION("GOOGLETRANSLATE(VIET!K5949,""vi"",""en"")"),"Other")</f>
        <v>Other</v>
      </c>
      <c r="I5949" s="5">
        <v>0</v>
      </c>
      <c r="J5949" s="5" t="s">
        <v>1261</v>
      </c>
      <c r="K5949" s="5" t="s">
        <v>1262</v>
      </c>
      <c r="L5949" s="5" t="s">
        <v>3873</v>
      </c>
      <c r="M5949" s="5" t="s">
        <v>6168</v>
      </c>
      <c r="N5949" s="19" t="s">
        <v>7907</v>
      </c>
    </row>
    <row r="5950" spans="1:14" ht="15.75" customHeight="1" x14ac:dyDescent="0.2">
      <c r="A5950" s="14">
        <v>59</v>
      </c>
      <c r="B5950" s="16">
        <v>690</v>
      </c>
      <c r="C5950" s="14" t="s">
        <v>8598</v>
      </c>
      <c r="D5950" s="17">
        <v>1</v>
      </c>
      <c r="E5950" s="5" t="s">
        <v>8599</v>
      </c>
      <c r="F5950" s="5">
        <v>0</v>
      </c>
      <c r="G5950" s="5" t="s">
        <v>8600</v>
      </c>
      <c r="H5950" s="20" t="str">
        <f ca="1">IFERROR(__xludf.DUMMYFUNCTION("GOOGLETRANSLATE(VIET!K5950,""vi"",""en"")"),"Critique")</f>
        <v>Critique</v>
      </c>
      <c r="I5950" s="5">
        <v>0</v>
      </c>
      <c r="J5950" s="5">
        <v>2010</v>
      </c>
      <c r="K5950" s="5" t="s">
        <v>1262</v>
      </c>
      <c r="L5950" s="5" t="s">
        <v>1150</v>
      </c>
      <c r="M5950" s="5" t="s">
        <v>6168</v>
      </c>
      <c r="N5950" s="19" t="s">
        <v>8601</v>
      </c>
    </row>
    <row r="5951" spans="1:14" ht="15.75" customHeight="1" x14ac:dyDescent="0.2">
      <c r="A5951" s="14">
        <v>60</v>
      </c>
      <c r="B5951" s="16">
        <v>690</v>
      </c>
      <c r="C5951" s="14" t="s">
        <v>8602</v>
      </c>
      <c r="D5951" s="17">
        <v>1</v>
      </c>
      <c r="E5951" s="5" t="s">
        <v>8603</v>
      </c>
      <c r="F5951" s="5">
        <v>0</v>
      </c>
      <c r="G5951" s="5" t="s">
        <v>8604</v>
      </c>
      <c r="H5951" s="20" t="str">
        <f ca="1">IFERROR(__xludf.DUMMYFUNCTION("GOOGLETRANSLATE(VIET!K5951,""vi"",""en"")"),"Critique")</f>
        <v>Critique</v>
      </c>
      <c r="I5951" s="5">
        <v>0</v>
      </c>
      <c r="J5951" s="5">
        <v>2010</v>
      </c>
      <c r="K5951" s="5" t="s">
        <v>1262</v>
      </c>
      <c r="L5951" s="5" t="s">
        <v>409</v>
      </c>
      <c r="M5951" s="5" t="s">
        <v>6168</v>
      </c>
      <c r="N5951" s="19" t="s">
        <v>8605</v>
      </c>
    </row>
    <row r="5952" spans="1:14" ht="15.75" customHeight="1" x14ac:dyDescent="0.2">
      <c r="A5952" s="14">
        <v>61</v>
      </c>
      <c r="B5952" s="16">
        <v>690</v>
      </c>
      <c r="C5952" s="14" t="s">
        <v>8606</v>
      </c>
      <c r="D5952" s="17">
        <v>1</v>
      </c>
      <c r="E5952" s="5" t="s">
        <v>8607</v>
      </c>
      <c r="F5952" s="5">
        <v>0</v>
      </c>
      <c r="G5952" s="5" t="s">
        <v>8608</v>
      </c>
      <c r="H5952" s="20" t="str">
        <f ca="1">IFERROR(__xludf.DUMMYFUNCTION("GOOGLETRANSLATE(VIET!K5952,""vi"",""en"")"),"Critique")</f>
        <v>Critique</v>
      </c>
      <c r="I5952" s="5">
        <v>0</v>
      </c>
      <c r="J5952" s="5">
        <v>2010</v>
      </c>
      <c r="K5952" s="5" t="s">
        <v>1262</v>
      </c>
      <c r="L5952" s="5" t="s">
        <v>912</v>
      </c>
      <c r="M5952" s="5" t="s">
        <v>6168</v>
      </c>
      <c r="N5952" s="19" t="s">
        <v>8609</v>
      </c>
    </row>
    <row r="5953" spans="1:14" ht="15.75" customHeight="1" x14ac:dyDescent="0.2">
      <c r="A5953" s="14">
        <v>62</v>
      </c>
      <c r="B5953" s="16">
        <v>690</v>
      </c>
      <c r="C5953" s="14" t="s">
        <v>8610</v>
      </c>
      <c r="D5953" s="17">
        <v>1</v>
      </c>
      <c r="E5953" s="5" t="s">
        <v>8611</v>
      </c>
      <c r="F5953" s="5">
        <v>0</v>
      </c>
      <c r="G5953" s="5" t="s">
        <v>6601</v>
      </c>
      <c r="H5953" s="20" t="str">
        <f ca="1">IFERROR(__xludf.DUMMYFUNCTION("GOOGLETRANSLATE(VIET!K5953,""vi"",""en"")"),"Critique")</f>
        <v>Critique</v>
      </c>
      <c r="I5953" s="5">
        <v>0</v>
      </c>
      <c r="J5953" s="5">
        <v>2010</v>
      </c>
      <c r="K5953" s="5" t="s">
        <v>1262</v>
      </c>
      <c r="L5953" s="5" t="s">
        <v>1138</v>
      </c>
      <c r="M5953" s="5" t="s">
        <v>6168</v>
      </c>
      <c r="N5953" s="19" t="s">
        <v>8612</v>
      </c>
    </row>
    <row r="5954" spans="1:14" ht="15.75" customHeight="1" x14ac:dyDescent="0.2">
      <c r="A5954" s="14">
        <v>63</v>
      </c>
      <c r="B5954" s="16">
        <v>690</v>
      </c>
      <c r="C5954" s="14" t="s">
        <v>8613</v>
      </c>
      <c r="D5954" s="17">
        <v>1</v>
      </c>
      <c r="E5954" s="5" t="s">
        <v>8614</v>
      </c>
      <c r="F5954" s="5">
        <v>0</v>
      </c>
      <c r="G5954" s="5" t="s">
        <v>6880</v>
      </c>
      <c r="H5954" s="20" t="str">
        <f ca="1">IFERROR(__xludf.DUMMYFUNCTION("GOOGLETRANSLATE(VIET!K5954,""vi"",""en"")"),"Critique")</f>
        <v>Critique</v>
      </c>
      <c r="I5954" s="5">
        <v>0</v>
      </c>
      <c r="J5954" s="5" t="s">
        <v>1261</v>
      </c>
      <c r="K5954" s="5" t="s">
        <v>1262</v>
      </c>
      <c r="L5954" s="5" t="s">
        <v>1245</v>
      </c>
      <c r="M5954" s="5" t="s">
        <v>6168</v>
      </c>
      <c r="N5954" s="19" t="s">
        <v>8615</v>
      </c>
    </row>
    <row r="5955" spans="1:14" ht="15.75" customHeight="1" x14ac:dyDescent="0.2">
      <c r="A5955" s="14">
        <v>64</v>
      </c>
      <c r="B5955" s="16">
        <v>690</v>
      </c>
      <c r="C5955" s="14" t="s">
        <v>8616</v>
      </c>
      <c r="D5955" s="17">
        <v>1</v>
      </c>
      <c r="E5955" s="5" t="s">
        <v>8617</v>
      </c>
      <c r="F5955" s="5">
        <v>0</v>
      </c>
      <c r="G5955" s="5" t="s">
        <v>8618</v>
      </c>
      <c r="H5955" s="20" t="str">
        <f ca="1">IFERROR(__xludf.DUMMYFUNCTION("GOOGLETRANSLATE(VIET!K5955,""vi"",""en"")"),"Study of literature")</f>
        <v>Study of literature</v>
      </c>
      <c r="I5955" s="5">
        <v>0</v>
      </c>
      <c r="J5955" s="5">
        <v>2016</v>
      </c>
      <c r="K5955" s="5">
        <v>3</v>
      </c>
      <c r="L5955" s="5" t="s">
        <v>2535</v>
      </c>
      <c r="M5955" s="5" t="s">
        <v>6168</v>
      </c>
      <c r="N5955" s="19" t="s">
        <v>8619</v>
      </c>
    </row>
    <row r="5956" spans="1:14" ht="15.75" customHeight="1" x14ac:dyDescent="0.2">
      <c r="A5956" s="14">
        <v>65</v>
      </c>
      <c r="B5956" s="16">
        <v>690</v>
      </c>
      <c r="C5956" s="14" t="s">
        <v>8620</v>
      </c>
      <c r="D5956" s="17">
        <v>1</v>
      </c>
      <c r="E5956" s="5" t="s">
        <v>8621</v>
      </c>
      <c r="F5956" s="5">
        <v>0</v>
      </c>
      <c r="G5956" s="5" t="s">
        <v>8622</v>
      </c>
      <c r="H5956" s="20" t="str">
        <f ca="1">IFERROR(__xludf.DUMMYFUNCTION("GOOGLETRANSLATE(VIET!K5956,""vi"",""en"")"),"Study of literature")</f>
        <v>Study of literature</v>
      </c>
      <c r="I5956" s="5">
        <v>0</v>
      </c>
      <c r="J5956" s="5">
        <v>2018</v>
      </c>
      <c r="K5956" s="5">
        <v>1</v>
      </c>
      <c r="L5956" s="5" t="s">
        <v>8623</v>
      </c>
      <c r="M5956" s="5" t="s">
        <v>35</v>
      </c>
      <c r="N5956" s="19" t="s">
        <v>8624</v>
      </c>
    </row>
    <row r="5957" spans="1:14" ht="15.75" customHeight="1" x14ac:dyDescent="0.2">
      <c r="A5957" s="14">
        <v>66</v>
      </c>
      <c r="B5957" s="16">
        <v>690</v>
      </c>
      <c r="C5957" s="14" t="s">
        <v>8625</v>
      </c>
      <c r="D5957" s="17">
        <v>1</v>
      </c>
      <c r="E5957" s="5" t="s">
        <v>8626</v>
      </c>
      <c r="F5957" s="5">
        <v>0</v>
      </c>
      <c r="G5957" s="5" t="s">
        <v>8627</v>
      </c>
      <c r="H5957" s="20" t="str">
        <f ca="1">IFERROR(__xludf.DUMMYFUNCTION("GOOGLETRANSLATE(VIET!K5957,""vi"",""en"")"),"Study of literature")</f>
        <v>Study of literature</v>
      </c>
      <c r="I5957" s="5">
        <v>0</v>
      </c>
      <c r="J5957" s="5">
        <v>2018</v>
      </c>
      <c r="K5957" s="5">
        <v>2</v>
      </c>
      <c r="L5957" s="5" t="s">
        <v>2535</v>
      </c>
      <c r="M5957" s="5" t="s">
        <v>96</v>
      </c>
      <c r="N5957" s="19" t="s">
        <v>8628</v>
      </c>
    </row>
    <row r="5958" spans="1:14" ht="15.75" customHeight="1" x14ac:dyDescent="0.2">
      <c r="A5958" s="14">
        <v>67</v>
      </c>
      <c r="B5958" s="16">
        <v>690</v>
      </c>
      <c r="C5958" s="14" t="s">
        <v>8629</v>
      </c>
      <c r="D5958" s="17">
        <v>1</v>
      </c>
      <c r="E5958" s="5" t="s">
        <v>8630</v>
      </c>
      <c r="F5958" s="5">
        <v>0</v>
      </c>
      <c r="G5958" s="5" t="s">
        <v>8631</v>
      </c>
      <c r="H5958" s="20" t="str">
        <f ca="1">IFERROR(__xludf.DUMMYFUNCTION("GOOGLETRANSLATE(VIET!K5958,""vi"",""en"")"),"Study of literature")</f>
        <v>Study of literature</v>
      </c>
      <c r="I5958" s="5">
        <v>0</v>
      </c>
      <c r="J5958" s="5">
        <v>1984</v>
      </c>
      <c r="K5958" s="5">
        <v>1</v>
      </c>
      <c r="L5958" s="5">
        <v>0</v>
      </c>
      <c r="M5958" s="5" t="s">
        <v>96</v>
      </c>
      <c r="N5958" s="19">
        <v>309100111475</v>
      </c>
    </row>
    <row r="5959" spans="1:14" ht="15.75" customHeight="1" x14ac:dyDescent="0.2">
      <c r="A5959" s="14">
        <v>68</v>
      </c>
      <c r="B5959" s="16">
        <v>690</v>
      </c>
      <c r="C5959" s="14" t="s">
        <v>8632</v>
      </c>
      <c r="D5959" s="17">
        <v>1</v>
      </c>
      <c r="E5959" s="5" t="s">
        <v>8633</v>
      </c>
      <c r="F5959" s="5">
        <v>0</v>
      </c>
      <c r="G5959" s="5" t="s">
        <v>8634</v>
      </c>
      <c r="H5959" s="20" t="str">
        <f ca="1">IFERROR(__xludf.DUMMYFUNCTION("GOOGLETRANSLATE(VIET!K5959,""vi"",""en"")"),"Study of literature")</f>
        <v>Study of literature</v>
      </c>
      <c r="I5959" s="5">
        <v>0</v>
      </c>
      <c r="J5959" s="5">
        <v>2017</v>
      </c>
      <c r="K5959" s="5">
        <v>1</v>
      </c>
      <c r="L5959" s="5" t="s">
        <v>2535</v>
      </c>
      <c r="M5959" s="5" t="s">
        <v>96</v>
      </c>
      <c r="N5959" s="19">
        <v>9784103506812</v>
      </c>
    </row>
    <row r="5960" spans="1:14" ht="15.75" customHeight="1" x14ac:dyDescent="0.2">
      <c r="A5960" s="14">
        <v>69</v>
      </c>
      <c r="B5960" s="16">
        <v>690</v>
      </c>
      <c r="C5960" s="14" t="s">
        <v>8635</v>
      </c>
      <c r="D5960" s="17">
        <v>1</v>
      </c>
      <c r="E5960" s="5" t="s">
        <v>8636</v>
      </c>
      <c r="F5960" s="5">
        <v>0</v>
      </c>
      <c r="G5960" s="5" t="s">
        <v>8637</v>
      </c>
      <c r="H5960" s="20" t="str">
        <f ca="1">IFERROR(__xludf.DUMMYFUNCTION("GOOGLETRANSLATE(VIET!K5960,""vi"",""en"")"),"Study of literature")</f>
        <v>Study of literature</v>
      </c>
      <c r="I5960" s="5">
        <v>0</v>
      </c>
      <c r="J5960" s="5">
        <v>1998</v>
      </c>
      <c r="K5960" s="5">
        <v>3</v>
      </c>
      <c r="L5960" s="5" t="s">
        <v>3284</v>
      </c>
      <c r="M5960" s="5" t="s">
        <v>8638</v>
      </c>
      <c r="N5960" s="19" t="s">
        <v>32</v>
      </c>
    </row>
    <row r="5961" spans="1:14" ht="15.75" customHeight="1" x14ac:dyDescent="0.2">
      <c r="A5961" s="14">
        <v>70</v>
      </c>
      <c r="B5961" s="16">
        <v>690</v>
      </c>
      <c r="C5961" s="14" t="s">
        <v>8639</v>
      </c>
      <c r="D5961" s="17">
        <v>1</v>
      </c>
      <c r="E5961" s="5" t="s">
        <v>8640</v>
      </c>
      <c r="F5961" s="5">
        <v>0</v>
      </c>
      <c r="G5961" s="5" t="s">
        <v>8641</v>
      </c>
      <c r="H5961" s="20" t="str">
        <f ca="1">IFERROR(__xludf.DUMMYFUNCTION("GOOGLETRANSLATE(VIET!K5961,""vi"",""en"")"),"Study of literature")</f>
        <v>Study of literature</v>
      </c>
      <c r="I5961" s="5">
        <v>0</v>
      </c>
      <c r="J5961" s="5">
        <v>2012</v>
      </c>
      <c r="K5961" s="5">
        <v>1</v>
      </c>
      <c r="L5961" s="5" t="s">
        <v>3253</v>
      </c>
      <c r="M5961" s="5" t="s">
        <v>96</v>
      </c>
      <c r="N5961" s="19">
        <v>9784904292259</v>
      </c>
    </row>
    <row r="5962" spans="1:14" ht="15.75" customHeight="1" x14ac:dyDescent="0.2">
      <c r="A5962" s="14">
        <v>71</v>
      </c>
      <c r="B5962" s="16">
        <v>690</v>
      </c>
      <c r="C5962" s="14" t="s">
        <v>8642</v>
      </c>
      <c r="D5962" s="17">
        <v>1</v>
      </c>
      <c r="E5962" s="5" t="s">
        <v>8643</v>
      </c>
      <c r="F5962" s="5">
        <v>0</v>
      </c>
      <c r="G5962" s="5" t="s">
        <v>8644</v>
      </c>
      <c r="H5962" s="20" t="str">
        <f ca="1">IFERROR(__xludf.DUMMYFUNCTION("GOOGLETRANSLATE(VIET!K5962,""vi"",""en"")"),"Study of literature")</f>
        <v>Study of literature</v>
      </c>
      <c r="I5962" s="5">
        <v>0</v>
      </c>
      <c r="J5962" s="5">
        <v>2014</v>
      </c>
      <c r="K5962" s="5">
        <v>14</v>
      </c>
      <c r="L5962" s="5" t="s">
        <v>414</v>
      </c>
      <c r="M5962" s="5" t="s">
        <v>96</v>
      </c>
      <c r="N5962" s="19">
        <v>9784062919326</v>
      </c>
    </row>
    <row r="5963" spans="1:14" ht="15.75" customHeight="1" x14ac:dyDescent="0.2">
      <c r="A5963" s="14">
        <v>72</v>
      </c>
      <c r="B5963" s="16">
        <v>690</v>
      </c>
      <c r="C5963" s="14" t="s">
        <v>8645</v>
      </c>
      <c r="D5963" s="17">
        <v>1</v>
      </c>
      <c r="E5963" s="5" t="s">
        <v>5239</v>
      </c>
      <c r="F5963" s="5">
        <v>0</v>
      </c>
      <c r="G5963" s="5" t="s">
        <v>6812</v>
      </c>
      <c r="H5963" s="20" t="str">
        <f ca="1">IFERROR(__xludf.DUMMYFUNCTION("GOOGLETRANSLATE(VIET!K5963,""vi"",""en"")"),"Study of literature")</f>
        <v>Study of literature</v>
      </c>
      <c r="I5963" s="5">
        <v>0</v>
      </c>
      <c r="J5963" s="5">
        <v>2008</v>
      </c>
      <c r="K5963" s="5">
        <v>4</v>
      </c>
      <c r="L5963" s="5" t="s">
        <v>2453</v>
      </c>
      <c r="M5963" s="5" t="s">
        <v>96</v>
      </c>
      <c r="N5963" s="19">
        <v>9784480062819</v>
      </c>
    </row>
    <row r="5964" spans="1:14" ht="15.75" hidden="1" customHeight="1" x14ac:dyDescent="0.2">
      <c r="A5964" s="14">
        <v>0</v>
      </c>
      <c r="B5964" s="16">
        <v>0</v>
      </c>
      <c r="C5964" s="14">
        <v>0</v>
      </c>
      <c r="D5964" s="17">
        <v>0</v>
      </c>
      <c r="E5964" s="5">
        <v>0</v>
      </c>
      <c r="F5964" s="5">
        <v>0</v>
      </c>
      <c r="G5964" s="5">
        <v>0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19">
        <v>0</v>
      </c>
    </row>
    <row r="5965" spans="1:14" ht="15.75" hidden="1" customHeight="1" x14ac:dyDescent="0.2">
      <c r="A5965" s="14">
        <v>0</v>
      </c>
      <c r="B5965" s="16">
        <v>0</v>
      </c>
      <c r="C5965" s="14">
        <v>0</v>
      </c>
      <c r="D5965" s="17">
        <v>0</v>
      </c>
      <c r="E5965" s="5">
        <v>0</v>
      </c>
      <c r="F5965" s="5">
        <v>0</v>
      </c>
      <c r="G5965" s="5">
        <v>0</v>
      </c>
      <c r="H5965" s="5">
        <v>0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  <c r="N5965" s="19">
        <v>0</v>
      </c>
    </row>
    <row r="5966" spans="1:14" ht="15.75" hidden="1" customHeight="1" x14ac:dyDescent="0.2">
      <c r="A5966" s="14">
        <v>0</v>
      </c>
      <c r="B5966" s="16">
        <v>0</v>
      </c>
      <c r="C5966" s="14">
        <v>0</v>
      </c>
      <c r="D5966" s="17">
        <v>0</v>
      </c>
      <c r="E5966" s="5">
        <v>0</v>
      </c>
      <c r="F5966" s="5">
        <v>0</v>
      </c>
      <c r="G5966" s="5">
        <v>0</v>
      </c>
      <c r="H5966" s="5">
        <v>0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  <c r="N5966" s="19">
        <v>0</v>
      </c>
    </row>
    <row r="5967" spans="1:14" ht="15.75" hidden="1" customHeight="1" x14ac:dyDescent="0.2">
      <c r="A5967" s="14">
        <v>0</v>
      </c>
      <c r="B5967" s="16">
        <v>0</v>
      </c>
      <c r="C5967" s="14">
        <v>0</v>
      </c>
      <c r="D5967" s="17">
        <v>0</v>
      </c>
      <c r="E5967" s="5">
        <v>0</v>
      </c>
      <c r="F5967" s="5">
        <v>0</v>
      </c>
      <c r="G5967" s="5">
        <v>0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19">
        <v>0</v>
      </c>
    </row>
    <row r="5968" spans="1:14" ht="15.75" hidden="1" customHeight="1" x14ac:dyDescent="0.2">
      <c r="A5968" s="14">
        <v>0</v>
      </c>
      <c r="B5968" s="16">
        <v>0</v>
      </c>
      <c r="C5968" s="14">
        <v>0</v>
      </c>
      <c r="D5968" s="17">
        <v>0</v>
      </c>
      <c r="E5968" s="5">
        <v>0</v>
      </c>
      <c r="F5968" s="5">
        <v>0</v>
      </c>
      <c r="G5968" s="5">
        <v>0</v>
      </c>
      <c r="H5968" s="5">
        <v>0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19">
        <v>0</v>
      </c>
    </row>
    <row r="5969" spans="1:14" ht="15.75" hidden="1" customHeight="1" x14ac:dyDescent="0.2">
      <c r="A5969" s="14">
        <v>0</v>
      </c>
      <c r="B5969" s="16">
        <v>0</v>
      </c>
      <c r="C5969" s="14">
        <v>0</v>
      </c>
      <c r="D5969" s="17">
        <v>0</v>
      </c>
      <c r="E5969" s="5">
        <v>0</v>
      </c>
      <c r="F5969" s="5">
        <v>0</v>
      </c>
      <c r="G5969" s="5">
        <v>0</v>
      </c>
      <c r="H5969" s="5">
        <v>0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19">
        <v>0</v>
      </c>
    </row>
    <row r="5970" spans="1:14" ht="15.75" hidden="1" customHeight="1" x14ac:dyDescent="0.2">
      <c r="A5970" s="14">
        <v>0</v>
      </c>
      <c r="B5970" s="16">
        <v>0</v>
      </c>
      <c r="C5970" s="14">
        <v>0</v>
      </c>
      <c r="D5970" s="17">
        <v>0</v>
      </c>
      <c r="E5970" s="5">
        <v>0</v>
      </c>
      <c r="F5970" s="5">
        <v>0</v>
      </c>
      <c r="G5970" s="5">
        <v>0</v>
      </c>
      <c r="H5970" s="5">
        <v>0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19">
        <v>0</v>
      </c>
    </row>
    <row r="5971" spans="1:14" ht="15.75" hidden="1" customHeight="1" x14ac:dyDescent="0.2">
      <c r="A5971" s="14">
        <v>0</v>
      </c>
      <c r="B5971" s="16">
        <v>0</v>
      </c>
      <c r="C5971" s="14">
        <v>0</v>
      </c>
      <c r="D5971" s="17">
        <v>0</v>
      </c>
      <c r="E5971" s="5">
        <v>0</v>
      </c>
      <c r="F5971" s="5">
        <v>0</v>
      </c>
      <c r="G5971" s="5">
        <v>0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19">
        <v>0</v>
      </c>
    </row>
    <row r="5972" spans="1:14" ht="15.75" hidden="1" customHeight="1" x14ac:dyDescent="0.2">
      <c r="A5972" s="14">
        <v>0</v>
      </c>
      <c r="B5972" s="16">
        <v>0</v>
      </c>
      <c r="C5972" s="14">
        <v>0</v>
      </c>
      <c r="D5972" s="17">
        <v>0</v>
      </c>
      <c r="E5972" s="5">
        <v>0</v>
      </c>
      <c r="F5972" s="5">
        <v>0</v>
      </c>
      <c r="G5972" s="5">
        <v>0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19">
        <v>0</v>
      </c>
    </row>
    <row r="5973" spans="1:14" ht="15.75" hidden="1" customHeight="1" x14ac:dyDescent="0.2">
      <c r="A5973" s="14">
        <v>0</v>
      </c>
      <c r="B5973" s="16">
        <v>0</v>
      </c>
      <c r="C5973" s="14">
        <v>0</v>
      </c>
      <c r="D5973" s="17">
        <v>0</v>
      </c>
      <c r="E5973" s="5">
        <v>0</v>
      </c>
      <c r="F5973" s="5">
        <v>0</v>
      </c>
      <c r="G5973" s="5">
        <v>0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19">
        <v>0</v>
      </c>
    </row>
    <row r="5974" spans="1:14" ht="15.75" hidden="1" customHeight="1" x14ac:dyDescent="0.2">
      <c r="A5974" s="14">
        <v>0</v>
      </c>
      <c r="B5974" s="16">
        <v>0</v>
      </c>
      <c r="C5974" s="14">
        <v>0</v>
      </c>
      <c r="D5974" s="17">
        <v>0</v>
      </c>
      <c r="E5974" s="5">
        <v>0</v>
      </c>
      <c r="F5974" s="5">
        <v>0</v>
      </c>
      <c r="G5974" s="5">
        <v>0</v>
      </c>
      <c r="H5974" s="5">
        <v>0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  <c r="N5974" s="19">
        <v>0</v>
      </c>
    </row>
    <row r="5975" spans="1:14" ht="15.75" hidden="1" customHeight="1" x14ac:dyDescent="0.2">
      <c r="A5975" s="14">
        <v>0</v>
      </c>
      <c r="B5975" s="16">
        <v>0</v>
      </c>
      <c r="C5975" s="14">
        <v>0</v>
      </c>
      <c r="D5975" s="17">
        <v>0</v>
      </c>
      <c r="E5975" s="5">
        <v>0</v>
      </c>
      <c r="F5975" s="5">
        <v>0</v>
      </c>
      <c r="G5975" s="5">
        <v>0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19">
        <v>0</v>
      </c>
    </row>
    <row r="5976" spans="1:14" ht="15.75" hidden="1" customHeight="1" x14ac:dyDescent="0.2">
      <c r="A5976" s="14">
        <v>0</v>
      </c>
      <c r="B5976" s="16">
        <v>0</v>
      </c>
      <c r="C5976" s="14">
        <v>0</v>
      </c>
      <c r="D5976" s="17">
        <v>0</v>
      </c>
      <c r="E5976" s="5">
        <v>0</v>
      </c>
      <c r="F5976" s="5">
        <v>0</v>
      </c>
      <c r="G5976" s="5">
        <v>0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19">
        <v>0</v>
      </c>
    </row>
    <row r="5977" spans="1:14" ht="15.75" hidden="1" customHeight="1" x14ac:dyDescent="0.2">
      <c r="A5977" s="14">
        <v>0</v>
      </c>
      <c r="B5977" s="16">
        <v>0</v>
      </c>
      <c r="C5977" s="14">
        <v>0</v>
      </c>
      <c r="D5977" s="17">
        <v>0</v>
      </c>
      <c r="E5977" s="5">
        <v>0</v>
      </c>
      <c r="F5977" s="5">
        <v>0</v>
      </c>
      <c r="G5977" s="5">
        <v>0</v>
      </c>
      <c r="H5977" s="5">
        <v>0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  <c r="N5977" s="19">
        <v>0</v>
      </c>
    </row>
    <row r="5978" spans="1:14" ht="15.75" hidden="1" customHeight="1" x14ac:dyDescent="0.2">
      <c r="A5978" s="14">
        <v>0</v>
      </c>
      <c r="B5978" s="16">
        <v>0</v>
      </c>
      <c r="C5978" s="14">
        <v>0</v>
      </c>
      <c r="D5978" s="17">
        <v>0</v>
      </c>
      <c r="E5978" s="5">
        <v>0</v>
      </c>
      <c r="F5978" s="5">
        <v>0</v>
      </c>
      <c r="G5978" s="5">
        <v>0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19">
        <v>0</v>
      </c>
    </row>
    <row r="5979" spans="1:14" ht="15.75" hidden="1" customHeight="1" x14ac:dyDescent="0.2">
      <c r="A5979" s="14">
        <v>0</v>
      </c>
      <c r="B5979" s="16">
        <v>0</v>
      </c>
      <c r="C5979" s="14">
        <v>0</v>
      </c>
      <c r="D5979" s="17">
        <v>0</v>
      </c>
      <c r="E5979" s="5">
        <v>0</v>
      </c>
      <c r="F5979" s="5">
        <v>0</v>
      </c>
      <c r="G5979" s="5">
        <v>0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19">
        <v>0</v>
      </c>
    </row>
    <row r="5980" spans="1:14" ht="15.75" hidden="1" customHeight="1" x14ac:dyDescent="0.2">
      <c r="A5980" s="14">
        <v>0</v>
      </c>
      <c r="B5980" s="16">
        <v>0</v>
      </c>
      <c r="C5980" s="14">
        <v>0</v>
      </c>
      <c r="D5980" s="17">
        <v>0</v>
      </c>
      <c r="E5980" s="5">
        <v>0</v>
      </c>
      <c r="F5980" s="5">
        <v>0</v>
      </c>
      <c r="G5980" s="5">
        <v>0</v>
      </c>
      <c r="H5980" s="5">
        <v>0</v>
      </c>
      <c r="I5980" s="5">
        <v>0</v>
      </c>
      <c r="J5980" s="5">
        <v>0</v>
      </c>
      <c r="K5980" s="5">
        <v>0</v>
      </c>
      <c r="L5980" s="5">
        <v>0</v>
      </c>
      <c r="M5980" s="5">
        <v>0</v>
      </c>
      <c r="N5980" s="19">
        <v>0</v>
      </c>
    </row>
    <row r="5981" spans="1:14" ht="15.75" hidden="1" customHeight="1" x14ac:dyDescent="0.2">
      <c r="A5981" s="14">
        <v>0</v>
      </c>
      <c r="B5981" s="16">
        <v>0</v>
      </c>
      <c r="C5981" s="14">
        <v>0</v>
      </c>
      <c r="D5981" s="17">
        <v>0</v>
      </c>
      <c r="E5981" s="5">
        <v>0</v>
      </c>
      <c r="F5981" s="5">
        <v>0</v>
      </c>
      <c r="G5981" s="5">
        <v>0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19">
        <v>0</v>
      </c>
    </row>
    <row r="5982" spans="1:14" ht="15.75" hidden="1" customHeight="1" x14ac:dyDescent="0.2">
      <c r="A5982" s="14">
        <v>0</v>
      </c>
      <c r="B5982" s="16">
        <v>0</v>
      </c>
      <c r="C5982" s="14">
        <v>0</v>
      </c>
      <c r="D5982" s="17">
        <v>0</v>
      </c>
      <c r="E5982" s="5">
        <v>0</v>
      </c>
      <c r="F5982" s="5">
        <v>0</v>
      </c>
      <c r="G5982" s="5">
        <v>0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19">
        <v>0</v>
      </c>
    </row>
    <row r="5983" spans="1:14" ht="15.75" hidden="1" customHeight="1" x14ac:dyDescent="0.2">
      <c r="A5983" s="14">
        <v>0</v>
      </c>
      <c r="B5983" s="16">
        <v>0</v>
      </c>
      <c r="C5983" s="14">
        <v>0</v>
      </c>
      <c r="D5983" s="17">
        <v>0</v>
      </c>
      <c r="E5983" s="5">
        <v>0</v>
      </c>
      <c r="F5983" s="5">
        <v>0</v>
      </c>
      <c r="G5983" s="5">
        <v>0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19">
        <v>0</v>
      </c>
    </row>
    <row r="5984" spans="1:14" ht="15.75" hidden="1" customHeight="1" x14ac:dyDescent="0.2">
      <c r="A5984" s="14">
        <v>0</v>
      </c>
      <c r="B5984" s="16">
        <v>0</v>
      </c>
      <c r="C5984" s="14">
        <v>0</v>
      </c>
      <c r="D5984" s="17">
        <v>0</v>
      </c>
      <c r="E5984" s="5">
        <v>0</v>
      </c>
      <c r="F5984" s="5">
        <v>0</v>
      </c>
      <c r="G5984" s="5">
        <v>0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19">
        <v>0</v>
      </c>
    </row>
    <row r="5985" spans="1:14" ht="15.75" hidden="1" customHeight="1" x14ac:dyDescent="0.2">
      <c r="A5985" s="14">
        <v>0</v>
      </c>
      <c r="B5985" s="16">
        <v>0</v>
      </c>
      <c r="C5985" s="14">
        <v>0</v>
      </c>
      <c r="D5985" s="17">
        <v>0</v>
      </c>
      <c r="E5985" s="5">
        <v>0</v>
      </c>
      <c r="F5985" s="5">
        <v>0</v>
      </c>
      <c r="G5985" s="5">
        <v>0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19">
        <v>0</v>
      </c>
    </row>
    <row r="5986" spans="1:14" ht="15.75" hidden="1" customHeight="1" x14ac:dyDescent="0.2">
      <c r="A5986" s="14">
        <v>0</v>
      </c>
      <c r="B5986" s="16">
        <v>0</v>
      </c>
      <c r="C5986" s="14">
        <v>0</v>
      </c>
      <c r="D5986" s="17">
        <v>0</v>
      </c>
      <c r="E5986" s="5">
        <v>0</v>
      </c>
      <c r="F5986" s="5">
        <v>0</v>
      </c>
      <c r="G5986" s="5">
        <v>0</v>
      </c>
      <c r="H5986" s="5">
        <v>0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  <c r="N5986" s="19">
        <v>0</v>
      </c>
    </row>
    <row r="5987" spans="1:14" ht="15.75" hidden="1" customHeight="1" x14ac:dyDescent="0.2">
      <c r="A5987" s="14">
        <v>0</v>
      </c>
      <c r="B5987" s="16">
        <v>0</v>
      </c>
      <c r="C5987" s="14">
        <v>0</v>
      </c>
      <c r="D5987" s="17">
        <v>0</v>
      </c>
      <c r="E5987" s="5">
        <v>0</v>
      </c>
      <c r="F5987" s="5">
        <v>0</v>
      </c>
      <c r="G5987" s="5">
        <v>0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19">
        <v>0</v>
      </c>
    </row>
    <row r="5988" spans="1:14" ht="15.75" hidden="1" customHeight="1" x14ac:dyDescent="0.2">
      <c r="A5988" s="14">
        <v>0</v>
      </c>
      <c r="B5988" s="16">
        <v>0</v>
      </c>
      <c r="C5988" s="14">
        <v>0</v>
      </c>
      <c r="D5988" s="17">
        <v>0</v>
      </c>
      <c r="E5988" s="5">
        <v>0</v>
      </c>
      <c r="F5988" s="5">
        <v>0</v>
      </c>
      <c r="G5988" s="5">
        <v>0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19">
        <v>0</v>
      </c>
    </row>
    <row r="5989" spans="1:14" ht="15.75" hidden="1" customHeight="1" x14ac:dyDescent="0.2">
      <c r="A5989" s="14">
        <v>0</v>
      </c>
      <c r="B5989" s="16">
        <v>0</v>
      </c>
      <c r="C5989" s="14">
        <v>0</v>
      </c>
      <c r="D5989" s="17">
        <v>0</v>
      </c>
      <c r="E5989" s="5">
        <v>0</v>
      </c>
      <c r="F5989" s="5">
        <v>0</v>
      </c>
      <c r="G5989" s="5">
        <v>0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19">
        <v>0</v>
      </c>
    </row>
    <row r="5990" spans="1:14" ht="15.75" hidden="1" customHeight="1" x14ac:dyDescent="0.2">
      <c r="A5990" s="14">
        <v>0</v>
      </c>
      <c r="B5990" s="16">
        <v>0</v>
      </c>
      <c r="C5990" s="14">
        <v>0</v>
      </c>
      <c r="D5990" s="17">
        <v>0</v>
      </c>
      <c r="E5990" s="5">
        <v>0</v>
      </c>
      <c r="F5990" s="5">
        <v>0</v>
      </c>
      <c r="G5990" s="5">
        <v>0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19">
        <v>0</v>
      </c>
    </row>
    <row r="5991" spans="1:14" ht="15.75" hidden="1" customHeight="1" x14ac:dyDescent="0.2">
      <c r="A5991" s="14">
        <v>0</v>
      </c>
      <c r="B5991" s="16">
        <v>0</v>
      </c>
      <c r="C5991" s="14">
        <v>0</v>
      </c>
      <c r="D5991" s="17">
        <v>0</v>
      </c>
      <c r="E5991" s="5">
        <v>0</v>
      </c>
      <c r="F5991" s="5">
        <v>0</v>
      </c>
      <c r="G5991" s="5">
        <v>0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19">
        <v>0</v>
      </c>
    </row>
    <row r="5992" spans="1:14" ht="15.75" hidden="1" customHeight="1" x14ac:dyDescent="0.2">
      <c r="A5992" s="14">
        <v>0</v>
      </c>
      <c r="B5992" s="16">
        <v>0</v>
      </c>
      <c r="C5992" s="14">
        <v>0</v>
      </c>
      <c r="D5992" s="17">
        <v>0</v>
      </c>
      <c r="E5992" s="5">
        <v>0</v>
      </c>
      <c r="F5992" s="5">
        <v>0</v>
      </c>
      <c r="G5992" s="5">
        <v>0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19">
        <v>0</v>
      </c>
    </row>
    <row r="5993" spans="1:14" ht="15.75" hidden="1" customHeight="1" x14ac:dyDescent="0.2">
      <c r="A5993" s="14">
        <v>0</v>
      </c>
      <c r="B5993" s="16">
        <v>0</v>
      </c>
      <c r="C5993" s="14">
        <v>0</v>
      </c>
      <c r="D5993" s="17">
        <v>0</v>
      </c>
      <c r="E5993" s="5">
        <v>0</v>
      </c>
      <c r="F5993" s="5">
        <v>0</v>
      </c>
      <c r="G5993" s="5">
        <v>0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19">
        <v>0</v>
      </c>
    </row>
    <row r="5994" spans="1:14" ht="15.75" hidden="1" customHeight="1" x14ac:dyDescent="0.2">
      <c r="A5994" s="14">
        <v>0</v>
      </c>
      <c r="B5994" s="16">
        <v>0</v>
      </c>
      <c r="C5994" s="14">
        <v>0</v>
      </c>
      <c r="D5994" s="17">
        <v>0</v>
      </c>
      <c r="E5994" s="5">
        <v>0</v>
      </c>
      <c r="F5994" s="5">
        <v>0</v>
      </c>
      <c r="G5994" s="5">
        <v>0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19">
        <v>0</v>
      </c>
    </row>
    <row r="5995" spans="1:14" ht="15.75" hidden="1" customHeight="1" x14ac:dyDescent="0.2">
      <c r="A5995" s="14">
        <v>0</v>
      </c>
      <c r="B5995" s="16">
        <v>0</v>
      </c>
      <c r="C5995" s="14">
        <v>0</v>
      </c>
      <c r="D5995" s="17">
        <v>0</v>
      </c>
      <c r="E5995" s="5">
        <v>0</v>
      </c>
      <c r="F5995" s="5">
        <v>0</v>
      </c>
      <c r="G5995" s="5">
        <v>0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19">
        <v>0</v>
      </c>
    </row>
    <row r="5996" spans="1:14" ht="15.75" hidden="1" customHeight="1" x14ac:dyDescent="0.2">
      <c r="A5996" s="14">
        <v>0</v>
      </c>
      <c r="B5996" s="16">
        <v>0</v>
      </c>
      <c r="C5996" s="14">
        <v>0</v>
      </c>
      <c r="D5996" s="17">
        <v>0</v>
      </c>
      <c r="E5996" s="5">
        <v>0</v>
      </c>
      <c r="F5996" s="5">
        <v>0</v>
      </c>
      <c r="G5996" s="5">
        <v>0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19">
        <v>0</v>
      </c>
    </row>
    <row r="5997" spans="1:14" ht="15.75" hidden="1" customHeight="1" x14ac:dyDescent="0.2">
      <c r="A5997" s="14">
        <v>0</v>
      </c>
      <c r="B5997" s="16">
        <v>0</v>
      </c>
      <c r="C5997" s="14">
        <v>0</v>
      </c>
      <c r="D5997" s="17">
        <v>0</v>
      </c>
      <c r="E5997" s="5">
        <v>0</v>
      </c>
      <c r="F5997" s="5">
        <v>0</v>
      </c>
      <c r="G5997" s="5">
        <v>0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19">
        <v>0</v>
      </c>
    </row>
    <row r="5998" spans="1:14" ht="15.75" hidden="1" customHeight="1" x14ac:dyDescent="0.2">
      <c r="A5998" s="14">
        <v>0</v>
      </c>
      <c r="B5998" s="16">
        <v>0</v>
      </c>
      <c r="C5998" s="14">
        <v>0</v>
      </c>
      <c r="D5998" s="17">
        <v>0</v>
      </c>
      <c r="E5998" s="5">
        <v>0</v>
      </c>
      <c r="F5998" s="5">
        <v>0</v>
      </c>
      <c r="G5998" s="5">
        <v>0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19">
        <v>0</v>
      </c>
    </row>
    <row r="5999" spans="1:14" ht="15.75" hidden="1" customHeight="1" x14ac:dyDescent="0.2">
      <c r="A5999" s="14">
        <v>0</v>
      </c>
      <c r="B5999" s="16">
        <v>0</v>
      </c>
      <c r="C5999" s="14">
        <v>0</v>
      </c>
      <c r="D5999" s="17">
        <v>0</v>
      </c>
      <c r="E5999" s="5">
        <v>0</v>
      </c>
      <c r="F5999" s="5">
        <v>0</v>
      </c>
      <c r="G5999" s="5">
        <v>0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19">
        <v>0</v>
      </c>
    </row>
    <row r="6000" spans="1:14" ht="15.75" hidden="1" customHeight="1" x14ac:dyDescent="0.2">
      <c r="A6000" s="14">
        <v>0</v>
      </c>
      <c r="B6000" s="16">
        <v>0</v>
      </c>
      <c r="C6000" s="14">
        <v>0</v>
      </c>
      <c r="D6000" s="17">
        <v>0</v>
      </c>
      <c r="E6000" s="5">
        <v>0</v>
      </c>
      <c r="F6000" s="5">
        <v>0</v>
      </c>
      <c r="G6000" s="5">
        <v>0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19">
        <v>0</v>
      </c>
    </row>
    <row r="6001" spans="1:14" ht="15.75" hidden="1" customHeight="1" x14ac:dyDescent="0.2">
      <c r="A6001" s="14">
        <v>0</v>
      </c>
      <c r="B6001" s="16">
        <v>0</v>
      </c>
      <c r="C6001" s="14">
        <v>0</v>
      </c>
      <c r="D6001" s="17">
        <v>0</v>
      </c>
      <c r="E6001" s="5">
        <v>0</v>
      </c>
      <c r="F6001" s="5">
        <v>0</v>
      </c>
      <c r="G6001" s="5">
        <v>0</v>
      </c>
      <c r="H6001" s="5">
        <v>0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  <c r="N6001" s="19">
        <v>0</v>
      </c>
    </row>
    <row r="6002" spans="1:14" ht="15.75" hidden="1" customHeight="1" x14ac:dyDescent="0.2">
      <c r="A6002" s="14">
        <v>0</v>
      </c>
      <c r="B6002" s="16">
        <v>0</v>
      </c>
      <c r="C6002" s="14">
        <v>0</v>
      </c>
      <c r="D6002" s="17">
        <v>0</v>
      </c>
      <c r="E6002" s="5">
        <v>0</v>
      </c>
      <c r="F6002" s="5">
        <v>0</v>
      </c>
      <c r="G6002" s="5">
        <v>0</v>
      </c>
      <c r="H6002" s="5">
        <v>0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  <c r="N6002" s="19">
        <v>0</v>
      </c>
    </row>
    <row r="6003" spans="1:14" ht="15.75" hidden="1" customHeight="1" x14ac:dyDescent="0.2">
      <c r="A6003" s="14">
        <v>0</v>
      </c>
      <c r="B6003" s="16">
        <v>0</v>
      </c>
      <c r="C6003" s="14">
        <v>0</v>
      </c>
      <c r="D6003" s="17">
        <v>0</v>
      </c>
      <c r="E6003" s="5">
        <v>0</v>
      </c>
      <c r="F6003" s="5">
        <v>0</v>
      </c>
      <c r="G6003" s="5">
        <v>0</v>
      </c>
      <c r="H6003" s="5">
        <v>0</v>
      </c>
      <c r="I6003" s="5">
        <v>0</v>
      </c>
      <c r="J6003" s="5">
        <v>0</v>
      </c>
      <c r="K6003" s="5">
        <v>0</v>
      </c>
      <c r="L6003" s="5">
        <v>0</v>
      </c>
      <c r="M6003" s="5">
        <v>0</v>
      </c>
      <c r="N6003" s="19">
        <v>0</v>
      </c>
    </row>
    <row r="6004" spans="1:14" ht="15.75" hidden="1" customHeight="1" x14ac:dyDescent="0.2">
      <c r="A6004" s="14">
        <v>0</v>
      </c>
      <c r="B6004" s="16">
        <v>0</v>
      </c>
      <c r="C6004" s="14">
        <v>0</v>
      </c>
      <c r="D6004" s="17">
        <v>0</v>
      </c>
      <c r="E6004" s="5">
        <v>0</v>
      </c>
      <c r="F6004" s="5">
        <v>0</v>
      </c>
      <c r="G6004" s="5">
        <v>0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19">
        <v>0</v>
      </c>
    </row>
    <row r="6005" spans="1:14" ht="15.75" hidden="1" customHeight="1" x14ac:dyDescent="0.2">
      <c r="A6005" s="14">
        <v>0</v>
      </c>
      <c r="B6005" s="16">
        <v>0</v>
      </c>
      <c r="C6005" s="14">
        <v>0</v>
      </c>
      <c r="D6005" s="17">
        <v>0</v>
      </c>
      <c r="E6005" s="5">
        <v>0</v>
      </c>
      <c r="F6005" s="5">
        <v>0</v>
      </c>
      <c r="G6005" s="5">
        <v>0</v>
      </c>
      <c r="H6005" s="5">
        <v>0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  <c r="N6005" s="19">
        <v>0</v>
      </c>
    </row>
    <row r="6006" spans="1:14" ht="15.75" hidden="1" customHeight="1" x14ac:dyDescent="0.2">
      <c r="A6006" s="14">
        <v>0</v>
      </c>
      <c r="B6006" s="16">
        <v>0</v>
      </c>
      <c r="C6006" s="14">
        <v>0</v>
      </c>
      <c r="D6006" s="17">
        <v>0</v>
      </c>
      <c r="E6006" s="5">
        <v>0</v>
      </c>
      <c r="F6006" s="5">
        <v>0</v>
      </c>
      <c r="G6006" s="5">
        <v>0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19">
        <v>0</v>
      </c>
    </row>
    <row r="6007" spans="1:14" ht="15.75" hidden="1" customHeight="1" x14ac:dyDescent="0.2">
      <c r="A6007" s="14">
        <v>0</v>
      </c>
      <c r="B6007" s="16">
        <v>0</v>
      </c>
      <c r="C6007" s="14">
        <v>0</v>
      </c>
      <c r="D6007" s="17">
        <v>0</v>
      </c>
      <c r="E6007" s="5">
        <v>0</v>
      </c>
      <c r="F6007" s="5">
        <v>0</v>
      </c>
      <c r="G6007" s="5">
        <v>0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19">
        <v>0</v>
      </c>
    </row>
    <row r="6008" spans="1:14" ht="15.75" hidden="1" customHeight="1" x14ac:dyDescent="0.2">
      <c r="A6008" s="14">
        <v>0</v>
      </c>
      <c r="B6008" s="16">
        <v>0</v>
      </c>
      <c r="C6008" s="14">
        <v>0</v>
      </c>
      <c r="D6008" s="17">
        <v>0</v>
      </c>
      <c r="E6008" s="5">
        <v>0</v>
      </c>
      <c r="F6008" s="5">
        <v>0</v>
      </c>
      <c r="G6008" s="5">
        <v>0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19">
        <v>0</v>
      </c>
    </row>
    <row r="6009" spans="1:14" ht="15.75" hidden="1" customHeight="1" x14ac:dyDescent="0.2">
      <c r="A6009" s="14">
        <v>0</v>
      </c>
      <c r="B6009" s="16">
        <v>0</v>
      </c>
      <c r="C6009" s="14">
        <v>0</v>
      </c>
      <c r="D6009" s="17">
        <v>0</v>
      </c>
      <c r="E6009" s="5">
        <v>0</v>
      </c>
      <c r="F6009" s="5">
        <v>0</v>
      </c>
      <c r="G6009" s="5">
        <v>0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19">
        <v>0</v>
      </c>
    </row>
    <row r="6010" spans="1:14" ht="15.75" hidden="1" customHeight="1" x14ac:dyDescent="0.2">
      <c r="A6010" s="14">
        <v>0</v>
      </c>
      <c r="B6010" s="16">
        <v>0</v>
      </c>
      <c r="C6010" s="14">
        <v>0</v>
      </c>
      <c r="D6010" s="17">
        <v>0</v>
      </c>
      <c r="E6010" s="5">
        <v>0</v>
      </c>
      <c r="F6010" s="5">
        <v>0</v>
      </c>
      <c r="G6010" s="5">
        <v>0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19">
        <v>0</v>
      </c>
    </row>
    <row r="6011" spans="1:14" ht="15.75" hidden="1" customHeight="1" x14ac:dyDescent="0.2">
      <c r="A6011" s="14">
        <v>0</v>
      </c>
      <c r="B6011" s="16">
        <v>0</v>
      </c>
      <c r="C6011" s="14">
        <v>0</v>
      </c>
      <c r="D6011" s="17">
        <v>0</v>
      </c>
      <c r="E6011" s="5">
        <v>0</v>
      </c>
      <c r="F6011" s="5">
        <v>0</v>
      </c>
      <c r="G6011" s="5">
        <v>0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19">
        <v>0</v>
      </c>
    </row>
    <row r="6012" spans="1:14" ht="15.75" hidden="1" customHeight="1" x14ac:dyDescent="0.2">
      <c r="A6012" s="14">
        <v>0</v>
      </c>
      <c r="B6012" s="16">
        <v>0</v>
      </c>
      <c r="C6012" s="14">
        <v>0</v>
      </c>
      <c r="D6012" s="17">
        <v>0</v>
      </c>
      <c r="E6012" s="5">
        <v>0</v>
      </c>
      <c r="F6012" s="5">
        <v>0</v>
      </c>
      <c r="G6012" s="5">
        <v>0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19">
        <v>0</v>
      </c>
    </row>
    <row r="6013" spans="1:14" ht="15.75" hidden="1" customHeight="1" x14ac:dyDescent="0.2">
      <c r="A6013" s="14">
        <v>0</v>
      </c>
      <c r="B6013" s="16">
        <v>0</v>
      </c>
      <c r="C6013" s="14">
        <v>0</v>
      </c>
      <c r="D6013" s="17">
        <v>0</v>
      </c>
      <c r="E6013" s="5">
        <v>0</v>
      </c>
      <c r="F6013" s="5">
        <v>0</v>
      </c>
      <c r="G6013" s="5">
        <v>0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19">
        <v>0</v>
      </c>
    </row>
    <row r="6014" spans="1:14" ht="15.75" hidden="1" customHeight="1" x14ac:dyDescent="0.2">
      <c r="A6014" s="14">
        <v>0</v>
      </c>
      <c r="B6014" s="16">
        <v>0</v>
      </c>
      <c r="C6014" s="14">
        <v>0</v>
      </c>
      <c r="D6014" s="17">
        <v>0</v>
      </c>
      <c r="E6014" s="5">
        <v>0</v>
      </c>
      <c r="F6014" s="5">
        <v>0</v>
      </c>
      <c r="G6014" s="5">
        <v>0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19">
        <v>0</v>
      </c>
    </row>
    <row r="6015" spans="1:14" ht="15.75" hidden="1" customHeight="1" x14ac:dyDescent="0.2">
      <c r="A6015" s="14">
        <v>0</v>
      </c>
      <c r="B6015" s="16">
        <v>0</v>
      </c>
      <c r="C6015" s="14">
        <v>0</v>
      </c>
      <c r="D6015" s="17">
        <v>0</v>
      </c>
      <c r="E6015" s="5">
        <v>0</v>
      </c>
      <c r="F6015" s="5">
        <v>0</v>
      </c>
      <c r="G6015" s="5">
        <v>0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19">
        <v>0</v>
      </c>
    </row>
    <row r="6016" spans="1:14" ht="15.75" hidden="1" customHeight="1" x14ac:dyDescent="0.2">
      <c r="A6016" s="14">
        <v>0</v>
      </c>
      <c r="B6016" s="16">
        <v>0</v>
      </c>
      <c r="C6016" s="14">
        <v>0</v>
      </c>
      <c r="D6016" s="17">
        <v>0</v>
      </c>
      <c r="E6016" s="5">
        <v>0</v>
      </c>
      <c r="F6016" s="5">
        <v>0</v>
      </c>
      <c r="G6016" s="5">
        <v>0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19">
        <v>0</v>
      </c>
    </row>
    <row r="6017" spans="1:14" ht="15.75" hidden="1" customHeight="1" x14ac:dyDescent="0.2">
      <c r="A6017" s="14">
        <v>0</v>
      </c>
      <c r="B6017" s="16">
        <v>0</v>
      </c>
      <c r="C6017" s="14">
        <v>0</v>
      </c>
      <c r="D6017" s="17">
        <v>0</v>
      </c>
      <c r="E6017" s="5">
        <v>0</v>
      </c>
      <c r="F6017" s="5">
        <v>0</v>
      </c>
      <c r="G6017" s="5">
        <v>0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19">
        <v>0</v>
      </c>
    </row>
    <row r="6018" spans="1:14" ht="15.75" hidden="1" customHeight="1" x14ac:dyDescent="0.2">
      <c r="A6018" s="14">
        <v>0</v>
      </c>
      <c r="B6018" s="16">
        <v>0</v>
      </c>
      <c r="C6018" s="14">
        <v>0</v>
      </c>
      <c r="D6018" s="17">
        <v>0</v>
      </c>
      <c r="E6018" s="5">
        <v>0</v>
      </c>
      <c r="F6018" s="5">
        <v>0</v>
      </c>
      <c r="G6018" s="5">
        <v>0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19">
        <v>0</v>
      </c>
    </row>
    <row r="6019" spans="1:14" ht="15.75" hidden="1" customHeight="1" x14ac:dyDescent="0.2">
      <c r="A6019" s="14">
        <v>0</v>
      </c>
      <c r="B6019" s="16">
        <v>0</v>
      </c>
      <c r="C6019" s="14">
        <v>0</v>
      </c>
      <c r="D6019" s="17">
        <v>0</v>
      </c>
      <c r="E6019" s="5">
        <v>0</v>
      </c>
      <c r="F6019" s="5">
        <v>0</v>
      </c>
      <c r="G6019" s="5">
        <v>0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19">
        <v>0</v>
      </c>
    </row>
    <row r="6020" spans="1:14" ht="15.75" hidden="1" customHeight="1" x14ac:dyDescent="0.2">
      <c r="A6020" s="14">
        <v>0</v>
      </c>
      <c r="B6020" s="16">
        <v>0</v>
      </c>
      <c r="C6020" s="14">
        <v>0</v>
      </c>
      <c r="D6020" s="17">
        <v>0</v>
      </c>
      <c r="E6020" s="5">
        <v>0</v>
      </c>
      <c r="F6020" s="5">
        <v>0</v>
      </c>
      <c r="G6020" s="5">
        <v>0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19">
        <v>0</v>
      </c>
    </row>
    <row r="6021" spans="1:14" ht="15.75" hidden="1" customHeight="1" x14ac:dyDescent="0.2">
      <c r="A6021" s="14">
        <v>0</v>
      </c>
      <c r="B6021" s="16">
        <v>0</v>
      </c>
      <c r="C6021" s="14">
        <v>0</v>
      </c>
      <c r="D6021" s="17">
        <v>0</v>
      </c>
      <c r="E6021" s="5">
        <v>0</v>
      </c>
      <c r="F6021" s="5">
        <v>0</v>
      </c>
      <c r="G6021" s="5">
        <v>0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19">
        <v>0</v>
      </c>
    </row>
    <row r="6022" spans="1:14" ht="15.75" hidden="1" customHeight="1" x14ac:dyDescent="0.2">
      <c r="A6022" s="14">
        <v>0</v>
      </c>
      <c r="B6022" s="16">
        <v>0</v>
      </c>
      <c r="C6022" s="14">
        <v>0</v>
      </c>
      <c r="D6022" s="17">
        <v>0</v>
      </c>
      <c r="E6022" s="5">
        <v>0</v>
      </c>
      <c r="F6022" s="5">
        <v>0</v>
      </c>
      <c r="G6022" s="5">
        <v>0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19">
        <v>0</v>
      </c>
    </row>
    <row r="6023" spans="1:14" ht="15.75" hidden="1" customHeight="1" x14ac:dyDescent="0.2">
      <c r="A6023" s="14">
        <v>0</v>
      </c>
      <c r="B6023" s="16">
        <v>0</v>
      </c>
      <c r="C6023" s="14">
        <v>0</v>
      </c>
      <c r="D6023" s="17">
        <v>0</v>
      </c>
      <c r="E6023" s="5">
        <v>0</v>
      </c>
      <c r="F6023" s="5">
        <v>0</v>
      </c>
      <c r="G6023" s="5">
        <v>0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19">
        <v>0</v>
      </c>
    </row>
    <row r="6024" spans="1:14" ht="15.75" hidden="1" customHeight="1" x14ac:dyDescent="0.2">
      <c r="A6024" s="14">
        <v>0</v>
      </c>
      <c r="B6024" s="16">
        <v>0</v>
      </c>
      <c r="C6024" s="14">
        <v>0</v>
      </c>
      <c r="D6024" s="17">
        <v>0</v>
      </c>
      <c r="E6024" s="5">
        <v>0</v>
      </c>
      <c r="F6024" s="5">
        <v>0</v>
      </c>
      <c r="G6024" s="5">
        <v>0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19">
        <v>0</v>
      </c>
    </row>
    <row r="6025" spans="1:14" ht="15.75" hidden="1" customHeight="1" x14ac:dyDescent="0.2">
      <c r="A6025" s="14">
        <v>0</v>
      </c>
      <c r="B6025" s="16">
        <v>0</v>
      </c>
      <c r="C6025" s="14">
        <v>0</v>
      </c>
      <c r="D6025" s="17">
        <v>0</v>
      </c>
      <c r="E6025" s="5">
        <v>0</v>
      </c>
      <c r="F6025" s="5">
        <v>0</v>
      </c>
      <c r="G6025" s="5">
        <v>0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19">
        <v>0</v>
      </c>
    </row>
    <row r="6026" spans="1:14" ht="15.75" hidden="1" customHeight="1" x14ac:dyDescent="0.2">
      <c r="A6026" s="14">
        <v>0</v>
      </c>
      <c r="B6026" s="16">
        <v>0</v>
      </c>
      <c r="C6026" s="14">
        <v>0</v>
      </c>
      <c r="D6026" s="17">
        <v>0</v>
      </c>
      <c r="E6026" s="5">
        <v>0</v>
      </c>
      <c r="F6026" s="5">
        <v>0</v>
      </c>
      <c r="G6026" s="5">
        <v>0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19">
        <v>0</v>
      </c>
    </row>
    <row r="6027" spans="1:14" ht="15.75" hidden="1" customHeight="1" x14ac:dyDescent="0.2">
      <c r="A6027" s="14">
        <v>0</v>
      </c>
      <c r="B6027" s="16">
        <v>0</v>
      </c>
      <c r="C6027" s="14">
        <v>0</v>
      </c>
      <c r="D6027" s="17">
        <v>0</v>
      </c>
      <c r="E6027" s="5">
        <v>0</v>
      </c>
      <c r="F6027" s="5">
        <v>0</v>
      </c>
      <c r="G6027" s="5">
        <v>0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19">
        <v>0</v>
      </c>
    </row>
    <row r="6028" spans="1:14" ht="15.75" hidden="1" customHeight="1" x14ac:dyDescent="0.2">
      <c r="A6028" s="14">
        <v>0</v>
      </c>
      <c r="B6028" s="16">
        <v>0</v>
      </c>
      <c r="C6028" s="14">
        <v>0</v>
      </c>
      <c r="D6028" s="17">
        <v>0</v>
      </c>
      <c r="E6028" s="5">
        <v>0</v>
      </c>
      <c r="F6028" s="5">
        <v>0</v>
      </c>
      <c r="G6028" s="5">
        <v>0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  <c r="N6028" s="19">
        <v>0</v>
      </c>
    </row>
    <row r="6029" spans="1:14" ht="15.75" hidden="1" customHeight="1" x14ac:dyDescent="0.2">
      <c r="A6029" s="14">
        <v>0</v>
      </c>
      <c r="B6029" s="16">
        <v>0</v>
      </c>
      <c r="C6029" s="14">
        <v>0</v>
      </c>
      <c r="D6029" s="17">
        <v>0</v>
      </c>
      <c r="E6029" s="5">
        <v>0</v>
      </c>
      <c r="F6029" s="5">
        <v>0</v>
      </c>
      <c r="G6029" s="5">
        <v>0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19">
        <v>0</v>
      </c>
    </row>
    <row r="6030" spans="1:14" ht="15.75" hidden="1" customHeight="1" x14ac:dyDescent="0.2">
      <c r="A6030" s="14">
        <v>0</v>
      </c>
      <c r="B6030" s="16">
        <v>0</v>
      </c>
      <c r="C6030" s="14">
        <v>0</v>
      </c>
      <c r="D6030" s="17">
        <v>0</v>
      </c>
      <c r="E6030" s="5">
        <v>0</v>
      </c>
      <c r="F6030" s="5">
        <v>0</v>
      </c>
      <c r="G6030" s="5">
        <v>0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19">
        <v>0</v>
      </c>
    </row>
    <row r="6031" spans="1:14" ht="15.75" hidden="1" customHeight="1" x14ac:dyDescent="0.2">
      <c r="A6031" s="14">
        <v>0</v>
      </c>
      <c r="B6031" s="16">
        <v>0</v>
      </c>
      <c r="C6031" s="14">
        <v>0</v>
      </c>
      <c r="D6031" s="17">
        <v>0</v>
      </c>
      <c r="E6031" s="5">
        <v>0</v>
      </c>
      <c r="F6031" s="5">
        <v>0</v>
      </c>
      <c r="G6031" s="5">
        <v>0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19">
        <v>0</v>
      </c>
    </row>
    <row r="6032" spans="1:14" ht="15.75" hidden="1" customHeight="1" x14ac:dyDescent="0.2">
      <c r="A6032" s="14">
        <v>0</v>
      </c>
      <c r="B6032" s="16">
        <v>0</v>
      </c>
      <c r="C6032" s="14">
        <v>0</v>
      </c>
      <c r="D6032" s="17">
        <v>0</v>
      </c>
      <c r="E6032" s="5">
        <v>0</v>
      </c>
      <c r="F6032" s="5">
        <v>0</v>
      </c>
      <c r="G6032" s="5">
        <v>0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19">
        <v>0</v>
      </c>
    </row>
    <row r="6033" spans="1:14" ht="15.75" hidden="1" customHeight="1" x14ac:dyDescent="0.2">
      <c r="A6033" s="14">
        <v>0</v>
      </c>
      <c r="B6033" s="16">
        <v>0</v>
      </c>
      <c r="C6033" s="14">
        <v>0</v>
      </c>
      <c r="D6033" s="17">
        <v>0</v>
      </c>
      <c r="E6033" s="5">
        <v>0</v>
      </c>
      <c r="F6033" s="5">
        <v>0</v>
      </c>
      <c r="G6033" s="5">
        <v>0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19">
        <v>0</v>
      </c>
    </row>
    <row r="6034" spans="1:14" ht="15.75" hidden="1" customHeight="1" x14ac:dyDescent="0.2">
      <c r="A6034" s="14">
        <v>0</v>
      </c>
      <c r="B6034" s="16">
        <v>0</v>
      </c>
      <c r="C6034" s="14">
        <v>0</v>
      </c>
      <c r="D6034" s="17">
        <v>0</v>
      </c>
      <c r="E6034" s="5">
        <v>0</v>
      </c>
      <c r="F6034" s="5">
        <v>0</v>
      </c>
      <c r="G6034" s="5">
        <v>0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19">
        <v>0</v>
      </c>
    </row>
    <row r="6035" spans="1:14" ht="15.75" hidden="1" customHeight="1" x14ac:dyDescent="0.2">
      <c r="A6035" s="14">
        <v>0</v>
      </c>
      <c r="B6035" s="16">
        <v>0</v>
      </c>
      <c r="C6035" s="14">
        <v>0</v>
      </c>
      <c r="D6035" s="17">
        <v>0</v>
      </c>
      <c r="E6035" s="5">
        <v>0</v>
      </c>
      <c r="F6035" s="5">
        <v>0</v>
      </c>
      <c r="G6035" s="5">
        <v>0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19">
        <v>0</v>
      </c>
    </row>
    <row r="6036" spans="1:14" ht="15.75" hidden="1" customHeight="1" x14ac:dyDescent="0.2">
      <c r="A6036" s="14">
        <v>0</v>
      </c>
      <c r="B6036" s="16">
        <v>0</v>
      </c>
      <c r="C6036" s="14">
        <v>0</v>
      </c>
      <c r="D6036" s="17">
        <v>0</v>
      </c>
      <c r="E6036" s="5">
        <v>0</v>
      </c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19">
        <v>0</v>
      </c>
    </row>
    <row r="6037" spans="1:14" ht="15.75" hidden="1" customHeight="1" x14ac:dyDescent="0.2">
      <c r="A6037" s="14">
        <v>0</v>
      </c>
      <c r="B6037" s="16">
        <v>0</v>
      </c>
      <c r="C6037" s="14">
        <v>0</v>
      </c>
      <c r="D6037" s="17">
        <v>0</v>
      </c>
      <c r="E6037" s="5">
        <v>0</v>
      </c>
      <c r="F6037" s="5">
        <v>0</v>
      </c>
      <c r="G6037" s="5">
        <v>0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19">
        <v>0</v>
      </c>
    </row>
    <row r="6038" spans="1:14" ht="15.75" hidden="1" customHeight="1" x14ac:dyDescent="0.2">
      <c r="A6038" s="14">
        <v>0</v>
      </c>
      <c r="B6038" s="16">
        <v>0</v>
      </c>
      <c r="C6038" s="14">
        <v>0</v>
      </c>
      <c r="D6038" s="17">
        <v>0</v>
      </c>
      <c r="E6038" s="5">
        <v>0</v>
      </c>
      <c r="F6038" s="5">
        <v>0</v>
      </c>
      <c r="G6038" s="5">
        <v>0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19">
        <v>0</v>
      </c>
    </row>
    <row r="6039" spans="1:14" ht="15.75" hidden="1" customHeight="1" x14ac:dyDescent="0.2">
      <c r="A6039" s="14">
        <v>0</v>
      </c>
      <c r="B6039" s="16">
        <v>0</v>
      </c>
      <c r="C6039" s="14">
        <v>0</v>
      </c>
      <c r="D6039" s="17">
        <v>0</v>
      </c>
      <c r="E6039" s="5">
        <v>0</v>
      </c>
      <c r="F6039" s="5">
        <v>0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19">
        <v>0</v>
      </c>
    </row>
    <row r="6040" spans="1:14" ht="15.75" hidden="1" customHeight="1" x14ac:dyDescent="0.2">
      <c r="A6040" s="14">
        <v>0</v>
      </c>
      <c r="B6040" s="16">
        <v>0</v>
      </c>
      <c r="C6040" s="14">
        <v>0</v>
      </c>
      <c r="D6040" s="17">
        <v>0</v>
      </c>
      <c r="E6040" s="5">
        <v>0</v>
      </c>
      <c r="F6040" s="5">
        <v>0</v>
      </c>
      <c r="G6040" s="5">
        <v>0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19">
        <v>0</v>
      </c>
    </row>
    <row r="6041" spans="1:14" ht="15.75" hidden="1" customHeight="1" x14ac:dyDescent="0.2">
      <c r="A6041" s="14">
        <v>0</v>
      </c>
      <c r="B6041" s="16">
        <v>0</v>
      </c>
      <c r="C6041" s="14">
        <v>0</v>
      </c>
      <c r="D6041" s="17">
        <v>0</v>
      </c>
      <c r="E6041" s="5">
        <v>0</v>
      </c>
      <c r="F6041" s="5">
        <v>0</v>
      </c>
      <c r="G6041" s="5">
        <v>0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  <c r="N6041" s="19">
        <v>0</v>
      </c>
    </row>
    <row r="6042" spans="1:14" ht="15.75" hidden="1" customHeight="1" x14ac:dyDescent="0.2">
      <c r="A6042" s="14">
        <v>0</v>
      </c>
      <c r="B6042" s="16">
        <v>0</v>
      </c>
      <c r="C6042" s="14">
        <v>0</v>
      </c>
      <c r="D6042" s="17">
        <v>0</v>
      </c>
      <c r="E6042" s="5">
        <v>0</v>
      </c>
      <c r="F6042" s="5">
        <v>0</v>
      </c>
      <c r="G6042" s="5">
        <v>0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19">
        <v>0</v>
      </c>
    </row>
    <row r="6043" spans="1:14" ht="15.75" hidden="1" customHeight="1" x14ac:dyDescent="0.2">
      <c r="A6043" s="14">
        <v>0</v>
      </c>
      <c r="B6043" s="16">
        <v>0</v>
      </c>
      <c r="C6043" s="14">
        <v>0</v>
      </c>
      <c r="D6043" s="17">
        <v>0</v>
      </c>
      <c r="E6043" s="5">
        <v>0</v>
      </c>
      <c r="F6043" s="5">
        <v>0</v>
      </c>
      <c r="G6043" s="5">
        <v>0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19">
        <v>0</v>
      </c>
    </row>
    <row r="6044" spans="1:14" ht="15.75" hidden="1" customHeight="1" x14ac:dyDescent="0.2">
      <c r="A6044" s="14">
        <v>0</v>
      </c>
      <c r="B6044" s="16">
        <v>0</v>
      </c>
      <c r="C6044" s="14">
        <v>0</v>
      </c>
      <c r="D6044" s="17">
        <v>0</v>
      </c>
      <c r="E6044" s="5">
        <v>0</v>
      </c>
      <c r="F6044" s="5">
        <v>0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19">
        <v>0</v>
      </c>
    </row>
    <row r="6045" spans="1:14" ht="15.75" hidden="1" customHeight="1" x14ac:dyDescent="0.2">
      <c r="A6045" s="14">
        <v>0</v>
      </c>
      <c r="B6045" s="16">
        <v>0</v>
      </c>
      <c r="C6045" s="14">
        <v>0</v>
      </c>
      <c r="D6045" s="17">
        <v>0</v>
      </c>
      <c r="E6045" s="5">
        <v>0</v>
      </c>
      <c r="F6045" s="5">
        <v>0</v>
      </c>
      <c r="G6045" s="5">
        <v>0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19">
        <v>0</v>
      </c>
    </row>
    <row r="6046" spans="1:14" ht="15.75" hidden="1" customHeight="1" x14ac:dyDescent="0.2">
      <c r="A6046" s="14">
        <v>0</v>
      </c>
      <c r="B6046" s="16">
        <v>0</v>
      </c>
      <c r="C6046" s="14">
        <v>0</v>
      </c>
      <c r="D6046" s="17">
        <v>0</v>
      </c>
      <c r="E6046" s="5">
        <v>0</v>
      </c>
      <c r="F6046" s="5">
        <v>0</v>
      </c>
      <c r="G6046" s="5">
        <v>0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19">
        <v>0</v>
      </c>
    </row>
    <row r="6047" spans="1:14" ht="15.75" hidden="1" customHeight="1" x14ac:dyDescent="0.2">
      <c r="A6047" s="14">
        <v>0</v>
      </c>
      <c r="B6047" s="16">
        <v>0</v>
      </c>
      <c r="C6047" s="14">
        <v>0</v>
      </c>
      <c r="D6047" s="17">
        <v>0</v>
      </c>
      <c r="E6047" s="5">
        <v>0</v>
      </c>
      <c r="F6047" s="5">
        <v>0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19">
        <v>0</v>
      </c>
    </row>
    <row r="6048" spans="1:14" ht="15.75" hidden="1" customHeight="1" x14ac:dyDescent="0.2">
      <c r="A6048" s="14">
        <v>0</v>
      </c>
      <c r="B6048" s="16">
        <v>0</v>
      </c>
      <c r="C6048" s="14">
        <v>0</v>
      </c>
      <c r="D6048" s="17">
        <v>0</v>
      </c>
      <c r="E6048" s="5">
        <v>0</v>
      </c>
      <c r="F6048" s="5">
        <v>0</v>
      </c>
      <c r="G6048" s="5">
        <v>0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  <c r="N6048" s="19">
        <v>0</v>
      </c>
    </row>
    <row r="6049" spans="1:14" ht="15.75" hidden="1" customHeight="1" x14ac:dyDescent="0.2">
      <c r="A6049" s="14">
        <v>0</v>
      </c>
      <c r="B6049" s="16">
        <v>0</v>
      </c>
      <c r="C6049" s="14">
        <v>0</v>
      </c>
      <c r="D6049" s="17">
        <v>0</v>
      </c>
      <c r="E6049" s="5">
        <v>0</v>
      </c>
      <c r="F6049" s="5">
        <v>0</v>
      </c>
      <c r="G6049" s="5">
        <v>0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19">
        <v>0</v>
      </c>
    </row>
    <row r="6050" spans="1:14" ht="15.75" hidden="1" customHeight="1" x14ac:dyDescent="0.2">
      <c r="A6050" s="14">
        <v>0</v>
      </c>
      <c r="B6050" s="16">
        <v>0</v>
      </c>
      <c r="C6050" s="14">
        <v>0</v>
      </c>
      <c r="D6050" s="17">
        <v>0</v>
      </c>
      <c r="E6050" s="5">
        <v>0</v>
      </c>
      <c r="F6050" s="5">
        <v>0</v>
      </c>
      <c r="G6050" s="5">
        <v>0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19">
        <v>0</v>
      </c>
    </row>
    <row r="6051" spans="1:14" ht="15.75" hidden="1" customHeight="1" x14ac:dyDescent="0.2">
      <c r="A6051" s="14">
        <v>0</v>
      </c>
      <c r="B6051" s="16">
        <v>0</v>
      </c>
      <c r="C6051" s="14">
        <v>0</v>
      </c>
      <c r="D6051" s="17">
        <v>0</v>
      </c>
      <c r="E6051" s="5">
        <v>0</v>
      </c>
      <c r="F6051" s="5">
        <v>0</v>
      </c>
      <c r="G6051" s="5">
        <v>0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19">
        <v>0</v>
      </c>
    </row>
    <row r="6052" spans="1:14" ht="15.75" hidden="1" customHeight="1" x14ac:dyDescent="0.2">
      <c r="A6052" s="14">
        <v>0</v>
      </c>
      <c r="B6052" s="16">
        <v>0</v>
      </c>
      <c r="C6052" s="14">
        <v>0</v>
      </c>
      <c r="D6052" s="17">
        <v>0</v>
      </c>
      <c r="E6052" s="5">
        <v>0</v>
      </c>
      <c r="F6052" s="5">
        <v>0</v>
      </c>
      <c r="G6052" s="5">
        <v>0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19">
        <v>0</v>
      </c>
    </row>
    <row r="6053" spans="1:14" ht="15.75" hidden="1" customHeight="1" x14ac:dyDescent="0.2">
      <c r="A6053" s="14">
        <v>0</v>
      </c>
      <c r="B6053" s="16">
        <v>0</v>
      </c>
      <c r="C6053" s="14">
        <v>0</v>
      </c>
      <c r="D6053" s="17">
        <v>0</v>
      </c>
      <c r="E6053" s="5">
        <v>0</v>
      </c>
      <c r="F6053" s="5">
        <v>0</v>
      </c>
      <c r="G6053" s="5">
        <v>0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19">
        <v>0</v>
      </c>
    </row>
    <row r="6054" spans="1:14" ht="15.75" hidden="1" customHeight="1" x14ac:dyDescent="0.2">
      <c r="A6054" s="14">
        <v>0</v>
      </c>
      <c r="B6054" s="16">
        <v>0</v>
      </c>
      <c r="C6054" s="14">
        <v>0</v>
      </c>
      <c r="D6054" s="17">
        <v>0</v>
      </c>
      <c r="E6054" s="5">
        <v>0</v>
      </c>
      <c r="F6054" s="5">
        <v>0</v>
      </c>
      <c r="G6054" s="5">
        <v>0</v>
      </c>
      <c r="H6054" s="5">
        <v>0</v>
      </c>
      <c r="I6054" s="5">
        <v>0</v>
      </c>
      <c r="J6054" s="5">
        <v>0</v>
      </c>
      <c r="K6054" s="5">
        <v>0</v>
      </c>
      <c r="L6054" s="5">
        <v>0</v>
      </c>
      <c r="M6054" s="5">
        <v>0</v>
      </c>
      <c r="N6054" s="19">
        <v>0</v>
      </c>
    </row>
    <row r="6055" spans="1:14" ht="15.75" hidden="1" customHeight="1" x14ac:dyDescent="0.2">
      <c r="A6055" s="14">
        <v>0</v>
      </c>
      <c r="B6055" s="16">
        <v>0</v>
      </c>
      <c r="C6055" s="14">
        <v>0</v>
      </c>
      <c r="D6055" s="17">
        <v>0</v>
      </c>
      <c r="E6055" s="5">
        <v>0</v>
      </c>
      <c r="F6055" s="5">
        <v>0</v>
      </c>
      <c r="G6055" s="5">
        <v>0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19">
        <v>0</v>
      </c>
    </row>
    <row r="6056" spans="1:14" ht="15.75" hidden="1" customHeight="1" x14ac:dyDescent="0.2">
      <c r="A6056" s="14">
        <v>0</v>
      </c>
      <c r="B6056" s="16">
        <v>0</v>
      </c>
      <c r="C6056" s="14">
        <v>0</v>
      </c>
      <c r="D6056" s="17">
        <v>0</v>
      </c>
      <c r="E6056" s="5">
        <v>0</v>
      </c>
      <c r="F6056" s="5">
        <v>0</v>
      </c>
      <c r="G6056" s="5">
        <v>0</v>
      </c>
      <c r="H6056" s="5">
        <v>0</v>
      </c>
      <c r="I6056" s="5">
        <v>0</v>
      </c>
      <c r="J6056" s="5">
        <v>0</v>
      </c>
      <c r="K6056" s="5">
        <v>0</v>
      </c>
      <c r="L6056" s="5">
        <v>0</v>
      </c>
      <c r="M6056" s="5">
        <v>0</v>
      </c>
      <c r="N6056" s="19">
        <v>0</v>
      </c>
    </row>
    <row r="6057" spans="1:14" ht="15.75" hidden="1" customHeight="1" x14ac:dyDescent="0.2">
      <c r="A6057" s="14">
        <v>0</v>
      </c>
      <c r="B6057" s="16">
        <v>0</v>
      </c>
      <c r="C6057" s="14">
        <v>0</v>
      </c>
      <c r="D6057" s="17">
        <v>0</v>
      </c>
      <c r="E6057" s="5">
        <v>0</v>
      </c>
      <c r="F6057" s="5">
        <v>0</v>
      </c>
      <c r="G6057" s="5">
        <v>0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19">
        <v>0</v>
      </c>
    </row>
    <row r="6058" spans="1:14" ht="15.75" hidden="1" customHeight="1" x14ac:dyDescent="0.2">
      <c r="A6058" s="14">
        <v>0</v>
      </c>
      <c r="B6058" s="16">
        <v>0</v>
      </c>
      <c r="C6058" s="14">
        <v>0</v>
      </c>
      <c r="D6058" s="17">
        <v>0</v>
      </c>
      <c r="E6058" s="5">
        <v>0</v>
      </c>
      <c r="F6058" s="5">
        <v>0</v>
      </c>
      <c r="G6058" s="5">
        <v>0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19">
        <v>0</v>
      </c>
    </row>
    <row r="6059" spans="1:14" ht="15.75" hidden="1" customHeight="1" x14ac:dyDescent="0.2">
      <c r="A6059" s="14">
        <v>0</v>
      </c>
      <c r="B6059" s="16">
        <v>0</v>
      </c>
      <c r="C6059" s="14">
        <v>0</v>
      </c>
      <c r="D6059" s="17">
        <v>0</v>
      </c>
      <c r="E6059" s="5">
        <v>0</v>
      </c>
      <c r="F6059" s="5">
        <v>0</v>
      </c>
      <c r="G6059" s="5">
        <v>0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19">
        <v>0</v>
      </c>
    </row>
    <row r="6060" spans="1:14" ht="15.75" hidden="1" customHeight="1" x14ac:dyDescent="0.2">
      <c r="A6060" s="14">
        <v>0</v>
      </c>
      <c r="B6060" s="16">
        <v>0</v>
      </c>
      <c r="C6060" s="14">
        <v>0</v>
      </c>
      <c r="D6060" s="17">
        <v>0</v>
      </c>
      <c r="E6060" s="5">
        <v>0</v>
      </c>
      <c r="F6060" s="5">
        <v>0</v>
      </c>
      <c r="G6060" s="5">
        <v>0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  <c r="N6060" s="19">
        <v>0</v>
      </c>
    </row>
    <row r="6061" spans="1:14" ht="15.75" hidden="1" customHeight="1" x14ac:dyDescent="0.2">
      <c r="A6061" s="14">
        <v>0</v>
      </c>
      <c r="B6061" s="16">
        <v>0</v>
      </c>
      <c r="C6061" s="14">
        <v>0</v>
      </c>
      <c r="D6061" s="17">
        <v>0</v>
      </c>
      <c r="E6061" s="5">
        <v>0</v>
      </c>
      <c r="F6061" s="5">
        <v>0</v>
      </c>
      <c r="G6061" s="5">
        <v>0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19">
        <v>0</v>
      </c>
    </row>
    <row r="6062" spans="1:14" ht="15.75" hidden="1" customHeight="1" x14ac:dyDescent="0.2">
      <c r="A6062" s="14">
        <v>0</v>
      </c>
      <c r="B6062" s="16">
        <v>0</v>
      </c>
      <c r="C6062" s="14">
        <v>0</v>
      </c>
      <c r="D6062" s="17">
        <v>0</v>
      </c>
      <c r="E6062" s="5">
        <v>0</v>
      </c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19">
        <v>0</v>
      </c>
    </row>
    <row r="6063" spans="1:14" ht="15.75" hidden="1" customHeight="1" x14ac:dyDescent="0.2">
      <c r="A6063" s="14">
        <v>0</v>
      </c>
      <c r="B6063" s="16">
        <v>0</v>
      </c>
      <c r="C6063" s="14">
        <v>0</v>
      </c>
      <c r="D6063" s="17">
        <v>0</v>
      </c>
      <c r="E6063" s="5">
        <v>0</v>
      </c>
      <c r="F6063" s="5">
        <v>0</v>
      </c>
      <c r="G6063" s="5">
        <v>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19">
        <v>0</v>
      </c>
    </row>
    <row r="6064" spans="1:14" ht="15.75" hidden="1" customHeight="1" x14ac:dyDescent="0.2">
      <c r="A6064" s="14">
        <v>0</v>
      </c>
      <c r="B6064" s="16">
        <v>0</v>
      </c>
      <c r="C6064" s="14">
        <v>0</v>
      </c>
      <c r="D6064" s="17">
        <v>0</v>
      </c>
      <c r="E6064" s="5">
        <v>0</v>
      </c>
      <c r="F6064" s="5">
        <v>0</v>
      </c>
      <c r="G6064" s="5">
        <v>0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19">
        <v>0</v>
      </c>
    </row>
    <row r="6065" spans="1:14" ht="15.75" hidden="1" customHeight="1" x14ac:dyDescent="0.2">
      <c r="A6065" s="14">
        <v>0</v>
      </c>
      <c r="B6065" s="16">
        <v>0</v>
      </c>
      <c r="C6065" s="14">
        <v>0</v>
      </c>
      <c r="D6065" s="17">
        <v>0</v>
      </c>
      <c r="E6065" s="5">
        <v>0</v>
      </c>
      <c r="F6065" s="5">
        <v>0</v>
      </c>
      <c r="G6065" s="5">
        <v>0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19">
        <v>0</v>
      </c>
    </row>
    <row r="6066" spans="1:14" ht="15.75" hidden="1" customHeight="1" x14ac:dyDescent="0.2">
      <c r="A6066" s="14">
        <v>0</v>
      </c>
      <c r="B6066" s="16">
        <v>0</v>
      </c>
      <c r="C6066" s="14">
        <v>0</v>
      </c>
      <c r="D6066" s="17">
        <v>0</v>
      </c>
      <c r="E6066" s="5">
        <v>0</v>
      </c>
      <c r="F6066" s="5">
        <v>0</v>
      </c>
      <c r="G6066" s="5">
        <v>0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19">
        <v>0</v>
      </c>
    </row>
    <row r="6067" spans="1:14" ht="15.75" hidden="1" customHeight="1" x14ac:dyDescent="0.2">
      <c r="A6067" s="14">
        <v>0</v>
      </c>
      <c r="B6067" s="16">
        <v>0</v>
      </c>
      <c r="C6067" s="14">
        <v>0</v>
      </c>
      <c r="D6067" s="17">
        <v>0</v>
      </c>
      <c r="E6067" s="5">
        <v>0</v>
      </c>
      <c r="F6067" s="5">
        <v>0</v>
      </c>
      <c r="G6067" s="5">
        <v>0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  <c r="N6067" s="19">
        <v>0</v>
      </c>
    </row>
    <row r="6068" spans="1:14" ht="15.75" hidden="1" customHeight="1" x14ac:dyDescent="0.2">
      <c r="A6068" s="14">
        <v>0</v>
      </c>
      <c r="B6068" s="16">
        <v>0</v>
      </c>
      <c r="C6068" s="14">
        <v>0</v>
      </c>
      <c r="D6068" s="17">
        <v>0</v>
      </c>
      <c r="E6068" s="5">
        <v>0</v>
      </c>
      <c r="F6068" s="5">
        <v>0</v>
      </c>
      <c r="G6068" s="5">
        <v>0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19">
        <v>0</v>
      </c>
    </row>
    <row r="6069" spans="1:14" ht="15.75" hidden="1" customHeight="1" x14ac:dyDescent="0.2">
      <c r="A6069" s="14">
        <v>0</v>
      </c>
      <c r="B6069" s="16">
        <v>0</v>
      </c>
      <c r="C6069" s="14">
        <v>0</v>
      </c>
      <c r="D6069" s="17">
        <v>0</v>
      </c>
      <c r="E6069" s="5">
        <v>0</v>
      </c>
      <c r="F6069" s="5">
        <v>0</v>
      </c>
      <c r="G6069" s="5">
        <v>0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19">
        <v>0</v>
      </c>
    </row>
    <row r="6070" spans="1:14" ht="15.75" hidden="1" customHeight="1" x14ac:dyDescent="0.2">
      <c r="A6070" s="14">
        <v>0</v>
      </c>
      <c r="B6070" s="16">
        <v>0</v>
      </c>
      <c r="C6070" s="14">
        <v>0</v>
      </c>
      <c r="D6070" s="17">
        <v>0</v>
      </c>
      <c r="E6070" s="5">
        <v>0</v>
      </c>
      <c r="F6070" s="5">
        <v>0</v>
      </c>
      <c r="G6070" s="5">
        <v>0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19">
        <v>0</v>
      </c>
    </row>
    <row r="6071" spans="1:14" ht="15.75" hidden="1" customHeight="1" x14ac:dyDescent="0.2">
      <c r="A6071" s="14">
        <v>0</v>
      </c>
      <c r="B6071" s="16">
        <v>0</v>
      </c>
      <c r="C6071" s="14">
        <v>0</v>
      </c>
      <c r="D6071" s="17">
        <v>0</v>
      </c>
      <c r="E6071" s="5">
        <v>0</v>
      </c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19">
        <v>0</v>
      </c>
    </row>
    <row r="6072" spans="1:14" ht="15.75" hidden="1" customHeight="1" x14ac:dyDescent="0.2">
      <c r="A6072" s="14">
        <v>0</v>
      </c>
      <c r="B6072" s="16">
        <v>0</v>
      </c>
      <c r="C6072" s="14">
        <v>0</v>
      </c>
      <c r="D6072" s="17">
        <v>0</v>
      </c>
      <c r="E6072" s="5">
        <v>0</v>
      </c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19">
        <v>0</v>
      </c>
    </row>
    <row r="6073" spans="1:14" ht="15.75" hidden="1" customHeight="1" x14ac:dyDescent="0.2">
      <c r="A6073" s="14">
        <v>0</v>
      </c>
      <c r="B6073" s="16">
        <v>0</v>
      </c>
      <c r="C6073" s="14">
        <v>0</v>
      </c>
      <c r="D6073" s="17">
        <v>0</v>
      </c>
      <c r="E6073" s="5">
        <v>0</v>
      </c>
      <c r="F6073" s="5">
        <v>0</v>
      </c>
      <c r="G6073" s="5">
        <v>0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19">
        <v>0</v>
      </c>
    </row>
    <row r="6074" spans="1:14" ht="15.75" hidden="1" customHeight="1" x14ac:dyDescent="0.2">
      <c r="A6074" s="14">
        <v>0</v>
      </c>
      <c r="B6074" s="16">
        <v>0</v>
      </c>
      <c r="C6074" s="14">
        <v>0</v>
      </c>
      <c r="D6074" s="17">
        <v>0</v>
      </c>
      <c r="E6074" s="5">
        <v>0</v>
      </c>
      <c r="F6074" s="5">
        <v>0</v>
      </c>
      <c r="G6074" s="5">
        <v>0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19">
        <v>0</v>
      </c>
    </row>
    <row r="6075" spans="1:14" ht="15.75" hidden="1" customHeight="1" x14ac:dyDescent="0.2">
      <c r="A6075" s="14">
        <v>0</v>
      </c>
      <c r="B6075" s="16">
        <v>0</v>
      </c>
      <c r="C6075" s="14">
        <v>0</v>
      </c>
      <c r="D6075" s="17">
        <v>0</v>
      </c>
      <c r="E6075" s="5">
        <v>0</v>
      </c>
      <c r="F6075" s="5">
        <v>0</v>
      </c>
      <c r="G6075" s="5">
        <v>0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19">
        <v>0</v>
      </c>
    </row>
    <row r="6076" spans="1:14" ht="15.75" hidden="1" customHeight="1" x14ac:dyDescent="0.2">
      <c r="A6076" s="14">
        <v>0</v>
      </c>
      <c r="B6076" s="16">
        <v>0</v>
      </c>
      <c r="C6076" s="14">
        <v>0</v>
      </c>
      <c r="D6076" s="17">
        <v>0</v>
      </c>
      <c r="E6076" s="5">
        <v>0</v>
      </c>
      <c r="F6076" s="5">
        <v>0</v>
      </c>
      <c r="G6076" s="5">
        <v>0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19">
        <v>0</v>
      </c>
    </row>
    <row r="6077" spans="1:14" ht="15.75" hidden="1" customHeight="1" x14ac:dyDescent="0.2">
      <c r="A6077" s="14">
        <v>0</v>
      </c>
      <c r="B6077" s="16">
        <v>0</v>
      </c>
      <c r="C6077" s="14">
        <v>0</v>
      </c>
      <c r="D6077" s="17">
        <v>0</v>
      </c>
      <c r="E6077" s="5">
        <v>0</v>
      </c>
      <c r="F6077" s="5">
        <v>0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19">
        <v>0</v>
      </c>
    </row>
    <row r="6078" spans="1:14" ht="15.75" hidden="1" customHeight="1" x14ac:dyDescent="0.2">
      <c r="A6078" s="14">
        <v>0</v>
      </c>
      <c r="B6078" s="16">
        <v>0</v>
      </c>
      <c r="C6078" s="14">
        <v>0</v>
      </c>
      <c r="D6078" s="17">
        <v>0</v>
      </c>
      <c r="E6078" s="5">
        <v>0</v>
      </c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19">
        <v>0</v>
      </c>
    </row>
    <row r="6079" spans="1:14" ht="15.75" hidden="1" customHeight="1" x14ac:dyDescent="0.2">
      <c r="A6079" s="14">
        <v>0</v>
      </c>
      <c r="B6079" s="16">
        <v>0</v>
      </c>
      <c r="C6079" s="14">
        <v>0</v>
      </c>
      <c r="D6079" s="17">
        <v>0</v>
      </c>
      <c r="E6079" s="5">
        <v>0</v>
      </c>
      <c r="F6079" s="5">
        <v>0</v>
      </c>
      <c r="G6079" s="5">
        <v>0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19">
        <v>0</v>
      </c>
    </row>
    <row r="6080" spans="1:14" ht="15.75" hidden="1" customHeight="1" x14ac:dyDescent="0.2">
      <c r="A6080" s="14">
        <v>0</v>
      </c>
      <c r="B6080" s="16">
        <v>0</v>
      </c>
      <c r="C6080" s="14">
        <v>0</v>
      </c>
      <c r="D6080" s="17">
        <v>0</v>
      </c>
      <c r="E6080" s="5">
        <v>0</v>
      </c>
      <c r="F6080" s="5">
        <v>0</v>
      </c>
      <c r="G6080" s="5">
        <v>0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  <c r="N6080" s="19">
        <v>0</v>
      </c>
    </row>
    <row r="6081" spans="1:14" ht="15.75" hidden="1" customHeight="1" x14ac:dyDescent="0.2">
      <c r="A6081" s="14">
        <v>0</v>
      </c>
      <c r="B6081" s="16">
        <v>0</v>
      </c>
      <c r="C6081" s="14">
        <v>0</v>
      </c>
      <c r="D6081" s="17">
        <v>0</v>
      </c>
      <c r="E6081" s="5">
        <v>0</v>
      </c>
      <c r="F6081" s="5">
        <v>0</v>
      </c>
      <c r="G6081" s="5">
        <v>0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19">
        <v>0</v>
      </c>
    </row>
    <row r="6082" spans="1:14" ht="15.75" hidden="1" customHeight="1" x14ac:dyDescent="0.2">
      <c r="A6082" s="14">
        <v>0</v>
      </c>
      <c r="B6082" s="16">
        <v>0</v>
      </c>
      <c r="C6082" s="14">
        <v>0</v>
      </c>
      <c r="D6082" s="17">
        <v>0</v>
      </c>
      <c r="E6082" s="5">
        <v>0</v>
      </c>
      <c r="F6082" s="5">
        <v>0</v>
      </c>
      <c r="G6082" s="5">
        <v>0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19">
        <v>0</v>
      </c>
    </row>
    <row r="6083" spans="1:14" ht="15.75" hidden="1" customHeight="1" x14ac:dyDescent="0.2">
      <c r="A6083" s="14">
        <v>0</v>
      </c>
      <c r="B6083" s="16">
        <v>0</v>
      </c>
      <c r="C6083" s="14">
        <v>0</v>
      </c>
      <c r="D6083" s="17">
        <v>0</v>
      </c>
      <c r="E6083" s="5">
        <v>0</v>
      </c>
      <c r="F6083" s="5">
        <v>0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19">
        <v>0</v>
      </c>
    </row>
    <row r="6084" spans="1:14" ht="15.75" hidden="1" customHeight="1" x14ac:dyDescent="0.2">
      <c r="A6084" s="14">
        <v>0</v>
      </c>
      <c r="B6084" s="16">
        <v>0</v>
      </c>
      <c r="C6084" s="14">
        <v>0</v>
      </c>
      <c r="D6084" s="17">
        <v>0</v>
      </c>
      <c r="E6084" s="5">
        <v>0</v>
      </c>
      <c r="F6084" s="5">
        <v>0</v>
      </c>
      <c r="G6084" s="5">
        <v>0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19">
        <v>0</v>
      </c>
    </row>
    <row r="6085" spans="1:14" ht="15.75" hidden="1" customHeight="1" x14ac:dyDescent="0.2">
      <c r="A6085" s="14">
        <v>0</v>
      </c>
      <c r="B6085" s="16">
        <v>0</v>
      </c>
      <c r="C6085" s="14">
        <v>0</v>
      </c>
      <c r="D6085" s="17">
        <v>0</v>
      </c>
      <c r="E6085" s="5">
        <v>0</v>
      </c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19">
        <v>0</v>
      </c>
    </row>
    <row r="6086" spans="1:14" ht="15.75" hidden="1" customHeight="1" x14ac:dyDescent="0.2">
      <c r="A6086" s="14">
        <v>0</v>
      </c>
      <c r="B6086" s="16">
        <v>0</v>
      </c>
      <c r="C6086" s="14">
        <v>0</v>
      </c>
      <c r="D6086" s="17">
        <v>0</v>
      </c>
      <c r="E6086" s="5">
        <v>0</v>
      </c>
      <c r="F6086" s="5">
        <v>0</v>
      </c>
      <c r="G6086" s="5">
        <v>0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19">
        <v>0</v>
      </c>
    </row>
    <row r="6087" spans="1:14" ht="15.75" hidden="1" customHeight="1" x14ac:dyDescent="0.2">
      <c r="A6087" s="14">
        <v>0</v>
      </c>
      <c r="B6087" s="16">
        <v>0</v>
      </c>
      <c r="C6087" s="14">
        <v>0</v>
      </c>
      <c r="D6087" s="17">
        <v>0</v>
      </c>
      <c r="E6087" s="5">
        <v>0</v>
      </c>
      <c r="F6087" s="5">
        <v>0</v>
      </c>
      <c r="G6087" s="5">
        <v>0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19">
        <v>0</v>
      </c>
    </row>
    <row r="6088" spans="1:14" ht="15.75" hidden="1" customHeight="1" x14ac:dyDescent="0.2">
      <c r="A6088" s="14">
        <v>0</v>
      </c>
      <c r="B6088" s="16">
        <v>0</v>
      </c>
      <c r="C6088" s="14">
        <v>0</v>
      </c>
      <c r="D6088" s="17">
        <v>0</v>
      </c>
      <c r="E6088" s="5">
        <v>0</v>
      </c>
      <c r="F6088" s="5">
        <v>0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19">
        <v>0</v>
      </c>
    </row>
    <row r="6089" spans="1:14" ht="15.75" hidden="1" customHeight="1" x14ac:dyDescent="0.2">
      <c r="A6089" s="14">
        <v>0</v>
      </c>
      <c r="B6089" s="16">
        <v>0</v>
      </c>
      <c r="C6089" s="14">
        <v>0</v>
      </c>
      <c r="D6089" s="17">
        <v>0</v>
      </c>
      <c r="E6089" s="5">
        <v>0</v>
      </c>
      <c r="F6089" s="5">
        <v>0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19">
        <v>0</v>
      </c>
    </row>
    <row r="6090" spans="1:14" ht="15.75" hidden="1" customHeight="1" x14ac:dyDescent="0.2">
      <c r="A6090" s="14">
        <v>0</v>
      </c>
      <c r="B6090" s="16">
        <v>0</v>
      </c>
      <c r="C6090" s="14">
        <v>0</v>
      </c>
      <c r="D6090" s="17">
        <v>0</v>
      </c>
      <c r="E6090" s="5">
        <v>0</v>
      </c>
      <c r="F6090" s="5">
        <v>0</v>
      </c>
      <c r="G6090" s="5">
        <v>0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19">
        <v>0</v>
      </c>
    </row>
    <row r="6091" spans="1:14" ht="15.75" hidden="1" customHeight="1" x14ac:dyDescent="0.2">
      <c r="A6091" s="14">
        <v>0</v>
      </c>
      <c r="B6091" s="16">
        <v>0</v>
      </c>
      <c r="C6091" s="14">
        <v>0</v>
      </c>
      <c r="D6091" s="17">
        <v>0</v>
      </c>
      <c r="E6091" s="5">
        <v>0</v>
      </c>
      <c r="F6091" s="5">
        <v>0</v>
      </c>
      <c r="G6091" s="5">
        <v>0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19">
        <v>0</v>
      </c>
    </row>
    <row r="6092" spans="1:14" ht="15.75" hidden="1" customHeight="1" x14ac:dyDescent="0.2">
      <c r="A6092" s="14">
        <v>0</v>
      </c>
      <c r="B6092" s="16">
        <v>0</v>
      </c>
      <c r="C6092" s="14">
        <v>0</v>
      </c>
      <c r="D6092" s="17">
        <v>0</v>
      </c>
      <c r="E6092" s="5">
        <v>0</v>
      </c>
      <c r="F6092" s="5">
        <v>0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19">
        <v>0</v>
      </c>
    </row>
    <row r="6093" spans="1:14" ht="15.75" hidden="1" customHeight="1" x14ac:dyDescent="0.2">
      <c r="A6093" s="14">
        <v>0</v>
      </c>
      <c r="B6093" s="16">
        <v>0</v>
      </c>
      <c r="C6093" s="14">
        <v>0</v>
      </c>
      <c r="D6093" s="17">
        <v>0</v>
      </c>
      <c r="E6093" s="5">
        <v>0</v>
      </c>
      <c r="F6093" s="5">
        <v>0</v>
      </c>
      <c r="G6093" s="5">
        <v>0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19">
        <v>0</v>
      </c>
    </row>
    <row r="6094" spans="1:14" ht="15.75" hidden="1" customHeight="1" x14ac:dyDescent="0.2">
      <c r="A6094" s="14">
        <v>0</v>
      </c>
      <c r="B6094" s="16">
        <v>0</v>
      </c>
      <c r="C6094" s="14">
        <v>0</v>
      </c>
      <c r="D6094" s="17">
        <v>0</v>
      </c>
      <c r="E6094" s="5">
        <v>0</v>
      </c>
      <c r="F6094" s="5">
        <v>0</v>
      </c>
      <c r="G6094" s="5">
        <v>0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19">
        <v>0</v>
      </c>
    </row>
    <row r="6095" spans="1:14" ht="15.75" hidden="1" customHeight="1" x14ac:dyDescent="0.2">
      <c r="A6095" s="14">
        <v>0</v>
      </c>
      <c r="B6095" s="16">
        <v>0</v>
      </c>
      <c r="C6095" s="14">
        <v>0</v>
      </c>
      <c r="D6095" s="17">
        <v>0</v>
      </c>
      <c r="E6095" s="5">
        <v>0</v>
      </c>
      <c r="F6095" s="5">
        <v>0</v>
      </c>
      <c r="G6095" s="5">
        <v>0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19">
        <v>0</v>
      </c>
    </row>
    <row r="6096" spans="1:14" ht="15.75" hidden="1" customHeight="1" x14ac:dyDescent="0.2">
      <c r="A6096" s="14">
        <v>0</v>
      </c>
      <c r="B6096" s="16">
        <v>0</v>
      </c>
      <c r="C6096" s="14">
        <v>0</v>
      </c>
      <c r="D6096" s="17">
        <v>0</v>
      </c>
      <c r="E6096" s="5">
        <v>0</v>
      </c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19">
        <v>0</v>
      </c>
    </row>
    <row r="6097" spans="1:14" ht="15.75" hidden="1" customHeight="1" x14ac:dyDescent="0.2">
      <c r="A6097" s="14">
        <v>0</v>
      </c>
      <c r="B6097" s="16">
        <v>0</v>
      </c>
      <c r="C6097" s="14">
        <v>0</v>
      </c>
      <c r="D6097" s="17">
        <v>0</v>
      </c>
      <c r="E6097" s="5">
        <v>0</v>
      </c>
      <c r="F6097" s="5">
        <v>0</v>
      </c>
      <c r="G6097" s="5">
        <v>0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19">
        <v>0</v>
      </c>
    </row>
    <row r="6098" spans="1:14" ht="15.75" hidden="1" customHeight="1" x14ac:dyDescent="0.2">
      <c r="A6098" s="14">
        <v>0</v>
      </c>
      <c r="B6098" s="16">
        <v>0</v>
      </c>
      <c r="C6098" s="14">
        <v>0</v>
      </c>
      <c r="D6098" s="17">
        <v>0</v>
      </c>
      <c r="E6098" s="5">
        <v>0</v>
      </c>
      <c r="F6098" s="5">
        <v>0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19">
        <v>0</v>
      </c>
    </row>
    <row r="6099" spans="1:14" ht="15.75" hidden="1" customHeight="1" x14ac:dyDescent="0.2">
      <c r="A6099" s="14">
        <v>0</v>
      </c>
      <c r="B6099" s="16">
        <v>0</v>
      </c>
      <c r="C6099" s="14">
        <v>0</v>
      </c>
      <c r="D6099" s="17">
        <v>0</v>
      </c>
      <c r="E6099" s="5">
        <v>0</v>
      </c>
      <c r="F6099" s="5">
        <v>0</v>
      </c>
      <c r="G6099" s="5">
        <v>0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19">
        <v>0</v>
      </c>
    </row>
    <row r="6100" spans="1:14" ht="15.75" hidden="1" customHeight="1" x14ac:dyDescent="0.2">
      <c r="A6100" s="14">
        <v>0</v>
      </c>
      <c r="B6100" s="16">
        <v>0</v>
      </c>
      <c r="C6100" s="14">
        <v>0</v>
      </c>
      <c r="D6100" s="17">
        <v>0</v>
      </c>
      <c r="E6100" s="5">
        <v>0</v>
      </c>
      <c r="F6100" s="5">
        <v>0</v>
      </c>
      <c r="G6100" s="5">
        <v>0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19">
        <v>0</v>
      </c>
    </row>
    <row r="6101" spans="1:14" ht="15.75" hidden="1" customHeight="1" x14ac:dyDescent="0.2">
      <c r="A6101" s="14">
        <v>0</v>
      </c>
      <c r="B6101" s="16">
        <v>0</v>
      </c>
      <c r="C6101" s="14">
        <v>0</v>
      </c>
      <c r="D6101" s="17">
        <v>0</v>
      </c>
      <c r="E6101" s="5">
        <v>0</v>
      </c>
      <c r="F6101" s="5">
        <v>0</v>
      </c>
      <c r="G6101" s="5">
        <v>0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19">
        <v>0</v>
      </c>
    </row>
    <row r="6102" spans="1:14" ht="15.75" hidden="1" customHeight="1" x14ac:dyDescent="0.2">
      <c r="A6102" s="14">
        <v>0</v>
      </c>
      <c r="B6102" s="16">
        <v>0</v>
      </c>
      <c r="C6102" s="14">
        <v>0</v>
      </c>
      <c r="D6102" s="17">
        <v>0</v>
      </c>
      <c r="E6102" s="5">
        <v>0</v>
      </c>
      <c r="F6102" s="5">
        <v>0</v>
      </c>
      <c r="G6102" s="5">
        <v>0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19">
        <v>0</v>
      </c>
    </row>
    <row r="6103" spans="1:14" ht="15.75" hidden="1" customHeight="1" x14ac:dyDescent="0.2">
      <c r="A6103" s="14">
        <v>0</v>
      </c>
      <c r="B6103" s="16">
        <v>0</v>
      </c>
      <c r="C6103" s="14">
        <v>0</v>
      </c>
      <c r="D6103" s="17">
        <v>0</v>
      </c>
      <c r="E6103" s="5">
        <v>0</v>
      </c>
      <c r="F6103" s="5">
        <v>0</v>
      </c>
      <c r="G6103" s="5">
        <v>0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19">
        <v>0</v>
      </c>
    </row>
    <row r="6104" spans="1:14" ht="15.75" hidden="1" customHeight="1" x14ac:dyDescent="0.2">
      <c r="A6104" s="14">
        <v>0</v>
      </c>
      <c r="B6104" s="16">
        <v>0</v>
      </c>
      <c r="C6104" s="14">
        <v>0</v>
      </c>
      <c r="D6104" s="17">
        <v>0</v>
      </c>
      <c r="E6104" s="5">
        <v>0</v>
      </c>
      <c r="F6104" s="5">
        <v>0</v>
      </c>
      <c r="G6104" s="5">
        <v>0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  <c r="N6104" s="19">
        <v>0</v>
      </c>
    </row>
    <row r="6105" spans="1:14" ht="15.75" hidden="1" customHeight="1" x14ac:dyDescent="0.2">
      <c r="A6105" s="14">
        <v>0</v>
      </c>
      <c r="B6105" s="16">
        <v>0</v>
      </c>
      <c r="C6105" s="14">
        <v>0</v>
      </c>
      <c r="D6105" s="17">
        <v>0</v>
      </c>
      <c r="E6105" s="5">
        <v>0</v>
      </c>
      <c r="F6105" s="5">
        <v>0</v>
      </c>
      <c r="G6105" s="5">
        <v>0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19">
        <v>0</v>
      </c>
    </row>
    <row r="6106" spans="1:14" ht="15.75" hidden="1" customHeight="1" x14ac:dyDescent="0.2">
      <c r="A6106" s="14">
        <v>0</v>
      </c>
      <c r="B6106" s="16">
        <v>0</v>
      </c>
      <c r="C6106" s="14">
        <v>0</v>
      </c>
      <c r="D6106" s="17">
        <v>0</v>
      </c>
      <c r="E6106" s="5">
        <v>0</v>
      </c>
      <c r="F6106" s="5">
        <v>0</v>
      </c>
      <c r="G6106" s="5">
        <v>0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19">
        <v>0</v>
      </c>
    </row>
    <row r="6107" spans="1:14" ht="15.75" hidden="1" customHeight="1" x14ac:dyDescent="0.2">
      <c r="A6107" s="14">
        <v>0</v>
      </c>
      <c r="B6107" s="16">
        <v>0</v>
      </c>
      <c r="C6107" s="14">
        <v>0</v>
      </c>
      <c r="D6107" s="17">
        <v>0</v>
      </c>
      <c r="E6107" s="5">
        <v>0</v>
      </c>
      <c r="F6107" s="5">
        <v>0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19">
        <v>0</v>
      </c>
    </row>
    <row r="6108" spans="1:14" ht="15.75" hidden="1" customHeight="1" x14ac:dyDescent="0.2">
      <c r="A6108" s="14">
        <v>0</v>
      </c>
      <c r="B6108" s="16">
        <v>0</v>
      </c>
      <c r="C6108" s="14">
        <v>0</v>
      </c>
      <c r="D6108" s="17">
        <v>0</v>
      </c>
      <c r="E6108" s="5">
        <v>0</v>
      </c>
      <c r="F6108" s="5">
        <v>0</v>
      </c>
      <c r="G6108" s="5">
        <v>0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19">
        <v>0</v>
      </c>
    </row>
    <row r="6109" spans="1:14" ht="15.75" hidden="1" customHeight="1" x14ac:dyDescent="0.2">
      <c r="A6109" s="14">
        <v>0</v>
      </c>
      <c r="B6109" s="16">
        <v>0</v>
      </c>
      <c r="C6109" s="14">
        <v>0</v>
      </c>
      <c r="D6109" s="17">
        <v>0</v>
      </c>
      <c r="E6109" s="5">
        <v>0</v>
      </c>
      <c r="F6109" s="5">
        <v>0</v>
      </c>
      <c r="G6109" s="5">
        <v>0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19">
        <v>0</v>
      </c>
    </row>
    <row r="6110" spans="1:14" ht="15.75" hidden="1" customHeight="1" x14ac:dyDescent="0.2">
      <c r="A6110" s="14">
        <v>0</v>
      </c>
      <c r="B6110" s="16">
        <v>0</v>
      </c>
      <c r="C6110" s="14">
        <v>0</v>
      </c>
      <c r="D6110" s="17">
        <v>0</v>
      </c>
      <c r="E6110" s="5">
        <v>0</v>
      </c>
      <c r="F6110" s="5">
        <v>0</v>
      </c>
      <c r="G6110" s="5">
        <v>0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19">
        <v>0</v>
      </c>
    </row>
    <row r="6111" spans="1:14" ht="15.75" hidden="1" customHeight="1" x14ac:dyDescent="0.2">
      <c r="A6111" s="14">
        <v>0</v>
      </c>
      <c r="B6111" s="16">
        <v>0</v>
      </c>
      <c r="C6111" s="14">
        <v>0</v>
      </c>
      <c r="D6111" s="17">
        <v>0</v>
      </c>
      <c r="E6111" s="5">
        <v>0</v>
      </c>
      <c r="F6111" s="5">
        <v>0</v>
      </c>
      <c r="G6111" s="5">
        <v>0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19">
        <v>0</v>
      </c>
    </row>
    <row r="6112" spans="1:14" ht="15.75" hidden="1" customHeight="1" x14ac:dyDescent="0.2">
      <c r="A6112" s="14">
        <v>0</v>
      </c>
      <c r="B6112" s="16">
        <v>0</v>
      </c>
      <c r="C6112" s="14">
        <v>0</v>
      </c>
      <c r="D6112" s="17">
        <v>0</v>
      </c>
      <c r="E6112" s="5">
        <v>0</v>
      </c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19">
        <v>0</v>
      </c>
    </row>
    <row r="6113" spans="1:14" ht="15.75" hidden="1" customHeight="1" x14ac:dyDescent="0.2">
      <c r="A6113" s="14">
        <v>0</v>
      </c>
      <c r="B6113" s="16">
        <v>0</v>
      </c>
      <c r="C6113" s="14">
        <v>0</v>
      </c>
      <c r="D6113" s="17">
        <v>0</v>
      </c>
      <c r="E6113" s="5">
        <v>0</v>
      </c>
      <c r="F6113" s="5">
        <v>0</v>
      </c>
      <c r="G6113" s="5">
        <v>0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19">
        <v>0</v>
      </c>
    </row>
    <row r="6114" spans="1:14" ht="15.75" hidden="1" customHeight="1" x14ac:dyDescent="0.2">
      <c r="A6114" s="14">
        <v>0</v>
      </c>
      <c r="B6114" s="16">
        <v>0</v>
      </c>
      <c r="C6114" s="14">
        <v>0</v>
      </c>
      <c r="D6114" s="17">
        <v>0</v>
      </c>
      <c r="E6114" s="5">
        <v>0</v>
      </c>
      <c r="F6114" s="5">
        <v>0</v>
      </c>
      <c r="G6114" s="5">
        <v>0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19">
        <v>0</v>
      </c>
    </row>
    <row r="6115" spans="1:14" ht="15.75" hidden="1" customHeight="1" x14ac:dyDescent="0.2">
      <c r="A6115" s="14">
        <v>0</v>
      </c>
      <c r="B6115" s="16">
        <v>0</v>
      </c>
      <c r="C6115" s="14">
        <v>0</v>
      </c>
      <c r="D6115" s="17">
        <v>0</v>
      </c>
      <c r="E6115" s="5">
        <v>0</v>
      </c>
      <c r="F6115" s="5">
        <v>0</v>
      </c>
      <c r="G6115" s="5">
        <v>0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19">
        <v>0</v>
      </c>
    </row>
    <row r="6116" spans="1:14" ht="15.75" hidden="1" customHeight="1" x14ac:dyDescent="0.2">
      <c r="A6116" s="14">
        <v>0</v>
      </c>
      <c r="B6116" s="16">
        <v>0</v>
      </c>
      <c r="C6116" s="14">
        <v>0</v>
      </c>
      <c r="D6116" s="17">
        <v>0</v>
      </c>
      <c r="E6116" s="5">
        <v>0</v>
      </c>
      <c r="F6116" s="5">
        <v>0</v>
      </c>
      <c r="G6116" s="5">
        <v>0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19">
        <v>0</v>
      </c>
    </row>
    <row r="6117" spans="1:14" ht="15.75" hidden="1" customHeight="1" x14ac:dyDescent="0.2">
      <c r="A6117" s="14">
        <v>0</v>
      </c>
      <c r="B6117" s="16">
        <v>0</v>
      </c>
      <c r="C6117" s="14">
        <v>0</v>
      </c>
      <c r="D6117" s="17">
        <v>0</v>
      </c>
      <c r="E6117" s="5">
        <v>0</v>
      </c>
      <c r="F6117" s="5">
        <v>0</v>
      </c>
      <c r="G6117" s="5">
        <v>0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19">
        <v>0</v>
      </c>
    </row>
    <row r="6118" spans="1:14" ht="15.75" hidden="1" customHeight="1" x14ac:dyDescent="0.2">
      <c r="A6118" s="14">
        <v>0</v>
      </c>
      <c r="B6118" s="16">
        <v>0</v>
      </c>
      <c r="C6118" s="14">
        <v>0</v>
      </c>
      <c r="D6118" s="17">
        <v>0</v>
      </c>
      <c r="E6118" s="5">
        <v>0</v>
      </c>
      <c r="F6118" s="5">
        <v>0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19">
        <v>0</v>
      </c>
    </row>
    <row r="6119" spans="1:14" ht="15.75" hidden="1" customHeight="1" x14ac:dyDescent="0.2">
      <c r="A6119" s="14">
        <v>0</v>
      </c>
      <c r="B6119" s="16">
        <v>0</v>
      </c>
      <c r="C6119" s="14">
        <v>0</v>
      </c>
      <c r="D6119" s="17">
        <v>0</v>
      </c>
      <c r="E6119" s="5">
        <v>0</v>
      </c>
      <c r="F6119" s="5">
        <v>0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19">
        <v>0</v>
      </c>
    </row>
    <row r="6120" spans="1:14" ht="15.75" hidden="1" customHeight="1" x14ac:dyDescent="0.2">
      <c r="A6120" s="14">
        <v>0</v>
      </c>
      <c r="B6120" s="16">
        <v>0</v>
      </c>
      <c r="C6120" s="14">
        <v>0</v>
      </c>
      <c r="D6120" s="17">
        <v>0</v>
      </c>
      <c r="E6120" s="5">
        <v>0</v>
      </c>
      <c r="F6120" s="5">
        <v>0</v>
      </c>
      <c r="G6120" s="5">
        <v>0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19">
        <v>0</v>
      </c>
    </row>
    <row r="6121" spans="1:14" ht="15.75" hidden="1" customHeight="1" x14ac:dyDescent="0.2">
      <c r="A6121" s="14">
        <v>0</v>
      </c>
      <c r="B6121" s="16">
        <v>0</v>
      </c>
      <c r="C6121" s="14">
        <v>0</v>
      </c>
      <c r="D6121" s="17">
        <v>0</v>
      </c>
      <c r="E6121" s="5">
        <v>0</v>
      </c>
      <c r="F6121" s="5">
        <v>0</v>
      </c>
      <c r="G6121" s="5">
        <v>0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19">
        <v>0</v>
      </c>
    </row>
    <row r="6122" spans="1:14" ht="15.75" hidden="1" customHeight="1" x14ac:dyDescent="0.2">
      <c r="A6122" s="14">
        <v>0</v>
      </c>
      <c r="B6122" s="16">
        <v>0</v>
      </c>
      <c r="C6122" s="14">
        <v>0</v>
      </c>
      <c r="D6122" s="17">
        <v>0</v>
      </c>
      <c r="E6122" s="5">
        <v>0</v>
      </c>
      <c r="F6122" s="5">
        <v>0</v>
      </c>
      <c r="G6122" s="5">
        <v>0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19">
        <v>0</v>
      </c>
    </row>
    <row r="6123" spans="1:14" ht="15.75" hidden="1" customHeight="1" x14ac:dyDescent="0.2">
      <c r="A6123" s="14">
        <v>0</v>
      </c>
      <c r="B6123" s="16">
        <v>0</v>
      </c>
      <c r="C6123" s="14">
        <v>0</v>
      </c>
      <c r="D6123" s="17">
        <v>0</v>
      </c>
      <c r="E6123" s="5">
        <v>0</v>
      </c>
      <c r="F6123" s="5">
        <v>0</v>
      </c>
      <c r="G6123" s="5">
        <v>0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19">
        <v>0</v>
      </c>
    </row>
    <row r="6124" spans="1:14" ht="15.75" hidden="1" customHeight="1" x14ac:dyDescent="0.2">
      <c r="A6124" s="14">
        <v>0</v>
      </c>
      <c r="B6124" s="16">
        <v>0</v>
      </c>
      <c r="C6124" s="14">
        <v>0</v>
      </c>
      <c r="D6124" s="17">
        <v>0</v>
      </c>
      <c r="E6124" s="5">
        <v>0</v>
      </c>
      <c r="F6124" s="5">
        <v>0</v>
      </c>
      <c r="G6124" s="5">
        <v>0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19">
        <v>0</v>
      </c>
    </row>
    <row r="6125" spans="1:14" ht="15.75" hidden="1" customHeight="1" x14ac:dyDescent="0.2">
      <c r="A6125" s="14">
        <v>0</v>
      </c>
      <c r="B6125" s="16">
        <v>0</v>
      </c>
      <c r="C6125" s="14">
        <v>0</v>
      </c>
      <c r="D6125" s="17">
        <v>0</v>
      </c>
      <c r="E6125" s="5">
        <v>0</v>
      </c>
      <c r="F6125" s="5">
        <v>0</v>
      </c>
      <c r="G6125" s="5">
        <v>0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  <c r="N6125" s="19">
        <v>0</v>
      </c>
    </row>
    <row r="6126" spans="1:14" ht="15.75" hidden="1" customHeight="1" x14ac:dyDescent="0.2">
      <c r="A6126" s="14">
        <v>0</v>
      </c>
      <c r="B6126" s="16">
        <v>0</v>
      </c>
      <c r="C6126" s="14">
        <v>0</v>
      </c>
      <c r="D6126" s="17">
        <v>0</v>
      </c>
      <c r="E6126" s="5">
        <v>0</v>
      </c>
      <c r="F6126" s="5">
        <v>0</v>
      </c>
      <c r="G6126" s="5">
        <v>0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19">
        <v>0</v>
      </c>
    </row>
    <row r="6127" spans="1:14" ht="15.75" hidden="1" customHeight="1" x14ac:dyDescent="0.2">
      <c r="A6127" s="14">
        <v>0</v>
      </c>
      <c r="B6127" s="16">
        <v>0</v>
      </c>
      <c r="C6127" s="14">
        <v>0</v>
      </c>
      <c r="D6127" s="17">
        <v>0</v>
      </c>
      <c r="E6127" s="5">
        <v>0</v>
      </c>
      <c r="F6127" s="5">
        <v>0</v>
      </c>
      <c r="G6127" s="5">
        <v>0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19">
        <v>0</v>
      </c>
    </row>
    <row r="6128" spans="1:14" ht="15.75" hidden="1" customHeight="1" x14ac:dyDescent="0.2">
      <c r="A6128" s="14">
        <v>0</v>
      </c>
      <c r="B6128" s="16">
        <v>0</v>
      </c>
      <c r="C6128" s="14">
        <v>0</v>
      </c>
      <c r="D6128" s="17">
        <v>0</v>
      </c>
      <c r="E6128" s="5">
        <v>0</v>
      </c>
      <c r="F6128" s="5">
        <v>0</v>
      </c>
      <c r="G6128" s="5">
        <v>0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19">
        <v>0</v>
      </c>
    </row>
    <row r="6129" spans="1:14" ht="15.75" hidden="1" customHeight="1" x14ac:dyDescent="0.2">
      <c r="A6129" s="14">
        <v>0</v>
      </c>
      <c r="B6129" s="16">
        <v>0</v>
      </c>
      <c r="C6129" s="14">
        <v>0</v>
      </c>
      <c r="D6129" s="17">
        <v>0</v>
      </c>
      <c r="E6129" s="5">
        <v>0</v>
      </c>
      <c r="F6129" s="5">
        <v>0</v>
      </c>
      <c r="G6129" s="5">
        <v>0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19">
        <v>0</v>
      </c>
    </row>
    <row r="6130" spans="1:14" ht="15.75" hidden="1" customHeight="1" x14ac:dyDescent="0.2">
      <c r="A6130" s="14">
        <v>0</v>
      </c>
      <c r="B6130" s="16">
        <v>0</v>
      </c>
      <c r="C6130" s="14">
        <v>0</v>
      </c>
      <c r="D6130" s="17">
        <v>0</v>
      </c>
      <c r="E6130" s="5">
        <v>0</v>
      </c>
      <c r="F6130" s="5">
        <v>0</v>
      </c>
      <c r="G6130" s="5">
        <v>0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19">
        <v>0</v>
      </c>
    </row>
    <row r="6131" spans="1:14" ht="15.75" hidden="1" customHeight="1" x14ac:dyDescent="0.2">
      <c r="A6131" s="14">
        <v>0</v>
      </c>
      <c r="B6131" s="16">
        <v>0</v>
      </c>
      <c r="C6131" s="14">
        <v>0</v>
      </c>
      <c r="D6131" s="17">
        <v>0</v>
      </c>
      <c r="E6131" s="5">
        <v>0</v>
      </c>
      <c r="F6131" s="5">
        <v>0</v>
      </c>
      <c r="G6131" s="5">
        <v>0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19">
        <v>0</v>
      </c>
    </row>
    <row r="6132" spans="1:14" ht="15.75" hidden="1" customHeight="1" x14ac:dyDescent="0.2">
      <c r="A6132" s="14">
        <v>0</v>
      </c>
      <c r="B6132" s="16">
        <v>0</v>
      </c>
      <c r="C6132" s="14">
        <v>0</v>
      </c>
      <c r="D6132" s="17">
        <v>0</v>
      </c>
      <c r="E6132" s="5">
        <v>0</v>
      </c>
      <c r="F6132" s="5">
        <v>0</v>
      </c>
      <c r="G6132" s="5">
        <v>0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19">
        <v>0</v>
      </c>
    </row>
    <row r="6133" spans="1:14" ht="15.75" hidden="1" customHeight="1" x14ac:dyDescent="0.2">
      <c r="A6133" s="14">
        <v>0</v>
      </c>
      <c r="B6133" s="16">
        <v>0</v>
      </c>
      <c r="C6133" s="14">
        <v>0</v>
      </c>
      <c r="D6133" s="17">
        <v>0</v>
      </c>
      <c r="E6133" s="5">
        <v>0</v>
      </c>
      <c r="F6133" s="5">
        <v>0</v>
      </c>
      <c r="G6133" s="5">
        <v>0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19">
        <v>0</v>
      </c>
    </row>
    <row r="6134" spans="1:14" ht="15.75" hidden="1" customHeight="1" x14ac:dyDescent="0.2">
      <c r="A6134" s="14">
        <v>0</v>
      </c>
      <c r="B6134" s="16">
        <v>0</v>
      </c>
      <c r="C6134" s="14">
        <v>0</v>
      </c>
      <c r="D6134" s="17">
        <v>0</v>
      </c>
      <c r="E6134" s="5">
        <v>0</v>
      </c>
      <c r="F6134" s="5">
        <v>0</v>
      </c>
      <c r="G6134" s="5">
        <v>0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19">
        <v>0</v>
      </c>
    </row>
    <row r="6135" spans="1:14" ht="15.75" hidden="1" customHeight="1" x14ac:dyDescent="0.2">
      <c r="A6135" s="14">
        <v>0</v>
      </c>
      <c r="B6135" s="16">
        <v>0</v>
      </c>
      <c r="C6135" s="14">
        <v>0</v>
      </c>
      <c r="D6135" s="17">
        <v>0</v>
      </c>
      <c r="E6135" s="5">
        <v>0</v>
      </c>
      <c r="F6135" s="5">
        <v>0</v>
      </c>
      <c r="G6135" s="5">
        <v>0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19">
        <v>0</v>
      </c>
    </row>
    <row r="6136" spans="1:14" ht="15.75" hidden="1" customHeight="1" x14ac:dyDescent="0.2">
      <c r="A6136" s="14">
        <v>0</v>
      </c>
      <c r="B6136" s="16">
        <v>0</v>
      </c>
      <c r="C6136" s="14">
        <v>0</v>
      </c>
      <c r="D6136" s="17">
        <v>0</v>
      </c>
      <c r="E6136" s="5">
        <v>0</v>
      </c>
      <c r="F6136" s="5">
        <v>0</v>
      </c>
      <c r="G6136" s="5">
        <v>0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  <c r="N6136" s="19">
        <v>0</v>
      </c>
    </row>
    <row r="6137" spans="1:14" ht="15.75" hidden="1" customHeight="1" x14ac:dyDescent="0.2">
      <c r="A6137" s="14">
        <v>0</v>
      </c>
      <c r="B6137" s="16">
        <v>0</v>
      </c>
      <c r="C6137" s="14">
        <v>0</v>
      </c>
      <c r="D6137" s="17">
        <v>0</v>
      </c>
      <c r="E6137" s="5">
        <v>0</v>
      </c>
      <c r="F6137" s="5">
        <v>0</v>
      </c>
      <c r="G6137" s="5">
        <v>0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19">
        <v>0</v>
      </c>
    </row>
    <row r="6138" spans="1:14" ht="15.75" hidden="1" customHeight="1" x14ac:dyDescent="0.2">
      <c r="A6138" s="14">
        <v>0</v>
      </c>
      <c r="B6138" s="16">
        <v>0</v>
      </c>
      <c r="C6138" s="14">
        <v>0</v>
      </c>
      <c r="D6138" s="17">
        <v>0</v>
      </c>
      <c r="E6138" s="5">
        <v>0</v>
      </c>
      <c r="F6138" s="5">
        <v>0</v>
      </c>
      <c r="G6138" s="5">
        <v>0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19">
        <v>0</v>
      </c>
    </row>
    <row r="6139" spans="1:14" ht="15.75" hidden="1" customHeight="1" x14ac:dyDescent="0.2">
      <c r="A6139" s="14">
        <v>0</v>
      </c>
      <c r="B6139" s="16">
        <v>0</v>
      </c>
      <c r="C6139" s="14">
        <v>0</v>
      </c>
      <c r="D6139" s="17">
        <v>0</v>
      </c>
      <c r="E6139" s="5">
        <v>0</v>
      </c>
      <c r="F6139" s="5">
        <v>0</v>
      </c>
      <c r="G6139" s="5">
        <v>0</v>
      </c>
      <c r="H6139" s="5">
        <v>0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  <c r="N6139" s="19">
        <v>0</v>
      </c>
    </row>
    <row r="6140" spans="1:14" ht="15.75" hidden="1" customHeight="1" x14ac:dyDescent="0.2">
      <c r="A6140" s="14">
        <v>0</v>
      </c>
      <c r="B6140" s="16">
        <v>0</v>
      </c>
      <c r="C6140" s="14">
        <v>0</v>
      </c>
      <c r="D6140" s="17">
        <v>0</v>
      </c>
      <c r="E6140" s="5">
        <v>0</v>
      </c>
      <c r="F6140" s="5">
        <v>0</v>
      </c>
      <c r="G6140" s="5">
        <v>0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19">
        <v>0</v>
      </c>
    </row>
    <row r="6141" spans="1:14" ht="15.75" hidden="1" customHeight="1" x14ac:dyDescent="0.2">
      <c r="A6141" s="14">
        <v>0</v>
      </c>
      <c r="B6141" s="16">
        <v>0</v>
      </c>
      <c r="C6141" s="14">
        <v>0</v>
      </c>
      <c r="D6141" s="17">
        <v>0</v>
      </c>
      <c r="E6141" s="5">
        <v>0</v>
      </c>
      <c r="F6141" s="5">
        <v>0</v>
      </c>
      <c r="G6141" s="5">
        <v>0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  <c r="N6141" s="19">
        <v>0</v>
      </c>
    </row>
    <row r="6142" spans="1:14" ht="15.75" hidden="1" customHeight="1" x14ac:dyDescent="0.2">
      <c r="A6142" s="14">
        <v>0</v>
      </c>
      <c r="B6142" s="16">
        <v>0</v>
      </c>
      <c r="C6142" s="14">
        <v>0</v>
      </c>
      <c r="D6142" s="17">
        <v>0</v>
      </c>
      <c r="E6142" s="5">
        <v>0</v>
      </c>
      <c r="F6142" s="5">
        <v>0</v>
      </c>
      <c r="G6142" s="5">
        <v>0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19">
        <v>0</v>
      </c>
    </row>
    <row r="6143" spans="1:14" ht="15.75" hidden="1" customHeight="1" x14ac:dyDescent="0.2">
      <c r="A6143" s="14">
        <v>0</v>
      </c>
      <c r="B6143" s="16">
        <v>0</v>
      </c>
      <c r="C6143" s="14">
        <v>0</v>
      </c>
      <c r="D6143" s="17">
        <v>0</v>
      </c>
      <c r="E6143" s="5">
        <v>0</v>
      </c>
      <c r="F6143" s="5">
        <v>0</v>
      </c>
      <c r="G6143" s="5">
        <v>0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19">
        <v>0</v>
      </c>
    </row>
    <row r="6144" spans="1:14" ht="15.75" hidden="1" customHeight="1" x14ac:dyDescent="0.2">
      <c r="A6144" s="14">
        <v>0</v>
      </c>
      <c r="B6144" s="16">
        <v>0</v>
      </c>
      <c r="C6144" s="14">
        <v>0</v>
      </c>
      <c r="D6144" s="17">
        <v>0</v>
      </c>
      <c r="E6144" s="5">
        <v>0</v>
      </c>
      <c r="F6144" s="5">
        <v>0</v>
      </c>
      <c r="G6144" s="5">
        <v>0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19">
        <v>0</v>
      </c>
    </row>
    <row r="6145" spans="1:14" ht="15.75" hidden="1" customHeight="1" x14ac:dyDescent="0.2">
      <c r="A6145" s="14">
        <v>0</v>
      </c>
      <c r="B6145" s="16">
        <v>0</v>
      </c>
      <c r="C6145" s="14">
        <v>0</v>
      </c>
      <c r="D6145" s="17">
        <v>0</v>
      </c>
      <c r="E6145" s="5">
        <v>0</v>
      </c>
      <c r="F6145" s="5">
        <v>0</v>
      </c>
      <c r="G6145" s="5">
        <v>0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19">
        <v>0</v>
      </c>
    </row>
    <row r="6146" spans="1:14" ht="15.75" hidden="1" customHeight="1" x14ac:dyDescent="0.2">
      <c r="A6146" s="14">
        <v>0</v>
      </c>
      <c r="B6146" s="16">
        <v>0</v>
      </c>
      <c r="C6146" s="14">
        <v>0</v>
      </c>
      <c r="D6146" s="17">
        <v>0</v>
      </c>
      <c r="E6146" s="5">
        <v>0</v>
      </c>
      <c r="F6146" s="5">
        <v>0</v>
      </c>
      <c r="G6146" s="5">
        <v>0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19">
        <v>0</v>
      </c>
    </row>
    <row r="6147" spans="1:14" ht="15.75" hidden="1" customHeight="1" x14ac:dyDescent="0.2">
      <c r="A6147" s="14">
        <v>0</v>
      </c>
      <c r="B6147" s="16">
        <v>0</v>
      </c>
      <c r="C6147" s="14">
        <v>0</v>
      </c>
      <c r="D6147" s="17">
        <v>0</v>
      </c>
      <c r="E6147" s="5">
        <v>0</v>
      </c>
      <c r="F6147" s="5">
        <v>0</v>
      </c>
      <c r="G6147" s="5">
        <v>0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19">
        <v>0</v>
      </c>
    </row>
    <row r="6148" spans="1:14" ht="15.75" hidden="1" customHeight="1" x14ac:dyDescent="0.2">
      <c r="A6148" s="14">
        <v>0</v>
      </c>
      <c r="B6148" s="16">
        <v>0</v>
      </c>
      <c r="C6148" s="14">
        <v>0</v>
      </c>
      <c r="D6148" s="17">
        <v>0</v>
      </c>
      <c r="E6148" s="5">
        <v>0</v>
      </c>
      <c r="F6148" s="5">
        <v>0</v>
      </c>
      <c r="G6148" s="5">
        <v>0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19">
        <v>0</v>
      </c>
    </row>
    <row r="6149" spans="1:14" ht="15.75" hidden="1" customHeight="1" x14ac:dyDescent="0.2">
      <c r="A6149" s="14">
        <v>0</v>
      </c>
      <c r="B6149" s="16">
        <v>0</v>
      </c>
      <c r="C6149" s="14">
        <v>0</v>
      </c>
      <c r="D6149" s="17">
        <v>0</v>
      </c>
      <c r="E6149" s="5">
        <v>0</v>
      </c>
      <c r="F6149" s="5">
        <v>0</v>
      </c>
      <c r="G6149" s="5">
        <v>0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19">
        <v>0</v>
      </c>
    </row>
    <row r="6150" spans="1:14" ht="15.75" hidden="1" customHeight="1" x14ac:dyDescent="0.2">
      <c r="A6150" s="14">
        <v>0</v>
      </c>
      <c r="B6150" s="16">
        <v>0</v>
      </c>
      <c r="C6150" s="14">
        <v>0</v>
      </c>
      <c r="D6150" s="17">
        <v>0</v>
      </c>
      <c r="E6150" s="5">
        <v>0</v>
      </c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19">
        <v>0</v>
      </c>
    </row>
    <row r="6151" spans="1:14" ht="15.75" hidden="1" customHeight="1" x14ac:dyDescent="0.2">
      <c r="A6151" s="14">
        <v>0</v>
      </c>
      <c r="B6151" s="16">
        <v>0</v>
      </c>
      <c r="C6151" s="14">
        <v>0</v>
      </c>
      <c r="D6151" s="17">
        <v>0</v>
      </c>
      <c r="E6151" s="5">
        <v>0</v>
      </c>
      <c r="F6151" s="5">
        <v>0</v>
      </c>
      <c r="G6151" s="5">
        <v>0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19">
        <v>0</v>
      </c>
    </row>
    <row r="6152" spans="1:14" ht="15.75" hidden="1" customHeight="1" x14ac:dyDescent="0.2">
      <c r="A6152" s="14">
        <v>0</v>
      </c>
      <c r="B6152" s="16">
        <v>0</v>
      </c>
      <c r="C6152" s="14">
        <v>0</v>
      </c>
      <c r="D6152" s="17">
        <v>0</v>
      </c>
      <c r="E6152" s="5">
        <v>0</v>
      </c>
      <c r="F6152" s="5">
        <v>0</v>
      </c>
      <c r="G6152" s="5">
        <v>0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19">
        <v>0</v>
      </c>
    </row>
    <row r="6153" spans="1:14" ht="15.75" hidden="1" customHeight="1" x14ac:dyDescent="0.2">
      <c r="A6153" s="14">
        <v>0</v>
      </c>
      <c r="B6153" s="16">
        <v>0</v>
      </c>
      <c r="C6153" s="14">
        <v>0</v>
      </c>
      <c r="D6153" s="17">
        <v>0</v>
      </c>
      <c r="E6153" s="5">
        <v>0</v>
      </c>
      <c r="F6153" s="5">
        <v>0</v>
      </c>
      <c r="G6153" s="5">
        <v>0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19">
        <v>0</v>
      </c>
    </row>
    <row r="6154" spans="1:14" ht="15.75" hidden="1" customHeight="1" x14ac:dyDescent="0.2">
      <c r="A6154" s="14">
        <v>0</v>
      </c>
      <c r="B6154" s="16">
        <v>0</v>
      </c>
      <c r="C6154" s="14">
        <v>0</v>
      </c>
      <c r="D6154" s="17">
        <v>0</v>
      </c>
      <c r="E6154" s="5">
        <v>0</v>
      </c>
      <c r="F6154" s="5">
        <v>0</v>
      </c>
      <c r="G6154" s="5">
        <v>0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  <c r="N6154" s="19">
        <v>0</v>
      </c>
    </row>
    <row r="6155" spans="1:14" ht="15.75" hidden="1" customHeight="1" x14ac:dyDescent="0.2">
      <c r="A6155" s="14">
        <v>0</v>
      </c>
      <c r="B6155" s="16">
        <v>0</v>
      </c>
      <c r="C6155" s="14">
        <v>0</v>
      </c>
      <c r="D6155" s="17">
        <v>0</v>
      </c>
      <c r="E6155" s="5">
        <v>0</v>
      </c>
      <c r="F6155" s="5">
        <v>0</v>
      </c>
      <c r="G6155" s="5">
        <v>0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19">
        <v>0</v>
      </c>
    </row>
    <row r="6156" spans="1:14" ht="15.75" hidden="1" customHeight="1" x14ac:dyDescent="0.2">
      <c r="A6156" s="14">
        <v>0</v>
      </c>
      <c r="B6156" s="16">
        <v>0</v>
      </c>
      <c r="C6156" s="14">
        <v>0</v>
      </c>
      <c r="D6156" s="17">
        <v>0</v>
      </c>
      <c r="E6156" s="5">
        <v>0</v>
      </c>
      <c r="F6156" s="5">
        <v>0</v>
      </c>
      <c r="G6156" s="5">
        <v>0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19">
        <v>0</v>
      </c>
    </row>
    <row r="6157" spans="1:14" ht="15.75" hidden="1" customHeight="1" x14ac:dyDescent="0.2">
      <c r="A6157" s="14">
        <v>0</v>
      </c>
      <c r="B6157" s="16">
        <v>0</v>
      </c>
      <c r="C6157" s="14">
        <v>0</v>
      </c>
      <c r="D6157" s="17">
        <v>0</v>
      </c>
      <c r="E6157" s="5">
        <v>0</v>
      </c>
      <c r="F6157" s="5">
        <v>0</v>
      </c>
      <c r="G6157" s="5">
        <v>0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19">
        <v>0</v>
      </c>
    </row>
    <row r="6158" spans="1:14" ht="15.75" hidden="1" customHeight="1" x14ac:dyDescent="0.2">
      <c r="A6158" s="14">
        <v>0</v>
      </c>
      <c r="B6158" s="16">
        <v>0</v>
      </c>
      <c r="C6158" s="14">
        <v>0</v>
      </c>
      <c r="D6158" s="17">
        <v>0</v>
      </c>
      <c r="E6158" s="5">
        <v>0</v>
      </c>
      <c r="F6158" s="5">
        <v>0</v>
      </c>
      <c r="G6158" s="5">
        <v>0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19">
        <v>0</v>
      </c>
    </row>
    <row r="6159" spans="1:14" ht="15.75" hidden="1" customHeight="1" x14ac:dyDescent="0.2">
      <c r="A6159" s="14">
        <v>0</v>
      </c>
      <c r="B6159" s="16">
        <v>0</v>
      </c>
      <c r="C6159" s="14">
        <v>0</v>
      </c>
      <c r="D6159" s="17">
        <v>0</v>
      </c>
      <c r="E6159" s="5">
        <v>0</v>
      </c>
      <c r="F6159" s="5">
        <v>0</v>
      </c>
      <c r="G6159" s="5">
        <v>0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  <c r="N6159" s="19">
        <v>0</v>
      </c>
    </row>
    <row r="6160" spans="1:14" ht="15.75" hidden="1" customHeight="1" x14ac:dyDescent="0.2">
      <c r="A6160" s="14">
        <v>0</v>
      </c>
      <c r="B6160" s="16">
        <v>0</v>
      </c>
      <c r="C6160" s="14">
        <v>0</v>
      </c>
      <c r="D6160" s="17">
        <v>0</v>
      </c>
      <c r="E6160" s="5">
        <v>0</v>
      </c>
      <c r="F6160" s="5">
        <v>0</v>
      </c>
      <c r="G6160" s="5">
        <v>0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19">
        <v>0</v>
      </c>
    </row>
    <row r="6161" spans="1:14" ht="15.75" hidden="1" customHeight="1" x14ac:dyDescent="0.2">
      <c r="A6161" s="14">
        <v>0</v>
      </c>
      <c r="B6161" s="16">
        <v>0</v>
      </c>
      <c r="C6161" s="14">
        <v>0</v>
      </c>
      <c r="D6161" s="17">
        <v>0</v>
      </c>
      <c r="E6161" s="5">
        <v>0</v>
      </c>
      <c r="F6161" s="5">
        <v>0</v>
      </c>
      <c r="G6161" s="5">
        <v>0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19">
        <v>0</v>
      </c>
    </row>
    <row r="6162" spans="1:14" ht="15.75" hidden="1" customHeight="1" x14ac:dyDescent="0.2">
      <c r="A6162" s="14">
        <v>0</v>
      </c>
      <c r="B6162" s="16">
        <v>0</v>
      </c>
      <c r="C6162" s="14">
        <v>0</v>
      </c>
      <c r="D6162" s="17">
        <v>0</v>
      </c>
      <c r="E6162" s="5">
        <v>0</v>
      </c>
      <c r="F6162" s="5">
        <v>0</v>
      </c>
      <c r="G6162" s="5">
        <v>0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19">
        <v>0</v>
      </c>
    </row>
    <row r="6163" spans="1:14" ht="15.75" hidden="1" customHeight="1" x14ac:dyDescent="0.2">
      <c r="A6163" s="14">
        <v>0</v>
      </c>
      <c r="B6163" s="16">
        <v>0</v>
      </c>
      <c r="C6163" s="14">
        <v>0</v>
      </c>
      <c r="D6163" s="17">
        <v>0</v>
      </c>
      <c r="E6163" s="5">
        <v>0</v>
      </c>
      <c r="F6163" s="5">
        <v>0</v>
      </c>
      <c r="G6163" s="5">
        <v>0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19">
        <v>0</v>
      </c>
    </row>
    <row r="6164" spans="1:14" ht="15.75" hidden="1" customHeight="1" x14ac:dyDescent="0.2">
      <c r="A6164" s="14">
        <v>0</v>
      </c>
      <c r="B6164" s="16">
        <v>0</v>
      </c>
      <c r="C6164" s="14">
        <v>0</v>
      </c>
      <c r="D6164" s="17">
        <v>0</v>
      </c>
      <c r="E6164" s="5">
        <v>0</v>
      </c>
      <c r="F6164" s="5">
        <v>0</v>
      </c>
      <c r="G6164" s="5">
        <v>0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19">
        <v>0</v>
      </c>
    </row>
    <row r="6165" spans="1:14" ht="15.75" hidden="1" customHeight="1" x14ac:dyDescent="0.2">
      <c r="A6165" s="14">
        <v>0</v>
      </c>
      <c r="B6165" s="16">
        <v>0</v>
      </c>
      <c r="C6165" s="14">
        <v>0</v>
      </c>
      <c r="D6165" s="17">
        <v>0</v>
      </c>
      <c r="E6165" s="5">
        <v>0</v>
      </c>
      <c r="F6165" s="5">
        <v>0</v>
      </c>
      <c r="G6165" s="5">
        <v>0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19">
        <v>0</v>
      </c>
    </row>
    <row r="6166" spans="1:14" ht="15.75" hidden="1" customHeight="1" x14ac:dyDescent="0.2">
      <c r="A6166" s="14">
        <v>0</v>
      </c>
      <c r="B6166" s="16">
        <v>0</v>
      </c>
      <c r="C6166" s="14">
        <v>0</v>
      </c>
      <c r="D6166" s="17">
        <v>0</v>
      </c>
      <c r="E6166" s="5">
        <v>0</v>
      </c>
      <c r="F6166" s="5">
        <v>0</v>
      </c>
      <c r="G6166" s="5">
        <v>0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19">
        <v>0</v>
      </c>
    </row>
    <row r="6167" spans="1:14" ht="15.75" hidden="1" customHeight="1" x14ac:dyDescent="0.2">
      <c r="A6167" s="14">
        <v>0</v>
      </c>
      <c r="B6167" s="16">
        <v>0</v>
      </c>
      <c r="C6167" s="14">
        <v>0</v>
      </c>
      <c r="D6167" s="17">
        <v>0</v>
      </c>
      <c r="E6167" s="5">
        <v>0</v>
      </c>
      <c r="F6167" s="5">
        <v>0</v>
      </c>
      <c r="G6167" s="5">
        <v>0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19">
        <v>0</v>
      </c>
    </row>
    <row r="6168" spans="1:14" ht="15.75" hidden="1" customHeight="1" x14ac:dyDescent="0.2">
      <c r="A6168" s="14">
        <v>0</v>
      </c>
      <c r="B6168" s="16">
        <v>0</v>
      </c>
      <c r="C6168" s="14">
        <v>0</v>
      </c>
      <c r="D6168" s="17">
        <v>0</v>
      </c>
      <c r="E6168" s="5">
        <v>0</v>
      </c>
      <c r="F6168" s="5">
        <v>0</v>
      </c>
      <c r="G6168" s="5">
        <v>0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19">
        <v>0</v>
      </c>
    </row>
    <row r="6169" spans="1:14" ht="15.75" hidden="1" customHeight="1" x14ac:dyDescent="0.2">
      <c r="A6169" s="14">
        <v>0</v>
      </c>
      <c r="B6169" s="16">
        <v>0</v>
      </c>
      <c r="C6169" s="14">
        <v>0</v>
      </c>
      <c r="D6169" s="17">
        <v>0</v>
      </c>
      <c r="E6169" s="5">
        <v>0</v>
      </c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19">
        <v>0</v>
      </c>
    </row>
    <row r="6170" spans="1:14" ht="15.75" hidden="1" customHeight="1" x14ac:dyDescent="0.2">
      <c r="A6170" s="14">
        <v>0</v>
      </c>
      <c r="B6170" s="16">
        <v>0</v>
      </c>
      <c r="C6170" s="14">
        <v>0</v>
      </c>
      <c r="D6170" s="17">
        <v>0</v>
      </c>
      <c r="E6170" s="5">
        <v>0</v>
      </c>
      <c r="F6170" s="5">
        <v>0</v>
      </c>
      <c r="G6170" s="5">
        <v>0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19">
        <v>0</v>
      </c>
    </row>
    <row r="6171" spans="1:14" ht="15.75" hidden="1" customHeight="1" x14ac:dyDescent="0.2">
      <c r="A6171" s="14">
        <v>0</v>
      </c>
      <c r="B6171" s="16">
        <v>0</v>
      </c>
      <c r="C6171" s="14">
        <v>0</v>
      </c>
      <c r="D6171" s="17">
        <v>0</v>
      </c>
      <c r="E6171" s="5">
        <v>0</v>
      </c>
      <c r="F6171" s="5">
        <v>0</v>
      </c>
      <c r="G6171" s="5">
        <v>0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19">
        <v>0</v>
      </c>
    </row>
    <row r="6172" spans="1:14" ht="15.75" hidden="1" customHeight="1" x14ac:dyDescent="0.2">
      <c r="A6172" s="14">
        <v>0</v>
      </c>
      <c r="B6172" s="16">
        <v>0</v>
      </c>
      <c r="C6172" s="14">
        <v>0</v>
      </c>
      <c r="D6172" s="17">
        <v>0</v>
      </c>
      <c r="E6172" s="5">
        <v>0</v>
      </c>
      <c r="F6172" s="5">
        <v>0</v>
      </c>
      <c r="G6172" s="5">
        <v>0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19">
        <v>0</v>
      </c>
    </row>
    <row r="6173" spans="1:14" ht="15.75" hidden="1" customHeight="1" x14ac:dyDescent="0.2">
      <c r="A6173" s="14">
        <v>0</v>
      </c>
      <c r="B6173" s="16">
        <v>0</v>
      </c>
      <c r="C6173" s="14">
        <v>0</v>
      </c>
      <c r="D6173" s="17">
        <v>0</v>
      </c>
      <c r="E6173" s="5">
        <v>0</v>
      </c>
      <c r="F6173" s="5">
        <v>0</v>
      </c>
      <c r="G6173" s="5">
        <v>0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19">
        <v>0</v>
      </c>
    </row>
    <row r="6174" spans="1:14" ht="15.75" hidden="1" customHeight="1" x14ac:dyDescent="0.2">
      <c r="A6174" s="14">
        <v>0</v>
      </c>
      <c r="B6174" s="16">
        <v>0</v>
      </c>
      <c r="C6174" s="14">
        <v>0</v>
      </c>
      <c r="D6174" s="17">
        <v>0</v>
      </c>
      <c r="E6174" s="5">
        <v>0</v>
      </c>
      <c r="F6174" s="5">
        <v>0</v>
      </c>
      <c r="G6174" s="5">
        <v>0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19">
        <v>0</v>
      </c>
    </row>
    <row r="6175" spans="1:14" ht="15.75" hidden="1" customHeight="1" x14ac:dyDescent="0.2">
      <c r="A6175" s="14">
        <v>0</v>
      </c>
      <c r="B6175" s="16">
        <v>0</v>
      </c>
      <c r="C6175" s="14">
        <v>0</v>
      </c>
      <c r="D6175" s="17">
        <v>0</v>
      </c>
      <c r="E6175" s="5">
        <v>0</v>
      </c>
      <c r="F6175" s="5">
        <v>0</v>
      </c>
      <c r="G6175" s="5">
        <v>0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19">
        <v>0</v>
      </c>
    </row>
    <row r="6176" spans="1:14" ht="15.75" hidden="1" customHeight="1" x14ac:dyDescent="0.2">
      <c r="A6176" s="14">
        <v>0</v>
      </c>
      <c r="B6176" s="16">
        <v>0</v>
      </c>
      <c r="C6176" s="14">
        <v>0</v>
      </c>
      <c r="D6176" s="17">
        <v>0</v>
      </c>
      <c r="E6176" s="5">
        <v>0</v>
      </c>
      <c r="F6176" s="5">
        <v>0</v>
      </c>
      <c r="G6176" s="5">
        <v>0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19">
        <v>0</v>
      </c>
    </row>
    <row r="6177" spans="1:14" ht="15.75" hidden="1" customHeight="1" x14ac:dyDescent="0.2">
      <c r="A6177" s="14">
        <v>0</v>
      </c>
      <c r="B6177" s="16">
        <v>0</v>
      </c>
      <c r="C6177" s="14">
        <v>0</v>
      </c>
      <c r="D6177" s="17">
        <v>0</v>
      </c>
      <c r="E6177" s="5">
        <v>0</v>
      </c>
      <c r="F6177" s="5">
        <v>0</v>
      </c>
      <c r="G6177" s="5">
        <v>0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19">
        <v>0</v>
      </c>
    </row>
    <row r="6178" spans="1:14" ht="15.75" hidden="1" customHeight="1" x14ac:dyDescent="0.2">
      <c r="A6178" s="14">
        <v>0</v>
      </c>
      <c r="B6178" s="16">
        <v>0</v>
      </c>
      <c r="C6178" s="14">
        <v>0</v>
      </c>
      <c r="D6178" s="17">
        <v>0</v>
      </c>
      <c r="E6178" s="5">
        <v>0</v>
      </c>
      <c r="F6178" s="5">
        <v>0</v>
      </c>
      <c r="G6178" s="5">
        <v>0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19">
        <v>0</v>
      </c>
    </row>
    <row r="6179" spans="1:14" ht="15.75" hidden="1" customHeight="1" x14ac:dyDescent="0.2">
      <c r="A6179" s="14">
        <v>0</v>
      </c>
      <c r="B6179" s="16">
        <v>0</v>
      </c>
      <c r="C6179" s="14">
        <v>0</v>
      </c>
      <c r="D6179" s="17">
        <v>0</v>
      </c>
      <c r="E6179" s="5">
        <v>0</v>
      </c>
      <c r="F6179" s="5">
        <v>0</v>
      </c>
      <c r="G6179" s="5">
        <v>0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19">
        <v>0</v>
      </c>
    </row>
    <row r="6180" spans="1:14" ht="15.75" hidden="1" customHeight="1" x14ac:dyDescent="0.2">
      <c r="A6180" s="14">
        <v>0</v>
      </c>
      <c r="B6180" s="16">
        <v>0</v>
      </c>
      <c r="C6180" s="14">
        <v>0</v>
      </c>
      <c r="D6180" s="17">
        <v>0</v>
      </c>
      <c r="E6180" s="5">
        <v>0</v>
      </c>
      <c r="F6180" s="5">
        <v>0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19">
        <v>0</v>
      </c>
    </row>
    <row r="6181" spans="1:14" ht="15.75" hidden="1" customHeight="1" x14ac:dyDescent="0.2">
      <c r="A6181" s="14">
        <v>0</v>
      </c>
      <c r="B6181" s="16">
        <v>0</v>
      </c>
      <c r="C6181" s="14">
        <v>0</v>
      </c>
      <c r="D6181" s="17">
        <v>0</v>
      </c>
      <c r="E6181" s="5">
        <v>0</v>
      </c>
      <c r="F6181" s="5">
        <v>0</v>
      </c>
      <c r="G6181" s="5">
        <v>0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19">
        <v>0</v>
      </c>
    </row>
    <row r="6182" spans="1:14" ht="15.75" hidden="1" customHeight="1" x14ac:dyDescent="0.2">
      <c r="A6182" s="14">
        <v>0</v>
      </c>
      <c r="B6182" s="16">
        <v>0</v>
      </c>
      <c r="C6182" s="14">
        <v>0</v>
      </c>
      <c r="D6182" s="17">
        <v>0</v>
      </c>
      <c r="E6182" s="5">
        <v>0</v>
      </c>
      <c r="F6182" s="5">
        <v>0</v>
      </c>
      <c r="G6182" s="5">
        <v>0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19">
        <v>0</v>
      </c>
    </row>
    <row r="6183" spans="1:14" ht="15.75" hidden="1" customHeight="1" x14ac:dyDescent="0.2">
      <c r="A6183" s="14">
        <v>0</v>
      </c>
      <c r="B6183" s="16">
        <v>0</v>
      </c>
      <c r="C6183" s="14">
        <v>0</v>
      </c>
      <c r="D6183" s="17">
        <v>0</v>
      </c>
      <c r="E6183" s="5">
        <v>0</v>
      </c>
      <c r="F6183" s="5">
        <v>0</v>
      </c>
      <c r="G6183" s="5">
        <v>0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19">
        <v>0</v>
      </c>
    </row>
    <row r="6184" spans="1:14" ht="15.75" hidden="1" customHeight="1" x14ac:dyDescent="0.2">
      <c r="A6184" s="14">
        <v>0</v>
      </c>
      <c r="B6184" s="16">
        <v>0</v>
      </c>
      <c r="C6184" s="14">
        <v>0</v>
      </c>
      <c r="D6184" s="17">
        <v>0</v>
      </c>
      <c r="E6184" s="5">
        <v>0</v>
      </c>
      <c r="F6184" s="5">
        <v>0</v>
      </c>
      <c r="G6184" s="5">
        <v>0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19">
        <v>0</v>
      </c>
    </row>
    <row r="6185" spans="1:14" ht="15.75" hidden="1" customHeight="1" x14ac:dyDescent="0.2">
      <c r="A6185" s="14">
        <v>0</v>
      </c>
      <c r="B6185" s="16">
        <v>0</v>
      </c>
      <c r="C6185" s="14">
        <v>0</v>
      </c>
      <c r="D6185" s="17">
        <v>0</v>
      </c>
      <c r="E6185" s="5">
        <v>0</v>
      </c>
      <c r="F6185" s="5">
        <v>0</v>
      </c>
      <c r="G6185" s="5">
        <v>0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19">
        <v>0</v>
      </c>
    </row>
    <row r="6186" spans="1:14" ht="15.75" hidden="1" customHeight="1" x14ac:dyDescent="0.2">
      <c r="A6186" s="14">
        <v>0</v>
      </c>
      <c r="B6186" s="16">
        <v>0</v>
      </c>
      <c r="C6186" s="14">
        <v>0</v>
      </c>
      <c r="D6186" s="17">
        <v>0</v>
      </c>
      <c r="E6186" s="5">
        <v>0</v>
      </c>
      <c r="F6186" s="5">
        <v>0</v>
      </c>
      <c r="G6186" s="5">
        <v>0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19">
        <v>0</v>
      </c>
    </row>
    <row r="6187" spans="1:14" ht="15.75" hidden="1" customHeight="1" x14ac:dyDescent="0.2">
      <c r="A6187" s="14">
        <v>0</v>
      </c>
      <c r="B6187" s="16">
        <v>0</v>
      </c>
      <c r="C6187" s="14">
        <v>0</v>
      </c>
      <c r="D6187" s="17">
        <v>0</v>
      </c>
      <c r="E6187" s="5">
        <v>0</v>
      </c>
      <c r="F6187" s="5">
        <v>0</v>
      </c>
      <c r="G6187" s="5">
        <v>0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19">
        <v>0</v>
      </c>
    </row>
    <row r="6188" spans="1:14" ht="15.75" hidden="1" customHeight="1" x14ac:dyDescent="0.2">
      <c r="A6188" s="14">
        <v>0</v>
      </c>
      <c r="B6188" s="16">
        <v>0</v>
      </c>
      <c r="C6188" s="14">
        <v>0</v>
      </c>
      <c r="D6188" s="17">
        <v>0</v>
      </c>
      <c r="E6188" s="5">
        <v>0</v>
      </c>
      <c r="F6188" s="5">
        <v>0</v>
      </c>
      <c r="G6188" s="5">
        <v>0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19">
        <v>0</v>
      </c>
    </row>
    <row r="6189" spans="1:14" ht="15.75" hidden="1" customHeight="1" x14ac:dyDescent="0.2">
      <c r="A6189" s="14">
        <v>0</v>
      </c>
      <c r="B6189" s="16">
        <v>0</v>
      </c>
      <c r="C6189" s="14">
        <v>0</v>
      </c>
      <c r="D6189" s="17">
        <v>0</v>
      </c>
      <c r="E6189" s="5">
        <v>0</v>
      </c>
      <c r="F6189" s="5">
        <v>0</v>
      </c>
      <c r="G6189" s="5">
        <v>0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19">
        <v>0</v>
      </c>
    </row>
    <row r="6190" spans="1:14" ht="15.75" hidden="1" customHeight="1" x14ac:dyDescent="0.2">
      <c r="A6190" s="14">
        <v>0</v>
      </c>
      <c r="B6190" s="16">
        <v>0</v>
      </c>
      <c r="C6190" s="14">
        <v>0</v>
      </c>
      <c r="D6190" s="17">
        <v>0</v>
      </c>
      <c r="E6190" s="5">
        <v>0</v>
      </c>
      <c r="F6190" s="5">
        <v>0</v>
      </c>
      <c r="G6190" s="5">
        <v>0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19">
        <v>0</v>
      </c>
    </row>
    <row r="6191" spans="1:14" ht="15.75" hidden="1" customHeight="1" x14ac:dyDescent="0.2">
      <c r="A6191" s="14">
        <v>0</v>
      </c>
      <c r="B6191" s="16">
        <v>0</v>
      </c>
      <c r="C6191" s="14">
        <v>0</v>
      </c>
      <c r="D6191" s="17">
        <v>0</v>
      </c>
      <c r="E6191" s="5">
        <v>0</v>
      </c>
      <c r="F6191" s="5">
        <v>0</v>
      </c>
      <c r="G6191" s="5">
        <v>0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19">
        <v>0</v>
      </c>
    </row>
    <row r="6192" spans="1:14" ht="15.75" hidden="1" customHeight="1" x14ac:dyDescent="0.2">
      <c r="A6192" s="14">
        <v>0</v>
      </c>
      <c r="B6192" s="16">
        <v>0</v>
      </c>
      <c r="C6192" s="14">
        <v>0</v>
      </c>
      <c r="D6192" s="17">
        <v>0</v>
      </c>
      <c r="E6192" s="5">
        <v>0</v>
      </c>
      <c r="F6192" s="5">
        <v>0</v>
      </c>
      <c r="G6192" s="5">
        <v>0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19">
        <v>0</v>
      </c>
    </row>
    <row r="6193" spans="1:14" ht="15.75" hidden="1" customHeight="1" x14ac:dyDescent="0.2">
      <c r="A6193" s="14">
        <v>0</v>
      </c>
      <c r="B6193" s="16">
        <v>0</v>
      </c>
      <c r="C6193" s="14">
        <v>0</v>
      </c>
      <c r="D6193" s="17">
        <v>0</v>
      </c>
      <c r="E6193" s="5">
        <v>0</v>
      </c>
      <c r="F6193" s="5">
        <v>0</v>
      </c>
      <c r="G6193" s="5">
        <v>0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19">
        <v>0</v>
      </c>
    </row>
    <row r="6194" spans="1:14" ht="15.75" hidden="1" customHeight="1" x14ac:dyDescent="0.2">
      <c r="A6194" s="14">
        <v>0</v>
      </c>
      <c r="B6194" s="16">
        <v>0</v>
      </c>
      <c r="C6194" s="14">
        <v>0</v>
      </c>
      <c r="D6194" s="17">
        <v>0</v>
      </c>
      <c r="E6194" s="5">
        <v>0</v>
      </c>
      <c r="F6194" s="5">
        <v>0</v>
      </c>
      <c r="G6194" s="5">
        <v>0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19">
        <v>0</v>
      </c>
    </row>
    <row r="6195" spans="1:14" ht="15.75" hidden="1" customHeight="1" x14ac:dyDescent="0.2">
      <c r="A6195" s="14">
        <v>0</v>
      </c>
      <c r="B6195" s="16">
        <v>0</v>
      </c>
      <c r="C6195" s="14">
        <v>0</v>
      </c>
      <c r="D6195" s="17">
        <v>0</v>
      </c>
      <c r="E6195" s="5">
        <v>0</v>
      </c>
      <c r="F6195" s="5">
        <v>0</v>
      </c>
      <c r="G6195" s="5">
        <v>0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19">
        <v>0</v>
      </c>
    </row>
    <row r="6196" spans="1:14" ht="15.75" hidden="1" customHeight="1" x14ac:dyDescent="0.2">
      <c r="A6196" s="14">
        <v>0</v>
      </c>
      <c r="B6196" s="16">
        <v>0</v>
      </c>
      <c r="C6196" s="14">
        <v>0</v>
      </c>
      <c r="D6196" s="17">
        <v>0</v>
      </c>
      <c r="E6196" s="5">
        <v>0</v>
      </c>
      <c r="F6196" s="5">
        <v>0</v>
      </c>
      <c r="G6196" s="5">
        <v>0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19">
        <v>0</v>
      </c>
    </row>
    <row r="6197" spans="1:14" ht="15.75" hidden="1" customHeight="1" x14ac:dyDescent="0.2">
      <c r="A6197" s="14">
        <v>0</v>
      </c>
      <c r="B6197" s="16">
        <v>0</v>
      </c>
      <c r="C6197" s="14">
        <v>0</v>
      </c>
      <c r="D6197" s="17">
        <v>0</v>
      </c>
      <c r="E6197" s="5">
        <v>0</v>
      </c>
      <c r="F6197" s="5">
        <v>0</v>
      </c>
      <c r="G6197" s="5">
        <v>0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19">
        <v>0</v>
      </c>
    </row>
    <row r="6198" spans="1:14" ht="15.75" hidden="1" customHeight="1" x14ac:dyDescent="0.2">
      <c r="A6198" s="14">
        <v>0</v>
      </c>
      <c r="B6198" s="16">
        <v>0</v>
      </c>
      <c r="C6198" s="14">
        <v>0</v>
      </c>
      <c r="D6198" s="17">
        <v>0</v>
      </c>
      <c r="E6198" s="5">
        <v>0</v>
      </c>
      <c r="F6198" s="5">
        <v>0</v>
      </c>
      <c r="G6198" s="5">
        <v>0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19">
        <v>0</v>
      </c>
    </row>
    <row r="6199" spans="1:14" ht="15.75" hidden="1" customHeight="1" x14ac:dyDescent="0.2">
      <c r="A6199" s="14">
        <v>0</v>
      </c>
      <c r="B6199" s="16">
        <v>0</v>
      </c>
      <c r="C6199" s="14">
        <v>0</v>
      </c>
      <c r="D6199" s="17">
        <v>0</v>
      </c>
      <c r="E6199" s="5">
        <v>0</v>
      </c>
      <c r="F6199" s="5">
        <v>0</v>
      </c>
      <c r="G6199" s="5">
        <v>0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19">
        <v>0</v>
      </c>
    </row>
    <row r="6200" spans="1:14" ht="15.75" hidden="1" customHeight="1" x14ac:dyDescent="0.2">
      <c r="A6200" s="14">
        <v>0</v>
      </c>
      <c r="B6200" s="16">
        <v>0</v>
      </c>
      <c r="C6200" s="14">
        <v>0</v>
      </c>
      <c r="D6200" s="17">
        <v>0</v>
      </c>
      <c r="E6200" s="5">
        <v>0</v>
      </c>
      <c r="F6200" s="5">
        <v>0</v>
      </c>
      <c r="G6200" s="5">
        <v>0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19">
        <v>0</v>
      </c>
    </row>
    <row r="6201" spans="1:14" ht="15.75" hidden="1" customHeight="1" x14ac:dyDescent="0.2">
      <c r="A6201" s="14">
        <v>0</v>
      </c>
      <c r="B6201" s="16">
        <v>0</v>
      </c>
      <c r="C6201" s="14">
        <v>0</v>
      </c>
      <c r="D6201" s="17">
        <v>0</v>
      </c>
      <c r="E6201" s="5">
        <v>0</v>
      </c>
      <c r="F6201" s="5">
        <v>0</v>
      </c>
      <c r="G6201" s="5">
        <v>0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19">
        <v>0</v>
      </c>
    </row>
    <row r="6202" spans="1:14" ht="15.75" hidden="1" customHeight="1" x14ac:dyDescent="0.2">
      <c r="A6202" s="14">
        <v>0</v>
      </c>
      <c r="B6202" s="16">
        <v>0</v>
      </c>
      <c r="C6202" s="14">
        <v>0</v>
      </c>
      <c r="D6202" s="17">
        <v>0</v>
      </c>
      <c r="E6202" s="5">
        <v>0</v>
      </c>
      <c r="F6202" s="5">
        <v>0</v>
      </c>
      <c r="G6202" s="5">
        <v>0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19">
        <v>0</v>
      </c>
    </row>
    <row r="6203" spans="1:14" ht="15.75" hidden="1" customHeight="1" x14ac:dyDescent="0.2">
      <c r="A6203" s="14">
        <v>0</v>
      </c>
      <c r="B6203" s="16">
        <v>0</v>
      </c>
      <c r="C6203" s="14">
        <v>0</v>
      </c>
      <c r="D6203" s="17">
        <v>0</v>
      </c>
      <c r="E6203" s="5">
        <v>0</v>
      </c>
      <c r="F6203" s="5">
        <v>0</v>
      </c>
      <c r="G6203" s="5">
        <v>0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19">
        <v>0</v>
      </c>
    </row>
    <row r="6204" spans="1:14" ht="15.75" hidden="1" customHeight="1" x14ac:dyDescent="0.2">
      <c r="A6204" s="14">
        <v>0</v>
      </c>
      <c r="B6204" s="16">
        <v>0</v>
      </c>
      <c r="C6204" s="14">
        <v>0</v>
      </c>
      <c r="D6204" s="17">
        <v>0</v>
      </c>
      <c r="E6204" s="5">
        <v>0</v>
      </c>
      <c r="F6204" s="5">
        <v>0</v>
      </c>
      <c r="G6204" s="5">
        <v>0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19">
        <v>0</v>
      </c>
    </row>
    <row r="6205" spans="1:14" ht="15.75" hidden="1" customHeight="1" x14ac:dyDescent="0.2">
      <c r="A6205" s="14">
        <v>0</v>
      </c>
      <c r="B6205" s="16">
        <v>0</v>
      </c>
      <c r="C6205" s="14">
        <v>0</v>
      </c>
      <c r="D6205" s="17">
        <v>0</v>
      </c>
      <c r="E6205" s="5">
        <v>0</v>
      </c>
      <c r="F6205" s="5">
        <v>0</v>
      </c>
      <c r="G6205" s="5">
        <v>0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19">
        <v>0</v>
      </c>
    </row>
    <row r="6206" spans="1:14" ht="15.75" hidden="1" customHeight="1" x14ac:dyDescent="0.2">
      <c r="A6206" s="14">
        <v>0</v>
      </c>
      <c r="B6206" s="16">
        <v>0</v>
      </c>
      <c r="C6206" s="14">
        <v>0</v>
      </c>
      <c r="D6206" s="17">
        <v>0</v>
      </c>
      <c r="E6206" s="5">
        <v>0</v>
      </c>
      <c r="F6206" s="5">
        <v>0</v>
      </c>
      <c r="G6206" s="5">
        <v>0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19">
        <v>0</v>
      </c>
    </row>
    <row r="6207" spans="1:14" ht="15.75" hidden="1" customHeight="1" x14ac:dyDescent="0.2">
      <c r="A6207" s="14">
        <v>0</v>
      </c>
      <c r="B6207" s="16">
        <v>0</v>
      </c>
      <c r="C6207" s="14">
        <v>0</v>
      </c>
      <c r="D6207" s="17">
        <v>0</v>
      </c>
      <c r="E6207" s="5">
        <v>0</v>
      </c>
      <c r="F6207" s="5">
        <v>0</v>
      </c>
      <c r="G6207" s="5">
        <v>0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19">
        <v>0</v>
      </c>
    </row>
    <row r="6208" spans="1:14" ht="15.75" hidden="1" customHeight="1" x14ac:dyDescent="0.2">
      <c r="A6208" s="14">
        <v>0</v>
      </c>
      <c r="B6208" s="16">
        <v>0</v>
      </c>
      <c r="C6208" s="14">
        <v>0</v>
      </c>
      <c r="D6208" s="17">
        <v>0</v>
      </c>
      <c r="E6208" s="5">
        <v>0</v>
      </c>
      <c r="F6208" s="5">
        <v>0</v>
      </c>
      <c r="G6208" s="5">
        <v>0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19">
        <v>0</v>
      </c>
    </row>
    <row r="6209" spans="1:14" ht="15.75" hidden="1" customHeight="1" x14ac:dyDescent="0.2">
      <c r="A6209" s="14">
        <v>0</v>
      </c>
      <c r="B6209" s="16">
        <v>0</v>
      </c>
      <c r="C6209" s="14">
        <v>0</v>
      </c>
      <c r="D6209" s="17">
        <v>0</v>
      </c>
      <c r="E6209" s="5">
        <v>0</v>
      </c>
      <c r="F6209" s="5">
        <v>0</v>
      </c>
      <c r="G6209" s="5">
        <v>0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19">
        <v>0</v>
      </c>
    </row>
    <row r="6210" spans="1:14" ht="15.75" hidden="1" customHeight="1" x14ac:dyDescent="0.2">
      <c r="A6210" s="14">
        <v>0</v>
      </c>
      <c r="B6210" s="16">
        <v>0</v>
      </c>
      <c r="C6210" s="14">
        <v>0</v>
      </c>
      <c r="D6210" s="17">
        <v>0</v>
      </c>
      <c r="E6210" s="5">
        <v>0</v>
      </c>
      <c r="F6210" s="5">
        <v>0</v>
      </c>
      <c r="G6210" s="5">
        <v>0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19">
        <v>0</v>
      </c>
    </row>
    <row r="6211" spans="1:14" ht="15.75" hidden="1" customHeight="1" x14ac:dyDescent="0.2">
      <c r="A6211" s="14">
        <v>0</v>
      </c>
      <c r="B6211" s="16">
        <v>0</v>
      </c>
      <c r="C6211" s="14">
        <v>0</v>
      </c>
      <c r="D6211" s="17">
        <v>0</v>
      </c>
      <c r="E6211" s="5">
        <v>0</v>
      </c>
      <c r="F6211" s="5">
        <v>0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19">
        <v>0</v>
      </c>
    </row>
    <row r="6212" spans="1:14" ht="15.75" hidden="1" customHeight="1" x14ac:dyDescent="0.2">
      <c r="A6212" s="14">
        <v>0</v>
      </c>
      <c r="B6212" s="16">
        <v>0</v>
      </c>
      <c r="C6212" s="14">
        <v>0</v>
      </c>
      <c r="D6212" s="17">
        <v>0</v>
      </c>
      <c r="E6212" s="5">
        <v>0</v>
      </c>
      <c r="F6212" s="5">
        <v>0</v>
      </c>
      <c r="G6212" s="5">
        <v>0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19">
        <v>0</v>
      </c>
    </row>
    <row r="6213" spans="1:14" ht="15.75" hidden="1" customHeight="1" x14ac:dyDescent="0.2">
      <c r="A6213" s="14">
        <v>0</v>
      </c>
      <c r="B6213" s="16">
        <v>0</v>
      </c>
      <c r="C6213" s="14">
        <v>0</v>
      </c>
      <c r="D6213" s="17">
        <v>0</v>
      </c>
      <c r="E6213" s="5">
        <v>0</v>
      </c>
      <c r="F6213" s="5">
        <v>0</v>
      </c>
      <c r="G6213" s="5">
        <v>0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19">
        <v>0</v>
      </c>
    </row>
    <row r="6214" spans="1:14" ht="15.75" hidden="1" customHeight="1" x14ac:dyDescent="0.2">
      <c r="A6214" s="14">
        <v>0</v>
      </c>
      <c r="B6214" s="16">
        <v>0</v>
      </c>
      <c r="C6214" s="14">
        <v>0</v>
      </c>
      <c r="D6214" s="17">
        <v>0</v>
      </c>
      <c r="E6214" s="5">
        <v>0</v>
      </c>
      <c r="F6214" s="5">
        <v>0</v>
      </c>
      <c r="G6214" s="5">
        <v>0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19">
        <v>0</v>
      </c>
    </row>
    <row r="6215" spans="1:14" ht="15.75" hidden="1" customHeight="1" x14ac:dyDescent="0.2">
      <c r="A6215" s="14">
        <v>0</v>
      </c>
      <c r="B6215" s="16">
        <v>0</v>
      </c>
      <c r="C6215" s="14">
        <v>0</v>
      </c>
      <c r="D6215" s="17">
        <v>0</v>
      </c>
      <c r="E6215" s="5">
        <v>0</v>
      </c>
      <c r="F6215" s="5">
        <v>0</v>
      </c>
      <c r="G6215" s="5">
        <v>0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19">
        <v>0</v>
      </c>
    </row>
    <row r="6216" spans="1:14" ht="15.75" hidden="1" customHeight="1" x14ac:dyDescent="0.2">
      <c r="A6216" s="14">
        <v>0</v>
      </c>
      <c r="B6216" s="16">
        <v>0</v>
      </c>
      <c r="C6216" s="14">
        <v>0</v>
      </c>
      <c r="D6216" s="17">
        <v>0</v>
      </c>
      <c r="E6216" s="5">
        <v>0</v>
      </c>
      <c r="F6216" s="5">
        <v>0</v>
      </c>
      <c r="G6216" s="5">
        <v>0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19">
        <v>0</v>
      </c>
    </row>
    <row r="6217" spans="1:14" ht="15.75" hidden="1" customHeight="1" x14ac:dyDescent="0.2">
      <c r="A6217" s="14">
        <v>0</v>
      </c>
      <c r="B6217" s="16">
        <v>0</v>
      </c>
      <c r="C6217" s="14">
        <v>0</v>
      </c>
      <c r="D6217" s="17">
        <v>0</v>
      </c>
      <c r="E6217" s="5">
        <v>0</v>
      </c>
      <c r="F6217" s="5">
        <v>0</v>
      </c>
      <c r="G6217" s="5">
        <v>0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19">
        <v>0</v>
      </c>
    </row>
    <row r="6218" spans="1:14" ht="15.75" hidden="1" customHeight="1" x14ac:dyDescent="0.2">
      <c r="A6218" s="14">
        <v>0</v>
      </c>
      <c r="B6218" s="16">
        <v>0</v>
      </c>
      <c r="C6218" s="14">
        <v>0</v>
      </c>
      <c r="D6218" s="17">
        <v>0</v>
      </c>
      <c r="E6218" s="5">
        <v>0</v>
      </c>
      <c r="F6218" s="5">
        <v>0</v>
      </c>
      <c r="G6218" s="5">
        <v>0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19">
        <v>0</v>
      </c>
    </row>
    <row r="6219" spans="1:14" ht="15.75" hidden="1" customHeight="1" x14ac:dyDescent="0.2">
      <c r="A6219" s="14">
        <v>0</v>
      </c>
      <c r="B6219" s="16">
        <v>0</v>
      </c>
      <c r="C6219" s="14">
        <v>0</v>
      </c>
      <c r="D6219" s="17">
        <v>0</v>
      </c>
      <c r="E6219" s="5">
        <v>0</v>
      </c>
      <c r="F6219" s="5">
        <v>0</v>
      </c>
      <c r="G6219" s="5">
        <v>0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19">
        <v>0</v>
      </c>
    </row>
    <row r="6220" spans="1:14" ht="15.75" hidden="1" customHeight="1" x14ac:dyDescent="0.2">
      <c r="A6220" s="14">
        <v>0</v>
      </c>
      <c r="B6220" s="16">
        <v>0</v>
      </c>
      <c r="C6220" s="14">
        <v>0</v>
      </c>
      <c r="D6220" s="17">
        <v>0</v>
      </c>
      <c r="E6220" s="5">
        <v>0</v>
      </c>
      <c r="F6220" s="5">
        <v>0</v>
      </c>
      <c r="G6220" s="5">
        <v>0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19">
        <v>0</v>
      </c>
    </row>
    <row r="6221" spans="1:14" ht="15.75" hidden="1" customHeight="1" x14ac:dyDescent="0.2">
      <c r="A6221" s="14">
        <v>0</v>
      </c>
      <c r="B6221" s="16">
        <v>0</v>
      </c>
      <c r="C6221" s="14">
        <v>0</v>
      </c>
      <c r="D6221" s="17">
        <v>0</v>
      </c>
      <c r="E6221" s="5">
        <v>0</v>
      </c>
      <c r="F6221" s="5">
        <v>0</v>
      </c>
      <c r="G6221" s="5">
        <v>0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19">
        <v>0</v>
      </c>
    </row>
    <row r="6222" spans="1:14" ht="15.75" hidden="1" customHeight="1" x14ac:dyDescent="0.2">
      <c r="A6222" s="14">
        <v>0</v>
      </c>
      <c r="B6222" s="16">
        <v>0</v>
      </c>
      <c r="C6222" s="14">
        <v>0</v>
      </c>
      <c r="D6222" s="17">
        <v>0</v>
      </c>
      <c r="E6222" s="5">
        <v>0</v>
      </c>
      <c r="F6222" s="5">
        <v>0</v>
      </c>
      <c r="G6222" s="5">
        <v>0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19">
        <v>0</v>
      </c>
    </row>
    <row r="6223" spans="1:14" ht="15.75" hidden="1" customHeight="1" x14ac:dyDescent="0.2">
      <c r="A6223" s="14">
        <v>0</v>
      </c>
      <c r="B6223" s="16">
        <v>0</v>
      </c>
      <c r="C6223" s="14">
        <v>0</v>
      </c>
      <c r="D6223" s="17">
        <v>0</v>
      </c>
      <c r="E6223" s="5">
        <v>0</v>
      </c>
      <c r="F6223" s="5">
        <v>0</v>
      </c>
      <c r="G6223" s="5">
        <v>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19">
        <v>0</v>
      </c>
    </row>
    <row r="6224" spans="1:14" ht="15.75" hidden="1" customHeight="1" x14ac:dyDescent="0.2">
      <c r="A6224" s="14">
        <v>0</v>
      </c>
      <c r="B6224" s="16">
        <v>0</v>
      </c>
      <c r="C6224" s="14">
        <v>0</v>
      </c>
      <c r="D6224" s="17">
        <v>0</v>
      </c>
      <c r="E6224" s="5">
        <v>0</v>
      </c>
      <c r="F6224" s="5">
        <v>0</v>
      </c>
      <c r="G6224" s="5">
        <v>0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19">
        <v>0</v>
      </c>
    </row>
    <row r="6225" spans="1:14" ht="15.75" hidden="1" customHeight="1" x14ac:dyDescent="0.2">
      <c r="A6225" s="14">
        <v>0</v>
      </c>
      <c r="B6225" s="16">
        <v>0</v>
      </c>
      <c r="C6225" s="14">
        <v>0</v>
      </c>
      <c r="D6225" s="17">
        <v>0</v>
      </c>
      <c r="E6225" s="5">
        <v>0</v>
      </c>
      <c r="F6225" s="5">
        <v>0</v>
      </c>
      <c r="G6225" s="5">
        <v>0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19">
        <v>0</v>
      </c>
    </row>
    <row r="6226" spans="1:14" ht="15.75" hidden="1" customHeight="1" x14ac:dyDescent="0.2">
      <c r="A6226" s="14">
        <v>0</v>
      </c>
      <c r="B6226" s="16">
        <v>0</v>
      </c>
      <c r="C6226" s="14">
        <v>0</v>
      </c>
      <c r="D6226" s="17">
        <v>0</v>
      </c>
      <c r="E6226" s="5">
        <v>0</v>
      </c>
      <c r="F6226" s="5">
        <v>0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19">
        <v>0</v>
      </c>
    </row>
    <row r="6227" spans="1:14" ht="15.75" hidden="1" customHeight="1" x14ac:dyDescent="0.2">
      <c r="A6227" s="14">
        <v>0</v>
      </c>
      <c r="B6227" s="16">
        <v>0</v>
      </c>
      <c r="C6227" s="14">
        <v>0</v>
      </c>
      <c r="D6227" s="17">
        <v>0</v>
      </c>
      <c r="E6227" s="5">
        <v>0</v>
      </c>
      <c r="F6227" s="5">
        <v>0</v>
      </c>
      <c r="G6227" s="5">
        <v>0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19">
        <v>0</v>
      </c>
    </row>
    <row r="6228" spans="1:14" ht="15.75" hidden="1" customHeight="1" x14ac:dyDescent="0.2">
      <c r="A6228" s="14">
        <v>0</v>
      </c>
      <c r="B6228" s="16">
        <v>0</v>
      </c>
      <c r="C6228" s="14">
        <v>0</v>
      </c>
      <c r="D6228" s="17">
        <v>0</v>
      </c>
      <c r="E6228" s="5">
        <v>0</v>
      </c>
      <c r="F6228" s="5">
        <v>0</v>
      </c>
      <c r="G6228" s="5">
        <v>0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19">
        <v>0</v>
      </c>
    </row>
    <row r="6229" spans="1:14" ht="15.75" hidden="1" customHeight="1" x14ac:dyDescent="0.2">
      <c r="A6229" s="14">
        <v>0</v>
      </c>
      <c r="B6229" s="16">
        <v>0</v>
      </c>
      <c r="C6229" s="14">
        <v>0</v>
      </c>
      <c r="D6229" s="17">
        <v>0</v>
      </c>
      <c r="E6229" s="5">
        <v>0</v>
      </c>
      <c r="F6229" s="5">
        <v>0</v>
      </c>
      <c r="G6229" s="5">
        <v>0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19">
        <v>0</v>
      </c>
    </row>
    <row r="6230" spans="1:14" ht="15.75" hidden="1" customHeight="1" x14ac:dyDescent="0.2">
      <c r="A6230" s="14">
        <v>0</v>
      </c>
      <c r="B6230" s="16">
        <v>0</v>
      </c>
      <c r="C6230" s="14">
        <v>0</v>
      </c>
      <c r="D6230" s="17">
        <v>0</v>
      </c>
      <c r="E6230" s="5">
        <v>0</v>
      </c>
      <c r="F6230" s="5">
        <v>0</v>
      </c>
      <c r="G6230" s="5">
        <v>0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19">
        <v>0</v>
      </c>
    </row>
    <row r="6231" spans="1:14" ht="15.75" hidden="1" customHeight="1" x14ac:dyDescent="0.2">
      <c r="A6231" s="14">
        <v>0</v>
      </c>
      <c r="B6231" s="16">
        <v>0</v>
      </c>
      <c r="C6231" s="14">
        <v>0</v>
      </c>
      <c r="D6231" s="17">
        <v>0</v>
      </c>
      <c r="E6231" s="5">
        <v>0</v>
      </c>
      <c r="F6231" s="5">
        <v>0</v>
      </c>
      <c r="G6231" s="5">
        <v>0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19">
        <v>0</v>
      </c>
    </row>
    <row r="6232" spans="1:14" ht="15.75" hidden="1" customHeight="1" x14ac:dyDescent="0.2">
      <c r="A6232" s="14">
        <v>0</v>
      </c>
      <c r="B6232" s="16">
        <v>0</v>
      </c>
      <c r="C6232" s="14">
        <v>0</v>
      </c>
      <c r="D6232" s="17">
        <v>0</v>
      </c>
      <c r="E6232" s="5">
        <v>0</v>
      </c>
      <c r="F6232" s="5">
        <v>0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19">
        <v>0</v>
      </c>
    </row>
    <row r="6233" spans="1:14" ht="15.75" hidden="1" customHeight="1" x14ac:dyDescent="0.2">
      <c r="A6233" s="14">
        <v>0</v>
      </c>
      <c r="B6233" s="16">
        <v>0</v>
      </c>
      <c r="C6233" s="14">
        <v>0</v>
      </c>
      <c r="D6233" s="17">
        <v>0</v>
      </c>
      <c r="E6233" s="5">
        <v>0</v>
      </c>
      <c r="F6233" s="5">
        <v>0</v>
      </c>
      <c r="G6233" s="5">
        <v>0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19">
        <v>0</v>
      </c>
    </row>
    <row r="6234" spans="1:14" ht="15.75" hidden="1" customHeight="1" x14ac:dyDescent="0.2">
      <c r="A6234" s="14">
        <v>0</v>
      </c>
      <c r="B6234" s="16">
        <v>0</v>
      </c>
      <c r="C6234" s="14">
        <v>0</v>
      </c>
      <c r="D6234" s="17">
        <v>0</v>
      </c>
      <c r="E6234" s="5">
        <v>0</v>
      </c>
      <c r="F6234" s="5">
        <v>0</v>
      </c>
      <c r="G6234" s="5">
        <v>0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19">
        <v>0</v>
      </c>
    </row>
    <row r="6235" spans="1:14" ht="15.75" hidden="1" customHeight="1" x14ac:dyDescent="0.2">
      <c r="A6235" s="14">
        <v>0</v>
      </c>
      <c r="B6235" s="16">
        <v>0</v>
      </c>
      <c r="C6235" s="14">
        <v>0</v>
      </c>
      <c r="D6235" s="17">
        <v>0</v>
      </c>
      <c r="E6235" s="5">
        <v>0</v>
      </c>
      <c r="F6235" s="5">
        <v>0</v>
      </c>
      <c r="G6235" s="5">
        <v>0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19">
        <v>0</v>
      </c>
    </row>
    <row r="6236" spans="1:14" ht="15.75" hidden="1" customHeight="1" x14ac:dyDescent="0.2">
      <c r="A6236" s="14">
        <v>0</v>
      </c>
      <c r="B6236" s="16">
        <v>0</v>
      </c>
      <c r="C6236" s="14">
        <v>0</v>
      </c>
      <c r="D6236" s="17">
        <v>0</v>
      </c>
      <c r="E6236" s="5">
        <v>0</v>
      </c>
      <c r="F6236" s="5">
        <v>0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19">
        <v>0</v>
      </c>
    </row>
    <row r="6237" spans="1:14" ht="15.75" hidden="1" customHeight="1" x14ac:dyDescent="0.2">
      <c r="A6237" s="14">
        <v>0</v>
      </c>
      <c r="B6237" s="16">
        <v>0</v>
      </c>
      <c r="C6237" s="14">
        <v>0</v>
      </c>
      <c r="D6237" s="17">
        <v>0</v>
      </c>
      <c r="E6237" s="5">
        <v>0</v>
      </c>
      <c r="F6237" s="5">
        <v>0</v>
      </c>
      <c r="G6237" s="5">
        <v>0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19">
        <v>0</v>
      </c>
    </row>
    <row r="6238" spans="1:14" ht="15.75" hidden="1" customHeight="1" x14ac:dyDescent="0.2">
      <c r="A6238" s="14">
        <v>0</v>
      </c>
      <c r="B6238" s="16">
        <v>0</v>
      </c>
      <c r="C6238" s="14">
        <v>0</v>
      </c>
      <c r="D6238" s="17">
        <v>0</v>
      </c>
      <c r="E6238" s="5">
        <v>0</v>
      </c>
      <c r="F6238" s="5">
        <v>0</v>
      </c>
      <c r="G6238" s="5">
        <v>0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19">
        <v>0</v>
      </c>
    </row>
    <row r="6239" spans="1:14" ht="15.75" hidden="1" customHeight="1" x14ac:dyDescent="0.2">
      <c r="A6239" s="14">
        <v>0</v>
      </c>
      <c r="B6239" s="16">
        <v>0</v>
      </c>
      <c r="C6239" s="14">
        <v>0</v>
      </c>
      <c r="D6239" s="17">
        <v>0</v>
      </c>
      <c r="E6239" s="5">
        <v>0</v>
      </c>
      <c r="F6239" s="5">
        <v>0</v>
      </c>
      <c r="G6239" s="5">
        <v>0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  <c r="N6239" s="19">
        <v>0</v>
      </c>
    </row>
    <row r="6240" spans="1:14" ht="15.75" hidden="1" customHeight="1" x14ac:dyDescent="0.2">
      <c r="A6240" s="14">
        <v>0</v>
      </c>
      <c r="B6240" s="16">
        <v>0</v>
      </c>
      <c r="C6240" s="14">
        <v>0</v>
      </c>
      <c r="D6240" s="17">
        <v>0</v>
      </c>
      <c r="E6240" s="5">
        <v>0</v>
      </c>
      <c r="F6240" s="5">
        <v>0</v>
      </c>
      <c r="G6240" s="5">
        <v>0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19">
        <v>0</v>
      </c>
    </row>
    <row r="6241" spans="1:14" ht="15.75" hidden="1" customHeight="1" x14ac:dyDescent="0.2">
      <c r="A6241" s="14">
        <v>0</v>
      </c>
      <c r="B6241" s="16">
        <v>0</v>
      </c>
      <c r="C6241" s="14">
        <v>0</v>
      </c>
      <c r="D6241" s="17">
        <v>0</v>
      </c>
      <c r="E6241" s="5">
        <v>0</v>
      </c>
      <c r="F6241" s="5">
        <v>0</v>
      </c>
      <c r="G6241" s="5">
        <v>0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19">
        <v>0</v>
      </c>
    </row>
    <row r="6242" spans="1:14" ht="15.75" hidden="1" customHeight="1" x14ac:dyDescent="0.2">
      <c r="A6242" s="14">
        <v>0</v>
      </c>
      <c r="B6242" s="16">
        <v>0</v>
      </c>
      <c r="C6242" s="14">
        <v>0</v>
      </c>
      <c r="D6242" s="17">
        <v>0</v>
      </c>
      <c r="E6242" s="5">
        <v>0</v>
      </c>
      <c r="F6242" s="5">
        <v>0</v>
      </c>
      <c r="G6242" s="5">
        <v>0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19">
        <v>0</v>
      </c>
    </row>
    <row r="6243" spans="1:14" ht="15.75" hidden="1" customHeight="1" x14ac:dyDescent="0.2">
      <c r="A6243" s="14">
        <v>0</v>
      </c>
      <c r="B6243" s="16">
        <v>0</v>
      </c>
      <c r="C6243" s="14">
        <v>0</v>
      </c>
      <c r="D6243" s="17">
        <v>0</v>
      </c>
      <c r="E6243" s="5">
        <v>0</v>
      </c>
      <c r="F6243" s="5">
        <v>0</v>
      </c>
      <c r="G6243" s="5">
        <v>0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19">
        <v>0</v>
      </c>
    </row>
    <row r="6244" spans="1:14" ht="15.75" hidden="1" customHeight="1" x14ac:dyDescent="0.2">
      <c r="A6244" s="14">
        <v>0</v>
      </c>
      <c r="B6244" s="16">
        <v>0</v>
      </c>
      <c r="C6244" s="14">
        <v>0</v>
      </c>
      <c r="D6244" s="17">
        <v>0</v>
      </c>
      <c r="E6244" s="5">
        <v>0</v>
      </c>
      <c r="F6244" s="5">
        <v>0</v>
      </c>
      <c r="G6244" s="5">
        <v>0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19">
        <v>0</v>
      </c>
    </row>
    <row r="6245" spans="1:14" ht="15.75" hidden="1" customHeight="1" x14ac:dyDescent="0.2">
      <c r="A6245" s="14">
        <v>0</v>
      </c>
      <c r="B6245" s="16">
        <v>0</v>
      </c>
      <c r="C6245" s="14">
        <v>0</v>
      </c>
      <c r="D6245" s="17">
        <v>0</v>
      </c>
      <c r="E6245" s="5">
        <v>0</v>
      </c>
      <c r="F6245" s="5">
        <v>0</v>
      </c>
      <c r="G6245" s="5">
        <v>0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19">
        <v>0</v>
      </c>
    </row>
    <row r="6246" spans="1:14" ht="15.75" hidden="1" customHeight="1" x14ac:dyDescent="0.2">
      <c r="A6246" s="14">
        <v>0</v>
      </c>
      <c r="B6246" s="16">
        <v>0</v>
      </c>
      <c r="C6246" s="14">
        <v>0</v>
      </c>
      <c r="D6246" s="17">
        <v>0</v>
      </c>
      <c r="E6246" s="5">
        <v>0</v>
      </c>
      <c r="F6246" s="5">
        <v>0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19">
        <v>0</v>
      </c>
    </row>
    <row r="6247" spans="1:14" ht="15.75" hidden="1" customHeight="1" x14ac:dyDescent="0.2">
      <c r="A6247" s="14">
        <v>0</v>
      </c>
      <c r="B6247" s="16">
        <v>0</v>
      </c>
      <c r="C6247" s="14">
        <v>0</v>
      </c>
      <c r="D6247" s="17">
        <v>0</v>
      </c>
      <c r="E6247" s="5">
        <v>0</v>
      </c>
      <c r="F6247" s="5">
        <v>0</v>
      </c>
      <c r="G6247" s="5">
        <v>0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19">
        <v>0</v>
      </c>
    </row>
    <row r="6248" spans="1:14" ht="15.75" hidden="1" customHeight="1" x14ac:dyDescent="0.2">
      <c r="A6248" s="14">
        <v>0</v>
      </c>
      <c r="B6248" s="16">
        <v>0</v>
      </c>
      <c r="C6248" s="14">
        <v>0</v>
      </c>
      <c r="D6248" s="17">
        <v>0</v>
      </c>
      <c r="E6248" s="5">
        <v>0</v>
      </c>
      <c r="F6248" s="5">
        <v>0</v>
      </c>
      <c r="G6248" s="5">
        <v>0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19">
        <v>0</v>
      </c>
    </row>
    <row r="6249" spans="1:14" ht="15.75" hidden="1" customHeight="1" x14ac:dyDescent="0.2">
      <c r="A6249" s="14">
        <v>0</v>
      </c>
      <c r="B6249" s="16">
        <v>0</v>
      </c>
      <c r="C6249" s="14">
        <v>0</v>
      </c>
      <c r="D6249" s="17">
        <v>0</v>
      </c>
      <c r="E6249" s="5">
        <v>0</v>
      </c>
      <c r="F6249" s="5">
        <v>0</v>
      </c>
      <c r="G6249" s="5">
        <v>0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19">
        <v>0</v>
      </c>
    </row>
    <row r="6250" spans="1:14" ht="15.75" hidden="1" customHeight="1" x14ac:dyDescent="0.2">
      <c r="A6250" s="14">
        <v>0</v>
      </c>
      <c r="B6250" s="16">
        <v>0</v>
      </c>
      <c r="C6250" s="14">
        <v>0</v>
      </c>
      <c r="D6250" s="17">
        <v>0</v>
      </c>
      <c r="E6250" s="5">
        <v>0</v>
      </c>
      <c r="F6250" s="5">
        <v>0</v>
      </c>
      <c r="G6250" s="5">
        <v>0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19">
        <v>0</v>
      </c>
    </row>
    <row r="6251" spans="1:14" ht="15.75" hidden="1" customHeight="1" x14ac:dyDescent="0.2">
      <c r="A6251" s="14">
        <v>0</v>
      </c>
      <c r="B6251" s="16">
        <v>0</v>
      </c>
      <c r="C6251" s="14">
        <v>0</v>
      </c>
      <c r="D6251" s="17">
        <v>0</v>
      </c>
      <c r="E6251" s="5">
        <v>0</v>
      </c>
      <c r="F6251" s="5">
        <v>0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19">
        <v>0</v>
      </c>
    </row>
    <row r="6252" spans="1:14" ht="15.75" hidden="1" customHeight="1" x14ac:dyDescent="0.2">
      <c r="A6252" s="14">
        <v>0</v>
      </c>
      <c r="B6252" s="16">
        <v>0</v>
      </c>
      <c r="C6252" s="14">
        <v>0</v>
      </c>
      <c r="D6252" s="17">
        <v>0</v>
      </c>
      <c r="E6252" s="5">
        <v>0</v>
      </c>
      <c r="F6252" s="5">
        <v>0</v>
      </c>
      <c r="G6252" s="5">
        <v>0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19">
        <v>0</v>
      </c>
    </row>
    <row r="6253" spans="1:14" ht="15.75" hidden="1" customHeight="1" x14ac:dyDescent="0.2">
      <c r="A6253" s="14">
        <v>0</v>
      </c>
      <c r="B6253" s="16">
        <v>0</v>
      </c>
      <c r="C6253" s="14">
        <v>0</v>
      </c>
      <c r="D6253" s="17">
        <v>0</v>
      </c>
      <c r="E6253" s="5">
        <v>0</v>
      </c>
      <c r="F6253" s="5">
        <v>0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19">
        <v>0</v>
      </c>
    </row>
    <row r="6254" spans="1:14" ht="15.75" hidden="1" customHeight="1" x14ac:dyDescent="0.2">
      <c r="A6254" s="14">
        <v>0</v>
      </c>
      <c r="B6254" s="16">
        <v>0</v>
      </c>
      <c r="C6254" s="14">
        <v>0</v>
      </c>
      <c r="D6254" s="17">
        <v>0</v>
      </c>
      <c r="E6254" s="5">
        <v>0</v>
      </c>
      <c r="F6254" s="5">
        <v>0</v>
      </c>
      <c r="G6254" s="5">
        <v>0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19">
        <v>0</v>
      </c>
    </row>
    <row r="6255" spans="1:14" ht="15.75" hidden="1" customHeight="1" x14ac:dyDescent="0.2">
      <c r="A6255" s="14">
        <v>0</v>
      </c>
      <c r="B6255" s="16">
        <v>0</v>
      </c>
      <c r="C6255" s="14">
        <v>0</v>
      </c>
      <c r="D6255" s="17">
        <v>0</v>
      </c>
      <c r="E6255" s="5">
        <v>0</v>
      </c>
      <c r="F6255" s="5">
        <v>0</v>
      </c>
      <c r="G6255" s="5">
        <v>0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19">
        <v>0</v>
      </c>
    </row>
    <row r="6256" spans="1:14" ht="15.75" hidden="1" customHeight="1" x14ac:dyDescent="0.2">
      <c r="A6256" s="14">
        <v>0</v>
      </c>
      <c r="B6256" s="16">
        <v>0</v>
      </c>
      <c r="C6256" s="14">
        <v>0</v>
      </c>
      <c r="D6256" s="17">
        <v>0</v>
      </c>
      <c r="E6256" s="5">
        <v>0</v>
      </c>
      <c r="F6256" s="5">
        <v>0</v>
      </c>
      <c r="G6256" s="5">
        <v>0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19">
        <v>0</v>
      </c>
    </row>
    <row r="6257" spans="1:14" ht="15.75" hidden="1" customHeight="1" x14ac:dyDescent="0.2">
      <c r="A6257" s="14">
        <v>0</v>
      </c>
      <c r="B6257" s="16">
        <v>0</v>
      </c>
      <c r="C6257" s="14">
        <v>0</v>
      </c>
      <c r="D6257" s="17">
        <v>0</v>
      </c>
      <c r="E6257" s="5">
        <v>0</v>
      </c>
      <c r="F6257" s="5">
        <v>0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19">
        <v>0</v>
      </c>
    </row>
    <row r="6258" spans="1:14" ht="15.75" hidden="1" customHeight="1" x14ac:dyDescent="0.2">
      <c r="A6258" s="14">
        <v>0</v>
      </c>
      <c r="B6258" s="16">
        <v>0</v>
      </c>
      <c r="C6258" s="14">
        <v>0</v>
      </c>
      <c r="D6258" s="17">
        <v>0</v>
      </c>
      <c r="E6258" s="5">
        <v>0</v>
      </c>
      <c r="F6258" s="5">
        <v>0</v>
      </c>
      <c r="G6258" s="5">
        <v>0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19">
        <v>0</v>
      </c>
    </row>
    <row r="6259" spans="1:14" ht="15.75" hidden="1" customHeight="1" x14ac:dyDescent="0.2">
      <c r="A6259" s="14">
        <v>0</v>
      </c>
      <c r="B6259" s="16">
        <v>0</v>
      </c>
      <c r="C6259" s="14">
        <v>0</v>
      </c>
      <c r="D6259" s="17">
        <v>0</v>
      </c>
      <c r="E6259" s="5">
        <v>0</v>
      </c>
      <c r="F6259" s="5">
        <v>0</v>
      </c>
      <c r="G6259" s="5">
        <v>0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19">
        <v>0</v>
      </c>
    </row>
    <row r="6260" spans="1:14" ht="15.75" hidden="1" customHeight="1" x14ac:dyDescent="0.2">
      <c r="A6260" s="14">
        <v>0</v>
      </c>
      <c r="B6260" s="16">
        <v>0</v>
      </c>
      <c r="C6260" s="14">
        <v>0</v>
      </c>
      <c r="D6260" s="17">
        <v>0</v>
      </c>
      <c r="E6260" s="5">
        <v>0</v>
      </c>
      <c r="F6260" s="5">
        <v>0</v>
      </c>
      <c r="G6260" s="5">
        <v>0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19">
        <v>0</v>
      </c>
    </row>
    <row r="6261" spans="1:14" ht="15.75" hidden="1" customHeight="1" x14ac:dyDescent="0.2">
      <c r="A6261" s="14">
        <v>0</v>
      </c>
      <c r="B6261" s="16">
        <v>0</v>
      </c>
      <c r="C6261" s="14">
        <v>0</v>
      </c>
      <c r="D6261" s="17">
        <v>0</v>
      </c>
      <c r="E6261" s="5">
        <v>0</v>
      </c>
      <c r="F6261" s="5">
        <v>0</v>
      </c>
      <c r="G6261" s="5">
        <v>0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19">
        <v>0</v>
      </c>
    </row>
    <row r="6262" spans="1:14" ht="15.75" hidden="1" customHeight="1" x14ac:dyDescent="0.2">
      <c r="A6262" s="14">
        <v>0</v>
      </c>
      <c r="B6262" s="16">
        <v>0</v>
      </c>
      <c r="C6262" s="14">
        <v>0</v>
      </c>
      <c r="D6262" s="17">
        <v>0</v>
      </c>
      <c r="E6262" s="5">
        <v>0</v>
      </c>
      <c r="F6262" s="5">
        <v>0</v>
      </c>
      <c r="G6262" s="5">
        <v>0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19">
        <v>0</v>
      </c>
    </row>
    <row r="6263" spans="1:14" ht="15.75" hidden="1" customHeight="1" x14ac:dyDescent="0.2">
      <c r="A6263" s="14">
        <v>0</v>
      </c>
      <c r="B6263" s="16">
        <v>0</v>
      </c>
      <c r="C6263" s="14">
        <v>0</v>
      </c>
      <c r="D6263" s="17">
        <v>0</v>
      </c>
      <c r="E6263" s="5">
        <v>0</v>
      </c>
      <c r="F6263" s="5">
        <v>0</v>
      </c>
      <c r="G6263" s="5">
        <v>0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19">
        <v>0</v>
      </c>
    </row>
    <row r="6264" spans="1:14" ht="15.75" hidden="1" customHeight="1" x14ac:dyDescent="0.2">
      <c r="A6264" s="14">
        <v>0</v>
      </c>
      <c r="B6264" s="16">
        <v>0</v>
      </c>
      <c r="C6264" s="14">
        <v>0</v>
      </c>
      <c r="D6264" s="17">
        <v>0</v>
      </c>
      <c r="E6264" s="5">
        <v>0</v>
      </c>
      <c r="F6264" s="5">
        <v>0</v>
      </c>
      <c r="G6264" s="5">
        <v>0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  <c r="N6264" s="19">
        <v>0</v>
      </c>
    </row>
    <row r="6265" spans="1:14" ht="15.75" hidden="1" customHeight="1" x14ac:dyDescent="0.2">
      <c r="A6265" s="14">
        <v>0</v>
      </c>
      <c r="B6265" s="16">
        <v>0</v>
      </c>
      <c r="C6265" s="14">
        <v>0</v>
      </c>
      <c r="D6265" s="17">
        <v>0</v>
      </c>
      <c r="E6265" s="5">
        <v>0</v>
      </c>
      <c r="F6265" s="5">
        <v>0</v>
      </c>
      <c r="G6265" s="5">
        <v>0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19">
        <v>0</v>
      </c>
    </row>
    <row r="6266" spans="1:14" ht="15.75" hidden="1" customHeight="1" x14ac:dyDescent="0.2">
      <c r="A6266" s="14">
        <v>0</v>
      </c>
      <c r="B6266" s="16">
        <v>0</v>
      </c>
      <c r="C6266" s="14">
        <v>0</v>
      </c>
      <c r="D6266" s="17">
        <v>0</v>
      </c>
      <c r="E6266" s="5">
        <v>0</v>
      </c>
      <c r="F6266" s="5">
        <v>0</v>
      </c>
      <c r="G6266" s="5">
        <v>0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19">
        <v>0</v>
      </c>
    </row>
    <row r="6267" spans="1:14" ht="15.75" hidden="1" customHeight="1" x14ac:dyDescent="0.2">
      <c r="A6267" s="14">
        <v>0</v>
      </c>
      <c r="B6267" s="16">
        <v>0</v>
      </c>
      <c r="C6267" s="14">
        <v>0</v>
      </c>
      <c r="D6267" s="17">
        <v>0</v>
      </c>
      <c r="E6267" s="5">
        <v>0</v>
      </c>
      <c r="F6267" s="5">
        <v>0</v>
      </c>
      <c r="G6267" s="5">
        <v>0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19">
        <v>0</v>
      </c>
    </row>
    <row r="6268" spans="1:14" ht="15.75" hidden="1" customHeight="1" x14ac:dyDescent="0.2">
      <c r="A6268" s="14">
        <v>0</v>
      </c>
      <c r="B6268" s="16">
        <v>0</v>
      </c>
      <c r="C6268" s="14">
        <v>0</v>
      </c>
      <c r="D6268" s="17">
        <v>0</v>
      </c>
      <c r="E6268" s="5">
        <v>0</v>
      </c>
      <c r="F6268" s="5">
        <v>0</v>
      </c>
      <c r="G6268" s="5">
        <v>0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19">
        <v>0</v>
      </c>
    </row>
    <row r="6269" spans="1:14" ht="15.75" hidden="1" customHeight="1" x14ac:dyDescent="0.2">
      <c r="A6269" s="14">
        <v>0</v>
      </c>
      <c r="B6269" s="16">
        <v>0</v>
      </c>
      <c r="C6269" s="14">
        <v>0</v>
      </c>
      <c r="D6269" s="17">
        <v>0</v>
      </c>
      <c r="E6269" s="5">
        <v>0</v>
      </c>
      <c r="F6269" s="5">
        <v>0</v>
      </c>
      <c r="G6269" s="5">
        <v>0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19">
        <v>0</v>
      </c>
    </row>
    <row r="6270" spans="1:14" ht="15.75" hidden="1" customHeight="1" x14ac:dyDescent="0.2">
      <c r="A6270" s="14">
        <v>0</v>
      </c>
      <c r="B6270" s="16">
        <v>0</v>
      </c>
      <c r="C6270" s="14">
        <v>0</v>
      </c>
      <c r="D6270" s="17">
        <v>0</v>
      </c>
      <c r="E6270" s="5">
        <v>0</v>
      </c>
      <c r="F6270" s="5">
        <v>0</v>
      </c>
      <c r="G6270" s="5">
        <v>0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19">
        <v>0</v>
      </c>
    </row>
    <row r="6271" spans="1:14" ht="15.75" hidden="1" customHeight="1" x14ac:dyDescent="0.2">
      <c r="A6271" s="14">
        <v>0</v>
      </c>
      <c r="B6271" s="16">
        <v>0</v>
      </c>
      <c r="C6271" s="14">
        <v>0</v>
      </c>
      <c r="D6271" s="17">
        <v>0</v>
      </c>
      <c r="E6271" s="5">
        <v>0</v>
      </c>
      <c r="F6271" s="5">
        <v>0</v>
      </c>
      <c r="G6271" s="5">
        <v>0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19">
        <v>0</v>
      </c>
    </row>
    <row r="6272" spans="1:14" ht="15.75" hidden="1" customHeight="1" x14ac:dyDescent="0.2">
      <c r="A6272" s="14">
        <v>0</v>
      </c>
      <c r="B6272" s="16">
        <v>0</v>
      </c>
      <c r="C6272" s="14">
        <v>0</v>
      </c>
      <c r="D6272" s="17">
        <v>0</v>
      </c>
      <c r="E6272" s="5">
        <v>0</v>
      </c>
      <c r="F6272" s="5">
        <v>0</v>
      </c>
      <c r="G6272" s="5">
        <v>0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19">
        <v>0</v>
      </c>
    </row>
    <row r="6273" spans="1:14" ht="15.75" hidden="1" customHeight="1" x14ac:dyDescent="0.2">
      <c r="A6273" s="14">
        <v>0</v>
      </c>
      <c r="B6273" s="16">
        <v>0</v>
      </c>
      <c r="C6273" s="14">
        <v>0</v>
      </c>
      <c r="D6273" s="17">
        <v>0</v>
      </c>
      <c r="E6273" s="5">
        <v>0</v>
      </c>
      <c r="F6273" s="5">
        <v>0</v>
      </c>
      <c r="G6273" s="5">
        <v>0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19">
        <v>0</v>
      </c>
    </row>
    <row r="6274" spans="1:14" ht="15.75" hidden="1" customHeight="1" x14ac:dyDescent="0.2">
      <c r="A6274" s="14">
        <v>0</v>
      </c>
      <c r="B6274" s="16">
        <v>0</v>
      </c>
      <c r="C6274" s="14">
        <v>0</v>
      </c>
      <c r="D6274" s="17">
        <v>0</v>
      </c>
      <c r="E6274" s="5">
        <v>0</v>
      </c>
      <c r="F6274" s="5">
        <v>0</v>
      </c>
      <c r="G6274" s="5">
        <v>0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19">
        <v>0</v>
      </c>
    </row>
    <row r="6275" spans="1:14" ht="15.75" hidden="1" customHeight="1" x14ac:dyDescent="0.2">
      <c r="A6275" s="14">
        <v>0</v>
      </c>
      <c r="B6275" s="16">
        <v>0</v>
      </c>
      <c r="C6275" s="14">
        <v>0</v>
      </c>
      <c r="D6275" s="17">
        <v>0</v>
      </c>
      <c r="E6275" s="5">
        <v>0</v>
      </c>
      <c r="F6275" s="5">
        <v>0</v>
      </c>
      <c r="G6275" s="5">
        <v>0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19">
        <v>0</v>
      </c>
    </row>
    <row r="6276" spans="1:14" ht="15.75" hidden="1" customHeight="1" x14ac:dyDescent="0.2">
      <c r="A6276" s="14">
        <v>0</v>
      </c>
      <c r="B6276" s="16">
        <v>0</v>
      </c>
      <c r="C6276" s="14">
        <v>0</v>
      </c>
      <c r="D6276" s="17">
        <v>0</v>
      </c>
      <c r="E6276" s="5">
        <v>0</v>
      </c>
      <c r="F6276" s="5">
        <v>0</v>
      </c>
      <c r="G6276" s="5">
        <v>0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19">
        <v>0</v>
      </c>
    </row>
    <row r="6277" spans="1:14" ht="15.75" hidden="1" customHeight="1" x14ac:dyDescent="0.2">
      <c r="A6277" s="14">
        <v>0</v>
      </c>
      <c r="B6277" s="16">
        <v>0</v>
      </c>
      <c r="C6277" s="14">
        <v>0</v>
      </c>
      <c r="D6277" s="17">
        <v>0</v>
      </c>
      <c r="E6277" s="5">
        <v>0</v>
      </c>
      <c r="F6277" s="5">
        <v>0</v>
      </c>
      <c r="G6277" s="5">
        <v>0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19">
        <v>0</v>
      </c>
    </row>
    <row r="6278" spans="1:14" ht="15.75" hidden="1" customHeight="1" x14ac:dyDescent="0.2">
      <c r="A6278" s="14">
        <v>0</v>
      </c>
      <c r="B6278" s="16">
        <v>0</v>
      </c>
      <c r="C6278" s="14">
        <v>0</v>
      </c>
      <c r="D6278" s="17">
        <v>0</v>
      </c>
      <c r="E6278" s="5">
        <v>0</v>
      </c>
      <c r="F6278" s="5">
        <v>0</v>
      </c>
      <c r="G6278" s="5">
        <v>0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19">
        <v>0</v>
      </c>
    </row>
    <row r="6279" spans="1:14" ht="15.75" hidden="1" customHeight="1" x14ac:dyDescent="0.2">
      <c r="A6279" s="14">
        <v>0</v>
      </c>
      <c r="B6279" s="16">
        <v>0</v>
      </c>
      <c r="C6279" s="14">
        <v>0</v>
      </c>
      <c r="D6279" s="17">
        <v>0</v>
      </c>
      <c r="E6279" s="5">
        <v>0</v>
      </c>
      <c r="F6279" s="5">
        <v>0</v>
      </c>
      <c r="G6279" s="5">
        <v>0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19">
        <v>0</v>
      </c>
    </row>
    <row r="6280" spans="1:14" ht="15.75" hidden="1" customHeight="1" x14ac:dyDescent="0.2">
      <c r="A6280" s="14">
        <v>0</v>
      </c>
      <c r="B6280" s="16">
        <v>0</v>
      </c>
      <c r="C6280" s="14">
        <v>0</v>
      </c>
      <c r="D6280" s="17">
        <v>0</v>
      </c>
      <c r="E6280" s="5">
        <v>0</v>
      </c>
      <c r="F6280" s="5">
        <v>0</v>
      </c>
      <c r="G6280" s="5">
        <v>0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19">
        <v>0</v>
      </c>
    </row>
    <row r="6281" spans="1:14" ht="15.75" hidden="1" customHeight="1" x14ac:dyDescent="0.2">
      <c r="A6281" s="14">
        <v>0</v>
      </c>
      <c r="B6281" s="16">
        <v>0</v>
      </c>
      <c r="C6281" s="14">
        <v>0</v>
      </c>
      <c r="D6281" s="17">
        <v>0</v>
      </c>
      <c r="E6281" s="5">
        <v>0</v>
      </c>
      <c r="F6281" s="5">
        <v>0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19">
        <v>0</v>
      </c>
    </row>
    <row r="6282" spans="1:14" ht="15.75" hidden="1" customHeight="1" x14ac:dyDescent="0.2">
      <c r="A6282" s="14">
        <v>0</v>
      </c>
      <c r="B6282" s="16">
        <v>0</v>
      </c>
      <c r="C6282" s="14">
        <v>0</v>
      </c>
      <c r="D6282" s="17">
        <v>0</v>
      </c>
      <c r="E6282" s="5">
        <v>0</v>
      </c>
      <c r="F6282" s="5">
        <v>0</v>
      </c>
      <c r="G6282" s="5">
        <v>0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19">
        <v>0</v>
      </c>
    </row>
    <row r="6283" spans="1:14" ht="15.75" hidden="1" customHeight="1" x14ac:dyDescent="0.2">
      <c r="A6283" s="14">
        <v>0</v>
      </c>
      <c r="B6283" s="16">
        <v>0</v>
      </c>
      <c r="C6283" s="14">
        <v>0</v>
      </c>
      <c r="D6283" s="17">
        <v>0</v>
      </c>
      <c r="E6283" s="5">
        <v>0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19">
        <v>0</v>
      </c>
    </row>
    <row r="6284" spans="1:14" ht="15.75" hidden="1" customHeight="1" x14ac:dyDescent="0.2">
      <c r="A6284" s="14">
        <v>0</v>
      </c>
      <c r="B6284" s="16">
        <v>0</v>
      </c>
      <c r="C6284" s="14">
        <v>0</v>
      </c>
      <c r="D6284" s="17">
        <v>0</v>
      </c>
      <c r="E6284" s="5">
        <v>0</v>
      </c>
      <c r="F6284" s="5">
        <v>0</v>
      </c>
      <c r="G6284" s="5">
        <v>0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19">
        <v>0</v>
      </c>
    </row>
    <row r="6285" spans="1:14" ht="15.75" hidden="1" customHeight="1" x14ac:dyDescent="0.2">
      <c r="A6285" s="14">
        <v>0</v>
      </c>
      <c r="B6285" s="16">
        <v>0</v>
      </c>
      <c r="C6285" s="14">
        <v>0</v>
      </c>
      <c r="D6285" s="17">
        <v>0</v>
      </c>
      <c r="E6285" s="5">
        <v>0</v>
      </c>
      <c r="F6285" s="5">
        <v>0</v>
      </c>
      <c r="G6285" s="5">
        <v>0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19">
        <v>0</v>
      </c>
    </row>
    <row r="6286" spans="1:14" ht="15.75" hidden="1" customHeight="1" x14ac:dyDescent="0.2">
      <c r="A6286" s="14">
        <v>0</v>
      </c>
      <c r="B6286" s="16">
        <v>0</v>
      </c>
      <c r="C6286" s="14">
        <v>0</v>
      </c>
      <c r="D6286" s="17">
        <v>0</v>
      </c>
      <c r="E6286" s="5">
        <v>0</v>
      </c>
      <c r="F6286" s="5">
        <v>0</v>
      </c>
      <c r="G6286" s="5">
        <v>0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19">
        <v>0</v>
      </c>
    </row>
    <row r="6287" spans="1:14" ht="15.75" hidden="1" customHeight="1" x14ac:dyDescent="0.2">
      <c r="A6287" s="14">
        <v>0</v>
      </c>
      <c r="B6287" s="16">
        <v>0</v>
      </c>
      <c r="C6287" s="14">
        <v>0</v>
      </c>
      <c r="D6287" s="17">
        <v>0</v>
      </c>
      <c r="E6287" s="5">
        <v>0</v>
      </c>
      <c r="F6287" s="5">
        <v>0</v>
      </c>
      <c r="G6287" s="5">
        <v>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19">
        <v>0</v>
      </c>
    </row>
    <row r="6288" spans="1:14" ht="15.75" hidden="1" customHeight="1" x14ac:dyDescent="0.2">
      <c r="A6288" s="14">
        <v>0</v>
      </c>
      <c r="B6288" s="16">
        <v>0</v>
      </c>
      <c r="C6288" s="14">
        <v>0</v>
      </c>
      <c r="D6288" s="17">
        <v>0</v>
      </c>
      <c r="E6288" s="5">
        <v>0</v>
      </c>
      <c r="F6288" s="5">
        <v>0</v>
      </c>
      <c r="G6288" s="5">
        <v>0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19">
        <v>0</v>
      </c>
    </row>
    <row r="6289" spans="1:14" ht="15.75" hidden="1" customHeight="1" x14ac:dyDescent="0.2">
      <c r="A6289" s="14">
        <v>0</v>
      </c>
      <c r="B6289" s="16">
        <v>0</v>
      </c>
      <c r="C6289" s="14">
        <v>0</v>
      </c>
      <c r="D6289" s="17">
        <v>0</v>
      </c>
      <c r="E6289" s="5">
        <v>0</v>
      </c>
      <c r="F6289" s="5">
        <v>0</v>
      </c>
      <c r="G6289" s="5">
        <v>0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19">
        <v>0</v>
      </c>
    </row>
    <row r="6290" spans="1:14" ht="15.75" hidden="1" customHeight="1" x14ac:dyDescent="0.2">
      <c r="A6290" s="14">
        <v>0</v>
      </c>
      <c r="B6290" s="16">
        <v>0</v>
      </c>
      <c r="C6290" s="14">
        <v>0</v>
      </c>
      <c r="D6290" s="17">
        <v>0</v>
      </c>
      <c r="E6290" s="5">
        <v>0</v>
      </c>
      <c r="F6290" s="5">
        <v>0</v>
      </c>
      <c r="G6290" s="5">
        <v>0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19">
        <v>0</v>
      </c>
    </row>
    <row r="6291" spans="1:14" ht="15.75" hidden="1" customHeight="1" x14ac:dyDescent="0.2">
      <c r="A6291" s="14">
        <v>0</v>
      </c>
      <c r="B6291" s="16">
        <v>0</v>
      </c>
      <c r="C6291" s="14">
        <v>0</v>
      </c>
      <c r="D6291" s="17">
        <v>0</v>
      </c>
      <c r="E6291" s="5">
        <v>0</v>
      </c>
      <c r="F6291" s="5">
        <v>0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19">
        <v>0</v>
      </c>
    </row>
    <row r="6292" spans="1:14" ht="15.75" hidden="1" customHeight="1" x14ac:dyDescent="0.2">
      <c r="A6292" s="14">
        <v>0</v>
      </c>
      <c r="B6292" s="16">
        <v>0</v>
      </c>
      <c r="C6292" s="14">
        <v>0</v>
      </c>
      <c r="D6292" s="17">
        <v>0</v>
      </c>
      <c r="E6292" s="5">
        <v>0</v>
      </c>
      <c r="F6292" s="5">
        <v>0</v>
      </c>
      <c r="G6292" s="5">
        <v>0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19">
        <v>0</v>
      </c>
    </row>
    <row r="6293" spans="1:14" ht="15.75" hidden="1" customHeight="1" x14ac:dyDescent="0.2">
      <c r="A6293" s="14">
        <v>0</v>
      </c>
      <c r="B6293" s="16">
        <v>0</v>
      </c>
      <c r="C6293" s="14">
        <v>0</v>
      </c>
      <c r="D6293" s="17">
        <v>0</v>
      </c>
      <c r="E6293" s="5">
        <v>0</v>
      </c>
      <c r="F6293" s="5">
        <v>0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19">
        <v>0</v>
      </c>
    </row>
    <row r="6294" spans="1:14" ht="15.75" hidden="1" customHeight="1" x14ac:dyDescent="0.2">
      <c r="A6294" s="14">
        <v>0</v>
      </c>
      <c r="B6294" s="16">
        <v>0</v>
      </c>
      <c r="C6294" s="14">
        <v>0</v>
      </c>
      <c r="D6294" s="17">
        <v>0</v>
      </c>
      <c r="E6294" s="5">
        <v>0</v>
      </c>
      <c r="F6294" s="5">
        <v>0</v>
      </c>
      <c r="G6294" s="5">
        <v>0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19">
        <v>0</v>
      </c>
    </row>
    <row r="6295" spans="1:14" ht="15.75" hidden="1" customHeight="1" x14ac:dyDescent="0.2">
      <c r="A6295" s="14">
        <v>0</v>
      </c>
      <c r="B6295" s="16">
        <v>0</v>
      </c>
      <c r="C6295" s="14">
        <v>0</v>
      </c>
      <c r="D6295" s="17">
        <v>0</v>
      </c>
      <c r="E6295" s="5">
        <v>0</v>
      </c>
      <c r="F6295" s="5">
        <v>0</v>
      </c>
      <c r="G6295" s="5">
        <v>0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19">
        <v>0</v>
      </c>
    </row>
    <row r="6296" spans="1:14" ht="15.75" hidden="1" customHeight="1" x14ac:dyDescent="0.2">
      <c r="A6296" s="14">
        <v>0</v>
      </c>
      <c r="B6296" s="16">
        <v>0</v>
      </c>
      <c r="C6296" s="14">
        <v>0</v>
      </c>
      <c r="D6296" s="17">
        <v>0</v>
      </c>
      <c r="E6296" s="5">
        <v>0</v>
      </c>
      <c r="F6296" s="5">
        <v>0</v>
      </c>
      <c r="G6296" s="5">
        <v>0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19">
        <v>0</v>
      </c>
    </row>
    <row r="6297" spans="1:14" ht="15.75" hidden="1" customHeight="1" x14ac:dyDescent="0.2">
      <c r="A6297" s="14">
        <v>0</v>
      </c>
      <c r="B6297" s="16">
        <v>0</v>
      </c>
      <c r="C6297" s="14">
        <v>0</v>
      </c>
      <c r="D6297" s="17">
        <v>0</v>
      </c>
      <c r="E6297" s="5">
        <v>0</v>
      </c>
      <c r="F6297" s="5">
        <v>0</v>
      </c>
      <c r="G6297" s="5">
        <v>0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19">
        <v>0</v>
      </c>
    </row>
    <row r="6298" spans="1:14" ht="15.75" hidden="1" customHeight="1" x14ac:dyDescent="0.2">
      <c r="A6298" s="14">
        <v>0</v>
      </c>
      <c r="B6298" s="16">
        <v>0</v>
      </c>
      <c r="C6298" s="14">
        <v>0</v>
      </c>
      <c r="D6298" s="17">
        <v>0</v>
      </c>
      <c r="E6298" s="5">
        <v>0</v>
      </c>
      <c r="F6298" s="5">
        <v>0</v>
      </c>
      <c r="G6298" s="5">
        <v>0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19">
        <v>0</v>
      </c>
    </row>
    <row r="6299" spans="1:14" ht="15.75" hidden="1" customHeight="1" x14ac:dyDescent="0.2">
      <c r="A6299" s="14">
        <v>0</v>
      </c>
      <c r="B6299" s="16">
        <v>0</v>
      </c>
      <c r="C6299" s="14">
        <v>0</v>
      </c>
      <c r="D6299" s="17">
        <v>0</v>
      </c>
      <c r="E6299" s="5">
        <v>0</v>
      </c>
      <c r="F6299" s="5">
        <v>0</v>
      </c>
      <c r="G6299" s="5">
        <v>0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19">
        <v>0</v>
      </c>
    </row>
    <row r="6300" spans="1:14" ht="15.75" hidden="1" customHeight="1" x14ac:dyDescent="0.2">
      <c r="A6300" s="14">
        <v>0</v>
      </c>
      <c r="B6300" s="16">
        <v>0</v>
      </c>
      <c r="C6300" s="14">
        <v>0</v>
      </c>
      <c r="D6300" s="17">
        <v>0</v>
      </c>
      <c r="E6300" s="5">
        <v>0</v>
      </c>
      <c r="F6300" s="5">
        <v>0</v>
      </c>
      <c r="G6300" s="5">
        <v>0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19">
        <v>0</v>
      </c>
    </row>
    <row r="6301" spans="1:14" ht="15.75" hidden="1" customHeight="1" x14ac:dyDescent="0.2">
      <c r="A6301" s="14">
        <v>0</v>
      </c>
      <c r="B6301" s="16">
        <v>0</v>
      </c>
      <c r="C6301" s="14">
        <v>0</v>
      </c>
      <c r="D6301" s="17">
        <v>0</v>
      </c>
      <c r="E6301" s="5">
        <v>0</v>
      </c>
      <c r="F6301" s="5">
        <v>0</v>
      </c>
      <c r="G6301" s="5">
        <v>0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19">
        <v>0</v>
      </c>
    </row>
    <row r="6302" spans="1:14" ht="15.75" hidden="1" customHeight="1" x14ac:dyDescent="0.2">
      <c r="A6302" s="14">
        <v>0</v>
      </c>
      <c r="B6302" s="16">
        <v>0</v>
      </c>
      <c r="C6302" s="14">
        <v>0</v>
      </c>
      <c r="D6302" s="17">
        <v>0</v>
      </c>
      <c r="E6302" s="5">
        <v>0</v>
      </c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19">
        <v>0</v>
      </c>
    </row>
    <row r="6303" spans="1:14" ht="15.75" hidden="1" customHeight="1" x14ac:dyDescent="0.2">
      <c r="A6303" s="14">
        <v>0</v>
      </c>
      <c r="B6303" s="16">
        <v>0</v>
      </c>
      <c r="C6303" s="14">
        <v>0</v>
      </c>
      <c r="D6303" s="17">
        <v>0</v>
      </c>
      <c r="E6303" s="5">
        <v>0</v>
      </c>
      <c r="F6303" s="5">
        <v>0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19">
        <v>0</v>
      </c>
    </row>
    <row r="6304" spans="1:14" ht="15.75" hidden="1" customHeight="1" x14ac:dyDescent="0.2">
      <c r="A6304" s="14">
        <v>0</v>
      </c>
      <c r="B6304" s="16">
        <v>0</v>
      </c>
      <c r="C6304" s="14">
        <v>0</v>
      </c>
      <c r="D6304" s="17">
        <v>0</v>
      </c>
      <c r="E6304" s="5">
        <v>0</v>
      </c>
      <c r="F6304" s="5">
        <v>0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19">
        <v>0</v>
      </c>
    </row>
    <row r="6305" spans="1:14" ht="15.75" customHeight="1" x14ac:dyDescent="0.2">
      <c r="A6305" s="14">
        <v>1</v>
      </c>
      <c r="B6305" s="16">
        <v>710</v>
      </c>
      <c r="C6305" s="14" t="s">
        <v>8646</v>
      </c>
      <c r="D6305" s="17">
        <v>1</v>
      </c>
      <c r="E6305" s="5" t="s">
        <v>8647</v>
      </c>
      <c r="F6305" s="5">
        <v>0</v>
      </c>
      <c r="G6305" s="5" t="s">
        <v>638</v>
      </c>
      <c r="H6305" s="20" t="str">
        <f ca="1">IFERROR(__xludf.DUMMYFUNCTION("GOOGLETRANSLATE(VIET!K6305,""vi"",""en"")"),"Dictionary")</f>
        <v>Dictionary</v>
      </c>
      <c r="I6305" s="5">
        <v>0</v>
      </c>
      <c r="J6305" s="5">
        <v>2006</v>
      </c>
      <c r="K6305" s="5">
        <v>2</v>
      </c>
      <c r="L6305" s="5" t="s">
        <v>8649</v>
      </c>
      <c r="M6305" s="5" t="s">
        <v>307</v>
      </c>
      <c r="N6305" s="19">
        <v>9780062737588</v>
      </c>
    </row>
    <row r="6306" spans="1:14" ht="15.75" customHeight="1" x14ac:dyDescent="0.2">
      <c r="A6306" s="14">
        <v>2</v>
      </c>
      <c r="B6306" s="16">
        <v>710</v>
      </c>
      <c r="C6306" s="14" t="s">
        <v>8650</v>
      </c>
      <c r="D6306" s="17">
        <v>1</v>
      </c>
      <c r="E6306" s="5" t="s">
        <v>8651</v>
      </c>
      <c r="F6306" s="5">
        <v>0</v>
      </c>
      <c r="G6306" s="5" t="s">
        <v>8652</v>
      </c>
      <c r="H6306" s="20" t="str">
        <f ca="1">IFERROR(__xludf.DUMMYFUNCTION("GOOGLETRANSLATE(VIET!K6306,""vi"",""en"")"),"Dictionary")</f>
        <v>Dictionary</v>
      </c>
      <c r="I6306" s="5">
        <v>0</v>
      </c>
      <c r="J6306" s="5">
        <v>2007</v>
      </c>
      <c r="K6306" s="5">
        <v>1</v>
      </c>
      <c r="L6306" s="5" t="s">
        <v>4082</v>
      </c>
      <c r="M6306" s="5" t="s">
        <v>307</v>
      </c>
      <c r="N6306" s="19">
        <v>9784805308905</v>
      </c>
    </row>
    <row r="6307" spans="1:14" ht="15.75" customHeight="1" x14ac:dyDescent="0.2">
      <c r="A6307" s="14">
        <v>3</v>
      </c>
      <c r="B6307" s="16">
        <v>710</v>
      </c>
      <c r="C6307" s="14" t="s">
        <v>8653</v>
      </c>
      <c r="D6307" s="17">
        <v>1</v>
      </c>
      <c r="E6307" s="5" t="s">
        <v>8654</v>
      </c>
      <c r="F6307" s="5">
        <v>0</v>
      </c>
      <c r="G6307" s="5" t="s">
        <v>8655</v>
      </c>
      <c r="H6307" s="20" t="str">
        <f ca="1">IFERROR(__xludf.DUMMYFUNCTION("GOOGLETRANSLATE(VIET!K6307,""vi"",""en"")"),"Dictionary")</f>
        <v>Dictionary</v>
      </c>
      <c r="I6307" s="5">
        <v>0</v>
      </c>
      <c r="J6307" s="5">
        <v>2004</v>
      </c>
      <c r="K6307" s="5">
        <v>1</v>
      </c>
      <c r="L6307" s="5" t="s">
        <v>2503</v>
      </c>
      <c r="M6307" s="5" t="s">
        <v>307</v>
      </c>
      <c r="N6307" s="19">
        <v>9780804835565</v>
      </c>
    </row>
    <row r="6308" spans="1:14" ht="15.75" customHeight="1" x14ac:dyDescent="0.2">
      <c r="A6308" s="14">
        <v>4</v>
      </c>
      <c r="B6308" s="16">
        <v>710</v>
      </c>
      <c r="C6308" s="14" t="s">
        <v>8656</v>
      </c>
      <c r="D6308" s="17">
        <v>1</v>
      </c>
      <c r="E6308" s="5" t="s">
        <v>8657</v>
      </c>
      <c r="F6308" s="5">
        <v>0</v>
      </c>
      <c r="G6308" s="5" t="s">
        <v>32</v>
      </c>
      <c r="H6308" s="20" t="str">
        <f ca="1">IFERROR(__xludf.DUMMYFUNCTION("GOOGLETRANSLATE(VIET!K6308,""vi"",""en"")"),"Dictionary")</f>
        <v>Dictionary</v>
      </c>
      <c r="I6308" s="5">
        <v>0</v>
      </c>
      <c r="J6308" s="5">
        <v>1992</v>
      </c>
      <c r="K6308" s="5">
        <v>2</v>
      </c>
      <c r="L6308" s="5" t="s">
        <v>8658</v>
      </c>
      <c r="M6308" s="5" t="s">
        <v>307</v>
      </c>
      <c r="N6308" s="19">
        <v>4893580043</v>
      </c>
    </row>
    <row r="6309" spans="1:14" ht="15.75" customHeight="1" x14ac:dyDescent="0.2">
      <c r="A6309" s="14">
        <v>5</v>
      </c>
      <c r="B6309" s="16">
        <v>710</v>
      </c>
      <c r="C6309" s="14" t="s">
        <v>8659</v>
      </c>
      <c r="D6309" s="17">
        <v>1</v>
      </c>
      <c r="E6309" s="5" t="s">
        <v>8660</v>
      </c>
      <c r="F6309" s="5">
        <v>0</v>
      </c>
      <c r="G6309" s="5" t="s">
        <v>32</v>
      </c>
      <c r="H6309" s="20" t="str">
        <f ca="1">IFERROR(__xludf.DUMMYFUNCTION("GOOGLETRANSLATE(VIET!K6309,""vi"",""en"")"),"Dictionary")</f>
        <v>Dictionary</v>
      </c>
      <c r="I6309" s="5">
        <v>0</v>
      </c>
      <c r="J6309" s="5">
        <v>1997</v>
      </c>
      <c r="K6309" s="5">
        <v>2</v>
      </c>
      <c r="L6309" s="5" t="s">
        <v>751</v>
      </c>
      <c r="M6309" s="5" t="s">
        <v>307</v>
      </c>
      <c r="N6309" s="19" t="s">
        <v>8661</v>
      </c>
    </row>
    <row r="6310" spans="1:14" ht="15.75" customHeight="1" x14ac:dyDescent="0.2">
      <c r="A6310" s="14">
        <v>6</v>
      </c>
      <c r="B6310" s="16">
        <v>710</v>
      </c>
      <c r="C6310" s="14" t="s">
        <v>8662</v>
      </c>
      <c r="D6310" s="17">
        <v>1</v>
      </c>
      <c r="E6310" s="5" t="s">
        <v>8663</v>
      </c>
      <c r="F6310" s="5" t="s">
        <v>8664</v>
      </c>
      <c r="G6310" s="5" t="s">
        <v>8665</v>
      </c>
      <c r="H6310" s="20" t="str">
        <f ca="1">IFERROR(__xludf.DUMMYFUNCTION("GOOGLETRANSLATE(VIET!K6310,""vi"",""en"")"),"Dictionary")</f>
        <v>Dictionary</v>
      </c>
      <c r="I6310" s="5">
        <v>0</v>
      </c>
      <c r="J6310" s="5">
        <v>2011</v>
      </c>
      <c r="K6310" s="5">
        <v>40</v>
      </c>
      <c r="L6310" s="5" t="s">
        <v>8666</v>
      </c>
      <c r="M6310" s="5" t="s">
        <v>96</v>
      </c>
      <c r="N6310" s="19">
        <v>9784789007757</v>
      </c>
    </row>
    <row r="6311" spans="1:14" ht="15.75" customHeight="1" x14ac:dyDescent="0.2">
      <c r="A6311" s="14">
        <v>9</v>
      </c>
      <c r="B6311" s="16">
        <v>710</v>
      </c>
      <c r="C6311" s="14" t="s">
        <v>8667</v>
      </c>
      <c r="D6311" s="17">
        <v>1</v>
      </c>
      <c r="E6311" s="5" t="s">
        <v>8668</v>
      </c>
      <c r="F6311" s="5">
        <v>0</v>
      </c>
      <c r="G6311" s="5">
        <v>0</v>
      </c>
      <c r="H6311" s="20" t="str">
        <f ca="1">IFERROR(__xludf.DUMMYFUNCTION("GOOGLETRANSLATE(VIET!K6311,""vi"",""en"")"),"Dictionary")</f>
        <v>Dictionary</v>
      </c>
      <c r="I6311" s="5">
        <v>0</v>
      </c>
      <c r="J6311" s="5">
        <v>0</v>
      </c>
      <c r="K6311" s="5">
        <v>0</v>
      </c>
      <c r="L6311" s="5" t="s">
        <v>8669</v>
      </c>
      <c r="M6311" s="5" t="s">
        <v>307</v>
      </c>
      <c r="N6311" s="19">
        <v>0</v>
      </c>
    </row>
    <row r="6312" spans="1:14" ht="15.75" customHeight="1" x14ac:dyDescent="0.2">
      <c r="A6312" s="14">
        <v>10</v>
      </c>
      <c r="B6312" s="16">
        <v>710</v>
      </c>
      <c r="C6312" s="14" t="s">
        <v>8670</v>
      </c>
      <c r="D6312" s="17">
        <v>1</v>
      </c>
      <c r="E6312" s="5" t="s">
        <v>8671</v>
      </c>
      <c r="F6312" s="5">
        <v>0</v>
      </c>
      <c r="G6312" s="5" t="s">
        <v>32</v>
      </c>
      <c r="H6312" s="20" t="str">
        <f ca="1">IFERROR(__xludf.DUMMYFUNCTION("GOOGLETRANSLATE(VIET!K6312,""vi"",""en"")"),"Dictionary")</f>
        <v>Dictionary</v>
      </c>
      <c r="I6312" s="5">
        <v>0</v>
      </c>
      <c r="J6312" s="5">
        <v>2004</v>
      </c>
      <c r="K6312" s="5">
        <v>2</v>
      </c>
      <c r="L6312" s="5" t="s">
        <v>8672</v>
      </c>
      <c r="M6312" s="5" t="s">
        <v>307</v>
      </c>
      <c r="N6312" s="19">
        <v>9784893585547</v>
      </c>
    </row>
    <row r="6313" spans="1:14" ht="15.75" customHeight="1" x14ac:dyDescent="0.2">
      <c r="A6313" s="14">
        <v>11</v>
      </c>
      <c r="B6313" s="16">
        <v>710</v>
      </c>
      <c r="C6313" s="14" t="s">
        <v>8673</v>
      </c>
      <c r="D6313" s="17">
        <v>1</v>
      </c>
      <c r="E6313" s="5" t="s">
        <v>8674</v>
      </c>
      <c r="F6313" s="5">
        <v>0</v>
      </c>
      <c r="G6313" s="5" t="s">
        <v>3803</v>
      </c>
      <c r="H6313" s="20" t="str">
        <f ca="1">IFERROR(__xludf.DUMMYFUNCTION("GOOGLETRANSLATE(VIET!K6313,""vi"",""en"")"),"Dictionary")</f>
        <v>Dictionary</v>
      </c>
      <c r="I6313" s="5">
        <v>0</v>
      </c>
      <c r="J6313" s="5">
        <v>1998</v>
      </c>
      <c r="K6313" s="5">
        <v>1</v>
      </c>
      <c r="L6313" s="5" t="s">
        <v>3803</v>
      </c>
      <c r="M6313" s="5" t="s">
        <v>96</v>
      </c>
      <c r="N6313" s="19">
        <v>9784140111123</v>
      </c>
    </row>
    <row r="6314" spans="1:14" ht="15.75" customHeight="1" x14ac:dyDescent="0.2">
      <c r="A6314" s="14">
        <v>12</v>
      </c>
      <c r="B6314" s="16">
        <v>710</v>
      </c>
      <c r="C6314" s="14" t="s">
        <v>8675</v>
      </c>
      <c r="D6314" s="17">
        <v>1</v>
      </c>
      <c r="E6314" s="5" t="s">
        <v>8676</v>
      </c>
      <c r="F6314" s="5">
        <v>0</v>
      </c>
      <c r="G6314" s="5" t="s">
        <v>8677</v>
      </c>
      <c r="H6314" s="20" t="str">
        <f ca="1">IFERROR(__xludf.DUMMYFUNCTION("GOOGLETRANSLATE(VIET!K6314,""vi"",""en"")"),"Dictionary")</f>
        <v>Dictionary</v>
      </c>
      <c r="I6314" s="5">
        <v>0</v>
      </c>
      <c r="J6314" s="5">
        <v>1994</v>
      </c>
      <c r="K6314" s="5">
        <v>1</v>
      </c>
      <c r="L6314" s="5" t="s">
        <v>6173</v>
      </c>
      <c r="M6314" s="5" t="s">
        <v>96</v>
      </c>
      <c r="N6314" s="19">
        <v>9784837906391</v>
      </c>
    </row>
    <row r="6315" spans="1:14" ht="15.75" customHeight="1" x14ac:dyDescent="0.2">
      <c r="A6315" s="14">
        <v>13</v>
      </c>
      <c r="B6315" s="16">
        <v>710</v>
      </c>
      <c r="C6315" s="14" t="s">
        <v>8678</v>
      </c>
      <c r="D6315" s="17">
        <v>1</v>
      </c>
      <c r="E6315" s="5" t="s">
        <v>8679</v>
      </c>
      <c r="F6315" s="5">
        <v>0</v>
      </c>
      <c r="G6315" s="5" t="s">
        <v>32</v>
      </c>
      <c r="H6315" s="20" t="str">
        <f ca="1">IFERROR(__xludf.DUMMYFUNCTION("GOOGLETRANSLATE(VIET!K6315,""vi"",""en"")"),"Dictionary")</f>
        <v>Dictionary</v>
      </c>
      <c r="I6315" s="5">
        <v>0</v>
      </c>
      <c r="J6315" s="5">
        <v>2008</v>
      </c>
      <c r="K6315" s="5">
        <v>7</v>
      </c>
      <c r="L6315" s="5" t="s">
        <v>8474</v>
      </c>
      <c r="M6315" s="5" t="s">
        <v>96</v>
      </c>
      <c r="N6315" s="19">
        <v>9784385139258</v>
      </c>
    </row>
    <row r="6316" spans="1:14" ht="15.75" customHeight="1" x14ac:dyDescent="0.2">
      <c r="A6316" s="14">
        <v>14</v>
      </c>
      <c r="B6316" s="16">
        <v>710</v>
      </c>
      <c r="C6316" s="14" t="s">
        <v>8680</v>
      </c>
      <c r="D6316" s="17">
        <v>1</v>
      </c>
      <c r="E6316" s="5" t="s">
        <v>8681</v>
      </c>
      <c r="F6316" s="5">
        <v>0</v>
      </c>
      <c r="G6316" s="5" t="s">
        <v>8682</v>
      </c>
      <c r="H6316" s="20" t="str">
        <f ca="1">IFERROR(__xludf.DUMMYFUNCTION("GOOGLETRANSLATE(VIET!K6316,""vi"",""en"")"),"Dictionary")</f>
        <v>Dictionary</v>
      </c>
      <c r="I6316" s="5">
        <v>0</v>
      </c>
      <c r="J6316" s="5">
        <v>2009</v>
      </c>
      <c r="K6316" s="5">
        <v>3</v>
      </c>
      <c r="L6316" s="5" t="s">
        <v>8474</v>
      </c>
      <c r="M6316" s="5" t="s">
        <v>96</v>
      </c>
      <c r="N6316" s="19">
        <v>9784385136776</v>
      </c>
    </row>
    <row r="6317" spans="1:14" ht="15.75" customHeight="1" x14ac:dyDescent="0.2">
      <c r="A6317" s="14">
        <v>15</v>
      </c>
      <c r="B6317" s="16">
        <v>710</v>
      </c>
      <c r="C6317" s="14" t="s">
        <v>8683</v>
      </c>
      <c r="D6317" s="17">
        <v>1</v>
      </c>
      <c r="E6317" s="5" t="s">
        <v>8684</v>
      </c>
      <c r="F6317" s="5">
        <v>0</v>
      </c>
      <c r="G6317" s="5" t="s">
        <v>8685</v>
      </c>
      <c r="H6317" s="20" t="str">
        <f ca="1">IFERROR(__xludf.DUMMYFUNCTION("GOOGLETRANSLATE(VIET!K6317,""vi"",""en"")"),"Dictionary")</f>
        <v>Dictionary</v>
      </c>
      <c r="I6317" s="5">
        <v>0</v>
      </c>
      <c r="J6317" s="5">
        <v>2009</v>
      </c>
      <c r="K6317" s="5">
        <v>6</v>
      </c>
      <c r="L6317" s="5" t="s">
        <v>8686</v>
      </c>
      <c r="M6317" s="5" t="s">
        <v>96</v>
      </c>
      <c r="N6317" s="19">
        <v>9784757412354</v>
      </c>
    </row>
    <row r="6318" spans="1:14" ht="15.75" customHeight="1" x14ac:dyDescent="0.2">
      <c r="A6318" s="14">
        <v>16</v>
      </c>
      <c r="B6318" s="16">
        <v>710</v>
      </c>
      <c r="C6318" s="14" t="s">
        <v>8687</v>
      </c>
      <c r="D6318" s="17">
        <v>1</v>
      </c>
      <c r="E6318" s="5" t="s">
        <v>8688</v>
      </c>
      <c r="F6318" s="5">
        <v>0</v>
      </c>
      <c r="G6318" s="5" t="s">
        <v>8689</v>
      </c>
      <c r="H6318" s="20" t="str">
        <f ca="1">IFERROR(__xludf.DUMMYFUNCTION("GOOGLETRANSLATE(VIET!K6318,""vi"",""en"")"),"Dictionary")</f>
        <v>Dictionary</v>
      </c>
      <c r="I6318" s="5">
        <v>0</v>
      </c>
      <c r="J6318" s="5">
        <v>2009</v>
      </c>
      <c r="K6318" s="5">
        <v>16</v>
      </c>
      <c r="L6318" s="5" t="s">
        <v>8690</v>
      </c>
      <c r="M6318" s="5" t="s">
        <v>96</v>
      </c>
      <c r="N6318" s="19">
        <v>9784874241547</v>
      </c>
    </row>
    <row r="6319" spans="1:14" ht="15.75" customHeight="1" x14ac:dyDescent="0.2">
      <c r="A6319" s="14">
        <v>18</v>
      </c>
      <c r="B6319" s="16">
        <v>710</v>
      </c>
      <c r="C6319" s="14" t="s">
        <v>8691</v>
      </c>
      <c r="D6319" s="17">
        <v>1</v>
      </c>
      <c r="E6319" s="5" t="s">
        <v>8692</v>
      </c>
      <c r="F6319" s="5">
        <v>0</v>
      </c>
      <c r="G6319" s="5" t="s">
        <v>32</v>
      </c>
      <c r="H6319" s="20" t="str">
        <f ca="1">IFERROR(__xludf.DUMMYFUNCTION("GOOGLETRANSLATE(VIET!K6319,""vi"",""en"")"),"Dictionary")</f>
        <v>Dictionary</v>
      </c>
      <c r="I6319" s="5">
        <v>0</v>
      </c>
      <c r="J6319" s="5">
        <v>2009</v>
      </c>
      <c r="K6319" s="5">
        <v>6</v>
      </c>
      <c r="L6319" s="5" t="s">
        <v>8693</v>
      </c>
      <c r="M6319" s="5" t="s">
        <v>96</v>
      </c>
      <c r="N6319" s="19">
        <v>9784872175165</v>
      </c>
    </row>
    <row r="6320" spans="1:14" ht="15.75" customHeight="1" x14ac:dyDescent="0.2">
      <c r="A6320" s="14">
        <v>19</v>
      </c>
      <c r="B6320" s="16">
        <v>710</v>
      </c>
      <c r="C6320" s="14" t="s">
        <v>8694</v>
      </c>
      <c r="D6320" s="17">
        <v>1</v>
      </c>
      <c r="E6320" s="5" t="s">
        <v>8695</v>
      </c>
      <c r="F6320" s="5">
        <v>0</v>
      </c>
      <c r="G6320" s="5" t="s">
        <v>8696</v>
      </c>
      <c r="H6320" s="20" t="str">
        <f ca="1">IFERROR(__xludf.DUMMYFUNCTION("GOOGLETRANSLATE(VIET!K6320,""vi"",""en"")"),"Dictionary")</f>
        <v>Dictionary</v>
      </c>
      <c r="I6320" s="5">
        <v>0</v>
      </c>
      <c r="J6320" s="5">
        <v>1992</v>
      </c>
      <c r="K6320" s="5">
        <v>2</v>
      </c>
      <c r="L6320" s="5" t="s">
        <v>4683</v>
      </c>
      <c r="M6320" s="5" t="s">
        <v>96</v>
      </c>
      <c r="N6320" s="19">
        <v>9784422021034</v>
      </c>
    </row>
    <row r="6321" spans="1:14" ht="15.75" customHeight="1" x14ac:dyDescent="0.2">
      <c r="A6321" s="14">
        <v>20</v>
      </c>
      <c r="B6321" s="16">
        <v>710</v>
      </c>
      <c r="C6321" s="14" t="s">
        <v>8697</v>
      </c>
      <c r="D6321" s="17">
        <v>1</v>
      </c>
      <c r="E6321" s="5" t="s">
        <v>8698</v>
      </c>
      <c r="F6321" s="5" t="s">
        <v>8699</v>
      </c>
      <c r="G6321" s="5" t="s">
        <v>8700</v>
      </c>
      <c r="H6321" s="20" t="str">
        <f ca="1">IFERROR(__xludf.DUMMYFUNCTION("GOOGLETRANSLATE(VIET!K6321,""vi"",""en"")"),"Dictionary")</f>
        <v>Dictionary</v>
      </c>
      <c r="I6321" s="5">
        <v>0</v>
      </c>
      <c r="J6321" s="5">
        <v>2008</v>
      </c>
      <c r="K6321" s="5">
        <v>1</v>
      </c>
      <c r="L6321" s="5" t="s">
        <v>8701</v>
      </c>
      <c r="M6321" s="5" t="s">
        <v>96</v>
      </c>
      <c r="N6321" s="19">
        <v>9784789012959</v>
      </c>
    </row>
    <row r="6322" spans="1:14" ht="15.75" customHeight="1" x14ac:dyDescent="0.2">
      <c r="A6322" s="14">
        <v>21</v>
      </c>
      <c r="B6322" s="16">
        <v>710</v>
      </c>
      <c r="C6322" s="14" t="s">
        <v>8702</v>
      </c>
      <c r="D6322" s="17">
        <v>2</v>
      </c>
      <c r="E6322" s="5" t="s">
        <v>8703</v>
      </c>
      <c r="F6322" s="5">
        <v>0</v>
      </c>
      <c r="G6322" s="5" t="s">
        <v>8704</v>
      </c>
      <c r="H6322" s="20" t="str">
        <f ca="1">IFERROR(__xludf.DUMMYFUNCTION("GOOGLETRANSLATE(VIET!K6322,""vi"",""en"")"),"Dictionary")</f>
        <v>Dictionary</v>
      </c>
      <c r="I6322" s="5">
        <v>0</v>
      </c>
      <c r="J6322" s="5">
        <v>2008</v>
      </c>
      <c r="K6322" s="5">
        <v>11</v>
      </c>
      <c r="L6322" s="5" t="s">
        <v>480</v>
      </c>
      <c r="M6322" s="5" t="s">
        <v>96</v>
      </c>
      <c r="N6322" s="19">
        <v>9784040221007</v>
      </c>
    </row>
    <row r="6323" spans="1:14" ht="15.75" customHeight="1" x14ac:dyDescent="0.2">
      <c r="A6323" s="14">
        <v>22</v>
      </c>
      <c r="B6323" s="16">
        <v>710</v>
      </c>
      <c r="C6323" s="14" t="s">
        <v>8705</v>
      </c>
      <c r="D6323" s="17">
        <v>2</v>
      </c>
      <c r="E6323" s="5" t="s">
        <v>8706</v>
      </c>
      <c r="F6323" s="5">
        <v>0</v>
      </c>
      <c r="G6323" s="5" t="s">
        <v>8707</v>
      </c>
      <c r="H6323" s="20" t="str">
        <f ca="1">IFERROR(__xludf.DUMMYFUNCTION("GOOGLETRANSLATE(VIET!K6323,""vi"",""en"")"),"Dictionary")</f>
        <v>Dictionary</v>
      </c>
      <c r="I6323" s="5">
        <v>0</v>
      </c>
      <c r="J6323" s="5">
        <v>2007</v>
      </c>
      <c r="K6323" s="5">
        <v>5</v>
      </c>
      <c r="L6323" s="5" t="s">
        <v>4519</v>
      </c>
      <c r="M6323" s="5" t="s">
        <v>96</v>
      </c>
      <c r="N6323" s="19">
        <v>9784490106442</v>
      </c>
    </row>
    <row r="6324" spans="1:14" ht="15.75" customHeight="1" x14ac:dyDescent="0.2">
      <c r="A6324" s="14">
        <v>23</v>
      </c>
      <c r="B6324" s="16">
        <v>710</v>
      </c>
      <c r="C6324" s="14" t="s">
        <v>8708</v>
      </c>
      <c r="D6324" s="17">
        <v>1</v>
      </c>
      <c r="E6324" s="5" t="s">
        <v>8709</v>
      </c>
      <c r="F6324" s="5">
        <v>0</v>
      </c>
      <c r="G6324" s="5" t="s">
        <v>8710</v>
      </c>
      <c r="H6324" s="20" t="str">
        <f ca="1">IFERROR(__xludf.DUMMYFUNCTION("GOOGLETRANSLATE(VIET!K6324,""vi"",""en"")"),"Dictionary")</f>
        <v>Dictionary</v>
      </c>
      <c r="I6324" s="5">
        <v>1</v>
      </c>
      <c r="J6324" s="5">
        <v>2005</v>
      </c>
      <c r="K6324" s="5">
        <v>1</v>
      </c>
      <c r="L6324" s="5" t="s">
        <v>751</v>
      </c>
      <c r="M6324" s="5" t="s">
        <v>96</v>
      </c>
      <c r="N6324" s="19">
        <v>9784095210216</v>
      </c>
    </row>
    <row r="6325" spans="1:14" ht="15.75" customHeight="1" x14ac:dyDescent="0.2">
      <c r="A6325" s="14">
        <v>24</v>
      </c>
      <c r="B6325" s="16">
        <v>710</v>
      </c>
      <c r="C6325" s="14" t="s">
        <v>8711</v>
      </c>
      <c r="D6325" s="17">
        <v>1</v>
      </c>
      <c r="E6325" s="5" t="s">
        <v>8712</v>
      </c>
      <c r="F6325" s="5">
        <v>0</v>
      </c>
      <c r="G6325" s="5" t="s">
        <v>8710</v>
      </c>
      <c r="H6325" s="20" t="str">
        <f ca="1">IFERROR(__xludf.DUMMYFUNCTION("GOOGLETRANSLATE(VIET!K6325,""vi"",""en"")"),"Dictionary")</f>
        <v>Dictionary</v>
      </c>
      <c r="I6325" s="5">
        <v>2</v>
      </c>
      <c r="J6325" s="5">
        <v>2006</v>
      </c>
      <c r="K6325" s="5">
        <v>1</v>
      </c>
      <c r="L6325" s="5" t="s">
        <v>751</v>
      </c>
      <c r="M6325" s="5" t="s">
        <v>96</v>
      </c>
      <c r="N6325" s="19">
        <v>9784095210223</v>
      </c>
    </row>
    <row r="6326" spans="1:14" ht="15.75" customHeight="1" x14ac:dyDescent="0.2">
      <c r="A6326" s="14">
        <v>25</v>
      </c>
      <c r="B6326" s="16">
        <v>710</v>
      </c>
      <c r="C6326" s="14" t="s">
        <v>8713</v>
      </c>
      <c r="D6326" s="17">
        <v>1</v>
      </c>
      <c r="E6326" s="5" t="s">
        <v>8714</v>
      </c>
      <c r="F6326" s="5">
        <v>0</v>
      </c>
      <c r="G6326" s="5" t="s">
        <v>8710</v>
      </c>
      <c r="H6326" s="20" t="str">
        <f ca="1">IFERROR(__xludf.DUMMYFUNCTION("GOOGLETRANSLATE(VIET!K6326,""vi"",""en"")"),"Dictionary")</f>
        <v>Dictionary</v>
      </c>
      <c r="I6326" s="5">
        <v>3</v>
      </c>
      <c r="J6326" s="5">
        <v>2006</v>
      </c>
      <c r="K6326" s="5">
        <v>1</v>
      </c>
      <c r="L6326" s="5" t="s">
        <v>751</v>
      </c>
      <c r="M6326" s="5" t="s">
        <v>96</v>
      </c>
      <c r="N6326" s="19">
        <v>9784095210230</v>
      </c>
    </row>
    <row r="6327" spans="1:14" ht="15.75" customHeight="1" x14ac:dyDescent="0.2">
      <c r="A6327" s="14">
        <v>26</v>
      </c>
      <c r="B6327" s="16">
        <v>710</v>
      </c>
      <c r="C6327" s="14" t="s">
        <v>8715</v>
      </c>
      <c r="D6327" s="17">
        <v>2</v>
      </c>
      <c r="E6327" s="5" t="s">
        <v>8716</v>
      </c>
      <c r="F6327" s="5">
        <v>0</v>
      </c>
      <c r="G6327" s="5" t="s">
        <v>8717</v>
      </c>
      <c r="H6327" s="20" t="str">
        <f ca="1">IFERROR(__xludf.DUMMYFUNCTION("GOOGLETRANSLATE(VIET!K6327,""vi"",""en"")"),"Dictionary")</f>
        <v>Dictionary</v>
      </c>
      <c r="I6327" s="5">
        <v>0</v>
      </c>
      <c r="J6327" s="5">
        <v>2010</v>
      </c>
      <c r="K6327" s="5">
        <v>2</v>
      </c>
      <c r="L6327" s="5" t="s">
        <v>8718</v>
      </c>
      <c r="M6327" s="5" t="s">
        <v>96</v>
      </c>
      <c r="N6327" s="19">
        <v>9784385136714</v>
      </c>
    </row>
    <row r="6328" spans="1:14" ht="15.75" customHeight="1" x14ac:dyDescent="0.2">
      <c r="A6328" s="14">
        <v>27</v>
      </c>
      <c r="B6328" s="16">
        <v>710</v>
      </c>
      <c r="C6328" s="14" t="s">
        <v>8719</v>
      </c>
      <c r="D6328" s="17">
        <v>2</v>
      </c>
      <c r="E6328" s="5" t="s">
        <v>8720</v>
      </c>
      <c r="F6328" s="5">
        <v>0</v>
      </c>
      <c r="G6328" s="5" t="s">
        <v>8721</v>
      </c>
      <c r="H6328" s="20" t="str">
        <f ca="1">IFERROR(__xludf.DUMMYFUNCTION("GOOGLETRANSLATE(VIET!K6328,""vi"",""en"")"),"Dictionary")</f>
        <v>Dictionary</v>
      </c>
      <c r="I6328" s="5">
        <v>0</v>
      </c>
      <c r="J6328" s="5">
        <v>1994</v>
      </c>
      <c r="K6328" s="5">
        <v>6</v>
      </c>
      <c r="L6328" s="5" t="s">
        <v>8722</v>
      </c>
      <c r="M6328" s="5" t="s">
        <v>96</v>
      </c>
      <c r="N6328" s="19">
        <v>9784490103656</v>
      </c>
    </row>
    <row r="6329" spans="1:14" ht="15.75" customHeight="1" x14ac:dyDescent="0.2">
      <c r="A6329" s="14">
        <v>28</v>
      </c>
      <c r="B6329" s="16">
        <v>710</v>
      </c>
      <c r="C6329" s="14" t="s">
        <v>8723</v>
      </c>
      <c r="D6329" s="17">
        <v>1</v>
      </c>
      <c r="E6329" s="5" t="s">
        <v>8724</v>
      </c>
      <c r="F6329" s="5">
        <v>0</v>
      </c>
      <c r="G6329" s="5">
        <v>0</v>
      </c>
      <c r="H6329" s="20" t="str">
        <f ca="1">IFERROR(__xludf.DUMMYFUNCTION("GOOGLETRANSLATE(VIET!K6329,""vi"",""en"")"),"0")</f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19">
        <v>0</v>
      </c>
    </row>
    <row r="6330" spans="1:14" ht="15.75" customHeight="1" x14ac:dyDescent="0.2">
      <c r="A6330" s="14">
        <v>29</v>
      </c>
      <c r="B6330" s="16">
        <v>710</v>
      </c>
      <c r="C6330" s="14" t="s">
        <v>8725</v>
      </c>
      <c r="D6330" s="17">
        <v>1</v>
      </c>
      <c r="E6330" s="5" t="s">
        <v>8726</v>
      </c>
      <c r="F6330" s="5">
        <v>0</v>
      </c>
      <c r="G6330" s="5" t="s">
        <v>8685</v>
      </c>
      <c r="H6330" s="20" t="str">
        <f ca="1">IFERROR(__xludf.DUMMYFUNCTION("GOOGLETRANSLATE(VIET!K6330,""vi"",""en"")"),"Dictionary")</f>
        <v>Dictionary</v>
      </c>
      <c r="I6330" s="5">
        <v>0</v>
      </c>
      <c r="J6330" s="5">
        <v>2007</v>
      </c>
      <c r="K6330" s="5">
        <v>1</v>
      </c>
      <c r="L6330" s="5" t="s">
        <v>8727</v>
      </c>
      <c r="M6330" s="5" t="s">
        <v>96</v>
      </c>
      <c r="N6330" s="19">
        <v>9784757418868</v>
      </c>
    </row>
    <row r="6331" spans="1:14" ht="15.75" customHeight="1" x14ac:dyDescent="0.2">
      <c r="A6331" s="14">
        <v>30</v>
      </c>
      <c r="B6331" s="16">
        <v>710</v>
      </c>
      <c r="C6331" s="14" t="s">
        <v>8728</v>
      </c>
      <c r="D6331" s="17">
        <v>2</v>
      </c>
      <c r="E6331" s="5" t="s">
        <v>8729</v>
      </c>
      <c r="F6331" s="5">
        <v>0</v>
      </c>
      <c r="G6331" s="5" t="s">
        <v>8730</v>
      </c>
      <c r="H6331" s="20" t="str">
        <f ca="1">IFERROR(__xludf.DUMMYFUNCTION("GOOGLETRANSLATE(VIET!K6331,""vi"",""en"")"),"Language")</f>
        <v>Language</v>
      </c>
      <c r="I6331" s="5">
        <v>0</v>
      </c>
      <c r="J6331" s="5">
        <v>2014</v>
      </c>
      <c r="K6331" s="5">
        <v>1</v>
      </c>
      <c r="L6331" s="5" t="s">
        <v>8686</v>
      </c>
      <c r="M6331" s="5" t="s">
        <v>307</v>
      </c>
      <c r="N6331" s="19">
        <v>9784757424562</v>
      </c>
    </row>
    <row r="6332" spans="1:14" ht="15.75" customHeight="1" x14ac:dyDescent="0.2">
      <c r="A6332" s="14">
        <v>31</v>
      </c>
      <c r="B6332" s="16">
        <v>710</v>
      </c>
      <c r="C6332" s="14" t="s">
        <v>8731</v>
      </c>
      <c r="D6332" s="17">
        <v>2</v>
      </c>
      <c r="E6332" s="5" t="s">
        <v>8732</v>
      </c>
      <c r="F6332" s="5">
        <v>0</v>
      </c>
      <c r="G6332" s="5" t="s">
        <v>8733</v>
      </c>
      <c r="H6332" s="20" t="str">
        <f ca="1">IFERROR(__xludf.DUMMYFUNCTION("GOOGLETRANSLATE(VIET!K6332,""vi"",""en"")"),"Dictionary")</f>
        <v>Dictionary</v>
      </c>
      <c r="I6332" s="5">
        <v>0</v>
      </c>
      <c r="J6332" s="5">
        <v>2007</v>
      </c>
      <c r="K6332" s="5">
        <v>3</v>
      </c>
      <c r="L6332" s="5" t="s">
        <v>8722</v>
      </c>
      <c r="M6332" s="5" t="s">
        <v>96</v>
      </c>
      <c r="N6332" s="19">
        <v>9784490107272</v>
      </c>
    </row>
    <row r="6333" spans="1:14" ht="15.75" customHeight="1" x14ac:dyDescent="0.2">
      <c r="A6333" s="14">
        <v>32</v>
      </c>
      <c r="B6333" s="16">
        <v>710</v>
      </c>
      <c r="C6333" s="14" t="s">
        <v>8734</v>
      </c>
      <c r="D6333" s="17">
        <v>1</v>
      </c>
      <c r="E6333" s="5" t="s">
        <v>8735</v>
      </c>
      <c r="F6333" s="5">
        <v>0</v>
      </c>
      <c r="G6333" s="5" t="s">
        <v>8733</v>
      </c>
      <c r="H6333" s="20" t="str">
        <f ca="1">IFERROR(__xludf.DUMMYFUNCTION("GOOGLETRANSLATE(VIET!K6333,""vi"",""en"")"),"Dictionary")</f>
        <v>Dictionary</v>
      </c>
      <c r="I6333" s="5">
        <v>0</v>
      </c>
      <c r="J6333" s="5">
        <v>2008</v>
      </c>
      <c r="K6333" s="5">
        <v>2</v>
      </c>
      <c r="L6333" s="5" t="s">
        <v>8722</v>
      </c>
      <c r="M6333" s="5" t="s">
        <v>96</v>
      </c>
      <c r="N6333" s="19">
        <v>9784490107449</v>
      </c>
    </row>
    <row r="6334" spans="1:14" ht="15.75" customHeight="1" x14ac:dyDescent="0.2">
      <c r="A6334" s="14">
        <v>29</v>
      </c>
      <c r="B6334" s="16">
        <v>710</v>
      </c>
      <c r="C6334" s="14" t="s">
        <v>8725</v>
      </c>
      <c r="D6334" s="17">
        <v>1</v>
      </c>
      <c r="E6334" s="5" t="s">
        <v>8726</v>
      </c>
      <c r="F6334" s="5">
        <v>0</v>
      </c>
      <c r="G6334" s="5" t="s">
        <v>8685</v>
      </c>
      <c r="H6334" s="20" t="str">
        <f ca="1">IFERROR(__xludf.DUMMYFUNCTION("GOOGLETRANSLATE(VIET!K6334,""vi"",""en"")"),"Dictionary")</f>
        <v>Dictionary</v>
      </c>
      <c r="I6334" s="5">
        <v>0</v>
      </c>
      <c r="J6334" s="5">
        <v>2007</v>
      </c>
      <c r="K6334" s="5">
        <v>1</v>
      </c>
      <c r="L6334" s="5" t="s">
        <v>8727</v>
      </c>
      <c r="M6334" s="5" t="s">
        <v>96</v>
      </c>
      <c r="N6334" s="19">
        <v>9784757418868</v>
      </c>
    </row>
    <row r="6335" spans="1:14" ht="15.75" customHeight="1" x14ac:dyDescent="0.2">
      <c r="A6335" s="14">
        <v>31</v>
      </c>
      <c r="B6335" s="16">
        <v>710</v>
      </c>
      <c r="C6335" s="14" t="s">
        <v>8731</v>
      </c>
      <c r="D6335" s="17">
        <v>2</v>
      </c>
      <c r="E6335" s="5" t="s">
        <v>8732</v>
      </c>
      <c r="F6335" s="5">
        <v>0</v>
      </c>
      <c r="G6335" s="5" t="s">
        <v>8733</v>
      </c>
      <c r="H6335" s="20" t="str">
        <f ca="1">IFERROR(__xludf.DUMMYFUNCTION("GOOGLETRANSLATE(VIET!K6335,""vi"",""en"")"),"Dictionary")</f>
        <v>Dictionary</v>
      </c>
      <c r="I6335" s="5">
        <v>0</v>
      </c>
      <c r="J6335" s="5">
        <v>2007</v>
      </c>
      <c r="K6335" s="5">
        <v>3</v>
      </c>
      <c r="L6335" s="5" t="s">
        <v>8722</v>
      </c>
      <c r="M6335" s="5" t="s">
        <v>96</v>
      </c>
      <c r="N6335" s="19">
        <v>9784490107272</v>
      </c>
    </row>
    <row r="6336" spans="1:14" ht="15.75" customHeight="1" x14ac:dyDescent="0.2">
      <c r="A6336" s="14">
        <v>33</v>
      </c>
      <c r="B6336" s="16">
        <v>710</v>
      </c>
      <c r="C6336" s="14" t="s">
        <v>8736</v>
      </c>
      <c r="D6336" s="17">
        <v>1</v>
      </c>
      <c r="E6336" s="5" t="s">
        <v>8737</v>
      </c>
      <c r="F6336" s="5">
        <v>0</v>
      </c>
      <c r="G6336" s="5" t="s">
        <v>8738</v>
      </c>
      <c r="H6336" s="20" t="str">
        <f ca="1">IFERROR(__xludf.DUMMYFUNCTION("GOOGLETRANSLATE(VIET!K6336,""vi"",""en"")"),"Dictionary")</f>
        <v>Dictionary</v>
      </c>
      <c r="I6336" s="5">
        <v>0</v>
      </c>
      <c r="J6336" s="5">
        <v>2009</v>
      </c>
      <c r="K6336" s="5">
        <v>2</v>
      </c>
      <c r="L6336" s="5" t="s">
        <v>8718</v>
      </c>
      <c r="M6336" s="5" t="s">
        <v>96</v>
      </c>
      <c r="N6336" s="19">
        <v>9784385137308</v>
      </c>
    </row>
    <row r="6337" spans="1:14" ht="15.75" customHeight="1" x14ac:dyDescent="0.2">
      <c r="A6337" s="14">
        <v>34</v>
      </c>
      <c r="B6337" s="16">
        <v>710</v>
      </c>
      <c r="C6337" s="14" t="s">
        <v>8739</v>
      </c>
      <c r="D6337" s="17">
        <v>2</v>
      </c>
      <c r="E6337" s="5" t="s">
        <v>8740</v>
      </c>
      <c r="F6337" s="5" t="s">
        <v>8741</v>
      </c>
      <c r="G6337" s="5" t="s">
        <v>8742</v>
      </c>
      <c r="H6337" s="20" t="str">
        <f ca="1">IFERROR(__xludf.DUMMYFUNCTION("GOOGLETRANSLATE(VIET!K6337,""vi"",""en"")"),"Dictionary")</f>
        <v>Dictionary</v>
      </c>
      <c r="I6337" s="5">
        <v>0</v>
      </c>
      <c r="J6337" s="5">
        <v>2010</v>
      </c>
      <c r="K6337" s="5">
        <v>1</v>
      </c>
      <c r="L6337" s="5" t="s">
        <v>8743</v>
      </c>
      <c r="M6337" s="5" t="s">
        <v>96</v>
      </c>
      <c r="N6337" s="19">
        <v>9784883195220</v>
      </c>
    </row>
    <row r="6338" spans="1:14" ht="15.75" customHeight="1" x14ac:dyDescent="0.2">
      <c r="A6338" s="14">
        <v>35</v>
      </c>
      <c r="B6338" s="16">
        <v>710</v>
      </c>
      <c r="C6338" s="14" t="s">
        <v>8744</v>
      </c>
      <c r="D6338" s="17">
        <v>1</v>
      </c>
      <c r="E6338" s="5" t="s">
        <v>8745</v>
      </c>
      <c r="F6338" s="5">
        <v>0</v>
      </c>
      <c r="G6338" s="5" t="s">
        <v>8746</v>
      </c>
      <c r="H6338" s="20" t="str">
        <f ca="1">IFERROR(__xludf.DUMMYFUNCTION("GOOGLETRANSLATE(VIET!K6338,""vi"",""en"")"),"Dictionary")</f>
        <v>Dictionary</v>
      </c>
      <c r="I6338" s="5">
        <v>0</v>
      </c>
      <c r="J6338" s="5">
        <v>2006</v>
      </c>
      <c r="K6338" s="5">
        <v>1</v>
      </c>
      <c r="L6338" s="5" t="s">
        <v>8746</v>
      </c>
      <c r="M6338" s="5" t="s">
        <v>96</v>
      </c>
      <c r="N6338" s="19">
        <v>4053021308</v>
      </c>
    </row>
    <row r="6339" spans="1:14" ht="15.75" customHeight="1" x14ac:dyDescent="0.2">
      <c r="A6339" s="14">
        <v>36</v>
      </c>
      <c r="B6339" s="16">
        <v>710</v>
      </c>
      <c r="C6339" s="14" t="s">
        <v>8747</v>
      </c>
      <c r="D6339" s="17">
        <v>1</v>
      </c>
      <c r="E6339" s="5" t="s">
        <v>8748</v>
      </c>
      <c r="F6339" s="5" t="s">
        <v>8749</v>
      </c>
      <c r="G6339" s="5" t="s">
        <v>8750</v>
      </c>
      <c r="H6339" s="20" t="str">
        <f ca="1">IFERROR(__xludf.DUMMYFUNCTION("GOOGLETRANSLATE(VIET!K6339,""vi"",""en"")"),"Dictionary")</f>
        <v>Dictionary</v>
      </c>
      <c r="I6339" s="5">
        <v>0</v>
      </c>
      <c r="J6339" s="5">
        <v>2012</v>
      </c>
      <c r="K6339" s="5">
        <v>1</v>
      </c>
      <c r="L6339" s="5" t="s">
        <v>8751</v>
      </c>
      <c r="M6339" s="5" t="s">
        <v>96</v>
      </c>
      <c r="N6339" s="19">
        <v>9786047704545</v>
      </c>
    </row>
    <row r="6340" spans="1:14" ht="15.75" customHeight="1" x14ac:dyDescent="0.2">
      <c r="A6340" s="14">
        <v>37</v>
      </c>
      <c r="B6340" s="16">
        <v>710</v>
      </c>
      <c r="C6340" s="14" t="s">
        <v>8752</v>
      </c>
      <c r="D6340" s="17">
        <v>1</v>
      </c>
      <c r="E6340" s="5" t="s">
        <v>8753</v>
      </c>
      <c r="F6340" s="5" t="s">
        <v>8754</v>
      </c>
      <c r="G6340" s="5">
        <v>0</v>
      </c>
      <c r="H6340" s="20" t="str">
        <f ca="1">IFERROR(__xludf.DUMMYFUNCTION("GOOGLETRANSLATE(VIET!K6340,""vi"",""en"")"),"0")</f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19">
        <v>0</v>
      </c>
    </row>
    <row r="6341" spans="1:14" ht="15.75" customHeight="1" x14ac:dyDescent="0.2">
      <c r="A6341" s="14">
        <v>38</v>
      </c>
      <c r="B6341" s="16">
        <v>710</v>
      </c>
      <c r="C6341" s="14" t="s">
        <v>8755</v>
      </c>
      <c r="D6341" s="17">
        <v>1</v>
      </c>
      <c r="E6341" s="5" t="s">
        <v>8756</v>
      </c>
      <c r="F6341" s="5">
        <v>0</v>
      </c>
      <c r="G6341" s="5" t="s">
        <v>8757</v>
      </c>
      <c r="H6341" s="20" t="str">
        <f ca="1">IFERROR(__xludf.DUMMYFUNCTION("GOOGLETRANSLATE(VIET!K6341,""vi"",""en"")"),"Dictionary")</f>
        <v>Dictionary</v>
      </c>
      <c r="I6341" s="5">
        <v>0</v>
      </c>
      <c r="J6341" s="5">
        <v>2013</v>
      </c>
      <c r="K6341" s="5">
        <v>10</v>
      </c>
      <c r="L6341" s="5" t="s">
        <v>409</v>
      </c>
      <c r="M6341" s="5" t="s">
        <v>96</v>
      </c>
      <c r="N6341" s="19">
        <v>9784000803137</v>
      </c>
    </row>
    <row r="6342" spans="1:14" ht="15.75" customHeight="1" x14ac:dyDescent="0.2">
      <c r="A6342" s="14">
        <v>39</v>
      </c>
      <c r="B6342" s="16">
        <v>710</v>
      </c>
      <c r="C6342" s="14" t="s">
        <v>8758</v>
      </c>
      <c r="D6342" s="17">
        <v>1</v>
      </c>
      <c r="E6342" s="5" t="s">
        <v>8759</v>
      </c>
      <c r="F6342" s="5">
        <v>0</v>
      </c>
      <c r="G6342" s="5" t="s">
        <v>8760</v>
      </c>
      <c r="H6342" s="20" t="str">
        <f ca="1">IFERROR(__xludf.DUMMYFUNCTION("GOOGLETRANSLATE(VIET!K6342,""vi"",""en"")"),"Dictionary")</f>
        <v>Dictionary</v>
      </c>
      <c r="I6342" s="5">
        <v>0</v>
      </c>
      <c r="J6342" s="5">
        <v>2012</v>
      </c>
      <c r="K6342" s="5">
        <v>7</v>
      </c>
      <c r="L6342" s="5" t="s">
        <v>8474</v>
      </c>
      <c r="M6342" s="5" t="s">
        <v>96</v>
      </c>
      <c r="N6342" s="19">
        <v>9784385131078</v>
      </c>
    </row>
    <row r="6343" spans="1:14" ht="15.75" customHeight="1" x14ac:dyDescent="0.2">
      <c r="A6343" s="14">
        <v>40</v>
      </c>
      <c r="B6343" s="16">
        <v>710</v>
      </c>
      <c r="C6343" s="14" t="s">
        <v>8761</v>
      </c>
      <c r="D6343" s="17">
        <v>2</v>
      </c>
      <c r="E6343" s="5" t="s">
        <v>8762</v>
      </c>
      <c r="F6343" s="5">
        <v>0</v>
      </c>
      <c r="G6343" s="5" t="s">
        <v>8763</v>
      </c>
      <c r="H6343" s="20" t="str">
        <f ca="1">IFERROR(__xludf.DUMMYFUNCTION("GOOGLETRANSLATE(VIET!K6343,""vi"",""en"")"),"Dictionary")</f>
        <v>Dictionary</v>
      </c>
      <c r="I6343" s="5">
        <v>0</v>
      </c>
      <c r="J6343" s="5">
        <v>2011</v>
      </c>
      <c r="K6343" s="5">
        <v>1</v>
      </c>
      <c r="L6343" s="5" t="s">
        <v>8727</v>
      </c>
      <c r="M6343" s="5" t="s">
        <v>8764</v>
      </c>
      <c r="N6343" s="19">
        <v>9784757420472</v>
      </c>
    </row>
    <row r="6344" spans="1:14" ht="15.75" customHeight="1" x14ac:dyDescent="0.2">
      <c r="A6344" s="14">
        <v>41</v>
      </c>
      <c r="B6344" s="16">
        <v>710</v>
      </c>
      <c r="C6344" s="14" t="s">
        <v>8765</v>
      </c>
      <c r="D6344" s="17">
        <v>2</v>
      </c>
      <c r="E6344" s="5" t="s">
        <v>8766</v>
      </c>
      <c r="F6344" s="5">
        <v>0</v>
      </c>
      <c r="G6344" s="5" t="s">
        <v>8763</v>
      </c>
      <c r="H6344" s="20" t="str">
        <f ca="1">IFERROR(__xludf.DUMMYFUNCTION("GOOGLETRANSLATE(VIET!K6344,""vi"",""en"")"),"Dictionary")</f>
        <v>Dictionary</v>
      </c>
      <c r="I6344" s="5">
        <v>0</v>
      </c>
      <c r="J6344" s="5">
        <v>2011</v>
      </c>
      <c r="K6344" s="5">
        <v>1</v>
      </c>
      <c r="L6344" s="5" t="s">
        <v>8727</v>
      </c>
      <c r="M6344" s="5" t="s">
        <v>8764</v>
      </c>
      <c r="N6344" s="19">
        <v>9784757420489</v>
      </c>
    </row>
    <row r="6345" spans="1:14" ht="15.75" customHeight="1" x14ac:dyDescent="0.2">
      <c r="A6345" s="14">
        <v>42</v>
      </c>
      <c r="B6345" s="16">
        <v>710</v>
      </c>
      <c r="C6345" s="14" t="s">
        <v>8767</v>
      </c>
      <c r="D6345" s="17">
        <v>2</v>
      </c>
      <c r="E6345" s="5" t="s">
        <v>8768</v>
      </c>
      <c r="F6345" s="5" t="s">
        <v>8769</v>
      </c>
      <c r="G6345" s="5" t="s">
        <v>8763</v>
      </c>
      <c r="H6345" s="20" t="str">
        <f ca="1">IFERROR(__xludf.DUMMYFUNCTION("GOOGLETRANSLATE(VIET!K6345,""vi"",""en"")"),"Dictionary")</f>
        <v>Dictionary</v>
      </c>
      <c r="I6345" s="5">
        <v>0</v>
      </c>
      <c r="J6345" s="5">
        <v>2012</v>
      </c>
      <c r="K6345" s="5">
        <v>1</v>
      </c>
      <c r="L6345" s="5" t="s">
        <v>8727</v>
      </c>
      <c r="M6345" s="5" t="s">
        <v>8764</v>
      </c>
      <c r="N6345" s="19">
        <v>9784757420496</v>
      </c>
    </row>
    <row r="6346" spans="1:14" ht="15.75" customHeight="1" x14ac:dyDescent="0.2">
      <c r="A6346" s="14">
        <v>43</v>
      </c>
      <c r="B6346" s="16">
        <v>710</v>
      </c>
      <c r="C6346" s="14" t="s">
        <v>8770</v>
      </c>
      <c r="D6346" s="17">
        <v>1</v>
      </c>
      <c r="E6346" s="5" t="s">
        <v>8771</v>
      </c>
      <c r="F6346" s="5">
        <v>0</v>
      </c>
      <c r="G6346" s="5" t="s">
        <v>8772</v>
      </c>
      <c r="H6346" s="20" t="str">
        <f ca="1">IFERROR(__xludf.DUMMYFUNCTION("GOOGLETRANSLATE(VIET!K6346,""vi"",""en"")"),"Dictionary")</f>
        <v>Dictionary</v>
      </c>
      <c r="I6346" s="5">
        <v>0</v>
      </c>
      <c r="J6346" s="5">
        <v>2014</v>
      </c>
      <c r="K6346" s="5">
        <v>5</v>
      </c>
      <c r="L6346" s="5" t="s">
        <v>1138</v>
      </c>
      <c r="M6346" s="5" t="s">
        <v>96</v>
      </c>
      <c r="N6346" s="19">
        <v>9784163900155</v>
      </c>
    </row>
    <row r="6347" spans="1:14" ht="15.75" customHeight="1" x14ac:dyDescent="0.2">
      <c r="A6347" s="14">
        <v>44</v>
      </c>
      <c r="B6347" s="16">
        <v>710</v>
      </c>
      <c r="C6347" s="14" t="s">
        <v>8773</v>
      </c>
      <c r="D6347" s="17">
        <v>2</v>
      </c>
      <c r="E6347" s="5" t="s">
        <v>8774</v>
      </c>
      <c r="F6347" s="5">
        <v>0</v>
      </c>
      <c r="G6347" s="5" t="s">
        <v>8775</v>
      </c>
      <c r="H6347" s="20" t="str">
        <f ca="1">IFERROR(__xludf.DUMMYFUNCTION("GOOGLETRANSLATE(VIET!K6347,""vi"",""en"")"),"Dictionary")</f>
        <v>Dictionary</v>
      </c>
      <c r="I6347" s="5">
        <v>0</v>
      </c>
      <c r="J6347" s="5">
        <v>2016</v>
      </c>
      <c r="K6347" s="5">
        <v>1</v>
      </c>
      <c r="L6347" s="5" t="s">
        <v>8690</v>
      </c>
      <c r="M6347" s="5" t="s">
        <v>96</v>
      </c>
      <c r="N6347" s="19">
        <v>9784874246979</v>
      </c>
    </row>
    <row r="6348" spans="1:14" ht="15.75" customHeight="1" x14ac:dyDescent="0.2">
      <c r="A6348" s="14">
        <v>45</v>
      </c>
      <c r="B6348" s="16">
        <v>710</v>
      </c>
      <c r="C6348" s="14" t="s">
        <v>8776</v>
      </c>
      <c r="D6348" s="17">
        <v>1</v>
      </c>
      <c r="E6348" s="5" t="s">
        <v>8777</v>
      </c>
      <c r="F6348" s="5">
        <v>0</v>
      </c>
      <c r="G6348" s="5" t="s">
        <v>8778</v>
      </c>
      <c r="H6348" s="20" t="str">
        <f ca="1">IFERROR(__xludf.DUMMYFUNCTION("GOOGLETRANSLATE(VIET!K6348,""vi"",""en"")"),"Dictionary")</f>
        <v>Dictionary</v>
      </c>
      <c r="I6348" s="5">
        <v>0</v>
      </c>
      <c r="J6348" s="5">
        <v>2016</v>
      </c>
      <c r="K6348" s="5">
        <v>6</v>
      </c>
      <c r="L6348" s="5" t="s">
        <v>409</v>
      </c>
      <c r="M6348" s="5" t="s">
        <v>96</v>
      </c>
      <c r="N6348" s="19">
        <v>9784000801218</v>
      </c>
    </row>
    <row r="6349" spans="1:14" ht="15.75" customHeight="1" x14ac:dyDescent="0.2">
      <c r="A6349" s="14">
        <v>46</v>
      </c>
      <c r="B6349" s="16">
        <v>710</v>
      </c>
      <c r="C6349" s="14" t="s">
        <v>8779</v>
      </c>
      <c r="D6349" s="17">
        <v>1</v>
      </c>
      <c r="E6349" s="5" t="s">
        <v>8780</v>
      </c>
      <c r="F6349" s="5" t="s">
        <v>8781</v>
      </c>
      <c r="G6349" s="5">
        <v>0</v>
      </c>
      <c r="H6349" s="20" t="str">
        <f ca="1">IFERROR(__xludf.DUMMYFUNCTION("GOOGLETRANSLATE(VIET!K6349,""vi"",""en"")"),"0")</f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19">
        <v>0</v>
      </c>
    </row>
    <row r="6350" spans="1:14" ht="15.75" customHeight="1" x14ac:dyDescent="0.2">
      <c r="A6350" s="14">
        <v>47</v>
      </c>
      <c r="B6350" s="16">
        <v>710</v>
      </c>
      <c r="C6350" s="14" t="s">
        <v>8782</v>
      </c>
      <c r="D6350" s="17">
        <v>1</v>
      </c>
      <c r="E6350" s="5" t="s">
        <v>8783</v>
      </c>
      <c r="F6350" s="5">
        <v>0</v>
      </c>
      <c r="G6350" s="5">
        <v>0</v>
      </c>
      <c r="H6350" s="20" t="str">
        <f ca="1">IFERROR(__xludf.DUMMYFUNCTION("GOOGLETRANSLATE(VIET!K6350,""vi"",""en"")"),"0")</f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19">
        <v>0</v>
      </c>
    </row>
    <row r="6351" spans="1:14" ht="15.75" customHeight="1" x14ac:dyDescent="0.2">
      <c r="A6351" s="14">
        <v>48</v>
      </c>
      <c r="B6351" s="16">
        <v>710</v>
      </c>
      <c r="C6351" s="14" t="s">
        <v>8784</v>
      </c>
      <c r="D6351" s="17">
        <v>1</v>
      </c>
      <c r="E6351" s="5" t="s">
        <v>8785</v>
      </c>
      <c r="F6351" s="5" t="s">
        <v>8786</v>
      </c>
      <c r="G6351" s="5">
        <v>0</v>
      </c>
      <c r="H6351" s="20" t="str">
        <f ca="1">IFERROR(__xludf.DUMMYFUNCTION("GOOGLETRANSLATE(VIET!K6351,""vi"",""en"")"),"0")</f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19">
        <v>0</v>
      </c>
    </row>
    <row r="6352" spans="1:14" ht="15.75" customHeight="1" x14ac:dyDescent="0.2">
      <c r="A6352" s="14">
        <v>49</v>
      </c>
      <c r="B6352" s="16">
        <v>710</v>
      </c>
      <c r="C6352" s="14" t="s">
        <v>8787</v>
      </c>
      <c r="D6352" s="17">
        <v>1</v>
      </c>
      <c r="E6352" s="5" t="s">
        <v>8788</v>
      </c>
      <c r="F6352" s="5">
        <v>0</v>
      </c>
      <c r="G6352" s="5">
        <v>0</v>
      </c>
      <c r="H6352" s="20" t="str">
        <f ca="1">IFERROR(__xludf.DUMMYFUNCTION("GOOGLETRANSLATE(VIET!K6352,""vi"",""en"")"),"0")</f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19">
        <v>0</v>
      </c>
    </row>
    <row r="6353" spans="1:14" ht="15.75" customHeight="1" x14ac:dyDescent="0.2">
      <c r="A6353" s="14">
        <v>50</v>
      </c>
      <c r="B6353" s="16">
        <v>710</v>
      </c>
      <c r="C6353" s="14" t="s">
        <v>8789</v>
      </c>
      <c r="D6353" s="17">
        <v>1</v>
      </c>
      <c r="E6353" s="5" t="s">
        <v>8790</v>
      </c>
      <c r="F6353" s="5">
        <v>0</v>
      </c>
      <c r="G6353" s="5">
        <v>0</v>
      </c>
      <c r="H6353" s="20" t="str">
        <f ca="1">IFERROR(__xludf.DUMMYFUNCTION("GOOGLETRANSLATE(VIET!K6353,""vi"",""en"")"),"0")</f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19">
        <v>0</v>
      </c>
    </row>
    <row r="6354" spans="1:14" ht="15.75" customHeight="1" x14ac:dyDescent="0.2">
      <c r="A6354" s="14">
        <v>51</v>
      </c>
      <c r="B6354" s="16">
        <v>710</v>
      </c>
      <c r="C6354" s="14" t="s">
        <v>8791</v>
      </c>
      <c r="D6354" s="17">
        <v>1</v>
      </c>
      <c r="E6354" s="5" t="s">
        <v>8792</v>
      </c>
      <c r="F6354" s="5">
        <v>0</v>
      </c>
      <c r="G6354" s="5">
        <v>0</v>
      </c>
      <c r="H6354" s="20" t="str">
        <f ca="1">IFERROR(__xludf.DUMMYFUNCTION("GOOGLETRANSLATE(VIET!K6354,""vi"",""en"")"),"0")</f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19">
        <v>0</v>
      </c>
    </row>
    <row r="6355" spans="1:14" ht="15.75" customHeight="1" x14ac:dyDescent="0.2">
      <c r="A6355" s="14">
        <v>52</v>
      </c>
      <c r="B6355" s="16">
        <v>710</v>
      </c>
      <c r="C6355" s="14" t="s">
        <v>8793</v>
      </c>
      <c r="D6355" s="17">
        <v>1</v>
      </c>
      <c r="E6355" s="5" t="s">
        <v>8745</v>
      </c>
      <c r="F6355" s="5">
        <v>0</v>
      </c>
      <c r="G6355" s="5" t="s">
        <v>8746</v>
      </c>
      <c r="H6355" s="20" t="str">
        <f ca="1">IFERROR(__xludf.DUMMYFUNCTION("GOOGLETRANSLATE(VIET!K6355,""vi"",""en"")"),"Dictionary")</f>
        <v>Dictionary</v>
      </c>
      <c r="I6355" s="5">
        <v>0</v>
      </c>
      <c r="J6355" s="5">
        <v>2006</v>
      </c>
      <c r="K6355" s="5">
        <v>1</v>
      </c>
      <c r="L6355" s="5" t="s">
        <v>8746</v>
      </c>
      <c r="M6355" s="5" t="s">
        <v>96</v>
      </c>
      <c r="N6355" s="19">
        <v>4053021308</v>
      </c>
    </row>
    <row r="6356" spans="1:14" ht="15.75" customHeight="1" x14ac:dyDescent="0.2">
      <c r="A6356" s="14">
        <v>53</v>
      </c>
      <c r="B6356" s="16">
        <v>710</v>
      </c>
      <c r="C6356" s="14" t="s">
        <v>8794</v>
      </c>
      <c r="D6356" s="17">
        <v>1</v>
      </c>
      <c r="E6356" s="5" t="s">
        <v>8795</v>
      </c>
      <c r="F6356" s="5" t="s">
        <v>8796</v>
      </c>
      <c r="G6356" s="5">
        <v>0</v>
      </c>
      <c r="H6356" s="20" t="str">
        <f ca="1">IFERROR(__xludf.DUMMYFUNCTION("GOOGLETRANSLATE(VIET!K6356,""vi"",""en"")"),"0")</f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19">
        <v>0</v>
      </c>
    </row>
    <row r="6357" spans="1:14" ht="15.75" customHeight="1" x14ac:dyDescent="0.2">
      <c r="A6357" s="14">
        <v>54</v>
      </c>
      <c r="B6357" s="16">
        <v>710</v>
      </c>
      <c r="C6357" s="14" t="s">
        <v>8797</v>
      </c>
      <c r="D6357" s="17">
        <v>1</v>
      </c>
      <c r="E6357" s="5" t="s">
        <v>8798</v>
      </c>
      <c r="F6357" s="5">
        <v>0</v>
      </c>
      <c r="G6357" s="5">
        <v>0</v>
      </c>
      <c r="H6357" s="20" t="str">
        <f ca="1">IFERROR(__xludf.DUMMYFUNCTION("GOOGLETRANSLATE(VIET!K6357,""vi"",""en"")"),"0")</f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19">
        <v>0</v>
      </c>
    </row>
    <row r="6358" spans="1:14" ht="15.75" customHeight="1" x14ac:dyDescent="0.2">
      <c r="A6358" s="14">
        <v>55</v>
      </c>
      <c r="B6358" s="16">
        <v>710</v>
      </c>
      <c r="C6358" s="14" t="s">
        <v>8799</v>
      </c>
      <c r="D6358" s="17">
        <v>1</v>
      </c>
      <c r="E6358" s="5" t="s">
        <v>8800</v>
      </c>
      <c r="F6358" s="5">
        <v>0</v>
      </c>
      <c r="G6358" s="5">
        <v>0</v>
      </c>
      <c r="H6358" s="20" t="str">
        <f ca="1">IFERROR(__xludf.DUMMYFUNCTION("GOOGLETRANSLATE(VIET!K6358,""vi"",""en"")"),"0")</f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19">
        <v>0</v>
      </c>
    </row>
    <row r="6359" spans="1:14" ht="15.75" customHeight="1" x14ac:dyDescent="0.2">
      <c r="A6359" s="14">
        <v>56</v>
      </c>
      <c r="B6359" s="16">
        <v>710</v>
      </c>
      <c r="C6359" s="14" t="s">
        <v>8801</v>
      </c>
      <c r="D6359" s="17">
        <v>1</v>
      </c>
      <c r="E6359" s="5" t="s">
        <v>8802</v>
      </c>
      <c r="F6359" s="5">
        <v>0</v>
      </c>
      <c r="G6359" s="5">
        <v>0</v>
      </c>
      <c r="H6359" s="20" t="str">
        <f ca="1">IFERROR(__xludf.DUMMYFUNCTION("GOOGLETRANSLATE(VIET!K6359,""vi"",""en"")"),"0")</f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19">
        <v>0</v>
      </c>
    </row>
    <row r="6360" spans="1:14" ht="15.75" customHeight="1" x14ac:dyDescent="0.2">
      <c r="A6360" s="14">
        <v>57</v>
      </c>
      <c r="B6360" s="16">
        <v>710</v>
      </c>
      <c r="C6360" s="14" t="s">
        <v>8803</v>
      </c>
      <c r="D6360" s="17">
        <v>1</v>
      </c>
      <c r="E6360" s="5" t="s">
        <v>8804</v>
      </c>
      <c r="F6360" s="5">
        <v>0</v>
      </c>
      <c r="G6360" s="5">
        <v>0</v>
      </c>
      <c r="H6360" s="20" t="str">
        <f ca="1">IFERROR(__xludf.DUMMYFUNCTION("GOOGLETRANSLATE(VIET!K6360,""vi"",""en"")"),"0")</f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19">
        <v>0</v>
      </c>
    </row>
    <row r="6361" spans="1:14" ht="15.75" customHeight="1" x14ac:dyDescent="0.2">
      <c r="A6361" s="14">
        <v>58</v>
      </c>
      <c r="B6361" s="16">
        <v>710</v>
      </c>
      <c r="C6361" s="14" t="s">
        <v>8805</v>
      </c>
      <c r="D6361" s="17">
        <v>1</v>
      </c>
      <c r="E6361" s="5" t="s">
        <v>8806</v>
      </c>
      <c r="F6361" s="5">
        <v>0</v>
      </c>
      <c r="G6361" s="5">
        <v>0</v>
      </c>
      <c r="H6361" s="20" t="str">
        <f ca="1">IFERROR(__xludf.DUMMYFUNCTION("GOOGLETRANSLATE(VIET!K6361,""vi"",""en"")"),"0")</f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19">
        <v>0</v>
      </c>
    </row>
    <row r="6362" spans="1:14" ht="15.75" customHeight="1" x14ac:dyDescent="0.2">
      <c r="A6362" s="14">
        <v>59</v>
      </c>
      <c r="B6362" s="16">
        <v>710</v>
      </c>
      <c r="C6362" s="14" t="s">
        <v>8807</v>
      </c>
      <c r="D6362" s="17">
        <v>1</v>
      </c>
      <c r="E6362" s="5" t="s">
        <v>8808</v>
      </c>
      <c r="F6362" s="5">
        <v>0</v>
      </c>
      <c r="G6362" s="5">
        <v>0</v>
      </c>
      <c r="H6362" s="20" t="str">
        <f ca="1">IFERROR(__xludf.DUMMYFUNCTION("GOOGLETRANSLATE(VIET!K6362,""vi"",""en"")"),"0")</f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19">
        <v>0</v>
      </c>
    </row>
    <row r="6363" spans="1:14" ht="15.75" customHeight="1" x14ac:dyDescent="0.2">
      <c r="A6363" s="14">
        <v>60</v>
      </c>
      <c r="B6363" s="16">
        <v>710</v>
      </c>
      <c r="C6363" s="14" t="s">
        <v>8809</v>
      </c>
      <c r="D6363" s="17">
        <v>1</v>
      </c>
      <c r="E6363" s="5" t="s">
        <v>8810</v>
      </c>
      <c r="F6363" s="5">
        <v>0</v>
      </c>
      <c r="G6363" s="5">
        <v>0</v>
      </c>
      <c r="H6363" s="20" t="str">
        <f ca="1">IFERROR(__xludf.DUMMYFUNCTION("GOOGLETRANSLATE(VIET!K6363,""vi"",""en"")"),"0")</f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19">
        <v>0</v>
      </c>
    </row>
    <row r="6364" spans="1:14" ht="15.75" customHeight="1" x14ac:dyDescent="0.2">
      <c r="A6364" s="14">
        <v>61</v>
      </c>
      <c r="B6364" s="16">
        <v>710</v>
      </c>
      <c r="C6364" s="14" t="s">
        <v>8811</v>
      </c>
      <c r="D6364" s="17">
        <v>1</v>
      </c>
      <c r="E6364" s="5" t="s">
        <v>8812</v>
      </c>
      <c r="F6364" s="5">
        <v>0</v>
      </c>
      <c r="G6364" s="5">
        <v>0</v>
      </c>
      <c r="H6364" s="20" t="str">
        <f ca="1">IFERROR(__xludf.DUMMYFUNCTION("GOOGLETRANSLATE(VIET!K6364,""vi"",""en"")"),"0")</f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19">
        <v>0</v>
      </c>
    </row>
    <row r="6365" spans="1:14" ht="15.75" customHeight="1" x14ac:dyDescent="0.2">
      <c r="A6365" s="14">
        <v>62</v>
      </c>
      <c r="B6365" s="16">
        <v>710</v>
      </c>
      <c r="C6365" s="14" t="s">
        <v>8813</v>
      </c>
      <c r="D6365" s="17">
        <v>1</v>
      </c>
      <c r="E6365" s="5" t="s">
        <v>8814</v>
      </c>
      <c r="F6365" s="5">
        <v>0</v>
      </c>
      <c r="G6365" s="5">
        <v>0</v>
      </c>
      <c r="H6365" s="20" t="str">
        <f ca="1">IFERROR(__xludf.DUMMYFUNCTION("GOOGLETRANSLATE(VIET!K6365,""vi"",""en"")"),"0")</f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19">
        <v>0</v>
      </c>
    </row>
    <row r="6366" spans="1:14" ht="15.75" customHeight="1" x14ac:dyDescent="0.2">
      <c r="A6366" s="14">
        <v>63</v>
      </c>
      <c r="B6366" s="16">
        <v>710</v>
      </c>
      <c r="C6366" s="14" t="s">
        <v>8815</v>
      </c>
      <c r="D6366" s="17">
        <v>1</v>
      </c>
      <c r="E6366" s="5" t="s">
        <v>8816</v>
      </c>
      <c r="F6366" s="5">
        <v>0</v>
      </c>
      <c r="G6366" s="5">
        <v>0</v>
      </c>
      <c r="H6366" s="20" t="str">
        <f ca="1">IFERROR(__xludf.DUMMYFUNCTION("GOOGLETRANSLATE(VIET!K6366,""vi"",""en"")"),"0")</f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19">
        <v>0</v>
      </c>
    </row>
    <row r="6367" spans="1:14" ht="15.75" customHeight="1" x14ac:dyDescent="0.2">
      <c r="A6367" s="14">
        <v>64</v>
      </c>
      <c r="B6367" s="16">
        <v>710</v>
      </c>
      <c r="C6367" s="14" t="s">
        <v>8817</v>
      </c>
      <c r="D6367" s="17">
        <v>1</v>
      </c>
      <c r="E6367" s="5" t="s">
        <v>8818</v>
      </c>
      <c r="F6367" s="5">
        <v>0</v>
      </c>
      <c r="G6367" s="5">
        <v>0</v>
      </c>
      <c r="H6367" s="20" t="str">
        <f ca="1">IFERROR(__xludf.DUMMYFUNCTION("GOOGLETRANSLATE(VIET!K6367,""vi"",""en"")"),"0")</f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19">
        <v>0</v>
      </c>
    </row>
    <row r="6368" spans="1:14" ht="15.75" customHeight="1" x14ac:dyDescent="0.2">
      <c r="A6368" s="14">
        <v>65</v>
      </c>
      <c r="B6368" s="16">
        <v>710</v>
      </c>
      <c r="C6368" s="14" t="s">
        <v>8819</v>
      </c>
      <c r="D6368" s="17">
        <v>1</v>
      </c>
      <c r="E6368" s="5" t="s">
        <v>8820</v>
      </c>
      <c r="F6368" s="5">
        <v>0</v>
      </c>
      <c r="G6368" s="5">
        <v>0</v>
      </c>
      <c r="H6368" s="20" t="str">
        <f ca="1">IFERROR(__xludf.DUMMYFUNCTION("GOOGLETRANSLATE(VIET!K6368,""vi"",""en"")"),"0")</f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19">
        <v>0</v>
      </c>
    </row>
    <row r="6369" spans="1:14" ht="15.75" customHeight="1" x14ac:dyDescent="0.2">
      <c r="A6369" s="14">
        <v>66</v>
      </c>
      <c r="B6369" s="16">
        <v>710</v>
      </c>
      <c r="C6369" s="14" t="s">
        <v>8821</v>
      </c>
      <c r="D6369" s="17">
        <v>1</v>
      </c>
      <c r="E6369" s="5" t="s">
        <v>8822</v>
      </c>
      <c r="F6369" s="5">
        <v>0</v>
      </c>
      <c r="G6369" s="5">
        <v>0</v>
      </c>
      <c r="H6369" s="20" t="str">
        <f ca="1">IFERROR(__xludf.DUMMYFUNCTION("GOOGLETRANSLATE(VIET!K6369,""vi"",""en"")"),"0")</f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19">
        <v>0</v>
      </c>
    </row>
    <row r="6370" spans="1:14" ht="15.75" customHeight="1" x14ac:dyDescent="0.2">
      <c r="A6370" s="14">
        <v>67</v>
      </c>
      <c r="B6370" s="16">
        <v>710</v>
      </c>
      <c r="C6370" s="14" t="s">
        <v>8823</v>
      </c>
      <c r="D6370" s="17">
        <v>1</v>
      </c>
      <c r="E6370" s="5" t="s">
        <v>8824</v>
      </c>
      <c r="F6370" s="5">
        <v>0</v>
      </c>
      <c r="G6370" s="5">
        <v>0</v>
      </c>
      <c r="H6370" s="20" t="str">
        <f ca="1">IFERROR(__xludf.DUMMYFUNCTION("GOOGLETRANSLATE(VIET!K6370,""vi"",""en"")"),"0")</f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19">
        <v>0</v>
      </c>
    </row>
    <row r="6371" spans="1:14" ht="15.75" customHeight="1" x14ac:dyDescent="0.2">
      <c r="A6371" s="14">
        <v>68</v>
      </c>
      <c r="B6371" s="16">
        <v>710</v>
      </c>
      <c r="C6371" s="14" t="s">
        <v>8825</v>
      </c>
      <c r="D6371" s="17">
        <v>1</v>
      </c>
      <c r="E6371" s="5" t="s">
        <v>8826</v>
      </c>
      <c r="F6371" s="5">
        <v>0</v>
      </c>
      <c r="G6371" s="5">
        <v>0</v>
      </c>
      <c r="H6371" s="20" t="str">
        <f ca="1">IFERROR(__xludf.DUMMYFUNCTION("GOOGLETRANSLATE(VIET!K6371,""vi"",""en"")"),"0")</f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19">
        <v>0</v>
      </c>
    </row>
    <row r="6372" spans="1:14" ht="15.75" customHeight="1" x14ac:dyDescent="0.2">
      <c r="A6372" s="14">
        <v>69</v>
      </c>
      <c r="B6372" s="16">
        <v>710</v>
      </c>
      <c r="C6372" s="14" t="s">
        <v>8827</v>
      </c>
      <c r="D6372" s="17">
        <v>1</v>
      </c>
      <c r="E6372" s="5" t="s">
        <v>8828</v>
      </c>
      <c r="F6372" s="5" t="s">
        <v>8829</v>
      </c>
      <c r="G6372" s="5">
        <v>0</v>
      </c>
      <c r="H6372" s="20" t="str">
        <f ca="1">IFERROR(__xludf.DUMMYFUNCTION("GOOGLETRANSLATE(VIET!K6372,""vi"",""en"")"),"0")</f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19">
        <v>0</v>
      </c>
    </row>
    <row r="6373" spans="1:14" ht="15.75" customHeight="1" x14ac:dyDescent="0.2">
      <c r="A6373" s="14">
        <v>70</v>
      </c>
      <c r="B6373" s="16">
        <v>710</v>
      </c>
      <c r="C6373" s="14" t="s">
        <v>8830</v>
      </c>
      <c r="D6373" s="17">
        <v>1</v>
      </c>
      <c r="E6373" s="5" t="s">
        <v>8831</v>
      </c>
      <c r="F6373" s="5">
        <v>0</v>
      </c>
      <c r="G6373" s="5">
        <v>0</v>
      </c>
      <c r="H6373" s="20" t="str">
        <f ca="1">IFERROR(__xludf.DUMMYFUNCTION("GOOGLETRANSLATE(VIET!K6373,""vi"",""en"")"),"0")</f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19">
        <v>0</v>
      </c>
    </row>
    <row r="6374" spans="1:14" ht="15.75" customHeight="1" x14ac:dyDescent="0.2">
      <c r="A6374" s="14">
        <v>1</v>
      </c>
      <c r="B6374" s="16">
        <v>720</v>
      </c>
      <c r="C6374" s="14" t="s">
        <v>8832</v>
      </c>
      <c r="D6374" s="17">
        <v>2</v>
      </c>
      <c r="E6374" s="5" t="s">
        <v>8833</v>
      </c>
      <c r="F6374" s="5">
        <v>0</v>
      </c>
      <c r="G6374" s="5" t="s">
        <v>554</v>
      </c>
      <c r="H6374" s="20" t="str">
        <f ca="1">IFERROR(__xludf.DUMMYFUNCTION("GOOGLETRANSLATE(VIET!K6374,""vi"",""en"")"),"Language")</f>
        <v>Language</v>
      </c>
      <c r="I6374" s="5">
        <v>0</v>
      </c>
      <c r="J6374" s="5">
        <v>2007</v>
      </c>
      <c r="K6374" s="5">
        <v>14</v>
      </c>
      <c r="L6374" s="5" t="s">
        <v>8834</v>
      </c>
      <c r="M6374" s="5" t="s">
        <v>96</v>
      </c>
      <c r="N6374" s="19">
        <v>9784883191024</v>
      </c>
    </row>
    <row r="6375" spans="1:14" ht="15.75" customHeight="1" x14ac:dyDescent="0.2">
      <c r="A6375" s="14">
        <v>2</v>
      </c>
      <c r="B6375" s="16">
        <v>720</v>
      </c>
      <c r="C6375" s="14" t="s">
        <v>8835</v>
      </c>
      <c r="D6375" s="17">
        <v>1</v>
      </c>
      <c r="E6375" s="5" t="s">
        <v>8836</v>
      </c>
      <c r="F6375" s="5">
        <v>0</v>
      </c>
      <c r="G6375" s="5" t="s">
        <v>554</v>
      </c>
      <c r="H6375" s="20" t="str">
        <f ca="1">IFERROR(__xludf.DUMMYFUNCTION("GOOGLETRANSLATE(VIET!K6375,""vi"",""en"")"),"Language")</f>
        <v>Language</v>
      </c>
      <c r="I6375" s="5">
        <v>0</v>
      </c>
      <c r="J6375" s="5">
        <v>2006</v>
      </c>
      <c r="K6375" s="5">
        <v>10</v>
      </c>
      <c r="L6375" s="5" t="s">
        <v>8834</v>
      </c>
      <c r="M6375" s="5" t="s">
        <v>96</v>
      </c>
      <c r="N6375" s="19">
        <v>9784883191710</v>
      </c>
    </row>
    <row r="6376" spans="1:14" ht="15.75" customHeight="1" x14ac:dyDescent="0.2">
      <c r="A6376" s="14">
        <v>3</v>
      </c>
      <c r="B6376" s="16">
        <v>720</v>
      </c>
      <c r="C6376" s="14" t="s">
        <v>8837</v>
      </c>
      <c r="D6376" s="17">
        <v>2</v>
      </c>
      <c r="E6376" s="5" t="s">
        <v>8838</v>
      </c>
      <c r="F6376" s="5">
        <v>0</v>
      </c>
      <c r="G6376" s="5" t="s">
        <v>554</v>
      </c>
      <c r="H6376" s="20" t="str">
        <f ca="1">IFERROR(__xludf.DUMMYFUNCTION("GOOGLETRANSLATE(VIET!K6376,""vi"",""en"")"),"Language")</f>
        <v>Language</v>
      </c>
      <c r="I6376" s="5">
        <v>0</v>
      </c>
      <c r="J6376" s="5">
        <v>2006</v>
      </c>
      <c r="K6376" s="5">
        <v>7</v>
      </c>
      <c r="L6376" s="5" t="s">
        <v>8834</v>
      </c>
      <c r="M6376" s="5" t="s">
        <v>96</v>
      </c>
      <c r="N6376" s="19">
        <v>9784883191499</v>
      </c>
    </row>
    <row r="6377" spans="1:14" ht="15.75" customHeight="1" x14ac:dyDescent="0.2">
      <c r="A6377" s="14">
        <v>4</v>
      </c>
      <c r="B6377" s="16">
        <v>720</v>
      </c>
      <c r="C6377" s="14" t="s">
        <v>8839</v>
      </c>
      <c r="D6377" s="17">
        <v>2</v>
      </c>
      <c r="E6377" s="5" t="s">
        <v>8840</v>
      </c>
      <c r="F6377" s="5">
        <v>0</v>
      </c>
      <c r="G6377" s="5" t="s">
        <v>554</v>
      </c>
      <c r="H6377" s="20" t="str">
        <f ca="1">IFERROR(__xludf.DUMMYFUNCTION("GOOGLETRANSLATE(VIET!K6377,""vi"",""en"")"),"Language")</f>
        <v>Language</v>
      </c>
      <c r="I6377" s="5">
        <v>0</v>
      </c>
      <c r="J6377" s="5">
        <v>2007</v>
      </c>
      <c r="K6377" s="5">
        <v>11</v>
      </c>
      <c r="L6377" s="5" t="s">
        <v>8834</v>
      </c>
      <c r="M6377" s="5" t="s">
        <v>307</v>
      </c>
      <c r="N6377" s="19">
        <v>9784883191079</v>
      </c>
    </row>
    <row r="6378" spans="1:14" ht="15.75" customHeight="1" x14ac:dyDescent="0.2">
      <c r="A6378" s="14">
        <v>5</v>
      </c>
      <c r="B6378" s="16">
        <v>720</v>
      </c>
      <c r="C6378" s="14" t="s">
        <v>8841</v>
      </c>
      <c r="D6378" s="17">
        <v>2</v>
      </c>
      <c r="E6378" s="5" t="s">
        <v>8842</v>
      </c>
      <c r="F6378" s="5">
        <v>0</v>
      </c>
      <c r="G6378" s="5" t="s">
        <v>554</v>
      </c>
      <c r="H6378" s="20" t="str">
        <f ca="1">IFERROR(__xludf.DUMMYFUNCTION("GOOGLETRANSLATE(VIET!K6378,""vi"",""en"")"),"Language")</f>
        <v>Language</v>
      </c>
      <c r="I6378" s="5">
        <v>0</v>
      </c>
      <c r="J6378" s="5">
        <v>2006</v>
      </c>
      <c r="K6378" s="5">
        <v>9</v>
      </c>
      <c r="L6378" s="5" t="s">
        <v>8834</v>
      </c>
      <c r="M6378" s="5" t="s">
        <v>96</v>
      </c>
      <c r="N6378" s="19">
        <v>9784883191352</v>
      </c>
    </row>
    <row r="6379" spans="1:14" ht="15.75" customHeight="1" x14ac:dyDescent="0.2">
      <c r="A6379" s="14">
        <v>6</v>
      </c>
      <c r="B6379" s="16">
        <v>720</v>
      </c>
      <c r="C6379" s="14" t="s">
        <v>8843</v>
      </c>
      <c r="D6379" s="17">
        <v>1</v>
      </c>
      <c r="E6379" s="5" t="s">
        <v>8844</v>
      </c>
      <c r="F6379" s="5">
        <v>0</v>
      </c>
      <c r="G6379" s="5" t="s">
        <v>193</v>
      </c>
      <c r="H6379" s="20" t="str">
        <f ca="1">IFERROR(__xludf.DUMMYFUNCTION("GOOGLETRANSLATE(VIET!K6379,""vi"",""en"")"),"Language")</f>
        <v>Language</v>
      </c>
      <c r="I6379" s="5">
        <v>0</v>
      </c>
      <c r="J6379" s="5">
        <v>2006</v>
      </c>
      <c r="K6379" s="5">
        <v>7</v>
      </c>
      <c r="L6379" s="5" t="s">
        <v>8834</v>
      </c>
      <c r="M6379" s="5" t="s">
        <v>96</v>
      </c>
      <c r="N6379" s="19">
        <v>9784883191680</v>
      </c>
    </row>
    <row r="6380" spans="1:14" ht="15.75" customHeight="1" x14ac:dyDescent="0.2">
      <c r="A6380" s="14">
        <v>7</v>
      </c>
      <c r="B6380" s="16">
        <v>720</v>
      </c>
      <c r="C6380" s="14" t="s">
        <v>8845</v>
      </c>
      <c r="D6380" s="17">
        <v>2</v>
      </c>
      <c r="E6380" s="5" t="s">
        <v>8846</v>
      </c>
      <c r="F6380" s="5">
        <v>0</v>
      </c>
      <c r="G6380" s="5" t="s">
        <v>554</v>
      </c>
      <c r="H6380" s="20" t="str">
        <f ca="1">IFERROR(__xludf.DUMMYFUNCTION("GOOGLETRANSLATE(VIET!K6380,""vi"",""en"")"),"Language")</f>
        <v>Language</v>
      </c>
      <c r="I6380" s="5">
        <v>0</v>
      </c>
      <c r="J6380" s="5">
        <v>2007</v>
      </c>
      <c r="K6380" s="5">
        <v>10</v>
      </c>
      <c r="L6380" s="5" t="s">
        <v>8834</v>
      </c>
      <c r="M6380" s="5" t="s">
        <v>96</v>
      </c>
      <c r="N6380" s="19">
        <v>9784883191475</v>
      </c>
    </row>
    <row r="6381" spans="1:14" ht="15.75" customHeight="1" x14ac:dyDescent="0.2">
      <c r="A6381" s="14">
        <v>8</v>
      </c>
      <c r="B6381" s="16">
        <v>720</v>
      </c>
      <c r="C6381" s="14" t="s">
        <v>8847</v>
      </c>
      <c r="D6381" s="17">
        <v>2</v>
      </c>
      <c r="E6381" s="5" t="s">
        <v>8848</v>
      </c>
      <c r="F6381" s="5">
        <v>0</v>
      </c>
      <c r="G6381" s="5" t="s">
        <v>554</v>
      </c>
      <c r="H6381" s="20" t="str">
        <f ca="1">IFERROR(__xludf.DUMMYFUNCTION("GOOGLETRANSLATE(VIET!K6381,""vi"",""en"")"),"Language")</f>
        <v>Language</v>
      </c>
      <c r="I6381" s="5">
        <v>0</v>
      </c>
      <c r="J6381" s="5">
        <v>2005</v>
      </c>
      <c r="K6381" s="5">
        <v>4</v>
      </c>
      <c r="L6381" s="5" t="s">
        <v>8834</v>
      </c>
      <c r="M6381" s="5" t="s">
        <v>96</v>
      </c>
      <c r="N6381" s="19">
        <v>9784883191482</v>
      </c>
    </row>
    <row r="6382" spans="1:14" ht="15.75" customHeight="1" x14ac:dyDescent="0.2">
      <c r="A6382" s="14">
        <v>9</v>
      </c>
      <c r="B6382" s="16">
        <v>720</v>
      </c>
      <c r="C6382" s="14" t="s">
        <v>8849</v>
      </c>
      <c r="D6382" s="17">
        <v>2</v>
      </c>
      <c r="E6382" s="5" t="s">
        <v>8850</v>
      </c>
      <c r="F6382" s="5">
        <v>0</v>
      </c>
      <c r="G6382" s="5" t="s">
        <v>8851</v>
      </c>
      <c r="H6382" s="20" t="str">
        <f ca="1">IFERROR(__xludf.DUMMYFUNCTION("GOOGLETRANSLATE(VIET!K6382,""vi"",""en"")"),"Language")</f>
        <v>Language</v>
      </c>
      <c r="I6382" s="5">
        <v>0</v>
      </c>
      <c r="J6382" s="5">
        <v>2009</v>
      </c>
      <c r="K6382" s="5">
        <v>7</v>
      </c>
      <c r="L6382" s="5" t="s">
        <v>8834</v>
      </c>
      <c r="M6382" s="5" t="s">
        <v>96</v>
      </c>
      <c r="N6382" s="19">
        <v>9784883192649</v>
      </c>
    </row>
    <row r="6383" spans="1:14" ht="15.75" customHeight="1" x14ac:dyDescent="0.2">
      <c r="A6383" s="14">
        <v>10</v>
      </c>
      <c r="B6383" s="16">
        <v>720</v>
      </c>
      <c r="C6383" s="14" t="s">
        <v>8852</v>
      </c>
      <c r="D6383" s="17">
        <v>2</v>
      </c>
      <c r="E6383" s="5" t="s">
        <v>8853</v>
      </c>
      <c r="F6383" s="5">
        <v>0</v>
      </c>
      <c r="G6383" s="5" t="s">
        <v>554</v>
      </c>
      <c r="H6383" s="20" t="str">
        <f ca="1">IFERROR(__xludf.DUMMYFUNCTION("GOOGLETRANSLATE(VIET!K6383,""vi"",""en"")"),"Language")</f>
        <v>Language</v>
      </c>
      <c r="I6383" s="5">
        <v>0</v>
      </c>
      <c r="J6383" s="5">
        <v>2007</v>
      </c>
      <c r="K6383" s="5">
        <v>8</v>
      </c>
      <c r="L6383" s="5" t="s">
        <v>8834</v>
      </c>
      <c r="M6383" s="5" t="s">
        <v>96</v>
      </c>
      <c r="N6383" s="19">
        <v>9784883191420</v>
      </c>
    </row>
    <row r="6384" spans="1:14" ht="15.75" customHeight="1" x14ac:dyDescent="0.2">
      <c r="A6384" s="14">
        <v>11</v>
      </c>
      <c r="B6384" s="16">
        <v>720</v>
      </c>
      <c r="C6384" s="14" t="s">
        <v>8854</v>
      </c>
      <c r="D6384" s="17">
        <v>1</v>
      </c>
      <c r="E6384" s="5" t="s">
        <v>8855</v>
      </c>
      <c r="F6384" s="5">
        <v>0</v>
      </c>
      <c r="G6384" s="5">
        <v>0</v>
      </c>
      <c r="H6384" s="20" t="str">
        <f ca="1">IFERROR(__xludf.DUMMYFUNCTION("GOOGLETRANSLATE(VIET!K6384,""vi"",""en"")"),"0")</f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19">
        <v>0</v>
      </c>
    </row>
    <row r="6385" spans="1:14" ht="15.75" customHeight="1" x14ac:dyDescent="0.2">
      <c r="A6385" s="14">
        <v>12</v>
      </c>
      <c r="B6385" s="16">
        <v>720</v>
      </c>
      <c r="C6385" s="14" t="s">
        <v>8856</v>
      </c>
      <c r="D6385" s="17">
        <v>1</v>
      </c>
      <c r="E6385" s="5" t="s">
        <v>8857</v>
      </c>
      <c r="F6385" s="5">
        <v>0</v>
      </c>
      <c r="G6385" s="5" t="s">
        <v>554</v>
      </c>
      <c r="H6385" s="20" t="str">
        <f ca="1">IFERROR(__xludf.DUMMYFUNCTION("GOOGLETRANSLATE(VIET!K6385,""vi"",""en"")"),"Language")</f>
        <v>Language</v>
      </c>
      <c r="I6385" s="5">
        <v>0</v>
      </c>
      <c r="J6385" s="5">
        <v>2007</v>
      </c>
      <c r="K6385" s="5">
        <v>8</v>
      </c>
      <c r="L6385" s="5" t="s">
        <v>8834</v>
      </c>
      <c r="M6385" s="5" t="s">
        <v>96</v>
      </c>
      <c r="N6385" s="19">
        <v>9784883191604</v>
      </c>
    </row>
    <row r="6386" spans="1:14" ht="15.75" customHeight="1" x14ac:dyDescent="0.2">
      <c r="A6386" s="14">
        <v>13</v>
      </c>
      <c r="B6386" s="16">
        <v>720</v>
      </c>
      <c r="C6386" s="14" t="s">
        <v>8858</v>
      </c>
      <c r="D6386" s="17">
        <v>1</v>
      </c>
      <c r="E6386" s="5" t="s">
        <v>8859</v>
      </c>
      <c r="F6386" s="5">
        <v>0</v>
      </c>
      <c r="G6386" s="5">
        <v>0</v>
      </c>
      <c r="H6386" s="20" t="str">
        <f ca="1">IFERROR(__xludf.DUMMYFUNCTION("GOOGLETRANSLATE(VIET!K6386,""vi"",""en"")"),"0")</f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19">
        <v>0</v>
      </c>
    </row>
    <row r="6387" spans="1:14" ht="15.75" customHeight="1" x14ac:dyDescent="0.2">
      <c r="A6387" s="14">
        <v>15</v>
      </c>
      <c r="B6387" s="16">
        <v>720</v>
      </c>
      <c r="C6387" s="14" t="s">
        <v>8860</v>
      </c>
      <c r="D6387" s="17">
        <v>2</v>
      </c>
      <c r="E6387" s="5" t="s">
        <v>8861</v>
      </c>
      <c r="F6387" s="5">
        <v>0</v>
      </c>
      <c r="G6387" s="5" t="s">
        <v>554</v>
      </c>
      <c r="H6387" s="20" t="str">
        <f ca="1">IFERROR(__xludf.DUMMYFUNCTION("GOOGLETRANSLATE(VIET!K6387,""vi"",""en"")"),"Language")</f>
        <v>Language</v>
      </c>
      <c r="I6387" s="5">
        <v>0</v>
      </c>
      <c r="J6387" s="5">
        <v>2001</v>
      </c>
      <c r="K6387" s="5">
        <v>0</v>
      </c>
      <c r="L6387" s="5" t="s">
        <v>8834</v>
      </c>
      <c r="M6387" s="5" t="s">
        <v>96</v>
      </c>
      <c r="N6387" s="19">
        <v>9784883192946</v>
      </c>
    </row>
    <row r="6388" spans="1:14" ht="15.75" customHeight="1" x14ac:dyDescent="0.2">
      <c r="A6388" s="14">
        <v>16</v>
      </c>
      <c r="B6388" s="16">
        <v>720</v>
      </c>
      <c r="C6388" s="14" t="s">
        <v>8862</v>
      </c>
      <c r="D6388" s="17">
        <v>1</v>
      </c>
      <c r="E6388" s="5" t="s">
        <v>8863</v>
      </c>
      <c r="F6388" s="5">
        <v>0</v>
      </c>
      <c r="G6388" s="5" t="s">
        <v>554</v>
      </c>
      <c r="H6388" s="20" t="str">
        <f ca="1">IFERROR(__xludf.DUMMYFUNCTION("GOOGLETRANSLATE(VIET!K6388,""vi"",""en"")"),"Language")</f>
        <v>Language</v>
      </c>
      <c r="I6388" s="5">
        <v>0</v>
      </c>
      <c r="J6388" s="5">
        <v>2006</v>
      </c>
      <c r="K6388" s="5">
        <v>8</v>
      </c>
      <c r="L6388" s="5" t="s">
        <v>8834</v>
      </c>
      <c r="M6388" s="5" t="s">
        <v>96</v>
      </c>
      <c r="N6388" s="19">
        <v>9784883192038</v>
      </c>
    </row>
    <row r="6389" spans="1:14" ht="15.75" customHeight="1" x14ac:dyDescent="0.2">
      <c r="A6389" s="14">
        <v>17</v>
      </c>
      <c r="B6389" s="16">
        <v>720</v>
      </c>
      <c r="C6389" s="14" t="s">
        <v>8864</v>
      </c>
      <c r="D6389" s="17">
        <v>1</v>
      </c>
      <c r="E6389" s="5" t="s">
        <v>8865</v>
      </c>
      <c r="F6389" s="5">
        <v>0</v>
      </c>
      <c r="G6389" s="5" t="s">
        <v>554</v>
      </c>
      <c r="H6389" s="20" t="str">
        <f ca="1">IFERROR(__xludf.DUMMYFUNCTION("GOOGLETRANSLATE(VIET!K6389,""vi"",""en"")"),"Language")</f>
        <v>Language</v>
      </c>
      <c r="I6389" s="5">
        <v>0</v>
      </c>
      <c r="J6389" s="5">
        <v>2005</v>
      </c>
      <c r="K6389" s="5">
        <v>4</v>
      </c>
      <c r="L6389" s="5" t="s">
        <v>8834</v>
      </c>
      <c r="M6389" s="5" t="s">
        <v>96</v>
      </c>
      <c r="N6389" s="19">
        <v>978488319840</v>
      </c>
    </row>
    <row r="6390" spans="1:14" ht="15.75" customHeight="1" x14ac:dyDescent="0.2">
      <c r="A6390" s="14">
        <v>18</v>
      </c>
      <c r="B6390" s="16">
        <v>720</v>
      </c>
      <c r="C6390" s="14" t="s">
        <v>8866</v>
      </c>
      <c r="D6390" s="17">
        <v>2</v>
      </c>
      <c r="E6390" s="5" t="s">
        <v>8867</v>
      </c>
      <c r="F6390" s="5">
        <v>0</v>
      </c>
      <c r="G6390" s="5" t="s">
        <v>32</v>
      </c>
      <c r="H6390" s="20" t="str">
        <f ca="1">IFERROR(__xludf.DUMMYFUNCTION("GOOGLETRANSLATE(VIET!K6390,""vi"",""en"")"),"Language")</f>
        <v>Language</v>
      </c>
      <c r="I6390" s="5">
        <v>0</v>
      </c>
      <c r="J6390" s="5">
        <v>2007</v>
      </c>
      <c r="K6390" s="5">
        <v>11</v>
      </c>
      <c r="L6390" s="5" t="s">
        <v>8834</v>
      </c>
      <c r="M6390" s="5" t="s">
        <v>307</v>
      </c>
      <c r="N6390" s="19">
        <v>9784883191086</v>
      </c>
    </row>
    <row r="6391" spans="1:14" ht="15.75" customHeight="1" x14ac:dyDescent="0.2">
      <c r="A6391" s="14">
        <v>19</v>
      </c>
      <c r="B6391" s="16">
        <v>720</v>
      </c>
      <c r="C6391" s="14" t="s">
        <v>8868</v>
      </c>
      <c r="D6391" s="17">
        <v>2</v>
      </c>
      <c r="E6391" s="5" t="s">
        <v>8869</v>
      </c>
      <c r="F6391" s="5">
        <v>0</v>
      </c>
      <c r="G6391" s="5" t="s">
        <v>554</v>
      </c>
      <c r="H6391" s="20" t="str">
        <f ca="1">IFERROR(__xludf.DUMMYFUNCTION("GOOGLETRANSLATE(VIET!K6391,""vi"",""en"")"),"Language")</f>
        <v>Language</v>
      </c>
      <c r="I6391" s="5">
        <v>0</v>
      </c>
      <c r="J6391" s="5">
        <v>2006</v>
      </c>
      <c r="K6391" s="5">
        <v>10</v>
      </c>
      <c r="L6391" s="5" t="s">
        <v>8834</v>
      </c>
      <c r="M6391" s="5" t="s">
        <v>96</v>
      </c>
      <c r="N6391" s="19">
        <v>9784883191406</v>
      </c>
    </row>
    <row r="6392" spans="1:14" ht="15.75" customHeight="1" x14ac:dyDescent="0.2">
      <c r="A6392" s="14">
        <v>20</v>
      </c>
      <c r="B6392" s="16">
        <v>720</v>
      </c>
      <c r="C6392" s="14" t="s">
        <v>8870</v>
      </c>
      <c r="D6392" s="17">
        <v>2</v>
      </c>
      <c r="E6392" s="5" t="s">
        <v>8871</v>
      </c>
      <c r="F6392" s="5">
        <v>0</v>
      </c>
      <c r="G6392" s="5" t="s">
        <v>554</v>
      </c>
      <c r="H6392" s="20" t="str">
        <f ca="1">IFERROR(__xludf.DUMMYFUNCTION("GOOGLETRANSLATE(VIET!K6392,""vi"",""en"")"),"Language")</f>
        <v>Language</v>
      </c>
      <c r="I6392" s="5">
        <v>0</v>
      </c>
      <c r="J6392" s="5">
        <v>2007</v>
      </c>
      <c r="K6392" s="5">
        <v>7</v>
      </c>
      <c r="L6392" s="5" t="s">
        <v>8834</v>
      </c>
      <c r="M6392" s="5" t="s">
        <v>96</v>
      </c>
      <c r="N6392" s="19">
        <v>9784883191857</v>
      </c>
    </row>
    <row r="6393" spans="1:14" ht="15.75" customHeight="1" x14ac:dyDescent="0.2">
      <c r="A6393" s="14">
        <v>21</v>
      </c>
      <c r="B6393" s="16">
        <v>720</v>
      </c>
      <c r="C6393" s="14" t="s">
        <v>8872</v>
      </c>
      <c r="D6393" s="17">
        <v>2</v>
      </c>
      <c r="E6393" s="5" t="s">
        <v>8873</v>
      </c>
      <c r="F6393" s="5">
        <v>0</v>
      </c>
      <c r="G6393" s="5" t="s">
        <v>554</v>
      </c>
      <c r="H6393" s="20" t="str">
        <f ca="1">IFERROR(__xludf.DUMMYFUNCTION("GOOGLETRANSLATE(VIET!K6393,""vi"",""en"")"),"Language")</f>
        <v>Language</v>
      </c>
      <c r="I6393" s="5">
        <v>0</v>
      </c>
      <c r="J6393" s="5">
        <v>2006</v>
      </c>
      <c r="K6393" s="5">
        <v>7</v>
      </c>
      <c r="L6393" s="5" t="s">
        <v>8834</v>
      </c>
      <c r="M6393" s="5" t="s">
        <v>96</v>
      </c>
      <c r="N6393" s="19">
        <v>9784883192021</v>
      </c>
    </row>
    <row r="6394" spans="1:14" ht="15.75" customHeight="1" x14ac:dyDescent="0.2">
      <c r="A6394" s="14">
        <v>22</v>
      </c>
      <c r="B6394" s="16">
        <v>720</v>
      </c>
      <c r="C6394" s="14" t="s">
        <v>8874</v>
      </c>
      <c r="D6394" s="17">
        <v>2</v>
      </c>
      <c r="E6394" s="5" t="s">
        <v>8875</v>
      </c>
      <c r="F6394" s="5">
        <v>0</v>
      </c>
      <c r="G6394" s="5" t="s">
        <v>8851</v>
      </c>
      <c r="H6394" s="20" t="str">
        <f ca="1">IFERROR(__xludf.DUMMYFUNCTION("GOOGLETRANSLATE(VIET!K6394,""vi"",""en"")"),"Language")</f>
        <v>Language</v>
      </c>
      <c r="I6394" s="5">
        <v>0</v>
      </c>
      <c r="J6394" s="5">
        <v>2008</v>
      </c>
      <c r="K6394" s="5">
        <v>4</v>
      </c>
      <c r="L6394" s="5" t="s">
        <v>8834</v>
      </c>
      <c r="M6394" s="5" t="s">
        <v>96</v>
      </c>
      <c r="N6394" s="19">
        <v>9784883192656</v>
      </c>
    </row>
    <row r="6395" spans="1:14" ht="15.75" customHeight="1" x14ac:dyDescent="0.2">
      <c r="A6395" s="14">
        <v>23</v>
      </c>
      <c r="B6395" s="16">
        <v>720</v>
      </c>
      <c r="C6395" s="14" t="s">
        <v>8876</v>
      </c>
      <c r="D6395" s="17">
        <v>1</v>
      </c>
      <c r="E6395" s="5" t="s">
        <v>8877</v>
      </c>
      <c r="F6395" s="5">
        <v>0</v>
      </c>
      <c r="G6395" s="5">
        <v>0</v>
      </c>
      <c r="H6395" s="20" t="str">
        <f ca="1">IFERROR(__xludf.DUMMYFUNCTION("GOOGLETRANSLATE(VIET!K6395,""vi"",""en"")"),"0")</f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19">
        <v>0</v>
      </c>
    </row>
    <row r="6396" spans="1:14" ht="15.75" customHeight="1" x14ac:dyDescent="0.2">
      <c r="A6396" s="14">
        <v>24</v>
      </c>
      <c r="B6396" s="16">
        <v>720</v>
      </c>
      <c r="C6396" s="14" t="s">
        <v>8878</v>
      </c>
      <c r="D6396" s="17">
        <v>1</v>
      </c>
      <c r="E6396" s="5" t="s">
        <v>8879</v>
      </c>
      <c r="F6396" s="5">
        <v>0</v>
      </c>
      <c r="G6396" s="5">
        <v>0</v>
      </c>
      <c r="H6396" s="20" t="str">
        <f ca="1">IFERROR(__xludf.DUMMYFUNCTION("GOOGLETRANSLATE(VIET!K6396,""vi"",""en"")"),"0")</f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19">
        <v>0</v>
      </c>
    </row>
    <row r="6397" spans="1:14" ht="15.75" customHeight="1" x14ac:dyDescent="0.2">
      <c r="A6397" s="14">
        <v>25</v>
      </c>
      <c r="B6397" s="16">
        <v>720</v>
      </c>
      <c r="C6397" s="14" t="s">
        <v>8880</v>
      </c>
      <c r="D6397" s="17">
        <v>1</v>
      </c>
      <c r="E6397" s="5" t="s">
        <v>8881</v>
      </c>
      <c r="F6397" s="5">
        <v>0</v>
      </c>
      <c r="G6397" s="5">
        <v>0</v>
      </c>
      <c r="H6397" s="20" t="str">
        <f ca="1">IFERROR(__xludf.DUMMYFUNCTION("GOOGLETRANSLATE(VIET!K6397,""vi"",""en"")"),"0")</f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19">
        <v>0</v>
      </c>
    </row>
    <row r="6398" spans="1:14" ht="15.75" customHeight="1" x14ac:dyDescent="0.2">
      <c r="A6398" s="14">
        <v>26</v>
      </c>
      <c r="B6398" s="16">
        <v>720</v>
      </c>
      <c r="C6398" s="14" t="s">
        <v>8882</v>
      </c>
      <c r="D6398" s="17">
        <v>1</v>
      </c>
      <c r="E6398" s="5" t="s">
        <v>8883</v>
      </c>
      <c r="F6398" s="5">
        <v>0</v>
      </c>
      <c r="G6398" s="5">
        <v>0</v>
      </c>
      <c r="H6398" s="20" t="str">
        <f ca="1">IFERROR(__xludf.DUMMYFUNCTION("GOOGLETRANSLATE(VIET!K6398,""vi"",""en"")"),"0")</f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19">
        <v>0</v>
      </c>
    </row>
    <row r="6399" spans="1:14" ht="15.75" customHeight="1" x14ac:dyDescent="0.2">
      <c r="A6399" s="14">
        <v>27</v>
      </c>
      <c r="B6399" s="16">
        <v>720</v>
      </c>
      <c r="C6399" s="14" t="s">
        <v>8884</v>
      </c>
      <c r="D6399" s="17">
        <v>1</v>
      </c>
      <c r="E6399" s="5" t="s">
        <v>8885</v>
      </c>
      <c r="F6399" s="5">
        <v>0</v>
      </c>
      <c r="G6399" s="5">
        <v>0</v>
      </c>
      <c r="H6399" s="20" t="str">
        <f ca="1">IFERROR(__xludf.DUMMYFUNCTION("GOOGLETRANSLATE(VIET!K6399,""vi"",""en"")"),"0")</f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19">
        <v>0</v>
      </c>
    </row>
    <row r="6400" spans="1:14" ht="15.75" customHeight="1" x14ac:dyDescent="0.2">
      <c r="A6400" s="14">
        <v>28</v>
      </c>
      <c r="B6400" s="16">
        <v>720</v>
      </c>
      <c r="C6400" s="14" t="s">
        <v>8886</v>
      </c>
      <c r="D6400" s="17">
        <v>1</v>
      </c>
      <c r="E6400" s="5" t="s">
        <v>8887</v>
      </c>
      <c r="F6400" s="5">
        <v>0</v>
      </c>
      <c r="G6400" s="5">
        <v>0</v>
      </c>
      <c r="H6400" s="20" t="str">
        <f ca="1">IFERROR(__xludf.DUMMYFUNCTION("GOOGLETRANSLATE(VIET!K6400,""vi"",""en"")"),"0")</f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19">
        <v>0</v>
      </c>
    </row>
    <row r="6401" spans="1:14" ht="15.75" hidden="1" customHeight="1" x14ac:dyDescent="0.2">
      <c r="A6401" s="14">
        <v>29</v>
      </c>
      <c r="B6401" s="16">
        <v>720</v>
      </c>
      <c r="C6401" s="14" t="s">
        <v>8888</v>
      </c>
      <c r="D6401" s="17">
        <v>1</v>
      </c>
      <c r="E6401" s="5">
        <v>0</v>
      </c>
      <c r="F6401" s="5">
        <v>0</v>
      </c>
      <c r="G6401" s="5">
        <v>0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19">
        <v>0</v>
      </c>
    </row>
    <row r="6402" spans="1:14" ht="15.75" customHeight="1" x14ac:dyDescent="0.2">
      <c r="A6402" s="14">
        <v>30</v>
      </c>
      <c r="B6402" s="16">
        <v>720</v>
      </c>
      <c r="C6402" s="14" t="s">
        <v>8889</v>
      </c>
      <c r="D6402" s="17">
        <v>1</v>
      </c>
      <c r="E6402" s="5" t="s">
        <v>8890</v>
      </c>
      <c r="F6402" s="5">
        <v>0</v>
      </c>
      <c r="G6402" s="5">
        <v>0</v>
      </c>
      <c r="H6402" s="20" t="str">
        <f ca="1">IFERROR(__xludf.DUMMYFUNCTION("GOOGLETRANSLATE(VIET!K6402,""vi"",""en"")"),"0")</f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19">
        <v>0</v>
      </c>
    </row>
    <row r="6403" spans="1:14" ht="15.75" customHeight="1" x14ac:dyDescent="0.2">
      <c r="A6403" s="14">
        <v>31</v>
      </c>
      <c r="B6403" s="16">
        <v>720</v>
      </c>
      <c r="C6403" s="14" t="s">
        <v>8891</v>
      </c>
      <c r="D6403" s="17">
        <v>1</v>
      </c>
      <c r="E6403" s="5" t="s">
        <v>8892</v>
      </c>
      <c r="F6403" s="5">
        <v>0</v>
      </c>
      <c r="G6403" s="5">
        <v>0</v>
      </c>
      <c r="H6403" s="20" t="str">
        <f ca="1">IFERROR(__xludf.DUMMYFUNCTION("GOOGLETRANSLATE(VIET!K6403,""vi"",""en"")"),"0")</f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19">
        <v>0</v>
      </c>
    </row>
    <row r="6404" spans="1:14" ht="15.75" hidden="1" customHeight="1" x14ac:dyDescent="0.2">
      <c r="A6404" s="14">
        <v>32</v>
      </c>
      <c r="B6404" s="16">
        <v>720</v>
      </c>
      <c r="C6404" s="14" t="s">
        <v>8893</v>
      </c>
      <c r="D6404" s="17">
        <v>1</v>
      </c>
      <c r="E6404" s="5">
        <v>0</v>
      </c>
      <c r="F6404" s="5">
        <v>0</v>
      </c>
      <c r="G6404" s="5">
        <v>0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19">
        <v>0</v>
      </c>
    </row>
    <row r="6405" spans="1:14" ht="15.75" customHeight="1" x14ac:dyDescent="0.2">
      <c r="A6405" s="14">
        <v>33</v>
      </c>
      <c r="B6405" s="16">
        <v>720</v>
      </c>
      <c r="C6405" s="14" t="s">
        <v>8894</v>
      </c>
      <c r="D6405" s="17">
        <v>1</v>
      </c>
      <c r="E6405" s="5" t="s">
        <v>8895</v>
      </c>
      <c r="F6405" s="5">
        <v>0</v>
      </c>
      <c r="G6405" s="5">
        <v>0</v>
      </c>
      <c r="H6405" s="20" t="str">
        <f ca="1">IFERROR(__xludf.DUMMYFUNCTION("GOOGLETRANSLATE(VIET!K6405,""vi"",""en"")"),"0")</f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19">
        <v>0</v>
      </c>
    </row>
    <row r="6406" spans="1:14" ht="15.75" hidden="1" customHeight="1" x14ac:dyDescent="0.2">
      <c r="A6406" s="14">
        <v>34</v>
      </c>
      <c r="B6406" s="16">
        <v>720</v>
      </c>
      <c r="C6406" s="14" t="s">
        <v>8896</v>
      </c>
      <c r="D6406" s="17">
        <v>1</v>
      </c>
      <c r="E6406" s="5">
        <v>0</v>
      </c>
      <c r="F6406" s="5">
        <v>0</v>
      </c>
      <c r="G6406" s="5">
        <v>0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19">
        <v>0</v>
      </c>
    </row>
    <row r="6407" spans="1:14" ht="15.75" hidden="1" customHeight="1" x14ac:dyDescent="0.2">
      <c r="A6407" s="14">
        <v>35</v>
      </c>
      <c r="B6407" s="16">
        <v>720</v>
      </c>
      <c r="C6407" s="14" t="s">
        <v>8897</v>
      </c>
      <c r="D6407" s="17">
        <v>1</v>
      </c>
      <c r="E6407" s="5">
        <v>0</v>
      </c>
      <c r="F6407" s="5">
        <v>0</v>
      </c>
      <c r="G6407" s="5">
        <v>0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19">
        <v>0</v>
      </c>
    </row>
    <row r="6408" spans="1:14" ht="15.75" customHeight="1" x14ac:dyDescent="0.2">
      <c r="A6408" s="14">
        <v>36</v>
      </c>
      <c r="B6408" s="16">
        <v>720</v>
      </c>
      <c r="C6408" s="14" t="s">
        <v>8898</v>
      </c>
      <c r="D6408" s="17">
        <v>2</v>
      </c>
      <c r="E6408" s="5" t="s">
        <v>8899</v>
      </c>
      <c r="F6408" s="5">
        <v>0</v>
      </c>
      <c r="G6408" s="5">
        <v>0</v>
      </c>
      <c r="H6408" s="20" t="str">
        <f ca="1">IFERROR(__xludf.DUMMYFUNCTION("GOOGLETRANSLATE(VIET!K6408,""vi"",""en"")"),"0")</f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19">
        <v>0</v>
      </c>
    </row>
    <row r="6409" spans="1:14" ht="15.75" customHeight="1" x14ac:dyDescent="0.2">
      <c r="A6409" s="14">
        <v>37</v>
      </c>
      <c r="B6409" s="16">
        <v>720</v>
      </c>
      <c r="C6409" s="14" t="s">
        <v>8900</v>
      </c>
      <c r="D6409" s="17">
        <v>1</v>
      </c>
      <c r="E6409" s="5" t="s">
        <v>8901</v>
      </c>
      <c r="F6409" s="5">
        <v>0</v>
      </c>
      <c r="G6409" s="5" t="s">
        <v>554</v>
      </c>
      <c r="H6409" s="20" t="str">
        <f ca="1">IFERROR(__xludf.DUMMYFUNCTION("GOOGLETRANSLATE(VIET!K6409,""vi"",""en"")"),"Language")</f>
        <v>Language</v>
      </c>
      <c r="I6409" s="5">
        <v>0</v>
      </c>
      <c r="J6409" s="5">
        <v>2002</v>
      </c>
      <c r="K6409" s="5">
        <v>1</v>
      </c>
      <c r="L6409" s="5" t="s">
        <v>8902</v>
      </c>
      <c r="M6409" s="5" t="s">
        <v>96</v>
      </c>
      <c r="N6409" s="19" t="s">
        <v>32</v>
      </c>
    </row>
    <row r="6410" spans="1:14" ht="15.75" customHeight="1" x14ac:dyDescent="0.2">
      <c r="A6410" s="14">
        <v>38</v>
      </c>
      <c r="B6410" s="16">
        <v>720</v>
      </c>
      <c r="C6410" s="14" t="s">
        <v>8903</v>
      </c>
      <c r="D6410" s="17">
        <v>1</v>
      </c>
      <c r="E6410" s="5" t="s">
        <v>8904</v>
      </c>
      <c r="F6410" s="5">
        <v>0</v>
      </c>
      <c r="G6410" s="5" t="s">
        <v>554</v>
      </c>
      <c r="H6410" s="20" t="str">
        <f ca="1">IFERROR(__xludf.DUMMYFUNCTION("GOOGLETRANSLATE(VIET!K6410,""vi"",""en"")"),"Language")</f>
        <v>Language</v>
      </c>
      <c r="I6410" s="5">
        <v>0</v>
      </c>
      <c r="J6410" s="5">
        <v>2002</v>
      </c>
      <c r="K6410" s="5">
        <v>1</v>
      </c>
      <c r="L6410" s="5" t="s">
        <v>8902</v>
      </c>
      <c r="M6410" s="5" t="s">
        <v>96</v>
      </c>
      <c r="N6410" s="19" t="s">
        <v>32</v>
      </c>
    </row>
    <row r="6411" spans="1:14" ht="15.75" customHeight="1" x14ac:dyDescent="0.2">
      <c r="A6411" s="14">
        <v>39</v>
      </c>
      <c r="B6411" s="16">
        <v>720</v>
      </c>
      <c r="C6411" s="14" t="s">
        <v>8905</v>
      </c>
      <c r="D6411" s="17">
        <v>1</v>
      </c>
      <c r="E6411" s="5" t="s">
        <v>8906</v>
      </c>
      <c r="F6411" s="5">
        <v>0</v>
      </c>
      <c r="G6411" s="5" t="s">
        <v>554</v>
      </c>
      <c r="H6411" s="20" t="str">
        <f ca="1">IFERROR(__xludf.DUMMYFUNCTION("GOOGLETRANSLATE(VIET!K6411,""vi"",""en"")"),"Language")</f>
        <v>Language</v>
      </c>
      <c r="I6411" s="5">
        <v>0</v>
      </c>
      <c r="J6411" s="5">
        <v>2002</v>
      </c>
      <c r="K6411" s="5">
        <v>1</v>
      </c>
      <c r="L6411" s="5" t="s">
        <v>8902</v>
      </c>
      <c r="M6411" s="5" t="s">
        <v>96</v>
      </c>
      <c r="N6411" s="19" t="s">
        <v>32</v>
      </c>
    </row>
    <row r="6412" spans="1:14" ht="15.75" customHeight="1" x14ac:dyDescent="0.2">
      <c r="A6412" s="14">
        <v>40</v>
      </c>
      <c r="B6412" s="16">
        <v>720</v>
      </c>
      <c r="C6412" s="14" t="s">
        <v>8907</v>
      </c>
      <c r="D6412" s="17">
        <v>1</v>
      </c>
      <c r="E6412" s="5" t="s">
        <v>8908</v>
      </c>
      <c r="F6412" s="5">
        <v>0</v>
      </c>
      <c r="G6412" s="5" t="s">
        <v>554</v>
      </c>
      <c r="H6412" s="20" t="str">
        <f ca="1">IFERROR(__xludf.DUMMYFUNCTION("GOOGLETRANSLATE(VIET!K6412,""vi"",""en"")"),"Language")</f>
        <v>Language</v>
      </c>
      <c r="I6412" s="5">
        <v>0</v>
      </c>
      <c r="J6412" s="5">
        <v>2002</v>
      </c>
      <c r="K6412" s="5">
        <v>1</v>
      </c>
      <c r="L6412" s="5" t="s">
        <v>8902</v>
      </c>
      <c r="M6412" s="5" t="s">
        <v>96</v>
      </c>
      <c r="N6412" s="19" t="s">
        <v>32</v>
      </c>
    </row>
    <row r="6413" spans="1:14" ht="15.75" customHeight="1" x14ac:dyDescent="0.2">
      <c r="A6413" s="14">
        <v>41</v>
      </c>
      <c r="B6413" s="16">
        <v>720</v>
      </c>
      <c r="C6413" s="14" t="s">
        <v>8909</v>
      </c>
      <c r="D6413" s="17">
        <v>1</v>
      </c>
      <c r="E6413" s="5" t="s">
        <v>8910</v>
      </c>
      <c r="F6413" s="5">
        <v>0</v>
      </c>
      <c r="G6413" s="5" t="s">
        <v>554</v>
      </c>
      <c r="H6413" s="20" t="str">
        <f ca="1">IFERROR(__xludf.DUMMYFUNCTION("GOOGLETRANSLATE(VIET!K6413,""vi"",""en"")"),"Language")</f>
        <v>Language</v>
      </c>
      <c r="I6413" s="5">
        <v>0</v>
      </c>
      <c r="J6413" s="5">
        <v>2002</v>
      </c>
      <c r="K6413" s="5">
        <v>1</v>
      </c>
      <c r="L6413" s="5" t="s">
        <v>8902</v>
      </c>
      <c r="M6413" s="5" t="s">
        <v>96</v>
      </c>
      <c r="N6413" s="19" t="s">
        <v>32</v>
      </c>
    </row>
    <row r="6414" spans="1:14" ht="15.75" customHeight="1" x14ac:dyDescent="0.2">
      <c r="A6414" s="14">
        <v>42</v>
      </c>
      <c r="B6414" s="16">
        <v>720</v>
      </c>
      <c r="C6414" s="14" t="s">
        <v>8911</v>
      </c>
      <c r="D6414" s="17">
        <v>1</v>
      </c>
      <c r="E6414" s="5" t="s">
        <v>8912</v>
      </c>
      <c r="F6414" s="5">
        <v>0</v>
      </c>
      <c r="G6414" s="5" t="s">
        <v>554</v>
      </c>
      <c r="H6414" s="20" t="str">
        <f ca="1">IFERROR(__xludf.DUMMYFUNCTION("GOOGLETRANSLATE(VIET!K6414,""vi"",""en"")"),"Language")</f>
        <v>Language</v>
      </c>
      <c r="I6414" s="5">
        <v>0</v>
      </c>
      <c r="J6414" s="5">
        <v>2002</v>
      </c>
      <c r="K6414" s="5">
        <v>1</v>
      </c>
      <c r="L6414" s="5" t="s">
        <v>8902</v>
      </c>
      <c r="M6414" s="5" t="s">
        <v>96</v>
      </c>
      <c r="N6414" s="19" t="s">
        <v>32</v>
      </c>
    </row>
    <row r="6415" spans="1:14" ht="15.75" customHeight="1" x14ac:dyDescent="0.2">
      <c r="A6415" s="14">
        <v>43</v>
      </c>
      <c r="B6415" s="16">
        <v>720</v>
      </c>
      <c r="C6415" s="14" t="s">
        <v>8913</v>
      </c>
      <c r="D6415" s="17">
        <v>1</v>
      </c>
      <c r="E6415" s="5" t="s">
        <v>8914</v>
      </c>
      <c r="F6415" s="5">
        <v>0</v>
      </c>
      <c r="G6415" s="5" t="s">
        <v>554</v>
      </c>
      <c r="H6415" s="20" t="str">
        <f ca="1">IFERROR(__xludf.DUMMYFUNCTION("GOOGLETRANSLATE(VIET!K6415,""vi"",""en"")"),"Language")</f>
        <v>Language</v>
      </c>
      <c r="I6415" s="5">
        <v>0</v>
      </c>
      <c r="J6415" s="5">
        <v>2002</v>
      </c>
      <c r="K6415" s="5">
        <v>1</v>
      </c>
      <c r="L6415" s="5" t="s">
        <v>8902</v>
      </c>
      <c r="M6415" s="5" t="s">
        <v>96</v>
      </c>
      <c r="N6415" s="19" t="s">
        <v>32</v>
      </c>
    </row>
    <row r="6416" spans="1:14" ht="15.75" customHeight="1" x14ac:dyDescent="0.2">
      <c r="A6416" s="14">
        <v>44</v>
      </c>
      <c r="B6416" s="16">
        <v>720</v>
      </c>
      <c r="C6416" s="14" t="s">
        <v>8915</v>
      </c>
      <c r="D6416" s="17">
        <v>1</v>
      </c>
      <c r="E6416" s="5" t="s">
        <v>8916</v>
      </c>
      <c r="F6416" s="5">
        <v>0</v>
      </c>
      <c r="G6416" s="5" t="s">
        <v>554</v>
      </c>
      <c r="H6416" s="20" t="str">
        <f ca="1">IFERROR(__xludf.DUMMYFUNCTION("GOOGLETRANSLATE(VIET!K6416,""vi"",""en"")"),"Language")</f>
        <v>Language</v>
      </c>
      <c r="I6416" s="5">
        <v>0</v>
      </c>
      <c r="J6416" s="5">
        <v>2002</v>
      </c>
      <c r="K6416" s="5">
        <v>1</v>
      </c>
      <c r="L6416" s="5" t="s">
        <v>8902</v>
      </c>
      <c r="M6416" s="5" t="s">
        <v>96</v>
      </c>
      <c r="N6416" s="19" t="s">
        <v>32</v>
      </c>
    </row>
    <row r="6417" spans="1:14" ht="15.75" customHeight="1" x14ac:dyDescent="0.2">
      <c r="A6417" s="14">
        <v>45</v>
      </c>
      <c r="B6417" s="16">
        <v>720</v>
      </c>
      <c r="C6417" s="14" t="s">
        <v>8917</v>
      </c>
      <c r="D6417" s="17">
        <v>1</v>
      </c>
      <c r="E6417" s="5" t="s">
        <v>8918</v>
      </c>
      <c r="F6417" s="5">
        <v>0</v>
      </c>
      <c r="G6417" s="5" t="s">
        <v>554</v>
      </c>
      <c r="H6417" s="20" t="str">
        <f ca="1">IFERROR(__xludf.DUMMYFUNCTION("GOOGLETRANSLATE(VIET!K6417,""vi"",""en"")"),"Language")</f>
        <v>Language</v>
      </c>
      <c r="I6417" s="5">
        <v>0</v>
      </c>
      <c r="J6417" s="5">
        <v>2002</v>
      </c>
      <c r="K6417" s="5">
        <v>1</v>
      </c>
      <c r="L6417" s="5" t="s">
        <v>8902</v>
      </c>
      <c r="M6417" s="5" t="s">
        <v>96</v>
      </c>
      <c r="N6417" s="19" t="s">
        <v>32</v>
      </c>
    </row>
    <row r="6418" spans="1:14" ht="15.75" customHeight="1" x14ac:dyDescent="0.2">
      <c r="A6418" s="14">
        <v>46</v>
      </c>
      <c r="B6418" s="16">
        <v>720</v>
      </c>
      <c r="C6418" s="14" t="s">
        <v>8919</v>
      </c>
      <c r="D6418" s="17">
        <v>1</v>
      </c>
      <c r="E6418" s="5" t="s">
        <v>8920</v>
      </c>
      <c r="F6418" s="5">
        <v>0</v>
      </c>
      <c r="G6418" s="5" t="s">
        <v>554</v>
      </c>
      <c r="H6418" s="20" t="str">
        <f ca="1">IFERROR(__xludf.DUMMYFUNCTION("GOOGLETRANSLATE(VIET!K6418,""vi"",""en"")"),"Language")</f>
        <v>Language</v>
      </c>
      <c r="I6418" s="5">
        <v>0</v>
      </c>
      <c r="J6418" s="5">
        <v>2002</v>
      </c>
      <c r="K6418" s="5">
        <v>1</v>
      </c>
      <c r="L6418" s="5" t="s">
        <v>8921</v>
      </c>
      <c r="M6418" s="5" t="s">
        <v>96</v>
      </c>
      <c r="N6418" s="19" t="s">
        <v>32</v>
      </c>
    </row>
    <row r="6419" spans="1:14" ht="15.75" customHeight="1" x14ac:dyDescent="0.2">
      <c r="A6419" s="14">
        <v>47</v>
      </c>
      <c r="B6419" s="16">
        <v>720</v>
      </c>
      <c r="C6419" s="14" t="s">
        <v>8922</v>
      </c>
      <c r="D6419" s="17">
        <v>1</v>
      </c>
      <c r="E6419" s="5" t="s">
        <v>8923</v>
      </c>
      <c r="F6419" s="5">
        <v>0</v>
      </c>
      <c r="G6419" s="5">
        <v>0</v>
      </c>
      <c r="H6419" s="20" t="str">
        <f ca="1">IFERROR(__xludf.DUMMYFUNCTION("GOOGLETRANSLATE(VIET!K6419,""vi"",""en"")"),"Language")</f>
        <v>Language</v>
      </c>
      <c r="I6419" s="5">
        <v>0</v>
      </c>
      <c r="J6419" s="5">
        <v>2002</v>
      </c>
      <c r="K6419" s="5">
        <v>1</v>
      </c>
      <c r="L6419" s="5" t="s">
        <v>8921</v>
      </c>
      <c r="M6419" s="5" t="s">
        <v>96</v>
      </c>
      <c r="N6419" s="19">
        <v>0</v>
      </c>
    </row>
    <row r="6420" spans="1:14" ht="15.75" customHeight="1" x14ac:dyDescent="0.2">
      <c r="A6420" s="14">
        <v>48</v>
      </c>
      <c r="B6420" s="16">
        <v>720</v>
      </c>
      <c r="C6420" s="14" t="s">
        <v>8924</v>
      </c>
      <c r="D6420" s="17">
        <v>1</v>
      </c>
      <c r="E6420" s="5" t="s">
        <v>8925</v>
      </c>
      <c r="F6420" s="5">
        <v>0</v>
      </c>
      <c r="G6420" s="5">
        <v>0</v>
      </c>
      <c r="H6420" s="20" t="str">
        <f ca="1">IFERROR(__xludf.DUMMYFUNCTION("GOOGLETRANSLATE(VIET!K6420,""vi"",""en"")"),"0")</f>
        <v>0</v>
      </c>
      <c r="I6420" s="5">
        <v>0</v>
      </c>
      <c r="J6420" s="5">
        <v>0</v>
      </c>
      <c r="K6420" s="5">
        <v>0</v>
      </c>
      <c r="L6420" s="5" t="s">
        <v>8926</v>
      </c>
      <c r="M6420" s="5">
        <v>0</v>
      </c>
      <c r="N6420" s="19">
        <v>0</v>
      </c>
    </row>
    <row r="6421" spans="1:14" ht="15.75" customHeight="1" x14ac:dyDescent="0.2">
      <c r="A6421" s="14">
        <v>49</v>
      </c>
      <c r="B6421" s="16">
        <v>720</v>
      </c>
      <c r="C6421" s="14" t="s">
        <v>8924</v>
      </c>
      <c r="D6421" s="17">
        <v>1</v>
      </c>
      <c r="E6421" s="5" t="s">
        <v>8927</v>
      </c>
      <c r="F6421" s="5">
        <v>0</v>
      </c>
      <c r="G6421" s="5" t="s">
        <v>554</v>
      </c>
      <c r="H6421" s="20" t="str">
        <f ca="1">IFERROR(__xludf.DUMMYFUNCTION("GOOGLETRANSLATE(VIET!K6421,""vi"",""en"")"),"Language")</f>
        <v>Language</v>
      </c>
      <c r="I6421" s="5">
        <v>0</v>
      </c>
      <c r="J6421" s="5">
        <v>2002</v>
      </c>
      <c r="K6421" s="5">
        <v>1</v>
      </c>
      <c r="L6421" s="5" t="s">
        <v>8921</v>
      </c>
      <c r="M6421" s="5" t="s">
        <v>96</v>
      </c>
      <c r="N6421" s="19" t="s">
        <v>32</v>
      </c>
    </row>
    <row r="6422" spans="1:14" ht="15.75" customHeight="1" x14ac:dyDescent="0.2">
      <c r="A6422" s="14">
        <v>50</v>
      </c>
      <c r="B6422" s="16">
        <v>720</v>
      </c>
      <c r="C6422" s="14" t="s">
        <v>8928</v>
      </c>
      <c r="D6422" s="17">
        <v>1</v>
      </c>
      <c r="E6422" s="5" t="s">
        <v>8929</v>
      </c>
      <c r="F6422" s="5">
        <v>0</v>
      </c>
      <c r="G6422" s="5">
        <v>0</v>
      </c>
      <c r="H6422" s="20" t="str">
        <f ca="1">IFERROR(__xludf.DUMMYFUNCTION("GOOGLETRANSLATE(VIET!K6422,""vi"",""en"")"),"0")</f>
        <v>0</v>
      </c>
      <c r="I6422" s="5">
        <v>0</v>
      </c>
      <c r="J6422" s="5">
        <v>0</v>
      </c>
      <c r="K6422" s="5">
        <v>0</v>
      </c>
      <c r="L6422" s="5" t="s">
        <v>8926</v>
      </c>
      <c r="M6422" s="5">
        <v>0</v>
      </c>
      <c r="N6422" s="19">
        <v>0</v>
      </c>
    </row>
    <row r="6423" spans="1:14" ht="15.75" customHeight="1" x14ac:dyDescent="0.2">
      <c r="A6423" s="14">
        <v>51</v>
      </c>
      <c r="B6423" s="16">
        <v>720</v>
      </c>
      <c r="C6423" s="14" t="s">
        <v>8930</v>
      </c>
      <c r="D6423" s="17">
        <v>1</v>
      </c>
      <c r="E6423" s="5" t="s">
        <v>8931</v>
      </c>
      <c r="F6423" s="5">
        <v>0</v>
      </c>
      <c r="G6423" s="5">
        <v>0</v>
      </c>
      <c r="H6423" s="20" t="str">
        <f ca="1">IFERROR(__xludf.DUMMYFUNCTION("GOOGLETRANSLATE(VIET!K6423,""vi"",""en"")"),"0")</f>
        <v>0</v>
      </c>
      <c r="I6423" s="5">
        <v>0</v>
      </c>
      <c r="J6423" s="5">
        <v>0</v>
      </c>
      <c r="K6423" s="5">
        <v>0</v>
      </c>
      <c r="L6423" s="5" t="s">
        <v>8926</v>
      </c>
      <c r="M6423" s="5">
        <v>0</v>
      </c>
      <c r="N6423" s="19">
        <v>0</v>
      </c>
    </row>
    <row r="6424" spans="1:14" ht="15.75" customHeight="1" x14ac:dyDescent="0.2">
      <c r="A6424" s="14">
        <v>52</v>
      </c>
      <c r="B6424" s="16">
        <v>720</v>
      </c>
      <c r="C6424" s="14" t="s">
        <v>8932</v>
      </c>
      <c r="D6424" s="17">
        <v>2</v>
      </c>
      <c r="E6424" s="5" t="s">
        <v>8933</v>
      </c>
      <c r="F6424" s="5">
        <v>0</v>
      </c>
      <c r="G6424" s="5" t="s">
        <v>554</v>
      </c>
      <c r="H6424" s="20" t="str">
        <f ca="1">IFERROR(__xludf.DUMMYFUNCTION("GOOGLETRANSLATE(VIET!K6424,""vi"",""en"")"),"Language")</f>
        <v>Language</v>
      </c>
      <c r="I6424" s="5">
        <v>0</v>
      </c>
      <c r="J6424" s="5">
        <v>2006</v>
      </c>
      <c r="K6424" s="5">
        <v>5</v>
      </c>
      <c r="L6424" s="5" t="s">
        <v>8834</v>
      </c>
      <c r="M6424" s="5" t="s">
        <v>96</v>
      </c>
      <c r="N6424" s="19">
        <v>9784883191833</v>
      </c>
    </row>
    <row r="6425" spans="1:14" ht="15.75" customHeight="1" x14ac:dyDescent="0.2">
      <c r="A6425" s="14">
        <v>53</v>
      </c>
      <c r="B6425" s="16">
        <v>720</v>
      </c>
      <c r="C6425" s="14" t="s">
        <v>8934</v>
      </c>
      <c r="D6425" s="17">
        <v>2</v>
      </c>
      <c r="E6425" s="5" t="s">
        <v>8935</v>
      </c>
      <c r="F6425" s="5">
        <v>0</v>
      </c>
      <c r="G6425" s="5" t="s">
        <v>554</v>
      </c>
      <c r="H6425" s="20" t="str">
        <f ca="1">IFERROR(__xludf.DUMMYFUNCTION("GOOGLETRANSLATE(VIET!K6425,""vi"",""en"")"),"Language")</f>
        <v>Language</v>
      </c>
      <c r="I6425" s="5">
        <v>0</v>
      </c>
      <c r="J6425" s="5">
        <v>2006</v>
      </c>
      <c r="K6425" s="5">
        <v>3</v>
      </c>
      <c r="L6425" s="5" t="s">
        <v>8834</v>
      </c>
      <c r="M6425" s="5" t="s">
        <v>96</v>
      </c>
      <c r="N6425" s="19">
        <v>9784883192359</v>
      </c>
    </row>
    <row r="6426" spans="1:14" ht="15.75" customHeight="1" x14ac:dyDescent="0.2">
      <c r="A6426" s="14">
        <v>54</v>
      </c>
      <c r="B6426" s="16">
        <v>720</v>
      </c>
      <c r="C6426" s="14" t="s">
        <v>8936</v>
      </c>
      <c r="D6426" s="17">
        <v>1</v>
      </c>
      <c r="E6426" s="5" t="s">
        <v>8937</v>
      </c>
      <c r="F6426" s="5">
        <v>0</v>
      </c>
      <c r="G6426" s="5">
        <v>0</v>
      </c>
      <c r="H6426" s="20" t="str">
        <f ca="1">IFERROR(__xludf.DUMMYFUNCTION("GOOGLETRANSLATE(VIET!K6426,""vi"",""en"")"),"0")</f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19">
        <v>0</v>
      </c>
    </row>
    <row r="6427" spans="1:14" ht="15.75" customHeight="1" x14ac:dyDescent="0.2">
      <c r="A6427" s="14">
        <v>55</v>
      </c>
      <c r="B6427" s="16">
        <v>720</v>
      </c>
      <c r="C6427" s="14" t="s">
        <v>8938</v>
      </c>
      <c r="D6427" s="17">
        <v>1</v>
      </c>
      <c r="E6427" s="5" t="s">
        <v>8939</v>
      </c>
      <c r="F6427" s="5">
        <v>0</v>
      </c>
      <c r="G6427" s="5" t="s">
        <v>8940</v>
      </c>
      <c r="H6427" s="20" t="str">
        <f ca="1">IFERROR(__xludf.DUMMYFUNCTION("GOOGLETRANSLATE(VIET!K6427,""vi"",""en"")"),"言語")</f>
        <v>言語</v>
      </c>
      <c r="I6427" s="5">
        <v>0</v>
      </c>
      <c r="J6427" s="5">
        <v>2014</v>
      </c>
      <c r="K6427" s="5">
        <v>3</v>
      </c>
      <c r="L6427" s="5" t="s">
        <v>409</v>
      </c>
      <c r="M6427" s="5" t="s">
        <v>96</v>
      </c>
      <c r="N6427" s="19" t="s">
        <v>8942</v>
      </c>
    </row>
    <row r="6428" spans="1:14" ht="15.75" customHeight="1" x14ac:dyDescent="0.2">
      <c r="A6428" s="14">
        <v>56</v>
      </c>
      <c r="B6428" s="16">
        <v>720</v>
      </c>
      <c r="C6428" s="14" t="s">
        <v>8943</v>
      </c>
      <c r="D6428" s="17">
        <v>1</v>
      </c>
      <c r="E6428" s="5" t="s">
        <v>8944</v>
      </c>
      <c r="F6428" s="5">
        <v>0</v>
      </c>
      <c r="G6428" s="5" t="s">
        <v>554</v>
      </c>
      <c r="H6428" s="20" t="str">
        <f ca="1">IFERROR(__xludf.DUMMYFUNCTION("GOOGLETRANSLATE(VIET!K6428,""vi"",""en"")"),"Language")</f>
        <v>Language</v>
      </c>
      <c r="I6428" s="5">
        <v>0</v>
      </c>
      <c r="J6428" s="5">
        <v>2005</v>
      </c>
      <c r="K6428" s="5">
        <v>7</v>
      </c>
      <c r="L6428" s="5" t="s">
        <v>8672</v>
      </c>
      <c r="M6428" s="5" t="s">
        <v>96</v>
      </c>
      <c r="N6428" s="19">
        <v>9784893583604</v>
      </c>
    </row>
    <row r="6429" spans="1:14" ht="15.75" customHeight="1" x14ac:dyDescent="0.2">
      <c r="A6429" s="14">
        <v>57</v>
      </c>
      <c r="B6429" s="16">
        <v>720</v>
      </c>
      <c r="C6429" s="14" t="s">
        <v>8945</v>
      </c>
      <c r="D6429" s="17">
        <v>1</v>
      </c>
      <c r="E6429" s="5" t="s">
        <v>8946</v>
      </c>
      <c r="F6429" s="5">
        <v>0</v>
      </c>
      <c r="G6429" s="5" t="s">
        <v>554</v>
      </c>
      <c r="H6429" s="20" t="str">
        <f ca="1">IFERROR(__xludf.DUMMYFUNCTION("GOOGLETRANSLATE(VIET!K6429,""vi"",""en"")"),"Language")</f>
        <v>Language</v>
      </c>
      <c r="I6429" s="5">
        <v>0</v>
      </c>
      <c r="J6429" s="5">
        <v>2006</v>
      </c>
      <c r="K6429" s="5">
        <v>5</v>
      </c>
      <c r="L6429" s="5" t="s">
        <v>8834</v>
      </c>
      <c r="M6429" s="5" t="s">
        <v>96</v>
      </c>
      <c r="N6429" s="19">
        <v>9784883193288</v>
      </c>
    </row>
    <row r="6430" spans="1:14" ht="15.75" customHeight="1" x14ac:dyDescent="0.2">
      <c r="A6430" s="14">
        <v>58</v>
      </c>
      <c r="B6430" s="16">
        <v>720</v>
      </c>
      <c r="C6430" s="14" t="s">
        <v>8947</v>
      </c>
      <c r="D6430" s="17">
        <v>2</v>
      </c>
      <c r="E6430" s="5" t="s">
        <v>8948</v>
      </c>
      <c r="F6430" s="5">
        <v>0</v>
      </c>
      <c r="G6430" s="5" t="s">
        <v>554</v>
      </c>
      <c r="H6430" s="20" t="str">
        <f ca="1">IFERROR(__xludf.DUMMYFUNCTION("GOOGLETRANSLATE(VIET!K6430,""vi"",""en"")"),"Language")</f>
        <v>Language</v>
      </c>
      <c r="I6430" s="5">
        <v>0</v>
      </c>
      <c r="J6430" s="5">
        <v>2006</v>
      </c>
      <c r="K6430" s="5">
        <v>3</v>
      </c>
      <c r="L6430" s="5" t="s">
        <v>8690</v>
      </c>
      <c r="M6430" s="5" t="s">
        <v>96</v>
      </c>
      <c r="N6430" s="19">
        <v>9784874242865</v>
      </c>
    </row>
    <row r="6431" spans="1:14" ht="15.75" customHeight="1" x14ac:dyDescent="0.2">
      <c r="A6431" s="14">
        <v>59</v>
      </c>
      <c r="B6431" s="16">
        <v>720</v>
      </c>
      <c r="C6431" s="14" t="s">
        <v>8949</v>
      </c>
      <c r="D6431" s="17">
        <v>2</v>
      </c>
      <c r="E6431" s="5" t="s">
        <v>8950</v>
      </c>
      <c r="F6431" s="5">
        <v>0</v>
      </c>
      <c r="G6431" s="5" t="s">
        <v>8951</v>
      </c>
      <c r="H6431" s="20" t="str">
        <f ca="1">IFERROR(__xludf.DUMMYFUNCTION("GOOGLETRANSLATE(VIET!K6431,""vi"",""en"")"),"Language")</f>
        <v>Language</v>
      </c>
      <c r="I6431" s="5">
        <v>0</v>
      </c>
      <c r="J6431" s="5">
        <v>2009</v>
      </c>
      <c r="K6431" s="5">
        <v>1</v>
      </c>
      <c r="L6431" s="5" t="s">
        <v>414</v>
      </c>
      <c r="M6431" s="5" t="s">
        <v>307</v>
      </c>
      <c r="N6431" s="19">
        <v>9784770031006</v>
      </c>
    </row>
    <row r="6432" spans="1:14" ht="15.75" customHeight="1" x14ac:dyDescent="0.2">
      <c r="A6432" s="14">
        <v>60</v>
      </c>
      <c r="B6432" s="16">
        <v>720</v>
      </c>
      <c r="C6432" s="14" t="s">
        <v>8952</v>
      </c>
      <c r="D6432" s="17">
        <v>1</v>
      </c>
      <c r="E6432" s="5" t="s">
        <v>8953</v>
      </c>
      <c r="F6432" s="5">
        <v>0</v>
      </c>
      <c r="G6432" s="5" t="s">
        <v>8954</v>
      </c>
      <c r="H6432" s="20" t="str">
        <f ca="1">IFERROR(__xludf.DUMMYFUNCTION("GOOGLETRANSLATE(VIET!K6432,""vi"",""en"")"),"Language")</f>
        <v>Language</v>
      </c>
      <c r="I6432" s="5">
        <v>0</v>
      </c>
      <c r="J6432" s="5">
        <v>2008</v>
      </c>
      <c r="K6432" s="5">
        <v>3</v>
      </c>
      <c r="L6432" s="5" t="s">
        <v>8672</v>
      </c>
      <c r="M6432" s="5" t="s">
        <v>96</v>
      </c>
      <c r="N6432" s="19">
        <v>9784893585400</v>
      </c>
    </row>
    <row r="6433" spans="1:14" ht="15.75" customHeight="1" x14ac:dyDescent="0.2">
      <c r="A6433" s="14">
        <v>61</v>
      </c>
      <c r="B6433" s="16">
        <v>720</v>
      </c>
      <c r="C6433" s="14" t="s">
        <v>8955</v>
      </c>
      <c r="D6433" s="17">
        <v>1</v>
      </c>
      <c r="E6433" s="5" t="s">
        <v>8956</v>
      </c>
      <c r="F6433" s="5">
        <v>0</v>
      </c>
      <c r="G6433" s="5" t="s">
        <v>32</v>
      </c>
      <c r="H6433" s="20" t="str">
        <f ca="1">IFERROR(__xludf.DUMMYFUNCTION("GOOGLETRANSLATE(VIET!K6433,""vi"",""en"")"),"Language")</f>
        <v>Language</v>
      </c>
      <c r="I6433" s="5">
        <v>0</v>
      </c>
      <c r="J6433" s="5">
        <v>2006</v>
      </c>
      <c r="K6433" s="5">
        <v>1</v>
      </c>
      <c r="L6433" s="5" t="s">
        <v>8834</v>
      </c>
      <c r="M6433" s="5" t="s">
        <v>96</v>
      </c>
      <c r="N6433" s="19">
        <v>9784883194100</v>
      </c>
    </row>
    <row r="6434" spans="1:14" ht="15.75" customHeight="1" x14ac:dyDescent="0.2">
      <c r="A6434" s="14">
        <v>62</v>
      </c>
      <c r="B6434" s="16">
        <v>720</v>
      </c>
      <c r="C6434" s="14" t="s">
        <v>8957</v>
      </c>
      <c r="D6434" s="17">
        <v>1</v>
      </c>
      <c r="E6434" s="5" t="s">
        <v>8958</v>
      </c>
      <c r="F6434" s="5">
        <v>0</v>
      </c>
      <c r="G6434" s="5" t="s">
        <v>8959</v>
      </c>
      <c r="H6434" s="20" t="str">
        <f ca="1">IFERROR(__xludf.DUMMYFUNCTION("GOOGLETRANSLATE(VIET!K6434,""vi"",""en"")"),"Language")</f>
        <v>Language</v>
      </c>
      <c r="I6434" s="5">
        <v>0</v>
      </c>
      <c r="J6434" s="5">
        <v>1993</v>
      </c>
      <c r="K6434" s="5">
        <v>0</v>
      </c>
      <c r="L6434" s="5" t="s">
        <v>8960</v>
      </c>
      <c r="M6434" s="5" t="s">
        <v>96</v>
      </c>
      <c r="N6434" s="19">
        <v>9784539713976</v>
      </c>
    </row>
    <row r="6435" spans="1:14" ht="15.75" customHeight="1" x14ac:dyDescent="0.2">
      <c r="A6435" s="14">
        <v>63</v>
      </c>
      <c r="B6435" s="16">
        <v>720</v>
      </c>
      <c r="C6435" s="14" t="s">
        <v>8961</v>
      </c>
      <c r="D6435" s="17">
        <v>2</v>
      </c>
      <c r="E6435" s="5" t="s">
        <v>8962</v>
      </c>
      <c r="F6435" s="5">
        <v>0</v>
      </c>
      <c r="G6435" s="5" t="s">
        <v>533</v>
      </c>
      <c r="H6435" s="20" t="str">
        <f ca="1">IFERROR(__xludf.DUMMYFUNCTION("GOOGLETRANSLATE(VIET!K6435,""vi"",""en"")"),"Language")</f>
        <v>Language</v>
      </c>
      <c r="I6435" s="5">
        <v>0</v>
      </c>
      <c r="J6435" s="5">
        <v>2005</v>
      </c>
      <c r="K6435" s="5">
        <v>1</v>
      </c>
      <c r="L6435" s="5" t="s">
        <v>8834</v>
      </c>
      <c r="M6435" s="5" t="s">
        <v>96</v>
      </c>
      <c r="N6435" s="19">
        <v>9784883193578</v>
      </c>
    </row>
    <row r="6436" spans="1:14" ht="15.75" customHeight="1" x14ac:dyDescent="0.2">
      <c r="A6436" s="14">
        <v>64</v>
      </c>
      <c r="B6436" s="16">
        <v>720</v>
      </c>
      <c r="C6436" s="14" t="s">
        <v>8963</v>
      </c>
      <c r="D6436" s="17">
        <v>3</v>
      </c>
      <c r="E6436" s="5" t="s">
        <v>8964</v>
      </c>
      <c r="F6436" s="5">
        <v>0</v>
      </c>
      <c r="G6436" s="5" t="s">
        <v>8965</v>
      </c>
      <c r="H6436" s="20" t="str">
        <f ca="1">IFERROR(__xludf.DUMMYFUNCTION("GOOGLETRANSLATE(VIET!K6436,""vi"",""en"")"),"Language")</f>
        <v>Language</v>
      </c>
      <c r="I6436" s="5">
        <v>0</v>
      </c>
      <c r="J6436" s="5">
        <v>2009</v>
      </c>
      <c r="K6436" s="5">
        <v>21</v>
      </c>
      <c r="L6436" s="5" t="s">
        <v>8966</v>
      </c>
      <c r="M6436" s="5" t="s">
        <v>96</v>
      </c>
      <c r="N6436" s="19">
        <v>9784789009157</v>
      </c>
    </row>
    <row r="6437" spans="1:14" ht="15.75" customHeight="1" x14ac:dyDescent="0.2">
      <c r="A6437" s="14">
        <v>65</v>
      </c>
      <c r="B6437" s="16">
        <v>720</v>
      </c>
      <c r="C6437" s="14" t="s">
        <v>8967</v>
      </c>
      <c r="D6437" s="17">
        <v>1</v>
      </c>
      <c r="E6437" s="5" t="s">
        <v>8968</v>
      </c>
      <c r="F6437" s="5">
        <v>0</v>
      </c>
      <c r="G6437" s="5" t="s">
        <v>8969</v>
      </c>
      <c r="H6437" s="20" t="str">
        <f ca="1">IFERROR(__xludf.DUMMYFUNCTION("GOOGLETRANSLATE(VIET!K6437,""vi"",""en"")"),"Language")</f>
        <v>Language</v>
      </c>
      <c r="I6437" s="5">
        <v>0</v>
      </c>
      <c r="J6437" s="5">
        <v>2008</v>
      </c>
      <c r="K6437" s="5">
        <v>0</v>
      </c>
      <c r="L6437" s="5" t="s">
        <v>8672</v>
      </c>
      <c r="M6437" s="5" t="s">
        <v>96</v>
      </c>
      <c r="N6437" s="19">
        <v>9784893581174</v>
      </c>
    </row>
    <row r="6438" spans="1:14" ht="15.75" customHeight="1" x14ac:dyDescent="0.2">
      <c r="A6438" s="14">
        <v>66</v>
      </c>
      <c r="B6438" s="16">
        <v>720</v>
      </c>
      <c r="C6438" s="14" t="s">
        <v>8970</v>
      </c>
      <c r="D6438" s="17">
        <v>2</v>
      </c>
      <c r="E6438" s="5" t="s">
        <v>8971</v>
      </c>
      <c r="F6438" s="5">
        <v>0</v>
      </c>
      <c r="G6438" s="5" t="s">
        <v>8972</v>
      </c>
      <c r="H6438" s="20" t="str">
        <f ca="1">IFERROR(__xludf.DUMMYFUNCTION("GOOGLETRANSLATE(VIET!K6438,""vi"",""en"")"),"Language")</f>
        <v>Language</v>
      </c>
      <c r="I6438" s="5">
        <v>0</v>
      </c>
      <c r="J6438" s="5">
        <v>2009</v>
      </c>
      <c r="K6438" s="5">
        <v>5</v>
      </c>
      <c r="L6438" s="5" t="s">
        <v>8834</v>
      </c>
      <c r="M6438" s="5" t="s">
        <v>96</v>
      </c>
      <c r="N6438" s="19">
        <v>9784883193554</v>
      </c>
    </row>
    <row r="6439" spans="1:14" ht="15.75" customHeight="1" x14ac:dyDescent="0.2">
      <c r="A6439" s="14">
        <v>67</v>
      </c>
      <c r="B6439" s="16">
        <v>720</v>
      </c>
      <c r="C6439" s="14" t="s">
        <v>8973</v>
      </c>
      <c r="D6439" s="17">
        <v>2</v>
      </c>
      <c r="E6439" s="5" t="s">
        <v>8974</v>
      </c>
      <c r="F6439" s="5">
        <v>0</v>
      </c>
      <c r="G6439" s="5" t="s">
        <v>8972</v>
      </c>
      <c r="H6439" s="20" t="str">
        <f ca="1">IFERROR(__xludf.DUMMYFUNCTION("GOOGLETRANSLATE(VIET!K6439,""vi"",""en"")"),"Language")</f>
        <v>Language</v>
      </c>
      <c r="I6439" s="5">
        <v>0</v>
      </c>
      <c r="J6439" s="5">
        <v>2008</v>
      </c>
      <c r="K6439" s="5">
        <v>2</v>
      </c>
      <c r="L6439" s="5" t="s">
        <v>8834</v>
      </c>
      <c r="M6439" s="5" t="s">
        <v>96</v>
      </c>
      <c r="N6439" s="19">
        <v>9784883194490</v>
      </c>
    </row>
    <row r="6440" spans="1:14" ht="15.75" customHeight="1" x14ac:dyDescent="0.2">
      <c r="A6440" s="14">
        <v>68</v>
      </c>
      <c r="B6440" s="16">
        <v>720</v>
      </c>
      <c r="C6440" s="14" t="s">
        <v>8975</v>
      </c>
      <c r="D6440" s="17">
        <v>1</v>
      </c>
      <c r="E6440" s="5" t="s">
        <v>8976</v>
      </c>
      <c r="F6440" s="5">
        <v>0</v>
      </c>
      <c r="G6440" s="5" t="s">
        <v>8977</v>
      </c>
      <c r="H6440" s="20" t="str">
        <f ca="1">IFERROR(__xludf.DUMMYFUNCTION("GOOGLETRANSLATE(VIET!K6440,""vi"",""en"")"),"Language")</f>
        <v>Language</v>
      </c>
      <c r="I6440" s="5">
        <v>0</v>
      </c>
      <c r="J6440" s="5">
        <v>2009</v>
      </c>
      <c r="K6440" s="5">
        <v>10</v>
      </c>
      <c r="L6440" s="5" t="s">
        <v>8686</v>
      </c>
      <c r="M6440" s="5" t="s">
        <v>96</v>
      </c>
      <c r="N6440" s="19">
        <v>9784872341867</v>
      </c>
    </row>
    <row r="6441" spans="1:14" ht="15.75" customHeight="1" x14ac:dyDescent="0.2">
      <c r="A6441" s="14">
        <v>69</v>
      </c>
      <c r="B6441" s="16">
        <v>720</v>
      </c>
      <c r="C6441" s="14" t="s">
        <v>8978</v>
      </c>
      <c r="D6441" s="17">
        <v>2</v>
      </c>
      <c r="E6441" s="5" t="s">
        <v>8979</v>
      </c>
      <c r="F6441" s="5">
        <v>0</v>
      </c>
      <c r="G6441" s="5" t="s">
        <v>8980</v>
      </c>
      <c r="H6441" s="20" t="str">
        <f ca="1">IFERROR(__xludf.DUMMYFUNCTION("GOOGLETRANSLATE(VIET!K6441,""vi"",""en"")"),"Language")</f>
        <v>Language</v>
      </c>
      <c r="I6441" s="5">
        <v>0</v>
      </c>
      <c r="J6441" s="5">
        <v>2009</v>
      </c>
      <c r="K6441" s="5">
        <v>13</v>
      </c>
      <c r="L6441" s="5" t="s">
        <v>8834</v>
      </c>
      <c r="M6441" s="5" t="s">
        <v>96</v>
      </c>
      <c r="N6441" s="19">
        <v>9784883191550</v>
      </c>
    </row>
    <row r="6442" spans="1:14" ht="15.75" customHeight="1" x14ac:dyDescent="0.2">
      <c r="A6442" s="14">
        <v>70</v>
      </c>
      <c r="B6442" s="16">
        <v>720</v>
      </c>
      <c r="C6442" s="14" t="s">
        <v>8981</v>
      </c>
      <c r="D6442" s="17">
        <v>2</v>
      </c>
      <c r="E6442" s="5" t="s">
        <v>8982</v>
      </c>
      <c r="F6442" s="5">
        <v>0</v>
      </c>
      <c r="G6442" s="5" t="s">
        <v>8983</v>
      </c>
      <c r="H6442" s="20" t="str">
        <f ca="1">IFERROR(__xludf.DUMMYFUNCTION("GOOGLETRANSLATE(VIET!K6442,""vi"",""en"")"),"Language")</f>
        <v>Language</v>
      </c>
      <c r="I6442" s="5">
        <v>0</v>
      </c>
      <c r="J6442" s="5">
        <v>2009</v>
      </c>
      <c r="K6442" s="5">
        <v>10</v>
      </c>
      <c r="L6442" s="5" t="s">
        <v>8834</v>
      </c>
      <c r="M6442" s="5" t="s">
        <v>96</v>
      </c>
      <c r="N6442" s="19">
        <v>9784883192014</v>
      </c>
    </row>
    <row r="6443" spans="1:14" ht="15.75" customHeight="1" x14ac:dyDescent="0.2">
      <c r="A6443" s="14">
        <v>71</v>
      </c>
      <c r="B6443" s="16">
        <v>720</v>
      </c>
      <c r="C6443" s="14" t="s">
        <v>8984</v>
      </c>
      <c r="D6443" s="17">
        <v>3</v>
      </c>
      <c r="E6443" s="5" t="s">
        <v>8985</v>
      </c>
      <c r="F6443" s="5">
        <v>0</v>
      </c>
      <c r="G6443" s="5" t="s">
        <v>8986</v>
      </c>
      <c r="H6443" s="20" t="str">
        <f ca="1">IFERROR(__xludf.DUMMYFUNCTION("GOOGLETRANSLATE(VIET!K6443,""vi"",""en"")"),"Language")</f>
        <v>Language</v>
      </c>
      <c r="I6443" s="5">
        <v>0</v>
      </c>
      <c r="J6443" s="5">
        <v>2009</v>
      </c>
      <c r="K6443" s="5">
        <v>8</v>
      </c>
      <c r="L6443" s="5" t="s">
        <v>8834</v>
      </c>
      <c r="M6443" s="5" t="s">
        <v>96</v>
      </c>
      <c r="N6443" s="19">
        <v>9784883193271</v>
      </c>
    </row>
    <row r="6444" spans="1:14" ht="15.75" customHeight="1" x14ac:dyDescent="0.2">
      <c r="A6444" s="14">
        <v>72</v>
      </c>
      <c r="B6444" s="16">
        <v>720</v>
      </c>
      <c r="C6444" s="14" t="s">
        <v>8987</v>
      </c>
      <c r="D6444" s="17">
        <v>1</v>
      </c>
      <c r="E6444" s="5" t="s">
        <v>8988</v>
      </c>
      <c r="F6444" s="5">
        <v>0</v>
      </c>
      <c r="G6444" s="5">
        <v>0</v>
      </c>
      <c r="H6444" s="20" t="str">
        <f ca="1">IFERROR(__xludf.DUMMYFUNCTION("GOOGLETRANSLATE(VIET!K6444,""vi"",""en"")"),"0")</f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19">
        <v>0</v>
      </c>
    </row>
    <row r="6445" spans="1:14" ht="15.75" customHeight="1" x14ac:dyDescent="0.2">
      <c r="A6445" s="14">
        <v>73</v>
      </c>
      <c r="B6445" s="16">
        <v>720</v>
      </c>
      <c r="C6445" s="14" t="s">
        <v>8989</v>
      </c>
      <c r="D6445" s="17">
        <v>1</v>
      </c>
      <c r="E6445" s="5" t="s">
        <v>8990</v>
      </c>
      <c r="F6445" s="5">
        <v>0</v>
      </c>
      <c r="G6445" s="5">
        <v>0</v>
      </c>
      <c r="H6445" s="20" t="str">
        <f ca="1">IFERROR(__xludf.DUMMYFUNCTION("GOOGLETRANSLATE(VIET!K6445,""vi"",""en"")"),"0")</f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19">
        <v>0</v>
      </c>
    </row>
    <row r="6446" spans="1:14" ht="15.75" customHeight="1" x14ac:dyDescent="0.2">
      <c r="A6446" s="14">
        <v>74</v>
      </c>
      <c r="B6446" s="16">
        <v>720</v>
      </c>
      <c r="C6446" s="14" t="s">
        <v>8991</v>
      </c>
      <c r="D6446" s="17">
        <v>2</v>
      </c>
      <c r="E6446" s="5" t="s">
        <v>8992</v>
      </c>
      <c r="F6446" s="5">
        <v>0</v>
      </c>
      <c r="G6446" s="5" t="s">
        <v>8993</v>
      </c>
      <c r="H6446" s="20" t="str">
        <f ca="1">IFERROR(__xludf.DUMMYFUNCTION("GOOGLETRANSLATE(VIET!K6446,""vi"",""en"")"),"Language")</f>
        <v>Language</v>
      </c>
      <c r="I6446" s="5">
        <v>0</v>
      </c>
      <c r="J6446" s="5">
        <v>2009</v>
      </c>
      <c r="K6446" s="5">
        <v>5</v>
      </c>
      <c r="L6446" s="5" t="s">
        <v>8690</v>
      </c>
      <c r="M6446" s="5" t="s">
        <v>96</v>
      </c>
      <c r="N6446" s="19">
        <v>9784874243398</v>
      </c>
    </row>
    <row r="6447" spans="1:14" ht="15.75" customHeight="1" x14ac:dyDescent="0.2">
      <c r="A6447" s="14">
        <v>75</v>
      </c>
      <c r="B6447" s="16">
        <v>720</v>
      </c>
      <c r="C6447" s="14" t="s">
        <v>8994</v>
      </c>
      <c r="D6447" s="17">
        <v>2</v>
      </c>
      <c r="E6447" s="5" t="s">
        <v>8995</v>
      </c>
      <c r="F6447" s="5">
        <v>0</v>
      </c>
      <c r="G6447" s="5" t="s">
        <v>8996</v>
      </c>
      <c r="H6447" s="20" t="str">
        <f ca="1">IFERROR(__xludf.DUMMYFUNCTION("GOOGLETRANSLATE(VIET!K6447,""vi"",""en"")"),"Language")</f>
        <v>Language</v>
      </c>
      <c r="I6447" s="5">
        <v>0</v>
      </c>
      <c r="J6447" s="5">
        <v>2007</v>
      </c>
      <c r="K6447" s="5">
        <v>1</v>
      </c>
      <c r="L6447" s="5" t="s">
        <v>8690</v>
      </c>
      <c r="M6447" s="5" t="s">
        <v>96</v>
      </c>
      <c r="N6447" s="19">
        <v>9784874243923</v>
      </c>
    </row>
    <row r="6448" spans="1:14" ht="15.75" customHeight="1" x14ac:dyDescent="0.2">
      <c r="A6448" s="14">
        <v>76</v>
      </c>
      <c r="B6448" s="16">
        <v>720</v>
      </c>
      <c r="C6448" s="14" t="s">
        <v>8997</v>
      </c>
      <c r="D6448" s="17">
        <v>2</v>
      </c>
      <c r="E6448" s="5" t="s">
        <v>8998</v>
      </c>
      <c r="F6448" s="5">
        <v>0</v>
      </c>
      <c r="G6448" s="5" t="s">
        <v>8993</v>
      </c>
      <c r="H6448" s="20" t="str">
        <f ca="1">IFERROR(__xludf.DUMMYFUNCTION("GOOGLETRANSLATE(VIET!K6448,""vi"",""en"")"),"Language")</f>
        <v>Language</v>
      </c>
      <c r="I6448" s="5">
        <v>0</v>
      </c>
      <c r="J6448" s="5">
        <v>2009</v>
      </c>
      <c r="K6448" s="5">
        <v>3</v>
      </c>
      <c r="L6448" s="5" t="s">
        <v>8690</v>
      </c>
      <c r="M6448" s="5" t="s">
        <v>96</v>
      </c>
      <c r="N6448" s="19">
        <v>9784874243701</v>
      </c>
    </row>
    <row r="6449" spans="1:14" ht="15.75" customHeight="1" x14ac:dyDescent="0.2">
      <c r="A6449" s="14">
        <v>77</v>
      </c>
      <c r="B6449" s="16">
        <v>720</v>
      </c>
      <c r="C6449" s="14" t="s">
        <v>8999</v>
      </c>
      <c r="D6449" s="17">
        <v>2</v>
      </c>
      <c r="E6449" s="5" t="s">
        <v>9000</v>
      </c>
      <c r="F6449" s="5">
        <v>0</v>
      </c>
      <c r="G6449" s="5" t="s">
        <v>9001</v>
      </c>
      <c r="H6449" s="20" t="str">
        <f ca="1">IFERROR(__xludf.DUMMYFUNCTION("GOOGLETRANSLATE(VIET!K6449,""vi"",""en"")"),"Language")</f>
        <v>Language</v>
      </c>
      <c r="I6449" s="5">
        <v>0</v>
      </c>
      <c r="J6449" s="5">
        <v>2006</v>
      </c>
      <c r="K6449" s="5">
        <v>1</v>
      </c>
      <c r="L6449" s="5" t="s">
        <v>8690</v>
      </c>
      <c r="M6449" s="5" t="s">
        <v>96</v>
      </c>
      <c r="N6449" s="19">
        <v>9784874243596</v>
      </c>
    </row>
    <row r="6450" spans="1:14" ht="15.75" customHeight="1" x14ac:dyDescent="0.2">
      <c r="A6450" s="14">
        <v>78</v>
      </c>
      <c r="B6450" s="16">
        <v>720</v>
      </c>
      <c r="C6450" s="14" t="s">
        <v>9002</v>
      </c>
      <c r="D6450" s="17">
        <v>1</v>
      </c>
      <c r="E6450" s="5" t="s">
        <v>9003</v>
      </c>
      <c r="F6450" s="5">
        <v>0</v>
      </c>
      <c r="G6450" s="5" t="s">
        <v>9004</v>
      </c>
      <c r="H6450" s="20" t="str">
        <f ca="1">IFERROR(__xludf.DUMMYFUNCTION("GOOGLETRANSLATE(VIET!K6450,""vi"",""en"")"),"Language")</f>
        <v>Language</v>
      </c>
      <c r="I6450" s="5">
        <v>0</v>
      </c>
      <c r="J6450" s="5">
        <v>2009</v>
      </c>
      <c r="K6450" s="5">
        <v>6</v>
      </c>
      <c r="L6450" s="5" t="s">
        <v>8690</v>
      </c>
      <c r="M6450" s="5" t="s">
        <v>96</v>
      </c>
      <c r="N6450" s="19">
        <v>9784874243008</v>
      </c>
    </row>
    <row r="6451" spans="1:14" ht="15.75" customHeight="1" x14ac:dyDescent="0.2">
      <c r="A6451" s="14">
        <v>79</v>
      </c>
      <c r="B6451" s="16">
        <v>720</v>
      </c>
      <c r="C6451" s="14" t="s">
        <v>9005</v>
      </c>
      <c r="D6451" s="17">
        <v>2</v>
      </c>
      <c r="E6451" s="5" t="s">
        <v>9006</v>
      </c>
      <c r="F6451" s="5">
        <v>0</v>
      </c>
      <c r="G6451" s="5" t="s">
        <v>9004</v>
      </c>
      <c r="H6451" s="20" t="str">
        <f ca="1">IFERROR(__xludf.DUMMYFUNCTION("GOOGLETRANSLATE(VIET!K6451,""vi"",""en"")"),"Language")</f>
        <v>Language</v>
      </c>
      <c r="I6451" s="5">
        <v>0</v>
      </c>
      <c r="J6451" s="5">
        <v>2007</v>
      </c>
      <c r="K6451" s="5">
        <v>3</v>
      </c>
      <c r="L6451" s="5" t="s">
        <v>8690</v>
      </c>
      <c r="M6451" s="5" t="s">
        <v>96</v>
      </c>
      <c r="N6451" s="19">
        <v>9784874242995</v>
      </c>
    </row>
    <row r="6452" spans="1:14" ht="15.75" customHeight="1" x14ac:dyDescent="0.2">
      <c r="A6452" s="14">
        <v>80</v>
      </c>
      <c r="B6452" s="16">
        <v>720</v>
      </c>
      <c r="C6452" s="14" t="s">
        <v>9007</v>
      </c>
      <c r="D6452" s="17">
        <v>1</v>
      </c>
      <c r="E6452" s="5" t="s">
        <v>9008</v>
      </c>
      <c r="F6452" s="5">
        <v>0</v>
      </c>
      <c r="G6452" s="5" t="s">
        <v>9009</v>
      </c>
      <c r="H6452" s="20" t="str">
        <f ca="1">IFERROR(__xludf.DUMMYFUNCTION("GOOGLETRANSLATE(VIET!K6452,""vi"",""en"")"),"Language")</f>
        <v>Language</v>
      </c>
      <c r="I6452" s="5">
        <v>0</v>
      </c>
      <c r="J6452" s="5">
        <v>2008</v>
      </c>
      <c r="K6452" s="5">
        <v>1</v>
      </c>
      <c r="L6452" s="5" t="s">
        <v>9010</v>
      </c>
      <c r="M6452" s="5" t="s">
        <v>96</v>
      </c>
      <c r="N6452" s="19">
        <v>9784872175691</v>
      </c>
    </row>
    <row r="6453" spans="1:14" ht="15.75" customHeight="1" x14ac:dyDescent="0.2">
      <c r="A6453" s="14">
        <v>81</v>
      </c>
      <c r="B6453" s="16">
        <v>720</v>
      </c>
      <c r="C6453" s="14" t="s">
        <v>9011</v>
      </c>
      <c r="D6453" s="17">
        <v>1</v>
      </c>
      <c r="E6453" s="5" t="s">
        <v>9012</v>
      </c>
      <c r="F6453" s="5">
        <v>0</v>
      </c>
      <c r="G6453" s="5" t="s">
        <v>9013</v>
      </c>
      <c r="H6453" s="20" t="str">
        <f ca="1">IFERROR(__xludf.DUMMYFUNCTION("GOOGLETRANSLATE(VIET!K6453,""vi"",""en"")"),"Language")</f>
        <v>Language</v>
      </c>
      <c r="I6453" s="5">
        <v>0</v>
      </c>
      <c r="J6453" s="5">
        <v>2009</v>
      </c>
      <c r="K6453" s="5">
        <v>4</v>
      </c>
      <c r="L6453" s="5" t="s">
        <v>8834</v>
      </c>
      <c r="M6453" s="5" t="s">
        <v>96</v>
      </c>
      <c r="N6453" s="19">
        <v>9784883193615</v>
      </c>
    </row>
    <row r="6454" spans="1:14" ht="15.75" customHeight="1" x14ac:dyDescent="0.2">
      <c r="A6454" s="14">
        <v>82</v>
      </c>
      <c r="B6454" s="16">
        <v>720</v>
      </c>
      <c r="C6454" s="14" t="s">
        <v>9014</v>
      </c>
      <c r="D6454" s="17">
        <v>1</v>
      </c>
      <c r="E6454" s="5" t="s">
        <v>9015</v>
      </c>
      <c r="F6454" s="5">
        <v>0</v>
      </c>
      <c r="G6454" s="5" t="s">
        <v>9016</v>
      </c>
      <c r="H6454" s="20" t="str">
        <f ca="1">IFERROR(__xludf.DUMMYFUNCTION("GOOGLETRANSLATE(VIET!K6454,""vi"",""en"")"),"Language")</f>
        <v>Language</v>
      </c>
      <c r="I6454" s="5">
        <v>0</v>
      </c>
      <c r="J6454" s="5">
        <v>2009</v>
      </c>
      <c r="K6454" s="5">
        <v>3</v>
      </c>
      <c r="L6454" s="5" t="s">
        <v>8690</v>
      </c>
      <c r="M6454" s="5" t="s">
        <v>96</v>
      </c>
      <c r="N6454" s="19">
        <v>9784874244012</v>
      </c>
    </row>
    <row r="6455" spans="1:14" ht="15.75" customHeight="1" x14ac:dyDescent="0.2">
      <c r="A6455" s="14">
        <v>83</v>
      </c>
      <c r="B6455" s="16">
        <v>720</v>
      </c>
      <c r="C6455" s="14" t="s">
        <v>9017</v>
      </c>
      <c r="D6455" s="17">
        <v>1</v>
      </c>
      <c r="E6455" s="5" t="s">
        <v>9018</v>
      </c>
      <c r="F6455" s="5">
        <v>0</v>
      </c>
      <c r="G6455" s="5" t="s">
        <v>9019</v>
      </c>
      <c r="H6455" s="20" t="str">
        <f ca="1">IFERROR(__xludf.DUMMYFUNCTION("GOOGLETRANSLATE(VIET!K6455,""vi"",""en"")"),"Language")</f>
        <v>Language</v>
      </c>
      <c r="I6455" s="5">
        <v>0</v>
      </c>
      <c r="J6455" s="5">
        <v>2005</v>
      </c>
      <c r="K6455" s="5">
        <v>3</v>
      </c>
      <c r="L6455" s="5" t="s">
        <v>8672</v>
      </c>
      <c r="M6455" s="5" t="s">
        <v>96</v>
      </c>
      <c r="N6455" s="19">
        <v>9784893584052</v>
      </c>
    </row>
    <row r="6456" spans="1:14" ht="15.75" customHeight="1" x14ac:dyDescent="0.2">
      <c r="A6456" s="14">
        <v>84</v>
      </c>
      <c r="B6456" s="16">
        <v>720</v>
      </c>
      <c r="C6456" s="14" t="s">
        <v>9020</v>
      </c>
      <c r="D6456" s="17">
        <v>2</v>
      </c>
      <c r="E6456" s="5" t="s">
        <v>9021</v>
      </c>
      <c r="F6456" s="5">
        <v>0</v>
      </c>
      <c r="G6456" s="5" t="s">
        <v>9022</v>
      </c>
      <c r="H6456" s="20" t="str">
        <f ca="1">IFERROR(__xludf.DUMMYFUNCTION("GOOGLETRANSLATE(VIET!K6456,""vi"",""en"")"),"Language")</f>
        <v>Language</v>
      </c>
      <c r="I6456" s="5">
        <v>0</v>
      </c>
      <c r="J6456" s="5">
        <v>2005</v>
      </c>
      <c r="K6456" s="5">
        <v>4</v>
      </c>
      <c r="L6456" s="5" t="s">
        <v>8672</v>
      </c>
      <c r="M6456" s="5" t="s">
        <v>96</v>
      </c>
      <c r="N6456" s="19">
        <v>9784893584052</v>
      </c>
    </row>
    <row r="6457" spans="1:14" ht="15.75" customHeight="1" x14ac:dyDescent="0.2">
      <c r="A6457" s="14">
        <v>85</v>
      </c>
      <c r="B6457" s="16">
        <v>720</v>
      </c>
      <c r="C6457" s="14" t="s">
        <v>9023</v>
      </c>
      <c r="D6457" s="17">
        <v>2</v>
      </c>
      <c r="E6457" s="5" t="s">
        <v>9024</v>
      </c>
      <c r="F6457" s="5">
        <v>0</v>
      </c>
      <c r="G6457" s="5" t="s">
        <v>9025</v>
      </c>
      <c r="H6457" s="20" t="str">
        <f ca="1">IFERROR(__xludf.DUMMYFUNCTION("GOOGLETRANSLATE(VIET!K6457,""vi"",""en"")"),"Language")</f>
        <v>Language</v>
      </c>
      <c r="I6457" s="5">
        <v>0</v>
      </c>
      <c r="J6457" s="5">
        <v>2009</v>
      </c>
      <c r="K6457" s="5">
        <v>0</v>
      </c>
      <c r="L6457" s="5" t="s">
        <v>8672</v>
      </c>
      <c r="M6457" s="5" t="s">
        <v>96</v>
      </c>
      <c r="N6457" s="19">
        <v>9784893587299</v>
      </c>
    </row>
    <row r="6458" spans="1:14" ht="15.75" customHeight="1" x14ac:dyDescent="0.2">
      <c r="A6458" s="14">
        <v>86</v>
      </c>
      <c r="B6458" s="16">
        <v>720</v>
      </c>
      <c r="C6458" s="14" t="s">
        <v>9026</v>
      </c>
      <c r="D6458" s="17">
        <v>2</v>
      </c>
      <c r="E6458" s="5" t="s">
        <v>9027</v>
      </c>
      <c r="F6458" s="5">
        <v>0</v>
      </c>
      <c r="G6458" s="5" t="s">
        <v>9028</v>
      </c>
      <c r="H6458" s="20" t="str">
        <f ca="1">IFERROR(__xludf.DUMMYFUNCTION("GOOGLETRANSLATE(VIET!K6458,""vi"",""en"")"),"Language")</f>
        <v>Language</v>
      </c>
      <c r="I6458" s="5">
        <v>0</v>
      </c>
      <c r="J6458" s="5">
        <v>2008</v>
      </c>
      <c r="K6458" s="5">
        <v>1</v>
      </c>
      <c r="L6458" s="5" t="s">
        <v>8672</v>
      </c>
      <c r="M6458" s="5" t="s">
        <v>96</v>
      </c>
      <c r="N6458" s="19">
        <v>9784893586339</v>
      </c>
    </row>
    <row r="6459" spans="1:14" ht="15.75" customHeight="1" x14ac:dyDescent="0.2">
      <c r="A6459" s="14">
        <v>87</v>
      </c>
      <c r="B6459" s="16">
        <v>720</v>
      </c>
      <c r="C6459" s="14" t="s">
        <v>9029</v>
      </c>
      <c r="D6459" s="17">
        <v>1</v>
      </c>
      <c r="E6459" s="5" t="s">
        <v>9030</v>
      </c>
      <c r="F6459" s="5">
        <v>0</v>
      </c>
      <c r="G6459" s="5" t="s">
        <v>9031</v>
      </c>
      <c r="H6459" s="20" t="str">
        <f ca="1">IFERROR(__xludf.DUMMYFUNCTION("GOOGLETRANSLATE(VIET!K6459,""vi"",""en"")"),"Language")</f>
        <v>Language</v>
      </c>
      <c r="I6459" s="5">
        <v>0</v>
      </c>
      <c r="J6459" s="5">
        <v>2010</v>
      </c>
      <c r="K6459" s="5">
        <v>3</v>
      </c>
      <c r="L6459" s="5" t="s">
        <v>8672</v>
      </c>
      <c r="M6459" s="5" t="s">
        <v>96</v>
      </c>
      <c r="N6459" s="19">
        <v>9784893585394</v>
      </c>
    </row>
    <row r="6460" spans="1:14" ht="15.75" customHeight="1" x14ac:dyDescent="0.2">
      <c r="A6460" s="14">
        <v>88</v>
      </c>
      <c r="B6460" s="16">
        <v>720</v>
      </c>
      <c r="C6460" s="14" t="s">
        <v>9032</v>
      </c>
      <c r="D6460" s="17">
        <v>1</v>
      </c>
      <c r="E6460" s="5" t="s">
        <v>9033</v>
      </c>
      <c r="F6460" s="5">
        <v>0</v>
      </c>
      <c r="G6460" s="5" t="s">
        <v>9031</v>
      </c>
      <c r="H6460" s="20" t="str">
        <f ca="1">IFERROR(__xludf.DUMMYFUNCTION("GOOGLETRANSLATE(VIET!K6460,""vi"",""en"")"),"0")</f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19">
        <v>0</v>
      </c>
    </row>
    <row r="6461" spans="1:14" ht="15.75" customHeight="1" x14ac:dyDescent="0.2">
      <c r="A6461" s="14">
        <v>89</v>
      </c>
      <c r="B6461" s="16">
        <v>720</v>
      </c>
      <c r="C6461" s="14" t="s">
        <v>9034</v>
      </c>
      <c r="D6461" s="17">
        <v>1</v>
      </c>
      <c r="E6461" s="5" t="s">
        <v>9035</v>
      </c>
      <c r="F6461" s="5">
        <v>0</v>
      </c>
      <c r="G6461" s="5" t="s">
        <v>9036</v>
      </c>
      <c r="H6461" s="20" t="str">
        <f ca="1">IFERROR(__xludf.DUMMYFUNCTION("GOOGLETRANSLATE(VIET!K6461,""vi"",""en"")"),"Language")</f>
        <v>Language</v>
      </c>
      <c r="I6461" s="5">
        <v>0</v>
      </c>
      <c r="J6461" s="5">
        <v>2009</v>
      </c>
      <c r="K6461" s="5">
        <v>6</v>
      </c>
      <c r="L6461" s="5" t="s">
        <v>8834</v>
      </c>
      <c r="M6461" s="5" t="s">
        <v>96</v>
      </c>
      <c r="N6461" s="19">
        <v>9784883192953</v>
      </c>
    </row>
    <row r="6462" spans="1:14" ht="15.75" customHeight="1" x14ac:dyDescent="0.2">
      <c r="A6462" s="14">
        <v>90</v>
      </c>
      <c r="B6462" s="16">
        <v>720</v>
      </c>
      <c r="C6462" s="14" t="s">
        <v>9037</v>
      </c>
      <c r="D6462" s="17">
        <v>1</v>
      </c>
      <c r="E6462" s="5" t="s">
        <v>9038</v>
      </c>
      <c r="F6462" s="5">
        <v>0</v>
      </c>
      <c r="G6462" s="5">
        <v>0</v>
      </c>
      <c r="H6462" s="20" t="str">
        <f ca="1">IFERROR(__xludf.DUMMYFUNCTION("GOOGLETRANSLATE(VIET!K6462,""vi"",""en"")"),"0")</f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19">
        <v>0</v>
      </c>
    </row>
    <row r="6463" spans="1:14" ht="15.75" customHeight="1" x14ac:dyDescent="0.2">
      <c r="A6463" s="14">
        <v>91</v>
      </c>
      <c r="B6463" s="16">
        <v>720</v>
      </c>
      <c r="C6463" s="14" t="s">
        <v>9039</v>
      </c>
      <c r="D6463" s="17">
        <v>1</v>
      </c>
      <c r="E6463" s="5" t="s">
        <v>9040</v>
      </c>
      <c r="F6463" s="5">
        <v>0</v>
      </c>
      <c r="G6463" s="5">
        <v>0</v>
      </c>
      <c r="H6463" s="20" t="str">
        <f ca="1">IFERROR(__xludf.DUMMYFUNCTION("GOOGLETRANSLATE(VIET!K6463,""vi"",""en"")"),"0")</f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19">
        <v>0</v>
      </c>
    </row>
    <row r="6464" spans="1:14" ht="15.75" customHeight="1" x14ac:dyDescent="0.2">
      <c r="A6464" s="14">
        <v>92</v>
      </c>
      <c r="B6464" s="16">
        <v>720</v>
      </c>
      <c r="C6464" s="14" t="s">
        <v>9041</v>
      </c>
      <c r="D6464" s="17">
        <v>2</v>
      </c>
      <c r="E6464" s="5" t="s">
        <v>9042</v>
      </c>
      <c r="F6464" s="5">
        <v>0</v>
      </c>
      <c r="G6464" s="5" t="s">
        <v>9043</v>
      </c>
      <c r="H6464" s="20" t="str">
        <f ca="1">IFERROR(__xludf.DUMMYFUNCTION("GOOGLETRANSLATE(VIET!K6464,""vi"",""en"")"),"Language")</f>
        <v>Language</v>
      </c>
      <c r="I6464" s="5">
        <v>0</v>
      </c>
      <c r="J6464" s="5">
        <v>2010</v>
      </c>
      <c r="K6464" s="5">
        <v>13</v>
      </c>
      <c r="L6464" s="5" t="s">
        <v>9044</v>
      </c>
      <c r="M6464" s="5" t="s">
        <v>96</v>
      </c>
      <c r="N6464" s="19">
        <v>9784883190218</v>
      </c>
    </row>
    <row r="6465" spans="1:14" ht="15.75" customHeight="1" x14ac:dyDescent="0.2">
      <c r="A6465" s="14">
        <v>93</v>
      </c>
      <c r="B6465" s="16">
        <v>720</v>
      </c>
      <c r="C6465" s="14" t="s">
        <v>9045</v>
      </c>
      <c r="D6465" s="17">
        <v>2</v>
      </c>
      <c r="E6465" s="5" t="s">
        <v>9046</v>
      </c>
      <c r="F6465" s="5">
        <v>0</v>
      </c>
      <c r="G6465" s="5" t="s">
        <v>9043</v>
      </c>
      <c r="H6465" s="20" t="str">
        <f ca="1">IFERROR(__xludf.DUMMYFUNCTION("GOOGLETRANSLATE(VIET!K6465,""vi"",""en"")"),"Language")</f>
        <v>Language</v>
      </c>
      <c r="I6465" s="5">
        <v>0</v>
      </c>
      <c r="J6465" s="5">
        <v>2008</v>
      </c>
      <c r="K6465" s="5">
        <v>12</v>
      </c>
      <c r="L6465" s="5" t="s">
        <v>8834</v>
      </c>
      <c r="M6465" s="5" t="s">
        <v>96</v>
      </c>
      <c r="N6465" s="19">
        <v>9784883190584</v>
      </c>
    </row>
    <row r="6466" spans="1:14" ht="15.75" customHeight="1" x14ac:dyDescent="0.2">
      <c r="A6466" s="14">
        <v>94</v>
      </c>
      <c r="B6466" s="16">
        <v>720</v>
      </c>
      <c r="C6466" s="14" t="s">
        <v>9047</v>
      </c>
      <c r="D6466" s="17">
        <v>2</v>
      </c>
      <c r="E6466" s="5" t="s">
        <v>9048</v>
      </c>
      <c r="F6466" s="5" t="s">
        <v>9049</v>
      </c>
      <c r="G6466" s="5" t="s">
        <v>9050</v>
      </c>
      <c r="H6466" s="20" t="str">
        <f ca="1">IFERROR(__xludf.DUMMYFUNCTION("GOOGLETRANSLATE(VIET!K6466,""vi"",""en"")"),"Language")</f>
        <v>Language</v>
      </c>
      <c r="I6466" s="5">
        <v>0</v>
      </c>
      <c r="J6466" s="5">
        <v>2008</v>
      </c>
      <c r="K6466" s="5">
        <v>6</v>
      </c>
      <c r="L6466" s="5" t="s">
        <v>8672</v>
      </c>
      <c r="M6466" s="5" t="s">
        <v>96</v>
      </c>
      <c r="N6466" s="19">
        <v>9784893583390</v>
      </c>
    </row>
    <row r="6467" spans="1:14" ht="15.75" customHeight="1" x14ac:dyDescent="0.2">
      <c r="A6467" s="14">
        <v>95</v>
      </c>
      <c r="B6467" s="16">
        <v>720</v>
      </c>
      <c r="C6467" s="14" t="s">
        <v>9051</v>
      </c>
      <c r="D6467" s="17">
        <v>3</v>
      </c>
      <c r="E6467" s="5" t="s">
        <v>9052</v>
      </c>
      <c r="F6467" s="5" t="s">
        <v>9053</v>
      </c>
      <c r="G6467" s="5" t="s">
        <v>8969</v>
      </c>
      <c r="H6467" s="20" t="str">
        <f ca="1">IFERROR(__xludf.DUMMYFUNCTION("GOOGLETRANSLATE(VIET!K6467,""vi"",""en"")"),"Language")</f>
        <v>Language</v>
      </c>
      <c r="I6467" s="5">
        <v>0</v>
      </c>
      <c r="J6467" s="5">
        <v>2008</v>
      </c>
      <c r="K6467" s="5">
        <v>7</v>
      </c>
      <c r="L6467" s="5" t="s">
        <v>8672</v>
      </c>
      <c r="M6467" s="5" t="s">
        <v>96</v>
      </c>
      <c r="N6467" s="19">
        <v>9784893582386</v>
      </c>
    </row>
    <row r="6468" spans="1:14" ht="15.75" customHeight="1" x14ac:dyDescent="0.2">
      <c r="A6468" s="14">
        <v>96</v>
      </c>
      <c r="B6468" s="16">
        <v>720</v>
      </c>
      <c r="C6468" s="14" t="s">
        <v>9054</v>
      </c>
      <c r="D6468" s="17">
        <v>2</v>
      </c>
      <c r="E6468" s="5" t="s">
        <v>9055</v>
      </c>
      <c r="F6468" s="5" t="s">
        <v>9056</v>
      </c>
      <c r="G6468" s="5" t="s">
        <v>8969</v>
      </c>
      <c r="H6468" s="20" t="str">
        <f ca="1">IFERROR(__xludf.DUMMYFUNCTION("GOOGLETRANSLATE(VIET!K6468,""vi"",""en"")"),"Language")</f>
        <v>Language</v>
      </c>
      <c r="I6468" s="5">
        <v>0</v>
      </c>
      <c r="J6468" s="5">
        <v>2008</v>
      </c>
      <c r="K6468" s="5">
        <v>8</v>
      </c>
      <c r="L6468" s="5" t="s">
        <v>8672</v>
      </c>
      <c r="M6468" s="5" t="s">
        <v>96</v>
      </c>
      <c r="N6468" s="19">
        <v>9784893582386</v>
      </c>
    </row>
    <row r="6469" spans="1:14" ht="15.75" customHeight="1" x14ac:dyDescent="0.2">
      <c r="A6469" s="14">
        <v>97</v>
      </c>
      <c r="B6469" s="16">
        <v>720</v>
      </c>
      <c r="C6469" s="14" t="s">
        <v>9057</v>
      </c>
      <c r="D6469" s="17">
        <v>1</v>
      </c>
      <c r="E6469" s="5" t="s">
        <v>9058</v>
      </c>
      <c r="F6469" s="5">
        <v>0</v>
      </c>
      <c r="G6469" s="5" t="s">
        <v>9059</v>
      </c>
      <c r="H6469" s="20" t="str">
        <f ca="1">IFERROR(__xludf.DUMMYFUNCTION("GOOGLETRANSLATE(VIET!K6469,""vi"",""en"")"),"Language")</f>
        <v>Language</v>
      </c>
      <c r="I6469" s="5">
        <v>0</v>
      </c>
      <c r="J6469" s="5">
        <v>2010</v>
      </c>
      <c r="K6469" s="5">
        <v>1</v>
      </c>
      <c r="L6469" s="5" t="s">
        <v>414</v>
      </c>
      <c r="M6469" s="5" t="s">
        <v>96</v>
      </c>
      <c r="N6469" s="19">
        <v>9784770031235</v>
      </c>
    </row>
    <row r="6470" spans="1:14" ht="15.75" customHeight="1" x14ac:dyDescent="0.2">
      <c r="A6470" s="14">
        <v>98</v>
      </c>
      <c r="B6470" s="16">
        <v>720</v>
      </c>
      <c r="C6470" s="14" t="s">
        <v>9060</v>
      </c>
      <c r="D6470" s="17">
        <v>1</v>
      </c>
      <c r="E6470" s="5" t="s">
        <v>9061</v>
      </c>
      <c r="F6470" s="5">
        <v>0</v>
      </c>
      <c r="G6470" s="5" t="s">
        <v>9062</v>
      </c>
      <c r="H6470" s="20" t="str">
        <f ca="1">IFERROR(__xludf.DUMMYFUNCTION("GOOGLETRANSLATE(VIET!K6470,""vi"",""en"")"),"Language")</f>
        <v>Language</v>
      </c>
      <c r="I6470" s="5">
        <v>0</v>
      </c>
      <c r="J6470" s="5">
        <v>2010</v>
      </c>
      <c r="K6470" s="5">
        <v>1</v>
      </c>
      <c r="L6470" s="5" t="s">
        <v>8966</v>
      </c>
      <c r="M6470" s="5" t="s">
        <v>96</v>
      </c>
      <c r="N6470" s="19">
        <v>9784789013703</v>
      </c>
    </row>
    <row r="6471" spans="1:14" ht="15.75" customHeight="1" x14ac:dyDescent="0.2">
      <c r="A6471" s="14">
        <v>99</v>
      </c>
      <c r="B6471" s="16">
        <v>720</v>
      </c>
      <c r="C6471" s="14" t="s">
        <v>9063</v>
      </c>
      <c r="D6471" s="17">
        <v>2</v>
      </c>
      <c r="E6471" s="5" t="s">
        <v>9064</v>
      </c>
      <c r="F6471" s="5">
        <v>0</v>
      </c>
      <c r="G6471" s="5" t="s">
        <v>9062</v>
      </c>
      <c r="H6471" s="20" t="str">
        <f ca="1">IFERROR(__xludf.DUMMYFUNCTION("GOOGLETRANSLATE(VIET!K6471,""vi"",""en"")"),"Language")</f>
        <v>Language</v>
      </c>
      <c r="I6471" s="5">
        <v>0</v>
      </c>
      <c r="J6471" s="5">
        <v>2014</v>
      </c>
      <c r="K6471" s="5">
        <v>1</v>
      </c>
      <c r="L6471" s="5" t="s">
        <v>9065</v>
      </c>
      <c r="M6471" s="5" t="s">
        <v>307</v>
      </c>
      <c r="N6471" s="19">
        <v>9784789015653</v>
      </c>
    </row>
    <row r="6472" spans="1:14" ht="15.75" customHeight="1" x14ac:dyDescent="0.2">
      <c r="A6472" s="14">
        <v>100</v>
      </c>
      <c r="B6472" s="16">
        <v>720</v>
      </c>
      <c r="C6472" s="14" t="s">
        <v>9066</v>
      </c>
      <c r="D6472" s="17">
        <v>1</v>
      </c>
      <c r="E6472" s="5" t="s">
        <v>9067</v>
      </c>
      <c r="F6472" s="5">
        <v>0</v>
      </c>
      <c r="G6472" s="5" t="s">
        <v>9068</v>
      </c>
      <c r="H6472" s="20" t="str">
        <f ca="1">IFERROR(__xludf.DUMMYFUNCTION("GOOGLETRANSLATE(VIET!K6472,""vi"",""en"")"),"Language")</f>
        <v>Language</v>
      </c>
      <c r="I6472" s="5">
        <v>0</v>
      </c>
      <c r="J6472" s="5">
        <v>2006</v>
      </c>
      <c r="K6472" s="5">
        <v>1</v>
      </c>
      <c r="L6472" s="5" t="s">
        <v>9069</v>
      </c>
      <c r="M6472" s="5" t="s">
        <v>307</v>
      </c>
      <c r="N6472" s="19">
        <v>9784889961157</v>
      </c>
    </row>
    <row r="6473" spans="1:14" ht="15.75" customHeight="1" x14ac:dyDescent="0.2">
      <c r="A6473" s="14">
        <v>101</v>
      </c>
      <c r="B6473" s="16">
        <v>720</v>
      </c>
      <c r="C6473" s="14" t="s">
        <v>9070</v>
      </c>
      <c r="D6473" s="17">
        <v>1</v>
      </c>
      <c r="E6473" s="5" t="s">
        <v>9071</v>
      </c>
      <c r="F6473" s="5">
        <v>0</v>
      </c>
      <c r="G6473" s="5" t="s">
        <v>9068</v>
      </c>
      <c r="H6473" s="20" t="str">
        <f ca="1">IFERROR(__xludf.DUMMYFUNCTION("GOOGLETRANSLATE(VIET!K6473,""vi"",""en"")"),"Language")</f>
        <v>Language</v>
      </c>
      <c r="I6473" s="5">
        <v>0</v>
      </c>
      <c r="J6473" s="5">
        <v>2006</v>
      </c>
      <c r="K6473" s="5">
        <v>2</v>
      </c>
      <c r="L6473" s="5" t="s">
        <v>9069</v>
      </c>
      <c r="M6473" s="5" t="s">
        <v>307</v>
      </c>
      <c r="N6473" s="19">
        <v>9784889961867</v>
      </c>
    </row>
    <row r="6474" spans="1:14" ht="15.75" customHeight="1" x14ac:dyDescent="0.2">
      <c r="A6474" s="14">
        <v>102</v>
      </c>
      <c r="B6474" s="16">
        <v>720</v>
      </c>
      <c r="C6474" s="14" t="s">
        <v>9072</v>
      </c>
      <c r="D6474" s="17">
        <v>1</v>
      </c>
      <c r="E6474" s="5" t="s">
        <v>9073</v>
      </c>
      <c r="F6474" s="5">
        <v>0</v>
      </c>
      <c r="G6474" s="5" t="s">
        <v>9068</v>
      </c>
      <c r="H6474" s="20" t="str">
        <f ca="1">IFERROR(__xludf.DUMMYFUNCTION("GOOGLETRANSLATE(VIET!K6474,""vi"",""en"")"),"Language")</f>
        <v>Language</v>
      </c>
      <c r="I6474" s="5">
        <v>0</v>
      </c>
      <c r="J6474" s="5">
        <v>2006</v>
      </c>
      <c r="K6474" s="5">
        <v>3</v>
      </c>
      <c r="L6474" s="5" t="s">
        <v>9069</v>
      </c>
      <c r="M6474" s="5" t="s">
        <v>307</v>
      </c>
      <c r="N6474" s="19">
        <v>4889961879</v>
      </c>
    </row>
    <row r="6475" spans="1:14" ht="15.75" customHeight="1" x14ac:dyDescent="0.2">
      <c r="A6475" s="14">
        <v>103</v>
      </c>
      <c r="B6475" s="16">
        <v>720</v>
      </c>
      <c r="C6475" s="14" t="s">
        <v>9074</v>
      </c>
      <c r="D6475" s="17">
        <v>2</v>
      </c>
      <c r="E6475" s="5" t="s">
        <v>9075</v>
      </c>
      <c r="F6475" s="5">
        <v>0</v>
      </c>
      <c r="G6475" s="5" t="s">
        <v>9076</v>
      </c>
      <c r="H6475" s="20" t="str">
        <f ca="1">IFERROR(__xludf.DUMMYFUNCTION("GOOGLETRANSLATE(VIET!K6475,""vi"",""en"")"),"Language")</f>
        <v>Language</v>
      </c>
      <c r="I6475" s="5">
        <v>0</v>
      </c>
      <c r="J6475" s="5">
        <v>2008</v>
      </c>
      <c r="K6475" s="5">
        <v>1</v>
      </c>
      <c r="L6475" s="5" t="s">
        <v>8718</v>
      </c>
      <c r="M6475" s="5" t="s">
        <v>96</v>
      </c>
      <c r="N6475" s="19">
        <v>9784385140735</v>
      </c>
    </row>
    <row r="6476" spans="1:14" ht="15.75" customHeight="1" x14ac:dyDescent="0.2">
      <c r="A6476" s="14">
        <v>104</v>
      </c>
      <c r="B6476" s="16">
        <v>720</v>
      </c>
      <c r="C6476" s="14" t="s">
        <v>9077</v>
      </c>
      <c r="D6476" s="17">
        <v>1</v>
      </c>
      <c r="E6476" s="5" t="s">
        <v>9078</v>
      </c>
      <c r="F6476" s="5">
        <v>0</v>
      </c>
      <c r="G6476" s="5">
        <v>0</v>
      </c>
      <c r="H6476" s="20" t="str">
        <f ca="1">IFERROR(__xludf.DUMMYFUNCTION("GOOGLETRANSLATE(VIET!K6476,""vi"",""en"")"),"0")</f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19">
        <v>0</v>
      </c>
    </row>
    <row r="6477" spans="1:14" ht="15.75" customHeight="1" x14ac:dyDescent="0.2">
      <c r="A6477" s="14">
        <v>105</v>
      </c>
      <c r="B6477" s="16">
        <v>720</v>
      </c>
      <c r="C6477" s="14" t="s">
        <v>9079</v>
      </c>
      <c r="D6477" s="17">
        <v>1</v>
      </c>
      <c r="E6477" s="5" t="s">
        <v>8788</v>
      </c>
      <c r="F6477" s="5">
        <v>0</v>
      </c>
      <c r="G6477" s="5" t="s">
        <v>9080</v>
      </c>
      <c r="H6477" s="20" t="str">
        <f ca="1">IFERROR(__xludf.DUMMYFUNCTION("GOOGLETRANSLATE(VIET!K6477,""vi"",""en"")"),"Language")</f>
        <v>Language</v>
      </c>
      <c r="I6477" s="5">
        <v>0</v>
      </c>
      <c r="J6477" s="5">
        <v>1990</v>
      </c>
      <c r="K6477" s="5">
        <v>1</v>
      </c>
      <c r="L6477" s="5" t="s">
        <v>9081</v>
      </c>
      <c r="M6477" s="5" t="s">
        <v>96</v>
      </c>
      <c r="N6477" s="19">
        <v>4469012297</v>
      </c>
    </row>
    <row r="6478" spans="1:14" ht="15.75" customHeight="1" x14ac:dyDescent="0.2">
      <c r="A6478" s="14">
        <v>106</v>
      </c>
      <c r="B6478" s="16">
        <v>720</v>
      </c>
      <c r="C6478" s="14" t="s">
        <v>9082</v>
      </c>
      <c r="D6478" s="17">
        <v>1</v>
      </c>
      <c r="E6478" s="5" t="s">
        <v>9083</v>
      </c>
      <c r="F6478" s="5" t="s">
        <v>9084</v>
      </c>
      <c r="G6478" s="5" t="s">
        <v>9085</v>
      </c>
      <c r="H6478" s="20" t="str">
        <f ca="1">IFERROR(__xludf.DUMMYFUNCTION("GOOGLETRANSLATE(VIET!K6478,""vi"",""en"")"),"Language")</f>
        <v>Language</v>
      </c>
      <c r="I6478" s="5">
        <v>0</v>
      </c>
      <c r="J6478" s="5">
        <v>2010</v>
      </c>
      <c r="K6478" s="5">
        <v>1</v>
      </c>
      <c r="L6478" s="5" t="s">
        <v>9086</v>
      </c>
      <c r="M6478" s="5" t="s">
        <v>96</v>
      </c>
      <c r="N6478" s="19">
        <v>9784893587435</v>
      </c>
    </row>
    <row r="6479" spans="1:14" ht="15.75" customHeight="1" x14ac:dyDescent="0.2">
      <c r="A6479" s="14">
        <v>107</v>
      </c>
      <c r="B6479" s="16">
        <v>720</v>
      </c>
      <c r="C6479" s="14" t="s">
        <v>9087</v>
      </c>
      <c r="D6479" s="17">
        <v>1</v>
      </c>
      <c r="E6479" s="5" t="s">
        <v>9088</v>
      </c>
      <c r="F6479" s="5">
        <v>0</v>
      </c>
      <c r="G6479" s="5">
        <v>0</v>
      </c>
      <c r="H6479" s="20" t="str">
        <f ca="1">IFERROR(__xludf.DUMMYFUNCTION("GOOGLETRANSLATE(VIET!K6479,""vi"",""en"")"),"0")</f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19">
        <v>0</v>
      </c>
    </row>
    <row r="6480" spans="1:14" ht="15.75" customHeight="1" x14ac:dyDescent="0.2">
      <c r="A6480" s="14">
        <v>108</v>
      </c>
      <c r="B6480" s="16">
        <v>720</v>
      </c>
      <c r="C6480" s="14" t="s">
        <v>9089</v>
      </c>
      <c r="D6480" s="17">
        <v>1</v>
      </c>
      <c r="E6480" s="5" t="s">
        <v>9090</v>
      </c>
      <c r="F6480" s="5">
        <v>0</v>
      </c>
      <c r="G6480" s="5">
        <v>0</v>
      </c>
      <c r="H6480" s="20" t="str">
        <f ca="1">IFERROR(__xludf.DUMMYFUNCTION("GOOGLETRANSLATE(VIET!K6480,""vi"",""en"")"),"0")</f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19">
        <v>0</v>
      </c>
    </row>
    <row r="6481" spans="1:14" ht="15.75" customHeight="1" x14ac:dyDescent="0.2">
      <c r="A6481" s="14">
        <v>109</v>
      </c>
      <c r="B6481" s="16">
        <v>720</v>
      </c>
      <c r="C6481" s="14" t="s">
        <v>9091</v>
      </c>
      <c r="D6481" s="17">
        <v>2</v>
      </c>
      <c r="E6481" s="5" t="s">
        <v>9092</v>
      </c>
      <c r="F6481" s="5">
        <v>0</v>
      </c>
      <c r="G6481" s="5" t="s">
        <v>9093</v>
      </c>
      <c r="H6481" s="20" t="str">
        <f ca="1">IFERROR(__xludf.DUMMYFUNCTION("GOOGLETRANSLATE(VIET!K6481,""vi"",""en"")"),"Language")</f>
        <v>Language</v>
      </c>
      <c r="I6481" s="5">
        <v>0</v>
      </c>
      <c r="J6481" s="5">
        <v>2008</v>
      </c>
      <c r="K6481" s="5">
        <v>0</v>
      </c>
      <c r="L6481" s="5" t="s">
        <v>9094</v>
      </c>
      <c r="M6481" s="5" t="s">
        <v>96</v>
      </c>
      <c r="N6481" s="19">
        <v>9784874244029</v>
      </c>
    </row>
    <row r="6482" spans="1:14" ht="15.75" customHeight="1" x14ac:dyDescent="0.2">
      <c r="A6482" s="14">
        <v>110</v>
      </c>
      <c r="B6482" s="16">
        <v>720</v>
      </c>
      <c r="C6482" s="14" t="s">
        <v>9095</v>
      </c>
      <c r="D6482" s="17">
        <v>2</v>
      </c>
      <c r="E6482" s="5" t="s">
        <v>9096</v>
      </c>
      <c r="F6482" s="5">
        <v>0</v>
      </c>
      <c r="G6482" s="5" t="s">
        <v>9093</v>
      </c>
      <c r="H6482" s="20" t="str">
        <f ca="1">IFERROR(__xludf.DUMMYFUNCTION("GOOGLETRANSLATE(VIET!K6482,""vi"",""en"")"),"Language")</f>
        <v>Language</v>
      </c>
      <c r="I6482" s="5">
        <v>0</v>
      </c>
      <c r="J6482" s="5">
        <v>2008</v>
      </c>
      <c r="K6482" s="5">
        <v>0</v>
      </c>
      <c r="L6482" s="5" t="s">
        <v>9094</v>
      </c>
      <c r="M6482" s="5" t="s">
        <v>96</v>
      </c>
      <c r="N6482" s="19">
        <v>9784874244289</v>
      </c>
    </row>
    <row r="6483" spans="1:14" ht="15.75" customHeight="1" x14ac:dyDescent="0.2">
      <c r="A6483" s="14">
        <v>111</v>
      </c>
      <c r="B6483" s="16">
        <v>720</v>
      </c>
      <c r="C6483" s="14" t="s">
        <v>9097</v>
      </c>
      <c r="D6483" s="17">
        <v>1</v>
      </c>
      <c r="E6483" s="5" t="s">
        <v>9098</v>
      </c>
      <c r="F6483" s="5">
        <v>0</v>
      </c>
      <c r="G6483" s="5">
        <v>0</v>
      </c>
      <c r="H6483" s="20" t="str">
        <f ca="1">IFERROR(__xludf.DUMMYFUNCTION("GOOGLETRANSLATE(VIET!K6483,""vi"",""en"")"),"0")</f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19">
        <v>0</v>
      </c>
    </row>
    <row r="6484" spans="1:14" ht="15.75" customHeight="1" x14ac:dyDescent="0.2">
      <c r="A6484" s="14">
        <v>112</v>
      </c>
      <c r="B6484" s="16">
        <v>720</v>
      </c>
      <c r="C6484" s="14" t="s">
        <v>9099</v>
      </c>
      <c r="D6484" s="17">
        <v>1</v>
      </c>
      <c r="E6484" s="5" t="s">
        <v>9100</v>
      </c>
      <c r="F6484" s="5">
        <v>0</v>
      </c>
      <c r="G6484" s="5" t="s">
        <v>9101</v>
      </c>
      <c r="H6484" s="20" t="str">
        <f ca="1">IFERROR(__xludf.DUMMYFUNCTION("GOOGLETRANSLATE(VIET!K6484,""vi"",""en"")"),"Language")</f>
        <v>Language</v>
      </c>
      <c r="I6484" s="5">
        <v>0</v>
      </c>
      <c r="J6484" s="5">
        <v>2006</v>
      </c>
      <c r="K6484" s="5">
        <v>0</v>
      </c>
      <c r="L6484" s="5" t="s">
        <v>8743</v>
      </c>
      <c r="M6484" s="5" t="s">
        <v>96</v>
      </c>
      <c r="N6484" s="19">
        <v>9784883193776</v>
      </c>
    </row>
    <row r="6485" spans="1:14" ht="15.75" customHeight="1" x14ac:dyDescent="0.2">
      <c r="A6485" s="14">
        <v>113</v>
      </c>
      <c r="B6485" s="16">
        <v>720</v>
      </c>
      <c r="C6485" s="14" t="s">
        <v>9102</v>
      </c>
      <c r="D6485" s="17">
        <v>1</v>
      </c>
      <c r="E6485" s="5" t="s">
        <v>9103</v>
      </c>
      <c r="F6485" s="5">
        <v>0</v>
      </c>
      <c r="G6485" s="5" t="s">
        <v>9104</v>
      </c>
      <c r="H6485" s="20" t="str">
        <f ca="1">IFERROR(__xludf.DUMMYFUNCTION("GOOGLETRANSLATE(VIET!K6485,""vi"",""en"")"),"Language")</f>
        <v>Language</v>
      </c>
      <c r="I6485" s="5">
        <v>0</v>
      </c>
      <c r="J6485" s="5">
        <v>2011</v>
      </c>
      <c r="K6485" s="5">
        <v>2</v>
      </c>
      <c r="L6485" s="5" t="s">
        <v>8743</v>
      </c>
      <c r="M6485" s="5" t="s">
        <v>96</v>
      </c>
      <c r="N6485" s="19">
        <v>9784883195855</v>
      </c>
    </row>
    <row r="6486" spans="1:14" ht="15.75" customHeight="1" x14ac:dyDescent="0.2">
      <c r="A6486" s="14">
        <v>114</v>
      </c>
      <c r="B6486" s="16">
        <v>720</v>
      </c>
      <c r="C6486" s="14" t="s">
        <v>9105</v>
      </c>
      <c r="D6486" s="17">
        <v>1</v>
      </c>
      <c r="E6486" s="5" t="s">
        <v>9106</v>
      </c>
      <c r="F6486" s="5">
        <v>0</v>
      </c>
      <c r="G6486" s="5">
        <v>0</v>
      </c>
      <c r="H6486" s="20" t="str">
        <f ca="1">IFERROR(__xludf.DUMMYFUNCTION("GOOGLETRANSLATE(VIET!K6486,""vi"",""en"")"),"0")</f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19">
        <v>0</v>
      </c>
    </row>
    <row r="6487" spans="1:14" ht="15.75" customHeight="1" x14ac:dyDescent="0.2">
      <c r="A6487" s="14">
        <v>115</v>
      </c>
      <c r="B6487" s="16">
        <v>720</v>
      </c>
      <c r="C6487" s="14" t="s">
        <v>9107</v>
      </c>
      <c r="D6487" s="17">
        <v>1</v>
      </c>
      <c r="E6487" s="5" t="s">
        <v>9108</v>
      </c>
      <c r="F6487" s="5">
        <v>0</v>
      </c>
      <c r="G6487" s="5" t="s">
        <v>9109</v>
      </c>
      <c r="H6487" s="20" t="str">
        <f ca="1">IFERROR(__xludf.DUMMYFUNCTION("GOOGLETRANSLATE(VIET!K6487,""vi"",""en"")"),"Language")</f>
        <v>Language</v>
      </c>
      <c r="I6487" s="5">
        <v>0</v>
      </c>
      <c r="J6487" s="5">
        <v>1995</v>
      </c>
      <c r="K6487" s="5">
        <v>1</v>
      </c>
      <c r="L6487" s="5" t="s">
        <v>8743</v>
      </c>
      <c r="M6487" s="5" t="s">
        <v>96</v>
      </c>
      <c r="N6487" s="19">
        <v>9784883190447</v>
      </c>
    </row>
    <row r="6488" spans="1:14" ht="15.75" customHeight="1" x14ac:dyDescent="0.2">
      <c r="A6488" s="14">
        <v>116</v>
      </c>
      <c r="B6488" s="16">
        <v>720</v>
      </c>
      <c r="C6488" s="14" t="s">
        <v>9110</v>
      </c>
      <c r="D6488" s="17">
        <v>1</v>
      </c>
      <c r="E6488" s="5" t="s">
        <v>9111</v>
      </c>
      <c r="F6488" s="5">
        <v>0</v>
      </c>
      <c r="G6488" s="5">
        <v>0</v>
      </c>
      <c r="H6488" s="20" t="str">
        <f ca="1">IFERROR(__xludf.DUMMYFUNCTION("GOOGLETRANSLATE(VIET!K6488,""vi"",""en"")"),"0")</f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19">
        <v>0</v>
      </c>
    </row>
    <row r="6489" spans="1:14" ht="15.75" customHeight="1" x14ac:dyDescent="0.2">
      <c r="A6489" s="14">
        <v>117</v>
      </c>
      <c r="B6489" s="16">
        <v>720</v>
      </c>
      <c r="C6489" s="14" t="s">
        <v>9112</v>
      </c>
      <c r="D6489" s="17">
        <v>1</v>
      </c>
      <c r="E6489" s="5" t="s">
        <v>9113</v>
      </c>
      <c r="F6489" s="5">
        <v>0</v>
      </c>
      <c r="G6489" s="5" t="s">
        <v>9114</v>
      </c>
      <c r="H6489" s="20" t="str">
        <f ca="1">IFERROR(__xludf.DUMMYFUNCTION("GOOGLETRANSLATE(VIET!K6489,""vi"",""en"")"),"Language")</f>
        <v>Language</v>
      </c>
      <c r="I6489" s="5">
        <v>0</v>
      </c>
      <c r="J6489" s="5">
        <v>2010</v>
      </c>
      <c r="K6489" s="5">
        <v>0</v>
      </c>
      <c r="L6489" s="5" t="s">
        <v>9010</v>
      </c>
      <c r="M6489" s="5" t="s">
        <v>96</v>
      </c>
      <c r="N6489" s="19">
        <v>9784872176964</v>
      </c>
    </row>
    <row r="6490" spans="1:14" ht="15.75" customHeight="1" x14ac:dyDescent="0.2">
      <c r="A6490" s="14">
        <v>118</v>
      </c>
      <c r="B6490" s="16">
        <v>720</v>
      </c>
      <c r="C6490" s="14" t="s">
        <v>9115</v>
      </c>
      <c r="D6490" s="17">
        <v>2</v>
      </c>
      <c r="E6490" s="5" t="s">
        <v>9116</v>
      </c>
      <c r="F6490" s="5">
        <v>0</v>
      </c>
      <c r="G6490" s="5" t="s">
        <v>9117</v>
      </c>
      <c r="H6490" s="20" t="str">
        <f ca="1">IFERROR(__xludf.DUMMYFUNCTION("GOOGLETRANSLATE(VIET!K6490,""vi"",""en"")"),"Language")</f>
        <v>Language</v>
      </c>
      <c r="I6490" s="5">
        <v>0</v>
      </c>
      <c r="J6490" s="5">
        <v>2001</v>
      </c>
      <c r="K6490" s="5">
        <v>1</v>
      </c>
      <c r="L6490" s="5" t="s">
        <v>8743</v>
      </c>
      <c r="M6490" s="5" t="s">
        <v>96</v>
      </c>
      <c r="N6490" s="19">
        <v>9784883191925</v>
      </c>
    </row>
    <row r="6491" spans="1:14" ht="15.75" customHeight="1" x14ac:dyDescent="0.2">
      <c r="A6491" s="14">
        <v>119</v>
      </c>
      <c r="B6491" s="16">
        <v>720</v>
      </c>
      <c r="C6491" s="14" t="s">
        <v>9118</v>
      </c>
      <c r="D6491" s="17">
        <v>1</v>
      </c>
      <c r="E6491" s="5" t="s">
        <v>9119</v>
      </c>
      <c r="F6491" s="5">
        <v>0</v>
      </c>
      <c r="G6491" s="5">
        <v>0</v>
      </c>
      <c r="H6491" s="20" t="str">
        <f ca="1">IFERROR(__xludf.DUMMYFUNCTION("GOOGLETRANSLATE(VIET!K6491,""vi"",""en"")"),"0")</f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19">
        <v>0</v>
      </c>
    </row>
    <row r="6492" spans="1:14" ht="15.75" customHeight="1" x14ac:dyDescent="0.2">
      <c r="A6492" s="14">
        <v>120</v>
      </c>
      <c r="B6492" s="16">
        <v>720</v>
      </c>
      <c r="C6492" s="14" t="s">
        <v>9120</v>
      </c>
      <c r="D6492" s="17">
        <v>1</v>
      </c>
      <c r="E6492" s="5" t="s">
        <v>9121</v>
      </c>
      <c r="F6492" s="5">
        <v>0</v>
      </c>
      <c r="G6492" s="5">
        <v>0</v>
      </c>
      <c r="H6492" s="20" t="str">
        <f ca="1">IFERROR(__xludf.DUMMYFUNCTION("GOOGLETRANSLATE(VIET!K6492,""vi"",""en"")"),"0")</f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19">
        <v>0</v>
      </c>
    </row>
    <row r="6493" spans="1:14" ht="15.75" customHeight="1" x14ac:dyDescent="0.2">
      <c r="A6493" s="14">
        <v>121</v>
      </c>
      <c r="B6493" s="16">
        <v>720</v>
      </c>
      <c r="C6493" s="14" t="s">
        <v>9122</v>
      </c>
      <c r="D6493" s="17">
        <v>1</v>
      </c>
      <c r="E6493" s="5" t="s">
        <v>9123</v>
      </c>
      <c r="F6493" s="5">
        <v>0</v>
      </c>
      <c r="G6493" s="5">
        <v>0</v>
      </c>
      <c r="H6493" s="20" t="str">
        <f ca="1">IFERROR(__xludf.DUMMYFUNCTION("GOOGLETRANSLATE(VIET!K6493,""vi"",""en"")"),"0")</f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19">
        <v>0</v>
      </c>
    </row>
    <row r="6494" spans="1:14" ht="15.75" customHeight="1" x14ac:dyDescent="0.2">
      <c r="A6494" s="14">
        <v>122</v>
      </c>
      <c r="B6494" s="16">
        <v>720</v>
      </c>
      <c r="C6494" s="14" t="s">
        <v>9124</v>
      </c>
      <c r="D6494" s="17">
        <v>1</v>
      </c>
      <c r="E6494" s="5" t="s">
        <v>9125</v>
      </c>
      <c r="F6494" s="5">
        <v>0</v>
      </c>
      <c r="G6494" s="5">
        <v>0</v>
      </c>
      <c r="H6494" s="20" t="str">
        <f ca="1">IFERROR(__xludf.DUMMYFUNCTION("GOOGLETRANSLATE(VIET!K6494,""vi"",""en"")"),"0")</f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19">
        <v>0</v>
      </c>
    </row>
    <row r="6495" spans="1:14" ht="15.75" customHeight="1" x14ac:dyDescent="0.2">
      <c r="A6495" s="14">
        <v>123</v>
      </c>
      <c r="B6495" s="16">
        <v>720</v>
      </c>
      <c r="C6495" s="14" t="s">
        <v>9126</v>
      </c>
      <c r="D6495" s="17">
        <v>1</v>
      </c>
      <c r="E6495" s="5" t="s">
        <v>9127</v>
      </c>
      <c r="F6495" s="5">
        <v>0</v>
      </c>
      <c r="G6495" s="5">
        <v>0</v>
      </c>
      <c r="H6495" s="20" t="str">
        <f ca="1">IFERROR(__xludf.DUMMYFUNCTION("GOOGLETRANSLATE(VIET!K6495,""vi"",""en"")"),"0")</f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19">
        <v>0</v>
      </c>
    </row>
    <row r="6496" spans="1:14" ht="15.75" customHeight="1" x14ac:dyDescent="0.2">
      <c r="A6496" s="14">
        <v>124</v>
      </c>
      <c r="B6496" s="16">
        <v>720</v>
      </c>
      <c r="C6496" s="14" t="s">
        <v>9128</v>
      </c>
      <c r="D6496" s="17">
        <v>1</v>
      </c>
      <c r="E6496" s="5" t="s">
        <v>9129</v>
      </c>
      <c r="F6496" s="5">
        <v>0</v>
      </c>
      <c r="G6496" s="5">
        <v>0</v>
      </c>
      <c r="H6496" s="20" t="str">
        <f ca="1">IFERROR(__xludf.DUMMYFUNCTION("GOOGLETRANSLATE(VIET!K6496,""vi"",""en"")"),"0")</f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19">
        <v>0</v>
      </c>
    </row>
    <row r="6497" spans="1:14" ht="15.75" customHeight="1" x14ac:dyDescent="0.2">
      <c r="A6497" s="14">
        <v>125</v>
      </c>
      <c r="B6497" s="16">
        <v>720</v>
      </c>
      <c r="C6497" s="14" t="s">
        <v>9130</v>
      </c>
      <c r="D6497" s="17">
        <v>2</v>
      </c>
      <c r="E6497" s="5" t="s">
        <v>9131</v>
      </c>
      <c r="F6497" s="5">
        <v>0</v>
      </c>
      <c r="G6497" s="5" t="s">
        <v>9132</v>
      </c>
      <c r="H6497" s="20" t="str">
        <f ca="1">IFERROR(__xludf.DUMMYFUNCTION("GOOGLETRANSLATE(VIET!K6497,""vi"",""en"")"),"Language")</f>
        <v>Language</v>
      </c>
      <c r="I6497" s="5">
        <v>0</v>
      </c>
      <c r="J6497" s="5">
        <v>2010</v>
      </c>
      <c r="K6497" s="5">
        <v>1</v>
      </c>
      <c r="L6497" s="5" t="s">
        <v>8743</v>
      </c>
      <c r="M6497" s="5" t="s">
        <v>96</v>
      </c>
      <c r="N6497" s="19">
        <v>9784883195183</v>
      </c>
    </row>
    <row r="6498" spans="1:14" ht="15.75" customHeight="1" x14ac:dyDescent="0.2">
      <c r="A6498" s="14">
        <v>126</v>
      </c>
      <c r="B6498" s="16">
        <v>720</v>
      </c>
      <c r="C6498" s="14" t="s">
        <v>9133</v>
      </c>
      <c r="D6498" s="17">
        <v>2</v>
      </c>
      <c r="E6498" s="5" t="s">
        <v>9134</v>
      </c>
      <c r="F6498" s="5">
        <v>0</v>
      </c>
      <c r="G6498" s="5" t="s">
        <v>9132</v>
      </c>
      <c r="H6498" s="20" t="str">
        <f ca="1">IFERROR(__xludf.DUMMYFUNCTION("GOOGLETRANSLATE(VIET!K6498,""vi"",""en"")"),"Language")</f>
        <v>Language</v>
      </c>
      <c r="I6498" s="5">
        <v>0</v>
      </c>
      <c r="J6498" s="5">
        <v>2010</v>
      </c>
      <c r="K6498" s="5">
        <v>0</v>
      </c>
      <c r="L6498" s="5" t="s">
        <v>8743</v>
      </c>
      <c r="M6498" s="5" t="s">
        <v>96</v>
      </c>
      <c r="N6498" s="19">
        <v>9784883193714</v>
      </c>
    </row>
    <row r="6499" spans="1:14" ht="15.75" customHeight="1" x14ac:dyDescent="0.2">
      <c r="A6499" s="14">
        <v>127</v>
      </c>
      <c r="B6499" s="16">
        <v>720</v>
      </c>
      <c r="C6499" s="14" t="s">
        <v>9135</v>
      </c>
      <c r="D6499" s="17">
        <v>1</v>
      </c>
      <c r="E6499" s="5" t="s">
        <v>9136</v>
      </c>
      <c r="F6499" s="5">
        <v>0</v>
      </c>
      <c r="G6499" s="5">
        <v>0</v>
      </c>
      <c r="H6499" s="20" t="str">
        <f ca="1">IFERROR(__xludf.DUMMYFUNCTION("GOOGLETRANSLATE(VIET!K6499,""vi"",""en"")"),"0")</f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19">
        <v>0</v>
      </c>
    </row>
    <row r="6500" spans="1:14" ht="15.75" customHeight="1" x14ac:dyDescent="0.2">
      <c r="A6500" s="14">
        <v>128</v>
      </c>
      <c r="B6500" s="16">
        <v>720</v>
      </c>
      <c r="C6500" s="14" t="s">
        <v>9137</v>
      </c>
      <c r="D6500" s="17">
        <v>1</v>
      </c>
      <c r="E6500" s="5" t="s">
        <v>9138</v>
      </c>
      <c r="F6500" s="5">
        <v>0</v>
      </c>
      <c r="G6500" s="5">
        <v>0</v>
      </c>
      <c r="H6500" s="20" t="str">
        <f ca="1">IFERROR(__xludf.DUMMYFUNCTION("GOOGLETRANSLATE(VIET!K6500,""vi"",""en"")"),"0")</f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19">
        <v>0</v>
      </c>
    </row>
    <row r="6501" spans="1:14" ht="15.75" customHeight="1" x14ac:dyDescent="0.2">
      <c r="A6501" s="14">
        <v>129</v>
      </c>
      <c r="B6501" s="16">
        <v>720</v>
      </c>
      <c r="C6501" s="14" t="s">
        <v>9139</v>
      </c>
      <c r="D6501" s="17">
        <v>2</v>
      </c>
      <c r="E6501" s="5" t="s">
        <v>9140</v>
      </c>
      <c r="F6501" s="5">
        <v>0</v>
      </c>
      <c r="G6501" s="5" t="s">
        <v>9141</v>
      </c>
      <c r="H6501" s="20" t="str">
        <f ca="1">IFERROR(__xludf.DUMMYFUNCTION("GOOGLETRANSLATE(VIET!K6501,""vi"",""en"")"),"Language")</f>
        <v>Language</v>
      </c>
      <c r="I6501" s="5">
        <v>0</v>
      </c>
      <c r="J6501" s="5">
        <v>2003</v>
      </c>
      <c r="K6501" s="5">
        <v>8</v>
      </c>
      <c r="L6501" s="5" t="s">
        <v>9142</v>
      </c>
      <c r="M6501" s="5" t="s">
        <v>96</v>
      </c>
      <c r="N6501" s="19">
        <v>4894761777</v>
      </c>
    </row>
    <row r="6502" spans="1:14" ht="15.75" customHeight="1" x14ac:dyDescent="0.2">
      <c r="A6502" s="14">
        <v>130</v>
      </c>
      <c r="B6502" s="16">
        <v>720</v>
      </c>
      <c r="C6502" s="14" t="s">
        <v>9143</v>
      </c>
      <c r="D6502" s="17">
        <v>1</v>
      </c>
      <c r="E6502" s="5" t="s">
        <v>9144</v>
      </c>
      <c r="F6502" s="5">
        <v>0</v>
      </c>
      <c r="G6502" s="5" t="s">
        <v>9145</v>
      </c>
      <c r="H6502" s="20" t="str">
        <f ca="1">IFERROR(__xludf.DUMMYFUNCTION("GOOGLETRANSLATE(VIET!K6502,""vi"",""en"")"),"Language")</f>
        <v>Language</v>
      </c>
      <c r="I6502" s="5">
        <v>0</v>
      </c>
      <c r="J6502" s="5">
        <v>2006</v>
      </c>
      <c r="K6502" s="5">
        <v>2</v>
      </c>
      <c r="L6502" s="5" t="s">
        <v>9146</v>
      </c>
      <c r="M6502" s="5" t="s">
        <v>96</v>
      </c>
      <c r="N6502" s="19">
        <v>9784894762107</v>
      </c>
    </row>
    <row r="6503" spans="1:14" ht="15.75" customHeight="1" x14ac:dyDescent="0.2">
      <c r="A6503" s="14">
        <v>131</v>
      </c>
      <c r="B6503" s="16">
        <v>720</v>
      </c>
      <c r="C6503" s="14" t="s">
        <v>9147</v>
      </c>
      <c r="D6503" s="17">
        <v>1</v>
      </c>
      <c r="E6503" s="5" t="s">
        <v>9148</v>
      </c>
      <c r="F6503" s="5">
        <v>0</v>
      </c>
      <c r="G6503" s="5" t="s">
        <v>9149</v>
      </c>
      <c r="H6503" s="20" t="str">
        <f ca="1">IFERROR(__xludf.DUMMYFUNCTION("GOOGLETRANSLATE(VIET!K6503,""vi"",""en"")"),"Language")</f>
        <v>Language</v>
      </c>
      <c r="I6503" s="5">
        <v>0</v>
      </c>
      <c r="J6503" s="5">
        <v>2002</v>
      </c>
      <c r="K6503" s="5">
        <v>1</v>
      </c>
      <c r="L6503" s="5" t="s">
        <v>9010</v>
      </c>
      <c r="M6503" s="5" t="s">
        <v>96</v>
      </c>
      <c r="N6503" s="19">
        <v>9784872174021</v>
      </c>
    </row>
    <row r="6504" spans="1:14" ht="15.75" customHeight="1" x14ac:dyDescent="0.2">
      <c r="A6504" s="14">
        <v>132</v>
      </c>
      <c r="B6504" s="16">
        <v>720</v>
      </c>
      <c r="C6504" s="14" t="s">
        <v>9150</v>
      </c>
      <c r="D6504" s="17">
        <v>1</v>
      </c>
      <c r="E6504" s="5" t="s">
        <v>9151</v>
      </c>
      <c r="F6504" s="5">
        <v>0</v>
      </c>
      <c r="G6504" s="5" t="s">
        <v>9152</v>
      </c>
      <c r="H6504" s="20" t="str">
        <f ca="1">IFERROR(__xludf.DUMMYFUNCTION("GOOGLETRANSLATE(VIET!K6504,""vi"",""en"")"),"Language")</f>
        <v>Language</v>
      </c>
      <c r="I6504" s="5">
        <v>0</v>
      </c>
      <c r="J6504" s="5">
        <v>2010</v>
      </c>
      <c r="K6504" s="5">
        <v>1</v>
      </c>
      <c r="L6504" s="5" t="s">
        <v>8743</v>
      </c>
      <c r="M6504" s="5" t="s">
        <v>96</v>
      </c>
      <c r="N6504" s="19">
        <v>9784883195398</v>
      </c>
    </row>
    <row r="6505" spans="1:14" ht="15.75" customHeight="1" x14ac:dyDescent="0.2">
      <c r="A6505" s="14">
        <v>133</v>
      </c>
      <c r="B6505" s="16">
        <v>720</v>
      </c>
      <c r="C6505" s="14" t="s">
        <v>9153</v>
      </c>
      <c r="D6505" s="17">
        <v>2</v>
      </c>
      <c r="E6505" s="5" t="s">
        <v>9154</v>
      </c>
      <c r="F6505" s="5">
        <v>0</v>
      </c>
      <c r="G6505" s="5" t="s">
        <v>9155</v>
      </c>
      <c r="H6505" s="20" t="str">
        <f ca="1">IFERROR(__xludf.DUMMYFUNCTION("GOOGLETRANSLATE(VIET!K6505,""vi"",""en"")"),"Language")</f>
        <v>Language</v>
      </c>
      <c r="I6505" s="5">
        <v>0</v>
      </c>
      <c r="J6505" s="5">
        <v>2006</v>
      </c>
      <c r="K6505" s="5">
        <v>1</v>
      </c>
      <c r="L6505" s="5" t="s">
        <v>9156</v>
      </c>
      <c r="M6505" s="5" t="s">
        <v>96</v>
      </c>
      <c r="N6505" s="19">
        <v>4990107284</v>
      </c>
    </row>
    <row r="6506" spans="1:14" ht="15.75" customHeight="1" x14ac:dyDescent="0.2">
      <c r="A6506" s="14">
        <v>134</v>
      </c>
      <c r="B6506" s="16">
        <v>720</v>
      </c>
      <c r="C6506" s="14" t="s">
        <v>9157</v>
      </c>
      <c r="D6506" s="17">
        <v>2</v>
      </c>
      <c r="E6506" s="5" t="s">
        <v>9158</v>
      </c>
      <c r="F6506" s="5">
        <v>0</v>
      </c>
      <c r="G6506" s="5" t="s">
        <v>9155</v>
      </c>
      <c r="H6506" s="20" t="str">
        <f ca="1">IFERROR(__xludf.DUMMYFUNCTION("GOOGLETRANSLATE(VIET!K6506,""vi"",""en"")"),"Language")</f>
        <v>Language</v>
      </c>
      <c r="I6506" s="5">
        <v>0</v>
      </c>
      <c r="J6506" s="5">
        <v>2006</v>
      </c>
      <c r="K6506" s="5">
        <v>1</v>
      </c>
      <c r="L6506" s="5" t="s">
        <v>9156</v>
      </c>
      <c r="M6506" s="5" t="s">
        <v>96</v>
      </c>
      <c r="N6506" s="19">
        <v>4990107276</v>
      </c>
    </row>
    <row r="6507" spans="1:14" ht="15.75" customHeight="1" x14ac:dyDescent="0.2">
      <c r="A6507" s="14">
        <v>135</v>
      </c>
      <c r="B6507" s="16">
        <v>720</v>
      </c>
      <c r="C6507" s="14" t="s">
        <v>9159</v>
      </c>
      <c r="D6507" s="17">
        <v>2</v>
      </c>
      <c r="E6507" s="5" t="s">
        <v>9160</v>
      </c>
      <c r="F6507" s="5">
        <v>0</v>
      </c>
      <c r="G6507" s="5" t="s">
        <v>9161</v>
      </c>
      <c r="H6507" s="20" t="str">
        <f ca="1">IFERROR(__xludf.DUMMYFUNCTION("GOOGLETRANSLATE(VIET!K6507,""vi"",""en"")"),"Language")</f>
        <v>Language</v>
      </c>
      <c r="I6507" s="5">
        <v>0</v>
      </c>
      <c r="J6507" s="5">
        <v>2011</v>
      </c>
      <c r="K6507" s="5">
        <v>7</v>
      </c>
      <c r="L6507" s="5" t="s">
        <v>9162</v>
      </c>
      <c r="M6507" s="5" t="s">
        <v>96</v>
      </c>
      <c r="N6507" s="19">
        <v>9784316802985</v>
      </c>
    </row>
    <row r="6508" spans="1:14" ht="15.75" customHeight="1" x14ac:dyDescent="0.2">
      <c r="A6508" s="14">
        <v>136</v>
      </c>
      <c r="B6508" s="16">
        <v>720</v>
      </c>
      <c r="C6508" s="14" t="s">
        <v>9163</v>
      </c>
      <c r="D6508" s="17">
        <v>2</v>
      </c>
      <c r="E6508" s="5" t="s">
        <v>9164</v>
      </c>
      <c r="F6508" s="5">
        <v>0</v>
      </c>
      <c r="G6508" s="5" t="s">
        <v>9165</v>
      </c>
      <c r="H6508" s="20" t="str">
        <f ca="1">IFERROR(__xludf.DUMMYFUNCTION("GOOGLETRANSLATE(VIET!K6508,""vi"",""en"")"),"Language")</f>
        <v>Language</v>
      </c>
      <c r="I6508" s="5">
        <v>1</v>
      </c>
      <c r="J6508" s="5">
        <v>1999</v>
      </c>
      <c r="K6508" s="5">
        <v>3</v>
      </c>
      <c r="L6508" s="5" t="s">
        <v>9086</v>
      </c>
      <c r="M6508" s="5" t="s">
        <v>96</v>
      </c>
      <c r="N6508" s="19">
        <v>9784893584151</v>
      </c>
    </row>
    <row r="6509" spans="1:14" ht="15.75" customHeight="1" x14ac:dyDescent="0.2">
      <c r="A6509" s="14">
        <v>137</v>
      </c>
      <c r="B6509" s="16">
        <v>720</v>
      </c>
      <c r="C6509" s="14" t="s">
        <v>9166</v>
      </c>
      <c r="D6509" s="17">
        <v>2</v>
      </c>
      <c r="E6509" s="5" t="s">
        <v>9167</v>
      </c>
      <c r="F6509" s="5">
        <v>0</v>
      </c>
      <c r="G6509" s="5" t="s">
        <v>9165</v>
      </c>
      <c r="H6509" s="20" t="str">
        <f ca="1">IFERROR(__xludf.DUMMYFUNCTION("GOOGLETRANSLATE(VIET!K6509,""vi"",""en"")"),"Language")</f>
        <v>Language</v>
      </c>
      <c r="I6509" s="5">
        <v>2</v>
      </c>
      <c r="J6509" s="5">
        <v>1999</v>
      </c>
      <c r="K6509" s="5">
        <v>3</v>
      </c>
      <c r="L6509" s="5" t="s">
        <v>9086</v>
      </c>
      <c r="M6509" s="5" t="s">
        <v>96</v>
      </c>
      <c r="N6509" s="19">
        <v>9784893584267</v>
      </c>
    </row>
    <row r="6510" spans="1:14" ht="15.75" customHeight="1" x14ac:dyDescent="0.2">
      <c r="A6510" s="14">
        <v>138</v>
      </c>
      <c r="B6510" s="16">
        <v>720</v>
      </c>
      <c r="C6510" s="14" t="s">
        <v>9168</v>
      </c>
      <c r="D6510" s="17">
        <v>1</v>
      </c>
      <c r="E6510" s="5" t="s">
        <v>9169</v>
      </c>
      <c r="F6510" s="5">
        <v>0</v>
      </c>
      <c r="G6510" s="5" t="s">
        <v>9170</v>
      </c>
      <c r="H6510" s="20" t="str">
        <f ca="1">IFERROR(__xludf.DUMMYFUNCTION("GOOGLETRANSLATE(VIET!K6510,""vi"",""en"")"),"Language")</f>
        <v>Language</v>
      </c>
      <c r="I6510" s="5">
        <v>0</v>
      </c>
      <c r="J6510" s="5">
        <v>2009</v>
      </c>
      <c r="K6510" s="5">
        <v>1</v>
      </c>
      <c r="L6510" s="5" t="s">
        <v>9171</v>
      </c>
      <c r="M6510" s="5" t="s">
        <v>96</v>
      </c>
      <c r="N6510" s="19">
        <v>9784893587091</v>
      </c>
    </row>
    <row r="6511" spans="1:14" ht="15.75" customHeight="1" x14ac:dyDescent="0.2">
      <c r="A6511" s="14">
        <v>139</v>
      </c>
      <c r="B6511" s="16">
        <v>720</v>
      </c>
      <c r="C6511" s="14" t="s">
        <v>9172</v>
      </c>
      <c r="D6511" s="17">
        <v>1</v>
      </c>
      <c r="E6511" s="5" t="s">
        <v>9173</v>
      </c>
      <c r="F6511" s="5">
        <v>0</v>
      </c>
      <c r="G6511" s="5" t="s">
        <v>9174</v>
      </c>
      <c r="H6511" s="20" t="str">
        <f ca="1">IFERROR(__xludf.DUMMYFUNCTION("GOOGLETRANSLATE(VIET!K6511,""vi"",""en"")"),"Language")</f>
        <v>Language</v>
      </c>
      <c r="I6511" s="5">
        <v>0</v>
      </c>
      <c r="J6511" s="5">
        <v>2010</v>
      </c>
      <c r="K6511" s="5">
        <v>1</v>
      </c>
      <c r="L6511" s="5" t="s">
        <v>9142</v>
      </c>
      <c r="M6511" s="5" t="s">
        <v>96</v>
      </c>
      <c r="N6511" s="19">
        <v>9784894764972</v>
      </c>
    </row>
    <row r="6512" spans="1:14" ht="15.75" customHeight="1" x14ac:dyDescent="0.2">
      <c r="A6512" s="14">
        <v>140</v>
      </c>
      <c r="B6512" s="16">
        <v>720</v>
      </c>
      <c r="C6512" s="14" t="s">
        <v>9175</v>
      </c>
      <c r="D6512" s="17">
        <v>2</v>
      </c>
      <c r="E6512" s="5" t="s">
        <v>9176</v>
      </c>
      <c r="F6512" s="5">
        <v>0</v>
      </c>
      <c r="G6512" s="5" t="s">
        <v>9177</v>
      </c>
      <c r="H6512" s="20" t="str">
        <f ca="1">IFERROR(__xludf.DUMMYFUNCTION("GOOGLETRANSLATE(VIET!K6512,""vi"",""en"")"),"Language")</f>
        <v>Language</v>
      </c>
      <c r="I6512" s="5">
        <v>0</v>
      </c>
      <c r="J6512" s="5">
        <v>2006</v>
      </c>
      <c r="K6512" s="5">
        <v>1</v>
      </c>
      <c r="L6512" s="5" t="s">
        <v>414</v>
      </c>
      <c r="M6512" s="5" t="s">
        <v>96</v>
      </c>
      <c r="N6512" s="19">
        <v>9784770040565</v>
      </c>
    </row>
    <row r="6513" spans="1:14" ht="15.75" customHeight="1" x14ac:dyDescent="0.2">
      <c r="A6513" s="14">
        <v>141</v>
      </c>
      <c r="B6513" s="16">
        <v>720</v>
      </c>
      <c r="C6513" s="14" t="s">
        <v>9178</v>
      </c>
      <c r="D6513" s="17">
        <v>2</v>
      </c>
      <c r="E6513" s="5" t="s">
        <v>9179</v>
      </c>
      <c r="F6513" s="5">
        <v>0</v>
      </c>
      <c r="G6513" s="5" t="s">
        <v>9177</v>
      </c>
      <c r="H6513" s="20" t="str">
        <f ca="1">IFERROR(__xludf.DUMMYFUNCTION("GOOGLETRANSLATE(VIET!K6513,""vi"",""en"")"),"Language")</f>
        <v>Language</v>
      </c>
      <c r="I6513" s="5">
        <v>0</v>
      </c>
      <c r="J6513" s="5">
        <v>2006</v>
      </c>
      <c r="K6513" s="5">
        <v>1</v>
      </c>
      <c r="L6513" s="5" t="s">
        <v>414</v>
      </c>
      <c r="M6513" s="5" t="s">
        <v>96</v>
      </c>
      <c r="N6513" s="19">
        <v>9784770040213</v>
      </c>
    </row>
    <row r="6514" spans="1:14" ht="15.75" customHeight="1" x14ac:dyDescent="0.2">
      <c r="A6514" s="14">
        <v>142</v>
      </c>
      <c r="B6514" s="16">
        <v>720</v>
      </c>
      <c r="C6514" s="14" t="s">
        <v>9180</v>
      </c>
      <c r="D6514" s="17">
        <v>2</v>
      </c>
      <c r="E6514" s="5" t="s">
        <v>9181</v>
      </c>
      <c r="F6514" s="5">
        <v>0</v>
      </c>
      <c r="G6514" s="5" t="s">
        <v>9177</v>
      </c>
      <c r="H6514" s="20" t="str">
        <f ca="1">IFERROR(__xludf.DUMMYFUNCTION("GOOGLETRANSLATE(VIET!K6514,""vi"",""en"")"),"Language")</f>
        <v>Language</v>
      </c>
      <c r="I6514" s="5">
        <v>0</v>
      </c>
      <c r="J6514" s="5">
        <v>2006</v>
      </c>
      <c r="K6514" s="5">
        <v>1</v>
      </c>
      <c r="L6514" s="5" t="s">
        <v>414</v>
      </c>
      <c r="M6514" s="5" t="s">
        <v>96</v>
      </c>
      <c r="N6514" s="19">
        <v>9784770040947</v>
      </c>
    </row>
    <row r="6515" spans="1:14" ht="15.75" customHeight="1" x14ac:dyDescent="0.2">
      <c r="A6515" s="14">
        <v>143</v>
      </c>
      <c r="B6515" s="16">
        <v>720</v>
      </c>
      <c r="C6515" s="14" t="s">
        <v>9182</v>
      </c>
      <c r="D6515" s="17">
        <v>1</v>
      </c>
      <c r="E6515" s="5" t="s">
        <v>9183</v>
      </c>
      <c r="F6515" s="5">
        <v>0</v>
      </c>
      <c r="G6515" s="5" t="s">
        <v>9184</v>
      </c>
      <c r="H6515" s="20" t="str">
        <f ca="1">IFERROR(__xludf.DUMMYFUNCTION("GOOGLETRANSLATE(VIET!K6515,""vi"",""en"")"),"Language")</f>
        <v>Language</v>
      </c>
      <c r="I6515" s="5">
        <v>3</v>
      </c>
      <c r="J6515" s="5">
        <v>1993</v>
      </c>
      <c r="K6515" s="5">
        <v>10</v>
      </c>
      <c r="L6515" s="5" t="s">
        <v>9185</v>
      </c>
      <c r="M6515" s="5" t="s">
        <v>96</v>
      </c>
      <c r="N6515" s="19">
        <v>4883243338</v>
      </c>
    </row>
    <row r="6516" spans="1:14" ht="15.75" customHeight="1" x14ac:dyDescent="0.2">
      <c r="A6516" s="14">
        <v>144</v>
      </c>
      <c r="B6516" s="16">
        <v>720</v>
      </c>
      <c r="C6516" s="14" t="s">
        <v>9186</v>
      </c>
      <c r="D6516" s="17">
        <v>1</v>
      </c>
      <c r="E6516" s="5" t="s">
        <v>9187</v>
      </c>
      <c r="F6516" s="5">
        <v>0</v>
      </c>
      <c r="G6516" s="5">
        <v>0</v>
      </c>
      <c r="H6516" s="20" t="str">
        <f ca="1">IFERROR(__xludf.DUMMYFUNCTION("GOOGLETRANSLATE(VIET!K6516,""vi"",""en"")"),"0")</f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19">
        <v>0</v>
      </c>
    </row>
    <row r="6517" spans="1:14" ht="15.75" customHeight="1" x14ac:dyDescent="0.2">
      <c r="A6517" s="14">
        <v>145</v>
      </c>
      <c r="B6517" s="16">
        <v>720</v>
      </c>
      <c r="C6517" s="14" t="s">
        <v>9188</v>
      </c>
      <c r="D6517" s="17">
        <v>1</v>
      </c>
      <c r="E6517" s="5" t="s">
        <v>9189</v>
      </c>
      <c r="F6517" s="5">
        <v>0</v>
      </c>
      <c r="G6517" s="5">
        <v>0</v>
      </c>
      <c r="H6517" s="20" t="str">
        <f ca="1">IFERROR(__xludf.DUMMYFUNCTION("GOOGLETRANSLATE(VIET!K6517,""vi"",""en"")"),"0")</f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19">
        <v>0</v>
      </c>
    </row>
    <row r="6518" spans="1:14" ht="15.75" customHeight="1" x14ac:dyDescent="0.2">
      <c r="A6518" s="14">
        <v>146</v>
      </c>
      <c r="B6518" s="16">
        <v>720</v>
      </c>
      <c r="C6518" s="14" t="s">
        <v>9190</v>
      </c>
      <c r="D6518" s="17">
        <v>1</v>
      </c>
      <c r="E6518" s="5" t="s">
        <v>9191</v>
      </c>
      <c r="F6518" s="5">
        <v>0</v>
      </c>
      <c r="G6518" s="5">
        <v>0</v>
      </c>
      <c r="H6518" s="20" t="str">
        <f ca="1">IFERROR(__xludf.DUMMYFUNCTION("GOOGLETRANSLATE(VIET!K6518,""vi"",""en"")"),"0")</f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19">
        <v>0</v>
      </c>
    </row>
    <row r="6519" spans="1:14" ht="15.75" customHeight="1" x14ac:dyDescent="0.2">
      <c r="A6519" s="14">
        <v>147</v>
      </c>
      <c r="B6519" s="16">
        <v>720</v>
      </c>
      <c r="C6519" s="14" t="s">
        <v>9192</v>
      </c>
      <c r="D6519" s="17">
        <v>1</v>
      </c>
      <c r="E6519" s="5" t="s">
        <v>9193</v>
      </c>
      <c r="F6519" s="5">
        <v>0</v>
      </c>
      <c r="G6519" s="5">
        <v>0</v>
      </c>
      <c r="H6519" s="20" t="str">
        <f ca="1">IFERROR(__xludf.DUMMYFUNCTION("GOOGLETRANSLATE(VIET!K6519,""vi"",""en"")"),"0")</f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19">
        <v>0</v>
      </c>
    </row>
    <row r="6520" spans="1:14" ht="15.75" customHeight="1" x14ac:dyDescent="0.2">
      <c r="A6520" s="14">
        <v>148</v>
      </c>
      <c r="B6520" s="16">
        <v>720</v>
      </c>
      <c r="C6520" s="14" t="s">
        <v>9194</v>
      </c>
      <c r="D6520" s="17">
        <v>1</v>
      </c>
      <c r="E6520" s="5" t="s">
        <v>9195</v>
      </c>
      <c r="F6520" s="5">
        <v>0</v>
      </c>
      <c r="G6520" s="5">
        <v>0</v>
      </c>
      <c r="H6520" s="20" t="str">
        <f ca="1">IFERROR(__xludf.DUMMYFUNCTION("GOOGLETRANSLATE(VIET!K6520,""vi"",""en"")"),"0")</f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19">
        <v>0</v>
      </c>
    </row>
    <row r="6521" spans="1:14" ht="15.75" customHeight="1" x14ac:dyDescent="0.2">
      <c r="A6521" s="14">
        <v>149</v>
      </c>
      <c r="B6521" s="16">
        <v>720</v>
      </c>
      <c r="C6521" s="14" t="s">
        <v>9196</v>
      </c>
      <c r="D6521" s="17">
        <v>2</v>
      </c>
      <c r="E6521" s="5" t="s">
        <v>9197</v>
      </c>
      <c r="F6521" s="5">
        <v>0</v>
      </c>
      <c r="G6521" s="5">
        <v>0</v>
      </c>
      <c r="H6521" s="20" t="str">
        <f ca="1">IFERROR(__xludf.DUMMYFUNCTION("GOOGLETRANSLATE(VIET!K6521,""vi"",""en"")"),"0")</f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19">
        <v>0</v>
      </c>
    </row>
    <row r="6522" spans="1:14" ht="15.75" customHeight="1" x14ac:dyDescent="0.2">
      <c r="A6522" s="14">
        <v>150</v>
      </c>
      <c r="B6522" s="16">
        <v>720</v>
      </c>
      <c r="C6522" s="14" t="s">
        <v>9198</v>
      </c>
      <c r="D6522" s="17">
        <v>2</v>
      </c>
      <c r="E6522" s="5" t="s">
        <v>9199</v>
      </c>
      <c r="F6522" s="5">
        <v>0</v>
      </c>
      <c r="G6522" s="5" t="s">
        <v>9184</v>
      </c>
      <c r="H6522" s="20" t="str">
        <f ca="1">IFERROR(__xludf.DUMMYFUNCTION("GOOGLETRANSLATE(VIET!K6522,""vi"",""en"")"),"Language")</f>
        <v>Language</v>
      </c>
      <c r="I6522" s="5">
        <v>4</v>
      </c>
      <c r="J6522" s="5">
        <v>1993</v>
      </c>
      <c r="K6522" s="5">
        <v>10</v>
      </c>
      <c r="L6522" s="5" t="s">
        <v>9185</v>
      </c>
      <c r="M6522" s="5" t="s">
        <v>96</v>
      </c>
      <c r="N6522" s="19">
        <v>4883243338</v>
      </c>
    </row>
    <row r="6523" spans="1:14" ht="15.75" customHeight="1" x14ac:dyDescent="0.2">
      <c r="A6523" s="14">
        <v>151</v>
      </c>
      <c r="B6523" s="16">
        <v>720</v>
      </c>
      <c r="C6523" s="14" t="s">
        <v>9200</v>
      </c>
      <c r="D6523" s="17">
        <v>2</v>
      </c>
      <c r="E6523" s="5" t="s">
        <v>9201</v>
      </c>
      <c r="F6523" s="5">
        <v>0</v>
      </c>
      <c r="G6523" s="5" t="s">
        <v>9202</v>
      </c>
      <c r="H6523" s="20" t="str">
        <f ca="1">IFERROR(__xludf.DUMMYFUNCTION("GOOGLETRANSLATE(VIET!K6523,""vi"",""en"")"),"Language")</f>
        <v>Language</v>
      </c>
      <c r="I6523" s="5">
        <v>7</v>
      </c>
      <c r="J6523" s="5">
        <v>1994</v>
      </c>
      <c r="K6523" s="5">
        <v>7</v>
      </c>
      <c r="L6523" s="5" t="s">
        <v>9185</v>
      </c>
      <c r="M6523" s="5" t="s">
        <v>96</v>
      </c>
      <c r="N6523" s="19">
        <v>48832433476</v>
      </c>
    </row>
    <row r="6524" spans="1:14" ht="15.75" customHeight="1" x14ac:dyDescent="0.2">
      <c r="A6524" s="14">
        <v>152</v>
      </c>
      <c r="B6524" s="16">
        <v>720</v>
      </c>
      <c r="C6524" s="14" t="s">
        <v>9203</v>
      </c>
      <c r="D6524" s="17">
        <v>2</v>
      </c>
      <c r="E6524" s="5" t="s">
        <v>9204</v>
      </c>
      <c r="F6524" s="5">
        <v>0</v>
      </c>
      <c r="G6524" s="5" t="s">
        <v>9205</v>
      </c>
      <c r="H6524" s="20" t="str">
        <f ca="1">IFERROR(__xludf.DUMMYFUNCTION("GOOGLETRANSLATE(VIET!K6524,""vi"",""en"")"),"Language")</f>
        <v>Language</v>
      </c>
      <c r="I6524" s="5">
        <v>18</v>
      </c>
      <c r="J6524" s="5">
        <v>2004</v>
      </c>
      <c r="K6524" s="5">
        <v>2</v>
      </c>
      <c r="L6524" s="5" t="s">
        <v>9185</v>
      </c>
      <c r="M6524" s="5" t="s">
        <v>96</v>
      </c>
      <c r="N6524" s="19">
        <v>9784883244003</v>
      </c>
    </row>
    <row r="6525" spans="1:14" ht="15.75" customHeight="1" x14ac:dyDescent="0.2">
      <c r="A6525" s="14">
        <v>153</v>
      </c>
      <c r="B6525" s="16">
        <v>720</v>
      </c>
      <c r="C6525" s="14" t="s">
        <v>9206</v>
      </c>
      <c r="D6525" s="17">
        <v>1</v>
      </c>
      <c r="E6525" s="5" t="s">
        <v>9207</v>
      </c>
      <c r="F6525" s="5">
        <v>0</v>
      </c>
      <c r="G6525" s="5">
        <v>0</v>
      </c>
      <c r="H6525" s="20" t="str">
        <f ca="1">IFERROR(__xludf.DUMMYFUNCTION("GOOGLETRANSLATE(VIET!K6525,""vi"",""en"")"),"0")</f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19">
        <v>0</v>
      </c>
    </row>
    <row r="6526" spans="1:14" ht="15.75" customHeight="1" x14ac:dyDescent="0.2">
      <c r="A6526" s="14">
        <v>154</v>
      </c>
      <c r="B6526" s="16">
        <v>720</v>
      </c>
      <c r="C6526" s="14" t="s">
        <v>9208</v>
      </c>
      <c r="D6526" s="17">
        <v>1</v>
      </c>
      <c r="E6526" s="5" t="s">
        <v>9209</v>
      </c>
      <c r="F6526" s="5">
        <v>0</v>
      </c>
      <c r="G6526" s="5">
        <v>0</v>
      </c>
      <c r="H6526" s="20" t="str">
        <f ca="1">IFERROR(__xludf.DUMMYFUNCTION("GOOGLETRANSLATE(VIET!K6526,""vi"",""en"")"),"0")</f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19">
        <v>0</v>
      </c>
    </row>
    <row r="6527" spans="1:14" ht="15.75" customHeight="1" x14ac:dyDescent="0.2">
      <c r="A6527" s="14">
        <v>155</v>
      </c>
      <c r="B6527" s="16">
        <v>720</v>
      </c>
      <c r="C6527" s="14" t="s">
        <v>9210</v>
      </c>
      <c r="D6527" s="17">
        <v>2</v>
      </c>
      <c r="E6527" s="5" t="s">
        <v>9211</v>
      </c>
      <c r="F6527" s="5">
        <v>0</v>
      </c>
      <c r="G6527" s="5" t="s">
        <v>9212</v>
      </c>
      <c r="H6527" s="20" t="str">
        <f ca="1">IFERROR(__xludf.DUMMYFUNCTION("GOOGLETRANSLATE(VIET!K6527,""vi"",""en"")"),"Language")</f>
        <v>Language</v>
      </c>
      <c r="I6527" s="5">
        <v>3</v>
      </c>
      <c r="J6527" s="5">
        <v>2002</v>
      </c>
      <c r="K6527" s="5">
        <v>3</v>
      </c>
      <c r="L6527" s="5" t="s">
        <v>9212</v>
      </c>
      <c r="M6527" s="5" t="s">
        <v>96</v>
      </c>
      <c r="N6527" s="19">
        <v>9784893585219</v>
      </c>
    </row>
    <row r="6528" spans="1:14" ht="15.75" customHeight="1" x14ac:dyDescent="0.2">
      <c r="A6528" s="14">
        <v>156</v>
      </c>
      <c r="B6528" s="16">
        <v>720</v>
      </c>
      <c r="C6528" s="14" t="s">
        <v>9213</v>
      </c>
      <c r="D6528" s="17">
        <v>1</v>
      </c>
      <c r="E6528" s="5" t="s">
        <v>9214</v>
      </c>
      <c r="F6528" s="5">
        <v>0</v>
      </c>
      <c r="G6528" s="5">
        <v>0</v>
      </c>
      <c r="H6528" s="20" t="str">
        <f ca="1">IFERROR(__xludf.DUMMYFUNCTION("GOOGLETRANSLATE(VIET!K6528,""vi"",""en"")"),"0")</f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19">
        <v>0</v>
      </c>
    </row>
    <row r="6529" spans="1:14" ht="15.75" customHeight="1" x14ac:dyDescent="0.2">
      <c r="A6529" s="14">
        <v>157</v>
      </c>
      <c r="B6529" s="16">
        <v>720</v>
      </c>
      <c r="C6529" s="14" t="s">
        <v>9215</v>
      </c>
      <c r="D6529" s="17">
        <v>2</v>
      </c>
      <c r="E6529" s="5" t="s">
        <v>9216</v>
      </c>
      <c r="F6529" s="5">
        <v>0</v>
      </c>
      <c r="G6529" s="5" t="s">
        <v>8685</v>
      </c>
      <c r="H6529" s="20" t="str">
        <f ca="1">IFERROR(__xludf.DUMMYFUNCTION("GOOGLETRANSLATE(VIET!K6529,""vi"",""en"")"),"Language")</f>
        <v>Language</v>
      </c>
      <c r="I6529" s="5">
        <v>0</v>
      </c>
      <c r="J6529" s="5">
        <v>2008</v>
      </c>
      <c r="K6529" s="5">
        <v>12</v>
      </c>
      <c r="L6529" s="5" t="s">
        <v>8686</v>
      </c>
      <c r="M6529" s="5" t="s">
        <v>96</v>
      </c>
      <c r="N6529" s="19">
        <v>9784757401747</v>
      </c>
    </row>
    <row r="6530" spans="1:14" ht="15.75" customHeight="1" x14ac:dyDescent="0.2">
      <c r="A6530" s="14">
        <v>158</v>
      </c>
      <c r="B6530" s="16">
        <v>720</v>
      </c>
      <c r="C6530" s="14" t="s">
        <v>9217</v>
      </c>
      <c r="D6530" s="17">
        <v>1</v>
      </c>
      <c r="E6530" s="5" t="s">
        <v>9218</v>
      </c>
      <c r="F6530" s="5">
        <v>0</v>
      </c>
      <c r="G6530" s="5" t="s">
        <v>9219</v>
      </c>
      <c r="H6530" s="20" t="str">
        <f ca="1">IFERROR(__xludf.DUMMYFUNCTION("GOOGLETRANSLATE(VIET!K6530,""vi"",""en"")"),"Language")</f>
        <v>Language</v>
      </c>
      <c r="I6530" s="5">
        <v>0</v>
      </c>
      <c r="J6530" s="5">
        <v>1997</v>
      </c>
      <c r="K6530" s="5">
        <v>15</v>
      </c>
      <c r="L6530" s="5" t="s">
        <v>9220</v>
      </c>
      <c r="M6530" s="5" t="s">
        <v>96</v>
      </c>
      <c r="N6530" s="19">
        <v>9784872346954</v>
      </c>
    </row>
    <row r="6531" spans="1:14" ht="15.75" customHeight="1" x14ac:dyDescent="0.2">
      <c r="A6531" s="14">
        <v>159</v>
      </c>
      <c r="B6531" s="16">
        <v>720</v>
      </c>
      <c r="C6531" s="14" t="s">
        <v>9221</v>
      </c>
      <c r="D6531" s="17">
        <v>1</v>
      </c>
      <c r="E6531" s="5" t="s">
        <v>9222</v>
      </c>
      <c r="F6531" s="5">
        <v>0</v>
      </c>
      <c r="G6531" s="5" t="s">
        <v>9223</v>
      </c>
      <c r="H6531" s="20" t="str">
        <f ca="1">IFERROR(__xludf.DUMMYFUNCTION("GOOGLETRANSLATE(VIET!K6531,""vi"",""en"")"),"Language")</f>
        <v>Language</v>
      </c>
      <c r="I6531" s="5">
        <v>0</v>
      </c>
      <c r="J6531" s="5">
        <v>1996</v>
      </c>
      <c r="K6531" s="5">
        <v>2</v>
      </c>
      <c r="L6531" s="5" t="s">
        <v>8727</v>
      </c>
      <c r="M6531" s="5" t="s">
        <v>96</v>
      </c>
      <c r="N6531" s="19">
        <v>9784757418905</v>
      </c>
    </row>
    <row r="6532" spans="1:14" ht="15.75" customHeight="1" x14ac:dyDescent="0.2">
      <c r="A6532" s="14">
        <v>160</v>
      </c>
      <c r="B6532" s="16">
        <v>720</v>
      </c>
      <c r="C6532" s="14" t="s">
        <v>9224</v>
      </c>
      <c r="D6532" s="17">
        <v>2</v>
      </c>
      <c r="E6532" s="5" t="s">
        <v>9225</v>
      </c>
      <c r="F6532" s="5">
        <v>0</v>
      </c>
      <c r="G6532" s="5" t="s">
        <v>9226</v>
      </c>
      <c r="H6532" s="20" t="str">
        <f ca="1">IFERROR(__xludf.DUMMYFUNCTION("GOOGLETRANSLATE(VIET!K6532,""vi"",""en"")"),"Language")</f>
        <v>Language</v>
      </c>
      <c r="I6532" s="5">
        <v>0</v>
      </c>
      <c r="J6532" s="5">
        <v>2004</v>
      </c>
      <c r="K6532" s="5">
        <v>5</v>
      </c>
      <c r="L6532" s="5" t="s">
        <v>8727</v>
      </c>
      <c r="M6532" s="5" t="s">
        <v>96</v>
      </c>
      <c r="N6532" s="19">
        <v>9784872175530</v>
      </c>
    </row>
    <row r="6533" spans="1:14" ht="15.75" customHeight="1" x14ac:dyDescent="0.2">
      <c r="A6533" s="14">
        <v>161</v>
      </c>
      <c r="B6533" s="16">
        <v>720</v>
      </c>
      <c r="C6533" s="14" t="s">
        <v>9227</v>
      </c>
      <c r="D6533" s="17">
        <v>2</v>
      </c>
      <c r="E6533" s="5" t="s">
        <v>9228</v>
      </c>
      <c r="F6533" s="5">
        <v>0</v>
      </c>
      <c r="G6533" s="5" t="s">
        <v>9226</v>
      </c>
      <c r="H6533" s="20" t="str">
        <f ca="1">IFERROR(__xludf.DUMMYFUNCTION("GOOGLETRANSLATE(VIET!K6533,""vi"",""en"")"),"Language")</f>
        <v>Language</v>
      </c>
      <c r="I6533" s="5">
        <v>0</v>
      </c>
      <c r="J6533" s="5">
        <v>2004</v>
      </c>
      <c r="K6533" s="5">
        <v>5</v>
      </c>
      <c r="L6533" s="5" t="s">
        <v>8727</v>
      </c>
      <c r="M6533" s="5" t="s">
        <v>96</v>
      </c>
      <c r="N6533" s="19">
        <v>9784872175530</v>
      </c>
    </row>
    <row r="6534" spans="1:14" ht="15.75" customHeight="1" x14ac:dyDescent="0.2">
      <c r="A6534" s="14">
        <v>162</v>
      </c>
      <c r="B6534" s="16">
        <v>720</v>
      </c>
      <c r="C6534" s="14" t="s">
        <v>9229</v>
      </c>
      <c r="D6534" s="17">
        <v>1</v>
      </c>
      <c r="E6534" s="5" t="s">
        <v>9230</v>
      </c>
      <c r="F6534" s="5">
        <v>0</v>
      </c>
      <c r="G6534" s="5">
        <v>0</v>
      </c>
      <c r="H6534" s="20" t="str">
        <f ca="1">IFERROR(__xludf.DUMMYFUNCTION("GOOGLETRANSLATE(VIET!K6534,""vi"",""en"")"),"0")</f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19">
        <v>0</v>
      </c>
    </row>
    <row r="6535" spans="1:14" ht="15.75" customHeight="1" x14ac:dyDescent="0.2">
      <c r="A6535" s="14">
        <v>163</v>
      </c>
      <c r="B6535" s="16">
        <v>720</v>
      </c>
      <c r="C6535" s="14" t="s">
        <v>9231</v>
      </c>
      <c r="D6535" s="17">
        <v>1</v>
      </c>
      <c r="E6535" s="5" t="s">
        <v>9232</v>
      </c>
      <c r="F6535" s="5">
        <v>0</v>
      </c>
      <c r="G6535" s="5" t="s">
        <v>8685</v>
      </c>
      <c r="H6535" s="20" t="str">
        <f ca="1">IFERROR(__xludf.DUMMYFUNCTION("GOOGLETRANSLATE(VIET!K6535,""vi"",""en"")"),"Language")</f>
        <v>Language</v>
      </c>
      <c r="I6535" s="5">
        <v>0</v>
      </c>
      <c r="J6535" s="5">
        <v>2009</v>
      </c>
      <c r="K6535" s="5">
        <v>20</v>
      </c>
      <c r="L6535" s="5" t="s">
        <v>8686</v>
      </c>
      <c r="M6535" s="5" t="s">
        <v>96</v>
      </c>
      <c r="N6535" s="19">
        <v>9784872345896</v>
      </c>
    </row>
    <row r="6536" spans="1:14" ht="15.75" customHeight="1" x14ac:dyDescent="0.2">
      <c r="A6536" s="14">
        <v>164</v>
      </c>
      <c r="B6536" s="16">
        <v>720</v>
      </c>
      <c r="C6536" s="14" t="s">
        <v>9233</v>
      </c>
      <c r="D6536" s="17">
        <v>1</v>
      </c>
      <c r="E6536" s="5" t="s">
        <v>9234</v>
      </c>
      <c r="F6536" s="5">
        <v>0</v>
      </c>
      <c r="G6536" s="5">
        <v>0</v>
      </c>
      <c r="H6536" s="20" t="str">
        <f ca="1">IFERROR(__xludf.DUMMYFUNCTION("GOOGLETRANSLATE(VIET!K6536,""vi"",""en"")"),"0")</f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19">
        <v>0</v>
      </c>
    </row>
    <row r="6537" spans="1:14" ht="15.75" customHeight="1" x14ac:dyDescent="0.2">
      <c r="A6537" s="14">
        <v>165</v>
      </c>
      <c r="B6537" s="16">
        <v>720</v>
      </c>
      <c r="C6537" s="14" t="s">
        <v>9235</v>
      </c>
      <c r="D6537" s="17">
        <v>1</v>
      </c>
      <c r="E6537" s="5" t="s">
        <v>9236</v>
      </c>
      <c r="F6537" s="5">
        <v>0</v>
      </c>
      <c r="G6537" s="5">
        <v>0</v>
      </c>
      <c r="H6537" s="20" t="str">
        <f ca="1">IFERROR(__xludf.DUMMYFUNCTION("GOOGLETRANSLATE(VIET!K6537,""vi"",""en"")"),"0")</f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19">
        <v>0</v>
      </c>
    </row>
    <row r="6538" spans="1:14" ht="15.75" customHeight="1" x14ac:dyDescent="0.2">
      <c r="A6538" s="14">
        <v>166</v>
      </c>
      <c r="B6538" s="16">
        <v>720</v>
      </c>
      <c r="C6538" s="14" t="s">
        <v>9237</v>
      </c>
      <c r="D6538" s="17">
        <v>2</v>
      </c>
      <c r="E6538" s="5" t="s">
        <v>9238</v>
      </c>
      <c r="F6538" s="5">
        <v>0</v>
      </c>
      <c r="G6538" s="5" t="s">
        <v>9185</v>
      </c>
      <c r="H6538" s="20" t="str">
        <f ca="1">IFERROR(__xludf.DUMMYFUNCTION("GOOGLETRANSLATE(VIET!K6538,""vi"",""en"")"),"Language")</f>
        <v>Language</v>
      </c>
      <c r="I6538" s="5">
        <v>1</v>
      </c>
      <c r="J6538" s="5">
        <v>2012</v>
      </c>
      <c r="K6538" s="5">
        <v>1</v>
      </c>
      <c r="L6538" s="5" t="s">
        <v>9185</v>
      </c>
      <c r="M6538" s="5" t="s">
        <v>96</v>
      </c>
      <c r="N6538" s="19">
        <v>9784883244669</v>
      </c>
    </row>
    <row r="6539" spans="1:14" ht="15.75" customHeight="1" x14ac:dyDescent="0.2">
      <c r="A6539" s="14">
        <v>167</v>
      </c>
      <c r="B6539" s="16">
        <v>720</v>
      </c>
      <c r="C6539" s="14" t="s">
        <v>9239</v>
      </c>
      <c r="D6539" s="17">
        <v>2</v>
      </c>
      <c r="E6539" s="5" t="s">
        <v>9240</v>
      </c>
      <c r="F6539" s="5">
        <v>0</v>
      </c>
      <c r="G6539" s="5" t="s">
        <v>9185</v>
      </c>
      <c r="H6539" s="20" t="str">
        <f ca="1">IFERROR(__xludf.DUMMYFUNCTION("GOOGLETRANSLATE(VIET!K6539,""vi"",""en"")"),"Language")</f>
        <v>Language</v>
      </c>
      <c r="I6539" s="5">
        <v>2</v>
      </c>
      <c r="J6539" s="5">
        <v>2012</v>
      </c>
      <c r="K6539" s="5">
        <v>1</v>
      </c>
      <c r="L6539" s="5" t="s">
        <v>9185</v>
      </c>
      <c r="M6539" s="5" t="s">
        <v>96</v>
      </c>
      <c r="N6539" s="19">
        <v>9784883244676</v>
      </c>
    </row>
    <row r="6540" spans="1:14" ht="15.75" customHeight="1" x14ac:dyDescent="0.2">
      <c r="A6540" s="14">
        <v>168</v>
      </c>
      <c r="B6540" s="16">
        <v>720</v>
      </c>
      <c r="C6540" s="14" t="s">
        <v>9241</v>
      </c>
      <c r="D6540" s="17">
        <v>2</v>
      </c>
      <c r="E6540" s="5" t="s">
        <v>9242</v>
      </c>
      <c r="F6540" s="5">
        <v>0</v>
      </c>
      <c r="G6540" s="5" t="s">
        <v>9243</v>
      </c>
      <c r="H6540" s="20" t="str">
        <f ca="1">IFERROR(__xludf.DUMMYFUNCTION("GOOGLETRANSLATE(VIET!K6540,""vi"",""en"")"),"Language")</f>
        <v>Language</v>
      </c>
      <c r="I6540" s="5">
        <v>0</v>
      </c>
      <c r="J6540" s="5">
        <v>2000</v>
      </c>
      <c r="K6540" s="5">
        <v>10</v>
      </c>
      <c r="L6540" s="5" t="s">
        <v>8727</v>
      </c>
      <c r="M6540" s="5" t="s">
        <v>96</v>
      </c>
      <c r="N6540" s="19">
        <v>9784757402478</v>
      </c>
    </row>
    <row r="6541" spans="1:14" ht="15.75" customHeight="1" x14ac:dyDescent="0.2">
      <c r="A6541" s="14">
        <v>169</v>
      </c>
      <c r="B6541" s="16">
        <v>720</v>
      </c>
      <c r="C6541" s="14" t="s">
        <v>9244</v>
      </c>
      <c r="D6541" s="17">
        <v>1</v>
      </c>
      <c r="E6541" s="5" t="s">
        <v>9245</v>
      </c>
      <c r="F6541" s="5">
        <v>0</v>
      </c>
      <c r="G6541" s="5">
        <v>0</v>
      </c>
      <c r="H6541" s="20" t="str">
        <f ca="1">IFERROR(__xludf.DUMMYFUNCTION("GOOGLETRANSLATE(VIET!K6541,""vi"",""en"")"),"0")</f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19">
        <v>0</v>
      </c>
    </row>
    <row r="6542" spans="1:14" ht="15.75" customHeight="1" x14ac:dyDescent="0.2">
      <c r="A6542" s="14">
        <v>170</v>
      </c>
      <c r="B6542" s="16">
        <v>720</v>
      </c>
      <c r="C6542" s="14" t="s">
        <v>9246</v>
      </c>
      <c r="D6542" s="17">
        <v>1</v>
      </c>
      <c r="E6542" s="5" t="s">
        <v>9247</v>
      </c>
      <c r="F6542" s="5">
        <v>0</v>
      </c>
      <c r="G6542" s="5">
        <v>0</v>
      </c>
      <c r="H6542" s="20" t="str">
        <f ca="1">IFERROR(__xludf.DUMMYFUNCTION("GOOGLETRANSLATE(VIET!K6542,""vi"",""en"")"),"0")</f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19">
        <v>0</v>
      </c>
    </row>
    <row r="6543" spans="1:14" ht="15.75" customHeight="1" x14ac:dyDescent="0.2">
      <c r="A6543" s="14">
        <v>171</v>
      </c>
      <c r="B6543" s="16">
        <v>720</v>
      </c>
      <c r="C6543" s="14" t="s">
        <v>9248</v>
      </c>
      <c r="D6543" s="17">
        <v>2</v>
      </c>
      <c r="E6543" s="5" t="s">
        <v>9249</v>
      </c>
      <c r="F6543" s="5">
        <v>0</v>
      </c>
      <c r="G6543" s="5" t="s">
        <v>9250</v>
      </c>
      <c r="H6543" s="20" t="str">
        <f ca="1">IFERROR(__xludf.DUMMYFUNCTION("GOOGLETRANSLATE(VIET!K6543,""vi"",""en"")"),"Language")</f>
        <v>Language</v>
      </c>
      <c r="I6543" s="5">
        <v>1</v>
      </c>
      <c r="J6543" s="5">
        <v>2002</v>
      </c>
      <c r="K6543" s="5">
        <v>4</v>
      </c>
      <c r="L6543" s="5" t="s">
        <v>8672</v>
      </c>
      <c r="M6543" s="5" t="s">
        <v>96</v>
      </c>
      <c r="N6543" s="19">
        <v>9784893584977</v>
      </c>
    </row>
    <row r="6544" spans="1:14" ht="15.75" customHeight="1" x14ac:dyDescent="0.2">
      <c r="A6544" s="14">
        <v>172</v>
      </c>
      <c r="B6544" s="16">
        <v>720</v>
      </c>
      <c r="C6544" s="14" t="s">
        <v>9251</v>
      </c>
      <c r="D6544" s="17">
        <v>1</v>
      </c>
      <c r="E6544" s="5" t="s">
        <v>9252</v>
      </c>
      <c r="F6544" s="5" t="s">
        <v>9253</v>
      </c>
      <c r="G6544" s="5">
        <v>0</v>
      </c>
      <c r="H6544" s="20" t="str">
        <f ca="1">IFERROR(__xludf.DUMMYFUNCTION("GOOGLETRANSLATE(VIET!K6544,""vi"",""en"")"),"0")</f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19">
        <v>0</v>
      </c>
    </row>
    <row r="6545" spans="1:14" ht="15.75" customHeight="1" x14ac:dyDescent="0.2">
      <c r="A6545" s="14">
        <v>173</v>
      </c>
      <c r="B6545" s="16">
        <v>720</v>
      </c>
      <c r="C6545" s="14" t="s">
        <v>9254</v>
      </c>
      <c r="D6545" s="17">
        <v>1</v>
      </c>
      <c r="E6545" s="5" t="s">
        <v>9255</v>
      </c>
      <c r="F6545" s="5">
        <v>0</v>
      </c>
      <c r="G6545" s="5">
        <v>0</v>
      </c>
      <c r="H6545" s="20" t="str">
        <f ca="1">IFERROR(__xludf.DUMMYFUNCTION("GOOGLETRANSLATE(VIET!K6545,""vi"",""en"")"),"0")</f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19">
        <v>0</v>
      </c>
    </row>
    <row r="6546" spans="1:14" ht="15.75" customHeight="1" x14ac:dyDescent="0.2">
      <c r="A6546" s="14">
        <v>174</v>
      </c>
      <c r="B6546" s="16">
        <v>720</v>
      </c>
      <c r="C6546" s="14" t="s">
        <v>9256</v>
      </c>
      <c r="D6546" s="17">
        <v>1</v>
      </c>
      <c r="E6546" s="5" t="s">
        <v>9257</v>
      </c>
      <c r="F6546" s="5">
        <v>0</v>
      </c>
      <c r="G6546" s="5">
        <v>0</v>
      </c>
      <c r="H6546" s="20" t="str">
        <f ca="1">IFERROR(__xludf.DUMMYFUNCTION("GOOGLETRANSLATE(VIET!K6546,""vi"",""en"")"),"Language")</f>
        <v>Language</v>
      </c>
      <c r="I6546" s="5">
        <v>0</v>
      </c>
      <c r="J6546" s="5">
        <v>2011</v>
      </c>
      <c r="K6546" s="5">
        <v>1</v>
      </c>
      <c r="L6546" s="5" t="s">
        <v>8727</v>
      </c>
      <c r="M6546" s="5" t="s">
        <v>307</v>
      </c>
      <c r="N6546" s="19">
        <v>9784757420465</v>
      </c>
    </row>
    <row r="6547" spans="1:14" ht="15.75" customHeight="1" x14ac:dyDescent="0.2">
      <c r="A6547" s="14">
        <v>175</v>
      </c>
      <c r="B6547" s="16">
        <v>720</v>
      </c>
      <c r="C6547" s="14" t="s">
        <v>9258</v>
      </c>
      <c r="D6547" s="17">
        <v>2</v>
      </c>
      <c r="E6547" s="5" t="s">
        <v>9259</v>
      </c>
      <c r="F6547" s="5">
        <v>0</v>
      </c>
      <c r="G6547" s="5" t="s">
        <v>9260</v>
      </c>
      <c r="H6547" s="20" t="str">
        <f ca="1">IFERROR(__xludf.DUMMYFUNCTION("GOOGLETRANSLATE(VIET!K6547,""vi"",""en"")"),"Language")</f>
        <v>Language</v>
      </c>
      <c r="I6547" s="5">
        <v>0</v>
      </c>
      <c r="J6547" s="5">
        <v>2003</v>
      </c>
      <c r="K6547" s="5">
        <v>1</v>
      </c>
      <c r="L6547" s="5" t="s">
        <v>9010</v>
      </c>
      <c r="M6547" s="5" t="s">
        <v>307</v>
      </c>
      <c r="N6547" s="19">
        <v>9784872174038</v>
      </c>
    </row>
    <row r="6548" spans="1:14" ht="15.75" customHeight="1" x14ac:dyDescent="0.2">
      <c r="A6548" s="14">
        <v>176</v>
      </c>
      <c r="B6548" s="16">
        <v>720</v>
      </c>
      <c r="C6548" s="14" t="s">
        <v>9261</v>
      </c>
      <c r="D6548" s="17">
        <v>2</v>
      </c>
      <c r="E6548" s="5" t="s">
        <v>9262</v>
      </c>
      <c r="F6548" s="5">
        <v>0</v>
      </c>
      <c r="G6548" s="5" t="s">
        <v>9263</v>
      </c>
      <c r="H6548" s="20" t="str">
        <f ca="1">IFERROR(__xludf.DUMMYFUNCTION("GOOGLETRANSLATE(VIET!K6548,""vi"",""en"")"),"Language")</f>
        <v>Language</v>
      </c>
      <c r="I6548" s="5">
        <v>0</v>
      </c>
      <c r="J6548" s="5">
        <v>2013</v>
      </c>
      <c r="K6548" s="5">
        <v>6</v>
      </c>
      <c r="L6548" s="5" t="s">
        <v>8686</v>
      </c>
      <c r="M6548" s="5" t="s">
        <v>307</v>
      </c>
      <c r="N6548" s="19">
        <v>9784757411081</v>
      </c>
    </row>
    <row r="6549" spans="1:14" ht="15.75" customHeight="1" x14ac:dyDescent="0.2">
      <c r="A6549" s="14">
        <v>177</v>
      </c>
      <c r="B6549" s="16">
        <v>720</v>
      </c>
      <c r="C6549" s="14" t="s">
        <v>9264</v>
      </c>
      <c r="D6549" s="17">
        <v>1</v>
      </c>
      <c r="E6549" s="5" t="s">
        <v>9265</v>
      </c>
      <c r="F6549" s="5">
        <v>0</v>
      </c>
      <c r="G6549" s="5" t="s">
        <v>9266</v>
      </c>
      <c r="H6549" s="20" t="str">
        <f ca="1">IFERROR(__xludf.DUMMYFUNCTION("GOOGLETRANSLATE(VIET!K6549,""vi"",""en"")"),"Language")</f>
        <v>Language</v>
      </c>
      <c r="I6549" s="5">
        <v>0</v>
      </c>
      <c r="J6549" s="5">
        <v>2009</v>
      </c>
      <c r="K6549" s="5">
        <v>1</v>
      </c>
      <c r="L6549" s="5" t="s">
        <v>9065</v>
      </c>
      <c r="M6549" s="5" t="s">
        <v>307</v>
      </c>
      <c r="N6549" s="19">
        <v>9784789013574</v>
      </c>
    </row>
    <row r="6550" spans="1:14" ht="15.75" customHeight="1" x14ac:dyDescent="0.2">
      <c r="A6550" s="14">
        <v>178</v>
      </c>
      <c r="B6550" s="16">
        <v>720</v>
      </c>
      <c r="C6550" s="14" t="s">
        <v>9267</v>
      </c>
      <c r="D6550" s="17">
        <v>1</v>
      </c>
      <c r="E6550" s="5" t="s">
        <v>9268</v>
      </c>
      <c r="F6550" s="5">
        <v>0</v>
      </c>
      <c r="G6550" s="5" t="s">
        <v>638</v>
      </c>
      <c r="H6550" s="20" t="str">
        <f ca="1">IFERROR(__xludf.DUMMYFUNCTION("GOOGLETRANSLATE(VIET!K6550,""vi"",""en"")"),"Language")</f>
        <v>Language</v>
      </c>
      <c r="I6550" s="5">
        <v>0</v>
      </c>
      <c r="J6550" s="5">
        <v>2008</v>
      </c>
      <c r="K6550" s="5">
        <v>1</v>
      </c>
      <c r="L6550" s="5" t="s">
        <v>1228</v>
      </c>
      <c r="M6550" s="5" t="s">
        <v>307</v>
      </c>
      <c r="N6550" s="19">
        <v>9784770030573</v>
      </c>
    </row>
    <row r="6551" spans="1:14" ht="15.75" customHeight="1" x14ac:dyDescent="0.2">
      <c r="A6551" s="14">
        <v>179</v>
      </c>
      <c r="B6551" s="16">
        <v>720</v>
      </c>
      <c r="C6551" s="14" t="s">
        <v>9269</v>
      </c>
      <c r="D6551" s="17">
        <v>1</v>
      </c>
      <c r="E6551" s="5" t="s">
        <v>9270</v>
      </c>
      <c r="F6551" s="5">
        <v>0</v>
      </c>
      <c r="G6551" s="5" t="s">
        <v>638</v>
      </c>
      <c r="H6551" s="20" t="str">
        <f ca="1">IFERROR(__xludf.DUMMYFUNCTION("GOOGLETRANSLATE(VIET!K6551,""vi"",""en"")"),"Language")</f>
        <v>Language</v>
      </c>
      <c r="I6551" s="5">
        <v>0</v>
      </c>
      <c r="J6551" s="5">
        <v>2008</v>
      </c>
      <c r="K6551" s="5">
        <v>1</v>
      </c>
      <c r="L6551" s="5" t="s">
        <v>1228</v>
      </c>
      <c r="M6551" s="5" t="s">
        <v>307</v>
      </c>
      <c r="N6551" s="19">
        <v>9784770030580</v>
      </c>
    </row>
    <row r="6552" spans="1:14" ht="15.75" customHeight="1" x14ac:dyDescent="0.2">
      <c r="A6552" s="14">
        <v>180</v>
      </c>
      <c r="B6552" s="16">
        <v>720</v>
      </c>
      <c r="C6552" s="14" t="s">
        <v>9271</v>
      </c>
      <c r="D6552" s="17">
        <v>1</v>
      </c>
      <c r="E6552" s="5" t="s">
        <v>9272</v>
      </c>
      <c r="F6552" s="5">
        <v>0</v>
      </c>
      <c r="G6552" s="5" t="s">
        <v>3477</v>
      </c>
      <c r="H6552" s="20" t="str">
        <f ca="1">IFERROR(__xludf.DUMMYFUNCTION("GOOGLETRANSLATE(VIET!K6552,""vi"",""en"")"),"Language")</f>
        <v>Language</v>
      </c>
      <c r="I6552" s="5">
        <v>0</v>
      </c>
      <c r="J6552" s="5">
        <v>1998</v>
      </c>
      <c r="K6552" s="5">
        <v>1</v>
      </c>
      <c r="L6552" s="5" t="s">
        <v>8686</v>
      </c>
      <c r="M6552" s="5" t="s">
        <v>96</v>
      </c>
      <c r="N6552" s="19">
        <v>9784872349504</v>
      </c>
    </row>
    <row r="6553" spans="1:14" ht="15.75" customHeight="1" x14ac:dyDescent="0.2">
      <c r="A6553" s="14">
        <v>181</v>
      </c>
      <c r="B6553" s="16">
        <v>720</v>
      </c>
      <c r="C6553" s="14" t="s">
        <v>9273</v>
      </c>
      <c r="D6553" s="17">
        <v>1</v>
      </c>
      <c r="E6553" s="5" t="s">
        <v>9274</v>
      </c>
      <c r="F6553" s="5">
        <v>0</v>
      </c>
      <c r="G6553" s="5" t="s">
        <v>9275</v>
      </c>
      <c r="H6553" s="20" t="str">
        <f ca="1">IFERROR(__xludf.DUMMYFUNCTION("GOOGLETRANSLATE(VIET!K6553,""vi"",""en"")"),"Language")</f>
        <v>Language</v>
      </c>
      <c r="I6553" s="5">
        <v>1</v>
      </c>
      <c r="J6553" s="5">
        <v>2009</v>
      </c>
      <c r="K6553" s="5">
        <v>1</v>
      </c>
      <c r="L6553" s="5" t="s">
        <v>937</v>
      </c>
      <c r="M6553" s="5" t="s">
        <v>96</v>
      </c>
      <c r="N6553" s="19">
        <v>9784840126731</v>
      </c>
    </row>
    <row r="6554" spans="1:14" ht="15.75" customHeight="1" x14ac:dyDescent="0.2">
      <c r="A6554" s="14">
        <v>182</v>
      </c>
      <c r="B6554" s="16">
        <v>720</v>
      </c>
      <c r="C6554" s="14" t="s">
        <v>9276</v>
      </c>
      <c r="D6554" s="17">
        <v>1</v>
      </c>
      <c r="E6554" s="5" t="s">
        <v>9277</v>
      </c>
      <c r="F6554" s="5">
        <v>0</v>
      </c>
      <c r="G6554" s="5" t="s">
        <v>9278</v>
      </c>
      <c r="H6554" s="20" t="str">
        <f ca="1">IFERROR(__xludf.DUMMYFUNCTION("GOOGLETRANSLATE(VIET!K6554,""vi"",""en"")"),"Language")</f>
        <v>Language</v>
      </c>
      <c r="I6554" s="5">
        <v>2</v>
      </c>
      <c r="J6554" s="5">
        <v>2010</v>
      </c>
      <c r="K6554" s="5">
        <v>1</v>
      </c>
      <c r="L6554" s="5" t="s">
        <v>937</v>
      </c>
      <c r="M6554" s="5" t="s">
        <v>96</v>
      </c>
      <c r="N6554" s="19">
        <v>9784840131940</v>
      </c>
    </row>
    <row r="6555" spans="1:14" ht="15.75" customHeight="1" x14ac:dyDescent="0.2">
      <c r="A6555" s="14">
        <v>183</v>
      </c>
      <c r="B6555" s="16">
        <v>720</v>
      </c>
      <c r="C6555" s="14" t="s">
        <v>9279</v>
      </c>
      <c r="D6555" s="17">
        <v>1</v>
      </c>
      <c r="E6555" s="5" t="s">
        <v>9280</v>
      </c>
      <c r="F6555" s="5">
        <v>0</v>
      </c>
      <c r="G6555" s="5">
        <v>0</v>
      </c>
      <c r="H6555" s="20" t="str">
        <f ca="1">IFERROR(__xludf.DUMMYFUNCTION("GOOGLETRANSLATE(VIET!K6555,""vi"",""en"")"),"0")</f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19">
        <v>0</v>
      </c>
    </row>
    <row r="6556" spans="1:14" ht="15.75" customHeight="1" x14ac:dyDescent="0.2">
      <c r="A6556" s="14">
        <v>184</v>
      </c>
      <c r="B6556" s="16">
        <v>720</v>
      </c>
      <c r="C6556" s="14" t="s">
        <v>9281</v>
      </c>
      <c r="D6556" s="17">
        <v>1</v>
      </c>
      <c r="E6556" s="5" t="s">
        <v>9282</v>
      </c>
      <c r="F6556" s="5">
        <v>0</v>
      </c>
      <c r="G6556" s="5" t="s">
        <v>9283</v>
      </c>
      <c r="H6556" s="20" t="str">
        <f ca="1">IFERROR(__xludf.DUMMYFUNCTION("GOOGLETRANSLATE(VIET!K6556,""vi"",""en"")"),"Language")</f>
        <v>Language</v>
      </c>
      <c r="I6556" s="5">
        <v>0</v>
      </c>
      <c r="J6556" s="5">
        <v>2000</v>
      </c>
      <c r="K6556" s="5">
        <v>1</v>
      </c>
      <c r="L6556" s="5" t="s">
        <v>5100</v>
      </c>
      <c r="M6556" s="5" t="s">
        <v>35</v>
      </c>
      <c r="N6556" s="19">
        <v>9780415099196</v>
      </c>
    </row>
    <row r="6557" spans="1:14" ht="15.75" customHeight="1" x14ac:dyDescent="0.2">
      <c r="A6557" s="14">
        <v>185</v>
      </c>
      <c r="B6557" s="16">
        <v>720</v>
      </c>
      <c r="C6557" s="14" t="s">
        <v>9284</v>
      </c>
      <c r="D6557" s="17">
        <v>1</v>
      </c>
      <c r="E6557" s="5" t="s">
        <v>9285</v>
      </c>
      <c r="F6557" s="5">
        <v>0</v>
      </c>
      <c r="G6557" s="5" t="s">
        <v>9286</v>
      </c>
      <c r="H6557" s="20" t="str">
        <f ca="1">IFERROR(__xludf.DUMMYFUNCTION("GOOGLETRANSLATE(VIET!K6557,""vi"",""en"")"),"Language")</f>
        <v>Language</v>
      </c>
      <c r="I6557" s="5">
        <v>0</v>
      </c>
      <c r="J6557" s="5">
        <v>2002</v>
      </c>
      <c r="K6557" s="5">
        <v>1</v>
      </c>
      <c r="L6557" s="5" t="s">
        <v>9287</v>
      </c>
      <c r="M6557" s="5" t="s">
        <v>35</v>
      </c>
      <c r="N6557" s="19">
        <v>9780631234944</v>
      </c>
    </row>
    <row r="6558" spans="1:14" ht="15.75" customHeight="1" x14ac:dyDescent="0.2">
      <c r="A6558" s="14">
        <v>186</v>
      </c>
      <c r="B6558" s="16">
        <v>720</v>
      </c>
      <c r="C6558" s="14" t="s">
        <v>9288</v>
      </c>
      <c r="D6558" s="17">
        <v>1</v>
      </c>
      <c r="E6558" s="5" t="s">
        <v>9289</v>
      </c>
      <c r="F6558" s="5">
        <v>0</v>
      </c>
      <c r="G6558" s="5" t="s">
        <v>9290</v>
      </c>
      <c r="H6558" s="20" t="str">
        <f ca="1">IFERROR(__xludf.DUMMYFUNCTION("GOOGLETRANSLATE(VIET!K6558,""vi"",""en"")"),"Language")</f>
        <v>Language</v>
      </c>
      <c r="I6558" s="5">
        <v>0</v>
      </c>
      <c r="J6558" s="5">
        <v>1996</v>
      </c>
      <c r="K6558" s="5">
        <v>1</v>
      </c>
      <c r="L6558" s="5" t="s">
        <v>9287</v>
      </c>
      <c r="M6558" s="5" t="s">
        <v>35</v>
      </c>
      <c r="N6558" s="19">
        <v>9780631198567</v>
      </c>
    </row>
    <row r="6559" spans="1:14" ht="15.75" customHeight="1" x14ac:dyDescent="0.2">
      <c r="A6559" s="14">
        <v>187</v>
      </c>
      <c r="B6559" s="16">
        <v>720</v>
      </c>
      <c r="C6559" s="14" t="s">
        <v>9291</v>
      </c>
      <c r="D6559" s="17">
        <v>1</v>
      </c>
      <c r="E6559" s="5" t="s">
        <v>9292</v>
      </c>
      <c r="F6559" s="5">
        <v>0</v>
      </c>
      <c r="G6559" s="5" t="s">
        <v>9293</v>
      </c>
      <c r="H6559" s="20" t="str">
        <f ca="1">IFERROR(__xludf.DUMMYFUNCTION("GOOGLETRANSLATE(VIET!K6559,""vi"",""en"")"),"Language")</f>
        <v>Language</v>
      </c>
      <c r="I6559" s="5">
        <v>0</v>
      </c>
      <c r="J6559" s="5">
        <v>1978</v>
      </c>
      <c r="K6559" s="5">
        <v>1</v>
      </c>
      <c r="L6559" s="5" t="s">
        <v>6585</v>
      </c>
      <c r="M6559" s="5" t="s">
        <v>96</v>
      </c>
      <c r="N6559" s="19">
        <v>9784469220216</v>
      </c>
    </row>
    <row r="6560" spans="1:14" ht="15.75" customHeight="1" x14ac:dyDescent="0.2">
      <c r="A6560" s="14">
        <v>188</v>
      </c>
      <c r="B6560" s="16">
        <v>720</v>
      </c>
      <c r="C6560" s="14" t="s">
        <v>9294</v>
      </c>
      <c r="D6560" s="17">
        <v>1</v>
      </c>
      <c r="E6560" s="5" t="s">
        <v>9295</v>
      </c>
      <c r="F6560" s="5">
        <v>0</v>
      </c>
      <c r="G6560" s="5" t="s">
        <v>9296</v>
      </c>
      <c r="H6560" s="20" t="str">
        <f ca="1">IFERROR(__xludf.DUMMYFUNCTION("GOOGLETRANSLATE(VIET!K6560,""vi"",""en"")"),"Language")</f>
        <v>Language</v>
      </c>
      <c r="I6560" s="5">
        <v>0</v>
      </c>
      <c r="J6560" s="5">
        <v>1995</v>
      </c>
      <c r="K6560" s="5">
        <v>1</v>
      </c>
      <c r="L6560" s="5" t="s">
        <v>9297</v>
      </c>
      <c r="M6560" s="5" t="s">
        <v>307</v>
      </c>
      <c r="N6560" s="19">
        <v>9784884630768</v>
      </c>
    </row>
    <row r="6561" spans="1:14" ht="15.75" customHeight="1" x14ac:dyDescent="0.2">
      <c r="A6561" s="14">
        <v>189</v>
      </c>
      <c r="B6561" s="16">
        <v>720</v>
      </c>
      <c r="C6561" s="14" t="s">
        <v>9298</v>
      </c>
      <c r="D6561" s="17">
        <v>1</v>
      </c>
      <c r="E6561" s="5" t="s">
        <v>9299</v>
      </c>
      <c r="F6561" s="5">
        <v>0</v>
      </c>
      <c r="G6561" s="5" t="s">
        <v>9300</v>
      </c>
      <c r="H6561" s="20" t="str">
        <f ca="1">IFERROR(__xludf.DUMMYFUNCTION("GOOGLETRANSLATE(VIET!K6561,""vi"",""en"")"),"Language")</f>
        <v>Language</v>
      </c>
      <c r="I6561" s="5">
        <v>0</v>
      </c>
      <c r="J6561" s="5">
        <v>2007</v>
      </c>
      <c r="K6561" s="5">
        <v>1</v>
      </c>
      <c r="L6561" s="5" t="s">
        <v>2453</v>
      </c>
      <c r="M6561" s="5" t="s">
        <v>96</v>
      </c>
      <c r="N6561" s="19">
        <v>9784480857866</v>
      </c>
    </row>
    <row r="6562" spans="1:14" ht="15.75" customHeight="1" x14ac:dyDescent="0.2">
      <c r="A6562" s="14">
        <v>190</v>
      </c>
      <c r="B6562" s="16">
        <v>720</v>
      </c>
      <c r="C6562" s="14" t="s">
        <v>9301</v>
      </c>
      <c r="D6562" s="17">
        <v>2</v>
      </c>
      <c r="E6562" s="5" t="s">
        <v>9302</v>
      </c>
      <c r="F6562" s="5">
        <v>0</v>
      </c>
      <c r="G6562" s="5" t="s">
        <v>9303</v>
      </c>
      <c r="H6562" s="20" t="str">
        <f ca="1">IFERROR(__xludf.DUMMYFUNCTION("GOOGLETRANSLATE(VIET!K6562,""vi"",""en"")"),"Language")</f>
        <v>Language</v>
      </c>
      <c r="I6562" s="5">
        <v>0</v>
      </c>
      <c r="J6562" s="5">
        <v>1988</v>
      </c>
      <c r="K6562" s="5">
        <v>1</v>
      </c>
      <c r="L6562" s="5" t="s">
        <v>409</v>
      </c>
      <c r="M6562" s="5" t="s">
        <v>96</v>
      </c>
      <c r="N6562" s="19">
        <v>4004300029</v>
      </c>
    </row>
    <row r="6563" spans="1:14" ht="15.75" customHeight="1" x14ac:dyDescent="0.2">
      <c r="A6563" s="14">
        <v>191</v>
      </c>
      <c r="B6563" s="16">
        <v>720</v>
      </c>
      <c r="C6563" s="14" t="s">
        <v>9304</v>
      </c>
      <c r="D6563" s="17">
        <v>1</v>
      </c>
      <c r="E6563" s="5" t="s">
        <v>9305</v>
      </c>
      <c r="F6563" s="5">
        <v>0</v>
      </c>
      <c r="G6563" s="5" t="s">
        <v>9303</v>
      </c>
      <c r="H6563" s="20" t="str">
        <f ca="1">IFERROR(__xludf.DUMMYFUNCTION("GOOGLETRANSLATE(VIET!K6563,""vi"",""en"")"),"Language")</f>
        <v>Language</v>
      </c>
      <c r="I6563" s="5">
        <v>0</v>
      </c>
      <c r="J6563" s="5">
        <v>1988</v>
      </c>
      <c r="K6563" s="5">
        <v>1</v>
      </c>
      <c r="L6563" s="5" t="s">
        <v>409</v>
      </c>
      <c r="M6563" s="5" t="s">
        <v>96</v>
      </c>
      <c r="N6563" s="19">
        <v>4004300037</v>
      </c>
    </row>
    <row r="6564" spans="1:14" ht="15.75" customHeight="1" x14ac:dyDescent="0.2">
      <c r="A6564" s="14">
        <v>192</v>
      </c>
      <c r="B6564" s="16">
        <v>720</v>
      </c>
      <c r="C6564" s="14" t="s">
        <v>9306</v>
      </c>
      <c r="D6564" s="17">
        <v>1</v>
      </c>
      <c r="E6564" s="5" t="s">
        <v>9307</v>
      </c>
      <c r="F6564" s="5">
        <v>0</v>
      </c>
      <c r="G6564" s="5">
        <v>0</v>
      </c>
      <c r="H6564" s="20" t="str">
        <f ca="1">IFERROR(__xludf.DUMMYFUNCTION("GOOGLETRANSLATE(VIET!K6564,""vi"",""en"")"),"0")</f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19">
        <v>0</v>
      </c>
    </row>
    <row r="6565" spans="1:14" ht="15.75" customHeight="1" x14ac:dyDescent="0.2">
      <c r="A6565" s="14">
        <v>193</v>
      </c>
      <c r="B6565" s="16">
        <v>720</v>
      </c>
      <c r="C6565" s="14" t="s">
        <v>9308</v>
      </c>
      <c r="D6565" s="17">
        <v>1</v>
      </c>
      <c r="E6565" s="5" t="s">
        <v>9309</v>
      </c>
      <c r="F6565" s="5">
        <v>0</v>
      </c>
      <c r="G6565" s="5">
        <v>0</v>
      </c>
      <c r="H6565" s="20" t="str">
        <f ca="1">IFERROR(__xludf.DUMMYFUNCTION("GOOGLETRANSLATE(VIET!K6565,""vi"",""en"")"),"0")</f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19">
        <v>0</v>
      </c>
    </row>
    <row r="6566" spans="1:14" ht="15.75" customHeight="1" x14ac:dyDescent="0.2">
      <c r="A6566" s="14">
        <v>194</v>
      </c>
      <c r="B6566" s="16">
        <v>720</v>
      </c>
      <c r="C6566" s="14" t="s">
        <v>9310</v>
      </c>
      <c r="D6566" s="17">
        <v>1</v>
      </c>
      <c r="E6566" s="5" t="s">
        <v>9311</v>
      </c>
      <c r="F6566" s="5">
        <v>0</v>
      </c>
      <c r="G6566" s="5">
        <v>0</v>
      </c>
      <c r="H6566" s="20" t="str">
        <f ca="1">IFERROR(__xludf.DUMMYFUNCTION("GOOGLETRANSLATE(VIET!K6566,""vi"",""en"")"),"0")</f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19">
        <v>0</v>
      </c>
    </row>
    <row r="6567" spans="1:14" ht="15.75" customHeight="1" x14ac:dyDescent="0.2">
      <c r="A6567" s="14">
        <v>195</v>
      </c>
      <c r="B6567" s="16">
        <v>720</v>
      </c>
      <c r="C6567" s="14" t="s">
        <v>9312</v>
      </c>
      <c r="D6567" s="17">
        <v>1</v>
      </c>
      <c r="E6567" s="5" t="s">
        <v>9313</v>
      </c>
      <c r="F6567" s="5">
        <v>0</v>
      </c>
      <c r="G6567" s="5">
        <v>0</v>
      </c>
      <c r="H6567" s="20" t="str">
        <f ca="1">IFERROR(__xludf.DUMMYFUNCTION("GOOGLETRANSLATE(VIET!K6567,""vi"",""en"")"),"0")</f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19">
        <v>0</v>
      </c>
    </row>
    <row r="6568" spans="1:14" ht="15.75" customHeight="1" x14ac:dyDescent="0.2">
      <c r="A6568" s="14">
        <v>196</v>
      </c>
      <c r="B6568" s="16">
        <v>720</v>
      </c>
      <c r="C6568" s="14" t="s">
        <v>9314</v>
      </c>
      <c r="D6568" s="17">
        <v>1</v>
      </c>
      <c r="E6568" s="5" t="s">
        <v>9315</v>
      </c>
      <c r="F6568" s="5">
        <v>0</v>
      </c>
      <c r="G6568" s="5">
        <v>0</v>
      </c>
      <c r="H6568" s="20" t="str">
        <f ca="1">IFERROR(__xludf.DUMMYFUNCTION("GOOGLETRANSLATE(VIET!K6568,""vi"",""en"")"),"0")</f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19">
        <v>0</v>
      </c>
    </row>
    <row r="6569" spans="1:14" ht="15.75" customHeight="1" x14ac:dyDescent="0.2">
      <c r="A6569" s="14">
        <v>197</v>
      </c>
      <c r="B6569" s="16">
        <v>720</v>
      </c>
      <c r="C6569" s="14" t="s">
        <v>9316</v>
      </c>
      <c r="D6569" s="17">
        <v>1</v>
      </c>
      <c r="E6569" s="5" t="s">
        <v>9317</v>
      </c>
      <c r="F6569" s="5">
        <v>0</v>
      </c>
      <c r="G6569" s="5">
        <v>0</v>
      </c>
      <c r="H6569" s="20" t="str">
        <f ca="1">IFERROR(__xludf.DUMMYFUNCTION("GOOGLETRANSLATE(VIET!K6569,""vi"",""en"")"),"0")</f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19">
        <v>0</v>
      </c>
    </row>
    <row r="6570" spans="1:14" ht="15.75" customHeight="1" x14ac:dyDescent="0.2">
      <c r="A6570" s="14">
        <v>198</v>
      </c>
      <c r="B6570" s="16">
        <v>720</v>
      </c>
      <c r="C6570" s="14" t="s">
        <v>9318</v>
      </c>
      <c r="D6570" s="17">
        <v>1</v>
      </c>
      <c r="E6570" s="5" t="s">
        <v>9319</v>
      </c>
      <c r="F6570" s="5">
        <v>0</v>
      </c>
      <c r="G6570" s="5">
        <v>0</v>
      </c>
      <c r="H6570" s="20" t="str">
        <f ca="1">IFERROR(__xludf.DUMMYFUNCTION("GOOGLETRANSLATE(VIET!K6570,""vi"",""en"")"),"0")</f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19">
        <v>0</v>
      </c>
    </row>
    <row r="6571" spans="1:14" ht="15.75" customHeight="1" x14ac:dyDescent="0.2">
      <c r="A6571" s="14">
        <v>199</v>
      </c>
      <c r="B6571" s="16">
        <v>720</v>
      </c>
      <c r="C6571" s="14" t="s">
        <v>9320</v>
      </c>
      <c r="D6571" s="17">
        <v>1</v>
      </c>
      <c r="E6571" s="5" t="s">
        <v>9321</v>
      </c>
      <c r="F6571" s="5">
        <v>0</v>
      </c>
      <c r="G6571" s="5">
        <v>0</v>
      </c>
      <c r="H6571" s="20" t="str">
        <f ca="1">IFERROR(__xludf.DUMMYFUNCTION("GOOGLETRANSLATE(VIET!K6571,""vi"",""en"")"),"0")</f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  <c r="N6571" s="19">
        <v>0</v>
      </c>
    </row>
    <row r="6572" spans="1:14" ht="15.75" customHeight="1" x14ac:dyDescent="0.2">
      <c r="A6572" s="14">
        <v>200</v>
      </c>
      <c r="B6572" s="16">
        <v>720</v>
      </c>
      <c r="C6572" s="14" t="s">
        <v>9322</v>
      </c>
      <c r="D6572" s="17">
        <v>1</v>
      </c>
      <c r="E6572" s="5" t="s">
        <v>9323</v>
      </c>
      <c r="F6572" s="5">
        <v>0</v>
      </c>
      <c r="G6572" s="5">
        <v>0</v>
      </c>
      <c r="H6572" s="20" t="str">
        <f ca="1">IFERROR(__xludf.DUMMYFUNCTION("GOOGLETRANSLATE(VIET!K6572,""vi"",""en"")"),"0")</f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19">
        <v>0</v>
      </c>
    </row>
    <row r="6573" spans="1:14" ht="15.75" customHeight="1" x14ac:dyDescent="0.2">
      <c r="A6573" s="14">
        <v>201</v>
      </c>
      <c r="B6573" s="16">
        <v>720</v>
      </c>
      <c r="C6573" s="14" t="s">
        <v>9324</v>
      </c>
      <c r="D6573" s="17">
        <v>1</v>
      </c>
      <c r="E6573" s="5" t="s">
        <v>9325</v>
      </c>
      <c r="F6573" s="5">
        <v>0</v>
      </c>
      <c r="G6573" s="5">
        <v>0</v>
      </c>
      <c r="H6573" s="20" t="str">
        <f ca="1">IFERROR(__xludf.DUMMYFUNCTION("GOOGLETRANSLATE(VIET!K6573,""vi"",""en"")"),"0")</f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19">
        <v>0</v>
      </c>
    </row>
    <row r="6574" spans="1:14" ht="15.75" customHeight="1" x14ac:dyDescent="0.2">
      <c r="A6574" s="14">
        <v>202</v>
      </c>
      <c r="B6574" s="16">
        <v>720</v>
      </c>
      <c r="C6574" s="14" t="s">
        <v>9326</v>
      </c>
      <c r="D6574" s="17">
        <v>2</v>
      </c>
      <c r="E6574" s="5" t="s">
        <v>9327</v>
      </c>
      <c r="F6574" s="5">
        <v>0</v>
      </c>
      <c r="G6574" s="5" t="s">
        <v>9328</v>
      </c>
      <c r="H6574" s="20" t="str">
        <f ca="1">IFERROR(__xludf.DUMMYFUNCTION("GOOGLETRANSLATE(VIET!K6574,""vi"",""en"")"),"Language")</f>
        <v>Language</v>
      </c>
      <c r="I6574" s="5">
        <v>0</v>
      </c>
      <c r="J6574" s="5">
        <v>2009</v>
      </c>
      <c r="K6574" s="5">
        <v>0</v>
      </c>
      <c r="L6574" s="5" t="s">
        <v>2183</v>
      </c>
      <c r="M6574" s="5" t="s">
        <v>96</v>
      </c>
      <c r="N6574" s="19" t="s">
        <v>9329</v>
      </c>
    </row>
    <row r="6575" spans="1:14" ht="15.75" customHeight="1" x14ac:dyDescent="0.2">
      <c r="A6575" s="14">
        <v>203</v>
      </c>
      <c r="B6575" s="16">
        <v>720</v>
      </c>
      <c r="C6575" s="14" t="s">
        <v>9330</v>
      </c>
      <c r="D6575" s="17">
        <v>2</v>
      </c>
      <c r="E6575" s="5" t="s">
        <v>9331</v>
      </c>
      <c r="F6575" s="5">
        <v>0</v>
      </c>
      <c r="G6575" s="5" t="s">
        <v>9332</v>
      </c>
      <c r="H6575" s="20" t="str">
        <f ca="1">IFERROR(__xludf.DUMMYFUNCTION("GOOGLETRANSLATE(VIET!K6575,""vi"",""en"")"),"Language")</f>
        <v>Language</v>
      </c>
      <c r="I6575" s="5">
        <v>0</v>
      </c>
      <c r="J6575" s="5">
        <v>2008</v>
      </c>
      <c r="K6575" s="5">
        <v>6</v>
      </c>
      <c r="L6575" s="5" t="s">
        <v>8686</v>
      </c>
      <c r="M6575" s="5" t="s">
        <v>96</v>
      </c>
      <c r="N6575" s="19">
        <v>9784757405202</v>
      </c>
    </row>
    <row r="6576" spans="1:14" ht="15.75" customHeight="1" x14ac:dyDescent="0.2">
      <c r="A6576" s="14">
        <v>204</v>
      </c>
      <c r="B6576" s="16">
        <v>720</v>
      </c>
      <c r="C6576" s="14" t="s">
        <v>9333</v>
      </c>
      <c r="D6576" s="17">
        <v>1</v>
      </c>
      <c r="E6576" s="5" t="s">
        <v>9334</v>
      </c>
      <c r="F6576" s="5">
        <v>0</v>
      </c>
      <c r="G6576" s="5" t="s">
        <v>7553</v>
      </c>
      <c r="H6576" s="20" t="str">
        <f ca="1">IFERROR(__xludf.DUMMYFUNCTION("GOOGLETRANSLATE(VIET!K6576,""vi"",""en"")"),"Language")</f>
        <v>Language</v>
      </c>
      <c r="I6576" s="5">
        <v>0</v>
      </c>
      <c r="J6576" s="5">
        <v>1978</v>
      </c>
      <c r="K6576" s="5">
        <v>0</v>
      </c>
      <c r="L6576" s="5" t="s">
        <v>2535</v>
      </c>
      <c r="M6576" s="5" t="s">
        <v>96</v>
      </c>
      <c r="N6576" s="19">
        <v>9784101169026</v>
      </c>
    </row>
    <row r="6577" spans="1:14" ht="15.75" customHeight="1" x14ac:dyDescent="0.2">
      <c r="A6577" s="14">
        <v>205</v>
      </c>
      <c r="B6577" s="16">
        <v>720</v>
      </c>
      <c r="C6577" s="14" t="s">
        <v>9335</v>
      </c>
      <c r="D6577" s="17">
        <v>1</v>
      </c>
      <c r="E6577" s="5" t="s">
        <v>9336</v>
      </c>
      <c r="F6577" s="5">
        <v>0</v>
      </c>
      <c r="G6577" s="5" t="s">
        <v>9337</v>
      </c>
      <c r="H6577" s="20" t="str">
        <f ca="1">IFERROR(__xludf.DUMMYFUNCTION("GOOGLETRANSLATE(VIET!K6577,""vi"",""en"")"),"Language")</f>
        <v>Language</v>
      </c>
      <c r="I6577" s="5">
        <v>1</v>
      </c>
      <c r="J6577" s="5">
        <v>2007</v>
      </c>
      <c r="K6577" s="5">
        <v>2</v>
      </c>
      <c r="L6577" s="5" t="s">
        <v>9338</v>
      </c>
      <c r="M6577" s="5" t="s">
        <v>96</v>
      </c>
      <c r="N6577" s="19" t="s">
        <v>9339</v>
      </c>
    </row>
    <row r="6578" spans="1:14" ht="15.75" customHeight="1" x14ac:dyDescent="0.2">
      <c r="A6578" s="14">
        <v>206</v>
      </c>
      <c r="B6578" s="16">
        <v>720</v>
      </c>
      <c r="C6578" s="14" t="s">
        <v>9340</v>
      </c>
      <c r="D6578" s="17">
        <v>1</v>
      </c>
      <c r="E6578" s="5" t="s">
        <v>9341</v>
      </c>
      <c r="F6578" s="5">
        <v>0</v>
      </c>
      <c r="G6578" s="5" t="s">
        <v>9342</v>
      </c>
      <c r="H6578" s="20" t="str">
        <f ca="1">IFERROR(__xludf.DUMMYFUNCTION("GOOGLETRANSLATE(VIET!K6578,""vi"",""en"")"),"Language")</f>
        <v>Language</v>
      </c>
      <c r="I6578" s="5">
        <v>0</v>
      </c>
      <c r="J6578" s="5">
        <v>2009</v>
      </c>
      <c r="K6578" s="5">
        <v>2</v>
      </c>
      <c r="L6578" s="5" t="s">
        <v>8686</v>
      </c>
      <c r="M6578" s="5" t="s">
        <v>96</v>
      </c>
      <c r="N6578" s="19">
        <v>978457413306</v>
      </c>
    </row>
    <row r="6579" spans="1:14" ht="15.75" customHeight="1" x14ac:dyDescent="0.2">
      <c r="A6579" s="14">
        <v>207</v>
      </c>
      <c r="B6579" s="16">
        <v>720</v>
      </c>
      <c r="C6579" s="14" t="s">
        <v>9343</v>
      </c>
      <c r="D6579" s="17">
        <v>1</v>
      </c>
      <c r="E6579" s="5" t="s">
        <v>9344</v>
      </c>
      <c r="F6579" s="5">
        <v>0</v>
      </c>
      <c r="G6579" s="5" t="s">
        <v>9345</v>
      </c>
      <c r="H6579" s="20" t="str">
        <f ca="1">IFERROR(__xludf.DUMMYFUNCTION("GOOGLETRANSLATE(VIET!K6579,""vi"",""en"")"),"Language")</f>
        <v>Language</v>
      </c>
      <c r="I6579" s="5">
        <v>0</v>
      </c>
      <c r="J6579" s="5">
        <v>2010</v>
      </c>
      <c r="K6579" s="5">
        <v>1</v>
      </c>
      <c r="L6579" s="5" t="s">
        <v>8686</v>
      </c>
      <c r="M6579" s="5" t="s">
        <v>96</v>
      </c>
      <c r="N6579" s="19">
        <v>9784757416307</v>
      </c>
    </row>
    <row r="6580" spans="1:14" ht="15.75" customHeight="1" x14ac:dyDescent="0.2">
      <c r="A6580" s="14">
        <v>208</v>
      </c>
      <c r="B6580" s="16">
        <v>720</v>
      </c>
      <c r="C6580" s="14" t="s">
        <v>9346</v>
      </c>
      <c r="D6580" s="17">
        <v>2</v>
      </c>
      <c r="E6580" s="5" t="s">
        <v>9347</v>
      </c>
      <c r="F6580" s="5">
        <v>0</v>
      </c>
      <c r="G6580" s="5" t="s">
        <v>9348</v>
      </c>
      <c r="H6580" s="20" t="str">
        <f ca="1">IFERROR(__xludf.DUMMYFUNCTION("GOOGLETRANSLATE(VIET!K6580,""vi"",""en"")"),"Language")</f>
        <v>Language</v>
      </c>
      <c r="I6580" s="5">
        <v>0</v>
      </c>
      <c r="J6580" s="5">
        <v>2009</v>
      </c>
      <c r="K6580" s="5">
        <v>2</v>
      </c>
      <c r="L6580" s="5" t="s">
        <v>8686</v>
      </c>
      <c r="M6580" s="5" t="s">
        <v>96</v>
      </c>
      <c r="N6580" s="19">
        <v>9784757414679</v>
      </c>
    </row>
    <row r="6581" spans="1:14" ht="15.75" customHeight="1" x14ac:dyDescent="0.2">
      <c r="A6581" s="14">
        <v>209</v>
      </c>
      <c r="B6581" s="16">
        <v>720</v>
      </c>
      <c r="C6581" s="14" t="s">
        <v>9349</v>
      </c>
      <c r="D6581" s="17">
        <v>3</v>
      </c>
      <c r="E6581" s="5" t="s">
        <v>9350</v>
      </c>
      <c r="F6581" s="5">
        <v>0</v>
      </c>
      <c r="G6581" s="5" t="s">
        <v>9351</v>
      </c>
      <c r="H6581" s="20" t="str">
        <f ca="1">IFERROR(__xludf.DUMMYFUNCTION("GOOGLETRANSLATE(VIET!K6581,""vi"",""en"")"),"日本語 教育")</f>
        <v>日本語 教育</v>
      </c>
      <c r="I6581" s="5">
        <v>0</v>
      </c>
      <c r="J6581" s="5">
        <v>2016</v>
      </c>
      <c r="K6581" s="5">
        <v>2</v>
      </c>
      <c r="L6581" s="5" t="s">
        <v>8686</v>
      </c>
      <c r="M6581" s="5" t="s">
        <v>96</v>
      </c>
      <c r="N6581" s="19" t="s">
        <v>9353</v>
      </c>
    </row>
    <row r="6582" spans="1:14" ht="15.75" customHeight="1" x14ac:dyDescent="0.2">
      <c r="A6582" s="14">
        <v>210</v>
      </c>
      <c r="B6582" s="16">
        <v>720</v>
      </c>
      <c r="C6582" s="14" t="s">
        <v>9354</v>
      </c>
      <c r="D6582" s="17">
        <v>2</v>
      </c>
      <c r="E6582" s="5" t="s">
        <v>9355</v>
      </c>
      <c r="F6582" s="5">
        <v>0</v>
      </c>
      <c r="G6582" s="5" t="s">
        <v>9356</v>
      </c>
      <c r="H6582" s="20" t="str">
        <f ca="1">IFERROR(__xludf.DUMMYFUNCTION("GOOGLETRANSLATE(VIET!K6582,""vi"",""en"")"),"Language")</f>
        <v>Language</v>
      </c>
      <c r="I6582" s="5">
        <v>0</v>
      </c>
      <c r="J6582" s="5">
        <v>2007</v>
      </c>
      <c r="K6582" s="5">
        <v>1</v>
      </c>
      <c r="L6582" s="5" t="s">
        <v>8686</v>
      </c>
      <c r="M6582" s="5" t="s">
        <v>96</v>
      </c>
      <c r="N6582" s="19">
        <v>9784757413313</v>
      </c>
    </row>
    <row r="6583" spans="1:14" ht="15.75" customHeight="1" x14ac:dyDescent="0.2">
      <c r="A6583" s="14">
        <v>211</v>
      </c>
      <c r="B6583" s="16">
        <v>720</v>
      </c>
      <c r="C6583" s="14" t="s">
        <v>9357</v>
      </c>
      <c r="D6583" s="17">
        <v>2</v>
      </c>
      <c r="E6583" s="5" t="s">
        <v>9358</v>
      </c>
      <c r="F6583" s="5">
        <v>0</v>
      </c>
      <c r="G6583" s="5" t="s">
        <v>9359</v>
      </c>
      <c r="H6583" s="20" t="str">
        <f ca="1">IFERROR(__xludf.DUMMYFUNCTION("GOOGLETRANSLATE(VIET!K6583,""vi"",""en"")"),"Language")</f>
        <v>Language</v>
      </c>
      <c r="I6583" s="5">
        <v>0</v>
      </c>
      <c r="J6583" s="5">
        <v>2009</v>
      </c>
      <c r="K6583" s="5">
        <v>2</v>
      </c>
      <c r="L6583" s="5" t="s">
        <v>8686</v>
      </c>
      <c r="M6583" s="5" t="s">
        <v>96</v>
      </c>
      <c r="N6583" s="19">
        <v>9784757413689</v>
      </c>
    </row>
    <row r="6584" spans="1:14" ht="15.75" customHeight="1" x14ac:dyDescent="0.2">
      <c r="A6584" s="14">
        <v>212</v>
      </c>
      <c r="B6584" s="16">
        <v>720</v>
      </c>
      <c r="C6584" s="14" t="s">
        <v>9360</v>
      </c>
      <c r="D6584" s="17">
        <v>1</v>
      </c>
      <c r="E6584" s="5" t="s">
        <v>9361</v>
      </c>
      <c r="F6584" s="5">
        <v>0</v>
      </c>
      <c r="G6584" s="5" t="s">
        <v>9362</v>
      </c>
      <c r="H6584" s="20" t="str">
        <f ca="1">IFERROR(__xludf.DUMMYFUNCTION("GOOGLETRANSLATE(VIET!K6584,""vi"",""en"")"),"Language")</f>
        <v>Language</v>
      </c>
      <c r="I6584" s="5">
        <v>0</v>
      </c>
      <c r="J6584" s="5">
        <v>1996</v>
      </c>
      <c r="K6584" s="5">
        <v>1</v>
      </c>
      <c r="L6584" s="5" t="s">
        <v>8474</v>
      </c>
      <c r="M6584" s="5" t="s">
        <v>96</v>
      </c>
      <c r="N6584" s="19">
        <v>4385132038</v>
      </c>
    </row>
    <row r="6585" spans="1:14" ht="15.75" customHeight="1" x14ac:dyDescent="0.2">
      <c r="A6585" s="14">
        <v>213</v>
      </c>
      <c r="B6585" s="16">
        <v>720</v>
      </c>
      <c r="C6585" s="14" t="s">
        <v>9363</v>
      </c>
      <c r="D6585" s="17">
        <v>2</v>
      </c>
      <c r="E6585" s="5" t="s">
        <v>9364</v>
      </c>
      <c r="F6585" s="5">
        <v>0</v>
      </c>
      <c r="G6585" s="5" t="s">
        <v>9365</v>
      </c>
      <c r="H6585" s="20" t="str">
        <f ca="1">IFERROR(__xludf.DUMMYFUNCTION("GOOGLETRANSLATE(VIET!K6585,""vi"",""en"")"),"Language")</f>
        <v>Language</v>
      </c>
      <c r="I6585" s="5">
        <v>0</v>
      </c>
      <c r="J6585" s="5">
        <v>1999</v>
      </c>
      <c r="K6585" s="5">
        <v>8</v>
      </c>
      <c r="L6585" s="5" t="s">
        <v>9094</v>
      </c>
      <c r="M6585" s="5" t="s">
        <v>96</v>
      </c>
      <c r="N6585" s="19">
        <v>9784874241769</v>
      </c>
    </row>
    <row r="6586" spans="1:14" ht="15.75" customHeight="1" x14ac:dyDescent="0.2">
      <c r="A6586" s="14">
        <v>214</v>
      </c>
      <c r="B6586" s="16">
        <v>720</v>
      </c>
      <c r="C6586" s="14" t="s">
        <v>9366</v>
      </c>
      <c r="D6586" s="17">
        <v>1</v>
      </c>
      <c r="E6586" s="5" t="s">
        <v>9367</v>
      </c>
      <c r="F6586" s="5">
        <v>0</v>
      </c>
      <c r="G6586" s="5" t="s">
        <v>9219</v>
      </c>
      <c r="H6586" s="20" t="str">
        <f ca="1">IFERROR(__xludf.DUMMYFUNCTION("GOOGLETRANSLATE(VIET!K6586,""vi"",""en"")"),"Language")</f>
        <v>Language</v>
      </c>
      <c r="I6586" s="5">
        <v>0</v>
      </c>
      <c r="J6586" s="5">
        <v>2008</v>
      </c>
      <c r="K6586" s="5">
        <v>1</v>
      </c>
      <c r="L6586" s="5" t="s">
        <v>8743</v>
      </c>
      <c r="M6586" s="5" t="s">
        <v>96</v>
      </c>
      <c r="N6586" s="19">
        <v>9784883194889</v>
      </c>
    </row>
    <row r="6587" spans="1:14" ht="15.75" customHeight="1" x14ac:dyDescent="0.2">
      <c r="A6587" s="14">
        <v>215</v>
      </c>
      <c r="B6587" s="16">
        <v>720</v>
      </c>
      <c r="C6587" s="14" t="s">
        <v>9368</v>
      </c>
      <c r="D6587" s="17">
        <v>2</v>
      </c>
      <c r="E6587" s="5" t="s">
        <v>9369</v>
      </c>
      <c r="F6587" s="5">
        <v>0</v>
      </c>
      <c r="G6587" s="5" t="s">
        <v>9370</v>
      </c>
      <c r="H6587" s="20" t="str">
        <f ca="1">IFERROR(__xludf.DUMMYFUNCTION("GOOGLETRANSLATE(VIET!K6587,""vi"",""en"")"),"Language")</f>
        <v>Language</v>
      </c>
      <c r="I6587" s="5">
        <v>0</v>
      </c>
      <c r="J6587" s="5">
        <v>1995</v>
      </c>
      <c r="K6587" s="5">
        <v>2</v>
      </c>
      <c r="L6587" s="5" t="s">
        <v>8672</v>
      </c>
      <c r="M6587" s="5" t="s">
        <v>96</v>
      </c>
      <c r="N6587" s="19">
        <v>0</v>
      </c>
    </row>
    <row r="6588" spans="1:14" ht="15.75" customHeight="1" x14ac:dyDescent="0.2">
      <c r="A6588" s="14">
        <v>216</v>
      </c>
      <c r="B6588" s="16">
        <v>720</v>
      </c>
      <c r="C6588" s="14" t="s">
        <v>9371</v>
      </c>
      <c r="D6588" s="17">
        <v>1</v>
      </c>
      <c r="E6588" s="5" t="s">
        <v>9372</v>
      </c>
      <c r="F6588" s="5">
        <v>0</v>
      </c>
      <c r="G6588" s="5" t="s">
        <v>9373</v>
      </c>
      <c r="H6588" s="20" t="str">
        <f ca="1">IFERROR(__xludf.DUMMYFUNCTION("GOOGLETRANSLATE(VIET!K6588,""vi"",""en"")"),"Language")</f>
        <v>Language</v>
      </c>
      <c r="I6588" s="5">
        <v>0</v>
      </c>
      <c r="J6588" s="5">
        <v>2005</v>
      </c>
      <c r="K6588" s="5">
        <v>3</v>
      </c>
      <c r="L6588" s="5" t="s">
        <v>9086</v>
      </c>
      <c r="M6588" s="5" t="s">
        <v>96</v>
      </c>
      <c r="N6588" s="19">
        <v>9784893585646</v>
      </c>
    </row>
    <row r="6589" spans="1:14" ht="15.75" customHeight="1" x14ac:dyDescent="0.2">
      <c r="A6589" s="14">
        <v>217</v>
      </c>
      <c r="B6589" s="16">
        <v>720</v>
      </c>
      <c r="C6589" s="14" t="s">
        <v>9374</v>
      </c>
      <c r="D6589" s="17">
        <v>1</v>
      </c>
      <c r="E6589" s="5" t="s">
        <v>9375</v>
      </c>
      <c r="F6589" s="5">
        <v>0</v>
      </c>
      <c r="G6589" s="5">
        <v>0</v>
      </c>
      <c r="H6589" s="20" t="str">
        <f ca="1">IFERROR(__xludf.DUMMYFUNCTION("GOOGLETRANSLATE(VIET!K6589,""vi"",""en"")"),"0")</f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19">
        <v>0</v>
      </c>
    </row>
    <row r="6590" spans="1:14" ht="15.75" customHeight="1" x14ac:dyDescent="0.2">
      <c r="A6590" s="14">
        <v>218</v>
      </c>
      <c r="B6590" s="16">
        <v>720</v>
      </c>
      <c r="C6590" s="14" t="s">
        <v>9376</v>
      </c>
      <c r="D6590" s="17">
        <v>1</v>
      </c>
      <c r="E6590" s="5" t="s">
        <v>9377</v>
      </c>
      <c r="F6590" s="5">
        <v>0</v>
      </c>
      <c r="G6590" s="5">
        <v>0</v>
      </c>
      <c r="H6590" s="20" t="str">
        <f ca="1">IFERROR(__xludf.DUMMYFUNCTION("GOOGLETRANSLATE(VIET!K6590,""vi"",""en"")"),"0")</f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19">
        <v>0</v>
      </c>
    </row>
    <row r="6591" spans="1:14" ht="15.75" customHeight="1" x14ac:dyDescent="0.2">
      <c r="A6591" s="14">
        <v>219</v>
      </c>
      <c r="B6591" s="16">
        <v>720</v>
      </c>
      <c r="C6591" s="14" t="s">
        <v>9378</v>
      </c>
      <c r="D6591" s="17">
        <v>1</v>
      </c>
      <c r="E6591" s="5" t="s">
        <v>9379</v>
      </c>
      <c r="F6591" s="5">
        <v>0</v>
      </c>
      <c r="G6591" s="5" t="s">
        <v>9380</v>
      </c>
      <c r="H6591" s="20" t="str">
        <f ca="1">IFERROR(__xludf.DUMMYFUNCTION("GOOGLETRANSLATE(VIET!K6591,""vi"",""en"")"),"Language")</f>
        <v>Language</v>
      </c>
      <c r="I6591" s="5">
        <v>0</v>
      </c>
      <c r="J6591" s="5">
        <v>2007</v>
      </c>
      <c r="K6591" s="5">
        <v>4</v>
      </c>
      <c r="L6591" s="5" t="s">
        <v>8743</v>
      </c>
      <c r="M6591" s="5" t="s">
        <v>96</v>
      </c>
      <c r="N6591" s="19">
        <v>9784883194261</v>
      </c>
    </row>
    <row r="6592" spans="1:14" ht="15.75" customHeight="1" x14ac:dyDescent="0.2">
      <c r="A6592" s="14">
        <v>220</v>
      </c>
      <c r="B6592" s="16">
        <v>720</v>
      </c>
      <c r="C6592" s="14" t="s">
        <v>9381</v>
      </c>
      <c r="D6592" s="17">
        <v>1</v>
      </c>
      <c r="E6592" s="5" t="s">
        <v>9382</v>
      </c>
      <c r="F6592" s="5">
        <v>0</v>
      </c>
      <c r="G6592" s="5" t="s">
        <v>9383</v>
      </c>
      <c r="H6592" s="20" t="str">
        <f ca="1">IFERROR(__xludf.DUMMYFUNCTION("GOOGLETRANSLATE(VIET!K6592,""vi"",""en"")"),"Language")</f>
        <v>Language</v>
      </c>
      <c r="I6592" s="5">
        <v>0</v>
      </c>
      <c r="J6592" s="5">
        <v>1996</v>
      </c>
      <c r="K6592" s="5">
        <v>3</v>
      </c>
      <c r="L6592" s="5" t="s">
        <v>9086</v>
      </c>
      <c r="M6592" s="5" t="s">
        <v>96</v>
      </c>
      <c r="N6592" s="19">
        <v>9784893583345</v>
      </c>
    </row>
    <row r="6593" spans="1:14" ht="15.75" customHeight="1" x14ac:dyDescent="0.2">
      <c r="A6593" s="14">
        <v>221</v>
      </c>
      <c r="B6593" s="16">
        <v>720</v>
      </c>
      <c r="C6593" s="14" t="s">
        <v>9384</v>
      </c>
      <c r="D6593" s="17">
        <v>1</v>
      </c>
      <c r="E6593" s="5" t="s">
        <v>9385</v>
      </c>
      <c r="F6593" s="5">
        <v>0</v>
      </c>
      <c r="G6593" s="5">
        <v>0</v>
      </c>
      <c r="H6593" s="20" t="str">
        <f ca="1">IFERROR(__xludf.DUMMYFUNCTION("GOOGLETRANSLATE(VIET!K6593,""vi"",""en"")"),"0")</f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19">
        <v>0</v>
      </c>
    </row>
    <row r="6594" spans="1:14" ht="15.75" customHeight="1" x14ac:dyDescent="0.2">
      <c r="A6594" s="14">
        <v>222</v>
      </c>
      <c r="B6594" s="16">
        <v>720</v>
      </c>
      <c r="C6594" s="14" t="s">
        <v>9386</v>
      </c>
      <c r="D6594" s="17">
        <v>3</v>
      </c>
      <c r="E6594" s="5" t="s">
        <v>9387</v>
      </c>
      <c r="F6594" s="5">
        <v>0</v>
      </c>
      <c r="G6594" s="5" t="s">
        <v>9388</v>
      </c>
      <c r="H6594" s="20" t="str">
        <f ca="1">IFERROR(__xludf.DUMMYFUNCTION("GOOGLETRANSLATE(VIET!K6594,""vi"",""en"")"),"Language")</f>
        <v>Language</v>
      </c>
      <c r="I6594" s="5">
        <v>0</v>
      </c>
      <c r="J6594" s="5">
        <v>2009</v>
      </c>
      <c r="K6594" s="5">
        <v>2</v>
      </c>
      <c r="L6594" s="5" t="s">
        <v>9389</v>
      </c>
      <c r="M6594" s="5" t="s">
        <v>96</v>
      </c>
      <c r="N6594" s="19">
        <v>9784130820165</v>
      </c>
    </row>
    <row r="6595" spans="1:14" ht="15.75" customHeight="1" x14ac:dyDescent="0.2">
      <c r="A6595" s="14">
        <v>223</v>
      </c>
      <c r="B6595" s="16">
        <v>720</v>
      </c>
      <c r="C6595" s="14" t="s">
        <v>9390</v>
      </c>
      <c r="D6595" s="17">
        <v>1</v>
      </c>
      <c r="E6595" s="5" t="s">
        <v>9391</v>
      </c>
      <c r="F6595" s="5">
        <v>0</v>
      </c>
      <c r="G6595" s="5" t="s">
        <v>9392</v>
      </c>
      <c r="H6595" s="20" t="str">
        <f ca="1">IFERROR(__xludf.DUMMYFUNCTION("GOOGLETRANSLATE(VIET!K6595,""vi"",""en"")"),"Language")</f>
        <v>Language</v>
      </c>
      <c r="I6595" s="5">
        <v>0</v>
      </c>
      <c r="J6595" s="5">
        <v>2009</v>
      </c>
      <c r="K6595" s="5">
        <v>1</v>
      </c>
      <c r="L6595" s="5" t="s">
        <v>9220</v>
      </c>
      <c r="M6595" s="5" t="s">
        <v>96</v>
      </c>
      <c r="N6595" s="19">
        <v>9784757415935</v>
      </c>
    </row>
    <row r="6596" spans="1:14" ht="15.75" customHeight="1" x14ac:dyDescent="0.2">
      <c r="A6596" s="14">
        <v>224</v>
      </c>
      <c r="B6596" s="16">
        <v>720</v>
      </c>
      <c r="C6596" s="14" t="s">
        <v>9393</v>
      </c>
      <c r="D6596" s="17">
        <v>2</v>
      </c>
      <c r="E6596" s="5" t="s">
        <v>9394</v>
      </c>
      <c r="F6596" s="5">
        <v>0</v>
      </c>
      <c r="G6596" s="5" t="s">
        <v>9395</v>
      </c>
      <c r="H6596" s="20" t="str">
        <f ca="1">IFERROR(__xludf.DUMMYFUNCTION("GOOGLETRANSLATE(VIET!K6596,""vi"",""en"")"),"Language")</f>
        <v>Language</v>
      </c>
      <c r="I6596" s="5">
        <v>0</v>
      </c>
      <c r="J6596" s="5">
        <v>2010</v>
      </c>
      <c r="K6596" s="5">
        <v>1</v>
      </c>
      <c r="L6596" s="5" t="s">
        <v>8743</v>
      </c>
      <c r="M6596" s="5" t="s">
        <v>96</v>
      </c>
      <c r="N6596" s="19">
        <v>9784883195282</v>
      </c>
    </row>
    <row r="6597" spans="1:14" ht="15.75" customHeight="1" x14ac:dyDescent="0.2">
      <c r="A6597" s="14">
        <v>225</v>
      </c>
      <c r="B6597" s="16">
        <v>720</v>
      </c>
      <c r="C6597" s="14" t="s">
        <v>9396</v>
      </c>
      <c r="D6597" s="17">
        <v>1</v>
      </c>
      <c r="E6597" s="5" t="s">
        <v>9397</v>
      </c>
      <c r="F6597" s="5">
        <v>0</v>
      </c>
      <c r="G6597" s="5">
        <v>0</v>
      </c>
      <c r="H6597" s="20" t="str">
        <f ca="1">IFERROR(__xludf.DUMMYFUNCTION("GOOGLETRANSLATE(VIET!K6597,""vi"",""en"")"),"0")</f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19">
        <v>0</v>
      </c>
    </row>
    <row r="6598" spans="1:14" ht="15.75" customHeight="1" x14ac:dyDescent="0.2">
      <c r="A6598" s="14">
        <v>226</v>
      </c>
      <c r="B6598" s="16">
        <v>720</v>
      </c>
      <c r="C6598" s="14" t="s">
        <v>9398</v>
      </c>
      <c r="D6598" s="17">
        <v>1</v>
      </c>
      <c r="E6598" s="5" t="s">
        <v>9399</v>
      </c>
      <c r="F6598" s="5">
        <v>0</v>
      </c>
      <c r="G6598" s="5">
        <v>0</v>
      </c>
      <c r="H6598" s="20" t="str">
        <f ca="1">IFERROR(__xludf.DUMMYFUNCTION("GOOGLETRANSLATE(VIET!K6598,""vi"",""en"")"),"0")</f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19">
        <v>0</v>
      </c>
    </row>
    <row r="6599" spans="1:14" ht="15.75" customHeight="1" x14ac:dyDescent="0.2">
      <c r="A6599" s="14">
        <v>227</v>
      </c>
      <c r="B6599" s="16">
        <v>720</v>
      </c>
      <c r="C6599" s="14" t="s">
        <v>9400</v>
      </c>
      <c r="D6599" s="17">
        <v>1</v>
      </c>
      <c r="E6599" s="5" t="s">
        <v>9401</v>
      </c>
      <c r="F6599" s="5">
        <v>0</v>
      </c>
      <c r="G6599" s="5">
        <v>0</v>
      </c>
      <c r="H6599" s="20" t="str">
        <f ca="1">IFERROR(__xludf.DUMMYFUNCTION("GOOGLETRANSLATE(VIET!K6599,""vi"",""en"")"),"0")</f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19">
        <v>0</v>
      </c>
    </row>
    <row r="6600" spans="1:14" ht="15.75" customHeight="1" x14ac:dyDescent="0.2">
      <c r="A6600" s="14">
        <v>228</v>
      </c>
      <c r="B6600" s="16">
        <v>720</v>
      </c>
      <c r="C6600" s="14" t="s">
        <v>9402</v>
      </c>
      <c r="D6600" s="17">
        <v>1</v>
      </c>
      <c r="E6600" s="5" t="s">
        <v>9403</v>
      </c>
      <c r="F6600" s="5">
        <v>0</v>
      </c>
      <c r="G6600" s="5">
        <v>0</v>
      </c>
      <c r="H6600" s="20" t="str">
        <f ca="1">IFERROR(__xludf.DUMMYFUNCTION("GOOGLETRANSLATE(VIET!K6600,""vi"",""en"")"),"0")</f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19">
        <v>0</v>
      </c>
    </row>
    <row r="6601" spans="1:14" ht="15.75" customHeight="1" x14ac:dyDescent="0.2">
      <c r="A6601" s="14">
        <v>229</v>
      </c>
      <c r="B6601" s="16">
        <v>720</v>
      </c>
      <c r="C6601" s="14" t="s">
        <v>9404</v>
      </c>
      <c r="D6601" s="17">
        <v>1</v>
      </c>
      <c r="E6601" s="5" t="s">
        <v>9405</v>
      </c>
      <c r="F6601" s="5">
        <v>0</v>
      </c>
      <c r="G6601" s="5">
        <v>0</v>
      </c>
      <c r="H6601" s="20" t="str">
        <f ca="1">IFERROR(__xludf.DUMMYFUNCTION("GOOGLETRANSLATE(VIET!K6601,""vi"",""en"")"),"0")</f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19">
        <v>0</v>
      </c>
    </row>
    <row r="6602" spans="1:14" ht="15.75" customHeight="1" x14ac:dyDescent="0.2">
      <c r="A6602" s="14">
        <v>230</v>
      </c>
      <c r="B6602" s="16">
        <v>720</v>
      </c>
      <c r="C6602" s="14" t="s">
        <v>9406</v>
      </c>
      <c r="D6602" s="17">
        <v>1</v>
      </c>
      <c r="E6602" s="5" t="s">
        <v>9407</v>
      </c>
      <c r="F6602" s="5">
        <v>0</v>
      </c>
      <c r="G6602" s="5" t="s">
        <v>9408</v>
      </c>
      <c r="H6602" s="20" t="str">
        <f ca="1">IFERROR(__xludf.DUMMYFUNCTION("GOOGLETRANSLATE(VIET!K6602,""vi"",""en"")"),"Language")</f>
        <v>Language</v>
      </c>
      <c r="I6602" s="5">
        <v>0</v>
      </c>
      <c r="J6602" s="5">
        <v>2009</v>
      </c>
      <c r="K6602" s="5">
        <v>1</v>
      </c>
      <c r="L6602" s="5" t="s">
        <v>9142</v>
      </c>
      <c r="M6602" s="5" t="s">
        <v>96</v>
      </c>
      <c r="N6602" s="19">
        <v>9784894763968</v>
      </c>
    </row>
    <row r="6603" spans="1:14" ht="15.75" customHeight="1" x14ac:dyDescent="0.2">
      <c r="A6603" s="14">
        <v>231</v>
      </c>
      <c r="B6603" s="16">
        <v>720</v>
      </c>
      <c r="C6603" s="14" t="s">
        <v>9409</v>
      </c>
      <c r="D6603" s="17">
        <v>2</v>
      </c>
      <c r="E6603" s="5" t="s">
        <v>9410</v>
      </c>
      <c r="F6603" s="5">
        <v>0</v>
      </c>
      <c r="G6603" s="5" t="s">
        <v>9411</v>
      </c>
      <c r="H6603" s="20" t="str">
        <f ca="1">IFERROR(__xludf.DUMMYFUNCTION("GOOGLETRANSLATE(VIET!K6603,""vi"",""en"")"),"Language")</f>
        <v>Language</v>
      </c>
      <c r="I6603" s="5">
        <v>0</v>
      </c>
      <c r="J6603" s="5">
        <v>2009</v>
      </c>
      <c r="K6603" s="5">
        <v>1</v>
      </c>
      <c r="L6603" s="5" t="s">
        <v>9142</v>
      </c>
      <c r="M6603" s="5" t="s">
        <v>96</v>
      </c>
      <c r="N6603" s="19">
        <v>9784894763869</v>
      </c>
    </row>
    <row r="6604" spans="1:14" ht="15.75" customHeight="1" x14ac:dyDescent="0.2">
      <c r="A6604" s="14">
        <v>232</v>
      </c>
      <c r="B6604" s="16">
        <v>720</v>
      </c>
      <c r="C6604" s="14" t="s">
        <v>9412</v>
      </c>
      <c r="D6604" s="17">
        <v>2</v>
      </c>
      <c r="E6604" s="5" t="s">
        <v>9413</v>
      </c>
      <c r="F6604" s="5">
        <v>0</v>
      </c>
      <c r="G6604" s="5" t="s">
        <v>9414</v>
      </c>
      <c r="H6604" s="20" t="str">
        <f ca="1">IFERROR(__xludf.DUMMYFUNCTION("GOOGLETRANSLATE(VIET!K6604,""vi"",""en"")"),"Language")</f>
        <v>Language</v>
      </c>
      <c r="I6604" s="5">
        <v>1</v>
      </c>
      <c r="J6604" s="5">
        <v>2009</v>
      </c>
      <c r="K6604" s="5">
        <v>1</v>
      </c>
      <c r="L6604" s="5" t="s">
        <v>8435</v>
      </c>
      <c r="M6604" s="5" t="s">
        <v>96</v>
      </c>
      <c r="N6604" s="19">
        <v>9784625704055</v>
      </c>
    </row>
    <row r="6605" spans="1:14" ht="15.75" customHeight="1" x14ac:dyDescent="0.2">
      <c r="A6605" s="14">
        <v>233</v>
      </c>
      <c r="B6605" s="16">
        <v>720</v>
      </c>
      <c r="C6605" s="14" t="s">
        <v>9415</v>
      </c>
      <c r="D6605" s="17">
        <v>2</v>
      </c>
      <c r="E6605" s="5" t="s">
        <v>9416</v>
      </c>
      <c r="F6605" s="5">
        <v>0</v>
      </c>
      <c r="G6605" s="5" t="s">
        <v>9414</v>
      </c>
      <c r="H6605" s="20" t="str">
        <f ca="1">IFERROR(__xludf.DUMMYFUNCTION("GOOGLETRANSLATE(VIET!K6605,""vi"",""en"")"),"Language")</f>
        <v>Language</v>
      </c>
      <c r="I6605" s="5">
        <v>2</v>
      </c>
      <c r="J6605" s="5">
        <v>2009</v>
      </c>
      <c r="K6605" s="5">
        <v>1</v>
      </c>
      <c r="L6605" s="5" t="s">
        <v>8435</v>
      </c>
      <c r="M6605" s="5" t="s">
        <v>96</v>
      </c>
      <c r="N6605" s="19">
        <v>9784625704062</v>
      </c>
    </row>
    <row r="6606" spans="1:14" ht="15.75" customHeight="1" x14ac:dyDescent="0.2">
      <c r="A6606" s="14">
        <v>234</v>
      </c>
      <c r="B6606" s="16">
        <v>720</v>
      </c>
      <c r="C6606" s="14" t="s">
        <v>9417</v>
      </c>
      <c r="D6606" s="17">
        <v>2</v>
      </c>
      <c r="E6606" s="5" t="s">
        <v>9418</v>
      </c>
      <c r="F6606" s="5">
        <v>0</v>
      </c>
      <c r="G6606" s="5" t="s">
        <v>9414</v>
      </c>
      <c r="H6606" s="20" t="str">
        <f ca="1">IFERROR(__xludf.DUMMYFUNCTION("GOOGLETRANSLATE(VIET!K6606,""vi"",""en"")"),"Language")</f>
        <v>Language</v>
      </c>
      <c r="I6606" s="5">
        <v>3</v>
      </c>
      <c r="J6606" s="5">
        <v>2009</v>
      </c>
      <c r="K6606" s="5">
        <v>1</v>
      </c>
      <c r="L6606" s="5" t="s">
        <v>8435</v>
      </c>
      <c r="M6606" s="5" t="s">
        <v>96</v>
      </c>
      <c r="N6606" s="19">
        <v>9784625703065</v>
      </c>
    </row>
    <row r="6607" spans="1:14" ht="15.75" customHeight="1" x14ac:dyDescent="0.2">
      <c r="A6607" s="14">
        <v>235</v>
      </c>
      <c r="B6607" s="16">
        <v>720</v>
      </c>
      <c r="C6607" s="14" t="s">
        <v>9419</v>
      </c>
      <c r="D6607" s="17">
        <v>2</v>
      </c>
      <c r="E6607" s="5" t="s">
        <v>9420</v>
      </c>
      <c r="F6607" s="5">
        <v>0</v>
      </c>
      <c r="G6607" s="5" t="s">
        <v>9414</v>
      </c>
      <c r="H6607" s="20" t="str">
        <f ca="1">IFERROR(__xludf.DUMMYFUNCTION("GOOGLETRANSLATE(VIET!K6607,""vi"",""en"")"),"Language")</f>
        <v>Language</v>
      </c>
      <c r="I6607" s="5">
        <v>4</v>
      </c>
      <c r="J6607" s="5">
        <v>2009</v>
      </c>
      <c r="K6607" s="5">
        <v>1</v>
      </c>
      <c r="L6607" s="5" t="s">
        <v>8435</v>
      </c>
      <c r="M6607" s="5" t="s">
        <v>96</v>
      </c>
      <c r="N6607" s="19">
        <v>9784625703072</v>
      </c>
    </row>
    <row r="6608" spans="1:14" ht="15.75" customHeight="1" x14ac:dyDescent="0.2">
      <c r="A6608" s="14">
        <v>236</v>
      </c>
      <c r="B6608" s="16">
        <v>720</v>
      </c>
      <c r="C6608" s="14" t="s">
        <v>9421</v>
      </c>
      <c r="D6608" s="17">
        <v>2</v>
      </c>
      <c r="E6608" s="5" t="s">
        <v>9422</v>
      </c>
      <c r="F6608" s="5">
        <v>0</v>
      </c>
      <c r="G6608" s="5" t="s">
        <v>9414</v>
      </c>
      <c r="H6608" s="20" t="str">
        <f ca="1">IFERROR(__xludf.DUMMYFUNCTION("GOOGLETRANSLATE(VIET!K6608,""vi"",""en"")"),"Language")</f>
        <v>Language</v>
      </c>
      <c r="I6608" s="5">
        <v>5</v>
      </c>
      <c r="J6608" s="5">
        <v>2009</v>
      </c>
      <c r="K6608" s="5">
        <v>1</v>
      </c>
      <c r="L6608" s="5" t="s">
        <v>8435</v>
      </c>
      <c r="M6608" s="5" t="s">
        <v>96</v>
      </c>
      <c r="N6608" s="19">
        <v>9784625704048</v>
      </c>
    </row>
    <row r="6609" spans="1:14" ht="15.75" customHeight="1" x14ac:dyDescent="0.2">
      <c r="A6609" s="14">
        <v>237</v>
      </c>
      <c r="B6609" s="16">
        <v>720</v>
      </c>
      <c r="C6609" s="14" t="s">
        <v>9423</v>
      </c>
      <c r="D6609" s="17">
        <v>1</v>
      </c>
      <c r="E6609" s="5" t="s">
        <v>9424</v>
      </c>
      <c r="F6609" s="5">
        <v>0</v>
      </c>
      <c r="G6609" s="5" t="s">
        <v>7457</v>
      </c>
      <c r="H6609" s="20" t="str">
        <f ca="1">IFERROR(__xludf.DUMMYFUNCTION("GOOGLETRANSLATE(VIET!K6609,""vi"",""en"")"),"Language")</f>
        <v>Language</v>
      </c>
      <c r="I6609" s="5">
        <v>0</v>
      </c>
      <c r="J6609" s="5">
        <v>2008</v>
      </c>
      <c r="K6609" s="5">
        <v>7</v>
      </c>
      <c r="L6609" s="5" t="s">
        <v>2453</v>
      </c>
      <c r="M6609" s="5" t="s">
        <v>96</v>
      </c>
      <c r="N6609" s="19">
        <v>9784480814968</v>
      </c>
    </row>
    <row r="6610" spans="1:14" ht="15.75" customHeight="1" x14ac:dyDescent="0.2">
      <c r="A6610" s="14">
        <v>238</v>
      </c>
      <c r="B6610" s="16">
        <v>720</v>
      </c>
      <c r="C6610" s="14" t="s">
        <v>9425</v>
      </c>
      <c r="D6610" s="17">
        <v>2</v>
      </c>
      <c r="E6610" s="5" t="s">
        <v>9426</v>
      </c>
      <c r="F6610" s="5">
        <v>0</v>
      </c>
      <c r="G6610" s="5" t="s">
        <v>9427</v>
      </c>
      <c r="H6610" s="20" t="str">
        <f ca="1">IFERROR(__xludf.DUMMYFUNCTION("GOOGLETRANSLATE(VIET!K6610,""vi"",""en"")"),"Language")</f>
        <v>Language</v>
      </c>
      <c r="I6610" s="5">
        <v>0</v>
      </c>
      <c r="J6610" s="5">
        <v>2010</v>
      </c>
      <c r="K6610" s="5">
        <v>6</v>
      </c>
      <c r="L6610" s="5" t="s">
        <v>8686</v>
      </c>
      <c r="M6610" s="5" t="s">
        <v>96</v>
      </c>
      <c r="N6610" s="19">
        <v>9784757409316</v>
      </c>
    </row>
    <row r="6611" spans="1:14" ht="15.75" customHeight="1" x14ac:dyDescent="0.2">
      <c r="A6611" s="14">
        <v>239</v>
      </c>
      <c r="B6611" s="16">
        <v>720</v>
      </c>
      <c r="C6611" s="14" t="s">
        <v>9428</v>
      </c>
      <c r="D6611" s="17">
        <v>2</v>
      </c>
      <c r="E6611" s="5" t="s">
        <v>9429</v>
      </c>
      <c r="F6611" s="5">
        <v>0</v>
      </c>
      <c r="G6611" s="5" t="s">
        <v>9430</v>
      </c>
      <c r="H6611" s="20" t="str">
        <f ca="1">IFERROR(__xludf.DUMMYFUNCTION("GOOGLETRANSLATE(VIET!K6611,""vi"",""en"")"),"Language")</f>
        <v>Language</v>
      </c>
      <c r="I6611" s="5">
        <v>0</v>
      </c>
      <c r="J6611" s="5">
        <v>2011</v>
      </c>
      <c r="K6611" s="5">
        <v>3</v>
      </c>
      <c r="L6611" s="5" t="s">
        <v>8743</v>
      </c>
      <c r="M6611" s="5" t="s">
        <v>96</v>
      </c>
      <c r="N6611" s="19">
        <v>9784883194902</v>
      </c>
    </row>
    <row r="6612" spans="1:14" ht="15.75" customHeight="1" x14ac:dyDescent="0.2">
      <c r="A6612" s="14">
        <v>240</v>
      </c>
      <c r="B6612" s="16">
        <v>720</v>
      </c>
      <c r="C6612" s="14" t="s">
        <v>9431</v>
      </c>
      <c r="D6612" s="17">
        <v>1</v>
      </c>
      <c r="E6612" s="5" t="s">
        <v>9432</v>
      </c>
      <c r="F6612" s="5">
        <v>0</v>
      </c>
      <c r="G6612" s="5">
        <v>0</v>
      </c>
      <c r="H6612" s="20" t="str">
        <f ca="1">IFERROR(__xludf.DUMMYFUNCTION("GOOGLETRANSLATE(VIET!K6612,""vi"",""en"")"),"0")</f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19">
        <v>0</v>
      </c>
    </row>
    <row r="6613" spans="1:14" ht="15.75" customHeight="1" x14ac:dyDescent="0.2">
      <c r="A6613" s="14">
        <v>241</v>
      </c>
      <c r="B6613" s="16">
        <v>720</v>
      </c>
      <c r="C6613" s="14" t="s">
        <v>9433</v>
      </c>
      <c r="D6613" s="17">
        <v>2</v>
      </c>
      <c r="E6613" s="5" t="s">
        <v>9434</v>
      </c>
      <c r="F6613" s="5">
        <v>0</v>
      </c>
      <c r="G6613" s="5">
        <v>0</v>
      </c>
      <c r="H6613" s="20" t="str">
        <f ca="1">IFERROR(__xludf.DUMMYFUNCTION("GOOGLETRANSLATE(VIET!K6613,""vi"",""en"")"),"0")</f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19">
        <v>0</v>
      </c>
    </row>
    <row r="6614" spans="1:14" ht="15.75" customHeight="1" x14ac:dyDescent="0.2">
      <c r="A6614" s="14">
        <v>242</v>
      </c>
      <c r="B6614" s="16">
        <v>720</v>
      </c>
      <c r="C6614" s="14" t="s">
        <v>9435</v>
      </c>
      <c r="D6614" s="17">
        <v>2</v>
      </c>
      <c r="E6614" s="5" t="s">
        <v>9436</v>
      </c>
      <c r="F6614" s="5">
        <v>0</v>
      </c>
      <c r="G6614" s="5" t="s">
        <v>9437</v>
      </c>
      <c r="H6614" s="20" t="str">
        <f ca="1">IFERROR(__xludf.DUMMYFUNCTION("GOOGLETRANSLATE(VIET!K6614,""vi"",""en"")"),"Language")</f>
        <v>Language</v>
      </c>
      <c r="I6614" s="5">
        <v>0</v>
      </c>
      <c r="J6614" s="5">
        <v>2009</v>
      </c>
      <c r="K6614" s="5">
        <v>1</v>
      </c>
      <c r="L6614" s="5" t="s">
        <v>751</v>
      </c>
      <c r="M6614" s="5" t="s">
        <v>96</v>
      </c>
      <c r="N6614" s="19">
        <v>9784095101347</v>
      </c>
    </row>
    <row r="6615" spans="1:14" ht="15.75" customHeight="1" x14ac:dyDescent="0.2">
      <c r="A6615" s="14">
        <v>243</v>
      </c>
      <c r="B6615" s="16">
        <v>720</v>
      </c>
      <c r="C6615" s="14" t="s">
        <v>9438</v>
      </c>
      <c r="D6615" s="17">
        <v>1</v>
      </c>
      <c r="E6615" s="5" t="s">
        <v>9439</v>
      </c>
      <c r="F6615" s="5">
        <v>0</v>
      </c>
      <c r="G6615" s="5" t="s">
        <v>9440</v>
      </c>
      <c r="H6615" s="20" t="str">
        <f ca="1">IFERROR(__xludf.DUMMYFUNCTION("GOOGLETRANSLATE(VIET!K6615,""vi"",""en"")"),"Language")</f>
        <v>Language</v>
      </c>
      <c r="I6615" s="5">
        <v>0</v>
      </c>
      <c r="J6615" s="5">
        <v>2011</v>
      </c>
      <c r="K6615" s="5">
        <v>3</v>
      </c>
      <c r="L6615" s="5" t="s">
        <v>4074</v>
      </c>
      <c r="M6615" s="5" t="s">
        <v>96</v>
      </c>
      <c r="N6615" s="19">
        <v>9784122035720</v>
      </c>
    </row>
    <row r="6616" spans="1:14" ht="15.75" customHeight="1" x14ac:dyDescent="0.2">
      <c r="A6616" s="14">
        <v>244</v>
      </c>
      <c r="B6616" s="16">
        <v>720</v>
      </c>
      <c r="C6616" s="14" t="s">
        <v>9441</v>
      </c>
      <c r="D6616" s="17">
        <v>1</v>
      </c>
      <c r="E6616" s="5" t="s">
        <v>9442</v>
      </c>
      <c r="F6616" s="5">
        <v>0</v>
      </c>
      <c r="G6616" s="5">
        <v>0</v>
      </c>
      <c r="H6616" s="20" t="str">
        <f ca="1">IFERROR(__xludf.DUMMYFUNCTION("GOOGLETRANSLATE(VIET!K6616,""vi"",""en"")"),"0")</f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19">
        <v>0</v>
      </c>
    </row>
    <row r="6617" spans="1:14" ht="15.75" customHeight="1" x14ac:dyDescent="0.2">
      <c r="A6617" s="14">
        <v>245</v>
      </c>
      <c r="B6617" s="16">
        <v>720</v>
      </c>
      <c r="C6617" s="14" t="s">
        <v>9443</v>
      </c>
      <c r="D6617" s="17">
        <v>2</v>
      </c>
      <c r="E6617" s="5" t="s">
        <v>9444</v>
      </c>
      <c r="F6617" s="5">
        <v>0</v>
      </c>
      <c r="G6617" s="5" t="s">
        <v>9359</v>
      </c>
      <c r="H6617" s="20" t="str">
        <f ca="1">IFERROR(__xludf.DUMMYFUNCTION("GOOGLETRANSLATE(VIET!K6617,""vi"",""en"")"),"Language")</f>
        <v>Language</v>
      </c>
      <c r="I6617" s="5">
        <v>0</v>
      </c>
      <c r="J6617" s="5">
        <v>2011</v>
      </c>
      <c r="K6617" s="5">
        <v>1</v>
      </c>
      <c r="L6617" s="5" t="s">
        <v>9445</v>
      </c>
      <c r="M6617" s="5" t="s">
        <v>96</v>
      </c>
      <c r="N6617" s="19">
        <v>9784757420557</v>
      </c>
    </row>
    <row r="6618" spans="1:14" ht="15.75" customHeight="1" x14ac:dyDescent="0.2">
      <c r="A6618" s="14">
        <v>246</v>
      </c>
      <c r="B6618" s="16">
        <v>720</v>
      </c>
      <c r="C6618" s="14" t="s">
        <v>9446</v>
      </c>
      <c r="D6618" s="17">
        <v>1</v>
      </c>
      <c r="E6618" s="5" t="s">
        <v>9447</v>
      </c>
      <c r="F6618" s="5">
        <v>0</v>
      </c>
      <c r="G6618" s="5" t="s">
        <v>9448</v>
      </c>
      <c r="H6618" s="20" t="str">
        <f ca="1">IFERROR(__xludf.DUMMYFUNCTION("GOOGLETRANSLATE(VIET!K6618,""vi"",""en"")"),"Language")</f>
        <v>Language</v>
      </c>
      <c r="I6618" s="5">
        <v>0</v>
      </c>
      <c r="J6618" s="5">
        <v>2011</v>
      </c>
      <c r="K6618" s="5">
        <v>2</v>
      </c>
      <c r="L6618" s="5" t="s">
        <v>9449</v>
      </c>
      <c r="M6618" s="5" t="s">
        <v>9450</v>
      </c>
      <c r="N6618" s="19">
        <v>9784901278119</v>
      </c>
    </row>
    <row r="6619" spans="1:14" ht="15.75" customHeight="1" x14ac:dyDescent="0.2">
      <c r="A6619" s="14">
        <v>247</v>
      </c>
      <c r="B6619" s="16">
        <v>720</v>
      </c>
      <c r="C6619" s="14" t="s">
        <v>9451</v>
      </c>
      <c r="D6619" s="17">
        <v>4</v>
      </c>
      <c r="E6619" s="5" t="s">
        <v>9452</v>
      </c>
      <c r="F6619" s="5">
        <v>0</v>
      </c>
      <c r="G6619" s="5" t="s">
        <v>558</v>
      </c>
      <c r="H6619" s="20" t="str">
        <f ca="1">IFERROR(__xludf.DUMMYFUNCTION("GOOGLETRANSLATE(VIET!K6619,""vi"",""en"")"),"Language")</f>
        <v>Language</v>
      </c>
      <c r="I6619" s="5" t="s">
        <v>9453</v>
      </c>
      <c r="J6619" s="5">
        <v>2014</v>
      </c>
      <c r="K6619" s="5">
        <v>1</v>
      </c>
      <c r="L6619" s="5" t="s">
        <v>9454</v>
      </c>
      <c r="M6619" s="5" t="s">
        <v>96</v>
      </c>
      <c r="N6619" s="19">
        <v>9784384057522</v>
      </c>
    </row>
    <row r="6620" spans="1:14" ht="15.75" customHeight="1" x14ac:dyDescent="0.2">
      <c r="A6620" s="14">
        <v>248</v>
      </c>
      <c r="B6620" s="16">
        <v>720</v>
      </c>
      <c r="C6620" s="14" t="s">
        <v>9455</v>
      </c>
      <c r="D6620" s="17">
        <v>4</v>
      </c>
      <c r="E6620" s="5" t="s">
        <v>9456</v>
      </c>
      <c r="F6620" s="5">
        <v>0</v>
      </c>
      <c r="G6620" s="5" t="s">
        <v>558</v>
      </c>
      <c r="H6620" s="20" t="str">
        <f ca="1">IFERROR(__xludf.DUMMYFUNCTION("GOOGLETRANSLATE(VIET!K6620,""vi"",""en"")"),"Language")</f>
        <v>Language</v>
      </c>
      <c r="I6620" s="5" t="s">
        <v>9457</v>
      </c>
      <c r="J6620" s="5">
        <v>2014</v>
      </c>
      <c r="K6620" s="5">
        <v>1</v>
      </c>
      <c r="L6620" s="5" t="s">
        <v>9454</v>
      </c>
      <c r="M6620" s="5" t="s">
        <v>96</v>
      </c>
      <c r="N6620" s="19">
        <v>9784384057539</v>
      </c>
    </row>
    <row r="6621" spans="1:14" ht="15.75" customHeight="1" x14ac:dyDescent="0.2">
      <c r="A6621" s="14">
        <v>249</v>
      </c>
      <c r="B6621" s="16">
        <v>720</v>
      </c>
      <c r="C6621" s="14" t="s">
        <v>9458</v>
      </c>
      <c r="D6621" s="17">
        <v>4</v>
      </c>
      <c r="E6621" s="5" t="s">
        <v>9459</v>
      </c>
      <c r="F6621" s="5">
        <v>0</v>
      </c>
      <c r="G6621" s="5" t="s">
        <v>558</v>
      </c>
      <c r="H6621" s="20" t="str">
        <f ca="1">IFERROR(__xludf.DUMMYFUNCTION("GOOGLETRANSLATE(VIET!K6621,""vi"",""en"")"),"Language")</f>
        <v>Language</v>
      </c>
      <c r="I6621" s="5" t="s">
        <v>9460</v>
      </c>
      <c r="J6621" s="5">
        <v>2014</v>
      </c>
      <c r="K6621" s="5">
        <v>1</v>
      </c>
      <c r="L6621" s="5" t="s">
        <v>9454</v>
      </c>
      <c r="M6621" s="5" t="s">
        <v>96</v>
      </c>
      <c r="N6621" s="19">
        <v>9784384057546</v>
      </c>
    </row>
    <row r="6622" spans="1:14" ht="15.75" customHeight="1" x14ac:dyDescent="0.2">
      <c r="A6622" s="14">
        <v>250</v>
      </c>
      <c r="B6622" s="16">
        <v>720</v>
      </c>
      <c r="C6622" s="14" t="s">
        <v>9461</v>
      </c>
      <c r="D6622" s="17">
        <v>4</v>
      </c>
      <c r="E6622" s="5" t="s">
        <v>9462</v>
      </c>
      <c r="F6622" s="5">
        <v>0</v>
      </c>
      <c r="G6622" s="5" t="s">
        <v>558</v>
      </c>
      <c r="H6622" s="20" t="str">
        <f ca="1">IFERROR(__xludf.DUMMYFUNCTION("GOOGLETRANSLATE(VIET!K6622,""vi"",""en"")"),"Language")</f>
        <v>Language</v>
      </c>
      <c r="I6622" s="5" t="s">
        <v>9463</v>
      </c>
      <c r="J6622" s="5">
        <v>2014</v>
      </c>
      <c r="K6622" s="5">
        <v>1</v>
      </c>
      <c r="L6622" s="5" t="s">
        <v>9454</v>
      </c>
      <c r="M6622" s="5" t="s">
        <v>96</v>
      </c>
      <c r="N6622" s="19">
        <v>9784384057553</v>
      </c>
    </row>
    <row r="6623" spans="1:14" ht="15.75" customHeight="1" x14ac:dyDescent="0.2">
      <c r="A6623" s="14">
        <v>251</v>
      </c>
      <c r="B6623" s="16">
        <v>720</v>
      </c>
      <c r="C6623" s="14" t="s">
        <v>9464</v>
      </c>
      <c r="D6623" s="17">
        <v>3</v>
      </c>
      <c r="E6623" s="5" t="s">
        <v>9465</v>
      </c>
      <c r="F6623" s="5">
        <v>0</v>
      </c>
      <c r="G6623" s="5">
        <v>0</v>
      </c>
      <c r="H6623" s="20" t="str">
        <f ca="1">IFERROR(__xludf.DUMMYFUNCTION("GOOGLETRANSLATE(VIET!K6623,""vi"",""en"")"),"0")</f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19">
        <v>0</v>
      </c>
    </row>
    <row r="6624" spans="1:14" ht="15.75" customHeight="1" x14ac:dyDescent="0.2">
      <c r="A6624" s="14">
        <v>252</v>
      </c>
      <c r="B6624" s="16">
        <v>720</v>
      </c>
      <c r="C6624" s="14" t="s">
        <v>9466</v>
      </c>
      <c r="D6624" s="17">
        <v>3</v>
      </c>
      <c r="E6624" s="5" t="s">
        <v>9467</v>
      </c>
      <c r="F6624" s="5">
        <v>0</v>
      </c>
      <c r="G6624" s="5">
        <v>0</v>
      </c>
      <c r="H6624" s="20" t="str">
        <f ca="1">IFERROR(__xludf.DUMMYFUNCTION("GOOGLETRANSLATE(VIET!K6624,""vi"",""en"")"),"0")</f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19">
        <v>0</v>
      </c>
    </row>
    <row r="6625" spans="1:14" ht="15.75" customHeight="1" x14ac:dyDescent="0.2">
      <c r="A6625" s="14">
        <v>253</v>
      </c>
      <c r="B6625" s="16">
        <v>720</v>
      </c>
      <c r="C6625" s="14" t="s">
        <v>9468</v>
      </c>
      <c r="D6625" s="17">
        <v>3</v>
      </c>
      <c r="E6625" s="5" t="s">
        <v>9469</v>
      </c>
      <c r="F6625" s="5">
        <v>0</v>
      </c>
      <c r="G6625" s="5">
        <v>0</v>
      </c>
      <c r="H6625" s="20" t="str">
        <f ca="1">IFERROR(__xludf.DUMMYFUNCTION("GOOGLETRANSLATE(VIET!K6625,""vi"",""en"")"),"0")</f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19">
        <v>0</v>
      </c>
    </row>
    <row r="6626" spans="1:14" ht="15.75" customHeight="1" x14ac:dyDescent="0.2">
      <c r="A6626" s="14">
        <v>254</v>
      </c>
      <c r="B6626" s="16">
        <v>720</v>
      </c>
      <c r="C6626" s="14" t="s">
        <v>9470</v>
      </c>
      <c r="D6626" s="17">
        <v>2</v>
      </c>
      <c r="E6626" s="5" t="s">
        <v>9471</v>
      </c>
      <c r="F6626" s="5">
        <v>0</v>
      </c>
      <c r="G6626" s="5">
        <v>0</v>
      </c>
      <c r="H6626" s="20" t="str">
        <f ca="1">IFERROR(__xludf.DUMMYFUNCTION("GOOGLETRANSLATE(VIET!K6626,""vi"",""en"")"),"0")</f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19">
        <v>0</v>
      </c>
    </row>
    <row r="6627" spans="1:14" ht="15.75" customHeight="1" x14ac:dyDescent="0.2">
      <c r="A6627" s="14">
        <v>255</v>
      </c>
      <c r="B6627" s="16">
        <v>720</v>
      </c>
      <c r="C6627" s="14" t="s">
        <v>9472</v>
      </c>
      <c r="D6627" s="17">
        <v>2</v>
      </c>
      <c r="E6627" s="5" t="s">
        <v>9473</v>
      </c>
      <c r="F6627" s="5">
        <v>0</v>
      </c>
      <c r="G6627" s="5" t="s">
        <v>9474</v>
      </c>
      <c r="H6627" s="20" t="str">
        <f ca="1">IFERROR(__xludf.DUMMYFUNCTION("GOOGLETRANSLATE(VIET!K6627,""vi"",""en"")"),"Language")</f>
        <v>Language</v>
      </c>
      <c r="I6627" s="5">
        <v>0</v>
      </c>
      <c r="J6627" s="5">
        <v>2005</v>
      </c>
      <c r="K6627" s="5">
        <v>8</v>
      </c>
      <c r="L6627" s="5" t="s">
        <v>414</v>
      </c>
      <c r="M6627" s="5" t="s">
        <v>307</v>
      </c>
      <c r="N6627" s="19">
        <v>9784770021786</v>
      </c>
    </row>
    <row r="6628" spans="1:14" ht="15.75" customHeight="1" x14ac:dyDescent="0.2">
      <c r="A6628" s="14">
        <v>256</v>
      </c>
      <c r="B6628" s="16">
        <v>720</v>
      </c>
      <c r="C6628" s="14" t="s">
        <v>9475</v>
      </c>
      <c r="D6628" s="17">
        <v>2</v>
      </c>
      <c r="E6628" s="5" t="s">
        <v>9476</v>
      </c>
      <c r="F6628" s="5">
        <v>0</v>
      </c>
      <c r="G6628" s="5" t="s">
        <v>9474</v>
      </c>
      <c r="H6628" s="20" t="str">
        <f ca="1">IFERROR(__xludf.DUMMYFUNCTION("GOOGLETRANSLATE(VIET!K6628,""vi"",""en"")"),"Language")</f>
        <v>Language</v>
      </c>
      <c r="I6628" s="5">
        <v>0</v>
      </c>
      <c r="J6628" s="5">
        <v>2004</v>
      </c>
      <c r="K6628" s="5">
        <v>9</v>
      </c>
      <c r="L6628" s="5" t="s">
        <v>414</v>
      </c>
      <c r="M6628" s="5" t="s">
        <v>307</v>
      </c>
      <c r="N6628" s="19">
        <v>9784770021809</v>
      </c>
    </row>
    <row r="6629" spans="1:14" ht="15.75" customHeight="1" x14ac:dyDescent="0.2">
      <c r="A6629" s="14">
        <v>257</v>
      </c>
      <c r="B6629" s="16">
        <v>720</v>
      </c>
      <c r="C6629" s="14" t="s">
        <v>9477</v>
      </c>
      <c r="D6629" s="17">
        <v>2</v>
      </c>
      <c r="E6629" s="5" t="s">
        <v>9478</v>
      </c>
      <c r="F6629" s="5">
        <v>0</v>
      </c>
      <c r="G6629" s="5" t="s">
        <v>9474</v>
      </c>
      <c r="H6629" s="20" t="str">
        <f ca="1">IFERROR(__xludf.DUMMYFUNCTION("GOOGLETRANSLATE(VIET!K6629,""vi"",""en"")"),"Language")</f>
        <v>Language</v>
      </c>
      <c r="I6629" s="5">
        <v>0</v>
      </c>
      <c r="J6629" s="5">
        <v>1999</v>
      </c>
      <c r="K6629" s="5">
        <v>1</v>
      </c>
      <c r="L6629" s="5" t="s">
        <v>414</v>
      </c>
      <c r="M6629" s="5" t="s">
        <v>307</v>
      </c>
      <c r="N6629" s="19">
        <v>9784770023322</v>
      </c>
    </row>
    <row r="6630" spans="1:14" ht="15.75" customHeight="1" x14ac:dyDescent="0.2">
      <c r="A6630" s="14">
        <v>258</v>
      </c>
      <c r="B6630" s="16">
        <v>720</v>
      </c>
      <c r="C6630" s="14" t="s">
        <v>9479</v>
      </c>
      <c r="D6630" s="17">
        <v>2</v>
      </c>
      <c r="E6630" s="5" t="s">
        <v>9480</v>
      </c>
      <c r="F6630" s="5">
        <v>0</v>
      </c>
      <c r="G6630" s="5" t="s">
        <v>9474</v>
      </c>
      <c r="H6630" s="20" t="str">
        <f ca="1">IFERROR(__xludf.DUMMYFUNCTION("GOOGLETRANSLATE(VIET!K6630,""vi"",""en"")"),"Language")</f>
        <v>Language</v>
      </c>
      <c r="I6630" s="5">
        <v>0</v>
      </c>
      <c r="J6630" s="5">
        <v>2005</v>
      </c>
      <c r="K6630" s="5">
        <v>4</v>
      </c>
      <c r="L6630" s="5" t="s">
        <v>414</v>
      </c>
      <c r="M6630" s="5" t="s">
        <v>307</v>
      </c>
      <c r="N6630" s="19">
        <v>9784770023339</v>
      </c>
    </row>
    <row r="6631" spans="1:14" ht="15.75" customHeight="1" x14ac:dyDescent="0.2">
      <c r="A6631" s="14">
        <v>259</v>
      </c>
      <c r="B6631" s="16">
        <v>720</v>
      </c>
      <c r="C6631" s="14" t="s">
        <v>9481</v>
      </c>
      <c r="D6631" s="17">
        <v>2</v>
      </c>
      <c r="E6631" s="5" t="s">
        <v>9482</v>
      </c>
      <c r="F6631" s="5">
        <v>0</v>
      </c>
      <c r="G6631" s="5" t="s">
        <v>9474</v>
      </c>
      <c r="H6631" s="20" t="str">
        <f ca="1">IFERROR(__xludf.DUMMYFUNCTION("GOOGLETRANSLATE(VIET!K6631,""vi"",""en"")"),"Language")</f>
        <v>Language</v>
      </c>
      <c r="I6631" s="5">
        <v>0</v>
      </c>
      <c r="J6631" s="5">
        <v>2005</v>
      </c>
      <c r="K6631" s="5">
        <v>4</v>
      </c>
      <c r="L6631" s="5" t="s">
        <v>414</v>
      </c>
      <c r="M6631" s="5" t="s">
        <v>307</v>
      </c>
      <c r="N6631" s="19">
        <v>9784770024954</v>
      </c>
    </row>
    <row r="6632" spans="1:14" ht="15.75" customHeight="1" x14ac:dyDescent="0.2">
      <c r="A6632" s="14">
        <v>260</v>
      </c>
      <c r="B6632" s="16">
        <v>720</v>
      </c>
      <c r="C6632" s="14" t="s">
        <v>9483</v>
      </c>
      <c r="D6632" s="17">
        <v>2</v>
      </c>
      <c r="E6632" s="5" t="s">
        <v>9484</v>
      </c>
      <c r="F6632" s="5">
        <v>0</v>
      </c>
      <c r="G6632" s="5" t="s">
        <v>9474</v>
      </c>
      <c r="H6632" s="20" t="str">
        <f ca="1">IFERROR(__xludf.DUMMYFUNCTION("GOOGLETRANSLATE(VIET!K6632,""vi"",""en"")"),"Language")</f>
        <v>Language</v>
      </c>
      <c r="I6632" s="5">
        <v>0</v>
      </c>
      <c r="J6632" s="5">
        <v>2001</v>
      </c>
      <c r="K6632" s="5">
        <v>1</v>
      </c>
      <c r="L6632" s="5" t="s">
        <v>414</v>
      </c>
      <c r="M6632" s="5" t="s">
        <v>307</v>
      </c>
      <c r="N6632" s="19">
        <v>9784770024961</v>
      </c>
    </row>
    <row r="6633" spans="1:14" ht="15.75" customHeight="1" x14ac:dyDescent="0.2">
      <c r="A6633" s="14">
        <v>261</v>
      </c>
      <c r="B6633" s="16">
        <v>720</v>
      </c>
      <c r="C6633" s="14" t="s">
        <v>9485</v>
      </c>
      <c r="D6633" s="17">
        <v>2</v>
      </c>
      <c r="E6633" s="5" t="s">
        <v>9486</v>
      </c>
      <c r="F6633" s="5">
        <v>0</v>
      </c>
      <c r="G6633" s="5" t="s">
        <v>9487</v>
      </c>
      <c r="H6633" s="20" t="str">
        <f ca="1">IFERROR(__xludf.DUMMYFUNCTION("GOOGLETRANSLATE(VIET!K6633,""vi"",""en"")"),"Language")</f>
        <v>Language</v>
      </c>
      <c r="I6633" s="5">
        <v>0</v>
      </c>
      <c r="J6633" s="5">
        <v>2014</v>
      </c>
      <c r="K6633" s="5">
        <v>1</v>
      </c>
      <c r="L6633" s="5" t="s">
        <v>9010</v>
      </c>
      <c r="M6633" s="5" t="s">
        <v>307</v>
      </c>
      <c r="N6633" s="19">
        <v>9784872178883</v>
      </c>
    </row>
    <row r="6634" spans="1:14" ht="15.75" customHeight="1" x14ac:dyDescent="0.2">
      <c r="A6634" s="14">
        <v>262</v>
      </c>
      <c r="B6634" s="16">
        <v>720</v>
      </c>
      <c r="C6634" s="14" t="s">
        <v>9488</v>
      </c>
      <c r="D6634" s="17">
        <v>2</v>
      </c>
      <c r="E6634" s="5" t="s">
        <v>9489</v>
      </c>
      <c r="F6634" s="5">
        <v>0</v>
      </c>
      <c r="G6634" s="5" t="s">
        <v>9490</v>
      </c>
      <c r="H6634" s="20" t="str">
        <f ca="1">IFERROR(__xludf.DUMMYFUNCTION("GOOGLETRANSLATE(VIET!K6634,""vi"",""en"")"),"Language")</f>
        <v>Language</v>
      </c>
      <c r="I6634" s="5">
        <v>0</v>
      </c>
      <c r="J6634" s="5">
        <v>2014</v>
      </c>
      <c r="K6634" s="5">
        <v>1</v>
      </c>
      <c r="L6634" s="5" t="s">
        <v>8690</v>
      </c>
      <c r="M6634" s="5" t="s">
        <v>307</v>
      </c>
      <c r="N6634" s="19">
        <v>9784874246269</v>
      </c>
    </row>
    <row r="6635" spans="1:14" ht="15.75" customHeight="1" x14ac:dyDescent="0.2">
      <c r="A6635" s="14">
        <v>263</v>
      </c>
      <c r="B6635" s="16">
        <v>720</v>
      </c>
      <c r="C6635" s="14" t="s">
        <v>9491</v>
      </c>
      <c r="D6635" s="17">
        <v>2</v>
      </c>
      <c r="E6635" s="5" t="s">
        <v>9492</v>
      </c>
      <c r="F6635" s="5">
        <v>0</v>
      </c>
      <c r="G6635" s="5" t="s">
        <v>9493</v>
      </c>
      <c r="H6635" s="20" t="str">
        <f ca="1">IFERROR(__xludf.DUMMYFUNCTION("GOOGLETRANSLATE(VIET!K6635,""vi"",""en"")"),"Language")</f>
        <v>Language</v>
      </c>
      <c r="I6635" s="5">
        <v>0</v>
      </c>
      <c r="J6635" s="5">
        <v>2012</v>
      </c>
      <c r="K6635" s="5">
        <v>2</v>
      </c>
      <c r="L6635" s="5" t="s">
        <v>8690</v>
      </c>
      <c r="M6635" s="5" t="s">
        <v>307</v>
      </c>
      <c r="N6635" s="19">
        <v>9784874244531</v>
      </c>
    </row>
    <row r="6636" spans="1:14" ht="15.75" customHeight="1" x14ac:dyDescent="0.2">
      <c r="A6636" s="14">
        <v>264</v>
      </c>
      <c r="B6636" s="16">
        <v>720</v>
      </c>
      <c r="C6636" s="14" t="s">
        <v>9494</v>
      </c>
      <c r="D6636" s="17">
        <v>3</v>
      </c>
      <c r="E6636" s="5" t="s">
        <v>9495</v>
      </c>
      <c r="F6636" s="5">
        <v>0</v>
      </c>
      <c r="G6636" s="5" t="s">
        <v>9496</v>
      </c>
      <c r="H6636" s="20" t="str">
        <f ca="1">IFERROR(__xludf.DUMMYFUNCTION("GOOGLETRANSLATE(VIET!K6636,""vi"",""en"")"),"Language")</f>
        <v>Language</v>
      </c>
      <c r="I6636" s="5">
        <v>0</v>
      </c>
      <c r="J6636" s="5">
        <v>2012</v>
      </c>
      <c r="K6636" s="5">
        <v>1</v>
      </c>
      <c r="L6636" s="5" t="s">
        <v>2948</v>
      </c>
      <c r="M6636" s="5" t="s">
        <v>96</v>
      </c>
      <c r="N6636" s="19">
        <v>9784336055361</v>
      </c>
    </row>
    <row r="6637" spans="1:14" ht="15.75" customHeight="1" x14ac:dyDescent="0.2">
      <c r="A6637" s="14">
        <v>265</v>
      </c>
      <c r="B6637" s="16">
        <v>720</v>
      </c>
      <c r="C6637" s="14" t="s">
        <v>9497</v>
      </c>
      <c r="D6637" s="17">
        <v>3</v>
      </c>
      <c r="E6637" s="5" t="s">
        <v>9498</v>
      </c>
      <c r="F6637" s="5">
        <v>0</v>
      </c>
      <c r="G6637" s="5" t="s">
        <v>9499</v>
      </c>
      <c r="H6637" s="20" t="str">
        <f ca="1">IFERROR(__xludf.DUMMYFUNCTION("GOOGLETRANSLATE(VIET!K6637,""vi"",""en"")"),"Language")</f>
        <v>Language</v>
      </c>
      <c r="I6637" s="5">
        <v>0</v>
      </c>
      <c r="J6637" s="5">
        <v>2012</v>
      </c>
      <c r="K6637" s="5">
        <v>1</v>
      </c>
      <c r="L6637" s="5" t="s">
        <v>2948</v>
      </c>
      <c r="M6637" s="5" t="s">
        <v>96</v>
      </c>
      <c r="N6637" s="19">
        <v>9784336055378</v>
      </c>
    </row>
    <row r="6638" spans="1:14" ht="15.75" customHeight="1" x14ac:dyDescent="0.2">
      <c r="A6638" s="14">
        <v>266</v>
      </c>
      <c r="B6638" s="16">
        <v>720</v>
      </c>
      <c r="C6638" s="14" t="s">
        <v>9500</v>
      </c>
      <c r="D6638" s="17">
        <v>3</v>
      </c>
      <c r="E6638" s="5" t="s">
        <v>9501</v>
      </c>
      <c r="F6638" s="5">
        <v>0</v>
      </c>
      <c r="G6638" s="5" t="s">
        <v>9502</v>
      </c>
      <c r="H6638" s="20" t="str">
        <f ca="1">IFERROR(__xludf.DUMMYFUNCTION("GOOGLETRANSLATE(VIET!K6638,""vi"",""en"")"),"Language")</f>
        <v>Language</v>
      </c>
      <c r="I6638" s="5">
        <v>0</v>
      </c>
      <c r="J6638" s="5">
        <v>2012</v>
      </c>
      <c r="K6638" s="5">
        <v>1</v>
      </c>
      <c r="L6638" s="5" t="s">
        <v>9503</v>
      </c>
      <c r="M6638" s="5" t="s">
        <v>307</v>
      </c>
      <c r="N6638" s="19">
        <v>9784816353352</v>
      </c>
    </row>
    <row r="6639" spans="1:14" ht="15.75" customHeight="1" x14ac:dyDescent="0.2">
      <c r="A6639" s="14">
        <v>267</v>
      </c>
      <c r="B6639" s="16">
        <v>720</v>
      </c>
      <c r="C6639" s="14" t="s">
        <v>9504</v>
      </c>
      <c r="D6639" s="17">
        <v>2</v>
      </c>
      <c r="E6639" s="5" t="s">
        <v>9505</v>
      </c>
      <c r="F6639" s="5">
        <v>0</v>
      </c>
      <c r="G6639" s="5" t="s">
        <v>9506</v>
      </c>
      <c r="H6639" s="20" t="str">
        <f ca="1">IFERROR(__xludf.DUMMYFUNCTION("GOOGLETRANSLATE(VIET!K6639,""vi"",""en"")"),"Language")</f>
        <v>Language</v>
      </c>
      <c r="I6639" s="5">
        <v>0</v>
      </c>
      <c r="J6639" s="5">
        <v>2014</v>
      </c>
      <c r="K6639" s="5">
        <v>2</v>
      </c>
      <c r="L6639" s="5" t="s">
        <v>4519</v>
      </c>
      <c r="M6639" s="5" t="s">
        <v>307</v>
      </c>
      <c r="N6639" s="19">
        <v>9784490208689</v>
      </c>
    </row>
    <row r="6640" spans="1:14" ht="15.75" customHeight="1" x14ac:dyDescent="0.2">
      <c r="A6640" s="14">
        <v>268</v>
      </c>
      <c r="B6640" s="16">
        <v>720</v>
      </c>
      <c r="C6640" s="14" t="s">
        <v>9507</v>
      </c>
      <c r="D6640" s="17">
        <v>2</v>
      </c>
      <c r="E6640" s="5" t="s">
        <v>9508</v>
      </c>
      <c r="F6640" s="5">
        <v>0</v>
      </c>
      <c r="G6640" s="5" t="s">
        <v>9509</v>
      </c>
      <c r="H6640" s="20" t="str">
        <f ca="1">IFERROR(__xludf.DUMMYFUNCTION("GOOGLETRANSLATE(VIET!K6640,""vi"",""en"")"),"Language")</f>
        <v>Language</v>
      </c>
      <c r="I6640" s="5">
        <v>0</v>
      </c>
      <c r="J6640" s="5">
        <v>2015</v>
      </c>
      <c r="K6640" s="5">
        <v>2</v>
      </c>
      <c r="L6640" s="5" t="s">
        <v>9010</v>
      </c>
      <c r="M6640" s="5">
        <v>0</v>
      </c>
      <c r="N6640" s="19">
        <v>9784872178562</v>
      </c>
    </row>
    <row r="6641" spans="1:14" ht="15.75" customHeight="1" x14ac:dyDescent="0.2">
      <c r="A6641" s="14">
        <v>269</v>
      </c>
      <c r="B6641" s="16">
        <v>720</v>
      </c>
      <c r="C6641" s="14" t="s">
        <v>9510</v>
      </c>
      <c r="D6641" s="17">
        <v>1</v>
      </c>
      <c r="E6641" s="5" t="s">
        <v>9511</v>
      </c>
      <c r="F6641" s="5">
        <v>0</v>
      </c>
      <c r="G6641" s="5">
        <v>0</v>
      </c>
      <c r="H6641" s="20" t="str">
        <f ca="1">IFERROR(__xludf.DUMMYFUNCTION("GOOGLETRANSLATE(VIET!K6641,""vi"",""en"")"),"0")</f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19">
        <v>0</v>
      </c>
    </row>
    <row r="6642" spans="1:14" ht="15.75" customHeight="1" x14ac:dyDescent="0.2">
      <c r="A6642" s="14">
        <v>270</v>
      </c>
      <c r="B6642" s="16">
        <v>720</v>
      </c>
      <c r="C6642" s="14" t="s">
        <v>9512</v>
      </c>
      <c r="D6642" s="17">
        <v>3</v>
      </c>
      <c r="E6642" s="5" t="s">
        <v>9513</v>
      </c>
      <c r="F6642" s="5">
        <v>0</v>
      </c>
      <c r="G6642" s="5">
        <v>0</v>
      </c>
      <c r="H6642" s="20" t="str">
        <f ca="1">IFERROR(__xludf.DUMMYFUNCTION("GOOGLETRANSLATE(VIET!K6642,""vi"",""en"")"),"Language")</f>
        <v>Language</v>
      </c>
      <c r="I6642" s="5">
        <v>0</v>
      </c>
      <c r="J6642" s="5">
        <v>0</v>
      </c>
      <c r="K6642" s="5">
        <v>0</v>
      </c>
      <c r="L6642" s="5" t="s">
        <v>9514</v>
      </c>
      <c r="M6642" s="5">
        <v>0</v>
      </c>
      <c r="N6642" s="19">
        <v>9784872177114</v>
      </c>
    </row>
    <row r="6643" spans="1:14" ht="15.75" customHeight="1" x14ac:dyDescent="0.2">
      <c r="A6643" s="14">
        <v>271</v>
      </c>
      <c r="B6643" s="16">
        <v>720</v>
      </c>
      <c r="C6643" s="14" t="s">
        <v>9515</v>
      </c>
      <c r="D6643" s="17">
        <v>2</v>
      </c>
      <c r="E6643" s="5" t="s">
        <v>9516</v>
      </c>
      <c r="F6643" s="5">
        <v>0</v>
      </c>
      <c r="G6643" s="5">
        <v>0</v>
      </c>
      <c r="H6643" s="20" t="str">
        <f ca="1">IFERROR(__xludf.DUMMYFUNCTION("GOOGLETRANSLATE(VIET!K6643,""vi"",""en"")"),"Language")</f>
        <v>Language</v>
      </c>
      <c r="I6643" s="5">
        <v>0</v>
      </c>
      <c r="J6643" s="5">
        <v>0</v>
      </c>
      <c r="K6643" s="5">
        <v>0</v>
      </c>
      <c r="L6643" s="5" t="s">
        <v>9514</v>
      </c>
      <c r="M6643" s="5">
        <v>0</v>
      </c>
      <c r="N6643" s="19">
        <v>9784872177497</v>
      </c>
    </row>
    <row r="6644" spans="1:14" ht="15.75" customHeight="1" x14ac:dyDescent="0.2">
      <c r="A6644" s="14">
        <v>272</v>
      </c>
      <c r="B6644" s="16">
        <v>720</v>
      </c>
      <c r="C6644" s="14" t="s">
        <v>9517</v>
      </c>
      <c r="D6644" s="17">
        <v>2</v>
      </c>
      <c r="E6644" s="5" t="s">
        <v>9518</v>
      </c>
      <c r="F6644" s="5">
        <v>0</v>
      </c>
      <c r="G6644" s="5">
        <v>0</v>
      </c>
      <c r="H6644" s="20" t="str">
        <f ca="1">IFERROR(__xludf.DUMMYFUNCTION("GOOGLETRANSLATE(VIET!K6644,""vi"",""en"")"),"Language")</f>
        <v>Language</v>
      </c>
      <c r="I6644" s="5">
        <v>0</v>
      </c>
      <c r="J6644" s="5">
        <v>0</v>
      </c>
      <c r="K6644" s="5">
        <v>0</v>
      </c>
      <c r="L6644" s="5" t="s">
        <v>9514</v>
      </c>
      <c r="M6644" s="5">
        <v>0</v>
      </c>
      <c r="N6644" s="19">
        <v>9784872179125</v>
      </c>
    </row>
    <row r="6645" spans="1:14" ht="15.75" customHeight="1" x14ac:dyDescent="0.2">
      <c r="A6645" s="14">
        <v>273</v>
      </c>
      <c r="B6645" s="16">
        <v>720</v>
      </c>
      <c r="C6645" s="14" t="s">
        <v>9519</v>
      </c>
      <c r="D6645" s="17">
        <v>3</v>
      </c>
      <c r="E6645" s="5" t="s">
        <v>9520</v>
      </c>
      <c r="F6645" s="5">
        <v>0</v>
      </c>
      <c r="G6645" s="5">
        <v>0</v>
      </c>
      <c r="H6645" s="20" t="str">
        <f ca="1">IFERROR(__xludf.DUMMYFUNCTION("GOOGLETRANSLATE(VIET!K6645,""vi"",""en"")"),"Language")</f>
        <v>Language</v>
      </c>
      <c r="I6645" s="5">
        <v>0</v>
      </c>
      <c r="J6645" s="5">
        <v>0</v>
      </c>
      <c r="K6645" s="5">
        <v>0</v>
      </c>
      <c r="L6645" s="5" t="s">
        <v>9514</v>
      </c>
      <c r="M6645" s="5">
        <v>0</v>
      </c>
      <c r="N6645" s="19">
        <v>9784872176247</v>
      </c>
    </row>
    <row r="6646" spans="1:14" ht="15.75" customHeight="1" x14ac:dyDescent="0.2">
      <c r="A6646" s="14">
        <v>274</v>
      </c>
      <c r="B6646" s="16">
        <v>720</v>
      </c>
      <c r="C6646" s="14" t="s">
        <v>9521</v>
      </c>
      <c r="D6646" s="17">
        <v>3</v>
      </c>
      <c r="E6646" s="5" t="s">
        <v>9522</v>
      </c>
      <c r="F6646" s="5">
        <v>0</v>
      </c>
      <c r="G6646" s="5">
        <v>0</v>
      </c>
      <c r="H6646" s="20" t="str">
        <f ca="1">IFERROR(__xludf.DUMMYFUNCTION("GOOGLETRANSLATE(VIET!K6646,""vi"",""en"")"),"Language")</f>
        <v>Language</v>
      </c>
      <c r="I6646" s="5">
        <v>0</v>
      </c>
      <c r="J6646" s="5">
        <v>0</v>
      </c>
      <c r="K6646" s="5">
        <v>0</v>
      </c>
      <c r="L6646" s="5" t="s">
        <v>9514</v>
      </c>
      <c r="M6646" s="5">
        <v>0</v>
      </c>
      <c r="N6646" s="19">
        <v>9784872176414</v>
      </c>
    </row>
    <row r="6647" spans="1:14" ht="15.75" customHeight="1" x14ac:dyDescent="0.2">
      <c r="A6647" s="14">
        <v>275</v>
      </c>
      <c r="B6647" s="16">
        <v>720</v>
      </c>
      <c r="C6647" s="14" t="s">
        <v>9523</v>
      </c>
      <c r="D6647" s="17">
        <v>3</v>
      </c>
      <c r="E6647" s="5" t="s">
        <v>9524</v>
      </c>
      <c r="F6647" s="5">
        <v>0</v>
      </c>
      <c r="G6647" s="5">
        <v>0</v>
      </c>
      <c r="H6647" s="20" t="str">
        <f ca="1">IFERROR(__xludf.DUMMYFUNCTION("GOOGLETRANSLATE(VIET!K6647,""vi"",""en"")"),"Language")</f>
        <v>Language</v>
      </c>
      <c r="I6647" s="5">
        <v>0</v>
      </c>
      <c r="J6647" s="5">
        <v>0</v>
      </c>
      <c r="K6647" s="5">
        <v>0</v>
      </c>
      <c r="L6647" s="5" t="s">
        <v>9514</v>
      </c>
      <c r="M6647" s="5">
        <v>0</v>
      </c>
      <c r="N6647" s="19">
        <v>9784872176711</v>
      </c>
    </row>
    <row r="6648" spans="1:14" ht="15.75" customHeight="1" x14ac:dyDescent="0.2">
      <c r="A6648" s="14">
        <v>276</v>
      </c>
      <c r="B6648" s="16">
        <v>720</v>
      </c>
      <c r="C6648" s="14" t="s">
        <v>9525</v>
      </c>
      <c r="D6648" s="17">
        <v>3</v>
      </c>
      <c r="E6648" s="5" t="s">
        <v>9526</v>
      </c>
      <c r="F6648" s="5">
        <v>0</v>
      </c>
      <c r="G6648" s="5">
        <v>0</v>
      </c>
      <c r="H6648" s="20" t="str">
        <f ca="1">IFERROR(__xludf.DUMMYFUNCTION("GOOGLETRANSLATE(VIET!K6648,""vi"",""en"")"),"Language")</f>
        <v>Language</v>
      </c>
      <c r="I6648" s="5">
        <v>0</v>
      </c>
      <c r="J6648" s="5">
        <v>0</v>
      </c>
      <c r="K6648" s="5">
        <v>0</v>
      </c>
      <c r="L6648" s="5" t="s">
        <v>9514</v>
      </c>
      <c r="M6648" s="5">
        <v>0</v>
      </c>
      <c r="N6648" s="19">
        <v>9784872176254</v>
      </c>
    </row>
    <row r="6649" spans="1:14" ht="15.75" customHeight="1" x14ac:dyDescent="0.2">
      <c r="A6649" s="14">
        <v>277</v>
      </c>
      <c r="B6649" s="16">
        <v>720</v>
      </c>
      <c r="C6649" s="14" t="s">
        <v>9527</v>
      </c>
      <c r="D6649" s="17">
        <v>3</v>
      </c>
      <c r="E6649" s="5" t="s">
        <v>9528</v>
      </c>
      <c r="F6649" s="5">
        <v>0</v>
      </c>
      <c r="G6649" s="5">
        <v>0</v>
      </c>
      <c r="H6649" s="20" t="str">
        <f ca="1">IFERROR(__xludf.DUMMYFUNCTION("GOOGLETRANSLATE(VIET!K6649,""vi"",""en"")"),"Language")</f>
        <v>Language</v>
      </c>
      <c r="I6649" s="5">
        <v>0</v>
      </c>
      <c r="J6649" s="5">
        <v>0</v>
      </c>
      <c r="K6649" s="5">
        <v>0</v>
      </c>
      <c r="L6649" s="5" t="s">
        <v>9514</v>
      </c>
      <c r="M6649" s="5">
        <v>0</v>
      </c>
      <c r="N6649" s="19">
        <v>9784672176421</v>
      </c>
    </row>
    <row r="6650" spans="1:14" ht="15.75" customHeight="1" x14ac:dyDescent="0.2">
      <c r="A6650" s="14">
        <v>278</v>
      </c>
      <c r="B6650" s="16">
        <v>720</v>
      </c>
      <c r="C6650" s="14" t="s">
        <v>9529</v>
      </c>
      <c r="D6650" s="17">
        <v>3</v>
      </c>
      <c r="E6650" s="5" t="s">
        <v>9530</v>
      </c>
      <c r="F6650" s="5">
        <v>0</v>
      </c>
      <c r="G6650" s="5">
        <v>0</v>
      </c>
      <c r="H6650" s="20" t="str">
        <f ca="1">IFERROR(__xludf.DUMMYFUNCTION("GOOGLETRANSLATE(VIET!K6650,""vi"",""en"")"),"Language")</f>
        <v>Language</v>
      </c>
      <c r="I6650" s="5">
        <v>0</v>
      </c>
      <c r="J6650" s="5">
        <v>0</v>
      </c>
      <c r="K6650" s="5">
        <v>0</v>
      </c>
      <c r="L6650" s="5" t="s">
        <v>9514</v>
      </c>
      <c r="M6650" s="5">
        <v>0</v>
      </c>
      <c r="N6650" s="19">
        <v>9784872176728</v>
      </c>
    </row>
    <row r="6651" spans="1:14" ht="15.75" customHeight="1" x14ac:dyDescent="0.2">
      <c r="A6651" s="14">
        <v>279</v>
      </c>
      <c r="B6651" s="16">
        <v>720</v>
      </c>
      <c r="C6651" s="14" t="s">
        <v>9531</v>
      </c>
      <c r="D6651" s="17">
        <v>3</v>
      </c>
      <c r="E6651" s="5" t="s">
        <v>9532</v>
      </c>
      <c r="F6651" s="5">
        <v>0</v>
      </c>
      <c r="G6651" s="5">
        <v>0</v>
      </c>
      <c r="H6651" s="20" t="str">
        <f ca="1">IFERROR(__xludf.DUMMYFUNCTION("GOOGLETRANSLATE(VIET!K6651,""vi"",""en"")"),"Language")</f>
        <v>Language</v>
      </c>
      <c r="I6651" s="5">
        <v>0</v>
      </c>
      <c r="J6651" s="5">
        <v>0</v>
      </c>
      <c r="K6651" s="5">
        <v>0</v>
      </c>
      <c r="L6651" s="5" t="s">
        <v>9514</v>
      </c>
      <c r="M6651" s="5">
        <v>0</v>
      </c>
      <c r="N6651" s="19">
        <v>9784872176261</v>
      </c>
    </row>
    <row r="6652" spans="1:14" ht="15.75" customHeight="1" x14ac:dyDescent="0.2">
      <c r="A6652" s="14">
        <v>280</v>
      </c>
      <c r="B6652" s="16">
        <v>720</v>
      </c>
      <c r="C6652" s="14" t="s">
        <v>9533</v>
      </c>
      <c r="D6652" s="17">
        <v>3</v>
      </c>
      <c r="E6652" s="5" t="s">
        <v>9534</v>
      </c>
      <c r="F6652" s="5">
        <v>0</v>
      </c>
      <c r="G6652" s="5">
        <v>0</v>
      </c>
      <c r="H6652" s="20" t="str">
        <f ca="1">IFERROR(__xludf.DUMMYFUNCTION("GOOGLETRANSLATE(VIET!K6652,""vi"",""en"")"),"Language")</f>
        <v>Language</v>
      </c>
      <c r="I6652" s="5">
        <v>0</v>
      </c>
      <c r="J6652" s="5">
        <v>0</v>
      </c>
      <c r="K6652" s="5">
        <v>0</v>
      </c>
      <c r="L6652" s="5" t="s">
        <v>9514</v>
      </c>
      <c r="M6652" s="5">
        <v>0</v>
      </c>
      <c r="N6652" s="19">
        <v>9784872176438</v>
      </c>
    </row>
    <row r="6653" spans="1:14" ht="15.75" customHeight="1" x14ac:dyDescent="0.2">
      <c r="A6653" s="14">
        <v>281</v>
      </c>
      <c r="B6653" s="16">
        <v>720</v>
      </c>
      <c r="C6653" s="14" t="s">
        <v>9535</v>
      </c>
      <c r="D6653" s="17">
        <v>3</v>
      </c>
      <c r="E6653" s="5" t="s">
        <v>9536</v>
      </c>
      <c r="F6653" s="5">
        <v>0</v>
      </c>
      <c r="G6653" s="5">
        <v>0</v>
      </c>
      <c r="H6653" s="20" t="str">
        <f ca="1">IFERROR(__xludf.DUMMYFUNCTION("GOOGLETRANSLATE(VIET!K6653,""vi"",""en"")"),"Language")</f>
        <v>Language</v>
      </c>
      <c r="I6653" s="5">
        <v>0</v>
      </c>
      <c r="J6653" s="5">
        <v>0</v>
      </c>
      <c r="K6653" s="5">
        <v>0</v>
      </c>
      <c r="L6653" s="5" t="s">
        <v>9514</v>
      </c>
      <c r="M6653" s="5">
        <v>0</v>
      </c>
      <c r="N6653" s="19">
        <v>9784872177039</v>
      </c>
    </row>
    <row r="6654" spans="1:14" ht="15.75" customHeight="1" x14ac:dyDescent="0.2">
      <c r="A6654" s="14">
        <v>282</v>
      </c>
      <c r="B6654" s="16">
        <v>720</v>
      </c>
      <c r="C6654" s="14" t="s">
        <v>9537</v>
      </c>
      <c r="D6654" s="17">
        <v>3</v>
      </c>
      <c r="E6654" s="5" t="s">
        <v>9538</v>
      </c>
      <c r="F6654" s="5">
        <v>0</v>
      </c>
      <c r="G6654" s="5">
        <v>0</v>
      </c>
      <c r="H6654" s="20" t="str">
        <f ca="1">IFERROR(__xludf.DUMMYFUNCTION("GOOGLETRANSLATE(VIET!K6654,""vi"",""en"")"),"Language")</f>
        <v>Language</v>
      </c>
      <c r="I6654" s="5">
        <v>0</v>
      </c>
      <c r="J6654" s="5">
        <v>0</v>
      </c>
      <c r="K6654" s="5">
        <v>0</v>
      </c>
      <c r="L6654" s="5" t="s">
        <v>9514</v>
      </c>
      <c r="M6654" s="5">
        <v>0</v>
      </c>
      <c r="N6654" s="19">
        <v>9784872176778</v>
      </c>
    </row>
    <row r="6655" spans="1:14" ht="15.75" customHeight="1" x14ac:dyDescent="0.2">
      <c r="A6655" s="14">
        <v>283</v>
      </c>
      <c r="B6655" s="16">
        <v>720</v>
      </c>
      <c r="C6655" s="14" t="s">
        <v>9539</v>
      </c>
      <c r="D6655" s="17">
        <v>3</v>
      </c>
      <c r="E6655" s="5" t="s">
        <v>9540</v>
      </c>
      <c r="F6655" s="5">
        <v>0</v>
      </c>
      <c r="G6655" s="5">
        <v>0</v>
      </c>
      <c r="H6655" s="20" t="str">
        <f ca="1">IFERROR(__xludf.DUMMYFUNCTION("GOOGLETRANSLATE(VIET!K6655,""vi"",""en"")"),"Language")</f>
        <v>Language</v>
      </c>
      <c r="I6655" s="5">
        <v>0</v>
      </c>
      <c r="J6655" s="5">
        <v>0</v>
      </c>
      <c r="K6655" s="5">
        <v>0</v>
      </c>
      <c r="L6655" s="5" t="s">
        <v>9514</v>
      </c>
      <c r="M6655" s="5">
        <v>0</v>
      </c>
      <c r="N6655" s="19">
        <v>9784872176445</v>
      </c>
    </row>
    <row r="6656" spans="1:14" ht="15.75" customHeight="1" x14ac:dyDescent="0.2">
      <c r="A6656" s="14">
        <v>284</v>
      </c>
      <c r="B6656" s="16">
        <v>720</v>
      </c>
      <c r="C6656" s="14" t="s">
        <v>9541</v>
      </c>
      <c r="D6656" s="17">
        <v>1</v>
      </c>
      <c r="E6656" s="5" t="s">
        <v>9542</v>
      </c>
      <c r="F6656" s="5">
        <v>0</v>
      </c>
      <c r="G6656" s="5" t="s">
        <v>9543</v>
      </c>
      <c r="H6656" s="20" t="str">
        <f ca="1">IFERROR(__xludf.DUMMYFUNCTION("GOOGLETRANSLATE(VIET!K6656,""vi"",""en"")"),"0")</f>
        <v>0</v>
      </c>
      <c r="I6656" s="5">
        <v>0</v>
      </c>
      <c r="J6656" s="5">
        <v>2002</v>
      </c>
      <c r="K6656" s="5">
        <v>1</v>
      </c>
      <c r="L6656" s="5" t="s">
        <v>9544</v>
      </c>
      <c r="M6656" s="5">
        <v>0</v>
      </c>
      <c r="N6656" s="19">
        <v>4806313629</v>
      </c>
    </row>
    <row r="6657" spans="1:14" ht="15.75" customHeight="1" x14ac:dyDescent="0.2">
      <c r="A6657" s="14">
        <v>285</v>
      </c>
      <c r="B6657" s="16">
        <v>720</v>
      </c>
      <c r="C6657" s="14" t="s">
        <v>9545</v>
      </c>
      <c r="D6657" s="17">
        <v>1</v>
      </c>
      <c r="E6657" s="5" t="s">
        <v>9546</v>
      </c>
      <c r="F6657" s="5">
        <v>0</v>
      </c>
      <c r="G6657" s="5" t="s">
        <v>9547</v>
      </c>
      <c r="H6657" s="20" t="str">
        <f ca="1">IFERROR(__xludf.DUMMYFUNCTION("GOOGLETRANSLATE(VIET!K6657,""vi"",""en"")"),"0")</f>
        <v>0</v>
      </c>
      <c r="I6657" s="5">
        <v>0</v>
      </c>
      <c r="J6657" s="5">
        <v>2005</v>
      </c>
      <c r="K6657" s="5">
        <v>9</v>
      </c>
      <c r="L6657" s="5" t="s">
        <v>6585</v>
      </c>
      <c r="M6657" s="5">
        <v>0</v>
      </c>
      <c r="N6657" s="19">
        <v>4469221686</v>
      </c>
    </row>
    <row r="6658" spans="1:14" ht="15.75" customHeight="1" x14ac:dyDescent="0.2">
      <c r="A6658" s="14">
        <v>286</v>
      </c>
      <c r="B6658" s="16">
        <v>720</v>
      </c>
      <c r="C6658" s="14" t="s">
        <v>9548</v>
      </c>
      <c r="D6658" s="17">
        <v>2</v>
      </c>
      <c r="E6658" s="5" t="s">
        <v>9549</v>
      </c>
      <c r="F6658" s="5">
        <v>0</v>
      </c>
      <c r="G6658" s="5" t="s">
        <v>9550</v>
      </c>
      <c r="H6658" s="20" t="str">
        <f ca="1">IFERROR(__xludf.DUMMYFUNCTION("GOOGLETRANSLATE(VIET!K6658,""vi"",""en"")"),"0")</f>
        <v>0</v>
      </c>
      <c r="I6658" s="5">
        <v>0</v>
      </c>
      <c r="J6658" s="5">
        <v>2011</v>
      </c>
      <c r="K6658" s="5">
        <v>4</v>
      </c>
      <c r="L6658" s="5" t="s">
        <v>3440</v>
      </c>
      <c r="M6658" s="5">
        <v>0</v>
      </c>
      <c r="N6658" s="19">
        <v>9784062880138</v>
      </c>
    </row>
    <row r="6659" spans="1:14" ht="15.75" customHeight="1" x14ac:dyDescent="0.2">
      <c r="A6659" s="14">
        <v>287</v>
      </c>
      <c r="B6659" s="16">
        <v>720</v>
      </c>
      <c r="C6659" s="14" t="s">
        <v>9551</v>
      </c>
      <c r="D6659" s="17">
        <v>2</v>
      </c>
      <c r="E6659" s="5" t="s">
        <v>9552</v>
      </c>
      <c r="F6659" s="5">
        <v>0</v>
      </c>
      <c r="G6659" s="5" t="s">
        <v>9553</v>
      </c>
      <c r="H6659" s="20" t="str">
        <f ca="1">IFERROR(__xludf.DUMMYFUNCTION("GOOGLETRANSLATE(VIET!K6659,""vi"",""en"")"),"言語")</f>
        <v>言語</v>
      </c>
      <c r="I6659" s="5">
        <v>0</v>
      </c>
      <c r="J6659" s="5">
        <v>2015</v>
      </c>
      <c r="K6659" s="5">
        <v>1</v>
      </c>
      <c r="L6659" s="5" t="s">
        <v>9338</v>
      </c>
      <c r="M6659" s="5" t="s">
        <v>96</v>
      </c>
      <c r="N6659" s="19" t="s">
        <v>9554</v>
      </c>
    </row>
    <row r="6660" spans="1:14" ht="15.75" customHeight="1" x14ac:dyDescent="0.2">
      <c r="A6660" s="14">
        <v>288</v>
      </c>
      <c r="B6660" s="16">
        <v>720</v>
      </c>
      <c r="C6660" s="14" t="s">
        <v>9555</v>
      </c>
      <c r="D6660" s="17">
        <v>1</v>
      </c>
      <c r="E6660" s="5" t="s">
        <v>9556</v>
      </c>
      <c r="F6660" s="5">
        <v>0</v>
      </c>
      <c r="G6660" s="5">
        <v>0</v>
      </c>
      <c r="H6660" s="20" t="str">
        <f ca="1">IFERROR(__xludf.DUMMYFUNCTION("GOOGLETRANSLATE(VIET!K6660,""vi"",""en"")"),"0")</f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19">
        <v>0</v>
      </c>
    </row>
    <row r="6661" spans="1:14" ht="15.75" customHeight="1" x14ac:dyDescent="0.2">
      <c r="A6661" s="14">
        <v>289</v>
      </c>
      <c r="B6661" s="16">
        <v>720</v>
      </c>
      <c r="C6661" s="14" t="s">
        <v>9557</v>
      </c>
      <c r="D6661" s="17">
        <v>1</v>
      </c>
      <c r="E6661" s="5" t="s">
        <v>9558</v>
      </c>
      <c r="F6661" s="5">
        <v>0</v>
      </c>
      <c r="G6661" s="5">
        <v>0</v>
      </c>
      <c r="H6661" s="20" t="str">
        <f ca="1">IFERROR(__xludf.DUMMYFUNCTION("GOOGLETRANSLATE(VIET!K6661,""vi"",""en"")"),"0")</f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19">
        <v>0</v>
      </c>
    </row>
    <row r="6662" spans="1:14" ht="15.75" customHeight="1" x14ac:dyDescent="0.2">
      <c r="A6662" s="14">
        <v>290</v>
      </c>
      <c r="B6662" s="16">
        <v>720</v>
      </c>
      <c r="C6662" s="14" t="s">
        <v>9559</v>
      </c>
      <c r="D6662" s="17">
        <v>1</v>
      </c>
      <c r="E6662" s="5" t="s">
        <v>9560</v>
      </c>
      <c r="F6662" s="5">
        <v>0</v>
      </c>
      <c r="G6662" s="5">
        <v>0</v>
      </c>
      <c r="H6662" s="20" t="str">
        <f ca="1">IFERROR(__xludf.DUMMYFUNCTION("GOOGLETRANSLATE(VIET!K6662,""vi"",""en"")"),"0")</f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19">
        <v>0</v>
      </c>
    </row>
    <row r="6663" spans="1:14" ht="15.75" customHeight="1" x14ac:dyDescent="0.2">
      <c r="A6663" s="14">
        <v>291</v>
      </c>
      <c r="B6663" s="16">
        <v>720</v>
      </c>
      <c r="C6663" s="14" t="s">
        <v>9561</v>
      </c>
      <c r="D6663" s="17">
        <v>1</v>
      </c>
      <c r="E6663" s="5" t="s">
        <v>9562</v>
      </c>
      <c r="F6663" s="5">
        <v>0</v>
      </c>
      <c r="G6663" s="5">
        <v>0</v>
      </c>
      <c r="H6663" s="20" t="str">
        <f ca="1">IFERROR(__xludf.DUMMYFUNCTION("GOOGLETRANSLATE(VIET!K6663,""vi"",""en"")"),"0")</f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19">
        <v>0</v>
      </c>
    </row>
    <row r="6664" spans="1:14" ht="15.75" customHeight="1" x14ac:dyDescent="0.2">
      <c r="A6664" s="14">
        <v>292</v>
      </c>
      <c r="B6664" s="16">
        <v>720</v>
      </c>
      <c r="C6664" s="14" t="s">
        <v>9563</v>
      </c>
      <c r="D6664" s="17">
        <v>1</v>
      </c>
      <c r="E6664" s="5" t="s">
        <v>9564</v>
      </c>
      <c r="F6664" s="5">
        <v>0</v>
      </c>
      <c r="G6664" s="5">
        <v>0</v>
      </c>
      <c r="H6664" s="20" t="str">
        <f ca="1">IFERROR(__xludf.DUMMYFUNCTION("GOOGLETRANSLATE(VIET!K6664,""vi"",""en"")"),"0")</f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19">
        <v>0</v>
      </c>
    </row>
    <row r="6665" spans="1:14" ht="15.75" customHeight="1" x14ac:dyDescent="0.2">
      <c r="A6665" s="14">
        <v>293</v>
      </c>
      <c r="B6665" s="16">
        <v>720</v>
      </c>
      <c r="C6665" s="14" t="s">
        <v>9565</v>
      </c>
      <c r="D6665" s="17">
        <v>1</v>
      </c>
      <c r="E6665" s="5" t="s">
        <v>9566</v>
      </c>
      <c r="F6665" s="5">
        <v>0</v>
      </c>
      <c r="G6665" s="5">
        <v>0</v>
      </c>
      <c r="H6665" s="20" t="str">
        <f ca="1">IFERROR(__xludf.DUMMYFUNCTION("GOOGLETRANSLATE(VIET!K6665,""vi"",""en"")"),"0")</f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19">
        <v>0</v>
      </c>
    </row>
    <row r="6666" spans="1:14" ht="15.75" customHeight="1" x14ac:dyDescent="0.2">
      <c r="A6666" s="14">
        <v>294</v>
      </c>
      <c r="B6666" s="16">
        <v>720</v>
      </c>
      <c r="C6666" s="14" t="s">
        <v>9567</v>
      </c>
      <c r="D6666" s="17">
        <v>3</v>
      </c>
      <c r="E6666" s="5" t="s">
        <v>9568</v>
      </c>
      <c r="F6666" s="5">
        <v>0</v>
      </c>
      <c r="G6666" s="5">
        <v>0</v>
      </c>
      <c r="H6666" s="20" t="str">
        <f ca="1">IFERROR(__xludf.DUMMYFUNCTION("GOOGLETRANSLATE(VIET!K6666,""vi"",""en"")"),"0")</f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19">
        <v>0</v>
      </c>
    </row>
    <row r="6667" spans="1:14" ht="15.75" customHeight="1" x14ac:dyDescent="0.2">
      <c r="A6667" s="14">
        <v>295</v>
      </c>
      <c r="B6667" s="16">
        <v>720</v>
      </c>
      <c r="C6667" s="14" t="s">
        <v>9569</v>
      </c>
      <c r="D6667" s="17">
        <v>2</v>
      </c>
      <c r="E6667" s="5" t="s">
        <v>9570</v>
      </c>
      <c r="F6667" s="5">
        <v>0</v>
      </c>
      <c r="G6667" s="5" t="s">
        <v>9571</v>
      </c>
      <c r="H6667" s="20" t="str">
        <f ca="1">IFERROR(__xludf.DUMMYFUNCTION("GOOGLETRANSLATE(VIET!K6667,""vi"",""en"")"),"日本語 教育")</f>
        <v>日本語 教育</v>
      </c>
      <c r="I6667" s="5">
        <v>0</v>
      </c>
      <c r="J6667" s="5">
        <v>2016</v>
      </c>
      <c r="K6667" s="5">
        <v>2</v>
      </c>
      <c r="L6667" s="5" t="s">
        <v>8686</v>
      </c>
      <c r="M6667" s="5" t="s">
        <v>96</v>
      </c>
      <c r="N6667" s="19">
        <v>9784757426184</v>
      </c>
    </row>
    <row r="6668" spans="1:14" ht="15.75" customHeight="1" x14ac:dyDescent="0.2">
      <c r="A6668" s="14">
        <v>296</v>
      </c>
      <c r="B6668" s="16">
        <v>720</v>
      </c>
      <c r="C6668" s="14" t="s">
        <v>9572</v>
      </c>
      <c r="D6668" s="17">
        <v>2</v>
      </c>
      <c r="E6668" s="5" t="s">
        <v>9573</v>
      </c>
      <c r="F6668" s="5">
        <v>0</v>
      </c>
      <c r="G6668" s="5" t="s">
        <v>9574</v>
      </c>
      <c r="H6668" s="20" t="str">
        <f ca="1">IFERROR(__xludf.DUMMYFUNCTION("GOOGLETRANSLATE(VIET!K6668,""vi"",""en"")"),"日本語 教育")</f>
        <v>日本語 教育</v>
      </c>
      <c r="I6668" s="5">
        <v>0</v>
      </c>
      <c r="J6668" s="5">
        <v>2015</v>
      </c>
      <c r="K6668" s="5">
        <v>1</v>
      </c>
      <c r="L6668" s="5" t="s">
        <v>8686</v>
      </c>
      <c r="M6668" s="5" t="s">
        <v>96</v>
      </c>
      <c r="N6668" s="19">
        <v>9784757426269</v>
      </c>
    </row>
    <row r="6669" spans="1:14" ht="15.75" customHeight="1" x14ac:dyDescent="0.2">
      <c r="A6669" s="14">
        <v>297</v>
      </c>
      <c r="B6669" s="16">
        <v>720</v>
      </c>
      <c r="C6669" s="14" t="s">
        <v>9575</v>
      </c>
      <c r="D6669" s="17">
        <v>2</v>
      </c>
      <c r="E6669" s="5" t="s">
        <v>9576</v>
      </c>
      <c r="F6669" s="5">
        <v>0</v>
      </c>
      <c r="G6669" s="5" t="s">
        <v>9577</v>
      </c>
      <c r="H6669" s="20" t="str">
        <f ca="1">IFERROR(__xludf.DUMMYFUNCTION("GOOGLETRANSLATE(VIET!K6669,""vi"",""en"")"),"日本語 教育")</f>
        <v>日本語 教育</v>
      </c>
      <c r="I6669" s="5">
        <v>0</v>
      </c>
      <c r="J6669" s="5">
        <v>2013</v>
      </c>
      <c r="K6669" s="5">
        <v>1</v>
      </c>
      <c r="L6669" s="5" t="s">
        <v>8690</v>
      </c>
      <c r="M6669" s="5" t="s">
        <v>96</v>
      </c>
      <c r="N6669" s="19">
        <v>9784874246061</v>
      </c>
    </row>
    <row r="6670" spans="1:14" ht="15.75" customHeight="1" x14ac:dyDescent="0.2">
      <c r="A6670" s="14">
        <v>298</v>
      </c>
      <c r="B6670" s="16">
        <v>720</v>
      </c>
      <c r="C6670" s="14" t="s">
        <v>9578</v>
      </c>
      <c r="D6670" s="17">
        <v>2</v>
      </c>
      <c r="E6670" s="5" t="s">
        <v>9579</v>
      </c>
      <c r="F6670" s="5">
        <v>0</v>
      </c>
      <c r="G6670" s="5" t="s">
        <v>9580</v>
      </c>
      <c r="H6670" s="20" t="str">
        <f ca="1">IFERROR(__xludf.DUMMYFUNCTION("GOOGLETRANSLATE(VIET!K6670,""vi"",""en"")"),"日本語 教育")</f>
        <v>日本語 教育</v>
      </c>
      <c r="I6670" s="5">
        <v>0</v>
      </c>
      <c r="J6670" s="5">
        <v>2014</v>
      </c>
      <c r="K6670" s="5">
        <v>1</v>
      </c>
      <c r="L6670" s="5" t="s">
        <v>8690</v>
      </c>
      <c r="M6670" s="5" t="s">
        <v>96</v>
      </c>
      <c r="N6670" s="19">
        <v>9784874246252</v>
      </c>
    </row>
    <row r="6671" spans="1:14" ht="15.75" customHeight="1" x14ac:dyDescent="0.2">
      <c r="A6671" s="14">
        <v>299</v>
      </c>
      <c r="B6671" s="16">
        <v>720</v>
      </c>
      <c r="C6671" s="14" t="s">
        <v>9581</v>
      </c>
      <c r="D6671" s="17">
        <v>1</v>
      </c>
      <c r="E6671" s="5" t="s">
        <v>9582</v>
      </c>
      <c r="F6671" s="5">
        <v>0</v>
      </c>
      <c r="G6671" s="5">
        <v>0</v>
      </c>
      <c r="H6671" s="20" t="str">
        <f ca="1">IFERROR(__xludf.DUMMYFUNCTION("GOOGLETRANSLATE(VIET!K6671,""vi"",""en"")"),"0")</f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19">
        <v>0</v>
      </c>
    </row>
    <row r="6672" spans="1:14" ht="15.75" customHeight="1" x14ac:dyDescent="0.2">
      <c r="A6672" s="14">
        <v>300</v>
      </c>
      <c r="B6672" s="16">
        <v>720</v>
      </c>
      <c r="C6672" s="14" t="s">
        <v>9583</v>
      </c>
      <c r="D6672" s="17">
        <v>2</v>
      </c>
      <c r="E6672" s="5" t="s">
        <v>9584</v>
      </c>
      <c r="F6672" s="5">
        <v>0</v>
      </c>
      <c r="G6672" s="5" t="s">
        <v>9585</v>
      </c>
      <c r="H6672" s="20" t="str">
        <f ca="1">IFERROR(__xludf.DUMMYFUNCTION("GOOGLETRANSLATE(VIET!K6672,""vi"",""en"")"),"日本語 教育")</f>
        <v>日本語 教育</v>
      </c>
      <c r="I6672" s="5">
        <v>0</v>
      </c>
      <c r="J6672" s="5">
        <v>2015</v>
      </c>
      <c r="K6672" s="5">
        <v>1</v>
      </c>
      <c r="L6672" s="5" t="s">
        <v>9010</v>
      </c>
      <c r="M6672" s="5" t="s">
        <v>96</v>
      </c>
      <c r="N6672" s="19" t="s">
        <v>9586</v>
      </c>
    </row>
    <row r="6673" spans="1:14" ht="15.75" customHeight="1" x14ac:dyDescent="0.2">
      <c r="A6673" s="14">
        <v>301</v>
      </c>
      <c r="B6673" s="16">
        <v>720</v>
      </c>
      <c r="C6673" s="14" t="s">
        <v>9587</v>
      </c>
      <c r="D6673" s="17">
        <v>2</v>
      </c>
      <c r="E6673" s="5" t="s">
        <v>9588</v>
      </c>
      <c r="F6673" s="5">
        <v>0</v>
      </c>
      <c r="G6673" s="5" t="s">
        <v>9589</v>
      </c>
      <c r="H6673" s="20" t="str">
        <f ca="1">IFERROR(__xludf.DUMMYFUNCTION("GOOGLETRANSLATE(VIET!K6673,""vi"",""en"")"),"日本語 教育")</f>
        <v>日本語 教育</v>
      </c>
      <c r="I6673" s="5">
        <v>0</v>
      </c>
      <c r="J6673" s="5">
        <v>2014</v>
      </c>
      <c r="K6673" s="5">
        <v>1</v>
      </c>
      <c r="L6673" s="5" t="s">
        <v>9590</v>
      </c>
      <c r="M6673" s="5" t="s">
        <v>96</v>
      </c>
      <c r="N6673" s="19" t="s">
        <v>9591</v>
      </c>
    </row>
    <row r="6674" spans="1:14" ht="15.75" customHeight="1" x14ac:dyDescent="0.2">
      <c r="A6674" s="14">
        <v>302</v>
      </c>
      <c r="B6674" s="16">
        <v>720</v>
      </c>
      <c r="C6674" s="14" t="s">
        <v>9592</v>
      </c>
      <c r="D6674" s="17">
        <v>2</v>
      </c>
      <c r="E6674" s="5" t="s">
        <v>9593</v>
      </c>
      <c r="F6674" s="5">
        <v>0</v>
      </c>
      <c r="G6674" s="5" t="s">
        <v>9594</v>
      </c>
      <c r="H6674" s="20" t="str">
        <f ca="1">IFERROR(__xludf.DUMMYFUNCTION("GOOGLETRANSLATE(VIET!K6674,""vi"",""en"")"),"日本語 教育")</f>
        <v>日本語 教育</v>
      </c>
      <c r="I6674" s="5">
        <v>0</v>
      </c>
      <c r="J6674" s="5">
        <v>2010</v>
      </c>
      <c r="K6674" s="5">
        <v>12</v>
      </c>
      <c r="L6674" s="5" t="s">
        <v>9595</v>
      </c>
      <c r="M6674" s="5" t="s">
        <v>96</v>
      </c>
      <c r="N6674" s="19">
        <v>9784808606527</v>
      </c>
    </row>
    <row r="6675" spans="1:14" ht="15.75" customHeight="1" x14ac:dyDescent="0.2">
      <c r="A6675" s="14">
        <v>303</v>
      </c>
      <c r="B6675" s="16">
        <v>720</v>
      </c>
      <c r="C6675" s="14" t="s">
        <v>9596</v>
      </c>
      <c r="D6675" s="17">
        <v>3</v>
      </c>
      <c r="E6675" s="5" t="s">
        <v>9597</v>
      </c>
      <c r="F6675" s="5">
        <v>0</v>
      </c>
      <c r="G6675" s="5" t="s">
        <v>9598</v>
      </c>
      <c r="H6675" s="20" t="str">
        <f ca="1">IFERROR(__xludf.DUMMYFUNCTION("GOOGLETRANSLATE(VIET!K6675,""vi"",""en"")"),"日本語 教育")</f>
        <v>日本語 教育</v>
      </c>
      <c r="I6675" s="5">
        <v>0</v>
      </c>
      <c r="J6675" s="5">
        <v>2016</v>
      </c>
      <c r="K6675" s="5">
        <v>3</v>
      </c>
      <c r="L6675" s="5" t="s">
        <v>8686</v>
      </c>
      <c r="M6675" s="5" t="s">
        <v>96</v>
      </c>
      <c r="N6675" s="19">
        <v>9784757416338</v>
      </c>
    </row>
    <row r="6676" spans="1:14" ht="15.75" customHeight="1" x14ac:dyDescent="0.2">
      <c r="A6676" s="14">
        <v>304</v>
      </c>
      <c r="B6676" s="16">
        <v>720</v>
      </c>
      <c r="C6676" s="14" t="s">
        <v>9599</v>
      </c>
      <c r="D6676" s="17">
        <v>2</v>
      </c>
      <c r="E6676" s="5" t="s">
        <v>9600</v>
      </c>
      <c r="F6676" s="5">
        <v>0</v>
      </c>
      <c r="G6676" s="5" t="s">
        <v>9601</v>
      </c>
      <c r="H6676" s="20" t="str">
        <f ca="1">IFERROR(__xludf.DUMMYFUNCTION("GOOGLETRANSLATE(VIET!K6676,""vi"",""en"")"),"日本語 教育")</f>
        <v>日本語 教育</v>
      </c>
      <c r="I6676" s="5">
        <v>0</v>
      </c>
      <c r="J6676" s="5">
        <v>2015</v>
      </c>
      <c r="K6676" s="5">
        <v>3</v>
      </c>
      <c r="L6676" s="5" t="s">
        <v>9590</v>
      </c>
      <c r="M6676" s="5" t="s">
        <v>96</v>
      </c>
      <c r="N6676" s="19" t="s">
        <v>9602</v>
      </c>
    </row>
    <row r="6677" spans="1:14" ht="15.75" customHeight="1" x14ac:dyDescent="0.2">
      <c r="A6677" s="14">
        <v>305</v>
      </c>
      <c r="B6677" s="16">
        <v>720</v>
      </c>
      <c r="C6677" s="14" t="s">
        <v>9603</v>
      </c>
      <c r="D6677" s="17">
        <v>1</v>
      </c>
      <c r="E6677" s="5" t="s">
        <v>9604</v>
      </c>
      <c r="F6677" s="5">
        <v>0</v>
      </c>
      <c r="G6677" s="5">
        <v>0</v>
      </c>
      <c r="H6677" s="20" t="str">
        <f ca="1">IFERROR(__xludf.DUMMYFUNCTION("GOOGLETRANSLATE(VIET!K6677,""vi"",""en"")"),"0")</f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19">
        <v>0</v>
      </c>
    </row>
    <row r="6678" spans="1:14" ht="15.75" customHeight="1" x14ac:dyDescent="0.2">
      <c r="A6678" s="14">
        <v>306</v>
      </c>
      <c r="B6678" s="16">
        <v>720</v>
      </c>
      <c r="C6678" s="14" t="s">
        <v>9605</v>
      </c>
      <c r="D6678" s="17">
        <v>1</v>
      </c>
      <c r="E6678" s="5" t="s">
        <v>9606</v>
      </c>
      <c r="F6678" s="5">
        <v>0</v>
      </c>
      <c r="G6678" s="5">
        <v>0</v>
      </c>
      <c r="H6678" s="20" t="str">
        <f ca="1">IFERROR(__xludf.DUMMYFUNCTION("GOOGLETRANSLATE(VIET!K6678,""vi"",""en"")"),"0")</f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19">
        <v>0</v>
      </c>
    </row>
    <row r="6679" spans="1:14" ht="15.75" customHeight="1" x14ac:dyDescent="0.2">
      <c r="A6679" s="14">
        <v>307</v>
      </c>
      <c r="B6679" s="16">
        <v>720</v>
      </c>
      <c r="C6679" s="14" t="s">
        <v>9607</v>
      </c>
      <c r="D6679" s="17">
        <v>2</v>
      </c>
      <c r="E6679" s="5" t="s">
        <v>9608</v>
      </c>
      <c r="F6679" s="5">
        <v>0</v>
      </c>
      <c r="G6679" s="5" t="s">
        <v>9609</v>
      </c>
      <c r="H6679" s="20" t="str">
        <f ca="1">IFERROR(__xludf.DUMMYFUNCTION("GOOGLETRANSLATE(VIET!K6679,""vi"",""en"")"),"日本語 教育")</f>
        <v>日本語 教育</v>
      </c>
      <c r="I6679" s="5">
        <v>0</v>
      </c>
      <c r="J6679" s="5">
        <v>2015</v>
      </c>
      <c r="K6679" s="5">
        <v>2</v>
      </c>
      <c r="L6679" s="5" t="s">
        <v>9610</v>
      </c>
      <c r="M6679" s="5" t="s">
        <v>96</v>
      </c>
      <c r="N6679" s="19" t="s">
        <v>9611</v>
      </c>
    </row>
    <row r="6680" spans="1:14" ht="15.75" customHeight="1" x14ac:dyDescent="0.2">
      <c r="A6680" s="14">
        <v>308</v>
      </c>
      <c r="B6680" s="16">
        <v>720</v>
      </c>
      <c r="C6680" s="14" t="s">
        <v>9612</v>
      </c>
      <c r="D6680" s="17">
        <v>1</v>
      </c>
      <c r="E6680" s="5" t="s">
        <v>9613</v>
      </c>
      <c r="F6680" s="5">
        <v>0</v>
      </c>
      <c r="G6680" s="5" t="s">
        <v>9614</v>
      </c>
      <c r="H6680" s="20" t="str">
        <f ca="1">IFERROR(__xludf.DUMMYFUNCTION("GOOGLETRANSLATE(VIET!K6680,""vi"",""en"")"),"言語")</f>
        <v>言語</v>
      </c>
      <c r="I6680" s="5">
        <v>0</v>
      </c>
      <c r="J6680" s="5">
        <v>2012</v>
      </c>
      <c r="K6680" s="5">
        <v>1</v>
      </c>
      <c r="L6680" s="5" t="s">
        <v>409</v>
      </c>
      <c r="M6680" s="5" t="s">
        <v>96</v>
      </c>
      <c r="N6680" s="19" t="s">
        <v>9615</v>
      </c>
    </row>
    <row r="6681" spans="1:14" ht="15.75" customHeight="1" x14ac:dyDescent="0.2">
      <c r="A6681" s="14">
        <v>309</v>
      </c>
      <c r="B6681" s="16">
        <v>720</v>
      </c>
      <c r="C6681" s="14" t="s">
        <v>9616</v>
      </c>
      <c r="D6681" s="17">
        <v>1</v>
      </c>
      <c r="E6681" s="5" t="s">
        <v>9617</v>
      </c>
      <c r="F6681" s="5">
        <v>0</v>
      </c>
      <c r="G6681" s="5" t="s">
        <v>9618</v>
      </c>
      <c r="H6681" s="20" t="str">
        <f ca="1">IFERROR(__xludf.DUMMYFUNCTION("GOOGLETRANSLATE(VIET!K6681,""vi"",""en"")"),"言語")</f>
        <v>言語</v>
      </c>
      <c r="I6681" s="5">
        <v>0</v>
      </c>
      <c r="J6681" s="5">
        <v>2014</v>
      </c>
      <c r="K6681" s="5">
        <v>1</v>
      </c>
      <c r="L6681" s="5" t="s">
        <v>409</v>
      </c>
      <c r="M6681" s="5" t="s">
        <v>96</v>
      </c>
      <c r="N6681" s="19" t="s">
        <v>9619</v>
      </c>
    </row>
    <row r="6682" spans="1:14" ht="15.75" customHeight="1" x14ac:dyDescent="0.2">
      <c r="A6682" s="14">
        <v>310</v>
      </c>
      <c r="B6682" s="16">
        <v>720</v>
      </c>
      <c r="C6682" s="14" t="s">
        <v>9620</v>
      </c>
      <c r="D6682" s="17">
        <v>2</v>
      </c>
      <c r="E6682" s="5" t="s">
        <v>9621</v>
      </c>
      <c r="F6682" s="5">
        <v>0</v>
      </c>
      <c r="G6682" s="5" t="s">
        <v>9622</v>
      </c>
      <c r="H6682" s="20" t="str">
        <f ca="1">IFERROR(__xludf.DUMMYFUNCTION("GOOGLETRANSLATE(VIET!K6682,""vi"",""en"")"),"Language")</f>
        <v>Language</v>
      </c>
      <c r="I6682" s="5">
        <v>0</v>
      </c>
      <c r="J6682" s="5">
        <v>2009</v>
      </c>
      <c r="K6682" s="5">
        <v>0</v>
      </c>
      <c r="L6682" s="5" t="s">
        <v>9623</v>
      </c>
      <c r="M6682" s="5" t="s">
        <v>96</v>
      </c>
      <c r="N6682" s="19">
        <v>9784789013499</v>
      </c>
    </row>
    <row r="6683" spans="1:14" ht="15.75" customHeight="1" x14ac:dyDescent="0.2">
      <c r="A6683" s="14">
        <v>311</v>
      </c>
      <c r="B6683" s="16">
        <v>720</v>
      </c>
      <c r="C6683" s="14" t="s">
        <v>9624</v>
      </c>
      <c r="D6683" s="17">
        <v>1</v>
      </c>
      <c r="E6683" s="5" t="s">
        <v>9625</v>
      </c>
      <c r="F6683" s="5">
        <v>0</v>
      </c>
      <c r="G6683" s="5">
        <v>0</v>
      </c>
      <c r="H6683" s="20" t="str">
        <f ca="1">IFERROR(__xludf.DUMMYFUNCTION("GOOGLETRANSLATE(VIET!K6683,""vi"",""en"")"),"0")</f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19">
        <v>0</v>
      </c>
    </row>
    <row r="6684" spans="1:14" ht="15.75" customHeight="1" x14ac:dyDescent="0.2">
      <c r="A6684" s="14">
        <v>312</v>
      </c>
      <c r="B6684" s="16">
        <v>720</v>
      </c>
      <c r="C6684" s="14" t="s">
        <v>9626</v>
      </c>
      <c r="D6684" s="17">
        <v>1</v>
      </c>
      <c r="E6684" s="5" t="s">
        <v>9627</v>
      </c>
      <c r="F6684" s="5">
        <v>0</v>
      </c>
      <c r="G6684" s="5">
        <v>0</v>
      </c>
      <c r="H6684" s="20" t="str">
        <f ca="1">IFERROR(__xludf.DUMMYFUNCTION("GOOGLETRANSLATE(VIET!K6684,""vi"",""en"")"),"0")</f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19">
        <v>0</v>
      </c>
    </row>
    <row r="6685" spans="1:14" ht="15.75" customHeight="1" x14ac:dyDescent="0.2">
      <c r="A6685" s="14">
        <v>313</v>
      </c>
      <c r="B6685" s="16">
        <v>720</v>
      </c>
      <c r="C6685" s="14" t="s">
        <v>9628</v>
      </c>
      <c r="D6685" s="17">
        <v>1</v>
      </c>
      <c r="E6685" s="5" t="s">
        <v>9629</v>
      </c>
      <c r="F6685" s="5">
        <v>0</v>
      </c>
      <c r="G6685" s="5">
        <v>0</v>
      </c>
      <c r="H6685" s="20" t="str">
        <f ca="1">IFERROR(__xludf.DUMMYFUNCTION("GOOGLETRANSLATE(VIET!K6685,""vi"",""en"")"),"0")</f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19">
        <v>0</v>
      </c>
    </row>
    <row r="6686" spans="1:14" ht="15.75" customHeight="1" x14ac:dyDescent="0.2">
      <c r="A6686" s="14">
        <v>314</v>
      </c>
      <c r="B6686" s="16">
        <v>720</v>
      </c>
      <c r="C6686" s="14" t="s">
        <v>9630</v>
      </c>
      <c r="D6686" s="17">
        <v>1</v>
      </c>
      <c r="E6686" s="5" t="s">
        <v>9631</v>
      </c>
      <c r="F6686" s="5">
        <v>0</v>
      </c>
      <c r="G6686" s="5">
        <v>0</v>
      </c>
      <c r="H6686" s="20" t="str">
        <f ca="1">IFERROR(__xludf.DUMMYFUNCTION("GOOGLETRANSLATE(VIET!K6686,""vi"",""en"")"),"0")</f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19">
        <v>0</v>
      </c>
    </row>
    <row r="6687" spans="1:14" ht="15.75" customHeight="1" x14ac:dyDescent="0.2">
      <c r="A6687" s="14">
        <v>315</v>
      </c>
      <c r="B6687" s="16">
        <v>720</v>
      </c>
      <c r="C6687" s="14" t="s">
        <v>9632</v>
      </c>
      <c r="D6687" s="17">
        <v>2</v>
      </c>
      <c r="E6687" s="5" t="s">
        <v>9633</v>
      </c>
      <c r="F6687" s="5">
        <v>0</v>
      </c>
      <c r="G6687" s="5">
        <v>0</v>
      </c>
      <c r="H6687" s="20" t="str">
        <f ca="1">IFERROR(__xludf.DUMMYFUNCTION("GOOGLETRANSLATE(VIET!K6687,""vi"",""en"")"),"0")</f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19">
        <v>0</v>
      </c>
    </row>
    <row r="6688" spans="1:14" ht="15.75" customHeight="1" x14ac:dyDescent="0.2">
      <c r="A6688" s="14">
        <v>316</v>
      </c>
      <c r="B6688" s="16">
        <v>720</v>
      </c>
      <c r="C6688" s="14" t="s">
        <v>9634</v>
      </c>
      <c r="D6688" s="17">
        <v>1</v>
      </c>
      <c r="E6688" s="5" t="s">
        <v>9635</v>
      </c>
      <c r="F6688" s="5">
        <v>0</v>
      </c>
      <c r="G6688" s="5">
        <v>0</v>
      </c>
      <c r="H6688" s="20" t="str">
        <f ca="1">IFERROR(__xludf.DUMMYFUNCTION("GOOGLETRANSLATE(VIET!K6688,""vi"",""en"")"),"0")</f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19">
        <v>0</v>
      </c>
    </row>
    <row r="6689" spans="1:14" ht="15.75" customHeight="1" x14ac:dyDescent="0.2">
      <c r="A6689" s="14">
        <v>317</v>
      </c>
      <c r="B6689" s="16">
        <v>720</v>
      </c>
      <c r="C6689" s="14" t="s">
        <v>9636</v>
      </c>
      <c r="D6689" s="17">
        <v>1</v>
      </c>
      <c r="E6689" s="5" t="s">
        <v>9637</v>
      </c>
      <c r="F6689" s="5">
        <v>0</v>
      </c>
      <c r="G6689" s="5">
        <v>0</v>
      </c>
      <c r="H6689" s="20" t="str">
        <f ca="1">IFERROR(__xludf.DUMMYFUNCTION("GOOGLETRANSLATE(VIET!K6689,""vi"",""en"")"),"0")</f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19">
        <v>0</v>
      </c>
    </row>
    <row r="6690" spans="1:14" ht="15.75" customHeight="1" x14ac:dyDescent="0.2">
      <c r="A6690" s="14">
        <v>318</v>
      </c>
      <c r="B6690" s="16">
        <v>720</v>
      </c>
      <c r="C6690" s="14" t="s">
        <v>9638</v>
      </c>
      <c r="D6690" s="17">
        <v>1</v>
      </c>
      <c r="E6690" s="5" t="s">
        <v>9639</v>
      </c>
      <c r="F6690" s="5">
        <v>0</v>
      </c>
      <c r="G6690" s="5">
        <v>0</v>
      </c>
      <c r="H6690" s="20" t="str">
        <f ca="1">IFERROR(__xludf.DUMMYFUNCTION("GOOGLETRANSLATE(VIET!K6690,""vi"",""en"")"),"0")</f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19">
        <v>0</v>
      </c>
    </row>
    <row r="6691" spans="1:14" ht="15.75" customHeight="1" x14ac:dyDescent="0.2">
      <c r="A6691" s="14">
        <v>319</v>
      </c>
      <c r="B6691" s="16">
        <v>720</v>
      </c>
      <c r="C6691" s="14" t="s">
        <v>9640</v>
      </c>
      <c r="D6691" s="17">
        <v>1</v>
      </c>
      <c r="E6691" s="5" t="s">
        <v>9641</v>
      </c>
      <c r="F6691" s="5">
        <v>0</v>
      </c>
      <c r="G6691" s="5">
        <v>0</v>
      </c>
      <c r="H6691" s="20" t="str">
        <f ca="1">IFERROR(__xludf.DUMMYFUNCTION("GOOGLETRANSLATE(VIET!K6691,""vi"",""en"")"),"0")</f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19">
        <v>0</v>
      </c>
    </row>
    <row r="6692" spans="1:14" ht="15.75" customHeight="1" x14ac:dyDescent="0.2">
      <c r="A6692" s="14">
        <v>320</v>
      </c>
      <c r="B6692" s="16">
        <v>720</v>
      </c>
      <c r="C6692" s="14" t="s">
        <v>9642</v>
      </c>
      <c r="D6692" s="17">
        <v>1</v>
      </c>
      <c r="E6692" s="5" t="s">
        <v>9643</v>
      </c>
      <c r="F6692" s="5">
        <v>0</v>
      </c>
      <c r="G6692" s="5">
        <v>0</v>
      </c>
      <c r="H6692" s="20" t="str">
        <f ca="1">IFERROR(__xludf.DUMMYFUNCTION("GOOGLETRANSLATE(VIET!K6692,""vi"",""en"")"),"0")</f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19">
        <v>0</v>
      </c>
    </row>
    <row r="6693" spans="1:14" ht="15.75" customHeight="1" x14ac:dyDescent="0.2">
      <c r="A6693" s="14">
        <v>321</v>
      </c>
      <c r="B6693" s="16">
        <v>720</v>
      </c>
      <c r="C6693" s="14" t="s">
        <v>9644</v>
      </c>
      <c r="D6693" s="17">
        <v>1</v>
      </c>
      <c r="E6693" s="5" t="s">
        <v>9645</v>
      </c>
      <c r="F6693" s="5">
        <v>0</v>
      </c>
      <c r="G6693" s="5">
        <v>0</v>
      </c>
      <c r="H6693" s="20" t="str">
        <f ca="1">IFERROR(__xludf.DUMMYFUNCTION("GOOGLETRANSLATE(VIET!K6693,""vi"",""en"")"),"0")</f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19">
        <v>0</v>
      </c>
    </row>
    <row r="6694" spans="1:14" ht="15.75" customHeight="1" x14ac:dyDescent="0.2">
      <c r="A6694" s="14">
        <v>322</v>
      </c>
      <c r="B6694" s="16">
        <v>720</v>
      </c>
      <c r="C6694" s="14" t="s">
        <v>9646</v>
      </c>
      <c r="D6694" s="17">
        <v>1</v>
      </c>
      <c r="E6694" s="5" t="s">
        <v>9647</v>
      </c>
      <c r="F6694" s="5">
        <v>0</v>
      </c>
      <c r="G6694" s="5">
        <v>0</v>
      </c>
      <c r="H6694" s="20" t="str">
        <f ca="1">IFERROR(__xludf.DUMMYFUNCTION("GOOGLETRANSLATE(VIET!K6694,""vi"",""en"")"),"0")</f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19">
        <v>0</v>
      </c>
    </row>
    <row r="6695" spans="1:14" ht="15.75" customHeight="1" x14ac:dyDescent="0.2">
      <c r="A6695" s="14">
        <v>323</v>
      </c>
      <c r="B6695" s="16">
        <v>720</v>
      </c>
      <c r="C6695" s="14" t="s">
        <v>9648</v>
      </c>
      <c r="D6695" s="17">
        <v>1</v>
      </c>
      <c r="E6695" s="5" t="s">
        <v>9649</v>
      </c>
      <c r="F6695" s="5">
        <v>0</v>
      </c>
      <c r="G6695" s="5">
        <v>0</v>
      </c>
      <c r="H6695" s="20" t="str">
        <f ca="1">IFERROR(__xludf.DUMMYFUNCTION("GOOGLETRANSLATE(VIET!K6695,""vi"",""en"")"),"0")</f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19">
        <v>0</v>
      </c>
    </row>
    <row r="6696" spans="1:14" ht="15.75" customHeight="1" x14ac:dyDescent="0.2">
      <c r="A6696" s="14">
        <v>324</v>
      </c>
      <c r="B6696" s="16">
        <v>720</v>
      </c>
      <c r="C6696" s="14" t="s">
        <v>9650</v>
      </c>
      <c r="D6696" s="17">
        <v>1</v>
      </c>
      <c r="E6696" s="5" t="s">
        <v>9651</v>
      </c>
      <c r="F6696" s="5">
        <v>0</v>
      </c>
      <c r="G6696" s="5">
        <v>0</v>
      </c>
      <c r="H6696" s="20" t="str">
        <f ca="1">IFERROR(__xludf.DUMMYFUNCTION("GOOGLETRANSLATE(VIET!K6696,""vi"",""en"")"),"0")</f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19">
        <v>0</v>
      </c>
    </row>
    <row r="6697" spans="1:14" ht="15.75" customHeight="1" x14ac:dyDescent="0.2">
      <c r="A6697" s="14">
        <v>325</v>
      </c>
      <c r="B6697" s="16">
        <v>720</v>
      </c>
      <c r="C6697" s="14" t="s">
        <v>9652</v>
      </c>
      <c r="D6697" s="17">
        <v>1</v>
      </c>
      <c r="E6697" s="5" t="s">
        <v>9653</v>
      </c>
      <c r="F6697" s="5">
        <v>0</v>
      </c>
      <c r="G6697" s="5">
        <v>0</v>
      </c>
      <c r="H6697" s="20" t="str">
        <f ca="1">IFERROR(__xludf.DUMMYFUNCTION("GOOGLETRANSLATE(VIET!K6697,""vi"",""en"")"),"0")</f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19">
        <v>0</v>
      </c>
    </row>
    <row r="6698" spans="1:14" ht="15.75" customHeight="1" x14ac:dyDescent="0.2">
      <c r="A6698" s="14">
        <v>326</v>
      </c>
      <c r="B6698" s="16">
        <v>720</v>
      </c>
      <c r="C6698" s="14" t="s">
        <v>9654</v>
      </c>
      <c r="D6698" s="17">
        <v>1</v>
      </c>
      <c r="E6698" s="5" t="s">
        <v>9655</v>
      </c>
      <c r="F6698" s="5">
        <v>0</v>
      </c>
      <c r="G6698" s="5">
        <v>0</v>
      </c>
      <c r="H6698" s="20" t="str">
        <f ca="1">IFERROR(__xludf.DUMMYFUNCTION("GOOGLETRANSLATE(VIET!K6698,""vi"",""en"")"),"0")</f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19">
        <v>0</v>
      </c>
    </row>
    <row r="6699" spans="1:14" ht="15.75" customHeight="1" x14ac:dyDescent="0.2">
      <c r="A6699" s="14">
        <v>327</v>
      </c>
      <c r="B6699" s="16">
        <v>720</v>
      </c>
      <c r="C6699" s="14" t="s">
        <v>9656</v>
      </c>
      <c r="D6699" s="17">
        <v>1</v>
      </c>
      <c r="E6699" s="5" t="s">
        <v>9657</v>
      </c>
      <c r="F6699" s="5">
        <v>0</v>
      </c>
      <c r="G6699" s="5">
        <v>0</v>
      </c>
      <c r="H6699" s="20" t="str">
        <f ca="1">IFERROR(__xludf.DUMMYFUNCTION("GOOGLETRANSLATE(VIET!K6699,""vi"",""en"")"),"0")</f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19">
        <v>0</v>
      </c>
    </row>
    <row r="6700" spans="1:14" ht="15.75" customHeight="1" x14ac:dyDescent="0.2">
      <c r="A6700" s="14">
        <v>328</v>
      </c>
      <c r="B6700" s="16">
        <v>720</v>
      </c>
      <c r="C6700" s="14" t="s">
        <v>9658</v>
      </c>
      <c r="D6700" s="17">
        <v>1</v>
      </c>
      <c r="E6700" s="5" t="s">
        <v>9659</v>
      </c>
      <c r="F6700" s="5">
        <v>0</v>
      </c>
      <c r="G6700" s="5">
        <v>0</v>
      </c>
      <c r="H6700" s="20" t="str">
        <f ca="1">IFERROR(__xludf.DUMMYFUNCTION("GOOGLETRANSLATE(VIET!K6700,""vi"",""en"")"),"0")</f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19">
        <v>0</v>
      </c>
    </row>
    <row r="6701" spans="1:14" ht="15.75" customHeight="1" x14ac:dyDescent="0.2">
      <c r="A6701" s="14">
        <v>0</v>
      </c>
      <c r="B6701" s="16">
        <v>720</v>
      </c>
      <c r="C6701" s="14" t="s">
        <v>9660</v>
      </c>
      <c r="D6701" s="17">
        <v>1</v>
      </c>
      <c r="E6701" s="5" t="s">
        <v>9661</v>
      </c>
      <c r="F6701" s="5">
        <v>0</v>
      </c>
      <c r="G6701" s="5">
        <v>0</v>
      </c>
      <c r="H6701" s="20" t="str">
        <f ca="1">IFERROR(__xludf.DUMMYFUNCTION("GOOGLETRANSLATE(VIET!K6701,""vi"",""en"")"),"0")</f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19">
        <v>0</v>
      </c>
    </row>
    <row r="6702" spans="1:14" ht="15.75" customHeight="1" x14ac:dyDescent="0.2">
      <c r="A6702" s="14">
        <v>330</v>
      </c>
      <c r="B6702" s="16">
        <v>720</v>
      </c>
      <c r="C6702" s="14" t="s">
        <v>9662</v>
      </c>
      <c r="D6702" s="17">
        <v>1</v>
      </c>
      <c r="E6702" s="5" t="s">
        <v>9663</v>
      </c>
      <c r="F6702" s="5">
        <v>0</v>
      </c>
      <c r="G6702" s="5">
        <v>0</v>
      </c>
      <c r="H6702" s="20" t="str">
        <f ca="1">IFERROR(__xludf.DUMMYFUNCTION("GOOGLETRANSLATE(VIET!K6702,""vi"",""en"")"),"0")</f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19">
        <v>0</v>
      </c>
    </row>
    <row r="6703" spans="1:14" ht="15.75" customHeight="1" x14ac:dyDescent="0.2">
      <c r="A6703" s="14">
        <v>331</v>
      </c>
      <c r="B6703" s="16">
        <v>720</v>
      </c>
      <c r="C6703" s="14" t="s">
        <v>9664</v>
      </c>
      <c r="D6703" s="17">
        <v>1</v>
      </c>
      <c r="E6703" s="5" t="s">
        <v>9665</v>
      </c>
      <c r="F6703" s="5">
        <v>0</v>
      </c>
      <c r="G6703" s="5">
        <v>0</v>
      </c>
      <c r="H6703" s="20" t="str">
        <f ca="1">IFERROR(__xludf.DUMMYFUNCTION("GOOGLETRANSLATE(VIET!K6703,""vi"",""en"")"),"0")</f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19">
        <v>0</v>
      </c>
    </row>
    <row r="6704" spans="1:14" ht="15.75" customHeight="1" x14ac:dyDescent="0.2">
      <c r="A6704" s="14">
        <v>332</v>
      </c>
      <c r="B6704" s="16">
        <v>720</v>
      </c>
      <c r="C6704" s="14" t="s">
        <v>9666</v>
      </c>
      <c r="D6704" s="17">
        <v>1</v>
      </c>
      <c r="E6704" s="5" t="s">
        <v>9667</v>
      </c>
      <c r="F6704" s="5">
        <v>0</v>
      </c>
      <c r="G6704" s="5">
        <v>0</v>
      </c>
      <c r="H6704" s="20" t="str">
        <f ca="1">IFERROR(__xludf.DUMMYFUNCTION("GOOGLETRANSLATE(VIET!K6704,""vi"",""en"")"),"0")</f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19">
        <v>0</v>
      </c>
    </row>
    <row r="6705" spans="1:14" ht="15.75" customHeight="1" x14ac:dyDescent="0.2">
      <c r="A6705" s="14">
        <v>333</v>
      </c>
      <c r="B6705" s="16">
        <v>720</v>
      </c>
      <c r="C6705" s="14" t="s">
        <v>9668</v>
      </c>
      <c r="D6705" s="17">
        <v>1</v>
      </c>
      <c r="E6705" s="5" t="s">
        <v>9669</v>
      </c>
      <c r="F6705" s="5">
        <v>0</v>
      </c>
      <c r="G6705" s="5">
        <v>0</v>
      </c>
      <c r="H6705" s="20" t="str">
        <f ca="1">IFERROR(__xludf.DUMMYFUNCTION("GOOGLETRANSLATE(VIET!K6705,""vi"",""en"")"),"0")</f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19">
        <v>0</v>
      </c>
    </row>
    <row r="6706" spans="1:14" ht="15.75" customHeight="1" x14ac:dyDescent="0.2">
      <c r="A6706" s="14">
        <v>334</v>
      </c>
      <c r="B6706" s="16">
        <v>720</v>
      </c>
      <c r="C6706" s="14" t="s">
        <v>9670</v>
      </c>
      <c r="D6706" s="17">
        <v>1</v>
      </c>
      <c r="E6706" s="5" t="s">
        <v>9671</v>
      </c>
      <c r="F6706" s="5">
        <v>0</v>
      </c>
      <c r="G6706" s="5">
        <v>0</v>
      </c>
      <c r="H6706" s="20" t="str">
        <f ca="1">IFERROR(__xludf.DUMMYFUNCTION("GOOGLETRANSLATE(VIET!K6706,""vi"",""en"")"),"0")</f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19">
        <v>0</v>
      </c>
    </row>
    <row r="6707" spans="1:14" ht="15.75" customHeight="1" x14ac:dyDescent="0.2">
      <c r="A6707" s="14">
        <v>335</v>
      </c>
      <c r="B6707" s="16">
        <v>720</v>
      </c>
      <c r="C6707" s="14" t="s">
        <v>9672</v>
      </c>
      <c r="D6707" s="17">
        <v>1</v>
      </c>
      <c r="E6707" s="5" t="s">
        <v>9673</v>
      </c>
      <c r="F6707" s="5">
        <v>0</v>
      </c>
      <c r="G6707" s="5">
        <v>0</v>
      </c>
      <c r="H6707" s="20" t="str">
        <f ca="1">IFERROR(__xludf.DUMMYFUNCTION("GOOGLETRANSLATE(VIET!K6707,""vi"",""en"")"),"0")</f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19">
        <v>0</v>
      </c>
    </row>
    <row r="6708" spans="1:14" ht="15.75" customHeight="1" x14ac:dyDescent="0.2">
      <c r="A6708" s="14">
        <v>336</v>
      </c>
      <c r="B6708" s="16">
        <v>720</v>
      </c>
      <c r="C6708" s="14" t="s">
        <v>9674</v>
      </c>
      <c r="D6708" s="17">
        <v>1</v>
      </c>
      <c r="E6708" s="5" t="s">
        <v>9675</v>
      </c>
      <c r="F6708" s="5">
        <v>0</v>
      </c>
      <c r="G6708" s="5">
        <v>0</v>
      </c>
      <c r="H6708" s="20" t="str">
        <f ca="1">IFERROR(__xludf.DUMMYFUNCTION("GOOGLETRANSLATE(VIET!K6708,""vi"",""en"")"),"0")</f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19">
        <v>0</v>
      </c>
    </row>
    <row r="6709" spans="1:14" ht="15.75" customHeight="1" x14ac:dyDescent="0.2">
      <c r="A6709" s="14">
        <v>337</v>
      </c>
      <c r="B6709" s="16">
        <v>720</v>
      </c>
      <c r="C6709" s="14" t="s">
        <v>9676</v>
      </c>
      <c r="D6709" s="17">
        <v>1</v>
      </c>
      <c r="E6709" s="5" t="s">
        <v>9677</v>
      </c>
      <c r="F6709" s="5">
        <v>0</v>
      </c>
      <c r="G6709" s="5">
        <v>0</v>
      </c>
      <c r="H6709" s="20" t="str">
        <f ca="1">IFERROR(__xludf.DUMMYFUNCTION("GOOGLETRANSLATE(VIET!K6709,""vi"",""en"")"),"0")</f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19">
        <v>0</v>
      </c>
    </row>
    <row r="6710" spans="1:14" ht="15.75" customHeight="1" x14ac:dyDescent="0.2">
      <c r="A6710" s="14">
        <v>338</v>
      </c>
      <c r="B6710" s="16">
        <v>720</v>
      </c>
      <c r="C6710" s="14" t="s">
        <v>9678</v>
      </c>
      <c r="D6710" s="17">
        <v>1</v>
      </c>
      <c r="E6710" s="5" t="s">
        <v>9679</v>
      </c>
      <c r="F6710" s="5">
        <v>0</v>
      </c>
      <c r="G6710" s="5">
        <v>0</v>
      </c>
      <c r="H6710" s="20" t="str">
        <f ca="1">IFERROR(__xludf.DUMMYFUNCTION("GOOGLETRANSLATE(VIET!K6710,""vi"",""en"")"),"0")</f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19">
        <v>0</v>
      </c>
    </row>
    <row r="6711" spans="1:14" ht="15.75" customHeight="1" x14ac:dyDescent="0.2">
      <c r="A6711" s="14">
        <v>339</v>
      </c>
      <c r="B6711" s="16">
        <v>720</v>
      </c>
      <c r="C6711" s="14" t="s">
        <v>9680</v>
      </c>
      <c r="D6711" s="17">
        <v>1</v>
      </c>
      <c r="E6711" s="5" t="s">
        <v>9681</v>
      </c>
      <c r="F6711" s="5">
        <v>0</v>
      </c>
      <c r="G6711" s="5">
        <v>0</v>
      </c>
      <c r="H6711" s="20" t="str">
        <f ca="1">IFERROR(__xludf.DUMMYFUNCTION("GOOGLETRANSLATE(VIET!K6711,""vi"",""en"")"),"0")</f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19">
        <v>0</v>
      </c>
    </row>
    <row r="6712" spans="1:14" ht="15.75" customHeight="1" x14ac:dyDescent="0.2">
      <c r="A6712" s="14">
        <v>340</v>
      </c>
      <c r="B6712" s="16">
        <v>720</v>
      </c>
      <c r="C6712" s="14" t="s">
        <v>9682</v>
      </c>
      <c r="D6712" s="17">
        <v>1</v>
      </c>
      <c r="E6712" s="5" t="s">
        <v>9683</v>
      </c>
      <c r="F6712" s="5">
        <v>0</v>
      </c>
      <c r="G6712" s="5">
        <v>0</v>
      </c>
      <c r="H6712" s="20" t="str">
        <f ca="1">IFERROR(__xludf.DUMMYFUNCTION("GOOGLETRANSLATE(VIET!K6712,""vi"",""en"")"),"0")</f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19">
        <v>0</v>
      </c>
    </row>
    <row r="6713" spans="1:14" ht="15.75" customHeight="1" x14ac:dyDescent="0.2">
      <c r="A6713" s="14">
        <v>341</v>
      </c>
      <c r="B6713" s="16">
        <v>720</v>
      </c>
      <c r="C6713" s="14" t="s">
        <v>9684</v>
      </c>
      <c r="D6713" s="17">
        <v>1</v>
      </c>
      <c r="E6713" s="5" t="s">
        <v>9685</v>
      </c>
      <c r="F6713" s="5">
        <v>0</v>
      </c>
      <c r="G6713" s="5">
        <v>0</v>
      </c>
      <c r="H6713" s="20" t="str">
        <f ca="1">IFERROR(__xludf.DUMMYFUNCTION("GOOGLETRANSLATE(VIET!K6713,""vi"",""en"")"),"0")</f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19">
        <v>0</v>
      </c>
    </row>
    <row r="6714" spans="1:14" ht="15.75" customHeight="1" x14ac:dyDescent="0.2">
      <c r="A6714" s="14">
        <v>342</v>
      </c>
      <c r="B6714" s="16">
        <v>720</v>
      </c>
      <c r="C6714" s="14" t="s">
        <v>9686</v>
      </c>
      <c r="D6714" s="17">
        <v>1</v>
      </c>
      <c r="E6714" s="5" t="s">
        <v>9687</v>
      </c>
      <c r="F6714" s="5">
        <v>0</v>
      </c>
      <c r="G6714" s="5">
        <v>0</v>
      </c>
      <c r="H6714" s="20" t="str">
        <f ca="1">IFERROR(__xludf.DUMMYFUNCTION("GOOGLETRANSLATE(VIET!K6714,""vi"",""en"")"),"0")</f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19">
        <v>0</v>
      </c>
    </row>
    <row r="6715" spans="1:14" ht="15.75" customHeight="1" x14ac:dyDescent="0.2">
      <c r="A6715" s="14">
        <v>343</v>
      </c>
      <c r="B6715" s="16">
        <v>720</v>
      </c>
      <c r="C6715" s="14" t="s">
        <v>9688</v>
      </c>
      <c r="D6715" s="17">
        <v>1</v>
      </c>
      <c r="E6715" s="5" t="s">
        <v>9689</v>
      </c>
      <c r="F6715" s="5">
        <v>0</v>
      </c>
      <c r="G6715" s="5">
        <v>0</v>
      </c>
      <c r="H6715" s="20" t="str">
        <f ca="1">IFERROR(__xludf.DUMMYFUNCTION("GOOGLETRANSLATE(VIET!K6715,""vi"",""en"")"),"0")</f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19">
        <v>0</v>
      </c>
    </row>
    <row r="6716" spans="1:14" ht="15.75" customHeight="1" x14ac:dyDescent="0.2">
      <c r="A6716" s="14">
        <v>344</v>
      </c>
      <c r="B6716" s="16">
        <v>720</v>
      </c>
      <c r="C6716" s="14" t="s">
        <v>9690</v>
      </c>
      <c r="D6716" s="17">
        <v>1</v>
      </c>
      <c r="E6716" s="5" t="s">
        <v>9691</v>
      </c>
      <c r="F6716" s="5">
        <v>0</v>
      </c>
      <c r="G6716" s="5">
        <v>0</v>
      </c>
      <c r="H6716" s="20" t="str">
        <f ca="1">IFERROR(__xludf.DUMMYFUNCTION("GOOGLETRANSLATE(VIET!K6716,""vi"",""en"")"),"0")</f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19">
        <v>0</v>
      </c>
    </row>
    <row r="6717" spans="1:14" ht="15.75" customHeight="1" x14ac:dyDescent="0.2">
      <c r="A6717" s="14">
        <v>345</v>
      </c>
      <c r="B6717" s="16">
        <v>720</v>
      </c>
      <c r="C6717" s="14" t="s">
        <v>9692</v>
      </c>
      <c r="D6717" s="17">
        <v>1</v>
      </c>
      <c r="E6717" s="5" t="s">
        <v>9693</v>
      </c>
      <c r="F6717" s="5">
        <v>0</v>
      </c>
      <c r="G6717" s="5">
        <v>0</v>
      </c>
      <c r="H6717" s="20" t="str">
        <f ca="1">IFERROR(__xludf.DUMMYFUNCTION("GOOGLETRANSLATE(VIET!K6717,""vi"",""en"")"),"0")</f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19">
        <v>0</v>
      </c>
    </row>
    <row r="6718" spans="1:14" ht="15.75" customHeight="1" x14ac:dyDescent="0.2">
      <c r="A6718" s="14">
        <v>346</v>
      </c>
      <c r="B6718" s="16">
        <v>720</v>
      </c>
      <c r="C6718" s="14" t="s">
        <v>9694</v>
      </c>
      <c r="D6718" s="17">
        <v>1</v>
      </c>
      <c r="E6718" s="5" t="s">
        <v>9695</v>
      </c>
      <c r="F6718" s="5">
        <v>0</v>
      </c>
      <c r="G6718" s="5">
        <v>0</v>
      </c>
      <c r="H6718" s="20" t="str">
        <f ca="1">IFERROR(__xludf.DUMMYFUNCTION("GOOGLETRANSLATE(VIET!K6718,""vi"",""en"")"),"0")</f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19">
        <v>0</v>
      </c>
    </row>
    <row r="6719" spans="1:14" ht="15.75" customHeight="1" x14ac:dyDescent="0.2">
      <c r="A6719" s="14">
        <v>347</v>
      </c>
      <c r="B6719" s="16">
        <v>720</v>
      </c>
      <c r="C6719" s="14" t="s">
        <v>9696</v>
      </c>
      <c r="D6719" s="17">
        <v>1</v>
      </c>
      <c r="E6719" s="5" t="s">
        <v>9697</v>
      </c>
      <c r="F6719" s="5">
        <v>0</v>
      </c>
      <c r="G6719" s="5">
        <v>0</v>
      </c>
      <c r="H6719" s="20" t="str">
        <f ca="1">IFERROR(__xludf.DUMMYFUNCTION("GOOGLETRANSLATE(VIET!K6719,""vi"",""en"")"),"0")</f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19">
        <v>0</v>
      </c>
    </row>
    <row r="6720" spans="1:14" ht="15.75" customHeight="1" x14ac:dyDescent="0.2">
      <c r="A6720" s="14">
        <v>348</v>
      </c>
      <c r="B6720" s="16">
        <v>720</v>
      </c>
      <c r="C6720" s="14" t="s">
        <v>9698</v>
      </c>
      <c r="D6720" s="17">
        <v>1</v>
      </c>
      <c r="E6720" s="5" t="s">
        <v>9699</v>
      </c>
      <c r="F6720" s="5">
        <v>0</v>
      </c>
      <c r="G6720" s="5">
        <v>0</v>
      </c>
      <c r="H6720" s="20" t="str">
        <f ca="1">IFERROR(__xludf.DUMMYFUNCTION("GOOGLETRANSLATE(VIET!K6720,""vi"",""en"")"),"0")</f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19">
        <v>0</v>
      </c>
    </row>
    <row r="6721" spans="1:14" ht="15.75" customHeight="1" x14ac:dyDescent="0.2">
      <c r="A6721" s="14">
        <v>349</v>
      </c>
      <c r="B6721" s="16">
        <v>720</v>
      </c>
      <c r="C6721" s="14" t="s">
        <v>9700</v>
      </c>
      <c r="D6721" s="17">
        <v>1</v>
      </c>
      <c r="E6721" s="5" t="s">
        <v>9701</v>
      </c>
      <c r="F6721" s="5">
        <v>0</v>
      </c>
      <c r="G6721" s="5" t="s">
        <v>533</v>
      </c>
      <c r="H6721" s="20" t="str">
        <f ca="1">IFERROR(__xludf.DUMMYFUNCTION("GOOGLETRANSLATE(VIET!K6721,""vi"",""en"")"),"Language")</f>
        <v>Language</v>
      </c>
      <c r="I6721" s="5">
        <v>0</v>
      </c>
      <c r="J6721" s="5">
        <v>2007</v>
      </c>
      <c r="K6721" s="5">
        <v>1</v>
      </c>
      <c r="L6721" s="5" t="s">
        <v>8672</v>
      </c>
      <c r="M6721" s="5" t="s">
        <v>96</v>
      </c>
      <c r="N6721" s="19">
        <v>978489356247</v>
      </c>
    </row>
    <row r="6722" spans="1:14" ht="15.75" customHeight="1" x14ac:dyDescent="0.2">
      <c r="A6722" s="14">
        <v>350</v>
      </c>
      <c r="B6722" s="16">
        <v>720</v>
      </c>
      <c r="C6722" s="14" t="s">
        <v>9702</v>
      </c>
      <c r="D6722" s="17">
        <v>1</v>
      </c>
      <c r="E6722" s="5" t="s">
        <v>9703</v>
      </c>
      <c r="F6722" s="5">
        <v>0</v>
      </c>
      <c r="G6722" s="5" t="s">
        <v>533</v>
      </c>
      <c r="H6722" s="20" t="str">
        <f ca="1">IFERROR(__xludf.DUMMYFUNCTION("GOOGLETRANSLATE(VIET!K6722,""vi"",""en"")"),"Language")</f>
        <v>Language</v>
      </c>
      <c r="I6722" s="5">
        <v>0</v>
      </c>
      <c r="J6722" s="5">
        <v>2007</v>
      </c>
      <c r="K6722" s="5">
        <v>1</v>
      </c>
      <c r="L6722" s="5" t="s">
        <v>8672</v>
      </c>
      <c r="M6722" s="5" t="s">
        <v>96</v>
      </c>
      <c r="N6722" s="19">
        <v>9784893586254</v>
      </c>
    </row>
    <row r="6723" spans="1:14" ht="15.75" customHeight="1" x14ac:dyDescent="0.2">
      <c r="A6723" s="14">
        <v>351</v>
      </c>
      <c r="B6723" s="16">
        <v>720</v>
      </c>
      <c r="C6723" s="14" t="s">
        <v>9704</v>
      </c>
      <c r="D6723" s="17">
        <v>1</v>
      </c>
      <c r="E6723" s="5" t="s">
        <v>9705</v>
      </c>
      <c r="F6723" s="5">
        <v>0</v>
      </c>
      <c r="G6723" s="5" t="s">
        <v>533</v>
      </c>
      <c r="H6723" s="20" t="str">
        <f ca="1">IFERROR(__xludf.DUMMYFUNCTION("GOOGLETRANSLATE(VIET!K6723,""vi"",""en"")"),"Language")</f>
        <v>Language</v>
      </c>
      <c r="I6723" s="5">
        <v>0</v>
      </c>
      <c r="J6723" s="5">
        <v>2007</v>
      </c>
      <c r="K6723" s="5">
        <v>1</v>
      </c>
      <c r="L6723" s="5" t="s">
        <v>8672</v>
      </c>
      <c r="M6723" s="5" t="s">
        <v>96</v>
      </c>
      <c r="N6723" s="19">
        <v>9784893586261</v>
      </c>
    </row>
    <row r="6724" spans="1:14" ht="15.75" customHeight="1" x14ac:dyDescent="0.2">
      <c r="A6724" s="14">
        <v>352</v>
      </c>
      <c r="B6724" s="16">
        <v>720</v>
      </c>
      <c r="C6724" s="14" t="s">
        <v>9706</v>
      </c>
      <c r="D6724" s="17">
        <v>1</v>
      </c>
      <c r="E6724" s="5" t="s">
        <v>9707</v>
      </c>
      <c r="F6724" s="5">
        <v>0</v>
      </c>
      <c r="G6724" s="5">
        <v>0</v>
      </c>
      <c r="H6724" s="20" t="str">
        <f ca="1">IFERROR(__xludf.DUMMYFUNCTION("GOOGLETRANSLATE(VIET!K6724,""vi"",""en"")"),"0")</f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19">
        <v>0</v>
      </c>
    </row>
    <row r="6725" spans="1:14" ht="15.75" customHeight="1" x14ac:dyDescent="0.2">
      <c r="A6725" s="14">
        <v>353</v>
      </c>
      <c r="B6725" s="16">
        <v>720</v>
      </c>
      <c r="C6725" s="14" t="s">
        <v>9708</v>
      </c>
      <c r="D6725" s="17">
        <v>1</v>
      </c>
      <c r="E6725" s="5" t="s">
        <v>9709</v>
      </c>
      <c r="F6725" s="5">
        <v>0</v>
      </c>
      <c r="G6725" s="5">
        <v>0</v>
      </c>
      <c r="H6725" s="20" t="str">
        <f ca="1">IFERROR(__xludf.DUMMYFUNCTION("GOOGLETRANSLATE(VIET!K6725,""vi"",""en"")"),"0")</f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19">
        <v>0</v>
      </c>
    </row>
    <row r="6726" spans="1:14" ht="15.75" customHeight="1" x14ac:dyDescent="0.2">
      <c r="A6726" s="14">
        <v>354</v>
      </c>
      <c r="B6726" s="16">
        <v>720</v>
      </c>
      <c r="C6726" s="14" t="s">
        <v>9710</v>
      </c>
      <c r="D6726" s="17">
        <v>1</v>
      </c>
      <c r="E6726" s="5" t="s">
        <v>9711</v>
      </c>
      <c r="F6726" s="5">
        <v>0</v>
      </c>
      <c r="G6726" s="5">
        <v>0</v>
      </c>
      <c r="H6726" s="20" t="str">
        <f ca="1">IFERROR(__xludf.DUMMYFUNCTION("GOOGLETRANSLATE(VIET!K6726,""vi"",""en"")"),"0")</f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19">
        <v>0</v>
      </c>
    </row>
    <row r="6727" spans="1:14" ht="15.75" customHeight="1" x14ac:dyDescent="0.2">
      <c r="A6727" s="14">
        <v>355</v>
      </c>
      <c r="B6727" s="16">
        <v>720</v>
      </c>
      <c r="C6727" s="14" t="s">
        <v>9712</v>
      </c>
      <c r="D6727" s="17">
        <v>1</v>
      </c>
      <c r="E6727" s="5" t="s">
        <v>9713</v>
      </c>
      <c r="F6727" s="5">
        <v>0</v>
      </c>
      <c r="G6727" s="5">
        <v>0</v>
      </c>
      <c r="H6727" s="20" t="str">
        <f ca="1">IFERROR(__xludf.DUMMYFUNCTION("GOOGLETRANSLATE(VIET!K6727,""vi"",""en"")"),"0")</f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19">
        <v>0</v>
      </c>
    </row>
    <row r="6728" spans="1:14" ht="15.75" customHeight="1" x14ac:dyDescent="0.2">
      <c r="A6728" s="14">
        <v>356</v>
      </c>
      <c r="B6728" s="16">
        <v>720</v>
      </c>
      <c r="C6728" s="14" t="s">
        <v>9714</v>
      </c>
      <c r="D6728" s="17">
        <v>1</v>
      </c>
      <c r="E6728" s="5" t="s">
        <v>9715</v>
      </c>
      <c r="F6728" s="5">
        <v>0</v>
      </c>
      <c r="G6728" s="5">
        <v>0</v>
      </c>
      <c r="H6728" s="20" t="str">
        <f ca="1">IFERROR(__xludf.DUMMYFUNCTION("GOOGLETRANSLATE(VIET!K6728,""vi"",""en"")"),"0")</f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19">
        <v>0</v>
      </c>
    </row>
    <row r="6729" spans="1:14" ht="15.75" customHeight="1" x14ac:dyDescent="0.2">
      <c r="A6729" s="14">
        <v>357</v>
      </c>
      <c r="B6729" s="16">
        <v>720</v>
      </c>
      <c r="C6729" s="14" t="s">
        <v>9716</v>
      </c>
      <c r="D6729" s="17">
        <v>1</v>
      </c>
      <c r="E6729" s="5" t="s">
        <v>9717</v>
      </c>
      <c r="F6729" s="5">
        <v>0</v>
      </c>
      <c r="G6729" s="5">
        <v>0</v>
      </c>
      <c r="H6729" s="20" t="str">
        <f ca="1">IFERROR(__xludf.DUMMYFUNCTION("GOOGLETRANSLATE(VIET!K6729,""vi"",""en"")"),"0")</f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19">
        <v>0</v>
      </c>
    </row>
    <row r="6730" spans="1:14" ht="15.75" customHeight="1" x14ac:dyDescent="0.2">
      <c r="A6730" s="14">
        <v>358</v>
      </c>
      <c r="B6730" s="16">
        <v>720</v>
      </c>
      <c r="C6730" s="14" t="s">
        <v>9718</v>
      </c>
      <c r="D6730" s="17">
        <v>1</v>
      </c>
      <c r="E6730" s="5" t="s">
        <v>9719</v>
      </c>
      <c r="F6730" s="5">
        <v>0</v>
      </c>
      <c r="G6730" s="5">
        <v>0</v>
      </c>
      <c r="H6730" s="20" t="str">
        <f ca="1">IFERROR(__xludf.DUMMYFUNCTION("GOOGLETRANSLATE(VIET!K6730,""vi"",""en"")"),"0")</f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19">
        <v>0</v>
      </c>
    </row>
    <row r="6731" spans="1:14" ht="15.75" customHeight="1" x14ac:dyDescent="0.2">
      <c r="A6731" s="14">
        <v>359</v>
      </c>
      <c r="B6731" s="16">
        <v>720</v>
      </c>
      <c r="C6731" s="14" t="s">
        <v>9720</v>
      </c>
      <c r="D6731" s="17">
        <v>1</v>
      </c>
      <c r="E6731" s="5" t="s">
        <v>9721</v>
      </c>
      <c r="F6731" s="5">
        <v>0</v>
      </c>
      <c r="G6731" s="5">
        <v>0</v>
      </c>
      <c r="H6731" s="20" t="str">
        <f ca="1">IFERROR(__xludf.DUMMYFUNCTION("GOOGLETRANSLATE(VIET!K6731,""vi"",""en"")"),"0")</f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19">
        <v>0</v>
      </c>
    </row>
    <row r="6732" spans="1:14" ht="15.75" customHeight="1" x14ac:dyDescent="0.2">
      <c r="A6732" s="14">
        <v>360</v>
      </c>
      <c r="B6732" s="16">
        <v>720</v>
      </c>
      <c r="C6732" s="14" t="s">
        <v>9722</v>
      </c>
      <c r="D6732" s="17">
        <v>2</v>
      </c>
      <c r="E6732" s="5" t="s">
        <v>9723</v>
      </c>
      <c r="F6732" s="5">
        <v>0</v>
      </c>
      <c r="G6732" s="5">
        <v>0</v>
      </c>
      <c r="H6732" s="20" t="str">
        <f ca="1">IFERROR(__xludf.DUMMYFUNCTION("GOOGLETRANSLATE(VIET!K6732,""vi"",""en"")"),"0")</f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19">
        <v>0</v>
      </c>
    </row>
    <row r="6733" spans="1:14" ht="15.75" customHeight="1" x14ac:dyDescent="0.2">
      <c r="A6733" s="14">
        <v>361</v>
      </c>
      <c r="B6733" s="16">
        <v>720</v>
      </c>
      <c r="C6733" s="14" t="s">
        <v>9724</v>
      </c>
      <c r="D6733" s="17">
        <v>2</v>
      </c>
      <c r="E6733" s="5" t="s">
        <v>9725</v>
      </c>
      <c r="F6733" s="5">
        <v>0</v>
      </c>
      <c r="G6733" s="5">
        <v>0</v>
      </c>
      <c r="H6733" s="20" t="str">
        <f ca="1">IFERROR(__xludf.DUMMYFUNCTION("GOOGLETRANSLATE(VIET!K6733,""vi"",""en"")"),"0")</f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19">
        <v>0</v>
      </c>
    </row>
    <row r="6734" spans="1:14" ht="15.75" customHeight="1" x14ac:dyDescent="0.2">
      <c r="A6734" s="14">
        <v>362</v>
      </c>
      <c r="B6734" s="16">
        <v>720</v>
      </c>
      <c r="C6734" s="14" t="s">
        <v>9726</v>
      </c>
      <c r="D6734" s="17">
        <v>1</v>
      </c>
      <c r="E6734" s="5" t="s">
        <v>9727</v>
      </c>
      <c r="F6734" s="5">
        <v>0</v>
      </c>
      <c r="G6734" s="5">
        <v>0</v>
      </c>
      <c r="H6734" s="20" t="str">
        <f ca="1">IFERROR(__xludf.DUMMYFUNCTION("GOOGLETRANSLATE(VIET!K6734,""vi"",""en"")"),"0")</f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19">
        <v>0</v>
      </c>
    </row>
    <row r="6735" spans="1:14" ht="15.75" customHeight="1" x14ac:dyDescent="0.2">
      <c r="A6735" s="14">
        <v>363</v>
      </c>
      <c r="B6735" s="16">
        <v>720</v>
      </c>
      <c r="C6735" s="14" t="s">
        <v>9728</v>
      </c>
      <c r="D6735" s="17">
        <v>1</v>
      </c>
      <c r="E6735" s="5" t="s">
        <v>9729</v>
      </c>
      <c r="F6735" s="5">
        <v>0</v>
      </c>
      <c r="G6735" s="5">
        <v>0</v>
      </c>
      <c r="H6735" s="20" t="str">
        <f ca="1">IFERROR(__xludf.DUMMYFUNCTION("GOOGLETRANSLATE(VIET!K6735,""vi"",""en"")"),"0")</f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19">
        <v>0</v>
      </c>
    </row>
    <row r="6736" spans="1:14" ht="15.75" customHeight="1" x14ac:dyDescent="0.2">
      <c r="A6736" s="14">
        <v>364</v>
      </c>
      <c r="B6736" s="16">
        <v>720</v>
      </c>
      <c r="C6736" s="14" t="s">
        <v>9730</v>
      </c>
      <c r="D6736" s="17">
        <v>1</v>
      </c>
      <c r="E6736" s="5" t="s">
        <v>9731</v>
      </c>
      <c r="F6736" s="5">
        <v>0</v>
      </c>
      <c r="G6736" s="5">
        <v>0</v>
      </c>
      <c r="H6736" s="20" t="str">
        <f ca="1">IFERROR(__xludf.DUMMYFUNCTION("GOOGLETRANSLATE(VIET!K6736,""vi"",""en"")"),"0")</f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19">
        <v>0</v>
      </c>
    </row>
    <row r="6737" spans="1:14" ht="15.75" customHeight="1" x14ac:dyDescent="0.2">
      <c r="A6737" s="14">
        <v>365</v>
      </c>
      <c r="B6737" s="16">
        <v>720</v>
      </c>
      <c r="C6737" s="14" t="s">
        <v>9732</v>
      </c>
      <c r="D6737" s="17">
        <v>1</v>
      </c>
      <c r="E6737" s="5" t="s">
        <v>9733</v>
      </c>
      <c r="F6737" s="5">
        <v>0</v>
      </c>
      <c r="G6737" s="5">
        <v>0</v>
      </c>
      <c r="H6737" s="20" t="str">
        <f ca="1">IFERROR(__xludf.DUMMYFUNCTION("GOOGLETRANSLATE(VIET!K6737,""vi"",""en"")"),"0")</f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19">
        <v>0</v>
      </c>
    </row>
    <row r="6738" spans="1:14" ht="15.75" customHeight="1" x14ac:dyDescent="0.2">
      <c r="A6738" s="14">
        <v>366</v>
      </c>
      <c r="B6738" s="16">
        <v>720</v>
      </c>
      <c r="C6738" s="14" t="s">
        <v>9734</v>
      </c>
      <c r="D6738" s="17">
        <v>1</v>
      </c>
      <c r="E6738" s="5" t="s">
        <v>9735</v>
      </c>
      <c r="F6738" s="5">
        <v>0</v>
      </c>
      <c r="G6738" s="5">
        <v>0</v>
      </c>
      <c r="H6738" s="20" t="str">
        <f ca="1">IFERROR(__xludf.DUMMYFUNCTION("GOOGLETRANSLATE(VIET!K6738,""vi"",""en"")"),"0")</f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19">
        <v>0</v>
      </c>
    </row>
    <row r="6739" spans="1:14" ht="15.75" customHeight="1" x14ac:dyDescent="0.2">
      <c r="A6739" s="14">
        <v>367</v>
      </c>
      <c r="B6739" s="16">
        <v>720</v>
      </c>
      <c r="C6739" s="14" t="s">
        <v>9736</v>
      </c>
      <c r="D6739" s="17">
        <v>1</v>
      </c>
      <c r="E6739" s="5" t="s">
        <v>9737</v>
      </c>
      <c r="F6739" s="5">
        <v>0</v>
      </c>
      <c r="G6739" s="5">
        <v>0</v>
      </c>
      <c r="H6739" s="20" t="str">
        <f ca="1">IFERROR(__xludf.DUMMYFUNCTION("GOOGLETRANSLATE(VIET!K6739,""vi"",""en"")"),"0")</f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19">
        <v>0</v>
      </c>
    </row>
    <row r="6740" spans="1:14" ht="15.75" customHeight="1" x14ac:dyDescent="0.2">
      <c r="A6740" s="14">
        <v>368</v>
      </c>
      <c r="B6740" s="16">
        <v>720</v>
      </c>
      <c r="C6740" s="14" t="s">
        <v>9738</v>
      </c>
      <c r="D6740" s="17">
        <v>1</v>
      </c>
      <c r="E6740" s="5" t="s">
        <v>9739</v>
      </c>
      <c r="F6740" s="5">
        <v>0</v>
      </c>
      <c r="G6740" s="5">
        <v>0</v>
      </c>
      <c r="H6740" s="20" t="str">
        <f ca="1">IFERROR(__xludf.DUMMYFUNCTION("GOOGLETRANSLATE(VIET!K6740,""vi"",""en"")"),"0")</f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19">
        <v>0</v>
      </c>
    </row>
    <row r="6741" spans="1:14" ht="15.75" customHeight="1" x14ac:dyDescent="0.2">
      <c r="A6741" s="14">
        <v>369</v>
      </c>
      <c r="B6741" s="16">
        <v>720</v>
      </c>
      <c r="C6741" s="14" t="s">
        <v>9740</v>
      </c>
      <c r="D6741" s="17">
        <v>1</v>
      </c>
      <c r="E6741" s="5" t="s">
        <v>9741</v>
      </c>
      <c r="F6741" s="5">
        <v>0</v>
      </c>
      <c r="G6741" s="5">
        <v>0</v>
      </c>
      <c r="H6741" s="20" t="str">
        <f ca="1">IFERROR(__xludf.DUMMYFUNCTION("GOOGLETRANSLATE(VIET!K6741,""vi"",""en"")"),"0")</f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19">
        <v>0</v>
      </c>
    </row>
    <row r="6742" spans="1:14" ht="15.75" customHeight="1" x14ac:dyDescent="0.2">
      <c r="A6742" s="14">
        <v>370</v>
      </c>
      <c r="B6742" s="16">
        <v>720</v>
      </c>
      <c r="C6742" s="14" t="s">
        <v>9742</v>
      </c>
      <c r="D6742" s="17">
        <v>1</v>
      </c>
      <c r="E6742" s="5" t="s">
        <v>9743</v>
      </c>
      <c r="F6742" s="5">
        <v>0</v>
      </c>
      <c r="G6742" s="5">
        <v>0</v>
      </c>
      <c r="H6742" s="20" t="str">
        <f ca="1">IFERROR(__xludf.DUMMYFUNCTION("GOOGLETRANSLATE(VIET!K6742,""vi"",""en"")"),"0")</f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19">
        <v>0</v>
      </c>
    </row>
    <row r="6743" spans="1:14" ht="15.75" customHeight="1" x14ac:dyDescent="0.2">
      <c r="A6743" s="14">
        <v>371</v>
      </c>
      <c r="B6743" s="16">
        <v>720</v>
      </c>
      <c r="C6743" s="14" t="s">
        <v>9744</v>
      </c>
      <c r="D6743" s="17">
        <v>1</v>
      </c>
      <c r="E6743" s="5" t="s">
        <v>9745</v>
      </c>
      <c r="F6743" s="5">
        <v>0</v>
      </c>
      <c r="G6743" s="5">
        <v>0</v>
      </c>
      <c r="H6743" s="20" t="str">
        <f ca="1">IFERROR(__xludf.DUMMYFUNCTION("GOOGLETRANSLATE(VIET!K6743,""vi"",""en"")"),"0")</f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19">
        <v>0</v>
      </c>
    </row>
    <row r="6744" spans="1:14" ht="15.75" customHeight="1" x14ac:dyDescent="0.2">
      <c r="A6744" s="14">
        <v>372</v>
      </c>
      <c r="B6744" s="16">
        <v>720</v>
      </c>
      <c r="C6744" s="14" t="s">
        <v>9746</v>
      </c>
      <c r="D6744" s="17">
        <v>2</v>
      </c>
      <c r="E6744" s="5" t="s">
        <v>9747</v>
      </c>
      <c r="F6744" s="5">
        <v>0</v>
      </c>
      <c r="G6744" s="5">
        <v>0</v>
      </c>
      <c r="H6744" s="20" t="str">
        <f ca="1">IFERROR(__xludf.DUMMYFUNCTION("GOOGLETRANSLATE(VIET!K6744,""vi"",""en"")"),"0")</f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19">
        <v>0</v>
      </c>
    </row>
    <row r="6745" spans="1:14" ht="15.75" customHeight="1" x14ac:dyDescent="0.2">
      <c r="A6745" s="14">
        <v>373</v>
      </c>
      <c r="B6745" s="16">
        <v>720</v>
      </c>
      <c r="C6745" s="14" t="s">
        <v>9748</v>
      </c>
      <c r="D6745" s="17">
        <v>2</v>
      </c>
      <c r="E6745" s="5" t="s">
        <v>9749</v>
      </c>
      <c r="F6745" s="5">
        <v>0</v>
      </c>
      <c r="G6745" s="5">
        <v>0</v>
      </c>
      <c r="H6745" s="20" t="str">
        <f ca="1">IFERROR(__xludf.DUMMYFUNCTION("GOOGLETRANSLATE(VIET!K6745,""vi"",""en"")"),"0")</f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19">
        <v>0</v>
      </c>
    </row>
    <row r="6746" spans="1:14" ht="15.75" customHeight="1" x14ac:dyDescent="0.2">
      <c r="A6746" s="14">
        <v>374</v>
      </c>
      <c r="B6746" s="16">
        <v>720</v>
      </c>
      <c r="C6746" s="14" t="s">
        <v>9750</v>
      </c>
      <c r="D6746" s="17">
        <v>1</v>
      </c>
      <c r="E6746" s="5" t="s">
        <v>9751</v>
      </c>
      <c r="F6746" s="5">
        <v>0</v>
      </c>
      <c r="G6746" s="5">
        <v>0</v>
      </c>
      <c r="H6746" s="20" t="str">
        <f ca="1">IFERROR(__xludf.DUMMYFUNCTION("GOOGLETRANSLATE(VIET!K6746,""vi"",""en"")"),"0")</f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19">
        <v>0</v>
      </c>
    </row>
    <row r="6747" spans="1:14" ht="15.75" customHeight="1" x14ac:dyDescent="0.2">
      <c r="A6747" s="14">
        <v>375</v>
      </c>
      <c r="B6747" s="16">
        <v>720</v>
      </c>
      <c r="C6747" s="14" t="s">
        <v>9752</v>
      </c>
      <c r="D6747" s="17">
        <v>1</v>
      </c>
      <c r="E6747" s="5" t="s">
        <v>9753</v>
      </c>
      <c r="F6747" s="5">
        <v>0</v>
      </c>
      <c r="G6747" s="5">
        <v>0</v>
      </c>
      <c r="H6747" s="20" t="str">
        <f ca="1">IFERROR(__xludf.DUMMYFUNCTION("GOOGLETRANSLATE(VIET!K6747,""vi"",""en"")"),"0")</f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19">
        <v>0</v>
      </c>
    </row>
    <row r="6748" spans="1:14" ht="15.75" customHeight="1" x14ac:dyDescent="0.2">
      <c r="A6748" s="14">
        <v>376</v>
      </c>
      <c r="B6748" s="16">
        <v>720</v>
      </c>
      <c r="C6748" s="14" t="s">
        <v>9754</v>
      </c>
      <c r="D6748" s="17">
        <v>1</v>
      </c>
      <c r="E6748" s="5" t="s">
        <v>9755</v>
      </c>
      <c r="F6748" s="5">
        <v>0</v>
      </c>
      <c r="G6748" s="5">
        <v>0</v>
      </c>
      <c r="H6748" s="20" t="str">
        <f ca="1">IFERROR(__xludf.DUMMYFUNCTION("GOOGLETRANSLATE(VIET!K6748,""vi"",""en"")"),"0")</f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19">
        <v>0</v>
      </c>
    </row>
    <row r="6749" spans="1:14" ht="15.75" customHeight="1" x14ac:dyDescent="0.2">
      <c r="A6749" s="14">
        <v>377</v>
      </c>
      <c r="B6749" s="16">
        <v>720</v>
      </c>
      <c r="C6749" s="14" t="s">
        <v>9756</v>
      </c>
      <c r="D6749" s="17">
        <v>1</v>
      </c>
      <c r="E6749" s="5" t="s">
        <v>9757</v>
      </c>
      <c r="F6749" s="5">
        <v>0</v>
      </c>
      <c r="G6749" s="5">
        <v>0</v>
      </c>
      <c r="H6749" s="20" t="str">
        <f ca="1">IFERROR(__xludf.DUMMYFUNCTION("GOOGLETRANSLATE(VIET!K6749,""vi"",""en"")"),"0")</f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19">
        <v>0</v>
      </c>
    </row>
    <row r="6750" spans="1:14" ht="15.75" customHeight="1" x14ac:dyDescent="0.2">
      <c r="A6750" s="14">
        <v>378</v>
      </c>
      <c r="B6750" s="16">
        <v>720</v>
      </c>
      <c r="C6750" s="14" t="s">
        <v>9758</v>
      </c>
      <c r="D6750" s="17">
        <v>1</v>
      </c>
      <c r="E6750" s="5" t="s">
        <v>9759</v>
      </c>
      <c r="F6750" s="5" t="s">
        <v>9760</v>
      </c>
      <c r="G6750" s="5">
        <v>0</v>
      </c>
      <c r="H6750" s="20" t="str">
        <f ca="1">IFERROR(__xludf.DUMMYFUNCTION("GOOGLETRANSLATE(VIET!K6750,""vi"",""en"")"),"0")</f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19">
        <v>0</v>
      </c>
    </row>
    <row r="6751" spans="1:14" ht="15.75" customHeight="1" x14ac:dyDescent="0.2">
      <c r="A6751" s="14">
        <v>379</v>
      </c>
      <c r="B6751" s="16">
        <v>720</v>
      </c>
      <c r="C6751" s="14" t="s">
        <v>9761</v>
      </c>
      <c r="D6751" s="17">
        <v>1</v>
      </c>
      <c r="E6751" s="5" t="s">
        <v>9762</v>
      </c>
      <c r="F6751" s="5">
        <v>0</v>
      </c>
      <c r="G6751" s="5">
        <v>0</v>
      </c>
      <c r="H6751" s="20" t="str">
        <f ca="1">IFERROR(__xludf.DUMMYFUNCTION("GOOGLETRANSLATE(VIET!K6751,""vi"",""en"")"),"0")</f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19">
        <v>0</v>
      </c>
    </row>
    <row r="6752" spans="1:14" ht="15.75" customHeight="1" x14ac:dyDescent="0.2">
      <c r="A6752" s="14">
        <v>380</v>
      </c>
      <c r="B6752" s="16">
        <v>720</v>
      </c>
      <c r="C6752" s="14" t="s">
        <v>9763</v>
      </c>
      <c r="D6752" s="17">
        <v>1</v>
      </c>
      <c r="E6752" s="5" t="s">
        <v>9764</v>
      </c>
      <c r="F6752" s="5">
        <v>0</v>
      </c>
      <c r="G6752" s="5">
        <v>0</v>
      </c>
      <c r="H6752" s="20" t="str">
        <f ca="1">IFERROR(__xludf.DUMMYFUNCTION("GOOGLETRANSLATE(VIET!K6752,""vi"",""en"")"),"0")</f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19">
        <v>0</v>
      </c>
    </row>
    <row r="6753" spans="1:14" ht="15.75" customHeight="1" x14ac:dyDescent="0.2">
      <c r="A6753" s="14">
        <v>381</v>
      </c>
      <c r="B6753" s="16">
        <v>720</v>
      </c>
      <c r="C6753" s="14" t="s">
        <v>9765</v>
      </c>
      <c r="D6753" s="17">
        <v>1</v>
      </c>
      <c r="E6753" s="5" t="s">
        <v>9766</v>
      </c>
      <c r="F6753" s="5">
        <v>0</v>
      </c>
      <c r="G6753" s="5">
        <v>0</v>
      </c>
      <c r="H6753" s="20" t="str">
        <f ca="1">IFERROR(__xludf.DUMMYFUNCTION("GOOGLETRANSLATE(VIET!K6753,""vi"",""en"")"),"0")</f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19">
        <v>0</v>
      </c>
    </row>
    <row r="6754" spans="1:14" ht="15.75" customHeight="1" x14ac:dyDescent="0.2">
      <c r="A6754" s="14">
        <v>382</v>
      </c>
      <c r="B6754" s="16">
        <v>720</v>
      </c>
      <c r="C6754" s="14" t="s">
        <v>9767</v>
      </c>
      <c r="D6754" s="17">
        <v>1</v>
      </c>
      <c r="E6754" s="5" t="s">
        <v>9768</v>
      </c>
      <c r="F6754" s="5">
        <v>0</v>
      </c>
      <c r="G6754" s="5">
        <v>0</v>
      </c>
      <c r="H6754" s="20" t="str">
        <f ca="1">IFERROR(__xludf.DUMMYFUNCTION("GOOGLETRANSLATE(VIET!K6754,""vi"",""en"")"),"0")</f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19">
        <v>0</v>
      </c>
    </row>
    <row r="6755" spans="1:14" ht="15.75" customHeight="1" x14ac:dyDescent="0.2">
      <c r="A6755" s="14">
        <v>383</v>
      </c>
      <c r="B6755" s="16">
        <v>720</v>
      </c>
      <c r="C6755" s="14" t="s">
        <v>9769</v>
      </c>
      <c r="D6755" s="17">
        <v>1</v>
      </c>
      <c r="E6755" s="5" t="s">
        <v>9770</v>
      </c>
      <c r="F6755" s="5">
        <v>0</v>
      </c>
      <c r="G6755" s="5">
        <v>0</v>
      </c>
      <c r="H6755" s="20" t="str">
        <f ca="1">IFERROR(__xludf.DUMMYFUNCTION("GOOGLETRANSLATE(VIET!K6755,""vi"",""en"")"),"0")</f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19">
        <v>0</v>
      </c>
    </row>
    <row r="6756" spans="1:14" ht="15.75" customHeight="1" x14ac:dyDescent="0.2">
      <c r="A6756" s="14">
        <v>384</v>
      </c>
      <c r="B6756" s="16">
        <v>720</v>
      </c>
      <c r="C6756" s="14" t="s">
        <v>9771</v>
      </c>
      <c r="D6756" s="17">
        <v>1</v>
      </c>
      <c r="E6756" s="5" t="s">
        <v>9772</v>
      </c>
      <c r="F6756" s="5">
        <v>0</v>
      </c>
      <c r="G6756" s="5">
        <v>0</v>
      </c>
      <c r="H6756" s="20" t="str">
        <f ca="1">IFERROR(__xludf.DUMMYFUNCTION("GOOGLETRANSLATE(VIET!K6756,""vi"",""en"")"),"0")</f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19">
        <v>0</v>
      </c>
    </row>
    <row r="6757" spans="1:14" ht="15.75" customHeight="1" x14ac:dyDescent="0.2">
      <c r="A6757" s="14">
        <v>385</v>
      </c>
      <c r="B6757" s="16">
        <v>720</v>
      </c>
      <c r="C6757" s="14" t="s">
        <v>9773</v>
      </c>
      <c r="D6757" s="17">
        <v>1</v>
      </c>
      <c r="E6757" s="5" t="s">
        <v>9774</v>
      </c>
      <c r="F6757" s="5">
        <v>0</v>
      </c>
      <c r="G6757" s="5">
        <v>0</v>
      </c>
      <c r="H6757" s="20" t="str">
        <f ca="1">IFERROR(__xludf.DUMMYFUNCTION("GOOGLETRANSLATE(VIET!K6757,""vi"",""en"")"),"0")</f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19">
        <v>0</v>
      </c>
    </row>
    <row r="6758" spans="1:14" ht="15.75" customHeight="1" x14ac:dyDescent="0.2">
      <c r="A6758" s="14">
        <v>386</v>
      </c>
      <c r="B6758" s="16">
        <v>720</v>
      </c>
      <c r="C6758" s="14" t="s">
        <v>9775</v>
      </c>
      <c r="D6758" s="17">
        <v>1</v>
      </c>
      <c r="E6758" s="5" t="s">
        <v>9776</v>
      </c>
      <c r="F6758" s="5">
        <v>0</v>
      </c>
      <c r="G6758" s="5">
        <v>0</v>
      </c>
      <c r="H6758" s="20" t="str">
        <f ca="1">IFERROR(__xludf.DUMMYFUNCTION("GOOGLETRANSLATE(VIET!K6758,""vi"",""en"")"),"0")</f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19">
        <v>0</v>
      </c>
    </row>
    <row r="6759" spans="1:14" ht="15.75" customHeight="1" x14ac:dyDescent="0.2">
      <c r="A6759" s="14">
        <v>387</v>
      </c>
      <c r="B6759" s="16">
        <v>720</v>
      </c>
      <c r="C6759" s="14" t="s">
        <v>9777</v>
      </c>
      <c r="D6759" s="17">
        <v>1</v>
      </c>
      <c r="E6759" s="5" t="s">
        <v>9778</v>
      </c>
      <c r="F6759" s="5">
        <v>0</v>
      </c>
      <c r="G6759" s="5">
        <v>0</v>
      </c>
      <c r="H6759" s="20" t="str">
        <f ca="1">IFERROR(__xludf.DUMMYFUNCTION("GOOGLETRANSLATE(VIET!K6759,""vi"",""en"")"),"0")</f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19">
        <v>0</v>
      </c>
    </row>
    <row r="6760" spans="1:14" ht="15.75" customHeight="1" x14ac:dyDescent="0.2">
      <c r="A6760" s="14">
        <v>388</v>
      </c>
      <c r="B6760" s="16">
        <v>720</v>
      </c>
      <c r="C6760" s="14" t="s">
        <v>9779</v>
      </c>
      <c r="D6760" s="17">
        <v>1</v>
      </c>
      <c r="E6760" s="5" t="s">
        <v>9780</v>
      </c>
      <c r="F6760" s="5">
        <v>0</v>
      </c>
      <c r="G6760" s="5">
        <v>0</v>
      </c>
      <c r="H6760" s="20" t="str">
        <f ca="1">IFERROR(__xludf.DUMMYFUNCTION("GOOGLETRANSLATE(VIET!K6760,""vi"",""en"")"),"0")</f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19">
        <v>0</v>
      </c>
    </row>
    <row r="6761" spans="1:14" ht="15.75" customHeight="1" x14ac:dyDescent="0.2">
      <c r="A6761" s="14">
        <v>389</v>
      </c>
      <c r="B6761" s="16">
        <v>720</v>
      </c>
      <c r="C6761" s="14" t="s">
        <v>9781</v>
      </c>
      <c r="D6761" s="17">
        <v>1</v>
      </c>
      <c r="E6761" s="5" t="s">
        <v>9782</v>
      </c>
      <c r="F6761" s="5">
        <v>0</v>
      </c>
      <c r="G6761" s="5">
        <v>0</v>
      </c>
      <c r="H6761" s="20" t="str">
        <f ca="1">IFERROR(__xludf.DUMMYFUNCTION("GOOGLETRANSLATE(VIET!K6761,""vi"",""en"")"),"0")</f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19">
        <v>0</v>
      </c>
    </row>
    <row r="6762" spans="1:14" ht="15.75" customHeight="1" x14ac:dyDescent="0.2">
      <c r="A6762" s="14">
        <v>390</v>
      </c>
      <c r="B6762" s="16">
        <v>720</v>
      </c>
      <c r="C6762" s="14" t="s">
        <v>9783</v>
      </c>
      <c r="D6762" s="17">
        <v>1</v>
      </c>
      <c r="E6762" s="5" t="s">
        <v>9784</v>
      </c>
      <c r="F6762" s="5">
        <v>0</v>
      </c>
      <c r="G6762" s="5">
        <v>0</v>
      </c>
      <c r="H6762" s="20" t="str">
        <f ca="1">IFERROR(__xludf.DUMMYFUNCTION("GOOGLETRANSLATE(VIET!K6762,""vi"",""en"")"),"0")</f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19">
        <v>0</v>
      </c>
    </row>
    <row r="6763" spans="1:14" ht="15.75" customHeight="1" x14ac:dyDescent="0.2">
      <c r="A6763" s="14">
        <v>391</v>
      </c>
      <c r="B6763" s="16">
        <v>720</v>
      </c>
      <c r="C6763" s="14" t="s">
        <v>9785</v>
      </c>
      <c r="D6763" s="17">
        <v>1</v>
      </c>
      <c r="E6763" s="5" t="s">
        <v>9786</v>
      </c>
      <c r="F6763" s="5">
        <v>0</v>
      </c>
      <c r="G6763" s="5">
        <v>0</v>
      </c>
      <c r="H6763" s="20" t="str">
        <f ca="1">IFERROR(__xludf.DUMMYFUNCTION("GOOGLETRANSLATE(VIET!K6763,""vi"",""en"")"),"0")</f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19">
        <v>0</v>
      </c>
    </row>
    <row r="6764" spans="1:14" ht="15.75" customHeight="1" x14ac:dyDescent="0.2">
      <c r="A6764" s="14">
        <v>392</v>
      </c>
      <c r="B6764" s="16">
        <v>720</v>
      </c>
      <c r="C6764" s="14" t="s">
        <v>9787</v>
      </c>
      <c r="D6764" s="17">
        <v>1</v>
      </c>
      <c r="E6764" s="5" t="s">
        <v>9788</v>
      </c>
      <c r="F6764" s="5">
        <v>0</v>
      </c>
      <c r="G6764" s="5">
        <v>0</v>
      </c>
      <c r="H6764" s="20" t="str">
        <f ca="1">IFERROR(__xludf.DUMMYFUNCTION("GOOGLETRANSLATE(VIET!K6764,""vi"",""en"")"),"0")</f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19">
        <v>0</v>
      </c>
    </row>
    <row r="6765" spans="1:14" ht="15.75" customHeight="1" x14ac:dyDescent="0.2">
      <c r="A6765" s="14">
        <v>393</v>
      </c>
      <c r="B6765" s="16">
        <v>720</v>
      </c>
      <c r="C6765" s="14" t="s">
        <v>9789</v>
      </c>
      <c r="D6765" s="17">
        <v>1</v>
      </c>
      <c r="E6765" s="5" t="s">
        <v>9790</v>
      </c>
      <c r="F6765" s="5">
        <v>0</v>
      </c>
      <c r="G6765" s="5">
        <v>0</v>
      </c>
      <c r="H6765" s="20" t="str">
        <f ca="1">IFERROR(__xludf.DUMMYFUNCTION("GOOGLETRANSLATE(VIET!K6765,""vi"",""en"")"),"0")</f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19">
        <v>0</v>
      </c>
    </row>
    <row r="6766" spans="1:14" ht="15.75" customHeight="1" x14ac:dyDescent="0.2">
      <c r="A6766" s="14">
        <v>394</v>
      </c>
      <c r="B6766" s="16">
        <v>720</v>
      </c>
      <c r="C6766" s="14" t="s">
        <v>9791</v>
      </c>
      <c r="D6766" s="17">
        <v>1</v>
      </c>
      <c r="E6766" s="5" t="s">
        <v>9792</v>
      </c>
      <c r="F6766" s="5">
        <v>0</v>
      </c>
      <c r="G6766" s="5">
        <v>0</v>
      </c>
      <c r="H6766" s="20" t="str">
        <f ca="1">IFERROR(__xludf.DUMMYFUNCTION("GOOGLETRANSLATE(VIET!K6766,""vi"",""en"")"),"0")</f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19">
        <v>0</v>
      </c>
    </row>
    <row r="6767" spans="1:14" ht="15.75" customHeight="1" x14ac:dyDescent="0.2">
      <c r="A6767" s="14">
        <v>395</v>
      </c>
      <c r="B6767" s="16">
        <v>720</v>
      </c>
      <c r="C6767" s="14" t="s">
        <v>9793</v>
      </c>
      <c r="D6767" s="17">
        <v>1</v>
      </c>
      <c r="E6767" s="5" t="s">
        <v>9794</v>
      </c>
      <c r="F6767" s="5">
        <v>0</v>
      </c>
      <c r="G6767" s="5">
        <v>0</v>
      </c>
      <c r="H6767" s="20" t="str">
        <f ca="1">IFERROR(__xludf.DUMMYFUNCTION("GOOGLETRANSLATE(VIET!K6767,""vi"",""en"")"),"0")</f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19">
        <v>0</v>
      </c>
    </row>
    <row r="6768" spans="1:14" ht="15.75" customHeight="1" x14ac:dyDescent="0.2">
      <c r="A6768" s="14">
        <v>396</v>
      </c>
      <c r="B6768" s="16">
        <v>720</v>
      </c>
      <c r="C6768" s="14" t="s">
        <v>9795</v>
      </c>
      <c r="D6768" s="17">
        <v>1</v>
      </c>
      <c r="E6768" s="5" t="s">
        <v>9796</v>
      </c>
      <c r="F6768" s="5">
        <v>0</v>
      </c>
      <c r="G6768" s="5">
        <v>0</v>
      </c>
      <c r="H6768" s="20" t="str">
        <f ca="1">IFERROR(__xludf.DUMMYFUNCTION("GOOGLETRANSLATE(VIET!K6768,""vi"",""en"")"),"0")</f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19">
        <v>0</v>
      </c>
    </row>
    <row r="6769" spans="1:14" ht="15.75" customHeight="1" x14ac:dyDescent="0.2">
      <c r="A6769" s="14">
        <v>397</v>
      </c>
      <c r="B6769" s="16">
        <v>720</v>
      </c>
      <c r="C6769" s="14" t="s">
        <v>9797</v>
      </c>
      <c r="D6769" s="17">
        <v>1</v>
      </c>
      <c r="E6769" s="5" t="s">
        <v>9798</v>
      </c>
      <c r="F6769" s="5">
        <v>0</v>
      </c>
      <c r="G6769" s="5">
        <v>0</v>
      </c>
      <c r="H6769" s="20" t="str">
        <f ca="1">IFERROR(__xludf.DUMMYFUNCTION("GOOGLETRANSLATE(VIET!K6769,""vi"",""en"")"),"0")</f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19">
        <v>0</v>
      </c>
    </row>
    <row r="6770" spans="1:14" ht="15.75" customHeight="1" x14ac:dyDescent="0.2">
      <c r="A6770" s="14">
        <v>398</v>
      </c>
      <c r="B6770" s="16">
        <v>720</v>
      </c>
      <c r="C6770" s="14" t="s">
        <v>9799</v>
      </c>
      <c r="D6770" s="17">
        <v>1</v>
      </c>
      <c r="E6770" s="5" t="s">
        <v>9800</v>
      </c>
      <c r="F6770" s="5">
        <v>0</v>
      </c>
      <c r="G6770" s="5">
        <v>0</v>
      </c>
      <c r="H6770" s="20" t="str">
        <f ca="1">IFERROR(__xludf.DUMMYFUNCTION("GOOGLETRANSLATE(VIET!K6770,""vi"",""en"")"),"0")</f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19">
        <v>0</v>
      </c>
    </row>
    <row r="6771" spans="1:14" ht="15.75" customHeight="1" x14ac:dyDescent="0.2">
      <c r="A6771" s="14">
        <v>399</v>
      </c>
      <c r="B6771" s="16">
        <v>720</v>
      </c>
      <c r="C6771" s="14" t="s">
        <v>9801</v>
      </c>
      <c r="D6771" s="17">
        <v>1</v>
      </c>
      <c r="E6771" s="5" t="s">
        <v>9802</v>
      </c>
      <c r="F6771" s="5">
        <v>0</v>
      </c>
      <c r="G6771" s="5">
        <v>0</v>
      </c>
      <c r="H6771" s="20" t="str">
        <f ca="1">IFERROR(__xludf.DUMMYFUNCTION("GOOGLETRANSLATE(VIET!K6771,""vi"",""en"")"),"0")</f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19">
        <v>0</v>
      </c>
    </row>
    <row r="6772" spans="1:14" ht="15.75" customHeight="1" x14ac:dyDescent="0.2">
      <c r="A6772" s="14">
        <v>400</v>
      </c>
      <c r="B6772" s="16">
        <v>720</v>
      </c>
      <c r="C6772" s="14" t="s">
        <v>9803</v>
      </c>
      <c r="D6772" s="17">
        <v>1</v>
      </c>
      <c r="E6772" s="5" t="s">
        <v>9804</v>
      </c>
      <c r="F6772" s="5">
        <v>0</v>
      </c>
      <c r="G6772" s="5" t="s">
        <v>9805</v>
      </c>
      <c r="H6772" s="20" t="str">
        <f ca="1">IFERROR(__xludf.DUMMYFUNCTION("GOOGLETRANSLATE(VIET!K6772,""vi"",""en"")"),"Language")</f>
        <v>Language</v>
      </c>
      <c r="I6772" s="5">
        <v>0</v>
      </c>
      <c r="J6772" s="5">
        <v>1985</v>
      </c>
      <c r="K6772" s="5">
        <v>1</v>
      </c>
      <c r="L6772" s="5" t="s">
        <v>9806</v>
      </c>
      <c r="M6772" s="5" t="s">
        <v>96</v>
      </c>
      <c r="N6772" s="19">
        <v>9784795285637</v>
      </c>
    </row>
    <row r="6773" spans="1:14" ht="15.75" customHeight="1" x14ac:dyDescent="0.2">
      <c r="A6773" s="14">
        <v>401</v>
      </c>
      <c r="B6773" s="16">
        <v>720</v>
      </c>
      <c r="C6773" s="14" t="s">
        <v>9807</v>
      </c>
      <c r="D6773" s="17">
        <v>1</v>
      </c>
      <c r="E6773" s="5" t="s">
        <v>9808</v>
      </c>
      <c r="F6773" s="5">
        <v>0</v>
      </c>
      <c r="G6773" s="5">
        <v>0</v>
      </c>
      <c r="H6773" s="20" t="str">
        <f ca="1">IFERROR(__xludf.DUMMYFUNCTION("GOOGLETRANSLATE(VIET!K6773,""vi"",""en"")"),"0")</f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19">
        <v>0</v>
      </c>
    </row>
    <row r="6774" spans="1:14" ht="15.75" customHeight="1" x14ac:dyDescent="0.2">
      <c r="A6774" s="14">
        <v>402</v>
      </c>
      <c r="B6774" s="16">
        <v>720</v>
      </c>
      <c r="C6774" s="14" t="s">
        <v>9809</v>
      </c>
      <c r="D6774" s="17">
        <v>1</v>
      </c>
      <c r="E6774" s="5" t="s">
        <v>9810</v>
      </c>
      <c r="F6774" s="5">
        <v>0</v>
      </c>
      <c r="G6774" s="5">
        <v>0</v>
      </c>
      <c r="H6774" s="20" t="str">
        <f ca="1">IFERROR(__xludf.DUMMYFUNCTION("GOOGLETRANSLATE(VIET!K6774,""vi"",""en"")"),"0")</f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19">
        <v>0</v>
      </c>
    </row>
    <row r="6775" spans="1:14" ht="15.75" customHeight="1" x14ac:dyDescent="0.2">
      <c r="A6775" s="14">
        <v>403</v>
      </c>
      <c r="B6775" s="16">
        <v>720</v>
      </c>
      <c r="C6775" s="14" t="s">
        <v>9811</v>
      </c>
      <c r="D6775" s="17">
        <v>1</v>
      </c>
      <c r="E6775" s="5" t="s">
        <v>9812</v>
      </c>
      <c r="F6775" s="5">
        <v>0</v>
      </c>
      <c r="G6775" s="5">
        <v>0</v>
      </c>
      <c r="H6775" s="20" t="str">
        <f ca="1">IFERROR(__xludf.DUMMYFUNCTION("GOOGLETRANSLATE(VIET!K6775,""vi"",""en"")"),"0")</f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19">
        <v>0</v>
      </c>
    </row>
    <row r="6776" spans="1:14" ht="15.75" customHeight="1" x14ac:dyDescent="0.2">
      <c r="A6776" s="14">
        <v>404</v>
      </c>
      <c r="B6776" s="16">
        <v>720</v>
      </c>
      <c r="C6776" s="14" t="s">
        <v>9813</v>
      </c>
      <c r="D6776" s="17">
        <v>1</v>
      </c>
      <c r="E6776" s="5" t="s">
        <v>9814</v>
      </c>
      <c r="F6776" s="5">
        <v>0</v>
      </c>
      <c r="G6776" s="5">
        <v>0</v>
      </c>
      <c r="H6776" s="20" t="str">
        <f ca="1">IFERROR(__xludf.DUMMYFUNCTION("GOOGLETRANSLATE(VIET!K6776,""vi"",""en"")"),"0")</f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19">
        <v>0</v>
      </c>
    </row>
    <row r="6777" spans="1:14" ht="15.75" customHeight="1" x14ac:dyDescent="0.2">
      <c r="A6777" s="14">
        <v>405</v>
      </c>
      <c r="B6777" s="16">
        <v>720</v>
      </c>
      <c r="C6777" s="14" t="s">
        <v>9815</v>
      </c>
      <c r="D6777" s="17">
        <v>1</v>
      </c>
      <c r="E6777" s="5" t="s">
        <v>9816</v>
      </c>
      <c r="F6777" s="5">
        <v>0</v>
      </c>
      <c r="G6777" s="5">
        <v>0</v>
      </c>
      <c r="H6777" s="20" t="str">
        <f ca="1">IFERROR(__xludf.DUMMYFUNCTION("GOOGLETRANSLATE(VIET!K6777,""vi"",""en"")"),"0")</f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19">
        <v>0</v>
      </c>
    </row>
    <row r="6778" spans="1:14" ht="15.75" customHeight="1" x14ac:dyDescent="0.2">
      <c r="A6778" s="14">
        <v>406</v>
      </c>
      <c r="B6778" s="16">
        <v>720</v>
      </c>
      <c r="C6778" s="14" t="s">
        <v>9817</v>
      </c>
      <c r="D6778" s="17">
        <v>1</v>
      </c>
      <c r="E6778" s="5" t="s">
        <v>9818</v>
      </c>
      <c r="F6778" s="5">
        <v>0</v>
      </c>
      <c r="G6778" s="5">
        <v>0</v>
      </c>
      <c r="H6778" s="20" t="str">
        <f ca="1">IFERROR(__xludf.DUMMYFUNCTION("GOOGLETRANSLATE(VIET!K6778,""vi"",""en"")"),"0")</f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19">
        <v>0</v>
      </c>
    </row>
    <row r="6779" spans="1:14" ht="15.75" customHeight="1" x14ac:dyDescent="0.2">
      <c r="A6779" s="14">
        <v>407</v>
      </c>
      <c r="B6779" s="16">
        <v>720</v>
      </c>
      <c r="C6779" s="14" t="s">
        <v>9819</v>
      </c>
      <c r="D6779" s="17">
        <v>1</v>
      </c>
      <c r="E6779" s="5" t="s">
        <v>9820</v>
      </c>
      <c r="F6779" s="5">
        <v>0</v>
      </c>
      <c r="G6779" s="5">
        <v>0</v>
      </c>
      <c r="H6779" s="20" t="str">
        <f ca="1">IFERROR(__xludf.DUMMYFUNCTION("GOOGLETRANSLATE(VIET!K6779,""vi"",""en"")"),"0")</f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19">
        <v>0</v>
      </c>
    </row>
    <row r="6780" spans="1:14" ht="15.75" customHeight="1" x14ac:dyDescent="0.2">
      <c r="A6780" s="14">
        <v>408</v>
      </c>
      <c r="B6780" s="16">
        <v>720</v>
      </c>
      <c r="C6780" s="14" t="s">
        <v>9821</v>
      </c>
      <c r="D6780" s="17">
        <v>1</v>
      </c>
      <c r="E6780" s="5" t="s">
        <v>9822</v>
      </c>
      <c r="F6780" s="5">
        <v>0</v>
      </c>
      <c r="G6780" s="5">
        <v>0</v>
      </c>
      <c r="H6780" s="20" t="str">
        <f ca="1">IFERROR(__xludf.DUMMYFUNCTION("GOOGLETRANSLATE(VIET!K6780,""vi"",""en"")"),"0")</f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19">
        <v>0</v>
      </c>
    </row>
    <row r="6781" spans="1:14" ht="15.75" customHeight="1" x14ac:dyDescent="0.2">
      <c r="A6781" s="14">
        <v>409</v>
      </c>
      <c r="B6781" s="16">
        <v>720</v>
      </c>
      <c r="C6781" s="14" t="s">
        <v>9823</v>
      </c>
      <c r="D6781" s="17">
        <v>1</v>
      </c>
      <c r="E6781" s="5" t="s">
        <v>9824</v>
      </c>
      <c r="F6781" s="5">
        <v>0</v>
      </c>
      <c r="G6781" s="5">
        <v>0</v>
      </c>
      <c r="H6781" s="20" t="str">
        <f ca="1">IFERROR(__xludf.DUMMYFUNCTION("GOOGLETRANSLATE(VIET!K6781,""vi"",""en"")"),"0")</f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19">
        <v>0</v>
      </c>
    </row>
    <row r="6782" spans="1:14" ht="15.75" customHeight="1" x14ac:dyDescent="0.2">
      <c r="A6782" s="14">
        <v>410</v>
      </c>
      <c r="B6782" s="16">
        <v>720</v>
      </c>
      <c r="C6782" s="14" t="s">
        <v>9825</v>
      </c>
      <c r="D6782" s="17">
        <v>1</v>
      </c>
      <c r="E6782" s="5" t="s">
        <v>9826</v>
      </c>
      <c r="F6782" s="5">
        <v>0</v>
      </c>
      <c r="G6782" s="5">
        <v>0</v>
      </c>
      <c r="H6782" s="20" t="str">
        <f ca="1">IFERROR(__xludf.DUMMYFUNCTION("GOOGLETRANSLATE(VIET!K6782,""vi"",""en"")"),"0")</f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19">
        <v>0</v>
      </c>
    </row>
    <row r="6783" spans="1:14" ht="15.75" customHeight="1" x14ac:dyDescent="0.2">
      <c r="A6783" s="14">
        <v>411</v>
      </c>
      <c r="B6783" s="16">
        <v>720</v>
      </c>
      <c r="C6783" s="14" t="s">
        <v>9827</v>
      </c>
      <c r="D6783" s="17">
        <v>1</v>
      </c>
      <c r="E6783" s="5" t="s">
        <v>9828</v>
      </c>
      <c r="F6783" s="5">
        <v>0</v>
      </c>
      <c r="G6783" s="5">
        <v>0</v>
      </c>
      <c r="H6783" s="20" t="str">
        <f ca="1">IFERROR(__xludf.DUMMYFUNCTION("GOOGLETRANSLATE(VIET!K6783,""vi"",""en"")"),"0")</f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19">
        <v>0</v>
      </c>
    </row>
    <row r="6784" spans="1:14" ht="15.75" customHeight="1" x14ac:dyDescent="0.2">
      <c r="A6784" s="14">
        <v>412</v>
      </c>
      <c r="B6784" s="16">
        <v>720</v>
      </c>
      <c r="C6784" s="14" t="s">
        <v>9829</v>
      </c>
      <c r="D6784" s="17">
        <v>1</v>
      </c>
      <c r="E6784" s="5" t="s">
        <v>9830</v>
      </c>
      <c r="F6784" s="5">
        <v>0</v>
      </c>
      <c r="G6784" s="5">
        <v>0</v>
      </c>
      <c r="H6784" s="20" t="str">
        <f ca="1">IFERROR(__xludf.DUMMYFUNCTION("GOOGLETRANSLATE(VIET!K6784,""vi"",""en"")"),"0")</f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19">
        <v>0</v>
      </c>
    </row>
    <row r="6785" spans="1:14" ht="15.75" customHeight="1" x14ac:dyDescent="0.2">
      <c r="A6785" s="14">
        <v>413</v>
      </c>
      <c r="B6785" s="16">
        <v>720</v>
      </c>
      <c r="C6785" s="14" t="s">
        <v>9831</v>
      </c>
      <c r="D6785" s="17">
        <v>1</v>
      </c>
      <c r="E6785" s="5" t="s">
        <v>9832</v>
      </c>
      <c r="F6785" s="5">
        <v>0</v>
      </c>
      <c r="G6785" s="5">
        <v>0</v>
      </c>
      <c r="H6785" s="20" t="str">
        <f ca="1">IFERROR(__xludf.DUMMYFUNCTION("GOOGLETRANSLATE(VIET!K6785,""vi"",""en"")"),"0")</f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19">
        <v>0</v>
      </c>
    </row>
    <row r="6786" spans="1:14" ht="15.75" customHeight="1" x14ac:dyDescent="0.2">
      <c r="A6786" s="14">
        <v>414</v>
      </c>
      <c r="B6786" s="16">
        <v>720</v>
      </c>
      <c r="C6786" s="14" t="s">
        <v>9833</v>
      </c>
      <c r="D6786" s="17">
        <v>1</v>
      </c>
      <c r="E6786" s="5" t="s">
        <v>9834</v>
      </c>
      <c r="F6786" s="5">
        <v>0</v>
      </c>
      <c r="G6786" s="5">
        <v>0</v>
      </c>
      <c r="H6786" s="20" t="str">
        <f ca="1">IFERROR(__xludf.DUMMYFUNCTION("GOOGLETRANSLATE(VIET!K6786,""vi"",""en"")"),"0")</f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19">
        <v>0</v>
      </c>
    </row>
    <row r="6787" spans="1:14" ht="15.75" customHeight="1" x14ac:dyDescent="0.2">
      <c r="A6787" s="14">
        <v>415</v>
      </c>
      <c r="B6787" s="16">
        <v>720</v>
      </c>
      <c r="C6787" s="14" t="s">
        <v>9835</v>
      </c>
      <c r="D6787" s="17">
        <v>1</v>
      </c>
      <c r="E6787" s="5" t="s">
        <v>9836</v>
      </c>
      <c r="F6787" s="5">
        <v>0</v>
      </c>
      <c r="G6787" s="5">
        <v>0</v>
      </c>
      <c r="H6787" s="20" t="str">
        <f ca="1">IFERROR(__xludf.DUMMYFUNCTION("GOOGLETRANSLATE(VIET!K6787,""vi"",""en"")"),"0")</f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19">
        <v>0</v>
      </c>
    </row>
    <row r="6788" spans="1:14" ht="15.75" customHeight="1" x14ac:dyDescent="0.2">
      <c r="A6788" s="14">
        <v>416</v>
      </c>
      <c r="B6788" s="16">
        <v>720</v>
      </c>
      <c r="C6788" s="14" t="s">
        <v>9837</v>
      </c>
      <c r="D6788" s="17">
        <v>1</v>
      </c>
      <c r="E6788" s="5" t="s">
        <v>9838</v>
      </c>
      <c r="F6788" s="5">
        <v>0</v>
      </c>
      <c r="G6788" s="5">
        <v>0</v>
      </c>
      <c r="H6788" s="20" t="str">
        <f ca="1">IFERROR(__xludf.DUMMYFUNCTION("GOOGLETRANSLATE(VIET!K6788,""vi"",""en"")"),"0")</f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19">
        <v>0</v>
      </c>
    </row>
    <row r="6789" spans="1:14" ht="15.75" customHeight="1" x14ac:dyDescent="0.2">
      <c r="A6789" s="14">
        <v>417</v>
      </c>
      <c r="B6789" s="16">
        <v>720</v>
      </c>
      <c r="C6789" s="14" t="s">
        <v>9839</v>
      </c>
      <c r="D6789" s="17">
        <v>1</v>
      </c>
      <c r="E6789" s="5" t="s">
        <v>9840</v>
      </c>
      <c r="F6789" s="5">
        <v>0</v>
      </c>
      <c r="G6789" s="5">
        <v>0</v>
      </c>
      <c r="H6789" s="20" t="str">
        <f ca="1">IFERROR(__xludf.DUMMYFUNCTION("GOOGLETRANSLATE(VIET!K6789,""vi"",""en"")"),"0")</f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19">
        <v>0</v>
      </c>
    </row>
    <row r="6790" spans="1:14" ht="15.75" customHeight="1" x14ac:dyDescent="0.2">
      <c r="A6790" s="14">
        <v>418</v>
      </c>
      <c r="B6790" s="16">
        <v>720</v>
      </c>
      <c r="C6790" s="14" t="s">
        <v>9841</v>
      </c>
      <c r="D6790" s="17">
        <v>1</v>
      </c>
      <c r="E6790" s="5" t="s">
        <v>9842</v>
      </c>
      <c r="F6790" s="5">
        <v>0</v>
      </c>
      <c r="G6790" s="5">
        <v>0</v>
      </c>
      <c r="H6790" s="20" t="str">
        <f ca="1">IFERROR(__xludf.DUMMYFUNCTION("GOOGLETRANSLATE(VIET!K6790,""vi"",""en"")"),"0")</f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19">
        <v>0</v>
      </c>
    </row>
    <row r="6791" spans="1:14" ht="15.75" customHeight="1" x14ac:dyDescent="0.2">
      <c r="A6791" s="14">
        <v>419</v>
      </c>
      <c r="B6791" s="16">
        <v>720</v>
      </c>
      <c r="C6791" s="14" t="s">
        <v>9843</v>
      </c>
      <c r="D6791" s="17">
        <v>1</v>
      </c>
      <c r="E6791" s="5" t="s">
        <v>9844</v>
      </c>
      <c r="F6791" s="5">
        <v>0</v>
      </c>
      <c r="G6791" s="5">
        <v>0</v>
      </c>
      <c r="H6791" s="20" t="str">
        <f ca="1">IFERROR(__xludf.DUMMYFUNCTION("GOOGLETRANSLATE(VIET!K6791,""vi"",""en"")"),"0")</f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19">
        <v>0</v>
      </c>
    </row>
    <row r="6792" spans="1:14" ht="15.75" customHeight="1" x14ac:dyDescent="0.2">
      <c r="A6792" s="14">
        <v>420</v>
      </c>
      <c r="B6792" s="16">
        <v>720</v>
      </c>
      <c r="C6792" s="14" t="s">
        <v>9845</v>
      </c>
      <c r="D6792" s="17">
        <v>1</v>
      </c>
      <c r="E6792" s="5" t="s">
        <v>9846</v>
      </c>
      <c r="F6792" s="5">
        <v>0</v>
      </c>
      <c r="G6792" s="5">
        <v>0</v>
      </c>
      <c r="H6792" s="20" t="str">
        <f ca="1">IFERROR(__xludf.DUMMYFUNCTION("GOOGLETRANSLATE(VIET!K6792,""vi"",""en"")"),"0")</f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19">
        <v>0</v>
      </c>
    </row>
    <row r="6793" spans="1:14" ht="15.75" customHeight="1" x14ac:dyDescent="0.2">
      <c r="A6793" s="14">
        <v>421</v>
      </c>
      <c r="B6793" s="16">
        <v>720</v>
      </c>
      <c r="C6793" s="14" t="s">
        <v>9847</v>
      </c>
      <c r="D6793" s="17">
        <v>1</v>
      </c>
      <c r="E6793" s="5" t="s">
        <v>9848</v>
      </c>
      <c r="F6793" s="5">
        <v>0</v>
      </c>
      <c r="G6793" s="5">
        <v>0</v>
      </c>
      <c r="H6793" s="20" t="str">
        <f ca="1">IFERROR(__xludf.DUMMYFUNCTION("GOOGLETRANSLATE(VIET!K6793,""vi"",""en"")"),"0")</f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19">
        <v>0</v>
      </c>
    </row>
    <row r="6794" spans="1:14" ht="15.75" customHeight="1" x14ac:dyDescent="0.2">
      <c r="A6794" s="14">
        <v>422</v>
      </c>
      <c r="B6794" s="16">
        <v>720</v>
      </c>
      <c r="C6794" s="14" t="s">
        <v>9849</v>
      </c>
      <c r="D6794" s="17">
        <v>1</v>
      </c>
      <c r="E6794" s="5" t="s">
        <v>9850</v>
      </c>
      <c r="F6794" s="5">
        <v>0</v>
      </c>
      <c r="G6794" s="5">
        <v>0</v>
      </c>
      <c r="H6794" s="20" t="str">
        <f ca="1">IFERROR(__xludf.DUMMYFUNCTION("GOOGLETRANSLATE(VIET!K6794,""vi"",""en"")"),"0")</f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19">
        <v>0</v>
      </c>
    </row>
    <row r="6795" spans="1:14" ht="15.75" customHeight="1" x14ac:dyDescent="0.2">
      <c r="A6795" s="14">
        <v>423</v>
      </c>
      <c r="B6795" s="16">
        <v>720</v>
      </c>
      <c r="C6795" s="14" t="s">
        <v>9851</v>
      </c>
      <c r="D6795" s="17">
        <v>2</v>
      </c>
      <c r="E6795" s="5" t="s">
        <v>9852</v>
      </c>
      <c r="F6795" s="5">
        <v>0</v>
      </c>
      <c r="G6795" s="5">
        <v>0</v>
      </c>
      <c r="H6795" s="20" t="str">
        <f ca="1">IFERROR(__xludf.DUMMYFUNCTION("GOOGLETRANSLATE(VIET!K6795,""vi"",""en"")"),"0")</f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19">
        <v>0</v>
      </c>
    </row>
    <row r="6796" spans="1:14" ht="15.75" customHeight="1" x14ac:dyDescent="0.2">
      <c r="A6796" s="14">
        <v>424</v>
      </c>
      <c r="B6796" s="16">
        <v>720</v>
      </c>
      <c r="C6796" s="14" t="s">
        <v>9853</v>
      </c>
      <c r="D6796" s="17">
        <v>1</v>
      </c>
      <c r="E6796" s="5" t="s">
        <v>9854</v>
      </c>
      <c r="F6796" s="5">
        <v>0</v>
      </c>
      <c r="G6796" s="5">
        <v>0</v>
      </c>
      <c r="H6796" s="20" t="str">
        <f ca="1">IFERROR(__xludf.DUMMYFUNCTION("GOOGLETRANSLATE(VIET!K6796,""vi"",""en"")"),"0")</f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19">
        <v>0</v>
      </c>
    </row>
    <row r="6797" spans="1:14" ht="15.75" customHeight="1" x14ac:dyDescent="0.2">
      <c r="A6797" s="14">
        <v>425</v>
      </c>
      <c r="B6797" s="16">
        <v>720</v>
      </c>
      <c r="C6797" s="14" t="s">
        <v>9855</v>
      </c>
      <c r="D6797" s="17">
        <v>1</v>
      </c>
      <c r="E6797" s="5" t="s">
        <v>9856</v>
      </c>
      <c r="F6797" s="5">
        <v>0</v>
      </c>
      <c r="G6797" s="5">
        <v>0</v>
      </c>
      <c r="H6797" s="20" t="str">
        <f ca="1">IFERROR(__xludf.DUMMYFUNCTION("GOOGLETRANSLATE(VIET!K6797,""vi"",""en"")"),"0")</f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19">
        <v>0</v>
      </c>
    </row>
    <row r="6798" spans="1:14" ht="15.75" customHeight="1" x14ac:dyDescent="0.2">
      <c r="A6798" s="14">
        <v>426</v>
      </c>
      <c r="B6798" s="16">
        <v>720</v>
      </c>
      <c r="C6798" s="14" t="s">
        <v>9857</v>
      </c>
      <c r="D6798" s="17">
        <v>1</v>
      </c>
      <c r="E6798" s="5" t="s">
        <v>9858</v>
      </c>
      <c r="F6798" s="5">
        <v>0</v>
      </c>
      <c r="G6798" s="5">
        <v>0</v>
      </c>
      <c r="H6798" s="20" t="str">
        <f ca="1">IFERROR(__xludf.DUMMYFUNCTION("GOOGLETRANSLATE(VIET!K6798,""vi"",""en"")"),"0")</f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19">
        <v>0</v>
      </c>
    </row>
    <row r="6799" spans="1:14" ht="15.75" customHeight="1" x14ac:dyDescent="0.2">
      <c r="A6799" s="14">
        <v>427</v>
      </c>
      <c r="B6799" s="16">
        <v>720</v>
      </c>
      <c r="C6799" s="14" t="s">
        <v>9859</v>
      </c>
      <c r="D6799" s="17">
        <v>1</v>
      </c>
      <c r="E6799" s="5" t="s">
        <v>9860</v>
      </c>
      <c r="F6799" s="5">
        <v>0</v>
      </c>
      <c r="G6799" s="5">
        <v>0</v>
      </c>
      <c r="H6799" s="20" t="str">
        <f ca="1">IFERROR(__xludf.DUMMYFUNCTION("GOOGLETRANSLATE(VIET!K6799,""vi"",""en"")"),"0")</f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19">
        <v>0</v>
      </c>
    </row>
    <row r="6800" spans="1:14" ht="15.75" customHeight="1" x14ac:dyDescent="0.2">
      <c r="A6800" s="14">
        <v>428</v>
      </c>
      <c r="B6800" s="16">
        <v>720</v>
      </c>
      <c r="C6800" s="14" t="s">
        <v>9861</v>
      </c>
      <c r="D6800" s="17">
        <v>1</v>
      </c>
      <c r="E6800" s="5" t="s">
        <v>9862</v>
      </c>
      <c r="F6800" s="5">
        <v>0</v>
      </c>
      <c r="G6800" s="5">
        <v>0</v>
      </c>
      <c r="H6800" s="20" t="str">
        <f ca="1">IFERROR(__xludf.DUMMYFUNCTION("GOOGLETRANSLATE(VIET!K6800,""vi"",""en"")"),"0")</f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19">
        <v>0</v>
      </c>
    </row>
    <row r="6801" spans="1:14" ht="15.75" customHeight="1" x14ac:dyDescent="0.2">
      <c r="A6801" s="14">
        <v>429</v>
      </c>
      <c r="B6801" s="16">
        <v>720</v>
      </c>
      <c r="C6801" s="14" t="s">
        <v>9863</v>
      </c>
      <c r="D6801" s="17">
        <v>1</v>
      </c>
      <c r="E6801" s="5" t="s">
        <v>9864</v>
      </c>
      <c r="F6801" s="5">
        <v>0</v>
      </c>
      <c r="G6801" s="5">
        <v>0</v>
      </c>
      <c r="H6801" s="20" t="str">
        <f ca="1">IFERROR(__xludf.DUMMYFUNCTION("GOOGLETRANSLATE(VIET!K6801,""vi"",""en"")"),"0")</f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19">
        <v>0</v>
      </c>
    </row>
    <row r="6802" spans="1:14" ht="15.75" customHeight="1" x14ac:dyDescent="0.2">
      <c r="A6802" s="14">
        <v>430</v>
      </c>
      <c r="B6802" s="16">
        <v>720</v>
      </c>
      <c r="C6802" s="14" t="s">
        <v>9865</v>
      </c>
      <c r="D6802" s="17">
        <v>1</v>
      </c>
      <c r="E6802" s="5" t="s">
        <v>9866</v>
      </c>
      <c r="F6802" s="5">
        <v>0</v>
      </c>
      <c r="G6802" s="5">
        <v>0</v>
      </c>
      <c r="H6802" s="20" t="str">
        <f ca="1">IFERROR(__xludf.DUMMYFUNCTION("GOOGLETRANSLATE(VIET!K6802,""vi"",""en"")"),"0")</f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19">
        <v>0</v>
      </c>
    </row>
    <row r="6803" spans="1:14" ht="15.75" customHeight="1" x14ac:dyDescent="0.2">
      <c r="A6803" s="14">
        <v>431</v>
      </c>
      <c r="B6803" s="16">
        <v>720</v>
      </c>
      <c r="C6803" s="14" t="s">
        <v>9867</v>
      </c>
      <c r="D6803" s="17">
        <v>1</v>
      </c>
      <c r="E6803" s="5" t="s">
        <v>9868</v>
      </c>
      <c r="F6803" s="5">
        <v>0</v>
      </c>
      <c r="G6803" s="5">
        <v>0</v>
      </c>
      <c r="H6803" s="20" t="str">
        <f ca="1">IFERROR(__xludf.DUMMYFUNCTION("GOOGLETRANSLATE(VIET!K6803,""vi"",""en"")"),"0")</f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19">
        <v>0</v>
      </c>
    </row>
    <row r="6804" spans="1:14" ht="15.75" customHeight="1" x14ac:dyDescent="0.2">
      <c r="A6804" s="14">
        <v>432</v>
      </c>
      <c r="B6804" s="16">
        <v>720</v>
      </c>
      <c r="C6804" s="14" t="s">
        <v>9869</v>
      </c>
      <c r="D6804" s="17">
        <v>1</v>
      </c>
      <c r="E6804" s="5" t="s">
        <v>9870</v>
      </c>
      <c r="F6804" s="5">
        <v>0</v>
      </c>
      <c r="G6804" s="5">
        <v>0</v>
      </c>
      <c r="H6804" s="20" t="str">
        <f ca="1">IFERROR(__xludf.DUMMYFUNCTION("GOOGLETRANSLATE(VIET!K6804,""vi"",""en"")"),"0")</f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19">
        <v>0</v>
      </c>
    </row>
    <row r="6805" spans="1:14" ht="15.75" customHeight="1" x14ac:dyDescent="0.2">
      <c r="A6805" s="14">
        <v>433</v>
      </c>
      <c r="B6805" s="16">
        <v>720</v>
      </c>
      <c r="C6805" s="14" t="s">
        <v>9871</v>
      </c>
      <c r="D6805" s="17">
        <v>1</v>
      </c>
      <c r="E6805" s="5" t="s">
        <v>9872</v>
      </c>
      <c r="F6805" s="5">
        <v>0</v>
      </c>
      <c r="G6805" s="5">
        <v>0</v>
      </c>
      <c r="H6805" s="20" t="str">
        <f ca="1">IFERROR(__xludf.DUMMYFUNCTION("GOOGLETRANSLATE(VIET!K6805,""vi"",""en"")"),"0")</f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19">
        <v>0</v>
      </c>
    </row>
    <row r="6806" spans="1:14" ht="15.75" customHeight="1" x14ac:dyDescent="0.2">
      <c r="A6806" s="14">
        <v>434</v>
      </c>
      <c r="B6806" s="16">
        <v>720</v>
      </c>
      <c r="C6806" s="14" t="s">
        <v>9873</v>
      </c>
      <c r="D6806" s="17">
        <v>1</v>
      </c>
      <c r="E6806" s="5" t="s">
        <v>9874</v>
      </c>
      <c r="F6806" s="5">
        <v>0</v>
      </c>
      <c r="G6806" s="5">
        <v>0</v>
      </c>
      <c r="H6806" s="20" t="str">
        <f ca="1">IFERROR(__xludf.DUMMYFUNCTION("GOOGLETRANSLATE(VIET!K6806,""vi"",""en"")"),"0")</f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19">
        <v>0</v>
      </c>
    </row>
    <row r="6807" spans="1:14" ht="15.75" customHeight="1" x14ac:dyDescent="0.2">
      <c r="A6807" s="14">
        <v>435</v>
      </c>
      <c r="B6807" s="16">
        <v>720</v>
      </c>
      <c r="C6807" s="14" t="s">
        <v>9875</v>
      </c>
      <c r="D6807" s="17">
        <v>1</v>
      </c>
      <c r="E6807" s="5" t="s">
        <v>9876</v>
      </c>
      <c r="F6807" s="5">
        <v>0</v>
      </c>
      <c r="G6807" s="5">
        <v>0</v>
      </c>
      <c r="H6807" s="20" t="str">
        <f ca="1">IFERROR(__xludf.DUMMYFUNCTION("GOOGLETRANSLATE(VIET!K6807,""vi"",""en"")"),"0")</f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19">
        <v>0</v>
      </c>
    </row>
    <row r="6808" spans="1:14" ht="15.75" customHeight="1" x14ac:dyDescent="0.2">
      <c r="A6808" s="14">
        <v>436</v>
      </c>
      <c r="B6808" s="16">
        <v>720</v>
      </c>
      <c r="C6808" s="14" t="s">
        <v>9877</v>
      </c>
      <c r="D6808" s="17">
        <v>1</v>
      </c>
      <c r="E6808" s="5" t="s">
        <v>9878</v>
      </c>
      <c r="F6808" s="5">
        <v>0</v>
      </c>
      <c r="G6808" s="5">
        <v>0</v>
      </c>
      <c r="H6808" s="20" t="str">
        <f ca="1">IFERROR(__xludf.DUMMYFUNCTION("GOOGLETRANSLATE(VIET!K6808,""vi"",""en"")"),"0")</f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19">
        <v>0</v>
      </c>
    </row>
    <row r="6809" spans="1:14" ht="15.75" customHeight="1" x14ac:dyDescent="0.2">
      <c r="A6809" s="14">
        <v>437</v>
      </c>
      <c r="B6809" s="16">
        <v>720</v>
      </c>
      <c r="C6809" s="14" t="s">
        <v>9879</v>
      </c>
      <c r="D6809" s="17">
        <v>1</v>
      </c>
      <c r="E6809" s="5" t="s">
        <v>9880</v>
      </c>
      <c r="F6809" s="5">
        <v>0</v>
      </c>
      <c r="G6809" s="5">
        <v>0</v>
      </c>
      <c r="H6809" s="20" t="str">
        <f ca="1">IFERROR(__xludf.DUMMYFUNCTION("GOOGLETRANSLATE(VIET!K6809,""vi"",""en"")"),"0")</f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19">
        <v>0</v>
      </c>
    </row>
    <row r="6810" spans="1:14" ht="15.75" customHeight="1" x14ac:dyDescent="0.2">
      <c r="A6810" s="14">
        <v>438</v>
      </c>
      <c r="B6810" s="16">
        <v>720</v>
      </c>
      <c r="C6810" s="14" t="s">
        <v>9881</v>
      </c>
      <c r="D6810" s="17">
        <v>1</v>
      </c>
      <c r="E6810" s="5" t="s">
        <v>9882</v>
      </c>
      <c r="F6810" s="5">
        <v>0</v>
      </c>
      <c r="G6810" s="5">
        <v>0</v>
      </c>
      <c r="H6810" s="20" t="str">
        <f ca="1">IFERROR(__xludf.DUMMYFUNCTION("GOOGLETRANSLATE(VIET!K6810,""vi"",""en"")"),"0")</f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19">
        <v>0</v>
      </c>
    </row>
    <row r="6811" spans="1:14" ht="15.75" customHeight="1" x14ac:dyDescent="0.2">
      <c r="A6811" s="14">
        <v>439</v>
      </c>
      <c r="B6811" s="16">
        <v>720</v>
      </c>
      <c r="C6811" s="14" t="s">
        <v>9883</v>
      </c>
      <c r="D6811" s="17">
        <v>1</v>
      </c>
      <c r="E6811" s="5" t="s">
        <v>9884</v>
      </c>
      <c r="F6811" s="5">
        <v>0</v>
      </c>
      <c r="G6811" s="5">
        <v>0</v>
      </c>
      <c r="H6811" s="20" t="str">
        <f ca="1">IFERROR(__xludf.DUMMYFUNCTION("GOOGLETRANSLATE(VIET!K6811,""vi"",""en"")"),"0")</f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19">
        <v>0</v>
      </c>
    </row>
    <row r="6812" spans="1:14" ht="15.75" customHeight="1" x14ac:dyDescent="0.2">
      <c r="A6812" s="14">
        <v>440</v>
      </c>
      <c r="B6812" s="16">
        <v>720</v>
      </c>
      <c r="C6812" s="14" t="s">
        <v>9885</v>
      </c>
      <c r="D6812" s="17">
        <v>1</v>
      </c>
      <c r="E6812" s="5" t="s">
        <v>9886</v>
      </c>
      <c r="F6812" s="5">
        <v>0</v>
      </c>
      <c r="G6812" s="5">
        <v>0</v>
      </c>
      <c r="H6812" s="20" t="str">
        <f ca="1">IFERROR(__xludf.DUMMYFUNCTION("GOOGLETRANSLATE(VIET!K6812,""vi"",""en"")"),"0")</f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19">
        <v>0</v>
      </c>
    </row>
    <row r="6813" spans="1:14" ht="15.75" customHeight="1" x14ac:dyDescent="0.2">
      <c r="A6813" s="14">
        <v>441</v>
      </c>
      <c r="B6813" s="16">
        <v>720</v>
      </c>
      <c r="C6813" s="14" t="s">
        <v>9887</v>
      </c>
      <c r="D6813" s="17">
        <v>1</v>
      </c>
      <c r="E6813" s="5" t="s">
        <v>9888</v>
      </c>
      <c r="F6813" s="5">
        <v>0</v>
      </c>
      <c r="G6813" s="5">
        <v>0</v>
      </c>
      <c r="H6813" s="20" t="str">
        <f ca="1">IFERROR(__xludf.DUMMYFUNCTION("GOOGLETRANSLATE(VIET!K6813,""vi"",""en"")"),"0")</f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19">
        <v>0</v>
      </c>
    </row>
    <row r="6814" spans="1:14" ht="15.75" customHeight="1" x14ac:dyDescent="0.2">
      <c r="A6814" s="14">
        <v>442</v>
      </c>
      <c r="B6814" s="16">
        <v>720</v>
      </c>
      <c r="C6814" s="14" t="s">
        <v>9889</v>
      </c>
      <c r="D6814" s="17">
        <v>1</v>
      </c>
      <c r="E6814" s="5" t="s">
        <v>9890</v>
      </c>
      <c r="F6814" s="5">
        <v>0</v>
      </c>
      <c r="G6814" s="5">
        <v>0</v>
      </c>
      <c r="H6814" s="20" t="str">
        <f ca="1">IFERROR(__xludf.DUMMYFUNCTION("GOOGLETRANSLATE(VIET!K6814,""vi"",""en"")"),"0")</f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19">
        <v>0</v>
      </c>
    </row>
    <row r="6815" spans="1:14" ht="15.75" customHeight="1" x14ac:dyDescent="0.2">
      <c r="A6815" s="14">
        <v>443</v>
      </c>
      <c r="B6815" s="16">
        <v>720</v>
      </c>
      <c r="C6815" s="14" t="s">
        <v>9891</v>
      </c>
      <c r="D6815" s="17">
        <v>1</v>
      </c>
      <c r="E6815" s="5" t="s">
        <v>9892</v>
      </c>
      <c r="F6815" s="5">
        <v>0</v>
      </c>
      <c r="G6815" s="5">
        <v>0</v>
      </c>
      <c r="H6815" s="20" t="str">
        <f ca="1">IFERROR(__xludf.DUMMYFUNCTION("GOOGLETRANSLATE(VIET!K6815,""vi"",""en"")"),"0")</f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19">
        <v>0</v>
      </c>
    </row>
    <row r="6816" spans="1:14" ht="15.75" customHeight="1" x14ac:dyDescent="0.2">
      <c r="A6816" s="14">
        <v>444</v>
      </c>
      <c r="B6816" s="16">
        <v>720</v>
      </c>
      <c r="C6816" s="14" t="s">
        <v>9893</v>
      </c>
      <c r="D6816" s="17">
        <v>1</v>
      </c>
      <c r="E6816" s="5" t="s">
        <v>9894</v>
      </c>
      <c r="F6816" s="5">
        <v>0</v>
      </c>
      <c r="G6816" s="5">
        <v>0</v>
      </c>
      <c r="H6816" s="20" t="str">
        <f ca="1">IFERROR(__xludf.DUMMYFUNCTION("GOOGLETRANSLATE(VIET!K6816,""vi"",""en"")"),"0")</f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19">
        <v>0</v>
      </c>
    </row>
    <row r="6817" spans="1:14" ht="15.75" customHeight="1" x14ac:dyDescent="0.2">
      <c r="A6817" s="14">
        <v>445</v>
      </c>
      <c r="B6817" s="16">
        <v>720</v>
      </c>
      <c r="C6817" s="14" t="s">
        <v>9895</v>
      </c>
      <c r="D6817" s="17">
        <v>1</v>
      </c>
      <c r="E6817" s="5" t="s">
        <v>9896</v>
      </c>
      <c r="F6817" s="5">
        <v>0</v>
      </c>
      <c r="G6817" s="5">
        <v>0</v>
      </c>
      <c r="H6817" s="20" t="str">
        <f ca="1">IFERROR(__xludf.DUMMYFUNCTION("GOOGLETRANSLATE(VIET!K6817,""vi"",""en"")"),"0")</f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19">
        <v>0</v>
      </c>
    </row>
    <row r="6818" spans="1:14" ht="15.75" customHeight="1" x14ac:dyDescent="0.2">
      <c r="A6818" s="14">
        <v>446</v>
      </c>
      <c r="B6818" s="16">
        <v>720</v>
      </c>
      <c r="C6818" s="14" t="s">
        <v>9897</v>
      </c>
      <c r="D6818" s="17">
        <v>1</v>
      </c>
      <c r="E6818" s="5" t="s">
        <v>9898</v>
      </c>
      <c r="F6818" s="5">
        <v>0</v>
      </c>
      <c r="G6818" s="5">
        <v>0</v>
      </c>
      <c r="H6818" s="20" t="str">
        <f ca="1">IFERROR(__xludf.DUMMYFUNCTION("GOOGLETRANSLATE(VIET!K6818,""vi"",""en"")"),"0")</f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19">
        <v>0</v>
      </c>
    </row>
    <row r="6819" spans="1:14" ht="15.75" customHeight="1" x14ac:dyDescent="0.2">
      <c r="A6819" s="14">
        <v>447</v>
      </c>
      <c r="B6819" s="16">
        <v>720</v>
      </c>
      <c r="C6819" s="14" t="s">
        <v>9899</v>
      </c>
      <c r="D6819" s="17">
        <v>1</v>
      </c>
      <c r="E6819" s="5" t="s">
        <v>9900</v>
      </c>
      <c r="F6819" s="5">
        <v>0</v>
      </c>
      <c r="G6819" s="5">
        <v>0</v>
      </c>
      <c r="H6819" s="20" t="str">
        <f ca="1">IFERROR(__xludf.DUMMYFUNCTION("GOOGLETRANSLATE(VIET!K6819,""vi"",""en"")"),"0")</f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19">
        <v>0</v>
      </c>
    </row>
    <row r="6820" spans="1:14" ht="15.75" customHeight="1" x14ac:dyDescent="0.2">
      <c r="A6820" s="14">
        <v>448</v>
      </c>
      <c r="B6820" s="16">
        <v>720</v>
      </c>
      <c r="C6820" s="14" t="s">
        <v>9901</v>
      </c>
      <c r="D6820" s="17">
        <v>1</v>
      </c>
      <c r="E6820" s="5" t="s">
        <v>9902</v>
      </c>
      <c r="F6820" s="5">
        <v>0</v>
      </c>
      <c r="G6820" s="5">
        <v>0</v>
      </c>
      <c r="H6820" s="20" t="str">
        <f ca="1">IFERROR(__xludf.DUMMYFUNCTION("GOOGLETRANSLATE(VIET!K6820,""vi"",""en"")"),"0")</f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19">
        <v>0</v>
      </c>
    </row>
    <row r="6821" spans="1:14" ht="15.75" customHeight="1" x14ac:dyDescent="0.2">
      <c r="A6821" s="14">
        <v>449</v>
      </c>
      <c r="B6821" s="16">
        <v>720</v>
      </c>
      <c r="C6821" s="14" t="s">
        <v>9903</v>
      </c>
      <c r="D6821" s="17">
        <v>1</v>
      </c>
      <c r="E6821" s="5" t="s">
        <v>9904</v>
      </c>
      <c r="F6821" s="5">
        <v>0</v>
      </c>
      <c r="G6821" s="5">
        <v>0</v>
      </c>
      <c r="H6821" s="20" t="str">
        <f ca="1">IFERROR(__xludf.DUMMYFUNCTION("GOOGLETRANSLATE(VIET!K6821,""vi"",""en"")"),"0")</f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19">
        <v>0</v>
      </c>
    </row>
    <row r="6822" spans="1:14" ht="15.75" customHeight="1" x14ac:dyDescent="0.2">
      <c r="A6822" s="14">
        <v>450</v>
      </c>
      <c r="B6822" s="16">
        <v>720</v>
      </c>
      <c r="C6822" s="14" t="s">
        <v>9905</v>
      </c>
      <c r="D6822" s="17">
        <v>1</v>
      </c>
      <c r="E6822" s="5" t="s">
        <v>9906</v>
      </c>
      <c r="F6822" s="5">
        <v>0</v>
      </c>
      <c r="G6822" s="5">
        <v>0</v>
      </c>
      <c r="H6822" s="20" t="str">
        <f ca="1">IFERROR(__xludf.DUMMYFUNCTION("GOOGLETRANSLATE(VIET!K6822,""vi"",""en"")"),"0")</f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19">
        <v>0</v>
      </c>
    </row>
    <row r="6823" spans="1:14" ht="15.75" customHeight="1" x14ac:dyDescent="0.2">
      <c r="A6823" s="14">
        <v>451</v>
      </c>
      <c r="B6823" s="16">
        <v>720</v>
      </c>
      <c r="C6823" s="14" t="s">
        <v>9907</v>
      </c>
      <c r="D6823" s="17">
        <v>1</v>
      </c>
      <c r="E6823" s="5" t="s">
        <v>9908</v>
      </c>
      <c r="F6823" s="5">
        <v>0</v>
      </c>
      <c r="G6823" s="5">
        <v>0</v>
      </c>
      <c r="H6823" s="20" t="str">
        <f ca="1">IFERROR(__xludf.DUMMYFUNCTION("GOOGLETRANSLATE(VIET!K6823,""vi"",""en"")"),"0")</f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19">
        <v>0</v>
      </c>
    </row>
    <row r="6824" spans="1:14" ht="15.75" customHeight="1" x14ac:dyDescent="0.2">
      <c r="A6824" s="14">
        <v>452</v>
      </c>
      <c r="B6824" s="16">
        <v>720</v>
      </c>
      <c r="C6824" s="14" t="s">
        <v>9909</v>
      </c>
      <c r="D6824" s="17">
        <v>1</v>
      </c>
      <c r="E6824" s="5" t="s">
        <v>9910</v>
      </c>
      <c r="F6824" s="5">
        <v>0</v>
      </c>
      <c r="G6824" s="5">
        <v>0</v>
      </c>
      <c r="H6824" s="20" t="str">
        <f ca="1">IFERROR(__xludf.DUMMYFUNCTION("GOOGLETRANSLATE(VIET!K6824,""vi"",""en"")"),"0")</f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19">
        <v>0</v>
      </c>
    </row>
    <row r="6825" spans="1:14" ht="15.75" customHeight="1" x14ac:dyDescent="0.2">
      <c r="A6825" s="14">
        <v>453</v>
      </c>
      <c r="B6825" s="16">
        <v>720</v>
      </c>
      <c r="C6825" s="14" t="s">
        <v>9911</v>
      </c>
      <c r="D6825" s="17">
        <v>1</v>
      </c>
      <c r="E6825" s="5" t="s">
        <v>9912</v>
      </c>
      <c r="F6825" s="5">
        <v>0</v>
      </c>
      <c r="G6825" s="5">
        <v>0</v>
      </c>
      <c r="H6825" s="20" t="str">
        <f ca="1">IFERROR(__xludf.DUMMYFUNCTION("GOOGLETRANSLATE(VIET!K6825,""vi"",""en"")"),"0")</f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19">
        <v>0</v>
      </c>
    </row>
    <row r="6826" spans="1:14" ht="15.75" customHeight="1" x14ac:dyDescent="0.2">
      <c r="A6826" s="14">
        <v>454</v>
      </c>
      <c r="B6826" s="16">
        <v>720</v>
      </c>
      <c r="C6826" s="14" t="s">
        <v>9913</v>
      </c>
      <c r="D6826" s="17">
        <v>1</v>
      </c>
      <c r="E6826" s="5" t="s">
        <v>9914</v>
      </c>
      <c r="F6826" s="5">
        <v>0</v>
      </c>
      <c r="G6826" s="5">
        <v>0</v>
      </c>
      <c r="H6826" s="20" t="str">
        <f ca="1">IFERROR(__xludf.DUMMYFUNCTION("GOOGLETRANSLATE(VIET!K6826,""vi"",""en"")"),"0")</f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19">
        <v>0</v>
      </c>
    </row>
    <row r="6827" spans="1:14" ht="15.75" customHeight="1" x14ac:dyDescent="0.2">
      <c r="A6827" s="14">
        <v>455</v>
      </c>
      <c r="B6827" s="16">
        <v>720</v>
      </c>
      <c r="C6827" s="14" t="s">
        <v>9915</v>
      </c>
      <c r="D6827" s="17">
        <v>1</v>
      </c>
      <c r="E6827" s="5" t="s">
        <v>9916</v>
      </c>
      <c r="F6827" s="5">
        <v>0</v>
      </c>
      <c r="G6827" s="5">
        <v>0</v>
      </c>
      <c r="H6827" s="20" t="str">
        <f ca="1">IFERROR(__xludf.DUMMYFUNCTION("GOOGLETRANSLATE(VIET!K6827,""vi"",""en"")"),"0")</f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19">
        <v>0</v>
      </c>
    </row>
    <row r="6828" spans="1:14" ht="15.75" customHeight="1" x14ac:dyDescent="0.2">
      <c r="A6828" s="14">
        <v>456</v>
      </c>
      <c r="B6828" s="16">
        <v>720</v>
      </c>
      <c r="C6828" s="14" t="s">
        <v>9917</v>
      </c>
      <c r="D6828" s="17">
        <v>1</v>
      </c>
      <c r="E6828" s="5" t="s">
        <v>9918</v>
      </c>
      <c r="F6828" s="5">
        <v>0</v>
      </c>
      <c r="G6828" s="5">
        <v>0</v>
      </c>
      <c r="H6828" s="20" t="str">
        <f ca="1">IFERROR(__xludf.DUMMYFUNCTION("GOOGLETRANSLATE(VIET!K6828,""vi"",""en"")"),"0")</f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19">
        <v>0</v>
      </c>
    </row>
    <row r="6829" spans="1:14" ht="15.75" customHeight="1" x14ac:dyDescent="0.2">
      <c r="A6829" s="14">
        <v>457</v>
      </c>
      <c r="B6829" s="16">
        <v>720</v>
      </c>
      <c r="C6829" s="14" t="s">
        <v>9919</v>
      </c>
      <c r="D6829" s="17">
        <v>1</v>
      </c>
      <c r="E6829" s="5" t="s">
        <v>9920</v>
      </c>
      <c r="F6829" s="5">
        <v>0</v>
      </c>
      <c r="G6829" s="5">
        <v>0</v>
      </c>
      <c r="H6829" s="20" t="str">
        <f ca="1">IFERROR(__xludf.DUMMYFUNCTION("GOOGLETRANSLATE(VIET!K6829,""vi"",""en"")"),"0")</f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19">
        <v>0</v>
      </c>
    </row>
    <row r="6830" spans="1:14" ht="15.75" customHeight="1" x14ac:dyDescent="0.2">
      <c r="A6830" s="14">
        <v>458</v>
      </c>
      <c r="B6830" s="16">
        <v>720</v>
      </c>
      <c r="C6830" s="14" t="s">
        <v>9921</v>
      </c>
      <c r="D6830" s="17">
        <v>1</v>
      </c>
      <c r="E6830" s="5" t="s">
        <v>9922</v>
      </c>
      <c r="F6830" s="5">
        <v>0</v>
      </c>
      <c r="G6830" s="5">
        <v>0</v>
      </c>
      <c r="H6830" s="20" t="str">
        <f ca="1">IFERROR(__xludf.DUMMYFUNCTION("GOOGLETRANSLATE(VIET!K6830,""vi"",""en"")"),"0")</f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19">
        <v>0</v>
      </c>
    </row>
    <row r="6831" spans="1:14" ht="15.75" customHeight="1" x14ac:dyDescent="0.2">
      <c r="A6831" s="14">
        <v>459</v>
      </c>
      <c r="B6831" s="16">
        <v>720</v>
      </c>
      <c r="C6831" s="14" t="s">
        <v>9923</v>
      </c>
      <c r="D6831" s="17">
        <v>1</v>
      </c>
      <c r="E6831" s="5" t="s">
        <v>9924</v>
      </c>
      <c r="F6831" s="5">
        <v>0</v>
      </c>
      <c r="G6831" s="5">
        <v>0</v>
      </c>
      <c r="H6831" s="20" t="str">
        <f ca="1">IFERROR(__xludf.DUMMYFUNCTION("GOOGLETRANSLATE(VIET!K6831,""vi"",""en"")"),"0")</f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19">
        <v>0</v>
      </c>
    </row>
    <row r="6832" spans="1:14" ht="15.75" customHeight="1" x14ac:dyDescent="0.2">
      <c r="A6832" s="14">
        <v>460</v>
      </c>
      <c r="B6832" s="16">
        <v>720</v>
      </c>
      <c r="C6832" s="14" t="s">
        <v>9925</v>
      </c>
      <c r="D6832" s="17">
        <v>1</v>
      </c>
      <c r="E6832" s="5" t="s">
        <v>9926</v>
      </c>
      <c r="F6832" s="5">
        <v>0</v>
      </c>
      <c r="G6832" s="5">
        <v>0</v>
      </c>
      <c r="H6832" s="20" t="str">
        <f ca="1">IFERROR(__xludf.DUMMYFUNCTION("GOOGLETRANSLATE(VIET!K6832,""vi"",""en"")"),"0")</f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19">
        <v>0</v>
      </c>
    </row>
    <row r="6833" spans="1:14" ht="15.75" customHeight="1" x14ac:dyDescent="0.2">
      <c r="A6833" s="14">
        <v>461</v>
      </c>
      <c r="B6833" s="16">
        <v>720</v>
      </c>
      <c r="C6833" s="14" t="s">
        <v>9927</v>
      </c>
      <c r="D6833" s="17">
        <v>1</v>
      </c>
      <c r="E6833" s="5" t="s">
        <v>9928</v>
      </c>
      <c r="F6833" s="5">
        <v>0</v>
      </c>
      <c r="G6833" s="5">
        <v>0</v>
      </c>
      <c r="H6833" s="20" t="str">
        <f ca="1">IFERROR(__xludf.DUMMYFUNCTION("GOOGLETRANSLATE(VIET!K6833,""vi"",""en"")"),"0")</f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19">
        <v>0</v>
      </c>
    </row>
    <row r="6834" spans="1:14" ht="15.75" customHeight="1" x14ac:dyDescent="0.2">
      <c r="A6834" s="14">
        <v>462</v>
      </c>
      <c r="B6834" s="16">
        <v>720</v>
      </c>
      <c r="C6834" s="14" t="s">
        <v>9929</v>
      </c>
      <c r="D6834" s="17">
        <v>1</v>
      </c>
      <c r="E6834" s="5" t="s">
        <v>9930</v>
      </c>
      <c r="F6834" s="5">
        <v>0</v>
      </c>
      <c r="G6834" s="5">
        <v>0</v>
      </c>
      <c r="H6834" s="20" t="str">
        <f ca="1">IFERROR(__xludf.DUMMYFUNCTION("GOOGLETRANSLATE(VIET!K6834,""vi"",""en"")"),"0")</f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19">
        <v>0</v>
      </c>
    </row>
    <row r="6835" spans="1:14" ht="15.75" customHeight="1" x14ac:dyDescent="0.2">
      <c r="A6835" s="14">
        <v>463</v>
      </c>
      <c r="B6835" s="16">
        <v>720</v>
      </c>
      <c r="C6835" s="14" t="s">
        <v>9931</v>
      </c>
      <c r="D6835" s="17">
        <v>1</v>
      </c>
      <c r="E6835" s="5" t="s">
        <v>9932</v>
      </c>
      <c r="F6835" s="5">
        <v>0</v>
      </c>
      <c r="G6835" s="5">
        <v>0</v>
      </c>
      <c r="H6835" s="20" t="str">
        <f ca="1">IFERROR(__xludf.DUMMYFUNCTION("GOOGLETRANSLATE(VIET!K6835,""vi"",""en"")"),"0")</f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19">
        <v>0</v>
      </c>
    </row>
    <row r="6836" spans="1:14" ht="15.75" customHeight="1" x14ac:dyDescent="0.2">
      <c r="A6836" s="14">
        <v>464</v>
      </c>
      <c r="B6836" s="16">
        <v>720</v>
      </c>
      <c r="C6836" s="14" t="s">
        <v>9933</v>
      </c>
      <c r="D6836" s="17">
        <v>1</v>
      </c>
      <c r="E6836" s="5" t="s">
        <v>9934</v>
      </c>
      <c r="F6836" s="5">
        <v>0</v>
      </c>
      <c r="G6836" s="5">
        <v>0</v>
      </c>
      <c r="H6836" s="20" t="str">
        <f ca="1">IFERROR(__xludf.DUMMYFUNCTION("GOOGLETRANSLATE(VIET!K6836,""vi"",""en"")"),"0")</f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19">
        <v>0</v>
      </c>
    </row>
    <row r="6837" spans="1:14" ht="15.75" customHeight="1" x14ac:dyDescent="0.2">
      <c r="A6837" s="14">
        <v>465</v>
      </c>
      <c r="B6837" s="16">
        <v>720</v>
      </c>
      <c r="C6837" s="14" t="s">
        <v>9935</v>
      </c>
      <c r="D6837" s="17">
        <v>1</v>
      </c>
      <c r="E6837" s="5" t="s">
        <v>9936</v>
      </c>
      <c r="F6837" s="5">
        <v>0</v>
      </c>
      <c r="G6837" s="5">
        <v>0</v>
      </c>
      <c r="H6837" s="20" t="str">
        <f ca="1">IFERROR(__xludf.DUMMYFUNCTION("GOOGLETRANSLATE(VIET!K6837,""vi"",""en"")"),"0")</f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19">
        <v>0</v>
      </c>
    </row>
    <row r="6838" spans="1:14" ht="15.75" customHeight="1" x14ac:dyDescent="0.2">
      <c r="A6838" s="14">
        <v>466</v>
      </c>
      <c r="B6838" s="16">
        <v>720</v>
      </c>
      <c r="C6838" s="14" t="s">
        <v>9937</v>
      </c>
      <c r="D6838" s="17">
        <v>1</v>
      </c>
      <c r="E6838" s="5" t="s">
        <v>9938</v>
      </c>
      <c r="F6838" s="5">
        <v>0</v>
      </c>
      <c r="G6838" s="5">
        <v>0</v>
      </c>
      <c r="H6838" s="20" t="str">
        <f ca="1">IFERROR(__xludf.DUMMYFUNCTION("GOOGLETRANSLATE(VIET!K6838,""vi"",""en"")"),"0")</f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19">
        <v>0</v>
      </c>
    </row>
    <row r="6839" spans="1:14" ht="15.75" customHeight="1" x14ac:dyDescent="0.2">
      <c r="A6839" s="14">
        <v>467</v>
      </c>
      <c r="B6839" s="16">
        <v>720</v>
      </c>
      <c r="C6839" s="14" t="s">
        <v>9939</v>
      </c>
      <c r="D6839" s="17">
        <v>1</v>
      </c>
      <c r="E6839" s="5" t="s">
        <v>9940</v>
      </c>
      <c r="F6839" s="5">
        <v>0</v>
      </c>
      <c r="G6839" s="5">
        <v>0</v>
      </c>
      <c r="H6839" s="20" t="str">
        <f ca="1">IFERROR(__xludf.DUMMYFUNCTION("GOOGLETRANSLATE(VIET!K6839,""vi"",""en"")"),"0")</f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19">
        <v>0</v>
      </c>
    </row>
    <row r="6840" spans="1:14" ht="15.75" customHeight="1" x14ac:dyDescent="0.2">
      <c r="A6840" s="14">
        <v>468</v>
      </c>
      <c r="B6840" s="16">
        <v>720</v>
      </c>
      <c r="C6840" s="14" t="s">
        <v>9941</v>
      </c>
      <c r="D6840" s="17">
        <v>1</v>
      </c>
      <c r="E6840" s="5" t="s">
        <v>9942</v>
      </c>
      <c r="F6840" s="5">
        <v>0</v>
      </c>
      <c r="G6840" s="5">
        <v>0</v>
      </c>
      <c r="H6840" s="20" t="str">
        <f ca="1">IFERROR(__xludf.DUMMYFUNCTION("GOOGLETRANSLATE(VIET!K6840,""vi"",""en"")"),"0")</f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19">
        <v>0</v>
      </c>
    </row>
    <row r="6841" spans="1:14" ht="15.75" customHeight="1" x14ac:dyDescent="0.2">
      <c r="A6841" s="14">
        <v>469</v>
      </c>
      <c r="B6841" s="16">
        <v>720</v>
      </c>
      <c r="C6841" s="14" t="s">
        <v>9943</v>
      </c>
      <c r="D6841" s="17">
        <v>1</v>
      </c>
      <c r="E6841" s="5" t="s">
        <v>9944</v>
      </c>
      <c r="F6841" s="5">
        <v>0</v>
      </c>
      <c r="G6841" s="5">
        <v>0</v>
      </c>
      <c r="H6841" s="20" t="str">
        <f ca="1">IFERROR(__xludf.DUMMYFUNCTION("GOOGLETRANSLATE(VIET!K6841,""vi"",""en"")"),"0")</f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19">
        <v>0</v>
      </c>
    </row>
    <row r="6842" spans="1:14" ht="15.75" customHeight="1" x14ac:dyDescent="0.2">
      <c r="A6842" s="14">
        <v>470</v>
      </c>
      <c r="B6842" s="16">
        <v>720</v>
      </c>
      <c r="C6842" s="14" t="s">
        <v>9945</v>
      </c>
      <c r="D6842" s="17">
        <v>1</v>
      </c>
      <c r="E6842" s="5" t="s">
        <v>9946</v>
      </c>
      <c r="F6842" s="5">
        <v>0</v>
      </c>
      <c r="G6842" s="5">
        <v>0</v>
      </c>
      <c r="H6842" s="20" t="str">
        <f ca="1">IFERROR(__xludf.DUMMYFUNCTION("GOOGLETRANSLATE(VIET!K6842,""vi"",""en"")"),"0")</f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19">
        <v>0</v>
      </c>
    </row>
    <row r="6843" spans="1:14" ht="15.75" customHeight="1" x14ac:dyDescent="0.2">
      <c r="A6843" s="14">
        <v>471</v>
      </c>
      <c r="B6843" s="16">
        <v>720</v>
      </c>
      <c r="C6843" s="14" t="s">
        <v>9947</v>
      </c>
      <c r="D6843" s="17">
        <v>1</v>
      </c>
      <c r="E6843" s="5" t="s">
        <v>9948</v>
      </c>
      <c r="F6843" s="5">
        <v>0</v>
      </c>
      <c r="G6843" s="5">
        <v>0</v>
      </c>
      <c r="H6843" s="20" t="str">
        <f ca="1">IFERROR(__xludf.DUMMYFUNCTION("GOOGLETRANSLATE(VIET!K6843,""vi"",""en"")"),"0")</f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19">
        <v>0</v>
      </c>
    </row>
    <row r="6844" spans="1:14" ht="15.75" customHeight="1" x14ac:dyDescent="0.2">
      <c r="A6844" s="14">
        <v>472</v>
      </c>
      <c r="B6844" s="16">
        <v>720</v>
      </c>
      <c r="C6844" s="14" t="s">
        <v>9949</v>
      </c>
      <c r="D6844" s="17">
        <v>1</v>
      </c>
      <c r="E6844" s="5" t="s">
        <v>9950</v>
      </c>
      <c r="F6844" s="5" t="s">
        <v>9951</v>
      </c>
      <c r="G6844" s="5" t="s">
        <v>9952</v>
      </c>
      <c r="H6844" s="20" t="str">
        <f ca="1">IFERROR(__xludf.DUMMYFUNCTION("GOOGLETRANSLATE(VIET!K6844,""vi"",""en"")"),"Language")</f>
        <v>Language</v>
      </c>
      <c r="I6844" s="5">
        <v>0</v>
      </c>
      <c r="J6844" s="5">
        <v>1982</v>
      </c>
      <c r="K6844" s="5">
        <v>2</v>
      </c>
      <c r="L6844" s="5">
        <v>0</v>
      </c>
      <c r="M6844" s="5" t="s">
        <v>35</v>
      </c>
      <c r="N6844" s="19">
        <v>0</v>
      </c>
    </row>
    <row r="6845" spans="1:14" ht="15.75" customHeight="1" x14ac:dyDescent="0.2">
      <c r="A6845" s="14">
        <v>473</v>
      </c>
      <c r="B6845" s="16">
        <v>720</v>
      </c>
      <c r="C6845" s="14" t="s">
        <v>9953</v>
      </c>
      <c r="D6845" s="17">
        <v>1</v>
      </c>
      <c r="E6845" s="5" t="s">
        <v>9954</v>
      </c>
      <c r="F6845" s="5">
        <v>0</v>
      </c>
      <c r="G6845" s="5">
        <v>0</v>
      </c>
      <c r="H6845" s="20" t="str">
        <f ca="1">IFERROR(__xludf.DUMMYFUNCTION("GOOGLETRANSLATE(VIET!K6845,""vi"",""en"")"),"0")</f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19">
        <v>0</v>
      </c>
    </row>
    <row r="6846" spans="1:14" ht="15.75" customHeight="1" x14ac:dyDescent="0.2">
      <c r="A6846" s="14">
        <v>474</v>
      </c>
      <c r="B6846" s="16">
        <v>720</v>
      </c>
      <c r="C6846" s="14" t="s">
        <v>9955</v>
      </c>
      <c r="D6846" s="17">
        <v>1</v>
      </c>
      <c r="E6846" s="5" t="s">
        <v>9956</v>
      </c>
      <c r="F6846" s="5">
        <v>0</v>
      </c>
      <c r="G6846" s="5">
        <v>0</v>
      </c>
      <c r="H6846" s="20" t="str">
        <f ca="1">IFERROR(__xludf.DUMMYFUNCTION("GOOGLETRANSLATE(VIET!K6846,""vi"",""en"")"),"0")</f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19">
        <v>0</v>
      </c>
    </row>
    <row r="6847" spans="1:14" ht="15.75" customHeight="1" x14ac:dyDescent="0.2">
      <c r="A6847" s="14">
        <v>475</v>
      </c>
      <c r="B6847" s="16">
        <v>720</v>
      </c>
      <c r="C6847" s="14" t="s">
        <v>9957</v>
      </c>
      <c r="D6847" s="17">
        <v>1</v>
      </c>
      <c r="E6847" s="5" t="s">
        <v>9958</v>
      </c>
      <c r="F6847" s="5">
        <v>0</v>
      </c>
      <c r="G6847" s="5">
        <v>0</v>
      </c>
      <c r="H6847" s="20" t="str">
        <f ca="1">IFERROR(__xludf.DUMMYFUNCTION("GOOGLETRANSLATE(VIET!K6847,""vi"",""en"")"),"0")</f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19">
        <v>0</v>
      </c>
    </row>
    <row r="6848" spans="1:14" ht="15.75" customHeight="1" x14ac:dyDescent="0.2">
      <c r="A6848" s="14">
        <v>476</v>
      </c>
      <c r="B6848" s="16">
        <v>720</v>
      </c>
      <c r="C6848" s="14" t="s">
        <v>9959</v>
      </c>
      <c r="D6848" s="17">
        <v>1</v>
      </c>
      <c r="E6848" s="5" t="s">
        <v>9960</v>
      </c>
      <c r="F6848" s="5">
        <v>0</v>
      </c>
      <c r="G6848" s="5">
        <v>0</v>
      </c>
      <c r="H6848" s="20" t="str">
        <f ca="1">IFERROR(__xludf.DUMMYFUNCTION("GOOGLETRANSLATE(VIET!K6848,""vi"",""en"")"),"0")</f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19">
        <v>0</v>
      </c>
    </row>
    <row r="6849" spans="1:14" ht="15.75" customHeight="1" x14ac:dyDescent="0.2">
      <c r="A6849" s="14">
        <v>477</v>
      </c>
      <c r="B6849" s="16">
        <v>720</v>
      </c>
      <c r="C6849" s="14" t="s">
        <v>9961</v>
      </c>
      <c r="D6849" s="17">
        <v>1</v>
      </c>
      <c r="E6849" s="5" t="s">
        <v>9962</v>
      </c>
      <c r="F6849" s="5">
        <v>0</v>
      </c>
      <c r="G6849" s="5">
        <v>0</v>
      </c>
      <c r="H6849" s="20" t="str">
        <f ca="1">IFERROR(__xludf.DUMMYFUNCTION("GOOGLETRANSLATE(VIET!K6849,""vi"",""en"")"),"0")</f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19">
        <v>0</v>
      </c>
    </row>
    <row r="6850" spans="1:14" ht="15.75" customHeight="1" x14ac:dyDescent="0.2">
      <c r="A6850" s="14">
        <v>478</v>
      </c>
      <c r="B6850" s="16">
        <v>720</v>
      </c>
      <c r="C6850" s="14" t="s">
        <v>9963</v>
      </c>
      <c r="D6850" s="17">
        <v>1</v>
      </c>
      <c r="E6850" s="5" t="s">
        <v>9964</v>
      </c>
      <c r="F6850" s="5">
        <v>0</v>
      </c>
      <c r="G6850" s="5">
        <v>0</v>
      </c>
      <c r="H6850" s="20" t="str">
        <f ca="1">IFERROR(__xludf.DUMMYFUNCTION("GOOGLETRANSLATE(VIET!K6850,""vi"",""en"")"),"0")</f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19">
        <v>0</v>
      </c>
    </row>
    <row r="6851" spans="1:14" ht="15.75" customHeight="1" x14ac:dyDescent="0.2">
      <c r="A6851" s="14">
        <v>479</v>
      </c>
      <c r="B6851" s="16">
        <v>720</v>
      </c>
      <c r="C6851" s="14" t="s">
        <v>9965</v>
      </c>
      <c r="D6851" s="17">
        <v>1</v>
      </c>
      <c r="E6851" s="5" t="s">
        <v>9966</v>
      </c>
      <c r="F6851" s="5">
        <v>0</v>
      </c>
      <c r="G6851" s="5">
        <v>0</v>
      </c>
      <c r="H6851" s="20" t="str">
        <f ca="1">IFERROR(__xludf.DUMMYFUNCTION("GOOGLETRANSLATE(VIET!K6851,""vi"",""en"")"),"0")</f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19">
        <v>0</v>
      </c>
    </row>
    <row r="6852" spans="1:14" ht="15.75" customHeight="1" x14ac:dyDescent="0.2">
      <c r="A6852" s="14">
        <v>480</v>
      </c>
      <c r="B6852" s="16">
        <v>720</v>
      </c>
      <c r="C6852" s="14" t="s">
        <v>9967</v>
      </c>
      <c r="D6852" s="17">
        <v>1</v>
      </c>
      <c r="E6852" s="5" t="s">
        <v>9968</v>
      </c>
      <c r="F6852" s="5">
        <v>0</v>
      </c>
      <c r="G6852" s="5">
        <v>0</v>
      </c>
      <c r="H6852" s="20" t="str">
        <f ca="1">IFERROR(__xludf.DUMMYFUNCTION("GOOGLETRANSLATE(VIET!K6852,""vi"",""en"")"),"0")</f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19">
        <v>0</v>
      </c>
    </row>
    <row r="6853" spans="1:14" ht="15.75" customHeight="1" x14ac:dyDescent="0.2">
      <c r="A6853" s="14">
        <v>481</v>
      </c>
      <c r="B6853" s="16">
        <v>720</v>
      </c>
      <c r="C6853" s="14" t="s">
        <v>9969</v>
      </c>
      <c r="D6853" s="17">
        <v>1</v>
      </c>
      <c r="E6853" s="5" t="s">
        <v>9970</v>
      </c>
      <c r="F6853" s="5">
        <v>0</v>
      </c>
      <c r="G6853" s="5">
        <v>0</v>
      </c>
      <c r="H6853" s="20" t="str">
        <f ca="1">IFERROR(__xludf.DUMMYFUNCTION("GOOGLETRANSLATE(VIET!K6853,""vi"",""en"")"),"0")</f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19">
        <v>0</v>
      </c>
    </row>
    <row r="6854" spans="1:14" ht="15.75" customHeight="1" x14ac:dyDescent="0.2">
      <c r="A6854" s="14">
        <v>482</v>
      </c>
      <c r="B6854" s="16">
        <v>720</v>
      </c>
      <c r="C6854" s="14" t="s">
        <v>9971</v>
      </c>
      <c r="D6854" s="17">
        <v>1</v>
      </c>
      <c r="E6854" s="5" t="s">
        <v>9972</v>
      </c>
      <c r="F6854" s="5">
        <v>0</v>
      </c>
      <c r="G6854" s="5">
        <v>0</v>
      </c>
      <c r="H6854" s="20" t="str">
        <f ca="1">IFERROR(__xludf.DUMMYFUNCTION("GOOGLETRANSLATE(VIET!K6854,""vi"",""en"")"),"0")</f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19">
        <v>0</v>
      </c>
    </row>
    <row r="6855" spans="1:14" ht="15.75" customHeight="1" x14ac:dyDescent="0.2">
      <c r="A6855" s="14">
        <v>483</v>
      </c>
      <c r="B6855" s="16">
        <v>720</v>
      </c>
      <c r="C6855" s="14" t="s">
        <v>9973</v>
      </c>
      <c r="D6855" s="17">
        <v>1</v>
      </c>
      <c r="E6855" s="5" t="s">
        <v>9974</v>
      </c>
      <c r="F6855" s="5">
        <v>0</v>
      </c>
      <c r="G6855" s="5">
        <v>0</v>
      </c>
      <c r="H6855" s="20" t="str">
        <f ca="1">IFERROR(__xludf.DUMMYFUNCTION("GOOGLETRANSLATE(VIET!K6855,""vi"",""en"")"),"0")</f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19">
        <v>0</v>
      </c>
    </row>
    <row r="6856" spans="1:14" ht="15.75" customHeight="1" x14ac:dyDescent="0.2">
      <c r="A6856" s="14">
        <v>484</v>
      </c>
      <c r="B6856" s="16">
        <v>720</v>
      </c>
      <c r="C6856" s="14" t="s">
        <v>9975</v>
      </c>
      <c r="D6856" s="17">
        <v>1</v>
      </c>
      <c r="E6856" s="5" t="s">
        <v>9976</v>
      </c>
      <c r="F6856" s="5">
        <v>0</v>
      </c>
      <c r="G6856" s="5">
        <v>0</v>
      </c>
      <c r="H6856" s="20" t="str">
        <f ca="1">IFERROR(__xludf.DUMMYFUNCTION("GOOGLETRANSLATE(VIET!K6856,""vi"",""en"")"),"0")</f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19">
        <v>0</v>
      </c>
    </row>
    <row r="6857" spans="1:14" ht="15.75" customHeight="1" x14ac:dyDescent="0.2">
      <c r="A6857" s="14">
        <v>485</v>
      </c>
      <c r="B6857" s="16">
        <v>720</v>
      </c>
      <c r="C6857" s="14" t="s">
        <v>9977</v>
      </c>
      <c r="D6857" s="17">
        <v>1</v>
      </c>
      <c r="E6857" s="5" t="s">
        <v>9978</v>
      </c>
      <c r="F6857" s="5">
        <v>0</v>
      </c>
      <c r="G6857" s="5">
        <v>0</v>
      </c>
      <c r="H6857" s="20" t="str">
        <f ca="1">IFERROR(__xludf.DUMMYFUNCTION("GOOGLETRANSLATE(VIET!K6857,""vi"",""en"")"),"0")</f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19">
        <v>0</v>
      </c>
    </row>
    <row r="6858" spans="1:14" ht="15.75" customHeight="1" x14ac:dyDescent="0.2">
      <c r="A6858" s="14">
        <v>486</v>
      </c>
      <c r="B6858" s="16">
        <v>720</v>
      </c>
      <c r="C6858" s="14" t="s">
        <v>9979</v>
      </c>
      <c r="D6858" s="17">
        <v>1</v>
      </c>
      <c r="E6858" s="5" t="s">
        <v>9980</v>
      </c>
      <c r="F6858" s="5">
        <v>0</v>
      </c>
      <c r="G6858" s="5">
        <v>0</v>
      </c>
      <c r="H6858" s="20" t="str">
        <f ca="1">IFERROR(__xludf.DUMMYFUNCTION("GOOGLETRANSLATE(VIET!K6858,""vi"",""en"")"),"0")</f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19">
        <v>0</v>
      </c>
    </row>
    <row r="6859" spans="1:14" ht="15.75" customHeight="1" x14ac:dyDescent="0.2">
      <c r="A6859" s="14">
        <v>487</v>
      </c>
      <c r="B6859" s="16">
        <v>720</v>
      </c>
      <c r="C6859" s="14" t="s">
        <v>9981</v>
      </c>
      <c r="D6859" s="17">
        <v>1</v>
      </c>
      <c r="E6859" s="5" t="s">
        <v>9982</v>
      </c>
      <c r="F6859" s="5">
        <v>0</v>
      </c>
      <c r="G6859" s="5">
        <v>0</v>
      </c>
      <c r="H6859" s="20" t="str">
        <f ca="1">IFERROR(__xludf.DUMMYFUNCTION("GOOGLETRANSLATE(VIET!K6859,""vi"",""en"")"),"0")</f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19">
        <v>0</v>
      </c>
    </row>
    <row r="6860" spans="1:14" ht="15.75" customHeight="1" x14ac:dyDescent="0.2">
      <c r="A6860" s="14">
        <v>488</v>
      </c>
      <c r="B6860" s="16">
        <v>720</v>
      </c>
      <c r="C6860" s="14" t="s">
        <v>9983</v>
      </c>
      <c r="D6860" s="17">
        <v>2</v>
      </c>
      <c r="E6860" s="5" t="s">
        <v>9984</v>
      </c>
      <c r="F6860" s="5">
        <v>0</v>
      </c>
      <c r="G6860" s="5">
        <v>0</v>
      </c>
      <c r="H6860" s="20" t="str">
        <f ca="1">IFERROR(__xludf.DUMMYFUNCTION("GOOGLETRANSLATE(VIET!K6860,""vi"",""en"")"),"0")</f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19">
        <v>0</v>
      </c>
    </row>
    <row r="6861" spans="1:14" ht="15.75" customHeight="1" x14ac:dyDescent="0.2">
      <c r="A6861" s="14">
        <v>489</v>
      </c>
      <c r="B6861" s="16">
        <v>720</v>
      </c>
      <c r="C6861" s="14" t="s">
        <v>9985</v>
      </c>
      <c r="D6861" s="17">
        <v>0</v>
      </c>
      <c r="E6861" s="5" t="s">
        <v>9986</v>
      </c>
      <c r="F6861" s="5">
        <v>0</v>
      </c>
      <c r="G6861" s="5">
        <v>0</v>
      </c>
      <c r="H6861" s="20" t="str">
        <f ca="1">IFERROR(__xludf.DUMMYFUNCTION("GOOGLETRANSLATE(VIET!K6861,""vi"",""en"")"),"0")</f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19">
        <v>0</v>
      </c>
    </row>
    <row r="6862" spans="1:14" ht="15.75" customHeight="1" x14ac:dyDescent="0.2">
      <c r="A6862" s="14">
        <v>490</v>
      </c>
      <c r="B6862" s="16">
        <v>720</v>
      </c>
      <c r="C6862" s="14" t="s">
        <v>9987</v>
      </c>
      <c r="D6862" s="17">
        <v>1</v>
      </c>
      <c r="E6862" s="5" t="s">
        <v>9988</v>
      </c>
      <c r="F6862" s="5">
        <v>0</v>
      </c>
      <c r="G6862" s="5">
        <v>0</v>
      </c>
      <c r="H6862" s="20" t="str">
        <f ca="1">IFERROR(__xludf.DUMMYFUNCTION("GOOGLETRANSLATE(VIET!K6862,""vi"",""en"")"),"0")</f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19">
        <v>0</v>
      </c>
    </row>
    <row r="6863" spans="1:14" ht="15.75" customHeight="1" x14ac:dyDescent="0.2">
      <c r="A6863" s="14">
        <v>491</v>
      </c>
      <c r="B6863" s="16">
        <v>720</v>
      </c>
      <c r="C6863" s="14" t="s">
        <v>9989</v>
      </c>
      <c r="D6863" s="17">
        <v>1</v>
      </c>
      <c r="E6863" s="5" t="s">
        <v>9990</v>
      </c>
      <c r="F6863" s="5">
        <v>0</v>
      </c>
      <c r="G6863" s="5">
        <v>0</v>
      </c>
      <c r="H6863" s="20" t="str">
        <f ca="1">IFERROR(__xludf.DUMMYFUNCTION("GOOGLETRANSLATE(VIET!K6863,""vi"",""en"")"),"0")</f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19">
        <v>0</v>
      </c>
    </row>
    <row r="6864" spans="1:14" ht="15.75" customHeight="1" x14ac:dyDescent="0.2">
      <c r="A6864" s="14">
        <v>492</v>
      </c>
      <c r="B6864" s="16">
        <v>720</v>
      </c>
      <c r="C6864" s="14" t="s">
        <v>9991</v>
      </c>
      <c r="D6864" s="17">
        <v>1</v>
      </c>
      <c r="E6864" s="5" t="s">
        <v>9992</v>
      </c>
      <c r="F6864" s="5">
        <v>0</v>
      </c>
      <c r="G6864" s="5">
        <v>0</v>
      </c>
      <c r="H6864" s="20" t="str">
        <f ca="1">IFERROR(__xludf.DUMMYFUNCTION("GOOGLETRANSLATE(VIET!K6864,""vi"",""en"")"),"0")</f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19">
        <v>0</v>
      </c>
    </row>
    <row r="6865" spans="1:14" ht="15.75" customHeight="1" x14ac:dyDescent="0.2">
      <c r="A6865" s="14">
        <v>493</v>
      </c>
      <c r="B6865" s="16">
        <v>720</v>
      </c>
      <c r="C6865" s="14" t="s">
        <v>9993</v>
      </c>
      <c r="D6865" s="17">
        <v>1</v>
      </c>
      <c r="E6865" s="5" t="s">
        <v>9994</v>
      </c>
      <c r="F6865" s="5">
        <v>0</v>
      </c>
      <c r="G6865" s="5">
        <v>0</v>
      </c>
      <c r="H6865" s="20" t="str">
        <f ca="1">IFERROR(__xludf.DUMMYFUNCTION("GOOGLETRANSLATE(VIET!K6865,""vi"",""en"")"),"0")</f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19">
        <v>0</v>
      </c>
    </row>
    <row r="6866" spans="1:14" ht="15.75" customHeight="1" x14ac:dyDescent="0.2">
      <c r="A6866" s="14">
        <v>494</v>
      </c>
      <c r="B6866" s="16">
        <v>720</v>
      </c>
      <c r="C6866" s="14" t="s">
        <v>9995</v>
      </c>
      <c r="D6866" s="17">
        <v>1</v>
      </c>
      <c r="E6866" s="5" t="s">
        <v>9996</v>
      </c>
      <c r="F6866" s="5">
        <v>0</v>
      </c>
      <c r="G6866" s="5">
        <v>0</v>
      </c>
      <c r="H6866" s="20" t="str">
        <f ca="1">IFERROR(__xludf.DUMMYFUNCTION("GOOGLETRANSLATE(VIET!K6866,""vi"",""en"")"),"0")</f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19">
        <v>0</v>
      </c>
    </row>
    <row r="6867" spans="1:14" ht="15.75" customHeight="1" x14ac:dyDescent="0.2">
      <c r="A6867" s="14">
        <v>495</v>
      </c>
      <c r="B6867" s="16">
        <v>720</v>
      </c>
      <c r="C6867" s="14" t="s">
        <v>9997</v>
      </c>
      <c r="D6867" s="17">
        <v>1</v>
      </c>
      <c r="E6867" s="5" t="s">
        <v>9998</v>
      </c>
      <c r="F6867" s="5">
        <v>0</v>
      </c>
      <c r="G6867" s="5">
        <v>0</v>
      </c>
      <c r="H6867" s="20" t="str">
        <f ca="1">IFERROR(__xludf.DUMMYFUNCTION("GOOGLETRANSLATE(VIET!K6867,""vi"",""en"")"),"0")</f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19">
        <v>0</v>
      </c>
    </row>
    <row r="6868" spans="1:14" ht="15.75" customHeight="1" x14ac:dyDescent="0.2">
      <c r="A6868" s="14">
        <v>496</v>
      </c>
      <c r="B6868" s="16">
        <v>720</v>
      </c>
      <c r="C6868" s="14" t="s">
        <v>9999</v>
      </c>
      <c r="D6868" s="17">
        <v>2</v>
      </c>
      <c r="E6868" s="5" t="s">
        <v>10000</v>
      </c>
      <c r="F6868" s="5">
        <v>0</v>
      </c>
      <c r="G6868" s="5">
        <v>0</v>
      </c>
      <c r="H6868" s="20" t="str">
        <f ca="1">IFERROR(__xludf.DUMMYFUNCTION("GOOGLETRANSLATE(VIET!K6868,""vi"",""en"")"),"0")</f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19">
        <v>0</v>
      </c>
    </row>
    <row r="6869" spans="1:14" ht="15.75" customHeight="1" x14ac:dyDescent="0.2">
      <c r="A6869" s="14">
        <v>497</v>
      </c>
      <c r="B6869" s="16">
        <v>720</v>
      </c>
      <c r="C6869" s="14" t="s">
        <v>10001</v>
      </c>
      <c r="D6869" s="17">
        <v>1</v>
      </c>
      <c r="E6869" s="5" t="s">
        <v>10002</v>
      </c>
      <c r="F6869" s="5">
        <v>0</v>
      </c>
      <c r="G6869" s="5">
        <v>0</v>
      </c>
      <c r="H6869" s="20" t="str">
        <f ca="1">IFERROR(__xludf.DUMMYFUNCTION("GOOGLETRANSLATE(VIET!K6869,""vi"",""en"")"),"0")</f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19">
        <v>0</v>
      </c>
    </row>
    <row r="6870" spans="1:14" ht="15.75" customHeight="1" x14ac:dyDescent="0.2">
      <c r="A6870" s="14">
        <v>498</v>
      </c>
      <c r="B6870" s="16">
        <v>720</v>
      </c>
      <c r="C6870" s="14" t="s">
        <v>10003</v>
      </c>
      <c r="D6870" s="17">
        <v>1</v>
      </c>
      <c r="E6870" s="5" t="s">
        <v>10004</v>
      </c>
      <c r="F6870" s="5">
        <v>0</v>
      </c>
      <c r="G6870" s="5">
        <v>0</v>
      </c>
      <c r="H6870" s="20" t="str">
        <f ca="1">IFERROR(__xludf.DUMMYFUNCTION("GOOGLETRANSLATE(VIET!K6870,""vi"",""en"")"),"0")</f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19">
        <v>0</v>
      </c>
    </row>
    <row r="6871" spans="1:14" ht="15.75" customHeight="1" x14ac:dyDescent="0.2">
      <c r="A6871" s="14">
        <v>499</v>
      </c>
      <c r="B6871" s="16">
        <v>720</v>
      </c>
      <c r="C6871" s="14" t="s">
        <v>10005</v>
      </c>
      <c r="D6871" s="17">
        <v>1</v>
      </c>
      <c r="E6871" s="5" t="s">
        <v>10006</v>
      </c>
      <c r="F6871" s="5">
        <v>0</v>
      </c>
      <c r="G6871" s="5">
        <v>0</v>
      </c>
      <c r="H6871" s="20" t="str">
        <f ca="1">IFERROR(__xludf.DUMMYFUNCTION("GOOGLETRANSLATE(VIET!K6871,""vi"",""en"")"),"0")</f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19">
        <v>0</v>
      </c>
    </row>
    <row r="6872" spans="1:14" ht="15.75" customHeight="1" x14ac:dyDescent="0.2">
      <c r="A6872" s="14">
        <v>500</v>
      </c>
      <c r="B6872" s="16">
        <v>720</v>
      </c>
      <c r="C6872" s="14" t="s">
        <v>10007</v>
      </c>
      <c r="D6872" s="17">
        <v>1</v>
      </c>
      <c r="E6872" s="5" t="s">
        <v>10008</v>
      </c>
      <c r="F6872" s="5">
        <v>0</v>
      </c>
      <c r="G6872" s="5">
        <v>0</v>
      </c>
      <c r="H6872" s="20" t="str">
        <f ca="1">IFERROR(__xludf.DUMMYFUNCTION("GOOGLETRANSLATE(VIET!K6872,""vi"",""en"")"),"0")</f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19">
        <v>0</v>
      </c>
    </row>
    <row r="6873" spans="1:14" ht="15.75" customHeight="1" x14ac:dyDescent="0.2">
      <c r="A6873" s="14">
        <v>501</v>
      </c>
      <c r="B6873" s="16">
        <v>720</v>
      </c>
      <c r="C6873" s="14" t="s">
        <v>10009</v>
      </c>
      <c r="D6873" s="17">
        <v>1</v>
      </c>
      <c r="E6873" s="5" t="s">
        <v>10010</v>
      </c>
      <c r="F6873" s="5">
        <v>0</v>
      </c>
      <c r="G6873" s="5">
        <v>0</v>
      </c>
      <c r="H6873" s="20" t="str">
        <f ca="1">IFERROR(__xludf.DUMMYFUNCTION("GOOGLETRANSLATE(VIET!K6873,""vi"",""en"")"),"0")</f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19">
        <v>0</v>
      </c>
    </row>
    <row r="6874" spans="1:14" ht="15.75" customHeight="1" x14ac:dyDescent="0.2">
      <c r="A6874" s="14">
        <v>502</v>
      </c>
      <c r="B6874" s="16">
        <v>720</v>
      </c>
      <c r="C6874" s="14" t="s">
        <v>10011</v>
      </c>
      <c r="D6874" s="17">
        <v>1</v>
      </c>
      <c r="E6874" s="5" t="s">
        <v>10012</v>
      </c>
      <c r="F6874" s="5">
        <v>0</v>
      </c>
      <c r="G6874" s="5" t="s">
        <v>9370</v>
      </c>
      <c r="H6874" s="20" t="str">
        <f ca="1">IFERROR(__xludf.DUMMYFUNCTION("GOOGLETRANSLATE(VIET!K6874,""vi"",""en"")"),"Language")</f>
        <v>Language</v>
      </c>
      <c r="I6874" s="5">
        <v>1</v>
      </c>
      <c r="J6874" s="5">
        <v>2013</v>
      </c>
      <c r="K6874" s="5">
        <v>1</v>
      </c>
      <c r="L6874" s="5" t="s">
        <v>10013</v>
      </c>
      <c r="M6874" s="5" t="s">
        <v>96</v>
      </c>
      <c r="N6874" s="19">
        <v>9784893588586</v>
      </c>
    </row>
    <row r="6875" spans="1:14" ht="15.75" customHeight="1" x14ac:dyDescent="0.2">
      <c r="A6875" s="14">
        <v>503</v>
      </c>
      <c r="B6875" s="16">
        <v>720</v>
      </c>
      <c r="C6875" s="14" t="s">
        <v>10014</v>
      </c>
      <c r="D6875" s="17">
        <v>1</v>
      </c>
      <c r="E6875" s="5" t="s">
        <v>10015</v>
      </c>
      <c r="F6875" s="5">
        <v>0</v>
      </c>
      <c r="G6875" s="5" t="s">
        <v>10016</v>
      </c>
      <c r="H6875" s="20" t="str">
        <f ca="1">IFERROR(__xludf.DUMMYFUNCTION("GOOGLETRANSLATE(VIET!K6875,""vi"",""en"")"),"Language")</f>
        <v>Language</v>
      </c>
      <c r="I6875" s="5">
        <v>2</v>
      </c>
      <c r="J6875" s="5">
        <v>2013</v>
      </c>
      <c r="K6875" s="5">
        <v>1</v>
      </c>
      <c r="L6875" s="5" t="s">
        <v>10013</v>
      </c>
      <c r="M6875" s="5" t="s">
        <v>96</v>
      </c>
      <c r="N6875" s="19">
        <v>9784893588593</v>
      </c>
    </row>
    <row r="6876" spans="1:14" ht="15.75" customHeight="1" x14ac:dyDescent="0.2">
      <c r="A6876" s="14">
        <v>504</v>
      </c>
      <c r="B6876" s="16">
        <v>720</v>
      </c>
      <c r="C6876" s="14" t="s">
        <v>10017</v>
      </c>
      <c r="D6876" s="17">
        <v>2</v>
      </c>
      <c r="E6876" s="5" t="s">
        <v>10018</v>
      </c>
      <c r="F6876" s="5">
        <v>0</v>
      </c>
      <c r="G6876" s="5" t="s">
        <v>9370</v>
      </c>
      <c r="H6876" s="20" t="str">
        <f ca="1">IFERROR(__xludf.DUMMYFUNCTION("GOOGLETRANSLATE(VIET!K6876,""vi"",""en"")"),"Language")</f>
        <v>Language</v>
      </c>
      <c r="I6876" s="5">
        <v>1</v>
      </c>
      <c r="J6876" s="5">
        <v>2013</v>
      </c>
      <c r="K6876" s="5">
        <v>0</v>
      </c>
      <c r="L6876" s="5" t="s">
        <v>9370</v>
      </c>
      <c r="M6876" s="5" t="s">
        <v>96</v>
      </c>
      <c r="N6876" s="19">
        <v>9784893588678</v>
      </c>
    </row>
    <row r="6877" spans="1:14" ht="15.75" customHeight="1" x14ac:dyDescent="0.2">
      <c r="A6877" s="14">
        <v>505</v>
      </c>
      <c r="B6877" s="16">
        <v>720</v>
      </c>
      <c r="C6877" s="14" t="s">
        <v>10019</v>
      </c>
      <c r="D6877" s="17">
        <v>1</v>
      </c>
      <c r="E6877" s="5" t="s">
        <v>10020</v>
      </c>
      <c r="F6877" s="5">
        <v>0</v>
      </c>
      <c r="G6877" s="5">
        <v>0</v>
      </c>
      <c r="H6877" s="20" t="str">
        <f ca="1">IFERROR(__xludf.DUMMYFUNCTION("GOOGLETRANSLATE(VIET!K6877,""vi"",""en"")"),"0")</f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19">
        <v>0</v>
      </c>
    </row>
    <row r="6878" spans="1:14" ht="15.75" customHeight="1" x14ac:dyDescent="0.2">
      <c r="A6878" s="14">
        <v>506</v>
      </c>
      <c r="B6878" s="16">
        <v>720</v>
      </c>
      <c r="C6878" s="14" t="s">
        <v>10021</v>
      </c>
      <c r="D6878" s="17">
        <v>1</v>
      </c>
      <c r="E6878" s="5" t="s">
        <v>10022</v>
      </c>
      <c r="F6878" s="5">
        <v>0</v>
      </c>
      <c r="G6878" s="5">
        <v>0</v>
      </c>
      <c r="H6878" s="20" t="str">
        <f ca="1">IFERROR(__xludf.DUMMYFUNCTION("GOOGLETRANSLATE(VIET!K6878,""vi"",""en"")"),"0")</f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19">
        <v>0</v>
      </c>
    </row>
    <row r="6879" spans="1:14" ht="15.75" customHeight="1" x14ac:dyDescent="0.2">
      <c r="A6879" s="14">
        <v>507</v>
      </c>
      <c r="B6879" s="16">
        <v>720</v>
      </c>
      <c r="C6879" s="14" t="s">
        <v>10023</v>
      </c>
      <c r="D6879" s="17">
        <v>1</v>
      </c>
      <c r="E6879" s="5" t="s">
        <v>10024</v>
      </c>
      <c r="F6879" s="5">
        <v>0</v>
      </c>
      <c r="G6879" s="5">
        <v>0</v>
      </c>
      <c r="H6879" s="20" t="str">
        <f ca="1">IFERROR(__xludf.DUMMYFUNCTION("GOOGLETRANSLATE(VIET!K6879,""vi"",""en"")"),"0")</f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19">
        <v>0</v>
      </c>
    </row>
    <row r="6880" spans="1:14" ht="15.75" customHeight="1" x14ac:dyDescent="0.2">
      <c r="A6880" s="14">
        <v>508</v>
      </c>
      <c r="B6880" s="16">
        <v>720</v>
      </c>
      <c r="C6880" s="14" t="s">
        <v>10025</v>
      </c>
      <c r="D6880" s="17">
        <v>1</v>
      </c>
      <c r="E6880" s="5" t="s">
        <v>10026</v>
      </c>
      <c r="F6880" s="5">
        <v>0</v>
      </c>
      <c r="G6880" s="5">
        <v>0</v>
      </c>
      <c r="H6880" s="20" t="str">
        <f ca="1">IFERROR(__xludf.DUMMYFUNCTION("GOOGLETRANSLATE(VIET!K6880,""vi"",""en"")"),"0")</f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19">
        <v>0</v>
      </c>
    </row>
    <row r="6881" spans="1:14" ht="15.75" customHeight="1" x14ac:dyDescent="0.2">
      <c r="A6881" s="14">
        <v>509</v>
      </c>
      <c r="B6881" s="16">
        <v>720</v>
      </c>
      <c r="C6881" s="14" t="s">
        <v>10027</v>
      </c>
      <c r="D6881" s="17">
        <v>1</v>
      </c>
      <c r="E6881" s="5" t="s">
        <v>10028</v>
      </c>
      <c r="F6881" s="5">
        <v>0</v>
      </c>
      <c r="G6881" s="5">
        <v>0</v>
      </c>
      <c r="H6881" s="20" t="str">
        <f ca="1">IFERROR(__xludf.DUMMYFUNCTION("GOOGLETRANSLATE(VIET!K6881,""vi"",""en"")"),"0")</f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19">
        <v>0</v>
      </c>
    </row>
    <row r="6882" spans="1:14" ht="15.75" customHeight="1" x14ac:dyDescent="0.2">
      <c r="A6882" s="14">
        <v>510</v>
      </c>
      <c r="B6882" s="16">
        <v>720</v>
      </c>
      <c r="C6882" s="14" t="s">
        <v>10029</v>
      </c>
      <c r="D6882" s="17">
        <v>1</v>
      </c>
      <c r="E6882" s="5" t="s">
        <v>10030</v>
      </c>
      <c r="F6882" s="5">
        <v>0</v>
      </c>
      <c r="G6882" s="5">
        <v>0</v>
      </c>
      <c r="H6882" s="20" t="str">
        <f ca="1">IFERROR(__xludf.DUMMYFUNCTION("GOOGLETRANSLATE(VIET!K6882,""vi"",""en"")"),"0")</f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19">
        <v>0</v>
      </c>
    </row>
    <row r="6883" spans="1:14" ht="15.75" customHeight="1" x14ac:dyDescent="0.2">
      <c r="A6883" s="14">
        <v>511</v>
      </c>
      <c r="B6883" s="16">
        <v>720</v>
      </c>
      <c r="C6883" s="14" t="s">
        <v>10031</v>
      </c>
      <c r="D6883" s="17">
        <v>1</v>
      </c>
      <c r="E6883" s="5" t="s">
        <v>10032</v>
      </c>
      <c r="F6883" s="5">
        <v>0</v>
      </c>
      <c r="G6883" s="5">
        <v>0</v>
      </c>
      <c r="H6883" s="20" t="str">
        <f ca="1">IFERROR(__xludf.DUMMYFUNCTION("GOOGLETRANSLATE(VIET!K6883,""vi"",""en"")"),"0")</f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19">
        <v>0</v>
      </c>
    </row>
    <row r="6884" spans="1:14" ht="15.75" customHeight="1" x14ac:dyDescent="0.2">
      <c r="A6884" s="14">
        <v>512</v>
      </c>
      <c r="B6884" s="16">
        <v>720</v>
      </c>
      <c r="C6884" s="14" t="s">
        <v>10033</v>
      </c>
      <c r="D6884" s="17">
        <v>1</v>
      </c>
      <c r="E6884" s="5" t="s">
        <v>10034</v>
      </c>
      <c r="F6884" s="5">
        <v>0</v>
      </c>
      <c r="G6884" s="5">
        <v>0</v>
      </c>
      <c r="H6884" s="20" t="str">
        <f ca="1">IFERROR(__xludf.DUMMYFUNCTION("GOOGLETRANSLATE(VIET!K6884,""vi"",""en"")"),"0")</f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19">
        <v>0</v>
      </c>
    </row>
    <row r="6885" spans="1:14" ht="15.75" customHeight="1" x14ac:dyDescent="0.2">
      <c r="A6885" s="14">
        <v>513</v>
      </c>
      <c r="B6885" s="16">
        <v>720</v>
      </c>
      <c r="C6885" s="14" t="s">
        <v>10035</v>
      </c>
      <c r="D6885" s="17">
        <v>1</v>
      </c>
      <c r="E6885" s="5" t="s">
        <v>10036</v>
      </c>
      <c r="F6885" s="5">
        <v>0</v>
      </c>
      <c r="G6885" s="5">
        <v>0</v>
      </c>
      <c r="H6885" s="20" t="str">
        <f ca="1">IFERROR(__xludf.DUMMYFUNCTION("GOOGLETRANSLATE(VIET!K6885,""vi"",""en"")"),"0")</f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19">
        <v>0</v>
      </c>
    </row>
    <row r="6886" spans="1:14" ht="15.75" customHeight="1" x14ac:dyDescent="0.2">
      <c r="A6886" s="14">
        <v>514</v>
      </c>
      <c r="B6886" s="16">
        <v>720</v>
      </c>
      <c r="C6886" s="14" t="s">
        <v>10037</v>
      </c>
      <c r="D6886" s="17">
        <v>1</v>
      </c>
      <c r="E6886" s="5" t="s">
        <v>10038</v>
      </c>
      <c r="F6886" s="5">
        <v>0</v>
      </c>
      <c r="G6886" s="5">
        <v>0</v>
      </c>
      <c r="H6886" s="20" t="str">
        <f ca="1">IFERROR(__xludf.DUMMYFUNCTION("GOOGLETRANSLATE(VIET!K6886,""vi"",""en"")"),"0")</f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19">
        <v>0</v>
      </c>
    </row>
    <row r="6887" spans="1:14" ht="15.75" customHeight="1" x14ac:dyDescent="0.2">
      <c r="A6887" s="14">
        <v>515</v>
      </c>
      <c r="B6887" s="16">
        <v>720</v>
      </c>
      <c r="C6887" s="14" t="s">
        <v>10039</v>
      </c>
      <c r="D6887" s="17">
        <v>1</v>
      </c>
      <c r="E6887" s="5" t="s">
        <v>10040</v>
      </c>
      <c r="F6887" s="5">
        <v>0</v>
      </c>
      <c r="G6887" s="5">
        <v>0</v>
      </c>
      <c r="H6887" s="20" t="str">
        <f ca="1">IFERROR(__xludf.DUMMYFUNCTION("GOOGLETRANSLATE(VIET!K6887,""vi"",""en"")"),"0")</f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19">
        <v>0</v>
      </c>
    </row>
    <row r="6888" spans="1:14" ht="15.75" customHeight="1" x14ac:dyDescent="0.2">
      <c r="A6888" s="14">
        <v>516</v>
      </c>
      <c r="B6888" s="16">
        <v>720</v>
      </c>
      <c r="C6888" s="14" t="s">
        <v>10041</v>
      </c>
      <c r="D6888" s="17">
        <v>1</v>
      </c>
      <c r="E6888" s="5" t="s">
        <v>10042</v>
      </c>
      <c r="F6888" s="5">
        <v>0</v>
      </c>
      <c r="G6888" s="5">
        <v>0</v>
      </c>
      <c r="H6888" s="20" t="str">
        <f ca="1">IFERROR(__xludf.DUMMYFUNCTION("GOOGLETRANSLATE(VIET!K6888,""vi"",""en"")"),"0")</f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19">
        <v>0</v>
      </c>
    </row>
    <row r="6889" spans="1:14" ht="15.75" customHeight="1" x14ac:dyDescent="0.2">
      <c r="A6889" s="14">
        <v>517</v>
      </c>
      <c r="B6889" s="16">
        <v>720</v>
      </c>
      <c r="C6889" s="14" t="s">
        <v>10043</v>
      </c>
      <c r="D6889" s="17">
        <v>1</v>
      </c>
      <c r="E6889" s="5" t="s">
        <v>10044</v>
      </c>
      <c r="F6889" s="5">
        <v>0</v>
      </c>
      <c r="G6889" s="5">
        <v>0</v>
      </c>
      <c r="H6889" s="20" t="str">
        <f ca="1">IFERROR(__xludf.DUMMYFUNCTION("GOOGLETRANSLATE(VIET!K6889,""vi"",""en"")"),"0")</f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19">
        <v>0</v>
      </c>
    </row>
    <row r="6890" spans="1:14" ht="15.75" customHeight="1" x14ac:dyDescent="0.2">
      <c r="A6890" s="14">
        <v>518</v>
      </c>
      <c r="B6890" s="16">
        <v>720</v>
      </c>
      <c r="C6890" s="14" t="s">
        <v>10045</v>
      </c>
      <c r="D6890" s="17">
        <v>1</v>
      </c>
      <c r="E6890" s="5" t="s">
        <v>10046</v>
      </c>
      <c r="F6890" s="5">
        <v>0</v>
      </c>
      <c r="G6890" s="5">
        <v>0</v>
      </c>
      <c r="H6890" s="20" t="str">
        <f ca="1">IFERROR(__xludf.DUMMYFUNCTION("GOOGLETRANSLATE(VIET!K6890,""vi"",""en"")"),"0")</f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19">
        <v>0</v>
      </c>
    </row>
    <row r="6891" spans="1:14" ht="15.75" customHeight="1" x14ac:dyDescent="0.2">
      <c r="A6891" s="14">
        <v>519</v>
      </c>
      <c r="B6891" s="16">
        <v>720</v>
      </c>
      <c r="C6891" s="14" t="s">
        <v>10047</v>
      </c>
      <c r="D6891" s="17">
        <v>1</v>
      </c>
      <c r="E6891" s="5" t="s">
        <v>10048</v>
      </c>
      <c r="F6891" s="5">
        <v>0</v>
      </c>
      <c r="G6891" s="5">
        <v>0</v>
      </c>
      <c r="H6891" s="20" t="str">
        <f ca="1">IFERROR(__xludf.DUMMYFUNCTION("GOOGLETRANSLATE(VIET!K6891,""vi"",""en"")"),"0")</f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19">
        <v>0</v>
      </c>
    </row>
    <row r="6892" spans="1:14" ht="15.75" customHeight="1" x14ac:dyDescent="0.2">
      <c r="A6892" s="14">
        <v>520</v>
      </c>
      <c r="B6892" s="16">
        <v>720</v>
      </c>
      <c r="C6892" s="14" t="s">
        <v>10049</v>
      </c>
      <c r="D6892" s="17">
        <v>2</v>
      </c>
      <c r="E6892" s="5" t="s">
        <v>10050</v>
      </c>
      <c r="F6892" s="5">
        <v>0</v>
      </c>
      <c r="G6892" s="5" t="s">
        <v>10051</v>
      </c>
      <c r="H6892" s="20" t="str">
        <f ca="1">IFERROR(__xludf.DUMMYFUNCTION("GOOGLETRANSLATE(VIET!K6892,""vi"",""en"")"),"Language")</f>
        <v>Language</v>
      </c>
      <c r="I6892" s="5">
        <v>0</v>
      </c>
      <c r="J6892" s="5">
        <v>2008</v>
      </c>
      <c r="K6892" s="5">
        <v>3</v>
      </c>
      <c r="L6892" s="5" t="s">
        <v>9010</v>
      </c>
      <c r="M6892" s="5" t="s">
        <v>96</v>
      </c>
      <c r="N6892" s="19">
        <v>9784872176704</v>
      </c>
    </row>
    <row r="6893" spans="1:14" ht="15.75" customHeight="1" x14ac:dyDescent="0.2">
      <c r="A6893" s="14">
        <v>521</v>
      </c>
      <c r="B6893" s="16">
        <v>720</v>
      </c>
      <c r="C6893" s="14" t="s">
        <v>10052</v>
      </c>
      <c r="D6893" s="17">
        <v>2</v>
      </c>
      <c r="E6893" s="5" t="s">
        <v>9486</v>
      </c>
      <c r="F6893" s="5">
        <v>0</v>
      </c>
      <c r="G6893" s="5" t="s">
        <v>9487</v>
      </c>
      <c r="H6893" s="20" t="str">
        <f ca="1">IFERROR(__xludf.DUMMYFUNCTION("GOOGLETRANSLATE(VIET!K6893,""vi"",""en"")"),"Language")</f>
        <v>Language</v>
      </c>
      <c r="I6893" s="5">
        <v>0</v>
      </c>
      <c r="J6893" s="5">
        <v>2014</v>
      </c>
      <c r="K6893" s="5">
        <v>1</v>
      </c>
      <c r="L6893" s="5" t="s">
        <v>9010</v>
      </c>
      <c r="M6893" s="5" t="s">
        <v>307</v>
      </c>
      <c r="N6893" s="19">
        <v>9784872178883</v>
      </c>
    </row>
    <row r="6894" spans="1:14" ht="15.75" customHeight="1" x14ac:dyDescent="0.2">
      <c r="A6894" s="14">
        <v>522</v>
      </c>
      <c r="B6894" s="16">
        <v>720</v>
      </c>
      <c r="C6894" s="14" t="s">
        <v>10053</v>
      </c>
      <c r="D6894" s="17">
        <v>1</v>
      </c>
      <c r="E6894" s="5" t="s">
        <v>10054</v>
      </c>
      <c r="F6894" s="5">
        <v>0</v>
      </c>
      <c r="G6894" s="5">
        <v>0</v>
      </c>
      <c r="H6894" s="20" t="str">
        <f ca="1">IFERROR(__xludf.DUMMYFUNCTION("GOOGLETRANSLATE(VIET!K6894,""vi"",""en"")"),"0")</f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19">
        <v>0</v>
      </c>
    </row>
    <row r="6895" spans="1:14" ht="15.75" customHeight="1" x14ac:dyDescent="0.2">
      <c r="A6895" s="14">
        <v>523</v>
      </c>
      <c r="B6895" s="16">
        <v>720</v>
      </c>
      <c r="C6895" s="14" t="s">
        <v>10055</v>
      </c>
      <c r="D6895" s="17">
        <v>1</v>
      </c>
      <c r="E6895" s="5" t="s">
        <v>10056</v>
      </c>
      <c r="F6895" s="5">
        <v>0</v>
      </c>
      <c r="G6895" s="5">
        <v>0</v>
      </c>
      <c r="H6895" s="20" t="str">
        <f ca="1">IFERROR(__xludf.DUMMYFUNCTION("GOOGLETRANSLATE(VIET!K6895,""vi"",""en"")"),"0")</f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19">
        <v>0</v>
      </c>
    </row>
    <row r="6896" spans="1:14" ht="15.75" customHeight="1" x14ac:dyDescent="0.2">
      <c r="A6896" s="14">
        <v>524</v>
      </c>
      <c r="B6896" s="16">
        <v>720</v>
      </c>
      <c r="C6896" s="14" t="s">
        <v>10057</v>
      </c>
      <c r="D6896" s="17">
        <v>1</v>
      </c>
      <c r="E6896" s="5" t="s">
        <v>10058</v>
      </c>
      <c r="F6896" s="5">
        <v>0</v>
      </c>
      <c r="G6896" s="5">
        <v>0</v>
      </c>
      <c r="H6896" s="20" t="str">
        <f ca="1">IFERROR(__xludf.DUMMYFUNCTION("GOOGLETRANSLATE(VIET!K6896,""vi"",""en"")"),"0")</f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19">
        <v>0</v>
      </c>
    </row>
    <row r="6897" spans="1:14" ht="15.75" customHeight="1" x14ac:dyDescent="0.2">
      <c r="A6897" s="14">
        <v>525</v>
      </c>
      <c r="B6897" s="16">
        <v>720</v>
      </c>
      <c r="C6897" s="14" t="s">
        <v>10059</v>
      </c>
      <c r="D6897" s="17">
        <v>1</v>
      </c>
      <c r="E6897" s="5" t="s">
        <v>10060</v>
      </c>
      <c r="F6897" s="5">
        <v>0</v>
      </c>
      <c r="G6897" s="5">
        <v>0</v>
      </c>
      <c r="H6897" s="20" t="str">
        <f ca="1">IFERROR(__xludf.DUMMYFUNCTION("GOOGLETRANSLATE(VIET!K6897,""vi"",""en"")"),"0")</f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19">
        <v>0</v>
      </c>
    </row>
    <row r="6898" spans="1:14" ht="15.75" customHeight="1" x14ac:dyDescent="0.2">
      <c r="A6898" s="14">
        <v>526</v>
      </c>
      <c r="B6898" s="16">
        <v>720</v>
      </c>
      <c r="C6898" s="14" t="s">
        <v>10061</v>
      </c>
      <c r="D6898" s="17">
        <v>1</v>
      </c>
      <c r="E6898" s="5" t="s">
        <v>10062</v>
      </c>
      <c r="F6898" s="5">
        <v>0</v>
      </c>
      <c r="G6898" s="5">
        <v>0</v>
      </c>
      <c r="H6898" s="20" t="str">
        <f ca="1">IFERROR(__xludf.DUMMYFUNCTION("GOOGLETRANSLATE(VIET!K6898,""vi"",""en"")"),"0")</f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19">
        <v>0</v>
      </c>
    </row>
    <row r="6899" spans="1:14" ht="15.75" customHeight="1" x14ac:dyDescent="0.2">
      <c r="A6899" s="14">
        <v>527</v>
      </c>
      <c r="B6899" s="16">
        <v>720</v>
      </c>
      <c r="C6899" s="14" t="s">
        <v>10063</v>
      </c>
      <c r="D6899" s="17">
        <v>1</v>
      </c>
      <c r="E6899" s="5" t="s">
        <v>10064</v>
      </c>
      <c r="F6899" s="5">
        <v>0</v>
      </c>
      <c r="G6899" s="5">
        <v>0</v>
      </c>
      <c r="H6899" s="20" t="str">
        <f ca="1">IFERROR(__xludf.DUMMYFUNCTION("GOOGLETRANSLATE(VIET!K6899,""vi"",""en"")"),"0")</f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19">
        <v>0</v>
      </c>
    </row>
    <row r="6900" spans="1:14" ht="15.75" customHeight="1" x14ac:dyDescent="0.2">
      <c r="A6900" s="14">
        <v>528</v>
      </c>
      <c r="B6900" s="16">
        <v>720</v>
      </c>
      <c r="C6900" s="14" t="s">
        <v>10065</v>
      </c>
      <c r="D6900" s="17">
        <v>1</v>
      </c>
      <c r="E6900" s="5" t="s">
        <v>10066</v>
      </c>
      <c r="F6900" s="5">
        <v>0</v>
      </c>
      <c r="G6900" s="5">
        <v>0</v>
      </c>
      <c r="H6900" s="20" t="str">
        <f ca="1">IFERROR(__xludf.DUMMYFUNCTION("GOOGLETRANSLATE(VIET!K6900,""vi"",""en"")"),"0")</f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19">
        <v>0</v>
      </c>
    </row>
    <row r="6901" spans="1:14" ht="15.75" customHeight="1" x14ac:dyDescent="0.2">
      <c r="A6901" s="14">
        <v>529</v>
      </c>
      <c r="B6901" s="16">
        <v>720</v>
      </c>
      <c r="C6901" s="14" t="s">
        <v>10067</v>
      </c>
      <c r="D6901" s="17">
        <v>1</v>
      </c>
      <c r="E6901" s="5" t="s">
        <v>10068</v>
      </c>
      <c r="F6901" s="5">
        <v>0</v>
      </c>
      <c r="G6901" s="5">
        <v>0</v>
      </c>
      <c r="H6901" s="20" t="str">
        <f ca="1">IFERROR(__xludf.DUMMYFUNCTION("GOOGLETRANSLATE(VIET!K6901,""vi"",""en"")"),"0")</f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19">
        <v>0</v>
      </c>
    </row>
    <row r="6902" spans="1:14" ht="15.75" customHeight="1" x14ac:dyDescent="0.2">
      <c r="A6902" s="14">
        <v>530</v>
      </c>
      <c r="B6902" s="16">
        <v>720</v>
      </c>
      <c r="C6902" s="14" t="s">
        <v>10069</v>
      </c>
      <c r="D6902" s="17">
        <v>1</v>
      </c>
      <c r="E6902" s="5" t="s">
        <v>10070</v>
      </c>
      <c r="F6902" s="5">
        <v>0</v>
      </c>
      <c r="G6902" s="5">
        <v>0</v>
      </c>
      <c r="H6902" s="20" t="str">
        <f ca="1">IFERROR(__xludf.DUMMYFUNCTION("GOOGLETRANSLATE(VIET!K6902,""vi"",""en"")"),"0")</f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19">
        <v>0</v>
      </c>
    </row>
    <row r="6903" spans="1:14" ht="15.75" customHeight="1" x14ac:dyDescent="0.2">
      <c r="A6903" s="14">
        <v>531</v>
      </c>
      <c r="B6903" s="16">
        <v>720</v>
      </c>
      <c r="C6903" s="14" t="s">
        <v>10071</v>
      </c>
      <c r="D6903" s="17">
        <v>1</v>
      </c>
      <c r="E6903" s="5" t="s">
        <v>10072</v>
      </c>
      <c r="F6903" s="5">
        <v>0</v>
      </c>
      <c r="G6903" s="5">
        <v>0</v>
      </c>
      <c r="H6903" s="20" t="str">
        <f ca="1">IFERROR(__xludf.DUMMYFUNCTION("GOOGLETRANSLATE(VIET!K6903,""vi"",""en"")"),"0")</f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19">
        <v>0</v>
      </c>
    </row>
    <row r="6904" spans="1:14" ht="15.75" customHeight="1" x14ac:dyDescent="0.2">
      <c r="A6904" s="14">
        <v>532</v>
      </c>
      <c r="B6904" s="16">
        <v>720</v>
      </c>
      <c r="C6904" s="14" t="s">
        <v>10073</v>
      </c>
      <c r="D6904" s="17">
        <v>1</v>
      </c>
      <c r="E6904" s="5" t="s">
        <v>10074</v>
      </c>
      <c r="F6904" s="5">
        <v>0</v>
      </c>
      <c r="G6904" s="5">
        <v>0</v>
      </c>
      <c r="H6904" s="20" t="str">
        <f ca="1">IFERROR(__xludf.DUMMYFUNCTION("GOOGLETRANSLATE(VIET!K6904,""vi"",""en"")"),"0")</f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19">
        <v>0</v>
      </c>
    </row>
    <row r="6905" spans="1:14" ht="15.75" customHeight="1" x14ac:dyDescent="0.2">
      <c r="A6905" s="14">
        <v>533</v>
      </c>
      <c r="B6905" s="16">
        <v>720</v>
      </c>
      <c r="C6905" s="14" t="s">
        <v>10075</v>
      </c>
      <c r="D6905" s="17">
        <v>1</v>
      </c>
      <c r="E6905" s="5" t="s">
        <v>10076</v>
      </c>
      <c r="F6905" s="5">
        <v>0</v>
      </c>
      <c r="G6905" s="5">
        <v>0</v>
      </c>
      <c r="H6905" s="20" t="str">
        <f ca="1">IFERROR(__xludf.DUMMYFUNCTION("GOOGLETRANSLATE(VIET!K6905,""vi"",""en"")"),"0")</f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19">
        <v>0</v>
      </c>
    </row>
    <row r="6906" spans="1:14" ht="15.75" customHeight="1" x14ac:dyDescent="0.2">
      <c r="A6906" s="14">
        <v>534</v>
      </c>
      <c r="B6906" s="16">
        <v>720</v>
      </c>
      <c r="C6906" s="14" t="s">
        <v>10077</v>
      </c>
      <c r="D6906" s="17">
        <v>1</v>
      </c>
      <c r="E6906" s="5" t="s">
        <v>10078</v>
      </c>
      <c r="F6906" s="5">
        <v>0</v>
      </c>
      <c r="G6906" s="5">
        <v>0</v>
      </c>
      <c r="H6906" s="20" t="str">
        <f ca="1">IFERROR(__xludf.DUMMYFUNCTION("GOOGLETRANSLATE(VIET!K6906,""vi"",""en"")"),"0")</f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19">
        <v>0</v>
      </c>
    </row>
    <row r="6907" spans="1:14" ht="15.75" customHeight="1" x14ac:dyDescent="0.2">
      <c r="A6907" s="14">
        <v>535</v>
      </c>
      <c r="B6907" s="16">
        <v>720</v>
      </c>
      <c r="C6907" s="14" t="s">
        <v>10079</v>
      </c>
      <c r="D6907" s="17">
        <v>1</v>
      </c>
      <c r="E6907" s="5" t="s">
        <v>10080</v>
      </c>
      <c r="F6907" s="5">
        <v>0</v>
      </c>
      <c r="G6907" s="5">
        <v>0</v>
      </c>
      <c r="H6907" s="20" t="str">
        <f ca="1">IFERROR(__xludf.DUMMYFUNCTION("GOOGLETRANSLATE(VIET!K6907,""vi"",""en"")"),"0")</f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19">
        <v>0</v>
      </c>
    </row>
    <row r="6908" spans="1:14" ht="15.75" customHeight="1" x14ac:dyDescent="0.2">
      <c r="A6908" s="14">
        <v>536</v>
      </c>
      <c r="B6908" s="16">
        <v>720</v>
      </c>
      <c r="C6908" s="14" t="s">
        <v>10081</v>
      </c>
      <c r="D6908" s="17">
        <v>1</v>
      </c>
      <c r="E6908" s="5" t="s">
        <v>10082</v>
      </c>
      <c r="F6908" s="5">
        <v>0</v>
      </c>
      <c r="G6908" s="5">
        <v>0</v>
      </c>
      <c r="H6908" s="20" t="str">
        <f ca="1">IFERROR(__xludf.DUMMYFUNCTION("GOOGLETRANSLATE(VIET!K6908,""vi"",""en"")"),"0")</f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19">
        <v>0</v>
      </c>
    </row>
    <row r="6909" spans="1:14" ht="15.75" customHeight="1" x14ac:dyDescent="0.2">
      <c r="A6909" s="14">
        <v>537</v>
      </c>
      <c r="B6909" s="16">
        <v>720</v>
      </c>
      <c r="C6909" s="14" t="s">
        <v>10083</v>
      </c>
      <c r="D6909" s="17">
        <v>1</v>
      </c>
      <c r="E6909" s="5" t="s">
        <v>10084</v>
      </c>
      <c r="F6909" s="5">
        <v>0</v>
      </c>
      <c r="G6909" s="5">
        <v>0</v>
      </c>
      <c r="H6909" s="20" t="str">
        <f ca="1">IFERROR(__xludf.DUMMYFUNCTION("GOOGLETRANSLATE(VIET!K6909,""vi"",""en"")"),"0")</f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19">
        <v>0</v>
      </c>
    </row>
    <row r="6910" spans="1:14" ht="15.75" customHeight="1" x14ac:dyDescent="0.2">
      <c r="A6910" s="14">
        <v>538</v>
      </c>
      <c r="B6910" s="16">
        <v>720</v>
      </c>
      <c r="C6910" s="14" t="s">
        <v>10085</v>
      </c>
      <c r="D6910" s="17">
        <v>1</v>
      </c>
      <c r="E6910" s="5" t="s">
        <v>10086</v>
      </c>
      <c r="F6910" s="5">
        <v>0</v>
      </c>
      <c r="G6910" s="5">
        <v>0</v>
      </c>
      <c r="H6910" s="20" t="str">
        <f ca="1">IFERROR(__xludf.DUMMYFUNCTION("GOOGLETRANSLATE(VIET!K6910,""vi"",""en"")"),"0")</f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19">
        <v>0</v>
      </c>
    </row>
    <row r="6911" spans="1:14" ht="15.75" customHeight="1" x14ac:dyDescent="0.2">
      <c r="A6911" s="14">
        <v>539</v>
      </c>
      <c r="B6911" s="16">
        <v>720</v>
      </c>
      <c r="C6911" s="14" t="s">
        <v>10087</v>
      </c>
      <c r="D6911" s="17">
        <v>2</v>
      </c>
      <c r="E6911" s="5" t="s">
        <v>10088</v>
      </c>
      <c r="F6911" s="5">
        <v>0</v>
      </c>
      <c r="G6911" s="5">
        <v>0</v>
      </c>
      <c r="H6911" s="20" t="str">
        <f ca="1">IFERROR(__xludf.DUMMYFUNCTION("GOOGLETRANSLATE(VIET!K6911,""vi"",""en"")"),"0")</f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19">
        <v>0</v>
      </c>
    </row>
    <row r="6912" spans="1:14" ht="15.75" customHeight="1" x14ac:dyDescent="0.2">
      <c r="A6912" s="14">
        <v>540</v>
      </c>
      <c r="B6912" s="16">
        <v>720</v>
      </c>
      <c r="C6912" s="14" t="s">
        <v>10089</v>
      </c>
      <c r="D6912" s="17">
        <v>1</v>
      </c>
      <c r="E6912" s="5" t="s">
        <v>10090</v>
      </c>
      <c r="F6912" s="5">
        <v>0</v>
      </c>
      <c r="G6912" s="5">
        <v>0</v>
      </c>
      <c r="H6912" s="20" t="str">
        <f ca="1">IFERROR(__xludf.DUMMYFUNCTION("GOOGLETRANSLATE(VIET!K6912,""vi"",""en"")"),"0")</f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19">
        <v>0</v>
      </c>
    </row>
    <row r="6913" spans="1:14" ht="15.75" customHeight="1" x14ac:dyDescent="0.2">
      <c r="A6913" s="14">
        <v>541</v>
      </c>
      <c r="B6913" s="16">
        <v>720</v>
      </c>
      <c r="C6913" s="14" t="s">
        <v>10091</v>
      </c>
      <c r="D6913" s="17">
        <v>1</v>
      </c>
      <c r="E6913" s="5" t="s">
        <v>10092</v>
      </c>
      <c r="F6913" s="5">
        <v>0</v>
      </c>
      <c r="G6913" s="5">
        <v>0</v>
      </c>
      <c r="H6913" s="20" t="str">
        <f ca="1">IFERROR(__xludf.DUMMYFUNCTION("GOOGLETRANSLATE(VIET!K6913,""vi"",""en"")"),"0")</f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19">
        <v>0</v>
      </c>
    </row>
    <row r="6914" spans="1:14" ht="15.75" customHeight="1" x14ac:dyDescent="0.2">
      <c r="A6914" s="14">
        <v>542</v>
      </c>
      <c r="B6914" s="16">
        <v>720</v>
      </c>
      <c r="C6914" s="14" t="s">
        <v>10093</v>
      </c>
      <c r="D6914" s="17">
        <v>1</v>
      </c>
      <c r="E6914" s="5" t="s">
        <v>10094</v>
      </c>
      <c r="F6914" s="5">
        <v>0</v>
      </c>
      <c r="G6914" s="5">
        <v>0</v>
      </c>
      <c r="H6914" s="20" t="str">
        <f ca="1">IFERROR(__xludf.DUMMYFUNCTION("GOOGLETRANSLATE(VIET!K6914,""vi"",""en"")"),"0")</f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19">
        <v>0</v>
      </c>
    </row>
    <row r="6915" spans="1:14" ht="15.75" customHeight="1" x14ac:dyDescent="0.2">
      <c r="A6915" s="14">
        <v>543</v>
      </c>
      <c r="B6915" s="16">
        <v>720</v>
      </c>
      <c r="C6915" s="14" t="s">
        <v>10095</v>
      </c>
      <c r="D6915" s="17">
        <v>1</v>
      </c>
      <c r="E6915" s="5" t="s">
        <v>10096</v>
      </c>
      <c r="F6915" s="5">
        <v>0</v>
      </c>
      <c r="G6915" s="5">
        <v>0</v>
      </c>
      <c r="H6915" s="20" t="str">
        <f ca="1">IFERROR(__xludf.DUMMYFUNCTION("GOOGLETRANSLATE(VIET!K6915,""vi"",""en"")"),"0")</f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19">
        <v>0</v>
      </c>
    </row>
    <row r="6916" spans="1:14" ht="15.75" customHeight="1" x14ac:dyDescent="0.2">
      <c r="A6916" s="14">
        <v>544</v>
      </c>
      <c r="B6916" s="16">
        <v>720</v>
      </c>
      <c r="C6916" s="14" t="s">
        <v>10097</v>
      </c>
      <c r="D6916" s="17">
        <v>1</v>
      </c>
      <c r="E6916" s="5" t="s">
        <v>10098</v>
      </c>
      <c r="F6916" s="5" t="s">
        <v>10099</v>
      </c>
      <c r="G6916" s="5">
        <v>0</v>
      </c>
      <c r="H6916" s="20" t="str">
        <f ca="1">IFERROR(__xludf.DUMMYFUNCTION("GOOGLETRANSLATE(VIET!K6916,""vi"",""en"")"),"0")</f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19">
        <v>0</v>
      </c>
    </row>
    <row r="6917" spans="1:14" ht="15.75" customHeight="1" x14ac:dyDescent="0.2">
      <c r="A6917" s="14">
        <v>545</v>
      </c>
      <c r="B6917" s="16">
        <v>720</v>
      </c>
      <c r="C6917" s="14" t="s">
        <v>10100</v>
      </c>
      <c r="D6917" s="17">
        <v>1</v>
      </c>
      <c r="E6917" s="5" t="s">
        <v>10101</v>
      </c>
      <c r="F6917" s="5" t="s">
        <v>10102</v>
      </c>
      <c r="G6917" s="5">
        <v>0</v>
      </c>
      <c r="H6917" s="20" t="str">
        <f ca="1">IFERROR(__xludf.DUMMYFUNCTION("GOOGLETRANSLATE(VIET!K6917,""vi"",""en"")"),"0")</f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19">
        <v>0</v>
      </c>
    </row>
    <row r="6918" spans="1:14" ht="15.75" customHeight="1" x14ac:dyDescent="0.2">
      <c r="A6918" s="14">
        <v>546</v>
      </c>
      <c r="B6918" s="16">
        <v>720</v>
      </c>
      <c r="C6918" s="14" t="s">
        <v>10103</v>
      </c>
      <c r="D6918" s="17">
        <v>1</v>
      </c>
      <c r="E6918" s="5" t="s">
        <v>10104</v>
      </c>
      <c r="F6918" s="5">
        <v>0</v>
      </c>
      <c r="G6918" s="5">
        <v>0</v>
      </c>
      <c r="H6918" s="20" t="str">
        <f ca="1">IFERROR(__xludf.DUMMYFUNCTION("GOOGLETRANSLATE(VIET!K6918,""vi"",""en"")"),"0")</f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19">
        <v>0</v>
      </c>
    </row>
    <row r="6919" spans="1:14" ht="15.75" customHeight="1" x14ac:dyDescent="0.2">
      <c r="A6919" s="14">
        <v>547</v>
      </c>
      <c r="B6919" s="16">
        <v>720</v>
      </c>
      <c r="C6919" s="14" t="s">
        <v>10105</v>
      </c>
      <c r="D6919" s="17">
        <v>1</v>
      </c>
      <c r="E6919" s="5" t="s">
        <v>10106</v>
      </c>
      <c r="F6919" s="5" t="s">
        <v>10107</v>
      </c>
      <c r="G6919" s="5">
        <v>0</v>
      </c>
      <c r="H6919" s="20" t="str">
        <f ca="1">IFERROR(__xludf.DUMMYFUNCTION("GOOGLETRANSLATE(VIET!K6919,""vi"",""en"")"),"0")</f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19">
        <v>0</v>
      </c>
    </row>
    <row r="6920" spans="1:14" ht="15.75" customHeight="1" x14ac:dyDescent="0.2">
      <c r="A6920" s="14">
        <v>548</v>
      </c>
      <c r="B6920" s="16">
        <v>720</v>
      </c>
      <c r="C6920" s="14" t="s">
        <v>10108</v>
      </c>
      <c r="D6920" s="17">
        <v>1</v>
      </c>
      <c r="E6920" s="5" t="s">
        <v>10109</v>
      </c>
      <c r="F6920" s="5">
        <v>0</v>
      </c>
      <c r="G6920" s="5">
        <v>0</v>
      </c>
      <c r="H6920" s="20" t="str">
        <f ca="1">IFERROR(__xludf.DUMMYFUNCTION("GOOGLETRANSLATE(VIET!K6920,""vi"",""en"")"),"0")</f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19">
        <v>0</v>
      </c>
    </row>
    <row r="6921" spans="1:14" ht="15.75" customHeight="1" x14ac:dyDescent="0.2">
      <c r="A6921" s="14">
        <v>549</v>
      </c>
      <c r="B6921" s="16">
        <v>720</v>
      </c>
      <c r="C6921" s="14" t="s">
        <v>10110</v>
      </c>
      <c r="D6921" s="17">
        <v>1</v>
      </c>
      <c r="E6921" s="5" t="s">
        <v>10111</v>
      </c>
      <c r="F6921" s="5">
        <v>0</v>
      </c>
      <c r="G6921" s="5">
        <v>0</v>
      </c>
      <c r="H6921" s="20" t="str">
        <f ca="1">IFERROR(__xludf.DUMMYFUNCTION("GOOGLETRANSLATE(VIET!K6921,""vi"",""en"")"),"0")</f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19">
        <v>0</v>
      </c>
    </row>
    <row r="6922" spans="1:14" ht="15.75" customHeight="1" x14ac:dyDescent="0.2">
      <c r="A6922" s="14">
        <v>552</v>
      </c>
      <c r="B6922" s="16">
        <v>720</v>
      </c>
      <c r="C6922" s="14" t="s">
        <v>10112</v>
      </c>
      <c r="D6922" s="17">
        <v>1</v>
      </c>
      <c r="E6922" s="5" t="s">
        <v>10113</v>
      </c>
      <c r="F6922" s="5">
        <v>0</v>
      </c>
      <c r="G6922" s="5">
        <v>0</v>
      </c>
      <c r="H6922" s="20" t="str">
        <f ca="1">IFERROR(__xludf.DUMMYFUNCTION("GOOGLETRANSLATE(VIET!K6922,""vi"",""en"")"),"0")</f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19">
        <v>0</v>
      </c>
    </row>
    <row r="6923" spans="1:14" ht="15.75" hidden="1" customHeight="1" x14ac:dyDescent="0.2">
      <c r="A6923" s="14">
        <v>0</v>
      </c>
      <c r="B6923" s="16">
        <v>0</v>
      </c>
      <c r="C6923" s="14">
        <v>0</v>
      </c>
      <c r="D6923" s="17">
        <v>0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19">
        <v>0</v>
      </c>
    </row>
    <row r="6924" spans="1:14" ht="15.75" hidden="1" customHeight="1" x14ac:dyDescent="0.2">
      <c r="A6924" s="14">
        <v>0</v>
      </c>
      <c r="B6924" s="16">
        <v>0</v>
      </c>
      <c r="C6924" s="14">
        <v>0</v>
      </c>
      <c r="D6924" s="17">
        <v>0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19">
        <v>0</v>
      </c>
    </row>
    <row r="6925" spans="1:14" ht="15.75" hidden="1" customHeight="1" x14ac:dyDescent="0.2">
      <c r="A6925" s="14">
        <v>0</v>
      </c>
      <c r="B6925" s="16">
        <v>0</v>
      </c>
      <c r="C6925" s="14">
        <v>0</v>
      </c>
      <c r="D6925" s="17">
        <v>0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19">
        <v>0</v>
      </c>
    </row>
    <row r="6926" spans="1:14" ht="15.75" hidden="1" customHeight="1" x14ac:dyDescent="0.2">
      <c r="A6926" s="14">
        <v>0</v>
      </c>
      <c r="B6926" s="16">
        <v>0</v>
      </c>
      <c r="C6926" s="14">
        <v>0</v>
      </c>
      <c r="D6926" s="17">
        <v>0</v>
      </c>
      <c r="E6926" s="5">
        <v>0</v>
      </c>
      <c r="F6926" s="5">
        <v>0</v>
      </c>
      <c r="G6926" s="5">
        <v>0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19">
        <v>0</v>
      </c>
    </row>
    <row r="6927" spans="1:14" ht="15.75" hidden="1" customHeight="1" x14ac:dyDescent="0.2">
      <c r="A6927" s="14">
        <v>0</v>
      </c>
      <c r="B6927" s="16">
        <v>0</v>
      </c>
      <c r="C6927" s="14">
        <v>0</v>
      </c>
      <c r="D6927" s="17">
        <v>0</v>
      </c>
      <c r="E6927" s="5">
        <v>0</v>
      </c>
      <c r="F6927" s="5">
        <v>0</v>
      </c>
      <c r="G6927" s="5">
        <v>0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19">
        <v>0</v>
      </c>
    </row>
    <row r="6928" spans="1:14" ht="15.75" customHeight="1" x14ac:dyDescent="0.2">
      <c r="A6928" s="14">
        <v>1</v>
      </c>
      <c r="B6928" s="16">
        <v>730</v>
      </c>
      <c r="C6928" s="14" t="s">
        <v>10114</v>
      </c>
      <c r="D6928" s="17">
        <v>1</v>
      </c>
      <c r="E6928" s="5" t="s">
        <v>10115</v>
      </c>
      <c r="F6928" s="5">
        <v>0</v>
      </c>
      <c r="G6928" s="5">
        <v>0</v>
      </c>
      <c r="H6928" s="20" t="str">
        <f ca="1">IFERROR(__xludf.DUMMYFUNCTION("GOOGLETRANSLATE(VIET!K6928,""vi"",""en"")"),"0")</f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19">
        <v>0</v>
      </c>
    </row>
    <row r="6929" spans="1:14" ht="15.75" customHeight="1" x14ac:dyDescent="0.2">
      <c r="A6929" s="14">
        <v>2</v>
      </c>
      <c r="B6929" s="16">
        <v>730</v>
      </c>
      <c r="C6929" s="14" t="s">
        <v>10116</v>
      </c>
      <c r="D6929" s="17">
        <v>1</v>
      </c>
      <c r="E6929" s="5" t="s">
        <v>10117</v>
      </c>
      <c r="F6929" s="5">
        <v>0</v>
      </c>
      <c r="G6929" s="5" t="s">
        <v>554</v>
      </c>
      <c r="H6929" s="20" t="str">
        <f ca="1">IFERROR(__xludf.DUMMYFUNCTION("GOOGLETRANSLATE(VIET!K6929,""vi"",""en"")"),"Language")</f>
        <v>Language</v>
      </c>
      <c r="I6929" s="5">
        <v>0</v>
      </c>
      <c r="J6929" s="5">
        <v>2009</v>
      </c>
      <c r="K6929" s="5">
        <v>1</v>
      </c>
      <c r="L6929" s="5" t="s">
        <v>533</v>
      </c>
      <c r="M6929" s="5" t="s">
        <v>307</v>
      </c>
      <c r="N6929" s="19">
        <v>9784894763029</v>
      </c>
    </row>
    <row r="6930" spans="1:14" ht="15.75" customHeight="1" x14ac:dyDescent="0.2">
      <c r="A6930" s="14">
        <v>3</v>
      </c>
      <c r="B6930" s="16">
        <v>730</v>
      </c>
      <c r="C6930" s="14" t="s">
        <v>10118</v>
      </c>
      <c r="D6930" s="17">
        <v>1</v>
      </c>
      <c r="E6930" s="5" t="s">
        <v>10119</v>
      </c>
      <c r="F6930" s="5">
        <v>0</v>
      </c>
      <c r="G6930" s="5" t="s">
        <v>10120</v>
      </c>
      <c r="H6930" s="20" t="str">
        <f ca="1">IFERROR(__xludf.DUMMYFUNCTION("GOOGLETRANSLATE(VIET!K6930,""vi"",""en"")"),"Language")</f>
        <v>Language</v>
      </c>
      <c r="I6930" s="5">
        <v>0</v>
      </c>
      <c r="J6930" s="5">
        <v>2006</v>
      </c>
      <c r="K6930" s="5">
        <v>1</v>
      </c>
      <c r="L6930" s="5" t="s">
        <v>8834</v>
      </c>
      <c r="M6930" s="5" t="s">
        <v>96</v>
      </c>
      <c r="N6930" s="19">
        <v>9784883193363</v>
      </c>
    </row>
    <row r="6931" spans="1:14" ht="15.75" customHeight="1" x14ac:dyDescent="0.2">
      <c r="A6931" s="14">
        <v>4</v>
      </c>
      <c r="B6931" s="16">
        <v>730</v>
      </c>
      <c r="C6931" s="14" t="s">
        <v>10121</v>
      </c>
      <c r="D6931" s="17">
        <v>1</v>
      </c>
      <c r="E6931" s="5" t="s">
        <v>10122</v>
      </c>
      <c r="F6931" s="5">
        <v>0</v>
      </c>
      <c r="G6931" s="5">
        <v>0</v>
      </c>
      <c r="H6931" s="20" t="str">
        <f ca="1">IFERROR(__xludf.DUMMYFUNCTION("GOOGLETRANSLATE(VIET!K6931,""vi"",""en"")"),"0")</f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19">
        <v>0</v>
      </c>
    </row>
    <row r="6932" spans="1:14" ht="15.75" customHeight="1" x14ac:dyDescent="0.2">
      <c r="A6932" s="14">
        <v>5</v>
      </c>
      <c r="B6932" s="16">
        <v>730</v>
      </c>
      <c r="C6932" s="14" t="s">
        <v>10123</v>
      </c>
      <c r="D6932" s="17">
        <v>1</v>
      </c>
      <c r="E6932" s="5" t="s">
        <v>10124</v>
      </c>
      <c r="F6932" s="5">
        <v>0</v>
      </c>
      <c r="G6932" s="5" t="s">
        <v>554</v>
      </c>
      <c r="H6932" s="20" t="str">
        <f ca="1">IFERROR(__xludf.DUMMYFUNCTION("GOOGLETRANSLATE(VIET!K6932,""vi"",""en"")"),"Language")</f>
        <v>Language</v>
      </c>
      <c r="I6932" s="5">
        <v>0</v>
      </c>
      <c r="J6932" s="5">
        <v>2005</v>
      </c>
      <c r="K6932" s="5">
        <v>2</v>
      </c>
      <c r="L6932" s="5" t="s">
        <v>8672</v>
      </c>
      <c r="M6932" s="5" t="s">
        <v>96</v>
      </c>
      <c r="N6932" s="19">
        <v>9784893584793</v>
      </c>
    </row>
    <row r="6933" spans="1:14" ht="15.75" customHeight="1" x14ac:dyDescent="0.2">
      <c r="A6933" s="14">
        <v>6</v>
      </c>
      <c r="B6933" s="16">
        <v>730</v>
      </c>
      <c r="C6933" s="14" t="s">
        <v>10125</v>
      </c>
      <c r="D6933" s="17">
        <v>1</v>
      </c>
      <c r="E6933" s="5" t="s">
        <v>10126</v>
      </c>
      <c r="F6933" s="5">
        <v>0</v>
      </c>
      <c r="G6933" s="5" t="s">
        <v>554</v>
      </c>
      <c r="H6933" s="20" t="str">
        <f ca="1">IFERROR(__xludf.DUMMYFUNCTION("GOOGLETRANSLATE(VIET!K6933,""vi"",""en"")"),"Language")</f>
        <v>Language</v>
      </c>
      <c r="I6933" s="5">
        <v>0</v>
      </c>
      <c r="J6933" s="5">
        <v>2009</v>
      </c>
      <c r="K6933" s="5">
        <v>0</v>
      </c>
      <c r="L6933" s="5" t="s">
        <v>10127</v>
      </c>
      <c r="M6933" s="5" t="s">
        <v>96</v>
      </c>
      <c r="N6933" s="19">
        <v>0</v>
      </c>
    </row>
    <row r="6934" spans="1:14" ht="15.75" customHeight="1" x14ac:dyDescent="0.2">
      <c r="A6934" s="14">
        <v>7</v>
      </c>
      <c r="B6934" s="16">
        <v>730</v>
      </c>
      <c r="C6934" s="14" t="s">
        <v>10128</v>
      </c>
      <c r="D6934" s="17">
        <v>1</v>
      </c>
      <c r="E6934" s="5" t="s">
        <v>10129</v>
      </c>
      <c r="F6934" s="5">
        <v>0</v>
      </c>
      <c r="G6934" s="5" t="s">
        <v>32</v>
      </c>
      <c r="H6934" s="20" t="str">
        <f ca="1">IFERROR(__xludf.DUMMYFUNCTION("GOOGLETRANSLATE(VIET!K6934,""vi"",""en"")"),"Language")</f>
        <v>Language</v>
      </c>
      <c r="I6934" s="5">
        <v>0</v>
      </c>
      <c r="J6934" s="5">
        <v>2007</v>
      </c>
      <c r="K6934" s="5">
        <v>1</v>
      </c>
      <c r="L6934" s="5" t="s">
        <v>8672</v>
      </c>
      <c r="M6934" s="5" t="s">
        <v>96</v>
      </c>
      <c r="N6934" s="19">
        <v>9784894762534</v>
      </c>
    </row>
    <row r="6935" spans="1:14" ht="15.75" customHeight="1" x14ac:dyDescent="0.2">
      <c r="A6935" s="14">
        <v>8</v>
      </c>
      <c r="B6935" s="16">
        <v>730</v>
      </c>
      <c r="C6935" s="14" t="s">
        <v>10130</v>
      </c>
      <c r="D6935" s="17">
        <v>1</v>
      </c>
      <c r="E6935" s="5" t="s">
        <v>10131</v>
      </c>
      <c r="F6935" s="5">
        <v>0</v>
      </c>
      <c r="G6935" s="5">
        <v>0</v>
      </c>
      <c r="H6935" s="20" t="str">
        <f ca="1">IFERROR(__xludf.DUMMYFUNCTION("GOOGLETRANSLATE(VIET!K6935,""vi"",""en"")"),"0")</f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19">
        <v>0</v>
      </c>
    </row>
    <row r="6936" spans="1:14" ht="15.75" customHeight="1" x14ac:dyDescent="0.2">
      <c r="A6936" s="14">
        <v>9</v>
      </c>
      <c r="B6936" s="16">
        <v>730</v>
      </c>
      <c r="C6936" s="14" t="s">
        <v>10132</v>
      </c>
      <c r="D6936" s="17">
        <v>1</v>
      </c>
      <c r="E6936" s="5" t="s">
        <v>10133</v>
      </c>
      <c r="F6936" s="5">
        <v>0</v>
      </c>
      <c r="G6936" s="5" t="s">
        <v>32</v>
      </c>
      <c r="H6936" s="20" t="str">
        <f ca="1">IFERROR(__xludf.DUMMYFUNCTION("GOOGLETRANSLATE(VIET!K6936,""vi"",""en"")"),"Language")</f>
        <v>Language</v>
      </c>
      <c r="I6936" s="5">
        <v>0</v>
      </c>
      <c r="J6936" s="5">
        <v>1999</v>
      </c>
      <c r="K6936" s="5">
        <v>1</v>
      </c>
      <c r="L6936" s="5" t="s">
        <v>558</v>
      </c>
      <c r="M6936" s="5" t="s">
        <v>96</v>
      </c>
      <c r="N6936" s="19">
        <v>4875400306</v>
      </c>
    </row>
    <row r="6937" spans="1:14" ht="15.75" customHeight="1" x14ac:dyDescent="0.2">
      <c r="A6937" s="14">
        <v>10</v>
      </c>
      <c r="B6937" s="16">
        <v>730</v>
      </c>
      <c r="C6937" s="14" t="s">
        <v>10134</v>
      </c>
      <c r="D6937" s="17">
        <v>2</v>
      </c>
      <c r="E6937" s="5" t="s">
        <v>10135</v>
      </c>
      <c r="F6937" s="5">
        <v>0</v>
      </c>
      <c r="G6937" s="5" t="s">
        <v>10136</v>
      </c>
      <c r="H6937" s="20" t="str">
        <f ca="1">IFERROR(__xludf.DUMMYFUNCTION("GOOGLETRANSLATE(VIET!K6937,""vi"",""en"")"),"Language")</f>
        <v>Language</v>
      </c>
      <c r="I6937" s="5">
        <v>0</v>
      </c>
      <c r="J6937" s="5">
        <v>2009</v>
      </c>
      <c r="K6937" s="5">
        <v>1</v>
      </c>
      <c r="L6937" s="5" t="s">
        <v>5454</v>
      </c>
      <c r="M6937" s="5" t="s">
        <v>96</v>
      </c>
      <c r="N6937" s="19">
        <v>894904575048</v>
      </c>
    </row>
    <row r="6938" spans="1:14" ht="15.75" customHeight="1" x14ac:dyDescent="0.2">
      <c r="A6938" s="14">
        <v>11</v>
      </c>
      <c r="B6938" s="16">
        <v>730</v>
      </c>
      <c r="C6938" s="14" t="s">
        <v>10137</v>
      </c>
      <c r="D6938" s="17">
        <v>1</v>
      </c>
      <c r="E6938" s="5" t="s">
        <v>10138</v>
      </c>
      <c r="F6938" s="5">
        <v>0</v>
      </c>
      <c r="G6938" s="5" t="s">
        <v>10139</v>
      </c>
      <c r="H6938" s="20" t="str">
        <f ca="1">IFERROR(__xludf.DUMMYFUNCTION("GOOGLETRANSLATE(VIET!K6938,""vi"",""en"")"),"Language")</f>
        <v>Language</v>
      </c>
      <c r="I6938" s="5">
        <v>0</v>
      </c>
      <c r="J6938" s="5">
        <v>2009</v>
      </c>
      <c r="K6938" s="5">
        <v>0</v>
      </c>
      <c r="L6938" s="5" t="s">
        <v>2183</v>
      </c>
      <c r="M6938" s="5" t="s">
        <v>307</v>
      </c>
      <c r="N6938" s="19" t="s">
        <v>10140</v>
      </c>
    </row>
    <row r="6939" spans="1:14" ht="15.75" customHeight="1" x14ac:dyDescent="0.2">
      <c r="A6939" s="14">
        <v>12</v>
      </c>
      <c r="B6939" s="16">
        <v>730</v>
      </c>
      <c r="C6939" s="14" t="s">
        <v>10141</v>
      </c>
      <c r="D6939" s="17">
        <v>0</v>
      </c>
      <c r="E6939" s="5" t="s">
        <v>10142</v>
      </c>
      <c r="F6939" s="5">
        <v>0</v>
      </c>
      <c r="G6939" s="5" t="s">
        <v>10139</v>
      </c>
      <c r="H6939" s="20" t="str">
        <f ca="1">IFERROR(__xludf.DUMMYFUNCTION("GOOGLETRANSLATE(VIET!K6939,""vi"",""en"")"),"Language")</f>
        <v>Language</v>
      </c>
      <c r="I6939" s="5">
        <v>0</v>
      </c>
      <c r="J6939" s="5">
        <v>2010</v>
      </c>
      <c r="K6939" s="5">
        <v>1</v>
      </c>
      <c r="L6939" s="5" t="s">
        <v>2183</v>
      </c>
      <c r="M6939" s="5" t="s">
        <v>307</v>
      </c>
      <c r="N6939" s="19" t="s">
        <v>10140</v>
      </c>
    </row>
    <row r="6940" spans="1:14" ht="15.75" customHeight="1" x14ac:dyDescent="0.2">
      <c r="A6940" s="14">
        <v>13</v>
      </c>
      <c r="B6940" s="16">
        <v>730</v>
      </c>
      <c r="C6940" s="14" t="s">
        <v>10143</v>
      </c>
      <c r="D6940" s="17">
        <v>2</v>
      </c>
      <c r="E6940" s="5" t="s">
        <v>10144</v>
      </c>
      <c r="F6940" s="5">
        <v>0</v>
      </c>
      <c r="G6940" s="5" t="s">
        <v>571</v>
      </c>
      <c r="H6940" s="20" t="str">
        <f ca="1">IFERROR(__xludf.DUMMYFUNCTION("GOOGLETRANSLATE(VIET!K6940,""vi"",""en"")"),"Language")</f>
        <v>Language</v>
      </c>
      <c r="I6940" s="5">
        <v>0</v>
      </c>
      <c r="J6940" s="5">
        <v>2006</v>
      </c>
      <c r="K6940" s="5">
        <v>2</v>
      </c>
      <c r="L6940" s="5" t="s">
        <v>8834</v>
      </c>
      <c r="M6940" s="5" t="s">
        <v>96</v>
      </c>
      <c r="N6940" s="19">
        <v>9784883194001</v>
      </c>
    </row>
    <row r="6941" spans="1:14" ht="15.75" customHeight="1" x14ac:dyDescent="0.2">
      <c r="A6941" s="14">
        <v>14</v>
      </c>
      <c r="B6941" s="16">
        <v>730</v>
      </c>
      <c r="C6941" s="14" t="s">
        <v>10145</v>
      </c>
      <c r="D6941" s="17">
        <v>1</v>
      </c>
      <c r="E6941" s="5" t="s">
        <v>10146</v>
      </c>
      <c r="F6941" s="5">
        <v>0</v>
      </c>
      <c r="G6941" s="5" t="s">
        <v>10147</v>
      </c>
      <c r="H6941" s="20" t="str">
        <f ca="1">IFERROR(__xludf.DUMMYFUNCTION("GOOGLETRANSLATE(VIET!K6941,""vi"",""en"")"),"Language")</f>
        <v>Language</v>
      </c>
      <c r="I6941" s="5">
        <v>0</v>
      </c>
      <c r="J6941" s="5">
        <v>2005</v>
      </c>
      <c r="K6941" s="5">
        <v>0</v>
      </c>
      <c r="L6941" s="5" t="s">
        <v>10147</v>
      </c>
      <c r="M6941" s="5" t="s">
        <v>307</v>
      </c>
      <c r="N6941" s="19" t="s">
        <v>32</v>
      </c>
    </row>
    <row r="6942" spans="1:14" ht="15.75" customHeight="1" x14ac:dyDescent="0.2">
      <c r="A6942" s="14">
        <v>15</v>
      </c>
      <c r="B6942" s="16">
        <v>730</v>
      </c>
      <c r="C6942" s="14" t="s">
        <v>10148</v>
      </c>
      <c r="D6942" s="17">
        <v>1</v>
      </c>
      <c r="E6942" s="5" t="s">
        <v>10149</v>
      </c>
      <c r="F6942" s="5">
        <v>0</v>
      </c>
      <c r="G6942" s="5" t="s">
        <v>10147</v>
      </c>
      <c r="H6942" s="20" t="str">
        <f ca="1">IFERROR(__xludf.DUMMYFUNCTION("GOOGLETRANSLATE(VIET!K6942,""vi"",""en"")"),"Language")</f>
        <v>Language</v>
      </c>
      <c r="I6942" s="5">
        <v>0</v>
      </c>
      <c r="J6942" s="5">
        <v>2006</v>
      </c>
      <c r="K6942" s="5">
        <v>0</v>
      </c>
      <c r="L6942" s="5" t="s">
        <v>10147</v>
      </c>
      <c r="M6942" s="5" t="s">
        <v>307</v>
      </c>
      <c r="N6942" s="19" t="s">
        <v>32</v>
      </c>
    </row>
    <row r="6943" spans="1:14" ht="15.75" customHeight="1" x14ac:dyDescent="0.2">
      <c r="A6943" s="14">
        <v>16</v>
      </c>
      <c r="B6943" s="16">
        <v>730</v>
      </c>
      <c r="C6943" s="14" t="s">
        <v>10150</v>
      </c>
      <c r="D6943" s="17">
        <v>1</v>
      </c>
      <c r="E6943" s="5" t="s">
        <v>10151</v>
      </c>
      <c r="F6943" s="5">
        <v>0</v>
      </c>
      <c r="G6943" s="5" t="s">
        <v>10147</v>
      </c>
      <c r="H6943" s="20" t="str">
        <f ca="1">IFERROR(__xludf.DUMMYFUNCTION("GOOGLETRANSLATE(VIET!K6943,""vi"",""en"")"),"Language")</f>
        <v>Language</v>
      </c>
      <c r="I6943" s="5">
        <v>0</v>
      </c>
      <c r="J6943" s="5">
        <v>2006</v>
      </c>
      <c r="K6943" s="5">
        <v>0</v>
      </c>
      <c r="L6943" s="5" t="s">
        <v>10147</v>
      </c>
      <c r="M6943" s="5" t="s">
        <v>307</v>
      </c>
      <c r="N6943" s="19" t="s">
        <v>32</v>
      </c>
    </row>
    <row r="6944" spans="1:14" ht="15.75" customHeight="1" x14ac:dyDescent="0.2">
      <c r="A6944" s="14">
        <v>17</v>
      </c>
      <c r="B6944" s="16">
        <v>730</v>
      </c>
      <c r="C6944" s="14" t="s">
        <v>10152</v>
      </c>
      <c r="D6944" s="17">
        <v>1</v>
      </c>
      <c r="E6944" s="5" t="s">
        <v>10153</v>
      </c>
      <c r="F6944" s="5">
        <v>0</v>
      </c>
      <c r="G6944" s="5" t="s">
        <v>10147</v>
      </c>
      <c r="H6944" s="20" t="str">
        <f ca="1">IFERROR(__xludf.DUMMYFUNCTION("GOOGLETRANSLATE(VIET!K6944,""vi"",""en"")"),"Language")</f>
        <v>Language</v>
      </c>
      <c r="I6944" s="5">
        <v>0</v>
      </c>
      <c r="J6944" s="5">
        <v>2006</v>
      </c>
      <c r="K6944" s="5">
        <v>0</v>
      </c>
      <c r="L6944" s="5" t="s">
        <v>10147</v>
      </c>
      <c r="M6944" s="5" t="s">
        <v>307</v>
      </c>
      <c r="N6944" s="19" t="s">
        <v>32</v>
      </c>
    </row>
    <row r="6945" spans="1:14" ht="15.75" customHeight="1" x14ac:dyDescent="0.2">
      <c r="A6945" s="14">
        <v>18</v>
      </c>
      <c r="B6945" s="16">
        <v>730</v>
      </c>
      <c r="C6945" s="14" t="s">
        <v>10154</v>
      </c>
      <c r="D6945" s="17">
        <v>1</v>
      </c>
      <c r="E6945" s="5" t="s">
        <v>10155</v>
      </c>
      <c r="F6945" s="5">
        <v>0</v>
      </c>
      <c r="G6945" s="5" t="s">
        <v>32</v>
      </c>
      <c r="H6945" s="20" t="str">
        <f ca="1">IFERROR(__xludf.DUMMYFUNCTION("GOOGLETRANSLATE(VIET!K6945,""vi"",""en"")"),"Language")</f>
        <v>Language</v>
      </c>
      <c r="I6945" s="5">
        <v>0</v>
      </c>
      <c r="J6945" s="5">
        <v>2010</v>
      </c>
      <c r="K6945" s="5">
        <v>0</v>
      </c>
      <c r="L6945" s="5" t="s">
        <v>10147</v>
      </c>
      <c r="M6945" s="5" t="s">
        <v>96</v>
      </c>
      <c r="N6945" s="19" t="s">
        <v>32</v>
      </c>
    </row>
    <row r="6946" spans="1:14" ht="15.75" customHeight="1" x14ac:dyDescent="0.2">
      <c r="A6946" s="14">
        <v>19</v>
      </c>
      <c r="B6946" s="16">
        <v>730</v>
      </c>
      <c r="C6946" s="14" t="s">
        <v>10156</v>
      </c>
      <c r="D6946" s="17">
        <v>2</v>
      </c>
      <c r="E6946" s="5" t="s">
        <v>10157</v>
      </c>
      <c r="F6946" s="5">
        <v>0</v>
      </c>
      <c r="G6946" s="5" t="s">
        <v>10158</v>
      </c>
      <c r="H6946" s="20" t="str">
        <f ca="1">IFERROR(__xludf.DUMMYFUNCTION("GOOGLETRANSLATE(VIET!K6946,""vi"",""en"")"),"Language")</f>
        <v>Language</v>
      </c>
      <c r="I6946" s="5">
        <v>0</v>
      </c>
      <c r="J6946" s="5">
        <v>2007</v>
      </c>
      <c r="K6946" s="5">
        <v>1</v>
      </c>
      <c r="L6946" s="5" t="s">
        <v>8672</v>
      </c>
      <c r="M6946" s="5" t="s">
        <v>96</v>
      </c>
      <c r="N6946" s="19">
        <v>9784893586421</v>
      </c>
    </row>
    <row r="6947" spans="1:14" ht="15.75" customHeight="1" x14ac:dyDescent="0.2">
      <c r="A6947" s="14">
        <v>20</v>
      </c>
      <c r="B6947" s="16">
        <v>730</v>
      </c>
      <c r="C6947" s="14" t="s">
        <v>10159</v>
      </c>
      <c r="D6947" s="17">
        <v>1</v>
      </c>
      <c r="E6947" s="5" t="e">
        <v>#REF!</v>
      </c>
      <c r="F6947" s="5">
        <v>0</v>
      </c>
      <c r="G6947" s="5" t="s">
        <v>10160</v>
      </c>
      <c r="H6947" s="20" t="str">
        <f ca="1">IFERROR(__xludf.DUMMYFUNCTION("GOOGLETRANSLATE(VIET!K6947,""vi"",""en"")"),"Language")</f>
        <v>Language</v>
      </c>
      <c r="I6947" s="5">
        <v>0</v>
      </c>
      <c r="J6947" s="5">
        <v>2010</v>
      </c>
      <c r="K6947" s="5">
        <v>1</v>
      </c>
      <c r="L6947" s="5" t="s">
        <v>8686</v>
      </c>
      <c r="M6947" s="5" t="s">
        <v>10161</v>
      </c>
      <c r="N6947" s="19">
        <v>978475418325</v>
      </c>
    </row>
    <row r="6948" spans="1:14" ht="15.75" customHeight="1" x14ac:dyDescent="0.2">
      <c r="A6948" s="14">
        <v>21</v>
      </c>
      <c r="B6948" s="16">
        <v>730</v>
      </c>
      <c r="C6948" s="14" t="s">
        <v>10162</v>
      </c>
      <c r="D6948" s="17">
        <v>2</v>
      </c>
      <c r="E6948" s="5" t="s">
        <v>10163</v>
      </c>
      <c r="F6948" s="5">
        <v>0</v>
      </c>
      <c r="G6948" s="5" t="s">
        <v>10164</v>
      </c>
      <c r="H6948" s="20" t="str">
        <f ca="1">IFERROR(__xludf.DUMMYFUNCTION("GOOGLETRANSLATE(VIET!K6948,""vi"",""en"")"),"Language")</f>
        <v>Language</v>
      </c>
      <c r="I6948" s="5">
        <v>0</v>
      </c>
      <c r="J6948" s="5">
        <v>2007</v>
      </c>
      <c r="K6948" s="5">
        <v>3</v>
      </c>
      <c r="L6948" s="5" t="s">
        <v>8686</v>
      </c>
      <c r="M6948" s="5" t="s">
        <v>96</v>
      </c>
      <c r="N6948" s="19">
        <v>9784757402744</v>
      </c>
    </row>
    <row r="6949" spans="1:14" ht="15.75" customHeight="1" x14ac:dyDescent="0.2">
      <c r="A6949" s="14">
        <v>22</v>
      </c>
      <c r="B6949" s="16">
        <v>730</v>
      </c>
      <c r="C6949" s="14" t="s">
        <v>10165</v>
      </c>
      <c r="D6949" s="17">
        <v>2</v>
      </c>
      <c r="E6949" s="5" t="s">
        <v>10166</v>
      </c>
      <c r="F6949" s="5">
        <v>0</v>
      </c>
      <c r="G6949" s="5" t="s">
        <v>10167</v>
      </c>
      <c r="H6949" s="20" t="str">
        <f ca="1">IFERROR(__xludf.DUMMYFUNCTION("GOOGLETRANSLATE(VIET!K6949,""vi"",""en"")"),"Language")</f>
        <v>Language</v>
      </c>
      <c r="I6949" s="5">
        <v>0</v>
      </c>
      <c r="J6949" s="5">
        <v>1999</v>
      </c>
      <c r="K6949" s="5">
        <v>1</v>
      </c>
      <c r="L6949" s="5" t="s">
        <v>8672</v>
      </c>
      <c r="M6949" s="5" t="s">
        <v>96</v>
      </c>
      <c r="N6949" s="19">
        <v>9784893584366</v>
      </c>
    </row>
    <row r="6950" spans="1:14" ht="15.75" customHeight="1" x14ac:dyDescent="0.2">
      <c r="A6950" s="14">
        <v>23</v>
      </c>
      <c r="B6950" s="16">
        <v>730</v>
      </c>
      <c r="C6950" s="14" t="s">
        <v>10168</v>
      </c>
      <c r="D6950" s="17">
        <v>2</v>
      </c>
      <c r="E6950" s="5" t="s">
        <v>10169</v>
      </c>
      <c r="F6950" s="5">
        <v>0</v>
      </c>
      <c r="G6950" s="5" t="s">
        <v>10170</v>
      </c>
      <c r="H6950" s="20" t="str">
        <f ca="1">IFERROR(__xludf.DUMMYFUNCTION("GOOGLETRANSLATE(VIET!K6950,""vi"",""en"")"),"Language")</f>
        <v>Language</v>
      </c>
      <c r="I6950" s="5">
        <v>0</v>
      </c>
      <c r="J6950" s="5">
        <v>2008</v>
      </c>
      <c r="K6950" s="5">
        <v>4</v>
      </c>
      <c r="L6950" s="5" t="s">
        <v>8834</v>
      </c>
      <c r="M6950" s="5" t="s">
        <v>96</v>
      </c>
      <c r="N6950" s="19">
        <v>9784883193264</v>
      </c>
    </row>
    <row r="6951" spans="1:14" ht="15.75" customHeight="1" x14ac:dyDescent="0.2">
      <c r="A6951" s="14">
        <v>24</v>
      </c>
      <c r="B6951" s="16">
        <v>730</v>
      </c>
      <c r="C6951" s="14" t="s">
        <v>10171</v>
      </c>
      <c r="D6951" s="17">
        <v>1</v>
      </c>
      <c r="E6951" s="5" t="s">
        <v>10172</v>
      </c>
      <c r="F6951" s="5">
        <v>0</v>
      </c>
      <c r="G6951" s="5" t="s">
        <v>10173</v>
      </c>
      <c r="H6951" s="20" t="str">
        <f ca="1">IFERROR(__xludf.DUMMYFUNCTION("GOOGLETRANSLATE(VIET!K6951,""vi"",""en"")"),"Language")</f>
        <v>Language</v>
      </c>
      <c r="I6951" s="5">
        <v>1</v>
      </c>
      <c r="J6951" s="5">
        <v>2008</v>
      </c>
      <c r="K6951" s="5">
        <v>4</v>
      </c>
      <c r="L6951" s="5" t="s">
        <v>10174</v>
      </c>
      <c r="M6951" s="5" t="s">
        <v>96</v>
      </c>
      <c r="N6951" s="19">
        <v>9784894762510</v>
      </c>
    </row>
    <row r="6952" spans="1:14" ht="15.75" customHeight="1" x14ac:dyDescent="0.2">
      <c r="A6952" s="14">
        <v>25</v>
      </c>
      <c r="B6952" s="16">
        <v>730</v>
      </c>
      <c r="C6952" s="14" t="s">
        <v>10175</v>
      </c>
      <c r="D6952" s="17">
        <v>1</v>
      </c>
      <c r="E6952" s="5" t="s">
        <v>10176</v>
      </c>
      <c r="F6952" s="5">
        <v>0</v>
      </c>
      <c r="G6952" s="5" t="s">
        <v>10177</v>
      </c>
      <c r="H6952" s="20" t="str">
        <f ca="1">IFERROR(__xludf.DUMMYFUNCTION("GOOGLETRANSLATE(VIET!K6952,""vi"",""en"")"),"Language")</f>
        <v>Language</v>
      </c>
      <c r="I6952" s="5">
        <v>2</v>
      </c>
      <c r="J6952" s="5">
        <v>2007</v>
      </c>
      <c r="K6952" s="5">
        <v>3</v>
      </c>
      <c r="L6952" s="5" t="s">
        <v>10174</v>
      </c>
      <c r="M6952" s="5" t="s">
        <v>96</v>
      </c>
      <c r="N6952" s="19">
        <v>9784894762527</v>
      </c>
    </row>
    <row r="6953" spans="1:14" ht="15.75" customHeight="1" x14ac:dyDescent="0.2">
      <c r="A6953" s="14">
        <v>26</v>
      </c>
      <c r="B6953" s="16">
        <v>730</v>
      </c>
      <c r="C6953" s="14" t="s">
        <v>10178</v>
      </c>
      <c r="D6953" s="17">
        <v>1</v>
      </c>
      <c r="E6953" s="5" t="s">
        <v>10122</v>
      </c>
      <c r="F6953" s="5">
        <v>0</v>
      </c>
      <c r="G6953" s="5" t="s">
        <v>10120</v>
      </c>
      <c r="H6953" s="20" t="str">
        <f ca="1">IFERROR(__xludf.DUMMYFUNCTION("GOOGLETRANSLATE(VIET!K6953,""vi"",""en"")"),"Language")</f>
        <v>Language</v>
      </c>
      <c r="I6953" s="5">
        <v>0</v>
      </c>
      <c r="J6953" s="5">
        <v>2008</v>
      </c>
      <c r="K6953" s="5">
        <v>2</v>
      </c>
      <c r="L6953" s="5" t="s">
        <v>8834</v>
      </c>
      <c r="M6953" s="5" t="s">
        <v>96</v>
      </c>
      <c r="N6953" s="19">
        <v>9784883194452</v>
      </c>
    </row>
    <row r="6954" spans="1:14" ht="15.75" customHeight="1" x14ac:dyDescent="0.2">
      <c r="A6954" s="14">
        <v>27</v>
      </c>
      <c r="B6954" s="16">
        <v>730</v>
      </c>
      <c r="C6954" s="14" t="s">
        <v>10179</v>
      </c>
      <c r="D6954" s="17">
        <v>2</v>
      </c>
      <c r="E6954" s="5" t="s">
        <v>10180</v>
      </c>
      <c r="F6954" s="5">
        <v>0</v>
      </c>
      <c r="G6954" s="5" t="s">
        <v>10181</v>
      </c>
      <c r="H6954" s="20" t="str">
        <f ca="1">IFERROR(__xludf.DUMMYFUNCTION("GOOGLETRANSLATE(VIET!K6954,""vi"",""en"")"),"Language")</f>
        <v>Language</v>
      </c>
      <c r="I6954" s="5">
        <v>1</v>
      </c>
      <c r="J6954" s="5">
        <v>2009</v>
      </c>
      <c r="K6954" s="5">
        <v>16</v>
      </c>
      <c r="L6954" s="5" t="s">
        <v>8686</v>
      </c>
      <c r="M6954" s="5" t="s">
        <v>96</v>
      </c>
      <c r="N6954" s="19">
        <v>9784872349153</v>
      </c>
    </row>
    <row r="6955" spans="1:14" ht="15.75" customHeight="1" x14ac:dyDescent="0.2">
      <c r="A6955" s="14">
        <v>28</v>
      </c>
      <c r="B6955" s="16">
        <v>730</v>
      </c>
      <c r="C6955" s="14" t="s">
        <v>10182</v>
      </c>
      <c r="D6955" s="17">
        <v>2</v>
      </c>
      <c r="E6955" s="5" t="s">
        <v>10183</v>
      </c>
      <c r="F6955" s="5">
        <v>0</v>
      </c>
      <c r="G6955" s="5" t="s">
        <v>9243</v>
      </c>
      <c r="H6955" s="20" t="str">
        <f ca="1">IFERROR(__xludf.DUMMYFUNCTION("GOOGLETRANSLATE(VIET!K6955,""vi"",""en"")"),"Language")</f>
        <v>Language</v>
      </c>
      <c r="I6955" s="5">
        <v>0</v>
      </c>
      <c r="J6955" s="5">
        <v>2008</v>
      </c>
      <c r="K6955" s="5">
        <v>0</v>
      </c>
      <c r="L6955" s="5" t="s">
        <v>2183</v>
      </c>
      <c r="M6955" s="5" t="s">
        <v>96</v>
      </c>
      <c r="N6955" s="19" t="s">
        <v>32</v>
      </c>
    </row>
    <row r="6956" spans="1:14" ht="15.75" customHeight="1" x14ac:dyDescent="0.2">
      <c r="A6956" s="14">
        <v>29</v>
      </c>
      <c r="B6956" s="16">
        <v>730</v>
      </c>
      <c r="C6956" s="14" t="s">
        <v>10184</v>
      </c>
      <c r="D6956" s="17">
        <v>2</v>
      </c>
      <c r="E6956" s="5" t="s">
        <v>10185</v>
      </c>
      <c r="F6956" s="5">
        <v>0</v>
      </c>
      <c r="G6956" s="5" t="s">
        <v>10186</v>
      </c>
      <c r="H6956" s="20" t="str">
        <f ca="1">IFERROR(__xludf.DUMMYFUNCTION("GOOGLETRANSLATE(VIET!K6956,""vi"",""en"")"),"Language")</f>
        <v>Language</v>
      </c>
      <c r="I6956" s="5">
        <v>0</v>
      </c>
      <c r="J6956" s="5">
        <v>2008</v>
      </c>
      <c r="K6956" s="5">
        <v>1</v>
      </c>
      <c r="L6956" s="5" t="s">
        <v>8686</v>
      </c>
      <c r="M6956" s="5" t="s">
        <v>96</v>
      </c>
      <c r="N6956" s="19">
        <v>9784757414341</v>
      </c>
    </row>
    <row r="6957" spans="1:14" ht="15.75" customHeight="1" x14ac:dyDescent="0.2">
      <c r="A6957" s="14">
        <v>30</v>
      </c>
      <c r="B6957" s="16">
        <v>730</v>
      </c>
      <c r="C6957" s="14" t="s">
        <v>10187</v>
      </c>
      <c r="D6957" s="17">
        <v>1</v>
      </c>
      <c r="E6957" s="5" t="s">
        <v>10188</v>
      </c>
      <c r="F6957" s="5">
        <v>0</v>
      </c>
      <c r="G6957" s="5" t="s">
        <v>10189</v>
      </c>
      <c r="H6957" s="20" t="str">
        <f ca="1">IFERROR(__xludf.DUMMYFUNCTION("GOOGLETRANSLATE(VIET!K6957,""vi"",""en"")"),"Language")</f>
        <v>Language</v>
      </c>
      <c r="I6957" s="5">
        <v>0</v>
      </c>
      <c r="J6957" s="5">
        <v>2009</v>
      </c>
      <c r="K6957" s="5">
        <v>1</v>
      </c>
      <c r="L6957" s="5" t="s">
        <v>8686</v>
      </c>
      <c r="M6957" s="5" t="s">
        <v>96</v>
      </c>
      <c r="N6957" s="19">
        <v>9784757418233</v>
      </c>
    </row>
    <row r="6958" spans="1:14" ht="15.75" customHeight="1" x14ac:dyDescent="0.2">
      <c r="A6958" s="14">
        <v>31</v>
      </c>
      <c r="B6958" s="16">
        <v>730</v>
      </c>
      <c r="C6958" s="14" t="s">
        <v>10190</v>
      </c>
      <c r="D6958" s="17">
        <v>2</v>
      </c>
      <c r="E6958" s="5" t="s">
        <v>10191</v>
      </c>
      <c r="F6958" s="5">
        <v>0</v>
      </c>
      <c r="G6958" s="5" t="s">
        <v>10192</v>
      </c>
      <c r="H6958" s="20" t="str">
        <f ca="1">IFERROR(__xludf.DUMMYFUNCTION("GOOGLETRANSLATE(VIET!K6958,""vi"",""en"")"),"Language")</f>
        <v>Language</v>
      </c>
      <c r="I6958" s="5">
        <v>0</v>
      </c>
      <c r="J6958" s="5">
        <v>2010</v>
      </c>
      <c r="K6958" s="5">
        <v>0</v>
      </c>
      <c r="L6958" s="5" t="s">
        <v>8686</v>
      </c>
      <c r="M6958" s="5" t="s">
        <v>96</v>
      </c>
      <c r="N6958" s="19">
        <v>9784757418318</v>
      </c>
    </row>
    <row r="6959" spans="1:14" ht="15.75" customHeight="1" x14ac:dyDescent="0.2">
      <c r="A6959" s="14">
        <v>32</v>
      </c>
      <c r="B6959" s="16">
        <v>730</v>
      </c>
      <c r="C6959" s="14" t="s">
        <v>10193</v>
      </c>
      <c r="D6959" s="17">
        <v>2</v>
      </c>
      <c r="E6959" s="5" t="s">
        <v>10194</v>
      </c>
      <c r="F6959" s="5">
        <v>0</v>
      </c>
      <c r="G6959" s="5" t="s">
        <v>10195</v>
      </c>
      <c r="H6959" s="20" t="str">
        <f ca="1">IFERROR(__xludf.DUMMYFUNCTION("GOOGLETRANSLATE(VIET!K6959,""vi"",""en"")"),"Language")</f>
        <v>Language</v>
      </c>
      <c r="I6959" s="5">
        <v>0</v>
      </c>
      <c r="J6959" s="5">
        <v>2010</v>
      </c>
      <c r="K6959" s="5">
        <v>0</v>
      </c>
      <c r="L6959" s="5" t="s">
        <v>8686</v>
      </c>
      <c r="M6959" s="5" t="s">
        <v>96</v>
      </c>
      <c r="N6959" s="19">
        <v>9784757418301</v>
      </c>
    </row>
    <row r="6960" spans="1:14" ht="15.75" customHeight="1" x14ac:dyDescent="0.2">
      <c r="A6960" s="14">
        <v>33</v>
      </c>
      <c r="B6960" s="16">
        <v>730</v>
      </c>
      <c r="C6960" s="14" t="s">
        <v>10196</v>
      </c>
      <c r="D6960" s="17">
        <v>2</v>
      </c>
      <c r="E6960" s="5" t="s">
        <v>10197</v>
      </c>
      <c r="F6960" s="5">
        <v>0</v>
      </c>
      <c r="G6960" s="5" t="s">
        <v>10186</v>
      </c>
      <c r="H6960" s="20" t="str">
        <f ca="1">IFERROR(__xludf.DUMMYFUNCTION("GOOGLETRANSLATE(VIET!K6960,""vi"",""en"")"),"Language")</f>
        <v>Language</v>
      </c>
      <c r="I6960" s="5">
        <v>0</v>
      </c>
      <c r="J6960" s="5">
        <v>2009</v>
      </c>
      <c r="K6960" s="5">
        <v>5</v>
      </c>
      <c r="L6960" s="5" t="s">
        <v>8686</v>
      </c>
      <c r="M6960" s="5" t="s">
        <v>96</v>
      </c>
      <c r="N6960" s="19">
        <v>9784757410114</v>
      </c>
    </row>
    <row r="6961" spans="1:14" ht="15.75" customHeight="1" x14ac:dyDescent="0.2">
      <c r="A6961" s="14">
        <v>34</v>
      </c>
      <c r="B6961" s="16">
        <v>730</v>
      </c>
      <c r="C6961" s="14" t="s">
        <v>10198</v>
      </c>
      <c r="D6961" s="17">
        <v>2</v>
      </c>
      <c r="E6961" s="5" t="s">
        <v>10199</v>
      </c>
      <c r="F6961" s="5">
        <v>0</v>
      </c>
      <c r="G6961" s="5" t="s">
        <v>10200</v>
      </c>
      <c r="H6961" s="20" t="str">
        <f ca="1">IFERROR(__xludf.DUMMYFUNCTION("GOOGLETRANSLATE(VIET!K6961,""vi"",""en"")"),"Language")</f>
        <v>Language</v>
      </c>
      <c r="I6961" s="5">
        <v>0</v>
      </c>
      <c r="J6961" s="5">
        <v>2006</v>
      </c>
      <c r="K6961" s="5">
        <v>1</v>
      </c>
      <c r="L6961" s="5" t="s">
        <v>8686</v>
      </c>
      <c r="M6961" s="5" t="s">
        <v>96</v>
      </c>
      <c r="N6961" s="19">
        <v>9784757410350</v>
      </c>
    </row>
    <row r="6962" spans="1:14" ht="15.75" customHeight="1" x14ac:dyDescent="0.2">
      <c r="A6962" s="14">
        <v>35</v>
      </c>
      <c r="B6962" s="16">
        <v>730</v>
      </c>
      <c r="C6962" s="14" t="s">
        <v>10201</v>
      </c>
      <c r="D6962" s="17">
        <v>2</v>
      </c>
      <c r="E6962" s="5" t="s">
        <v>10202</v>
      </c>
      <c r="F6962" s="5">
        <v>0</v>
      </c>
      <c r="G6962" s="5" t="s">
        <v>10203</v>
      </c>
      <c r="H6962" s="20" t="str">
        <f ca="1">IFERROR(__xludf.DUMMYFUNCTION("GOOGLETRANSLATE(VIET!K6962,""vi"",""en"")"),"Language")</f>
        <v>Language</v>
      </c>
      <c r="I6962" s="5">
        <v>0</v>
      </c>
      <c r="J6962" s="5">
        <v>2007</v>
      </c>
      <c r="K6962" s="5">
        <v>1</v>
      </c>
      <c r="L6962" s="5" t="s">
        <v>8686</v>
      </c>
      <c r="M6962" s="5" t="s">
        <v>96</v>
      </c>
      <c r="N6962" s="19">
        <v>9784757412330</v>
      </c>
    </row>
    <row r="6963" spans="1:14" ht="15.75" customHeight="1" x14ac:dyDescent="0.2">
      <c r="A6963" s="14">
        <v>36</v>
      </c>
      <c r="B6963" s="16">
        <v>730</v>
      </c>
      <c r="C6963" s="14" t="s">
        <v>10204</v>
      </c>
      <c r="D6963" s="17">
        <v>2</v>
      </c>
      <c r="E6963" s="5" t="s">
        <v>10205</v>
      </c>
      <c r="F6963" s="5">
        <v>0</v>
      </c>
      <c r="G6963" s="5" t="s">
        <v>10206</v>
      </c>
      <c r="H6963" s="20" t="str">
        <f ca="1">IFERROR(__xludf.DUMMYFUNCTION("GOOGLETRANSLATE(VIET!K6963,""vi"",""en"")"),"Language")</f>
        <v>Language</v>
      </c>
      <c r="I6963" s="5">
        <v>0</v>
      </c>
      <c r="J6963" s="5">
        <v>2008</v>
      </c>
      <c r="K6963" s="5">
        <v>1</v>
      </c>
      <c r="L6963" s="5" t="s">
        <v>8686</v>
      </c>
      <c r="M6963" s="5" t="s">
        <v>96</v>
      </c>
      <c r="N6963" s="19">
        <v>9784757414975</v>
      </c>
    </row>
    <row r="6964" spans="1:14" ht="15.75" customHeight="1" x14ac:dyDescent="0.2">
      <c r="A6964" s="14">
        <v>37</v>
      </c>
      <c r="B6964" s="16">
        <v>730</v>
      </c>
      <c r="C6964" s="14" t="s">
        <v>10207</v>
      </c>
      <c r="D6964" s="17">
        <v>1</v>
      </c>
      <c r="E6964" s="5" t="s">
        <v>10208</v>
      </c>
      <c r="F6964" s="5">
        <v>0</v>
      </c>
      <c r="G6964" s="5" t="s">
        <v>10209</v>
      </c>
      <c r="H6964" s="20" t="str">
        <f ca="1">IFERROR(__xludf.DUMMYFUNCTION("GOOGLETRANSLATE(VIET!K6964,""vi"",""en"")"),"Language")</f>
        <v>Language</v>
      </c>
      <c r="I6964" s="5">
        <v>0</v>
      </c>
      <c r="J6964" s="5">
        <v>2007</v>
      </c>
      <c r="K6964" s="5">
        <v>1</v>
      </c>
      <c r="L6964" s="5" t="s">
        <v>8686</v>
      </c>
      <c r="M6964" s="5" t="s">
        <v>96</v>
      </c>
      <c r="N6964" s="19">
        <v>9784757412620</v>
      </c>
    </row>
    <row r="6965" spans="1:14" ht="15.75" customHeight="1" x14ac:dyDescent="0.2">
      <c r="A6965" s="14">
        <v>38</v>
      </c>
      <c r="B6965" s="16">
        <v>730</v>
      </c>
      <c r="C6965" s="14" t="s">
        <v>10210</v>
      </c>
      <c r="D6965" s="17">
        <v>2</v>
      </c>
      <c r="E6965" s="5" t="s">
        <v>10211</v>
      </c>
      <c r="F6965" s="5">
        <v>0</v>
      </c>
      <c r="G6965" s="5" t="s">
        <v>32</v>
      </c>
      <c r="H6965" s="20" t="str">
        <f ca="1">IFERROR(__xludf.DUMMYFUNCTION("GOOGLETRANSLATE(VIET!K6965,""vi"",""en"")"),"Language")</f>
        <v>Language</v>
      </c>
      <c r="I6965" s="5">
        <v>0</v>
      </c>
      <c r="J6965" s="5">
        <v>2009</v>
      </c>
      <c r="K6965" s="5">
        <v>1</v>
      </c>
      <c r="L6965" s="5" t="s">
        <v>8686</v>
      </c>
      <c r="M6965" s="5" t="s">
        <v>96</v>
      </c>
      <c r="N6965" s="19">
        <v>9784757415645</v>
      </c>
    </row>
    <row r="6966" spans="1:14" ht="15.75" customHeight="1" x14ac:dyDescent="0.2">
      <c r="A6966" s="14">
        <v>39</v>
      </c>
      <c r="B6966" s="16">
        <v>730</v>
      </c>
      <c r="C6966" s="14" t="s">
        <v>10212</v>
      </c>
      <c r="D6966" s="17">
        <v>1</v>
      </c>
      <c r="E6966" s="5" t="s">
        <v>10213</v>
      </c>
      <c r="F6966" s="5">
        <v>0</v>
      </c>
      <c r="G6966" s="5" t="s">
        <v>10214</v>
      </c>
      <c r="H6966" s="20" t="str">
        <f ca="1">IFERROR(__xludf.DUMMYFUNCTION("GOOGLETRANSLATE(VIET!K6966,""vi"",""en"")"),"Language")</f>
        <v>Language</v>
      </c>
      <c r="I6966" s="5">
        <v>0</v>
      </c>
      <c r="J6966" s="5">
        <v>2009</v>
      </c>
      <c r="K6966" s="5">
        <v>1</v>
      </c>
      <c r="L6966" s="5" t="s">
        <v>8686</v>
      </c>
      <c r="M6966" s="5" t="s">
        <v>96</v>
      </c>
      <c r="N6966" s="19">
        <v>9784757416048</v>
      </c>
    </row>
    <row r="6967" spans="1:14" ht="15.75" customHeight="1" x14ac:dyDescent="0.2">
      <c r="A6967" s="14">
        <v>40</v>
      </c>
      <c r="B6967" s="16">
        <v>730</v>
      </c>
      <c r="C6967" s="14" t="s">
        <v>10215</v>
      </c>
      <c r="D6967" s="17">
        <v>2</v>
      </c>
      <c r="E6967" s="5" t="s">
        <v>10216</v>
      </c>
      <c r="F6967" s="5">
        <v>0</v>
      </c>
      <c r="G6967" s="5" t="s">
        <v>10214</v>
      </c>
      <c r="H6967" s="20" t="str">
        <f ca="1">IFERROR(__xludf.DUMMYFUNCTION("GOOGLETRANSLATE(VIET!K6967,""vi"",""en"")"),"Language")</f>
        <v>Language</v>
      </c>
      <c r="I6967" s="5">
        <v>0</v>
      </c>
      <c r="J6967" s="5">
        <v>2006</v>
      </c>
      <c r="K6967" s="5">
        <v>1</v>
      </c>
      <c r="L6967" s="5" t="s">
        <v>8686</v>
      </c>
      <c r="M6967" s="5" t="s">
        <v>96</v>
      </c>
      <c r="N6967" s="19">
        <v>9784757410336</v>
      </c>
    </row>
    <row r="6968" spans="1:14" ht="15.75" customHeight="1" x14ac:dyDescent="0.2">
      <c r="A6968" s="14">
        <v>41</v>
      </c>
      <c r="B6968" s="16">
        <v>730</v>
      </c>
      <c r="C6968" s="14" t="s">
        <v>10217</v>
      </c>
      <c r="D6968" s="17">
        <v>2</v>
      </c>
      <c r="E6968" s="5" t="s">
        <v>10218</v>
      </c>
      <c r="F6968" s="5">
        <v>0</v>
      </c>
      <c r="G6968" s="5" t="s">
        <v>10219</v>
      </c>
      <c r="H6968" s="20" t="str">
        <f ca="1">IFERROR(__xludf.DUMMYFUNCTION("GOOGLETRANSLATE(VIET!K6968,""vi"",""en"")"),"Language")</f>
        <v>Language</v>
      </c>
      <c r="I6968" s="5">
        <v>0</v>
      </c>
      <c r="J6968" s="5">
        <v>2006</v>
      </c>
      <c r="K6968" s="5">
        <v>1</v>
      </c>
      <c r="L6968" s="5" t="s">
        <v>10219</v>
      </c>
      <c r="M6968" s="5" t="s">
        <v>96</v>
      </c>
      <c r="N6968" s="19">
        <v>9784915515200</v>
      </c>
    </row>
    <row r="6969" spans="1:14" ht="15.75" customHeight="1" x14ac:dyDescent="0.2">
      <c r="A6969" s="14">
        <v>42</v>
      </c>
      <c r="B6969" s="16">
        <v>730</v>
      </c>
      <c r="C6969" s="14" t="s">
        <v>10220</v>
      </c>
      <c r="D6969" s="17">
        <v>2</v>
      </c>
      <c r="E6969" s="5" t="s">
        <v>10221</v>
      </c>
      <c r="F6969" s="5">
        <v>0</v>
      </c>
      <c r="G6969" s="5" t="s">
        <v>10222</v>
      </c>
      <c r="H6969" s="20" t="str">
        <f ca="1">IFERROR(__xludf.DUMMYFUNCTION("GOOGLETRANSLATE(VIET!K6969,""vi"",""en"")"),"Language")</f>
        <v>Language</v>
      </c>
      <c r="I6969" s="5">
        <v>1</v>
      </c>
      <c r="J6969" s="5">
        <v>2005</v>
      </c>
      <c r="K6969" s="5">
        <v>1</v>
      </c>
      <c r="L6969" s="5" t="s">
        <v>8834</v>
      </c>
      <c r="M6969" s="5" t="s">
        <v>96</v>
      </c>
      <c r="N6969" s="19">
        <v>9784883193486</v>
      </c>
    </row>
    <row r="6970" spans="1:14" ht="15.75" customHeight="1" x14ac:dyDescent="0.2">
      <c r="A6970" s="14">
        <v>43</v>
      </c>
      <c r="B6970" s="16">
        <v>730</v>
      </c>
      <c r="C6970" s="14" t="s">
        <v>10223</v>
      </c>
      <c r="D6970" s="17">
        <v>2</v>
      </c>
      <c r="E6970" s="5" t="s">
        <v>10224</v>
      </c>
      <c r="F6970" s="5">
        <v>0</v>
      </c>
      <c r="G6970" s="5" t="s">
        <v>10225</v>
      </c>
      <c r="H6970" s="20" t="str">
        <f ca="1">IFERROR(__xludf.DUMMYFUNCTION("GOOGLETRANSLATE(VIET!K6970,""vi"",""en"")"),"Language")</f>
        <v>Language</v>
      </c>
      <c r="I6970" s="5">
        <v>2</v>
      </c>
      <c r="J6970" s="5">
        <v>2006</v>
      </c>
      <c r="K6970" s="5">
        <v>1</v>
      </c>
      <c r="L6970" s="5" t="s">
        <v>8834</v>
      </c>
      <c r="M6970" s="5" t="s">
        <v>96</v>
      </c>
      <c r="N6970" s="19">
        <v>9784883193493</v>
      </c>
    </row>
    <row r="6971" spans="1:14" ht="15.75" customHeight="1" x14ac:dyDescent="0.2">
      <c r="A6971" s="14">
        <v>44</v>
      </c>
      <c r="B6971" s="16">
        <v>730</v>
      </c>
      <c r="C6971" s="14" t="s">
        <v>10226</v>
      </c>
      <c r="D6971" s="17">
        <v>2</v>
      </c>
      <c r="E6971" s="5" t="s">
        <v>10227</v>
      </c>
      <c r="F6971" s="5">
        <v>0</v>
      </c>
      <c r="G6971" s="5" t="s">
        <v>10228</v>
      </c>
      <c r="H6971" s="20" t="str">
        <f ca="1">IFERROR(__xludf.DUMMYFUNCTION("GOOGLETRANSLATE(VIET!K6971,""vi"",""en"")"),"Language")</f>
        <v>Language</v>
      </c>
      <c r="I6971" s="5">
        <v>3</v>
      </c>
      <c r="J6971" s="5">
        <v>2006</v>
      </c>
      <c r="K6971" s="5">
        <v>1</v>
      </c>
      <c r="L6971" s="5" t="s">
        <v>8834</v>
      </c>
      <c r="M6971" s="5" t="s">
        <v>96</v>
      </c>
      <c r="N6971" s="19">
        <v>9784883193509</v>
      </c>
    </row>
    <row r="6972" spans="1:14" ht="15.75" customHeight="1" x14ac:dyDescent="0.2">
      <c r="A6972" s="14">
        <v>45</v>
      </c>
      <c r="B6972" s="16">
        <v>730</v>
      </c>
      <c r="C6972" s="14" t="s">
        <v>10229</v>
      </c>
      <c r="D6972" s="17">
        <v>2</v>
      </c>
      <c r="E6972" s="5" t="s">
        <v>10230</v>
      </c>
      <c r="F6972" s="5">
        <v>0</v>
      </c>
      <c r="G6972" s="5" t="s">
        <v>10231</v>
      </c>
      <c r="H6972" s="20" t="str">
        <f ca="1">IFERROR(__xludf.DUMMYFUNCTION("GOOGLETRANSLATE(VIET!K6972,""vi"",""en"")"),"Language")</f>
        <v>Language</v>
      </c>
      <c r="I6972" s="5">
        <v>4</v>
      </c>
      <c r="J6972" s="5">
        <v>2005</v>
      </c>
      <c r="K6972" s="5">
        <v>1</v>
      </c>
      <c r="L6972" s="5" t="s">
        <v>8834</v>
      </c>
      <c r="M6972" s="5" t="s">
        <v>96</v>
      </c>
      <c r="N6972" s="19">
        <v>9784883193516</v>
      </c>
    </row>
    <row r="6973" spans="1:14" ht="15.75" customHeight="1" x14ac:dyDescent="0.2">
      <c r="A6973" s="14">
        <v>46</v>
      </c>
      <c r="B6973" s="16">
        <v>730</v>
      </c>
      <c r="C6973" s="14" t="s">
        <v>10232</v>
      </c>
      <c r="D6973" s="17">
        <v>2</v>
      </c>
      <c r="E6973" s="5" t="s">
        <v>10233</v>
      </c>
      <c r="F6973" s="5">
        <v>0</v>
      </c>
      <c r="G6973" s="5" t="s">
        <v>10234</v>
      </c>
      <c r="H6973" s="20" t="str">
        <f ca="1">IFERROR(__xludf.DUMMYFUNCTION("GOOGLETRANSLATE(VIET!K6973,""vi"",""en"")"),"Language")</f>
        <v>Language</v>
      </c>
      <c r="I6973" s="5">
        <v>5</v>
      </c>
      <c r="J6973" s="5">
        <v>2006</v>
      </c>
      <c r="K6973" s="5">
        <v>1</v>
      </c>
      <c r="L6973" s="5" t="s">
        <v>8834</v>
      </c>
      <c r="M6973" s="5" t="s">
        <v>96</v>
      </c>
      <c r="N6973" s="19">
        <v>9784883193523</v>
      </c>
    </row>
    <row r="6974" spans="1:14" ht="15.75" customHeight="1" x14ac:dyDescent="0.2">
      <c r="A6974" s="14">
        <v>47</v>
      </c>
      <c r="B6974" s="16">
        <v>730</v>
      </c>
      <c r="C6974" s="14" t="s">
        <v>10235</v>
      </c>
      <c r="D6974" s="17">
        <v>2</v>
      </c>
      <c r="E6974" s="5" t="s">
        <v>10236</v>
      </c>
      <c r="F6974" s="5">
        <v>0</v>
      </c>
      <c r="G6974" s="5" t="s">
        <v>10237</v>
      </c>
      <c r="H6974" s="20" t="str">
        <f ca="1">IFERROR(__xludf.DUMMYFUNCTION("GOOGLETRANSLATE(VIET!K6974,""vi"",""en"")"),"Language")</f>
        <v>Language</v>
      </c>
      <c r="I6974" s="5">
        <v>6</v>
      </c>
      <c r="J6974" s="5">
        <v>2006</v>
      </c>
      <c r="K6974" s="5">
        <v>1</v>
      </c>
      <c r="L6974" s="5" t="s">
        <v>8834</v>
      </c>
      <c r="M6974" s="5" t="s">
        <v>96</v>
      </c>
      <c r="N6974" s="19">
        <v>9784883193530</v>
      </c>
    </row>
    <row r="6975" spans="1:14" ht="15.75" customHeight="1" x14ac:dyDescent="0.2">
      <c r="A6975" s="14">
        <v>48</v>
      </c>
      <c r="B6975" s="16">
        <v>730</v>
      </c>
      <c r="C6975" s="14" t="s">
        <v>10238</v>
      </c>
      <c r="D6975" s="17">
        <v>1</v>
      </c>
      <c r="E6975" s="5" t="s">
        <v>10239</v>
      </c>
      <c r="F6975" s="5">
        <v>0</v>
      </c>
      <c r="G6975" s="5" t="s">
        <v>10240</v>
      </c>
      <c r="H6975" s="20" t="str">
        <f ca="1">IFERROR(__xludf.DUMMYFUNCTION("GOOGLETRANSLATE(VIET!K6975,""vi"",""en"")"),"Language")</f>
        <v>Language</v>
      </c>
      <c r="I6975" s="5">
        <v>0</v>
      </c>
      <c r="J6975" s="5">
        <v>2009</v>
      </c>
      <c r="K6975" s="5">
        <v>2</v>
      </c>
      <c r="L6975" s="5" t="s">
        <v>8666</v>
      </c>
      <c r="M6975" s="5" t="s">
        <v>96</v>
      </c>
      <c r="N6975" s="19">
        <v>9784789012669</v>
      </c>
    </row>
    <row r="6976" spans="1:14" ht="15.75" customHeight="1" x14ac:dyDescent="0.2">
      <c r="A6976" s="14">
        <v>49</v>
      </c>
      <c r="B6976" s="16">
        <v>730</v>
      </c>
      <c r="C6976" s="14" t="s">
        <v>10241</v>
      </c>
      <c r="D6976" s="17">
        <v>2</v>
      </c>
      <c r="E6976" s="5" t="s">
        <v>10242</v>
      </c>
      <c r="F6976" s="5">
        <v>0</v>
      </c>
      <c r="G6976" s="5" t="s">
        <v>32</v>
      </c>
      <c r="H6976" s="20" t="str">
        <f ca="1">IFERROR(__xludf.DUMMYFUNCTION("GOOGLETRANSLATE(VIET!K6976,""vi"",""en"")"),"Language")</f>
        <v>Language</v>
      </c>
      <c r="I6976" s="5">
        <v>0</v>
      </c>
      <c r="J6976" s="5">
        <v>2009</v>
      </c>
      <c r="K6976" s="5">
        <v>7</v>
      </c>
      <c r="L6976" s="5" t="s">
        <v>10243</v>
      </c>
      <c r="M6976" s="5" t="s">
        <v>96</v>
      </c>
      <c r="N6976" s="19">
        <v>9784872175141</v>
      </c>
    </row>
    <row r="6977" spans="1:14" ht="15.75" customHeight="1" x14ac:dyDescent="0.2">
      <c r="A6977" s="14">
        <v>50</v>
      </c>
      <c r="B6977" s="16">
        <v>730</v>
      </c>
      <c r="C6977" s="14" t="s">
        <v>10244</v>
      </c>
      <c r="D6977" s="17">
        <v>2</v>
      </c>
      <c r="E6977" s="5" t="s">
        <v>10245</v>
      </c>
      <c r="F6977" s="5">
        <v>0</v>
      </c>
      <c r="G6977" s="5" t="s">
        <v>10246</v>
      </c>
      <c r="H6977" s="20" t="str">
        <f ca="1">IFERROR(__xludf.DUMMYFUNCTION("GOOGLETRANSLATE(VIET!K6977,""vi"",""en"")"),"Language")</f>
        <v>Language</v>
      </c>
      <c r="I6977" s="5">
        <v>0</v>
      </c>
      <c r="J6977" s="5">
        <v>2009</v>
      </c>
      <c r="K6977" s="5">
        <v>6</v>
      </c>
      <c r="L6977" s="5" t="s">
        <v>10243</v>
      </c>
      <c r="M6977" s="5" t="s">
        <v>96</v>
      </c>
      <c r="N6977" s="19">
        <v>9784872175158</v>
      </c>
    </row>
    <row r="6978" spans="1:14" ht="15.75" customHeight="1" x14ac:dyDescent="0.2">
      <c r="A6978" s="14">
        <v>51</v>
      </c>
      <c r="B6978" s="16">
        <v>730</v>
      </c>
      <c r="C6978" s="14" t="s">
        <v>10247</v>
      </c>
      <c r="D6978" s="17">
        <v>1</v>
      </c>
      <c r="E6978" s="5" t="s">
        <v>8692</v>
      </c>
      <c r="F6978" s="5">
        <v>0</v>
      </c>
      <c r="G6978" s="5" t="s">
        <v>32</v>
      </c>
      <c r="H6978" s="20" t="str">
        <f ca="1">IFERROR(__xludf.DUMMYFUNCTION("GOOGLETRANSLATE(VIET!K6978,""vi"",""en"")"),"Dictionary")</f>
        <v>Dictionary</v>
      </c>
      <c r="I6978" s="5">
        <v>0</v>
      </c>
      <c r="J6978" s="5">
        <v>2009</v>
      </c>
      <c r="K6978" s="5">
        <v>6</v>
      </c>
      <c r="L6978" s="5" t="s">
        <v>8693</v>
      </c>
      <c r="M6978" s="5" t="s">
        <v>96</v>
      </c>
      <c r="N6978" s="19">
        <v>9784872175165</v>
      </c>
    </row>
    <row r="6979" spans="1:14" ht="15.75" customHeight="1" x14ac:dyDescent="0.2">
      <c r="A6979" s="14">
        <v>52</v>
      </c>
      <c r="B6979" s="16">
        <v>730</v>
      </c>
      <c r="C6979" s="14" t="s">
        <v>10248</v>
      </c>
      <c r="D6979" s="17">
        <v>1</v>
      </c>
      <c r="E6979" s="5" t="s">
        <v>10249</v>
      </c>
      <c r="F6979" s="5" t="s">
        <v>10250</v>
      </c>
      <c r="G6979" s="5" t="s">
        <v>10251</v>
      </c>
      <c r="H6979" s="20" t="str">
        <f ca="1">IFERROR(__xludf.DUMMYFUNCTION("GOOGLETRANSLATE(VIET!K6979,""vi"",""en"")"),"Language")</f>
        <v>Language</v>
      </c>
      <c r="I6979" s="5">
        <v>0</v>
      </c>
      <c r="J6979" s="5">
        <v>2009</v>
      </c>
      <c r="K6979" s="5">
        <v>0</v>
      </c>
      <c r="L6979" s="5" t="s">
        <v>2183</v>
      </c>
      <c r="M6979" s="5" t="s">
        <v>307</v>
      </c>
      <c r="N6979" s="19" t="s">
        <v>32</v>
      </c>
    </row>
    <row r="6980" spans="1:14" ht="15.75" customHeight="1" x14ac:dyDescent="0.2">
      <c r="A6980" s="14">
        <v>53</v>
      </c>
      <c r="B6980" s="16">
        <v>730</v>
      </c>
      <c r="C6980" s="14" t="s">
        <v>10252</v>
      </c>
      <c r="D6980" s="17">
        <v>1</v>
      </c>
      <c r="E6980" s="5" t="s">
        <v>10253</v>
      </c>
      <c r="F6980" s="5" t="s">
        <v>10254</v>
      </c>
      <c r="G6980" s="5" t="s">
        <v>10251</v>
      </c>
      <c r="H6980" s="20" t="str">
        <f ca="1">IFERROR(__xludf.DUMMYFUNCTION("GOOGLETRANSLATE(VIET!K6980,""vi"",""en"")"),"synthetic")</f>
        <v>synthetic</v>
      </c>
      <c r="I6980" s="5">
        <v>0</v>
      </c>
      <c r="J6980" s="5">
        <v>2012</v>
      </c>
      <c r="K6980" s="5">
        <v>1</v>
      </c>
      <c r="L6980" s="5" t="s">
        <v>10255</v>
      </c>
      <c r="M6980" s="5" t="s">
        <v>307</v>
      </c>
      <c r="N6980" s="19">
        <v>17457165</v>
      </c>
    </row>
    <row r="6981" spans="1:14" ht="15.75" customHeight="1" x14ac:dyDescent="0.2">
      <c r="A6981" s="14">
        <v>54</v>
      </c>
      <c r="B6981" s="16">
        <v>730</v>
      </c>
      <c r="C6981" s="14" t="s">
        <v>10256</v>
      </c>
      <c r="D6981" s="17">
        <v>0</v>
      </c>
      <c r="E6981" s="5" t="s">
        <v>10257</v>
      </c>
      <c r="F6981" s="5">
        <v>0</v>
      </c>
      <c r="G6981" s="5" t="s">
        <v>10251</v>
      </c>
      <c r="H6981" s="20" t="str">
        <f ca="1">IFERROR(__xludf.DUMMYFUNCTION("GOOGLETRANSLATE(VIET!K6981,""vi"",""en"")"),"Language")</f>
        <v>Language</v>
      </c>
      <c r="I6981" s="5">
        <v>0</v>
      </c>
      <c r="J6981" s="5">
        <v>2014</v>
      </c>
      <c r="K6981" s="5">
        <v>1</v>
      </c>
      <c r="L6981" s="5" t="s">
        <v>10258</v>
      </c>
      <c r="M6981" s="5" t="s">
        <v>307</v>
      </c>
      <c r="N6981" s="19">
        <v>17457165</v>
      </c>
    </row>
    <row r="6982" spans="1:14" ht="15.75" customHeight="1" x14ac:dyDescent="0.2">
      <c r="A6982" s="14">
        <v>55</v>
      </c>
      <c r="B6982" s="16">
        <v>730</v>
      </c>
      <c r="C6982" s="14" t="s">
        <v>10259</v>
      </c>
      <c r="D6982" s="17">
        <v>0</v>
      </c>
      <c r="E6982" s="5" t="s">
        <v>10260</v>
      </c>
      <c r="F6982" s="5">
        <v>0</v>
      </c>
      <c r="G6982" s="5" t="s">
        <v>10251</v>
      </c>
      <c r="H6982" s="20" t="str">
        <f ca="1">IFERROR(__xludf.DUMMYFUNCTION("GOOGLETRANSLATE(VIET!K6982,""vi"",""en"")"),"0")</f>
        <v>0</v>
      </c>
      <c r="I6982" s="5">
        <v>0</v>
      </c>
      <c r="J6982" s="5">
        <v>2015</v>
      </c>
      <c r="K6982" s="5">
        <v>1</v>
      </c>
      <c r="L6982" s="5" t="s">
        <v>10261</v>
      </c>
      <c r="M6982" s="5" t="s">
        <v>307</v>
      </c>
      <c r="N6982" s="19">
        <v>17457165</v>
      </c>
    </row>
    <row r="6983" spans="1:14" ht="15.75" customHeight="1" x14ac:dyDescent="0.2">
      <c r="A6983" s="14">
        <v>56</v>
      </c>
      <c r="B6983" s="16">
        <v>730</v>
      </c>
      <c r="C6983" s="14" t="s">
        <v>10262</v>
      </c>
      <c r="D6983" s="17">
        <v>2</v>
      </c>
      <c r="E6983" s="5" t="s">
        <v>10263</v>
      </c>
      <c r="F6983" s="5">
        <v>0</v>
      </c>
      <c r="G6983" s="5" t="s">
        <v>10147</v>
      </c>
      <c r="H6983" s="20" t="str">
        <f ca="1">IFERROR(__xludf.DUMMYFUNCTION("GOOGLETRANSLATE(VIET!K6983,""vi"",""en"")"),"Language")</f>
        <v>Language</v>
      </c>
      <c r="I6983" s="5">
        <v>0</v>
      </c>
      <c r="J6983" s="5">
        <v>2010</v>
      </c>
      <c r="K6983" s="5">
        <v>0</v>
      </c>
      <c r="L6983" s="5" t="s">
        <v>10147</v>
      </c>
      <c r="M6983" s="5" t="s">
        <v>96</v>
      </c>
      <c r="N6983" s="19" t="s">
        <v>32</v>
      </c>
    </row>
    <row r="6984" spans="1:14" ht="15.75" customHeight="1" x14ac:dyDescent="0.2">
      <c r="A6984" s="14">
        <v>57</v>
      </c>
      <c r="B6984" s="16">
        <v>730</v>
      </c>
      <c r="C6984" s="14" t="s">
        <v>10264</v>
      </c>
      <c r="D6984" s="17">
        <v>2</v>
      </c>
      <c r="E6984" s="5" t="s">
        <v>10265</v>
      </c>
      <c r="F6984" s="5">
        <v>0</v>
      </c>
      <c r="G6984" s="5" t="s">
        <v>10147</v>
      </c>
      <c r="H6984" s="20" t="str">
        <f ca="1">IFERROR(__xludf.DUMMYFUNCTION("GOOGLETRANSLATE(VIET!K6984,""vi"",""en"")"),"Language")</f>
        <v>Language</v>
      </c>
      <c r="I6984" s="5">
        <v>0</v>
      </c>
      <c r="J6984" s="5">
        <v>2010</v>
      </c>
      <c r="K6984" s="5">
        <v>0</v>
      </c>
      <c r="L6984" s="5" t="s">
        <v>10147</v>
      </c>
      <c r="M6984" s="5" t="s">
        <v>96</v>
      </c>
      <c r="N6984" s="19" t="s">
        <v>32</v>
      </c>
    </row>
    <row r="6985" spans="1:14" ht="15.75" customHeight="1" x14ac:dyDescent="0.2">
      <c r="A6985" s="14">
        <v>58</v>
      </c>
      <c r="B6985" s="16">
        <v>730</v>
      </c>
      <c r="C6985" s="14" t="s">
        <v>10266</v>
      </c>
      <c r="D6985" s="17">
        <v>2</v>
      </c>
      <c r="E6985" s="5" t="s">
        <v>10267</v>
      </c>
      <c r="F6985" s="5">
        <v>0</v>
      </c>
      <c r="G6985" s="5">
        <v>0</v>
      </c>
      <c r="H6985" s="20" t="str">
        <f ca="1">IFERROR(__xludf.DUMMYFUNCTION("GOOGLETRANSLATE(VIET!K6985,""vi"",""en"")"),"Language")</f>
        <v>Language</v>
      </c>
      <c r="I6985" s="5">
        <v>0</v>
      </c>
      <c r="J6985" s="5">
        <v>2011</v>
      </c>
      <c r="K6985" s="5">
        <v>1</v>
      </c>
      <c r="L6985" s="5" t="s">
        <v>10147</v>
      </c>
      <c r="M6985" s="5" t="s">
        <v>96</v>
      </c>
      <c r="N6985" s="19">
        <v>0</v>
      </c>
    </row>
    <row r="6986" spans="1:14" ht="15.75" customHeight="1" x14ac:dyDescent="0.2">
      <c r="A6986" s="14">
        <v>59</v>
      </c>
      <c r="B6986" s="16">
        <v>730</v>
      </c>
      <c r="C6986" s="14" t="s">
        <v>10268</v>
      </c>
      <c r="D6986" s="17">
        <v>2</v>
      </c>
      <c r="E6986" s="5" t="s">
        <v>10269</v>
      </c>
      <c r="F6986" s="5">
        <v>0</v>
      </c>
      <c r="G6986" s="5" t="s">
        <v>10270</v>
      </c>
      <c r="H6986" s="20" t="str">
        <f ca="1">IFERROR(__xludf.DUMMYFUNCTION("GOOGLETRANSLATE(VIET!K6986,""vi"",""en"")"),"Language")</f>
        <v>Language</v>
      </c>
      <c r="I6986" s="5">
        <v>0</v>
      </c>
      <c r="J6986" s="5">
        <v>2006</v>
      </c>
      <c r="K6986" s="5">
        <v>5</v>
      </c>
      <c r="L6986" s="5" t="s">
        <v>8686</v>
      </c>
      <c r="M6986" s="5" t="s">
        <v>96</v>
      </c>
      <c r="N6986" s="19">
        <v>9784757401563</v>
      </c>
    </row>
    <row r="6987" spans="1:14" ht="15.75" customHeight="1" x14ac:dyDescent="0.2">
      <c r="A6987" s="14">
        <v>60</v>
      </c>
      <c r="B6987" s="16">
        <v>730</v>
      </c>
      <c r="C6987" s="14" t="s">
        <v>10271</v>
      </c>
      <c r="D6987" s="17">
        <v>1</v>
      </c>
      <c r="E6987" s="5" t="s">
        <v>10272</v>
      </c>
      <c r="F6987" s="5">
        <v>0</v>
      </c>
      <c r="G6987" s="5" t="s">
        <v>10273</v>
      </c>
      <c r="H6987" s="20" t="str">
        <f ca="1">IFERROR(__xludf.DUMMYFUNCTION("GOOGLETRANSLATE(VIET!K6987,""vi"",""en"")"),"Language")</f>
        <v>Language</v>
      </c>
      <c r="I6987" s="5">
        <v>0</v>
      </c>
      <c r="J6987" s="5">
        <v>1995</v>
      </c>
      <c r="K6987" s="5">
        <v>4</v>
      </c>
      <c r="L6987" s="5" t="s">
        <v>9086</v>
      </c>
      <c r="M6987" s="5" t="s">
        <v>96</v>
      </c>
      <c r="N6987" s="19">
        <v>9784893583093</v>
      </c>
    </row>
    <row r="6988" spans="1:14" ht="15.75" customHeight="1" x14ac:dyDescent="0.2">
      <c r="A6988" s="14">
        <v>61</v>
      </c>
      <c r="B6988" s="16">
        <v>730</v>
      </c>
      <c r="C6988" s="14" t="s">
        <v>10274</v>
      </c>
      <c r="D6988" s="17">
        <v>1</v>
      </c>
      <c r="E6988" s="5" t="s">
        <v>10275</v>
      </c>
      <c r="F6988" s="5">
        <v>0</v>
      </c>
      <c r="G6988" s="5" t="s">
        <v>10276</v>
      </c>
      <c r="H6988" s="20" t="str">
        <f ca="1">IFERROR(__xludf.DUMMYFUNCTION("GOOGLETRANSLATE(VIET!K6988,""vi"",""en"")"),"Language")</f>
        <v>Language</v>
      </c>
      <c r="I6988" s="5">
        <v>0</v>
      </c>
      <c r="J6988" s="5">
        <v>2008</v>
      </c>
      <c r="K6988" s="5">
        <v>1</v>
      </c>
      <c r="L6988" s="5" t="s">
        <v>8743</v>
      </c>
      <c r="M6988" s="5" t="s">
        <v>96</v>
      </c>
      <c r="N6988" s="19">
        <v>9784883194865</v>
      </c>
    </row>
    <row r="6989" spans="1:14" ht="15.75" customHeight="1" x14ac:dyDescent="0.2">
      <c r="A6989" s="14">
        <v>62</v>
      </c>
      <c r="B6989" s="16">
        <v>730</v>
      </c>
      <c r="C6989" s="14" t="s">
        <v>10277</v>
      </c>
      <c r="D6989" s="17">
        <v>1</v>
      </c>
      <c r="E6989" s="5" t="s">
        <v>10278</v>
      </c>
      <c r="F6989" s="5">
        <v>0</v>
      </c>
      <c r="G6989" s="5" t="s">
        <v>10279</v>
      </c>
      <c r="H6989" s="20" t="str">
        <f ca="1">IFERROR(__xludf.DUMMYFUNCTION("GOOGLETRANSLATE(VIET!K6989,""vi"",""en"")"),"Language")</f>
        <v>Language</v>
      </c>
      <c r="I6989" s="5">
        <v>22</v>
      </c>
      <c r="J6989" s="5">
        <v>2007</v>
      </c>
      <c r="K6989" s="5">
        <v>1</v>
      </c>
      <c r="L6989" s="5" t="s">
        <v>10280</v>
      </c>
      <c r="M6989" s="5" t="s">
        <v>96</v>
      </c>
      <c r="N6989" s="19">
        <v>9784336049346</v>
      </c>
    </row>
    <row r="6990" spans="1:14" ht="15.75" customHeight="1" x14ac:dyDescent="0.2">
      <c r="A6990" s="14">
        <v>63</v>
      </c>
      <c r="B6990" s="16">
        <v>730</v>
      </c>
      <c r="C6990" s="14" t="s">
        <v>10281</v>
      </c>
      <c r="D6990" s="17">
        <v>2</v>
      </c>
      <c r="E6990" s="5" t="s">
        <v>10282</v>
      </c>
      <c r="F6990" s="5">
        <v>0</v>
      </c>
      <c r="G6990" s="5" t="s">
        <v>10279</v>
      </c>
      <c r="H6990" s="20" t="str">
        <f ca="1">IFERROR(__xludf.DUMMYFUNCTION("GOOGLETRANSLATE(VIET!K6990,""vi"",""en"")"),"Language")</f>
        <v>Language</v>
      </c>
      <c r="I6990" s="5">
        <v>23</v>
      </c>
      <c r="J6990" s="5">
        <v>2008</v>
      </c>
      <c r="K6990" s="5">
        <v>1</v>
      </c>
      <c r="L6990" s="5" t="s">
        <v>10280</v>
      </c>
      <c r="M6990" s="5" t="s">
        <v>96</v>
      </c>
      <c r="N6990" s="19">
        <v>9784336049353</v>
      </c>
    </row>
    <row r="6991" spans="1:14" ht="15.75" customHeight="1" x14ac:dyDescent="0.2">
      <c r="A6991" s="14">
        <v>64</v>
      </c>
      <c r="B6991" s="16">
        <v>730</v>
      </c>
      <c r="C6991" s="14" t="s">
        <v>10283</v>
      </c>
      <c r="D6991" s="17">
        <v>2</v>
      </c>
      <c r="E6991" s="5" t="s">
        <v>10284</v>
      </c>
      <c r="F6991" s="5">
        <v>0</v>
      </c>
      <c r="G6991" s="5" t="s">
        <v>10279</v>
      </c>
      <c r="H6991" s="20" t="str">
        <f ca="1">IFERROR(__xludf.DUMMYFUNCTION("GOOGLETRANSLATE(VIET!K6991,""vi"",""en"")"),"Language")</f>
        <v>Language</v>
      </c>
      <c r="I6991" s="5">
        <v>24</v>
      </c>
      <c r="J6991" s="5">
        <v>2008</v>
      </c>
      <c r="K6991" s="5">
        <v>0</v>
      </c>
      <c r="L6991" s="5" t="s">
        <v>10280</v>
      </c>
      <c r="M6991" s="5" t="s">
        <v>96</v>
      </c>
      <c r="N6991" s="19">
        <v>9784336049360</v>
      </c>
    </row>
    <row r="6992" spans="1:14" ht="15.75" customHeight="1" x14ac:dyDescent="0.2">
      <c r="A6992" s="14">
        <v>65</v>
      </c>
      <c r="B6992" s="16">
        <v>730</v>
      </c>
      <c r="C6992" s="14" t="s">
        <v>10285</v>
      </c>
      <c r="D6992" s="17">
        <v>1</v>
      </c>
      <c r="E6992" s="5" t="s">
        <v>10286</v>
      </c>
      <c r="F6992" s="5" t="s">
        <v>10287</v>
      </c>
      <c r="G6992" s="5" t="s">
        <v>10279</v>
      </c>
      <c r="H6992" s="20" t="str">
        <f ca="1">IFERROR(__xludf.DUMMYFUNCTION("GOOGLETRANSLATE(VIET!K6992,""vi"",""en"")"),"Language")</f>
        <v>Language</v>
      </c>
      <c r="I6992" s="5">
        <v>25</v>
      </c>
      <c r="J6992" s="5">
        <v>2009</v>
      </c>
      <c r="K6992" s="5">
        <v>1</v>
      </c>
      <c r="L6992" s="5" t="s">
        <v>10280</v>
      </c>
      <c r="M6992" s="5" t="s">
        <v>96</v>
      </c>
      <c r="N6992" s="19">
        <v>9784336049377</v>
      </c>
    </row>
    <row r="6993" spans="1:14" ht="15.75" customHeight="1" x14ac:dyDescent="0.2">
      <c r="A6993" s="14">
        <v>66</v>
      </c>
      <c r="B6993" s="16">
        <v>730</v>
      </c>
      <c r="C6993" s="14" t="s">
        <v>10288</v>
      </c>
      <c r="D6993" s="17">
        <v>2</v>
      </c>
      <c r="E6993" s="5" t="s">
        <v>10289</v>
      </c>
      <c r="F6993" s="5">
        <v>0</v>
      </c>
      <c r="G6993" s="5" t="s">
        <v>10290</v>
      </c>
      <c r="H6993" s="20" t="str">
        <f ca="1">IFERROR(__xludf.DUMMYFUNCTION("GOOGLETRANSLATE(VIET!K6993,""vi"",""en"")"),"Language")</f>
        <v>Language</v>
      </c>
      <c r="I6993" s="5">
        <v>1</v>
      </c>
      <c r="J6993" s="5">
        <v>2002</v>
      </c>
      <c r="K6993" s="5">
        <v>4</v>
      </c>
      <c r="L6993" s="5" t="s">
        <v>5351</v>
      </c>
      <c r="M6993" s="5" t="s">
        <v>96</v>
      </c>
      <c r="N6993" s="19">
        <v>9784788508118</v>
      </c>
    </row>
    <row r="6994" spans="1:14" ht="15.75" customHeight="1" x14ac:dyDescent="0.2">
      <c r="A6994" s="14">
        <v>67</v>
      </c>
      <c r="B6994" s="16">
        <v>730</v>
      </c>
      <c r="C6994" s="14" t="s">
        <v>10291</v>
      </c>
      <c r="D6994" s="17">
        <v>1</v>
      </c>
      <c r="E6994" s="5" t="s">
        <v>10292</v>
      </c>
      <c r="F6994" s="5">
        <v>0</v>
      </c>
      <c r="G6994" s="5" t="s">
        <v>10293</v>
      </c>
      <c r="H6994" s="20" t="str">
        <f ca="1">IFERROR(__xludf.DUMMYFUNCTION("GOOGLETRANSLATE(VIET!K6994,""vi"",""en"")"),"Language")</f>
        <v>Language</v>
      </c>
      <c r="I6994" s="5">
        <v>0</v>
      </c>
      <c r="J6994" s="5">
        <v>2012</v>
      </c>
      <c r="K6994" s="5">
        <v>1</v>
      </c>
      <c r="L6994" s="5" t="s">
        <v>9610</v>
      </c>
      <c r="M6994" s="5" t="s">
        <v>96</v>
      </c>
      <c r="N6994" s="19">
        <v>9784904595190</v>
      </c>
    </row>
    <row r="6995" spans="1:14" ht="15.75" customHeight="1" x14ac:dyDescent="0.2">
      <c r="A6995" s="14">
        <v>68</v>
      </c>
      <c r="B6995" s="16">
        <v>730</v>
      </c>
      <c r="C6995" s="14" t="s">
        <v>10294</v>
      </c>
      <c r="D6995" s="17">
        <v>2</v>
      </c>
      <c r="E6995" s="5" t="s">
        <v>10018</v>
      </c>
      <c r="F6995" s="5">
        <v>0</v>
      </c>
      <c r="G6995" s="5" t="s">
        <v>9370</v>
      </c>
      <c r="H6995" s="20" t="str">
        <f ca="1">IFERROR(__xludf.DUMMYFUNCTION("GOOGLETRANSLATE(VIET!K6995,""vi"",""en"")"),"Language")</f>
        <v>Language</v>
      </c>
      <c r="I6995" s="5">
        <v>1</v>
      </c>
      <c r="J6995" s="5">
        <v>2013</v>
      </c>
      <c r="K6995" s="5">
        <v>0</v>
      </c>
      <c r="L6995" s="5" t="s">
        <v>9370</v>
      </c>
      <c r="M6995" s="5" t="s">
        <v>96</v>
      </c>
      <c r="N6995" s="19">
        <v>9784893588678</v>
      </c>
    </row>
    <row r="6996" spans="1:14" ht="15.75" customHeight="1" x14ac:dyDescent="0.2">
      <c r="A6996" s="14">
        <v>69</v>
      </c>
      <c r="B6996" s="16">
        <v>730</v>
      </c>
      <c r="C6996" s="14" t="s">
        <v>10295</v>
      </c>
      <c r="D6996" s="17">
        <v>1</v>
      </c>
      <c r="E6996" s="5" t="s">
        <v>10296</v>
      </c>
      <c r="F6996" s="5">
        <v>0</v>
      </c>
      <c r="G6996" s="5" t="s">
        <v>10297</v>
      </c>
      <c r="H6996" s="20" t="str">
        <f ca="1">IFERROR(__xludf.DUMMYFUNCTION("GOOGLETRANSLATE(VIET!K6996,""vi"",""en"")"),"Language")</f>
        <v>Language</v>
      </c>
      <c r="I6996" s="5">
        <v>1</v>
      </c>
      <c r="J6996" s="5">
        <v>2013</v>
      </c>
      <c r="K6996" s="5">
        <v>0</v>
      </c>
      <c r="L6996" s="5" t="s">
        <v>8548</v>
      </c>
      <c r="M6996" s="5" t="s">
        <v>96</v>
      </c>
      <c r="N6996" s="19">
        <v>9784585280064</v>
      </c>
    </row>
    <row r="6997" spans="1:14" ht="15.75" customHeight="1" x14ac:dyDescent="0.2">
      <c r="A6997" s="14">
        <v>70</v>
      </c>
      <c r="B6997" s="16">
        <v>730</v>
      </c>
      <c r="C6997" s="14" t="s">
        <v>10298</v>
      </c>
      <c r="D6997" s="17">
        <v>1</v>
      </c>
      <c r="E6997" s="5" t="s">
        <v>10299</v>
      </c>
      <c r="F6997" s="5" t="s">
        <v>10300</v>
      </c>
      <c r="G6997" s="5" t="s">
        <v>558</v>
      </c>
      <c r="H6997" s="20" t="str">
        <f ca="1">IFERROR(__xludf.DUMMYFUNCTION("GOOGLETRANSLATE(VIET!K6997,""vi"",""en"")"),"0")</f>
        <v>0</v>
      </c>
      <c r="I6997" s="5">
        <v>0</v>
      </c>
      <c r="J6997" s="5">
        <v>2006</v>
      </c>
      <c r="K6997" s="5">
        <v>1</v>
      </c>
      <c r="L6997" s="5" t="s">
        <v>10174</v>
      </c>
      <c r="M6997" s="5">
        <v>0</v>
      </c>
      <c r="N6997" s="19" t="s">
        <v>10301</v>
      </c>
    </row>
    <row r="6998" spans="1:14" ht="15.75" customHeight="1" x14ac:dyDescent="0.2">
      <c r="A6998" s="14">
        <v>71</v>
      </c>
      <c r="B6998" s="16">
        <v>730</v>
      </c>
      <c r="C6998" s="14" t="s">
        <v>10302</v>
      </c>
      <c r="D6998" s="17">
        <v>3</v>
      </c>
      <c r="E6998" s="5" t="s">
        <v>10303</v>
      </c>
      <c r="F6998" s="5" t="s">
        <v>10304</v>
      </c>
      <c r="G6998" s="5" t="s">
        <v>558</v>
      </c>
      <c r="H6998" s="20" t="str">
        <f ca="1">IFERROR(__xludf.DUMMYFUNCTION("GOOGLETRANSLATE(VIET!K6998,""vi"",""en"")"),"0")</f>
        <v>0</v>
      </c>
      <c r="I6998" s="5">
        <v>0</v>
      </c>
      <c r="J6998" s="5">
        <v>2009</v>
      </c>
      <c r="K6998" s="5">
        <v>1</v>
      </c>
      <c r="L6998" s="5" t="s">
        <v>10174</v>
      </c>
      <c r="M6998" s="5">
        <v>0</v>
      </c>
      <c r="N6998" s="19">
        <v>9784894763029</v>
      </c>
    </row>
    <row r="6999" spans="1:14" ht="15.75" customHeight="1" x14ac:dyDescent="0.2">
      <c r="A6999" s="14">
        <v>72</v>
      </c>
      <c r="B6999" s="16">
        <v>730</v>
      </c>
      <c r="C6999" s="14" t="s">
        <v>10305</v>
      </c>
      <c r="D6999" s="17">
        <v>2</v>
      </c>
      <c r="E6999" s="5" t="s">
        <v>10306</v>
      </c>
      <c r="F6999" s="5" t="s">
        <v>10307</v>
      </c>
      <c r="G6999" s="5" t="s">
        <v>558</v>
      </c>
      <c r="H6999" s="20" t="str">
        <f ca="1">IFERROR(__xludf.DUMMYFUNCTION("GOOGLETRANSLATE(VIET!K6999,""vi"",""en"")"),"0")</f>
        <v>0</v>
      </c>
      <c r="I6999" s="5">
        <v>0</v>
      </c>
      <c r="J6999" s="5">
        <v>2011</v>
      </c>
      <c r="K6999" s="5">
        <v>1</v>
      </c>
      <c r="L6999" s="5" t="s">
        <v>10174</v>
      </c>
      <c r="M6999" s="5">
        <v>0</v>
      </c>
      <c r="N6999" s="19">
        <v>9784894763036</v>
      </c>
    </row>
    <row r="7000" spans="1:14" ht="15.75" customHeight="1" x14ac:dyDescent="0.2">
      <c r="A7000" s="14">
        <v>73</v>
      </c>
      <c r="B7000" s="16">
        <v>730</v>
      </c>
      <c r="C7000" s="14" t="s">
        <v>10308</v>
      </c>
      <c r="D7000" s="17">
        <v>3</v>
      </c>
      <c r="E7000" s="5" t="s">
        <v>10309</v>
      </c>
      <c r="F7000" s="5" t="s">
        <v>10310</v>
      </c>
      <c r="G7000" s="5" t="s">
        <v>558</v>
      </c>
      <c r="H7000" s="20" t="str">
        <f ca="1">IFERROR(__xludf.DUMMYFUNCTION("GOOGLETRANSLATE(VIET!K7000,""vi"",""en"")"),"0")</f>
        <v>0</v>
      </c>
      <c r="I7000" s="5">
        <v>0</v>
      </c>
      <c r="J7000" s="5">
        <v>2010</v>
      </c>
      <c r="K7000" s="5">
        <v>1</v>
      </c>
      <c r="L7000" s="5" t="s">
        <v>10174</v>
      </c>
      <c r="M7000" s="5">
        <v>0</v>
      </c>
      <c r="N7000" s="19">
        <v>9784894763043</v>
      </c>
    </row>
    <row r="7001" spans="1:14" ht="15.75" customHeight="1" x14ac:dyDescent="0.2">
      <c r="A7001" s="14">
        <v>74</v>
      </c>
      <c r="B7001" s="16">
        <v>730</v>
      </c>
      <c r="C7001" s="14" t="s">
        <v>10311</v>
      </c>
      <c r="D7001" s="17">
        <v>2</v>
      </c>
      <c r="E7001" s="5" t="s">
        <v>10312</v>
      </c>
      <c r="F7001" s="5" t="s">
        <v>10313</v>
      </c>
      <c r="G7001" s="5" t="s">
        <v>558</v>
      </c>
      <c r="H7001" s="20" t="str">
        <f ca="1">IFERROR(__xludf.DUMMYFUNCTION("GOOGLETRANSLATE(VIET!K7001,""vi"",""en"")"),"0")</f>
        <v>0</v>
      </c>
      <c r="I7001" s="5">
        <v>0</v>
      </c>
      <c r="J7001" s="5">
        <v>2008</v>
      </c>
      <c r="K7001" s="5">
        <v>1</v>
      </c>
      <c r="L7001" s="5" t="s">
        <v>10174</v>
      </c>
      <c r="M7001" s="5">
        <v>0</v>
      </c>
      <c r="N7001" s="19">
        <v>9784894763050</v>
      </c>
    </row>
    <row r="7002" spans="1:14" ht="15.75" customHeight="1" x14ac:dyDescent="0.2">
      <c r="A7002" s="14">
        <v>75</v>
      </c>
      <c r="B7002" s="16">
        <v>730</v>
      </c>
      <c r="C7002" s="14" t="s">
        <v>10314</v>
      </c>
      <c r="D7002" s="17">
        <v>2</v>
      </c>
      <c r="E7002" s="5" t="s">
        <v>10315</v>
      </c>
      <c r="F7002" s="5" t="s">
        <v>10316</v>
      </c>
      <c r="G7002" s="5" t="s">
        <v>558</v>
      </c>
      <c r="H7002" s="20" t="str">
        <f ca="1">IFERROR(__xludf.DUMMYFUNCTION("GOOGLETRANSLATE(VIET!K7002,""vi"",""en"")"),"0")</f>
        <v>0</v>
      </c>
      <c r="I7002" s="5">
        <v>0</v>
      </c>
      <c r="J7002" s="5">
        <v>2007</v>
      </c>
      <c r="K7002" s="5">
        <v>1</v>
      </c>
      <c r="L7002" s="5" t="s">
        <v>10174</v>
      </c>
      <c r="M7002" s="5">
        <v>0</v>
      </c>
      <c r="N7002" s="19">
        <v>9784894763067</v>
      </c>
    </row>
    <row r="7003" spans="1:14" ht="15.75" customHeight="1" x14ac:dyDescent="0.2">
      <c r="A7003" s="14">
        <v>76</v>
      </c>
      <c r="B7003" s="16">
        <v>730</v>
      </c>
      <c r="C7003" s="14" t="s">
        <v>10317</v>
      </c>
      <c r="D7003" s="17">
        <v>2</v>
      </c>
      <c r="E7003" s="5" t="s">
        <v>10318</v>
      </c>
      <c r="F7003" s="5" t="s">
        <v>10319</v>
      </c>
      <c r="G7003" s="5" t="s">
        <v>558</v>
      </c>
      <c r="H7003" s="20" t="str">
        <f ca="1">IFERROR(__xludf.DUMMYFUNCTION("GOOGLETRANSLATE(VIET!K7003,""vi"",""en"")"),"0")</f>
        <v>0</v>
      </c>
      <c r="I7003" s="5">
        <v>0</v>
      </c>
      <c r="J7003" s="5">
        <v>2006</v>
      </c>
      <c r="K7003" s="5">
        <v>1</v>
      </c>
      <c r="L7003" s="5" t="s">
        <v>10174</v>
      </c>
      <c r="M7003" s="5">
        <v>0</v>
      </c>
      <c r="N7003" s="19">
        <v>4894763079</v>
      </c>
    </row>
    <row r="7004" spans="1:14" ht="15.75" customHeight="1" x14ac:dyDescent="0.2">
      <c r="A7004" s="14">
        <v>77</v>
      </c>
      <c r="B7004" s="16">
        <v>730</v>
      </c>
      <c r="C7004" s="14" t="s">
        <v>10320</v>
      </c>
      <c r="D7004" s="17">
        <v>3</v>
      </c>
      <c r="E7004" s="5" t="s">
        <v>10321</v>
      </c>
      <c r="F7004" s="5" t="s">
        <v>10322</v>
      </c>
      <c r="G7004" s="5" t="s">
        <v>558</v>
      </c>
      <c r="H7004" s="20" t="str">
        <f ca="1">IFERROR(__xludf.DUMMYFUNCTION("GOOGLETRANSLATE(VIET!K7004,""vi"",""en"")"),"0")</f>
        <v>0</v>
      </c>
      <c r="I7004" s="5">
        <v>0</v>
      </c>
      <c r="J7004" s="5">
        <v>2010</v>
      </c>
      <c r="K7004" s="5">
        <v>1</v>
      </c>
      <c r="L7004" s="5" t="s">
        <v>10174</v>
      </c>
      <c r="M7004" s="5">
        <v>0</v>
      </c>
      <c r="N7004" s="19">
        <v>9784894763081</v>
      </c>
    </row>
    <row r="7005" spans="1:14" ht="15.75" customHeight="1" x14ac:dyDescent="0.2">
      <c r="A7005" s="14">
        <v>78</v>
      </c>
      <c r="B7005" s="16">
        <v>730</v>
      </c>
      <c r="C7005" s="14" t="s">
        <v>10323</v>
      </c>
      <c r="D7005" s="17">
        <v>2</v>
      </c>
      <c r="E7005" s="5" t="s">
        <v>10324</v>
      </c>
      <c r="F7005" s="5" t="s">
        <v>10325</v>
      </c>
      <c r="G7005" s="5" t="s">
        <v>558</v>
      </c>
      <c r="H7005" s="20" t="str">
        <f ca="1">IFERROR(__xludf.DUMMYFUNCTION("GOOGLETRANSLATE(VIET!K7005,""vi"",""en"")"),"0")</f>
        <v>0</v>
      </c>
      <c r="I7005" s="5">
        <v>0</v>
      </c>
      <c r="J7005" s="5">
        <v>2007</v>
      </c>
      <c r="K7005" s="5">
        <v>1</v>
      </c>
      <c r="L7005" s="5" t="s">
        <v>10174</v>
      </c>
      <c r="M7005" s="5">
        <v>0</v>
      </c>
      <c r="N7005" s="19">
        <v>9784894763098</v>
      </c>
    </row>
    <row r="7006" spans="1:14" ht="15.75" customHeight="1" x14ac:dyDescent="0.2">
      <c r="A7006" s="14">
        <v>79</v>
      </c>
      <c r="B7006" s="16">
        <v>730</v>
      </c>
      <c r="C7006" s="14" t="s">
        <v>10326</v>
      </c>
      <c r="D7006" s="17">
        <v>2</v>
      </c>
      <c r="E7006" s="5" t="s">
        <v>10327</v>
      </c>
      <c r="F7006" s="5" t="s">
        <v>10328</v>
      </c>
      <c r="G7006" s="5" t="s">
        <v>558</v>
      </c>
      <c r="H7006" s="20" t="str">
        <f ca="1">IFERROR(__xludf.DUMMYFUNCTION("GOOGLETRANSLATE(VIET!K7006,""vi"",""en"")"),"0")</f>
        <v>0</v>
      </c>
      <c r="I7006" s="5">
        <v>0</v>
      </c>
      <c r="J7006" s="5">
        <v>2011</v>
      </c>
      <c r="K7006" s="5">
        <v>1</v>
      </c>
      <c r="L7006" s="5" t="s">
        <v>10174</v>
      </c>
      <c r="M7006" s="5">
        <v>0</v>
      </c>
      <c r="N7006" s="19">
        <v>9784894763104</v>
      </c>
    </row>
    <row r="7007" spans="1:14" ht="15.75" customHeight="1" x14ac:dyDescent="0.2">
      <c r="A7007" s="14">
        <v>80</v>
      </c>
      <c r="B7007" s="16">
        <v>730</v>
      </c>
      <c r="C7007" s="14" t="s">
        <v>10329</v>
      </c>
      <c r="D7007" s="17">
        <v>2</v>
      </c>
      <c r="E7007" s="5" t="s">
        <v>10330</v>
      </c>
      <c r="F7007" s="5" t="s">
        <v>10331</v>
      </c>
      <c r="G7007" s="5" t="s">
        <v>558</v>
      </c>
      <c r="H7007" s="20" t="str">
        <f ca="1">IFERROR(__xludf.DUMMYFUNCTION("GOOGLETRANSLATE(VIET!K7007,""vi"",""en"")"),"0")</f>
        <v>0</v>
      </c>
      <c r="I7007" s="5">
        <v>0</v>
      </c>
      <c r="J7007" s="5">
        <v>2010</v>
      </c>
      <c r="K7007" s="5">
        <v>1</v>
      </c>
      <c r="L7007" s="5" t="s">
        <v>10174</v>
      </c>
      <c r="M7007" s="5">
        <v>0</v>
      </c>
      <c r="N7007" s="19">
        <v>9784894763111</v>
      </c>
    </row>
    <row r="7008" spans="1:14" ht="15.75" customHeight="1" x14ac:dyDescent="0.2">
      <c r="A7008" s="14">
        <v>81</v>
      </c>
      <c r="B7008" s="16">
        <v>730</v>
      </c>
      <c r="C7008" s="14" t="s">
        <v>10332</v>
      </c>
      <c r="D7008" s="17">
        <v>2</v>
      </c>
      <c r="E7008" s="5" t="s">
        <v>10333</v>
      </c>
      <c r="F7008" s="5" t="s">
        <v>10334</v>
      </c>
      <c r="G7008" s="5" t="s">
        <v>558</v>
      </c>
      <c r="H7008" s="20" t="str">
        <f ca="1">IFERROR(__xludf.DUMMYFUNCTION("GOOGLETRANSLATE(VIET!K7008,""vi"",""en"")"),"0")</f>
        <v>0</v>
      </c>
      <c r="I7008" s="5">
        <v>0</v>
      </c>
      <c r="J7008" s="5">
        <v>2011</v>
      </c>
      <c r="K7008" s="5">
        <v>1</v>
      </c>
      <c r="L7008" s="5" t="s">
        <v>10174</v>
      </c>
      <c r="M7008" s="5">
        <v>0</v>
      </c>
      <c r="N7008" s="19">
        <v>9784894763128</v>
      </c>
    </row>
    <row r="7009" spans="1:14" ht="15.75" customHeight="1" x14ac:dyDescent="0.2">
      <c r="A7009" s="14">
        <v>82</v>
      </c>
      <c r="B7009" s="16">
        <v>730</v>
      </c>
      <c r="C7009" s="14" t="s">
        <v>10335</v>
      </c>
      <c r="D7009" s="17">
        <v>3</v>
      </c>
      <c r="E7009" s="5" t="s">
        <v>10336</v>
      </c>
      <c r="F7009" s="5" t="s">
        <v>10337</v>
      </c>
      <c r="G7009" s="5" t="s">
        <v>558</v>
      </c>
      <c r="H7009" s="20" t="str">
        <f ca="1">IFERROR(__xludf.DUMMYFUNCTION("GOOGLETRANSLATE(VIET!K7009,""vi"",""en"")"),"0")</f>
        <v>0</v>
      </c>
      <c r="I7009" s="5">
        <v>0</v>
      </c>
      <c r="J7009" s="5">
        <v>2010</v>
      </c>
      <c r="K7009" s="5">
        <v>1</v>
      </c>
      <c r="L7009" s="5" t="s">
        <v>10174</v>
      </c>
      <c r="M7009" s="5">
        <v>0</v>
      </c>
      <c r="N7009" s="19">
        <v>9784894763135</v>
      </c>
    </row>
    <row r="7010" spans="1:14" ht="15.75" customHeight="1" x14ac:dyDescent="0.2">
      <c r="A7010" s="14">
        <v>83</v>
      </c>
      <c r="B7010" s="16">
        <v>730</v>
      </c>
      <c r="C7010" s="14" t="s">
        <v>10338</v>
      </c>
      <c r="D7010" s="17">
        <v>3</v>
      </c>
      <c r="E7010" s="5" t="s">
        <v>10339</v>
      </c>
      <c r="F7010" s="5" t="s">
        <v>10340</v>
      </c>
      <c r="G7010" s="5" t="s">
        <v>558</v>
      </c>
      <c r="H7010" s="20" t="str">
        <f ca="1">IFERROR(__xludf.DUMMYFUNCTION("GOOGLETRANSLATE(VIET!K7010,""vi"",""en"")"),"0")</f>
        <v>0</v>
      </c>
      <c r="I7010" s="5">
        <v>0</v>
      </c>
      <c r="J7010" s="5">
        <v>2008</v>
      </c>
      <c r="K7010" s="5">
        <v>1</v>
      </c>
      <c r="L7010" s="5" t="s">
        <v>10174</v>
      </c>
      <c r="M7010" s="5">
        <v>0</v>
      </c>
      <c r="N7010" s="19">
        <v>9784894763142</v>
      </c>
    </row>
    <row r="7011" spans="1:14" ht="15.75" customHeight="1" x14ac:dyDescent="0.2">
      <c r="A7011" s="14">
        <v>84</v>
      </c>
      <c r="B7011" s="16">
        <v>730</v>
      </c>
      <c r="C7011" s="14" t="s">
        <v>10341</v>
      </c>
      <c r="D7011" s="17">
        <v>0</v>
      </c>
      <c r="E7011" s="5" t="s">
        <v>10342</v>
      </c>
      <c r="F7011" s="5">
        <v>0</v>
      </c>
      <c r="G7011" s="5" t="s">
        <v>10343</v>
      </c>
      <c r="H7011" s="20" t="str">
        <f ca="1">IFERROR(__xludf.DUMMYFUNCTION("GOOGLETRANSLATE(VIET!K7011,""vi"",""en"")"),"0")</f>
        <v>0</v>
      </c>
      <c r="I7011" s="5">
        <v>0</v>
      </c>
      <c r="J7011" s="5">
        <v>2013</v>
      </c>
      <c r="K7011" s="5">
        <v>1</v>
      </c>
      <c r="L7011" s="5" t="s">
        <v>10343</v>
      </c>
      <c r="M7011" s="5" t="s">
        <v>96</v>
      </c>
      <c r="N7011" s="19">
        <v>17277183</v>
      </c>
    </row>
    <row r="7012" spans="1:14" ht="15.75" customHeight="1" x14ac:dyDescent="0.2">
      <c r="A7012" s="14">
        <v>85</v>
      </c>
      <c r="B7012" s="16">
        <v>730</v>
      </c>
      <c r="C7012" s="14" t="s">
        <v>10344</v>
      </c>
      <c r="D7012" s="17">
        <v>0</v>
      </c>
      <c r="E7012" s="5" t="s">
        <v>10345</v>
      </c>
      <c r="F7012" s="5">
        <v>0</v>
      </c>
      <c r="G7012" s="5" t="s">
        <v>10343</v>
      </c>
      <c r="H7012" s="20" t="str">
        <f ca="1">IFERROR(__xludf.DUMMYFUNCTION("GOOGLETRANSLATE(VIET!K7012,""vi"",""en"")"),"Language")</f>
        <v>Language</v>
      </c>
      <c r="I7012" s="5">
        <v>0</v>
      </c>
      <c r="J7012" s="5">
        <v>2013</v>
      </c>
      <c r="K7012" s="5">
        <v>1</v>
      </c>
      <c r="L7012" s="5" t="s">
        <v>10343</v>
      </c>
      <c r="M7012" s="5" t="s">
        <v>96</v>
      </c>
      <c r="N7012" s="19">
        <v>172771</v>
      </c>
    </row>
    <row r="7013" spans="1:14" ht="15.75" customHeight="1" x14ac:dyDescent="0.2">
      <c r="A7013" s="14">
        <v>86</v>
      </c>
      <c r="B7013" s="16">
        <v>730</v>
      </c>
      <c r="C7013" s="14" t="s">
        <v>10346</v>
      </c>
      <c r="D7013" s="17">
        <v>1</v>
      </c>
      <c r="E7013" s="5" t="s">
        <v>10347</v>
      </c>
      <c r="F7013" s="5" t="s">
        <v>10348</v>
      </c>
      <c r="G7013" s="5" t="s">
        <v>10349</v>
      </c>
      <c r="H7013" s="20" t="str">
        <f ca="1">IFERROR(__xludf.DUMMYFUNCTION("GOOGLETRANSLATE(VIET!K7013,""vi"",""en"")"),"Language")</f>
        <v>Language</v>
      </c>
      <c r="I7013" s="5">
        <v>0</v>
      </c>
      <c r="J7013" s="5">
        <v>2013</v>
      </c>
      <c r="K7013" s="5">
        <v>1</v>
      </c>
      <c r="L7013" s="5" t="s">
        <v>8672</v>
      </c>
      <c r="M7013" s="5" t="s">
        <v>307</v>
      </c>
      <c r="N7013" s="19">
        <v>9784893588623</v>
      </c>
    </row>
    <row r="7014" spans="1:14" ht="15.75" customHeight="1" x14ac:dyDescent="0.2">
      <c r="A7014" s="14">
        <v>87</v>
      </c>
      <c r="B7014" s="16">
        <v>730</v>
      </c>
      <c r="C7014" s="14" t="s">
        <v>10350</v>
      </c>
      <c r="D7014" s="17">
        <v>0</v>
      </c>
      <c r="E7014" s="5" t="s">
        <v>10351</v>
      </c>
      <c r="F7014" s="5">
        <v>0</v>
      </c>
      <c r="G7014" s="5" t="s">
        <v>10352</v>
      </c>
      <c r="H7014" s="20" t="str">
        <f ca="1">IFERROR(__xludf.DUMMYFUNCTION("GOOGLETRANSLATE(VIET!K7014,""vi"",""en"")"),"0")</f>
        <v>0</v>
      </c>
      <c r="I7014" s="5">
        <v>0</v>
      </c>
      <c r="J7014" s="5">
        <v>2014</v>
      </c>
      <c r="K7014" s="5">
        <v>1</v>
      </c>
      <c r="L7014" s="5" t="s">
        <v>10352</v>
      </c>
      <c r="M7014" s="5">
        <v>0</v>
      </c>
      <c r="N7014" s="19">
        <v>21867445</v>
      </c>
    </row>
    <row r="7015" spans="1:14" ht="15.75" customHeight="1" x14ac:dyDescent="0.2">
      <c r="A7015" s="14">
        <v>88</v>
      </c>
      <c r="B7015" s="16">
        <v>730</v>
      </c>
      <c r="C7015" s="14" t="s">
        <v>10353</v>
      </c>
      <c r="D7015" s="17">
        <v>1</v>
      </c>
      <c r="E7015" s="5" t="s">
        <v>10354</v>
      </c>
      <c r="F7015" s="5" t="s">
        <v>10355</v>
      </c>
      <c r="G7015" s="5" t="s">
        <v>32</v>
      </c>
      <c r="H7015" s="20" t="str">
        <f ca="1">IFERROR(__xludf.DUMMYFUNCTION("GOOGLETRANSLATE(VIET!K7015,""vi"",""en"")"),"Sociocultural")</f>
        <v>Sociocultural</v>
      </c>
      <c r="I7015" s="5">
        <v>0</v>
      </c>
      <c r="J7015" s="5">
        <v>2006</v>
      </c>
      <c r="K7015" s="5">
        <v>0</v>
      </c>
      <c r="L7015" s="5">
        <v>0</v>
      </c>
      <c r="M7015" s="5" t="s">
        <v>96</v>
      </c>
      <c r="N7015" s="19" t="s">
        <v>32</v>
      </c>
    </row>
    <row r="7016" spans="1:14" ht="15.75" customHeight="1" x14ac:dyDescent="0.2">
      <c r="A7016" s="14">
        <v>89</v>
      </c>
      <c r="B7016" s="16">
        <v>730</v>
      </c>
      <c r="C7016" s="14" t="s">
        <v>10356</v>
      </c>
      <c r="D7016" s="17">
        <v>0</v>
      </c>
      <c r="E7016" s="5" t="s">
        <v>10357</v>
      </c>
      <c r="F7016" s="5">
        <v>0</v>
      </c>
      <c r="G7016" s="5" t="s">
        <v>10358</v>
      </c>
      <c r="H7016" s="20" t="str">
        <f ca="1">IFERROR(__xludf.DUMMYFUNCTION("GOOGLETRANSLATE(VIET!K7016,""vi"",""en"")"),"0")</f>
        <v>0</v>
      </c>
      <c r="I7016" s="5">
        <v>0</v>
      </c>
      <c r="J7016" s="5">
        <v>2004</v>
      </c>
      <c r="K7016" s="5">
        <v>1</v>
      </c>
      <c r="L7016" s="5" t="s">
        <v>10358</v>
      </c>
      <c r="M7016" s="5" t="s">
        <v>96</v>
      </c>
      <c r="N7016" s="19">
        <v>0</v>
      </c>
    </row>
    <row r="7017" spans="1:14" ht="15.75" customHeight="1" x14ac:dyDescent="0.2">
      <c r="A7017" s="14">
        <v>90</v>
      </c>
      <c r="B7017" s="16">
        <v>730</v>
      </c>
      <c r="C7017" s="14" t="s">
        <v>10359</v>
      </c>
      <c r="D7017" s="17">
        <v>0</v>
      </c>
      <c r="E7017" s="5" t="s">
        <v>10360</v>
      </c>
      <c r="F7017" s="5">
        <v>0</v>
      </c>
      <c r="G7017" s="5" t="s">
        <v>10361</v>
      </c>
      <c r="H7017" s="20" t="str">
        <f ca="1">IFERROR(__xludf.DUMMYFUNCTION("GOOGLETRANSLATE(VIET!K7017,""vi"",""en"")"),"0")</f>
        <v>0</v>
      </c>
      <c r="I7017" s="5">
        <v>0</v>
      </c>
      <c r="J7017" s="5">
        <v>2002</v>
      </c>
      <c r="K7017" s="5">
        <v>1</v>
      </c>
      <c r="L7017" s="5" t="s">
        <v>8672</v>
      </c>
      <c r="M7017" s="5" t="s">
        <v>96</v>
      </c>
      <c r="N7017" s="19">
        <v>4893585037</v>
      </c>
    </row>
    <row r="7018" spans="1:14" ht="15.75" customHeight="1" x14ac:dyDescent="0.2">
      <c r="A7018" s="14">
        <v>91</v>
      </c>
      <c r="B7018" s="16">
        <v>730</v>
      </c>
      <c r="C7018" s="14" t="s">
        <v>10362</v>
      </c>
      <c r="D7018" s="17">
        <v>2</v>
      </c>
      <c r="E7018" s="5" t="s">
        <v>10363</v>
      </c>
      <c r="F7018" s="5">
        <v>0</v>
      </c>
      <c r="G7018" s="5" t="s">
        <v>558</v>
      </c>
      <c r="H7018" s="20" t="str">
        <f ca="1">IFERROR(__xludf.DUMMYFUNCTION("GOOGLETRANSLATE(VIET!K7018,""vi"",""en"")"),"0")</f>
        <v>0</v>
      </c>
      <c r="I7018" s="5">
        <v>0</v>
      </c>
      <c r="J7018" s="5">
        <v>2009</v>
      </c>
      <c r="K7018" s="5">
        <v>1</v>
      </c>
      <c r="L7018" s="5" t="s">
        <v>8686</v>
      </c>
      <c r="M7018" s="5" t="s">
        <v>96</v>
      </c>
      <c r="N7018" s="19">
        <v>9784757415867</v>
      </c>
    </row>
    <row r="7019" spans="1:14" ht="15.75" customHeight="1" x14ac:dyDescent="0.2">
      <c r="A7019" s="14">
        <v>92</v>
      </c>
      <c r="B7019" s="16">
        <v>730</v>
      </c>
      <c r="C7019" s="14" t="s">
        <v>10364</v>
      </c>
      <c r="D7019" s="17">
        <v>0</v>
      </c>
      <c r="E7019" s="5" t="s">
        <v>10365</v>
      </c>
      <c r="F7019" s="5">
        <v>0</v>
      </c>
      <c r="G7019" s="5" t="s">
        <v>10366</v>
      </c>
      <c r="H7019" s="20" t="str">
        <f ca="1">IFERROR(__xludf.DUMMYFUNCTION("GOOGLETRANSLATE(VIET!K7019,""vi"",""en"")"),"0")</f>
        <v>0</v>
      </c>
      <c r="I7019" s="5">
        <v>0</v>
      </c>
      <c r="J7019" s="5">
        <v>2006</v>
      </c>
      <c r="K7019" s="5">
        <v>1</v>
      </c>
      <c r="L7019" s="5" t="s">
        <v>10366</v>
      </c>
      <c r="M7019" s="5" t="s">
        <v>35</v>
      </c>
      <c r="N7019" s="19">
        <v>0</v>
      </c>
    </row>
    <row r="7020" spans="1:14" ht="15.75" customHeight="1" x14ac:dyDescent="0.2">
      <c r="A7020" s="14">
        <v>93</v>
      </c>
      <c r="B7020" s="16">
        <v>730</v>
      </c>
      <c r="C7020" s="14" t="s">
        <v>10367</v>
      </c>
      <c r="D7020" s="17">
        <v>0</v>
      </c>
      <c r="E7020" s="5" t="s">
        <v>10368</v>
      </c>
      <c r="F7020" s="5">
        <v>0</v>
      </c>
      <c r="G7020" s="5" t="s">
        <v>10366</v>
      </c>
      <c r="H7020" s="20" t="str">
        <f ca="1">IFERROR(__xludf.DUMMYFUNCTION("GOOGLETRANSLATE(VIET!K7020,""vi"",""en"")"),"0")</f>
        <v>0</v>
      </c>
      <c r="I7020" s="5">
        <v>0</v>
      </c>
      <c r="J7020" s="5">
        <v>2008</v>
      </c>
      <c r="K7020" s="5">
        <v>1</v>
      </c>
      <c r="L7020" s="5" t="s">
        <v>10366</v>
      </c>
      <c r="M7020" s="5" t="s">
        <v>96</v>
      </c>
      <c r="N7020" s="19">
        <v>0</v>
      </c>
    </row>
    <row r="7021" spans="1:14" ht="15.75" customHeight="1" x14ac:dyDescent="0.2">
      <c r="A7021" s="14">
        <v>94</v>
      </c>
      <c r="B7021" s="16">
        <v>730</v>
      </c>
      <c r="C7021" s="14" t="s">
        <v>10369</v>
      </c>
      <c r="D7021" s="17">
        <v>0</v>
      </c>
      <c r="E7021" s="5" t="s">
        <v>10370</v>
      </c>
      <c r="F7021" s="5">
        <v>0</v>
      </c>
      <c r="G7021" s="5" t="s">
        <v>10366</v>
      </c>
      <c r="H7021" s="20" t="str">
        <f ca="1">IFERROR(__xludf.DUMMYFUNCTION("GOOGLETRANSLATE(VIET!K7021,""vi"",""en"")"),"0")</f>
        <v>0</v>
      </c>
      <c r="I7021" s="5">
        <v>0</v>
      </c>
      <c r="J7021" s="5">
        <v>2008</v>
      </c>
      <c r="K7021" s="5">
        <v>1</v>
      </c>
      <c r="L7021" s="5" t="s">
        <v>10366</v>
      </c>
      <c r="M7021" s="5" t="s">
        <v>35</v>
      </c>
      <c r="N7021" s="19">
        <v>0</v>
      </c>
    </row>
    <row r="7022" spans="1:14" ht="15.75" customHeight="1" x14ac:dyDescent="0.2">
      <c r="A7022" s="14">
        <v>95</v>
      </c>
      <c r="B7022" s="16">
        <v>730</v>
      </c>
      <c r="C7022" s="14" t="s">
        <v>10371</v>
      </c>
      <c r="D7022" s="17">
        <v>0</v>
      </c>
      <c r="E7022" s="5" t="s">
        <v>10372</v>
      </c>
      <c r="F7022" s="5">
        <v>0</v>
      </c>
      <c r="G7022" s="5" t="s">
        <v>10366</v>
      </c>
      <c r="H7022" s="20" t="str">
        <f ca="1">IFERROR(__xludf.DUMMYFUNCTION("GOOGLETRANSLATE(VIET!K7022,""vi"",""en"")"),"0")</f>
        <v>0</v>
      </c>
      <c r="I7022" s="5">
        <v>0</v>
      </c>
      <c r="J7022" s="5">
        <v>2010</v>
      </c>
      <c r="K7022" s="5">
        <v>1</v>
      </c>
      <c r="L7022" s="5" t="s">
        <v>10366</v>
      </c>
      <c r="M7022" s="5" t="s">
        <v>96</v>
      </c>
      <c r="N7022" s="19">
        <v>0</v>
      </c>
    </row>
    <row r="7023" spans="1:14" ht="15.75" customHeight="1" x14ac:dyDescent="0.2">
      <c r="A7023" s="14">
        <v>96</v>
      </c>
      <c r="B7023" s="16">
        <v>730</v>
      </c>
      <c r="C7023" s="14" t="s">
        <v>10373</v>
      </c>
      <c r="D7023" s="17">
        <v>0</v>
      </c>
      <c r="E7023" s="5" t="s">
        <v>10374</v>
      </c>
      <c r="F7023" s="5">
        <v>0</v>
      </c>
      <c r="G7023" s="5" t="s">
        <v>10366</v>
      </c>
      <c r="H7023" s="20" t="str">
        <f ca="1">IFERROR(__xludf.DUMMYFUNCTION("GOOGLETRANSLATE(VIET!K7023,""vi"",""en"")"),"0")</f>
        <v>0</v>
      </c>
      <c r="I7023" s="5">
        <v>0</v>
      </c>
      <c r="J7023" s="5">
        <v>2010</v>
      </c>
      <c r="K7023" s="5">
        <v>1</v>
      </c>
      <c r="L7023" s="5" t="s">
        <v>10366</v>
      </c>
      <c r="M7023" s="5" t="s">
        <v>35</v>
      </c>
      <c r="N7023" s="19">
        <v>0</v>
      </c>
    </row>
    <row r="7024" spans="1:14" ht="15.75" customHeight="1" x14ac:dyDescent="0.2">
      <c r="A7024" s="14">
        <v>97</v>
      </c>
      <c r="B7024" s="16">
        <v>730</v>
      </c>
      <c r="C7024" s="14" t="s">
        <v>10375</v>
      </c>
      <c r="D7024" s="17">
        <v>1</v>
      </c>
      <c r="E7024" s="5" t="s">
        <v>10376</v>
      </c>
      <c r="F7024" s="5">
        <v>0</v>
      </c>
      <c r="G7024" s="5" t="s">
        <v>558</v>
      </c>
      <c r="H7024" s="20" t="str">
        <f ca="1">IFERROR(__xludf.DUMMYFUNCTION("GOOGLETRANSLATE(VIET!K7024,""vi"",""en"")"),"0")</f>
        <v>0</v>
      </c>
      <c r="I7024" s="5">
        <v>0</v>
      </c>
      <c r="J7024" s="5">
        <v>2013</v>
      </c>
      <c r="K7024" s="5">
        <v>1</v>
      </c>
      <c r="L7024" s="5" t="s">
        <v>8690</v>
      </c>
      <c r="M7024" s="5">
        <v>0</v>
      </c>
      <c r="N7024" s="19">
        <v>9784874246085</v>
      </c>
    </row>
    <row r="7025" spans="1:14" ht="15.75" customHeight="1" x14ac:dyDescent="0.2">
      <c r="A7025" s="14">
        <v>98</v>
      </c>
      <c r="B7025" s="16">
        <v>730</v>
      </c>
      <c r="C7025" s="14" t="s">
        <v>10377</v>
      </c>
      <c r="D7025" s="17">
        <v>0</v>
      </c>
      <c r="E7025" s="5" t="s">
        <v>10378</v>
      </c>
      <c r="F7025" s="5">
        <v>0</v>
      </c>
      <c r="G7025" s="5" t="s">
        <v>10379</v>
      </c>
      <c r="H7025" s="20" t="str">
        <f ca="1">IFERROR(__xludf.DUMMYFUNCTION("GOOGLETRANSLATE(VIET!K7025,""vi"",""en"")"),"0")</f>
        <v>0</v>
      </c>
      <c r="I7025" s="5">
        <v>0</v>
      </c>
      <c r="J7025" s="5">
        <v>2010</v>
      </c>
      <c r="K7025" s="5">
        <v>1</v>
      </c>
      <c r="L7025" s="5" t="s">
        <v>10174</v>
      </c>
      <c r="M7025" s="5">
        <v>0</v>
      </c>
      <c r="N7025" s="19">
        <v>9784894764866</v>
      </c>
    </row>
    <row r="7026" spans="1:14" ht="15.75" customHeight="1" x14ac:dyDescent="0.2">
      <c r="A7026" s="14">
        <v>99</v>
      </c>
      <c r="B7026" s="16">
        <v>730</v>
      </c>
      <c r="C7026" s="14" t="s">
        <v>10380</v>
      </c>
      <c r="D7026" s="17">
        <v>2</v>
      </c>
      <c r="E7026" s="5" t="s">
        <v>10381</v>
      </c>
      <c r="F7026" s="5">
        <v>0</v>
      </c>
      <c r="G7026" s="5" t="s">
        <v>10382</v>
      </c>
      <c r="H7026" s="20" t="str">
        <f ca="1">IFERROR(__xludf.DUMMYFUNCTION("GOOGLETRANSLATE(VIET!K7026,""vi"",""en"")"),"0")</f>
        <v>0</v>
      </c>
      <c r="I7026" s="5">
        <v>0</v>
      </c>
      <c r="J7026" s="5">
        <v>2012</v>
      </c>
      <c r="K7026" s="5">
        <v>2</v>
      </c>
      <c r="L7026" s="5" t="s">
        <v>10174</v>
      </c>
      <c r="M7026" s="5" t="s">
        <v>10383</v>
      </c>
      <c r="N7026" s="19">
        <v>9784894762886</v>
      </c>
    </row>
    <row r="7027" spans="1:14" ht="15.75" customHeight="1" x14ac:dyDescent="0.2">
      <c r="A7027" s="14">
        <v>100</v>
      </c>
      <c r="B7027" s="16">
        <v>730</v>
      </c>
      <c r="C7027" s="14" t="s">
        <v>10384</v>
      </c>
      <c r="D7027" s="17">
        <v>2</v>
      </c>
      <c r="E7027" s="5" t="s">
        <v>10385</v>
      </c>
      <c r="F7027" s="5">
        <v>0</v>
      </c>
      <c r="G7027" s="5" t="s">
        <v>10386</v>
      </c>
      <c r="H7027" s="20" t="str">
        <f ca="1">IFERROR(__xludf.DUMMYFUNCTION("GOOGLETRANSLATE(VIET!K7027,""vi"",""en"")"),"Language")</f>
        <v>Language</v>
      </c>
      <c r="I7027" s="5">
        <v>0</v>
      </c>
      <c r="J7027" s="5">
        <v>2015</v>
      </c>
      <c r="K7027" s="5">
        <v>1</v>
      </c>
      <c r="L7027" s="5" t="s">
        <v>9338</v>
      </c>
      <c r="M7027" s="5" t="s">
        <v>10383</v>
      </c>
      <c r="N7027" s="19" t="s">
        <v>10387</v>
      </c>
    </row>
    <row r="7028" spans="1:14" ht="15.75" customHeight="1" x14ac:dyDescent="0.2">
      <c r="A7028" s="14">
        <v>101</v>
      </c>
      <c r="B7028" s="16">
        <v>730</v>
      </c>
      <c r="C7028" s="14" t="s">
        <v>10388</v>
      </c>
      <c r="D7028" s="17">
        <v>1</v>
      </c>
      <c r="E7028" s="5" t="s">
        <v>10389</v>
      </c>
      <c r="F7028" s="5" t="s">
        <v>10390</v>
      </c>
      <c r="G7028" s="5">
        <v>0</v>
      </c>
      <c r="H7028" s="20" t="str">
        <f ca="1">IFERROR(__xludf.DUMMYFUNCTION("GOOGLETRANSLATE(VIET!K7028,""vi"",""en"")"),"0")</f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19">
        <v>0</v>
      </c>
    </row>
    <row r="7029" spans="1:14" ht="15.75" customHeight="1" x14ac:dyDescent="0.2">
      <c r="A7029" s="14">
        <v>102</v>
      </c>
      <c r="B7029" s="16">
        <v>730</v>
      </c>
      <c r="C7029" s="14" t="s">
        <v>10391</v>
      </c>
      <c r="D7029" s="17">
        <v>1</v>
      </c>
      <c r="E7029" s="5" t="s">
        <v>10392</v>
      </c>
      <c r="F7029" s="5">
        <v>0</v>
      </c>
      <c r="G7029" s="5">
        <v>0</v>
      </c>
      <c r="H7029" s="20" t="str">
        <f ca="1">IFERROR(__xludf.DUMMYFUNCTION("GOOGLETRANSLATE(VIET!K7029,""vi"",""en"")"),"0")</f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19">
        <v>0</v>
      </c>
    </row>
    <row r="7030" spans="1:14" ht="15.75" customHeight="1" x14ac:dyDescent="0.2">
      <c r="A7030" s="14">
        <v>103</v>
      </c>
      <c r="B7030" s="16">
        <v>730</v>
      </c>
      <c r="C7030" s="14" t="s">
        <v>10393</v>
      </c>
      <c r="D7030" s="17">
        <v>1</v>
      </c>
      <c r="E7030" s="5" t="s">
        <v>10394</v>
      </c>
      <c r="F7030" s="5">
        <v>0</v>
      </c>
      <c r="G7030" s="5">
        <v>0</v>
      </c>
      <c r="H7030" s="20" t="str">
        <f ca="1">IFERROR(__xludf.DUMMYFUNCTION("GOOGLETRANSLATE(VIET!K7030,""vi"",""en"")"),"0")</f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19">
        <v>0</v>
      </c>
    </row>
    <row r="7031" spans="1:14" ht="15.75" customHeight="1" x14ac:dyDescent="0.2">
      <c r="A7031" s="14">
        <v>104</v>
      </c>
      <c r="B7031" s="16">
        <v>730</v>
      </c>
      <c r="C7031" s="14" t="s">
        <v>10395</v>
      </c>
      <c r="D7031" s="17">
        <v>1</v>
      </c>
      <c r="E7031" s="5" t="s">
        <v>10396</v>
      </c>
      <c r="F7031" s="5">
        <v>0</v>
      </c>
      <c r="G7031" s="5">
        <v>0</v>
      </c>
      <c r="H7031" s="20" t="str">
        <f ca="1">IFERROR(__xludf.DUMMYFUNCTION("GOOGLETRANSLATE(VIET!K7031,""vi"",""en"")"),"0")</f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19">
        <v>0</v>
      </c>
    </row>
    <row r="7032" spans="1:14" ht="15.75" customHeight="1" x14ac:dyDescent="0.2">
      <c r="A7032" s="14">
        <v>105</v>
      </c>
      <c r="B7032" s="16">
        <v>730</v>
      </c>
      <c r="C7032" s="14" t="s">
        <v>10397</v>
      </c>
      <c r="D7032" s="17">
        <v>1</v>
      </c>
      <c r="E7032" s="5" t="s">
        <v>10398</v>
      </c>
      <c r="F7032" s="5">
        <v>0</v>
      </c>
      <c r="G7032" s="5">
        <v>0</v>
      </c>
      <c r="H7032" s="20" t="str">
        <f ca="1">IFERROR(__xludf.DUMMYFUNCTION("GOOGLETRANSLATE(VIET!K7032,""vi"",""en"")"),"0")</f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19">
        <v>0</v>
      </c>
    </row>
    <row r="7033" spans="1:14" ht="15.75" customHeight="1" x14ac:dyDescent="0.2">
      <c r="A7033" s="14">
        <v>106</v>
      </c>
      <c r="B7033" s="16">
        <v>730</v>
      </c>
      <c r="C7033" s="14" t="s">
        <v>10399</v>
      </c>
      <c r="D7033" s="17">
        <v>1</v>
      </c>
      <c r="E7033" s="5" t="s">
        <v>10400</v>
      </c>
      <c r="F7033" s="5">
        <v>0</v>
      </c>
      <c r="G7033" s="5">
        <v>0</v>
      </c>
      <c r="H7033" s="20" t="str">
        <f ca="1">IFERROR(__xludf.DUMMYFUNCTION("GOOGLETRANSLATE(VIET!K7033,""vi"",""en"")"),"0")</f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19">
        <v>0</v>
      </c>
    </row>
    <row r="7034" spans="1:14" ht="15.75" customHeight="1" x14ac:dyDescent="0.2">
      <c r="A7034" s="14">
        <v>107</v>
      </c>
      <c r="B7034" s="16">
        <v>730</v>
      </c>
      <c r="C7034" s="14" t="s">
        <v>10401</v>
      </c>
      <c r="D7034" s="17">
        <v>1</v>
      </c>
      <c r="E7034" s="5" t="s">
        <v>10402</v>
      </c>
      <c r="F7034" s="5">
        <v>0</v>
      </c>
      <c r="G7034" s="5">
        <v>0</v>
      </c>
      <c r="H7034" s="20" t="str">
        <f ca="1">IFERROR(__xludf.DUMMYFUNCTION("GOOGLETRANSLATE(VIET!K7034,""vi"",""en"")"),"0")</f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19">
        <v>0</v>
      </c>
    </row>
    <row r="7035" spans="1:14" ht="15.75" customHeight="1" x14ac:dyDescent="0.2">
      <c r="A7035" s="14">
        <v>108</v>
      </c>
      <c r="B7035" s="16">
        <v>730</v>
      </c>
      <c r="C7035" s="14" t="s">
        <v>10403</v>
      </c>
      <c r="D7035" s="17">
        <v>1</v>
      </c>
      <c r="E7035" s="5" t="s">
        <v>10404</v>
      </c>
      <c r="F7035" s="5">
        <v>0</v>
      </c>
      <c r="G7035" s="5">
        <v>0</v>
      </c>
      <c r="H7035" s="20" t="str">
        <f ca="1">IFERROR(__xludf.DUMMYFUNCTION("GOOGLETRANSLATE(VIET!K7035,""vi"",""en"")"),"0")</f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19">
        <v>0</v>
      </c>
    </row>
    <row r="7036" spans="1:14" ht="15.75" customHeight="1" x14ac:dyDescent="0.2">
      <c r="A7036" s="14">
        <v>109</v>
      </c>
      <c r="B7036" s="16">
        <v>730</v>
      </c>
      <c r="C7036" s="14" t="s">
        <v>10405</v>
      </c>
      <c r="D7036" s="17">
        <v>1</v>
      </c>
      <c r="E7036" s="5" t="s">
        <v>10406</v>
      </c>
      <c r="F7036" s="5">
        <v>0</v>
      </c>
      <c r="G7036" s="5">
        <v>0</v>
      </c>
      <c r="H7036" s="20" t="str">
        <f ca="1">IFERROR(__xludf.DUMMYFUNCTION("GOOGLETRANSLATE(VIET!K7036,""vi"",""en"")"),"0")</f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19">
        <v>0</v>
      </c>
    </row>
    <row r="7037" spans="1:14" ht="15.75" customHeight="1" x14ac:dyDescent="0.2">
      <c r="A7037" s="14">
        <v>110</v>
      </c>
      <c r="B7037" s="16">
        <v>730</v>
      </c>
      <c r="C7037" s="14" t="s">
        <v>10407</v>
      </c>
      <c r="D7037" s="17">
        <v>1</v>
      </c>
      <c r="E7037" s="5" t="s">
        <v>10408</v>
      </c>
      <c r="F7037" s="5">
        <v>0</v>
      </c>
      <c r="G7037" s="5">
        <v>0</v>
      </c>
      <c r="H7037" s="20" t="str">
        <f ca="1">IFERROR(__xludf.DUMMYFUNCTION("GOOGLETRANSLATE(VIET!K7037,""vi"",""en"")"),"0")</f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19">
        <v>0</v>
      </c>
    </row>
    <row r="7038" spans="1:14" ht="15.75" customHeight="1" x14ac:dyDescent="0.2">
      <c r="A7038" s="14">
        <v>111</v>
      </c>
      <c r="B7038" s="16">
        <v>730</v>
      </c>
      <c r="C7038" s="14" t="s">
        <v>10409</v>
      </c>
      <c r="D7038" s="17">
        <v>1</v>
      </c>
      <c r="E7038" s="5" t="s">
        <v>10410</v>
      </c>
      <c r="F7038" s="5">
        <v>0</v>
      </c>
      <c r="G7038" s="5">
        <v>0</v>
      </c>
      <c r="H7038" s="20" t="str">
        <f ca="1">IFERROR(__xludf.DUMMYFUNCTION("GOOGLETRANSLATE(VIET!K7038,""vi"",""en"")"),"0")</f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19">
        <v>0</v>
      </c>
    </row>
    <row r="7039" spans="1:14" ht="15.75" customHeight="1" x14ac:dyDescent="0.2">
      <c r="A7039" s="14">
        <v>112</v>
      </c>
      <c r="B7039" s="16">
        <v>730</v>
      </c>
      <c r="C7039" s="14" t="s">
        <v>10411</v>
      </c>
      <c r="D7039" s="17">
        <v>1</v>
      </c>
      <c r="E7039" s="5" t="s">
        <v>10412</v>
      </c>
      <c r="F7039" s="5">
        <v>0</v>
      </c>
      <c r="G7039" s="5">
        <v>0</v>
      </c>
      <c r="H7039" s="20" t="str">
        <f ca="1">IFERROR(__xludf.DUMMYFUNCTION("GOOGLETRANSLATE(VIET!K7039,""vi"",""en"")"),"0")</f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19">
        <v>0</v>
      </c>
    </row>
    <row r="7040" spans="1:14" ht="15.75" customHeight="1" x14ac:dyDescent="0.2">
      <c r="A7040" s="14">
        <v>113</v>
      </c>
      <c r="B7040" s="16">
        <v>730</v>
      </c>
      <c r="C7040" s="14" t="s">
        <v>10413</v>
      </c>
      <c r="D7040" s="17">
        <v>1</v>
      </c>
      <c r="E7040" s="5" t="s">
        <v>10414</v>
      </c>
      <c r="F7040" s="5">
        <v>0</v>
      </c>
      <c r="G7040" s="5">
        <v>0</v>
      </c>
      <c r="H7040" s="20" t="str">
        <f ca="1">IFERROR(__xludf.DUMMYFUNCTION("GOOGLETRANSLATE(VIET!K7040,""vi"",""en"")"),"0")</f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19">
        <v>0</v>
      </c>
    </row>
    <row r="7041" spans="1:14" ht="15.75" customHeight="1" x14ac:dyDescent="0.2">
      <c r="A7041" s="14">
        <v>114</v>
      </c>
      <c r="B7041" s="16">
        <v>730</v>
      </c>
      <c r="C7041" s="14" t="s">
        <v>10415</v>
      </c>
      <c r="D7041" s="17">
        <v>1</v>
      </c>
      <c r="E7041" s="5" t="s">
        <v>10416</v>
      </c>
      <c r="F7041" s="5">
        <v>0</v>
      </c>
      <c r="G7041" s="5">
        <v>0</v>
      </c>
      <c r="H7041" s="20" t="str">
        <f ca="1">IFERROR(__xludf.DUMMYFUNCTION("GOOGLETRANSLATE(VIET!K7041,""vi"",""en"")"),"0")</f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19">
        <v>0</v>
      </c>
    </row>
    <row r="7042" spans="1:14" ht="15.75" customHeight="1" x14ac:dyDescent="0.2">
      <c r="A7042" s="14">
        <v>115</v>
      </c>
      <c r="B7042" s="16">
        <v>730</v>
      </c>
      <c r="C7042" s="14" t="s">
        <v>10417</v>
      </c>
      <c r="D7042" s="17">
        <v>1</v>
      </c>
      <c r="E7042" s="5" t="s">
        <v>10418</v>
      </c>
      <c r="F7042" s="5">
        <v>0</v>
      </c>
      <c r="G7042" s="5">
        <v>0</v>
      </c>
      <c r="H7042" s="20" t="str">
        <f ca="1">IFERROR(__xludf.DUMMYFUNCTION("GOOGLETRANSLATE(VIET!K7042,""vi"",""en"")"),"0")</f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19">
        <v>0</v>
      </c>
    </row>
    <row r="7043" spans="1:14" ht="15.75" customHeight="1" x14ac:dyDescent="0.2">
      <c r="A7043" s="14">
        <v>116</v>
      </c>
      <c r="B7043" s="16">
        <v>730</v>
      </c>
      <c r="C7043" s="14" t="s">
        <v>10419</v>
      </c>
      <c r="D7043" s="17">
        <v>1</v>
      </c>
      <c r="E7043" s="5" t="s">
        <v>10420</v>
      </c>
      <c r="F7043" s="5">
        <v>0</v>
      </c>
      <c r="G7043" s="5">
        <v>0</v>
      </c>
      <c r="H7043" s="20" t="str">
        <f ca="1">IFERROR(__xludf.DUMMYFUNCTION("GOOGLETRANSLATE(VIET!K7043,""vi"",""en"")"),"0")</f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19">
        <v>0</v>
      </c>
    </row>
    <row r="7044" spans="1:14" ht="15.75" customHeight="1" x14ac:dyDescent="0.2">
      <c r="A7044" s="14">
        <v>117</v>
      </c>
      <c r="B7044" s="16">
        <v>730</v>
      </c>
      <c r="C7044" s="14" t="s">
        <v>10421</v>
      </c>
      <c r="D7044" s="17">
        <v>1</v>
      </c>
      <c r="E7044" s="5" t="s">
        <v>10422</v>
      </c>
      <c r="F7044" s="5">
        <v>0</v>
      </c>
      <c r="G7044" s="5">
        <v>0</v>
      </c>
      <c r="H7044" s="20" t="str">
        <f ca="1">IFERROR(__xludf.DUMMYFUNCTION("GOOGLETRANSLATE(VIET!K7044,""vi"",""en"")"),"0")</f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19">
        <v>0</v>
      </c>
    </row>
    <row r="7045" spans="1:14" ht="15.75" customHeight="1" x14ac:dyDescent="0.2">
      <c r="A7045" s="14">
        <v>118</v>
      </c>
      <c r="B7045" s="16">
        <v>730</v>
      </c>
      <c r="C7045" s="14" t="s">
        <v>10423</v>
      </c>
      <c r="D7045" s="17">
        <v>1</v>
      </c>
      <c r="E7045" s="5" t="s">
        <v>10424</v>
      </c>
      <c r="F7045" s="5">
        <v>0</v>
      </c>
      <c r="G7045" s="5">
        <v>0</v>
      </c>
      <c r="H7045" s="20" t="str">
        <f ca="1">IFERROR(__xludf.DUMMYFUNCTION("GOOGLETRANSLATE(VIET!K7045,""vi"",""en"")"),"0")</f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19">
        <v>0</v>
      </c>
    </row>
    <row r="7046" spans="1:14" ht="15.75" customHeight="1" x14ac:dyDescent="0.2">
      <c r="A7046" s="14">
        <v>119</v>
      </c>
      <c r="B7046" s="16">
        <v>730</v>
      </c>
      <c r="C7046" s="14" t="s">
        <v>10425</v>
      </c>
      <c r="D7046" s="17">
        <v>1</v>
      </c>
      <c r="E7046" s="5" t="s">
        <v>10426</v>
      </c>
      <c r="F7046" s="5">
        <v>0</v>
      </c>
      <c r="G7046" s="5">
        <v>0</v>
      </c>
      <c r="H7046" s="20" t="str">
        <f ca="1">IFERROR(__xludf.DUMMYFUNCTION("GOOGLETRANSLATE(VIET!K7046,""vi"",""en"")"),"0")</f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19">
        <v>0</v>
      </c>
    </row>
    <row r="7047" spans="1:14" ht="15.75" customHeight="1" x14ac:dyDescent="0.2">
      <c r="A7047" s="14">
        <v>120</v>
      </c>
      <c r="B7047" s="16">
        <v>730</v>
      </c>
      <c r="C7047" s="14" t="s">
        <v>10427</v>
      </c>
      <c r="D7047" s="17">
        <v>1</v>
      </c>
      <c r="E7047" s="5" t="s">
        <v>10428</v>
      </c>
      <c r="F7047" s="5">
        <v>0</v>
      </c>
      <c r="G7047" s="5">
        <v>0</v>
      </c>
      <c r="H7047" s="20" t="str">
        <f ca="1">IFERROR(__xludf.DUMMYFUNCTION("GOOGLETRANSLATE(VIET!K7047,""vi"",""en"")"),"0")</f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19">
        <v>0</v>
      </c>
    </row>
    <row r="7048" spans="1:14" ht="15.75" customHeight="1" x14ac:dyDescent="0.2">
      <c r="A7048" s="14">
        <v>121</v>
      </c>
      <c r="B7048" s="16">
        <v>730</v>
      </c>
      <c r="C7048" s="14" t="s">
        <v>10429</v>
      </c>
      <c r="D7048" s="17">
        <v>1</v>
      </c>
      <c r="E7048" s="5" t="s">
        <v>10430</v>
      </c>
      <c r="F7048" s="5">
        <v>0</v>
      </c>
      <c r="G7048" s="5">
        <v>0</v>
      </c>
      <c r="H7048" s="20" t="str">
        <f ca="1">IFERROR(__xludf.DUMMYFUNCTION("GOOGLETRANSLATE(VIET!K7048,""vi"",""en"")"),"0")</f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19">
        <v>0</v>
      </c>
    </row>
    <row r="7049" spans="1:14" ht="15.75" customHeight="1" x14ac:dyDescent="0.2">
      <c r="A7049" s="14">
        <v>122</v>
      </c>
      <c r="B7049" s="16">
        <v>730</v>
      </c>
      <c r="C7049" s="14" t="s">
        <v>10431</v>
      </c>
      <c r="D7049" s="17">
        <v>1</v>
      </c>
      <c r="E7049" s="5" t="s">
        <v>10432</v>
      </c>
      <c r="F7049" s="5">
        <v>0</v>
      </c>
      <c r="G7049" s="5">
        <v>0</v>
      </c>
      <c r="H7049" s="20" t="str">
        <f ca="1">IFERROR(__xludf.DUMMYFUNCTION("GOOGLETRANSLATE(VIET!K7049,""vi"",""en"")"),"0")</f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19">
        <v>0</v>
      </c>
    </row>
    <row r="7050" spans="1:14" ht="15.75" customHeight="1" x14ac:dyDescent="0.2">
      <c r="A7050" s="14">
        <v>123</v>
      </c>
      <c r="B7050" s="16">
        <v>730</v>
      </c>
      <c r="C7050" s="14" t="s">
        <v>10433</v>
      </c>
      <c r="D7050" s="17">
        <v>1</v>
      </c>
      <c r="E7050" s="5" t="s">
        <v>10434</v>
      </c>
      <c r="F7050" s="5">
        <v>0</v>
      </c>
      <c r="G7050" s="5">
        <v>0</v>
      </c>
      <c r="H7050" s="20" t="str">
        <f ca="1">IFERROR(__xludf.DUMMYFUNCTION("GOOGLETRANSLATE(VIET!K7050,""vi"",""en"")"),"0")</f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19">
        <v>0</v>
      </c>
    </row>
    <row r="7051" spans="1:14" ht="15.75" customHeight="1" x14ac:dyDescent="0.2">
      <c r="A7051" s="14">
        <v>124</v>
      </c>
      <c r="B7051" s="16">
        <v>730</v>
      </c>
      <c r="C7051" s="14" t="s">
        <v>10435</v>
      </c>
      <c r="D7051" s="17">
        <v>1</v>
      </c>
      <c r="E7051" s="5" t="s">
        <v>10436</v>
      </c>
      <c r="F7051" s="5">
        <v>0</v>
      </c>
      <c r="G7051" s="5">
        <v>0</v>
      </c>
      <c r="H7051" s="20" t="str">
        <f ca="1">IFERROR(__xludf.DUMMYFUNCTION("GOOGLETRANSLATE(VIET!K7051,""vi"",""en"")"),"0")</f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19">
        <v>0</v>
      </c>
    </row>
    <row r="7052" spans="1:14" ht="15.75" customHeight="1" x14ac:dyDescent="0.2">
      <c r="A7052" s="14">
        <v>125</v>
      </c>
      <c r="B7052" s="16">
        <v>730</v>
      </c>
      <c r="C7052" s="14" t="s">
        <v>10437</v>
      </c>
      <c r="D7052" s="17">
        <v>1</v>
      </c>
      <c r="E7052" s="5" t="s">
        <v>10438</v>
      </c>
      <c r="F7052" s="5">
        <v>0</v>
      </c>
      <c r="G7052" s="5">
        <v>0</v>
      </c>
      <c r="H7052" s="20" t="str">
        <f ca="1">IFERROR(__xludf.DUMMYFUNCTION("GOOGLETRANSLATE(VIET!K7052,""vi"",""en"")"),"0")</f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19">
        <v>0</v>
      </c>
    </row>
    <row r="7053" spans="1:14" ht="15.75" customHeight="1" x14ac:dyDescent="0.2">
      <c r="A7053" s="14">
        <v>126</v>
      </c>
      <c r="B7053" s="16">
        <v>730</v>
      </c>
      <c r="C7053" s="14" t="s">
        <v>10439</v>
      </c>
      <c r="D7053" s="17">
        <v>1</v>
      </c>
      <c r="E7053" s="5" t="s">
        <v>10440</v>
      </c>
      <c r="F7053" s="5">
        <v>0</v>
      </c>
      <c r="G7053" s="5">
        <v>0</v>
      </c>
      <c r="H7053" s="20" t="str">
        <f ca="1">IFERROR(__xludf.DUMMYFUNCTION("GOOGLETRANSLATE(VIET!K7053,""vi"",""en"")"),"0")</f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19">
        <v>0</v>
      </c>
    </row>
    <row r="7054" spans="1:14" ht="15.75" customHeight="1" x14ac:dyDescent="0.2">
      <c r="A7054" s="14">
        <v>127</v>
      </c>
      <c r="B7054" s="16">
        <v>730</v>
      </c>
      <c r="C7054" s="14" t="s">
        <v>10441</v>
      </c>
      <c r="D7054" s="17">
        <v>1</v>
      </c>
      <c r="E7054" s="5" t="s">
        <v>10442</v>
      </c>
      <c r="F7054" s="5">
        <v>0</v>
      </c>
      <c r="G7054" s="5">
        <v>0</v>
      </c>
      <c r="H7054" s="20" t="str">
        <f ca="1">IFERROR(__xludf.DUMMYFUNCTION("GOOGLETRANSLATE(VIET!K7054,""vi"",""en"")"),"0")</f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19">
        <v>0</v>
      </c>
    </row>
    <row r="7055" spans="1:14" ht="15.75" customHeight="1" x14ac:dyDescent="0.2">
      <c r="A7055" s="14">
        <v>128</v>
      </c>
      <c r="B7055" s="16">
        <v>730</v>
      </c>
      <c r="C7055" s="14" t="s">
        <v>10443</v>
      </c>
      <c r="D7055" s="17">
        <v>1</v>
      </c>
      <c r="E7055" s="5" t="s">
        <v>10444</v>
      </c>
      <c r="F7055" s="5">
        <v>0</v>
      </c>
      <c r="G7055" s="5">
        <v>0</v>
      </c>
      <c r="H7055" s="20" t="str">
        <f ca="1">IFERROR(__xludf.DUMMYFUNCTION("GOOGLETRANSLATE(VIET!K7055,""vi"",""en"")"),"0")</f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19">
        <v>0</v>
      </c>
    </row>
    <row r="7056" spans="1:14" ht="15.75" customHeight="1" x14ac:dyDescent="0.2">
      <c r="A7056" s="14">
        <v>129</v>
      </c>
      <c r="B7056" s="16">
        <v>730</v>
      </c>
      <c r="C7056" s="14" t="s">
        <v>10445</v>
      </c>
      <c r="D7056" s="17">
        <v>1</v>
      </c>
      <c r="E7056" s="5" t="s">
        <v>10446</v>
      </c>
      <c r="F7056" s="5">
        <v>0</v>
      </c>
      <c r="G7056" s="5">
        <v>0</v>
      </c>
      <c r="H7056" s="20" t="str">
        <f ca="1">IFERROR(__xludf.DUMMYFUNCTION("GOOGLETRANSLATE(VIET!K7056,""vi"",""en"")"),"0")</f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19">
        <v>0</v>
      </c>
    </row>
    <row r="7057" spans="1:14" ht="15.75" customHeight="1" x14ac:dyDescent="0.2">
      <c r="A7057" s="14">
        <v>130</v>
      </c>
      <c r="B7057" s="16">
        <v>730</v>
      </c>
      <c r="C7057" s="14" t="s">
        <v>10445</v>
      </c>
      <c r="D7057" s="17">
        <v>1</v>
      </c>
      <c r="E7057" s="5" t="s">
        <v>10447</v>
      </c>
      <c r="F7057" s="5">
        <v>0</v>
      </c>
      <c r="G7057" s="5">
        <v>0</v>
      </c>
      <c r="H7057" s="20" t="str">
        <f ca="1">IFERROR(__xludf.DUMMYFUNCTION("GOOGLETRANSLATE(VIET!K7057,""vi"",""en"")"),"0")</f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19">
        <v>0</v>
      </c>
    </row>
    <row r="7058" spans="1:14" ht="15.75" customHeight="1" x14ac:dyDescent="0.2">
      <c r="A7058" s="14">
        <v>131</v>
      </c>
      <c r="B7058" s="16">
        <v>730</v>
      </c>
      <c r="C7058" s="14" t="s">
        <v>10448</v>
      </c>
      <c r="D7058" s="17">
        <v>1</v>
      </c>
      <c r="E7058" s="5" t="s">
        <v>10449</v>
      </c>
      <c r="F7058" s="5">
        <v>0</v>
      </c>
      <c r="G7058" s="5">
        <v>0</v>
      </c>
      <c r="H7058" s="20" t="str">
        <f ca="1">IFERROR(__xludf.DUMMYFUNCTION("GOOGLETRANSLATE(VIET!K7058,""vi"",""en"")"),"0")</f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19">
        <v>0</v>
      </c>
    </row>
    <row r="7059" spans="1:14" ht="15.75" customHeight="1" x14ac:dyDescent="0.2">
      <c r="A7059" s="14">
        <v>132</v>
      </c>
      <c r="B7059" s="16">
        <v>730</v>
      </c>
      <c r="C7059" s="14" t="s">
        <v>10450</v>
      </c>
      <c r="D7059" s="17">
        <v>1</v>
      </c>
      <c r="E7059" s="5" t="s">
        <v>10451</v>
      </c>
      <c r="F7059" s="5">
        <v>0</v>
      </c>
      <c r="G7059" s="5">
        <v>0</v>
      </c>
      <c r="H7059" s="20" t="str">
        <f ca="1">IFERROR(__xludf.DUMMYFUNCTION("GOOGLETRANSLATE(VIET!K7059,""vi"",""en"")"),"0")</f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19">
        <v>0</v>
      </c>
    </row>
    <row r="7060" spans="1:14" ht="15.75" customHeight="1" x14ac:dyDescent="0.2">
      <c r="A7060" s="14">
        <v>133</v>
      </c>
      <c r="B7060" s="16">
        <v>730</v>
      </c>
      <c r="C7060" s="14" t="s">
        <v>10452</v>
      </c>
      <c r="D7060" s="17">
        <v>1</v>
      </c>
      <c r="E7060" s="5" t="s">
        <v>10453</v>
      </c>
      <c r="F7060" s="5">
        <v>0</v>
      </c>
      <c r="G7060" s="5">
        <v>0</v>
      </c>
      <c r="H7060" s="20" t="str">
        <f ca="1">IFERROR(__xludf.DUMMYFUNCTION("GOOGLETRANSLATE(VIET!K7060,""vi"",""en"")"),"0")</f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19">
        <v>0</v>
      </c>
    </row>
    <row r="7061" spans="1:14" ht="15.75" customHeight="1" x14ac:dyDescent="0.2">
      <c r="A7061" s="14">
        <v>134</v>
      </c>
      <c r="B7061" s="16">
        <v>730</v>
      </c>
      <c r="C7061" s="14" t="s">
        <v>10454</v>
      </c>
      <c r="D7061" s="17">
        <v>1</v>
      </c>
      <c r="E7061" s="5" t="s">
        <v>10455</v>
      </c>
      <c r="F7061" s="5">
        <v>0</v>
      </c>
      <c r="G7061" s="5">
        <v>0</v>
      </c>
      <c r="H7061" s="20" t="str">
        <f ca="1">IFERROR(__xludf.DUMMYFUNCTION("GOOGLETRANSLATE(VIET!K7061,""vi"",""en"")"),"0")</f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19">
        <v>0</v>
      </c>
    </row>
    <row r="7062" spans="1:14" ht="15.75" customHeight="1" x14ac:dyDescent="0.2">
      <c r="A7062" s="14">
        <v>135</v>
      </c>
      <c r="B7062" s="16">
        <v>730</v>
      </c>
      <c r="C7062" s="14" t="s">
        <v>10456</v>
      </c>
      <c r="D7062" s="17">
        <v>1</v>
      </c>
      <c r="E7062" s="5" t="s">
        <v>10457</v>
      </c>
      <c r="F7062" s="5">
        <v>0</v>
      </c>
      <c r="G7062" s="5">
        <v>0</v>
      </c>
      <c r="H7062" s="20" t="str">
        <f ca="1">IFERROR(__xludf.DUMMYFUNCTION("GOOGLETRANSLATE(VIET!K7062,""vi"",""en"")"),"0")</f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19">
        <v>0</v>
      </c>
    </row>
    <row r="7063" spans="1:14" ht="15.75" customHeight="1" x14ac:dyDescent="0.2">
      <c r="A7063" s="14">
        <v>136</v>
      </c>
      <c r="B7063" s="16">
        <v>730</v>
      </c>
      <c r="C7063" s="14" t="s">
        <v>10458</v>
      </c>
      <c r="D7063" s="17">
        <v>1</v>
      </c>
      <c r="E7063" s="5" t="s">
        <v>10459</v>
      </c>
      <c r="F7063" s="5">
        <v>0</v>
      </c>
      <c r="G7063" s="5">
        <v>0</v>
      </c>
      <c r="H7063" s="20" t="str">
        <f ca="1">IFERROR(__xludf.DUMMYFUNCTION("GOOGLETRANSLATE(VIET!K7063,""vi"",""en"")"),"0")</f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19">
        <v>0</v>
      </c>
    </row>
    <row r="7064" spans="1:14" ht="15.75" customHeight="1" x14ac:dyDescent="0.2">
      <c r="A7064" s="14">
        <v>137</v>
      </c>
      <c r="B7064" s="16">
        <v>730</v>
      </c>
      <c r="C7064" s="14" t="s">
        <v>10460</v>
      </c>
      <c r="D7064" s="17">
        <v>1</v>
      </c>
      <c r="E7064" s="5" t="s">
        <v>10461</v>
      </c>
      <c r="F7064" s="5">
        <v>0</v>
      </c>
      <c r="G7064" s="5">
        <v>0</v>
      </c>
      <c r="H7064" s="20" t="str">
        <f ca="1">IFERROR(__xludf.DUMMYFUNCTION("GOOGLETRANSLATE(VIET!K7064,""vi"",""en"")"),"0")</f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19">
        <v>0</v>
      </c>
    </row>
    <row r="7065" spans="1:14" ht="15.75" customHeight="1" x14ac:dyDescent="0.2">
      <c r="A7065" s="14">
        <v>138</v>
      </c>
      <c r="B7065" s="16">
        <v>730</v>
      </c>
      <c r="C7065" s="14" t="s">
        <v>10462</v>
      </c>
      <c r="D7065" s="17">
        <v>1</v>
      </c>
      <c r="E7065" s="5" t="s">
        <v>10463</v>
      </c>
      <c r="F7065" s="5">
        <v>0</v>
      </c>
      <c r="G7065" s="5">
        <v>0</v>
      </c>
      <c r="H7065" s="20" t="str">
        <f ca="1">IFERROR(__xludf.DUMMYFUNCTION("GOOGLETRANSLATE(VIET!K7065,""vi"",""en"")"),"0")</f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19">
        <v>0</v>
      </c>
    </row>
    <row r="7066" spans="1:14" ht="15.75" customHeight="1" x14ac:dyDescent="0.2">
      <c r="A7066" s="14">
        <v>139</v>
      </c>
      <c r="B7066" s="16">
        <v>730</v>
      </c>
      <c r="C7066" s="14" t="s">
        <v>10464</v>
      </c>
      <c r="D7066" s="17">
        <v>1</v>
      </c>
      <c r="E7066" s="5" t="s">
        <v>10465</v>
      </c>
      <c r="F7066" s="5">
        <v>0</v>
      </c>
      <c r="G7066" s="5">
        <v>0</v>
      </c>
      <c r="H7066" s="20" t="str">
        <f ca="1">IFERROR(__xludf.DUMMYFUNCTION("GOOGLETRANSLATE(VIET!K7066,""vi"",""en"")"),"0")</f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19">
        <v>0</v>
      </c>
    </row>
    <row r="7067" spans="1:14" ht="15.75" customHeight="1" x14ac:dyDescent="0.2">
      <c r="A7067" s="14">
        <v>140</v>
      </c>
      <c r="B7067" s="16">
        <v>730</v>
      </c>
      <c r="C7067" s="14" t="s">
        <v>10466</v>
      </c>
      <c r="D7067" s="17">
        <v>1</v>
      </c>
      <c r="E7067" s="5" t="s">
        <v>10467</v>
      </c>
      <c r="F7067" s="5">
        <v>0</v>
      </c>
      <c r="G7067" s="5">
        <v>0</v>
      </c>
      <c r="H7067" s="20" t="str">
        <f ca="1">IFERROR(__xludf.DUMMYFUNCTION("GOOGLETRANSLATE(VIET!K7067,""vi"",""en"")"),"0")</f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19">
        <v>0</v>
      </c>
    </row>
    <row r="7068" spans="1:14" ht="15.75" customHeight="1" x14ac:dyDescent="0.2">
      <c r="A7068" s="14">
        <v>141</v>
      </c>
      <c r="B7068" s="16">
        <v>730</v>
      </c>
      <c r="C7068" s="14" t="s">
        <v>10468</v>
      </c>
      <c r="D7068" s="17">
        <v>1</v>
      </c>
      <c r="E7068" s="5" t="s">
        <v>10469</v>
      </c>
      <c r="F7068" s="5">
        <v>0</v>
      </c>
      <c r="G7068" s="5">
        <v>0</v>
      </c>
      <c r="H7068" s="20" t="str">
        <f ca="1">IFERROR(__xludf.DUMMYFUNCTION("GOOGLETRANSLATE(VIET!K7068,""vi"",""en"")"),"0")</f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19">
        <v>0</v>
      </c>
    </row>
    <row r="7069" spans="1:14" ht="15.75" customHeight="1" x14ac:dyDescent="0.2">
      <c r="A7069" s="14">
        <v>142</v>
      </c>
      <c r="B7069" s="16">
        <v>730</v>
      </c>
      <c r="C7069" s="14" t="s">
        <v>10470</v>
      </c>
      <c r="D7069" s="17">
        <v>1</v>
      </c>
      <c r="E7069" s="5" t="s">
        <v>10471</v>
      </c>
      <c r="F7069" s="5">
        <v>0</v>
      </c>
      <c r="G7069" s="5">
        <v>0</v>
      </c>
      <c r="H7069" s="20" t="str">
        <f ca="1">IFERROR(__xludf.DUMMYFUNCTION("GOOGLETRANSLATE(VIET!K7069,""vi"",""en"")"),"0")</f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19">
        <v>0</v>
      </c>
    </row>
    <row r="7070" spans="1:14" ht="15.75" customHeight="1" x14ac:dyDescent="0.2">
      <c r="A7070" s="14">
        <v>143</v>
      </c>
      <c r="B7070" s="16">
        <v>730</v>
      </c>
      <c r="C7070" s="14" t="s">
        <v>10472</v>
      </c>
      <c r="D7070" s="17">
        <v>1</v>
      </c>
      <c r="E7070" s="5" t="s">
        <v>10473</v>
      </c>
      <c r="F7070" s="5">
        <v>0</v>
      </c>
      <c r="G7070" s="5">
        <v>0</v>
      </c>
      <c r="H7070" s="20" t="str">
        <f ca="1">IFERROR(__xludf.DUMMYFUNCTION("GOOGLETRANSLATE(VIET!K7070,""vi"",""en"")"),"0")</f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19">
        <v>0</v>
      </c>
    </row>
    <row r="7071" spans="1:14" ht="15.75" customHeight="1" x14ac:dyDescent="0.2">
      <c r="A7071" s="14">
        <v>144</v>
      </c>
      <c r="B7071" s="16">
        <v>730</v>
      </c>
      <c r="C7071" s="14" t="s">
        <v>10474</v>
      </c>
      <c r="D7071" s="17">
        <v>1</v>
      </c>
      <c r="E7071" s="5" t="s">
        <v>10475</v>
      </c>
      <c r="F7071" s="5">
        <v>0</v>
      </c>
      <c r="G7071" s="5">
        <v>0</v>
      </c>
      <c r="H7071" s="20" t="str">
        <f ca="1">IFERROR(__xludf.DUMMYFUNCTION("GOOGLETRANSLATE(VIET!K7071,""vi"",""en"")"),"0")</f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19">
        <v>0</v>
      </c>
    </row>
    <row r="7072" spans="1:14" ht="15.75" customHeight="1" x14ac:dyDescent="0.2">
      <c r="A7072" s="14">
        <v>145</v>
      </c>
      <c r="B7072" s="16">
        <v>730</v>
      </c>
      <c r="C7072" s="14" t="s">
        <v>10476</v>
      </c>
      <c r="D7072" s="17">
        <v>2</v>
      </c>
      <c r="E7072" s="5" t="s">
        <v>10477</v>
      </c>
      <c r="F7072" s="5">
        <v>0</v>
      </c>
      <c r="G7072" s="5">
        <v>0</v>
      </c>
      <c r="H7072" s="20" t="str">
        <f ca="1">IFERROR(__xludf.DUMMYFUNCTION("GOOGLETRANSLATE(VIET!K7072,""vi"",""en"")"),"0")</f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19">
        <v>0</v>
      </c>
    </row>
    <row r="7073" spans="1:14" ht="15.75" customHeight="1" x14ac:dyDescent="0.2">
      <c r="A7073" s="14">
        <v>146</v>
      </c>
      <c r="B7073" s="16">
        <v>730</v>
      </c>
      <c r="C7073" s="14" t="s">
        <v>10478</v>
      </c>
      <c r="D7073" s="17">
        <v>2</v>
      </c>
      <c r="E7073" s="5" t="s">
        <v>10479</v>
      </c>
      <c r="F7073" s="5">
        <v>0</v>
      </c>
      <c r="G7073" s="5">
        <v>0</v>
      </c>
      <c r="H7073" s="20" t="str">
        <f ca="1">IFERROR(__xludf.DUMMYFUNCTION("GOOGLETRANSLATE(VIET!K7073,""vi"",""en"")"),"0")</f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19">
        <v>0</v>
      </c>
    </row>
    <row r="7074" spans="1:14" ht="15.75" customHeight="1" x14ac:dyDescent="0.2">
      <c r="A7074" s="14">
        <v>147</v>
      </c>
      <c r="B7074" s="16">
        <v>730</v>
      </c>
      <c r="C7074" s="14" t="s">
        <v>10480</v>
      </c>
      <c r="D7074" s="17">
        <v>1</v>
      </c>
      <c r="E7074" s="5" t="s">
        <v>10481</v>
      </c>
      <c r="F7074" s="5">
        <v>0</v>
      </c>
      <c r="G7074" s="5">
        <v>0</v>
      </c>
      <c r="H7074" s="20" t="str">
        <f ca="1">IFERROR(__xludf.DUMMYFUNCTION("GOOGLETRANSLATE(VIET!K7074,""vi"",""en"")"),"0")</f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19">
        <v>0</v>
      </c>
    </row>
    <row r="7075" spans="1:14" ht="15.75" customHeight="1" x14ac:dyDescent="0.2">
      <c r="A7075" s="14">
        <v>148</v>
      </c>
      <c r="B7075" s="16">
        <v>730</v>
      </c>
      <c r="C7075" s="14" t="s">
        <v>10482</v>
      </c>
      <c r="D7075" s="17">
        <v>1</v>
      </c>
      <c r="E7075" s="5" t="s">
        <v>10483</v>
      </c>
      <c r="F7075" s="5">
        <v>0</v>
      </c>
      <c r="G7075" s="5">
        <v>0</v>
      </c>
      <c r="H7075" s="20" t="str">
        <f ca="1">IFERROR(__xludf.DUMMYFUNCTION("GOOGLETRANSLATE(VIET!K7075,""vi"",""en"")"),"0")</f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19">
        <v>0</v>
      </c>
    </row>
    <row r="7076" spans="1:14" ht="15.75" customHeight="1" x14ac:dyDescent="0.2">
      <c r="A7076" s="14">
        <v>149</v>
      </c>
      <c r="B7076" s="16">
        <v>730</v>
      </c>
      <c r="C7076" s="14" t="s">
        <v>10484</v>
      </c>
      <c r="D7076" s="17">
        <v>1</v>
      </c>
      <c r="E7076" s="5" t="s">
        <v>10485</v>
      </c>
      <c r="F7076" s="5">
        <v>0</v>
      </c>
      <c r="G7076" s="5">
        <v>0</v>
      </c>
      <c r="H7076" s="20" t="str">
        <f ca="1">IFERROR(__xludf.DUMMYFUNCTION("GOOGLETRANSLATE(VIET!K7076,""vi"",""en"")"),"0")</f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19">
        <v>0</v>
      </c>
    </row>
    <row r="7077" spans="1:14" ht="15.75" customHeight="1" x14ac:dyDescent="0.2">
      <c r="A7077" s="14">
        <v>150</v>
      </c>
      <c r="B7077" s="16">
        <v>730</v>
      </c>
      <c r="C7077" s="14" t="s">
        <v>10486</v>
      </c>
      <c r="D7077" s="17">
        <v>1</v>
      </c>
      <c r="E7077" s="5" t="s">
        <v>10487</v>
      </c>
      <c r="F7077" s="5">
        <v>0</v>
      </c>
      <c r="G7077" s="5">
        <v>0</v>
      </c>
      <c r="H7077" s="20" t="str">
        <f ca="1">IFERROR(__xludf.DUMMYFUNCTION("GOOGLETRANSLATE(VIET!K7077,""vi"",""en"")"),"0")</f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19">
        <v>0</v>
      </c>
    </row>
    <row r="7078" spans="1:14" ht="15.75" customHeight="1" x14ac:dyDescent="0.2">
      <c r="A7078" s="14">
        <v>151</v>
      </c>
      <c r="B7078" s="16">
        <v>730</v>
      </c>
      <c r="C7078" s="14" t="s">
        <v>10488</v>
      </c>
      <c r="D7078" s="17">
        <v>1</v>
      </c>
      <c r="E7078" s="5" t="s">
        <v>10489</v>
      </c>
      <c r="F7078" s="5">
        <v>0</v>
      </c>
      <c r="G7078" s="5">
        <v>0</v>
      </c>
      <c r="H7078" s="20" t="str">
        <f ca="1">IFERROR(__xludf.DUMMYFUNCTION("GOOGLETRANSLATE(VIET!K7078,""vi"",""en"")"),"0")</f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19">
        <v>0</v>
      </c>
    </row>
    <row r="7079" spans="1:14" ht="15.75" customHeight="1" x14ac:dyDescent="0.2">
      <c r="A7079" s="14">
        <v>152</v>
      </c>
      <c r="B7079" s="16">
        <v>730</v>
      </c>
      <c r="C7079" s="14" t="s">
        <v>10490</v>
      </c>
      <c r="D7079" s="17">
        <v>1</v>
      </c>
      <c r="E7079" s="5" t="s">
        <v>10491</v>
      </c>
      <c r="F7079" s="5">
        <v>0</v>
      </c>
      <c r="G7079" s="5">
        <v>0</v>
      </c>
      <c r="H7079" s="20" t="str">
        <f ca="1">IFERROR(__xludf.DUMMYFUNCTION("GOOGLETRANSLATE(VIET!K7079,""vi"",""en"")"),"0")</f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19">
        <v>0</v>
      </c>
    </row>
    <row r="7080" spans="1:14" ht="15.75" customHeight="1" x14ac:dyDescent="0.2">
      <c r="A7080" s="14">
        <v>153</v>
      </c>
      <c r="B7080" s="16">
        <v>730</v>
      </c>
      <c r="C7080" s="14" t="s">
        <v>10492</v>
      </c>
      <c r="D7080" s="17">
        <v>1</v>
      </c>
      <c r="E7080" s="5" t="s">
        <v>10493</v>
      </c>
      <c r="F7080" s="5">
        <v>0</v>
      </c>
      <c r="G7080" s="5">
        <v>0</v>
      </c>
      <c r="H7080" s="20" t="str">
        <f ca="1">IFERROR(__xludf.DUMMYFUNCTION("GOOGLETRANSLATE(VIET!K7080,""vi"",""en"")"),"0")</f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19">
        <v>0</v>
      </c>
    </row>
    <row r="7081" spans="1:14" ht="15.75" customHeight="1" x14ac:dyDescent="0.2">
      <c r="A7081" s="14">
        <v>154</v>
      </c>
      <c r="B7081" s="16">
        <v>730</v>
      </c>
      <c r="C7081" s="14" t="s">
        <v>10494</v>
      </c>
      <c r="D7081" s="17">
        <v>1</v>
      </c>
      <c r="E7081" s="5" t="s">
        <v>10495</v>
      </c>
      <c r="F7081" s="5">
        <v>0</v>
      </c>
      <c r="G7081" s="5">
        <v>0</v>
      </c>
      <c r="H7081" s="20" t="str">
        <f ca="1">IFERROR(__xludf.DUMMYFUNCTION("GOOGLETRANSLATE(VIET!K7081,""vi"",""en"")"),"0")</f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19">
        <v>0</v>
      </c>
    </row>
    <row r="7082" spans="1:14" ht="15.75" customHeight="1" x14ac:dyDescent="0.2">
      <c r="A7082" s="14">
        <v>155</v>
      </c>
      <c r="B7082" s="16">
        <v>730</v>
      </c>
      <c r="C7082" s="14" t="s">
        <v>10496</v>
      </c>
      <c r="D7082" s="17">
        <v>1</v>
      </c>
      <c r="E7082" s="5" t="s">
        <v>10497</v>
      </c>
      <c r="F7082" s="5">
        <v>0</v>
      </c>
      <c r="G7082" s="5">
        <v>0</v>
      </c>
      <c r="H7082" s="20" t="str">
        <f ca="1">IFERROR(__xludf.DUMMYFUNCTION("GOOGLETRANSLATE(VIET!K7082,""vi"",""en"")"),"0")</f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19">
        <v>0</v>
      </c>
    </row>
    <row r="7083" spans="1:14" ht="15.75" customHeight="1" x14ac:dyDescent="0.2">
      <c r="A7083" s="14">
        <v>156</v>
      </c>
      <c r="B7083" s="16">
        <v>730</v>
      </c>
      <c r="C7083" s="14" t="s">
        <v>10498</v>
      </c>
      <c r="D7083" s="17">
        <v>1</v>
      </c>
      <c r="E7083" s="5" t="s">
        <v>10499</v>
      </c>
      <c r="F7083" s="5">
        <v>0</v>
      </c>
      <c r="G7083" s="5">
        <v>0</v>
      </c>
      <c r="H7083" s="20" t="str">
        <f ca="1">IFERROR(__xludf.DUMMYFUNCTION("GOOGLETRANSLATE(VIET!K7083,""vi"",""en"")"),"0")</f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19">
        <v>0</v>
      </c>
    </row>
    <row r="7084" spans="1:14" ht="15.75" customHeight="1" x14ac:dyDescent="0.2">
      <c r="A7084" s="14">
        <v>157</v>
      </c>
      <c r="B7084" s="16">
        <v>730</v>
      </c>
      <c r="C7084" s="14" t="s">
        <v>10500</v>
      </c>
      <c r="D7084" s="17">
        <v>1</v>
      </c>
      <c r="E7084" s="5" t="s">
        <v>10501</v>
      </c>
      <c r="F7084" s="5">
        <v>0</v>
      </c>
      <c r="G7084" s="5">
        <v>0</v>
      </c>
      <c r="H7084" s="20" t="str">
        <f ca="1">IFERROR(__xludf.DUMMYFUNCTION("GOOGLETRANSLATE(VIET!K7084,""vi"",""en"")"),"0")</f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19">
        <v>0</v>
      </c>
    </row>
    <row r="7085" spans="1:14" ht="15.75" customHeight="1" x14ac:dyDescent="0.2">
      <c r="A7085" s="14">
        <v>158</v>
      </c>
      <c r="B7085" s="16">
        <v>730</v>
      </c>
      <c r="C7085" s="14" t="s">
        <v>10502</v>
      </c>
      <c r="D7085" s="17">
        <v>1</v>
      </c>
      <c r="E7085" s="5" t="s">
        <v>10503</v>
      </c>
      <c r="F7085" s="5">
        <v>0</v>
      </c>
      <c r="G7085" s="5">
        <v>0</v>
      </c>
      <c r="H7085" s="20" t="str">
        <f ca="1">IFERROR(__xludf.DUMMYFUNCTION("GOOGLETRANSLATE(VIET!K7085,""vi"",""en"")"),"0")</f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19">
        <v>0</v>
      </c>
    </row>
    <row r="7086" spans="1:14" ht="15.75" customHeight="1" x14ac:dyDescent="0.2">
      <c r="A7086" s="14">
        <v>159</v>
      </c>
      <c r="B7086" s="16">
        <v>730</v>
      </c>
      <c r="C7086" s="14" t="s">
        <v>10504</v>
      </c>
      <c r="D7086" s="17">
        <v>1</v>
      </c>
      <c r="E7086" s="5" t="s">
        <v>10505</v>
      </c>
      <c r="F7086" s="5">
        <v>0</v>
      </c>
      <c r="G7086" s="5">
        <v>0</v>
      </c>
      <c r="H7086" s="20" t="str">
        <f ca="1">IFERROR(__xludf.DUMMYFUNCTION("GOOGLETRANSLATE(VIET!K7086,""vi"",""en"")"),"0")</f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19">
        <v>0</v>
      </c>
    </row>
    <row r="7087" spans="1:14" ht="15.75" customHeight="1" x14ac:dyDescent="0.2">
      <c r="A7087" s="14">
        <v>160</v>
      </c>
      <c r="B7087" s="16">
        <v>730</v>
      </c>
      <c r="C7087" s="14" t="s">
        <v>10506</v>
      </c>
      <c r="D7087" s="17">
        <v>1</v>
      </c>
      <c r="E7087" s="5" t="s">
        <v>10507</v>
      </c>
      <c r="F7087" s="5">
        <v>0</v>
      </c>
      <c r="G7087" s="5">
        <v>0</v>
      </c>
      <c r="H7087" s="20" t="str">
        <f ca="1">IFERROR(__xludf.DUMMYFUNCTION("GOOGLETRANSLATE(VIET!K7087,""vi"",""en"")"),"0")</f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19">
        <v>0</v>
      </c>
    </row>
    <row r="7088" spans="1:14" ht="15.75" customHeight="1" x14ac:dyDescent="0.2">
      <c r="A7088" s="14">
        <v>161</v>
      </c>
      <c r="B7088" s="16">
        <v>730</v>
      </c>
      <c r="C7088" s="14" t="s">
        <v>10508</v>
      </c>
      <c r="D7088" s="17">
        <v>1</v>
      </c>
      <c r="E7088" s="5" t="s">
        <v>10509</v>
      </c>
      <c r="F7088" s="5">
        <v>0</v>
      </c>
      <c r="G7088" s="5">
        <v>0</v>
      </c>
      <c r="H7088" s="20" t="str">
        <f ca="1">IFERROR(__xludf.DUMMYFUNCTION("GOOGLETRANSLATE(VIET!K7088,""vi"",""en"")"),"0")</f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19">
        <v>0</v>
      </c>
    </row>
    <row r="7089" spans="1:14" ht="15.75" customHeight="1" x14ac:dyDescent="0.2">
      <c r="A7089" s="14">
        <v>162</v>
      </c>
      <c r="B7089" s="16">
        <v>730</v>
      </c>
      <c r="C7089" s="14" t="s">
        <v>10510</v>
      </c>
      <c r="D7089" s="17">
        <v>1</v>
      </c>
      <c r="E7089" s="5" t="s">
        <v>10511</v>
      </c>
      <c r="F7089" s="5">
        <v>0</v>
      </c>
      <c r="G7089" s="5">
        <v>0</v>
      </c>
      <c r="H7089" s="20" t="str">
        <f ca="1">IFERROR(__xludf.DUMMYFUNCTION("GOOGLETRANSLATE(VIET!K7089,""vi"",""en"")"),"0")</f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19">
        <v>0</v>
      </c>
    </row>
    <row r="7090" spans="1:14" ht="15.75" customHeight="1" x14ac:dyDescent="0.2">
      <c r="A7090" s="14">
        <v>163</v>
      </c>
      <c r="B7090" s="16">
        <v>730</v>
      </c>
      <c r="C7090" s="14" t="s">
        <v>10512</v>
      </c>
      <c r="D7090" s="17">
        <v>1</v>
      </c>
      <c r="E7090" s="5" t="s">
        <v>10513</v>
      </c>
      <c r="F7090" s="5">
        <v>0</v>
      </c>
      <c r="G7090" s="5">
        <v>0</v>
      </c>
      <c r="H7090" s="20" t="str">
        <f ca="1">IFERROR(__xludf.DUMMYFUNCTION("GOOGLETRANSLATE(VIET!K7090,""vi"",""en"")"),"0")</f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19">
        <v>0</v>
      </c>
    </row>
    <row r="7091" spans="1:14" ht="15.75" customHeight="1" x14ac:dyDescent="0.2">
      <c r="A7091" s="14">
        <v>164</v>
      </c>
      <c r="B7091" s="16">
        <v>730</v>
      </c>
      <c r="C7091" s="14" t="s">
        <v>10514</v>
      </c>
      <c r="D7091" s="17">
        <v>1</v>
      </c>
      <c r="E7091" s="5" t="s">
        <v>10515</v>
      </c>
      <c r="F7091" s="5">
        <v>0</v>
      </c>
      <c r="G7091" s="5">
        <v>0</v>
      </c>
      <c r="H7091" s="20" t="str">
        <f ca="1">IFERROR(__xludf.DUMMYFUNCTION("GOOGLETRANSLATE(VIET!K7091,""vi"",""en"")"),"0")</f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19">
        <v>0</v>
      </c>
    </row>
    <row r="7092" spans="1:14" ht="15.75" customHeight="1" x14ac:dyDescent="0.2">
      <c r="A7092" s="14">
        <v>165</v>
      </c>
      <c r="B7092" s="16">
        <v>730</v>
      </c>
      <c r="C7092" s="14" t="s">
        <v>10516</v>
      </c>
      <c r="D7092" s="17">
        <v>1</v>
      </c>
      <c r="E7092" s="5" t="s">
        <v>10517</v>
      </c>
      <c r="F7092" s="5">
        <v>0</v>
      </c>
      <c r="G7092" s="5">
        <v>0</v>
      </c>
      <c r="H7092" s="20" t="str">
        <f ca="1">IFERROR(__xludf.DUMMYFUNCTION("GOOGLETRANSLATE(VIET!K7092,""vi"",""en"")"),"0")</f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19">
        <v>0</v>
      </c>
    </row>
    <row r="7093" spans="1:14" ht="15.75" customHeight="1" x14ac:dyDescent="0.2">
      <c r="A7093" s="14">
        <v>166</v>
      </c>
      <c r="B7093" s="16">
        <v>730</v>
      </c>
      <c r="C7093" s="14" t="s">
        <v>10518</v>
      </c>
      <c r="D7093" s="17">
        <v>1</v>
      </c>
      <c r="E7093" s="5" t="s">
        <v>10519</v>
      </c>
      <c r="F7093" s="5">
        <v>0</v>
      </c>
      <c r="G7093" s="5">
        <v>0</v>
      </c>
      <c r="H7093" s="20" t="str">
        <f ca="1">IFERROR(__xludf.DUMMYFUNCTION("GOOGLETRANSLATE(VIET!K7093,""vi"",""en"")"),"0")</f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19">
        <v>0</v>
      </c>
    </row>
    <row r="7094" spans="1:14" ht="15.75" customHeight="1" x14ac:dyDescent="0.2">
      <c r="A7094" s="14">
        <v>167</v>
      </c>
      <c r="B7094" s="16">
        <v>730</v>
      </c>
      <c r="C7094" s="14" t="s">
        <v>10520</v>
      </c>
      <c r="D7094" s="17">
        <v>1</v>
      </c>
      <c r="E7094" s="5" t="s">
        <v>10521</v>
      </c>
      <c r="F7094" s="5">
        <v>0</v>
      </c>
      <c r="G7094" s="5">
        <v>0</v>
      </c>
      <c r="H7094" s="20" t="str">
        <f ca="1">IFERROR(__xludf.DUMMYFUNCTION("GOOGLETRANSLATE(VIET!K7094,""vi"",""en"")"),"0")</f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19">
        <v>0</v>
      </c>
    </row>
    <row r="7095" spans="1:14" ht="15.75" customHeight="1" x14ac:dyDescent="0.2">
      <c r="A7095" s="14">
        <v>168</v>
      </c>
      <c r="B7095" s="16">
        <v>730</v>
      </c>
      <c r="C7095" s="14" t="s">
        <v>10522</v>
      </c>
      <c r="D7095" s="17">
        <v>1</v>
      </c>
      <c r="E7095" s="5" t="s">
        <v>10523</v>
      </c>
      <c r="F7095" s="5">
        <v>0</v>
      </c>
      <c r="G7095" s="5">
        <v>0</v>
      </c>
      <c r="H7095" s="20" t="str">
        <f ca="1">IFERROR(__xludf.DUMMYFUNCTION("GOOGLETRANSLATE(VIET!K7095,""vi"",""en"")"),"0")</f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19">
        <v>0</v>
      </c>
    </row>
    <row r="7096" spans="1:14" ht="15.75" customHeight="1" x14ac:dyDescent="0.2">
      <c r="A7096" s="14">
        <v>169</v>
      </c>
      <c r="B7096" s="16">
        <v>730</v>
      </c>
      <c r="C7096" s="14" t="s">
        <v>10524</v>
      </c>
      <c r="D7096" s="17">
        <v>1</v>
      </c>
      <c r="E7096" s="5" t="s">
        <v>10525</v>
      </c>
      <c r="F7096" s="5">
        <v>0</v>
      </c>
      <c r="G7096" s="5">
        <v>0</v>
      </c>
      <c r="H7096" s="20" t="str">
        <f ca="1">IFERROR(__xludf.DUMMYFUNCTION("GOOGLETRANSLATE(VIET!K7096,""vi"",""en"")"),"0")</f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19">
        <v>0</v>
      </c>
    </row>
    <row r="7097" spans="1:14" ht="15.75" customHeight="1" x14ac:dyDescent="0.2">
      <c r="A7097" s="14">
        <v>170</v>
      </c>
      <c r="B7097" s="16">
        <v>730</v>
      </c>
      <c r="C7097" s="14" t="s">
        <v>10526</v>
      </c>
      <c r="D7097" s="17">
        <v>1</v>
      </c>
      <c r="E7097" s="5" t="s">
        <v>10527</v>
      </c>
      <c r="F7097" s="5">
        <v>0</v>
      </c>
      <c r="G7097" s="5">
        <v>0</v>
      </c>
      <c r="H7097" s="20" t="str">
        <f ca="1">IFERROR(__xludf.DUMMYFUNCTION("GOOGLETRANSLATE(VIET!K7097,""vi"",""en"")"),"0")</f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19">
        <v>0</v>
      </c>
    </row>
    <row r="7098" spans="1:14" ht="15.75" customHeight="1" x14ac:dyDescent="0.2">
      <c r="A7098" s="14">
        <v>171</v>
      </c>
      <c r="B7098" s="16">
        <v>730</v>
      </c>
      <c r="C7098" s="14" t="s">
        <v>10528</v>
      </c>
      <c r="D7098" s="17">
        <v>1</v>
      </c>
      <c r="E7098" s="5" t="s">
        <v>10529</v>
      </c>
      <c r="F7098" s="5">
        <v>0</v>
      </c>
      <c r="G7098" s="5">
        <v>0</v>
      </c>
      <c r="H7098" s="20" t="str">
        <f ca="1">IFERROR(__xludf.DUMMYFUNCTION("GOOGLETRANSLATE(VIET!K7098,""vi"",""en"")"),"0")</f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19">
        <v>0</v>
      </c>
    </row>
    <row r="7099" spans="1:14" ht="15.75" customHeight="1" x14ac:dyDescent="0.2">
      <c r="A7099" s="14">
        <v>172</v>
      </c>
      <c r="B7099" s="16">
        <v>730</v>
      </c>
      <c r="C7099" s="14" t="s">
        <v>10530</v>
      </c>
      <c r="D7099" s="17">
        <v>1</v>
      </c>
      <c r="E7099" s="5" t="s">
        <v>10531</v>
      </c>
      <c r="F7099" s="5">
        <v>0</v>
      </c>
      <c r="G7099" s="5">
        <v>0</v>
      </c>
      <c r="H7099" s="20" t="str">
        <f ca="1">IFERROR(__xludf.DUMMYFUNCTION("GOOGLETRANSLATE(VIET!K7099,""vi"",""en"")"),"0")</f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19">
        <v>0</v>
      </c>
    </row>
    <row r="7100" spans="1:14" ht="15.75" customHeight="1" x14ac:dyDescent="0.2">
      <c r="A7100" s="14">
        <v>173</v>
      </c>
      <c r="B7100" s="16">
        <v>730</v>
      </c>
      <c r="C7100" s="14" t="s">
        <v>10532</v>
      </c>
      <c r="D7100" s="17">
        <v>1</v>
      </c>
      <c r="E7100" s="5" t="s">
        <v>10533</v>
      </c>
      <c r="F7100" s="5">
        <v>0</v>
      </c>
      <c r="G7100" s="5">
        <v>0</v>
      </c>
      <c r="H7100" s="20" t="str">
        <f ca="1">IFERROR(__xludf.DUMMYFUNCTION("GOOGLETRANSLATE(VIET!K7100,""vi"",""en"")"),"0")</f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19">
        <v>0</v>
      </c>
    </row>
    <row r="7101" spans="1:14" ht="15.75" customHeight="1" x14ac:dyDescent="0.2">
      <c r="A7101" s="14">
        <v>174</v>
      </c>
      <c r="B7101" s="16">
        <v>730</v>
      </c>
      <c r="C7101" s="14" t="s">
        <v>10534</v>
      </c>
      <c r="D7101" s="17">
        <v>1</v>
      </c>
      <c r="E7101" s="5" t="s">
        <v>10535</v>
      </c>
      <c r="F7101" s="5">
        <v>0</v>
      </c>
      <c r="G7101" s="5">
        <v>0</v>
      </c>
      <c r="H7101" s="20" t="str">
        <f ca="1">IFERROR(__xludf.DUMMYFUNCTION("GOOGLETRANSLATE(VIET!K7101,""vi"",""en"")"),"0")</f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19">
        <v>0</v>
      </c>
    </row>
    <row r="7102" spans="1:14" ht="15.75" customHeight="1" x14ac:dyDescent="0.2">
      <c r="A7102" s="14">
        <v>175</v>
      </c>
      <c r="B7102" s="16">
        <v>730</v>
      </c>
      <c r="C7102" s="14" t="s">
        <v>10536</v>
      </c>
      <c r="D7102" s="17">
        <v>1</v>
      </c>
      <c r="E7102" s="5" t="s">
        <v>10537</v>
      </c>
      <c r="F7102" s="5">
        <v>0</v>
      </c>
      <c r="G7102" s="5">
        <v>0</v>
      </c>
      <c r="H7102" s="20" t="str">
        <f ca="1">IFERROR(__xludf.DUMMYFUNCTION("GOOGLETRANSLATE(VIET!K7102,""vi"",""en"")"),"0")</f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19">
        <v>0</v>
      </c>
    </row>
    <row r="7103" spans="1:14" ht="15.75" customHeight="1" x14ac:dyDescent="0.2">
      <c r="A7103" s="14">
        <v>176</v>
      </c>
      <c r="B7103" s="16">
        <v>730</v>
      </c>
      <c r="C7103" s="14" t="s">
        <v>10538</v>
      </c>
      <c r="D7103" s="17">
        <v>1</v>
      </c>
      <c r="E7103" s="5" t="s">
        <v>10539</v>
      </c>
      <c r="F7103" s="5">
        <v>0</v>
      </c>
      <c r="G7103" s="5">
        <v>0</v>
      </c>
      <c r="H7103" s="20" t="str">
        <f ca="1">IFERROR(__xludf.DUMMYFUNCTION("GOOGLETRANSLATE(VIET!K7103,""vi"",""en"")"),"0")</f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19">
        <v>0</v>
      </c>
    </row>
    <row r="7104" spans="1:14" ht="15.75" customHeight="1" x14ac:dyDescent="0.2">
      <c r="A7104" s="14">
        <v>177</v>
      </c>
      <c r="B7104" s="16">
        <v>730</v>
      </c>
      <c r="C7104" s="14" t="s">
        <v>10540</v>
      </c>
      <c r="D7104" s="17">
        <v>1</v>
      </c>
      <c r="E7104" s="5" t="s">
        <v>10541</v>
      </c>
      <c r="F7104" s="5">
        <v>0</v>
      </c>
      <c r="G7104" s="5">
        <v>0</v>
      </c>
      <c r="H7104" s="20" t="str">
        <f ca="1">IFERROR(__xludf.DUMMYFUNCTION("GOOGLETRANSLATE(VIET!K7104,""vi"",""en"")"),"0")</f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19">
        <v>0</v>
      </c>
    </row>
    <row r="7105" spans="1:14" ht="15.75" customHeight="1" x14ac:dyDescent="0.2">
      <c r="A7105" s="14">
        <v>178</v>
      </c>
      <c r="B7105" s="16">
        <v>730</v>
      </c>
      <c r="C7105" s="14" t="s">
        <v>10542</v>
      </c>
      <c r="D7105" s="17">
        <v>1</v>
      </c>
      <c r="E7105" s="5" t="s">
        <v>10543</v>
      </c>
      <c r="F7105" s="5">
        <v>0</v>
      </c>
      <c r="G7105" s="5">
        <v>0</v>
      </c>
      <c r="H7105" s="20" t="str">
        <f ca="1">IFERROR(__xludf.DUMMYFUNCTION("GOOGLETRANSLATE(VIET!K7105,""vi"",""en"")"),"0")</f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19">
        <v>0</v>
      </c>
    </row>
    <row r="7106" spans="1:14" ht="15.75" customHeight="1" x14ac:dyDescent="0.2">
      <c r="A7106" s="14">
        <v>179</v>
      </c>
      <c r="B7106" s="16">
        <v>730</v>
      </c>
      <c r="C7106" s="14" t="s">
        <v>10544</v>
      </c>
      <c r="D7106" s="17">
        <v>1</v>
      </c>
      <c r="E7106" s="5" t="s">
        <v>10545</v>
      </c>
      <c r="F7106" s="5">
        <v>0</v>
      </c>
      <c r="G7106" s="5">
        <v>0</v>
      </c>
      <c r="H7106" s="20" t="str">
        <f ca="1">IFERROR(__xludf.DUMMYFUNCTION("GOOGLETRANSLATE(VIET!K7106,""vi"",""en"")"),"0")</f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19">
        <v>0</v>
      </c>
    </row>
    <row r="7107" spans="1:14" ht="15.75" hidden="1" customHeight="1" x14ac:dyDescent="0.2">
      <c r="A7107" s="14">
        <v>180</v>
      </c>
      <c r="B7107" s="16">
        <v>730</v>
      </c>
      <c r="C7107" s="14" t="s">
        <v>10546</v>
      </c>
      <c r="D7107" s="17">
        <v>0</v>
      </c>
      <c r="E7107" s="5">
        <v>0</v>
      </c>
      <c r="F7107" s="5">
        <v>0</v>
      </c>
      <c r="G7107" s="5">
        <v>0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19">
        <v>0</v>
      </c>
    </row>
    <row r="7108" spans="1:14" ht="15.75" hidden="1" customHeight="1" x14ac:dyDescent="0.2">
      <c r="A7108" s="14">
        <v>181</v>
      </c>
      <c r="B7108" s="16">
        <v>730</v>
      </c>
      <c r="C7108" s="14" t="s">
        <v>10547</v>
      </c>
      <c r="D7108" s="17">
        <v>0</v>
      </c>
      <c r="E7108" s="5">
        <v>0</v>
      </c>
      <c r="F7108" s="5">
        <v>0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19">
        <v>0</v>
      </c>
    </row>
    <row r="7109" spans="1:14" ht="15.75" customHeight="1" x14ac:dyDescent="0.2">
      <c r="A7109" s="14">
        <v>182</v>
      </c>
      <c r="B7109" s="16">
        <v>730</v>
      </c>
      <c r="C7109" s="14" t="s">
        <v>10548</v>
      </c>
      <c r="D7109" s="17">
        <v>1</v>
      </c>
      <c r="E7109" s="5" t="s">
        <v>10549</v>
      </c>
      <c r="F7109" s="5">
        <v>0</v>
      </c>
      <c r="G7109" s="5">
        <v>0</v>
      </c>
      <c r="H7109" s="20" t="str">
        <f ca="1">IFERROR(__xludf.DUMMYFUNCTION("GOOGLETRANSLATE(VIET!K7109,""vi"",""en"")"),"0")</f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19">
        <v>0</v>
      </c>
    </row>
    <row r="7110" spans="1:14" ht="15.75" hidden="1" customHeight="1" x14ac:dyDescent="0.2">
      <c r="A7110" s="14">
        <v>183</v>
      </c>
      <c r="B7110" s="16">
        <v>730</v>
      </c>
      <c r="C7110" s="14" t="s">
        <v>10550</v>
      </c>
      <c r="D7110" s="17">
        <v>0</v>
      </c>
      <c r="E7110" s="5">
        <v>0</v>
      </c>
      <c r="F7110" s="5">
        <v>0</v>
      </c>
      <c r="G7110" s="5">
        <v>0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19">
        <v>0</v>
      </c>
    </row>
    <row r="7111" spans="1:14" ht="15.75" hidden="1" customHeight="1" x14ac:dyDescent="0.2">
      <c r="A7111" s="14">
        <v>184</v>
      </c>
      <c r="B7111" s="16">
        <v>730</v>
      </c>
      <c r="C7111" s="14" t="s">
        <v>10551</v>
      </c>
      <c r="D7111" s="17">
        <v>0</v>
      </c>
      <c r="E7111" s="5">
        <v>0</v>
      </c>
      <c r="F7111" s="5">
        <v>0</v>
      </c>
      <c r="G7111" s="5">
        <v>0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19">
        <v>0</v>
      </c>
    </row>
    <row r="7112" spans="1:14" ht="15.75" customHeight="1" x14ac:dyDescent="0.2">
      <c r="A7112" s="14">
        <v>185</v>
      </c>
      <c r="B7112" s="16">
        <v>730</v>
      </c>
      <c r="C7112" s="14" t="s">
        <v>10552</v>
      </c>
      <c r="D7112" s="17">
        <v>1</v>
      </c>
      <c r="E7112" s="5" t="s">
        <v>10553</v>
      </c>
      <c r="F7112" s="5">
        <v>0</v>
      </c>
      <c r="G7112" s="5">
        <v>0</v>
      </c>
      <c r="H7112" s="20" t="str">
        <f ca="1">IFERROR(__xludf.DUMMYFUNCTION("GOOGLETRANSLATE(VIET!K7112,""vi"",""en"")"),"0")</f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19">
        <v>0</v>
      </c>
    </row>
    <row r="7113" spans="1:14" ht="15.75" customHeight="1" x14ac:dyDescent="0.2">
      <c r="A7113" s="14">
        <v>186</v>
      </c>
      <c r="B7113" s="16">
        <v>730</v>
      </c>
      <c r="C7113" s="14" t="s">
        <v>10554</v>
      </c>
      <c r="D7113" s="17">
        <v>1</v>
      </c>
      <c r="E7113" s="5" t="s">
        <v>10555</v>
      </c>
      <c r="F7113" s="5">
        <v>0</v>
      </c>
      <c r="G7113" s="5">
        <v>0</v>
      </c>
      <c r="H7113" s="20" t="str">
        <f ca="1">IFERROR(__xludf.DUMMYFUNCTION("GOOGLETRANSLATE(VIET!K7113,""vi"",""en"")"),"0")</f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19">
        <v>0</v>
      </c>
    </row>
    <row r="7114" spans="1:14" ht="15.75" customHeight="1" x14ac:dyDescent="0.2">
      <c r="A7114" s="14">
        <v>187</v>
      </c>
      <c r="B7114" s="16">
        <v>730</v>
      </c>
      <c r="C7114" s="14" t="s">
        <v>10556</v>
      </c>
      <c r="D7114" s="17">
        <v>1</v>
      </c>
      <c r="E7114" s="5" t="s">
        <v>10557</v>
      </c>
      <c r="F7114" s="5">
        <v>0</v>
      </c>
      <c r="G7114" s="5">
        <v>0</v>
      </c>
      <c r="H7114" s="20" t="str">
        <f ca="1">IFERROR(__xludf.DUMMYFUNCTION("GOOGLETRANSLATE(VIET!K7114,""vi"",""en"")"),"0")</f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19">
        <v>0</v>
      </c>
    </row>
    <row r="7115" spans="1:14" ht="15.75" customHeight="1" x14ac:dyDescent="0.2">
      <c r="A7115" s="14">
        <v>188</v>
      </c>
      <c r="B7115" s="16">
        <v>730</v>
      </c>
      <c r="C7115" s="14" t="s">
        <v>10558</v>
      </c>
      <c r="D7115" s="17" t="e">
        <v>#REF!</v>
      </c>
      <c r="E7115" s="5" t="s">
        <v>10559</v>
      </c>
      <c r="F7115" s="5">
        <v>0</v>
      </c>
      <c r="G7115" s="5" t="s">
        <v>10560</v>
      </c>
      <c r="H7115" s="20" t="str">
        <f ca="1">IFERROR(__xludf.DUMMYFUNCTION("GOOGLETRANSLATE(VIET!K7115,""vi"",""en"")"),"Language")</f>
        <v>Language</v>
      </c>
      <c r="I7115" s="5">
        <v>0</v>
      </c>
      <c r="J7115" s="5">
        <v>2005</v>
      </c>
      <c r="K7115" s="5">
        <v>0</v>
      </c>
      <c r="L7115" s="5" t="s">
        <v>2183</v>
      </c>
      <c r="M7115" s="5" t="s">
        <v>96</v>
      </c>
      <c r="N7115" s="19">
        <v>0</v>
      </c>
    </row>
    <row r="7116" spans="1:14" ht="15.75" customHeight="1" x14ac:dyDescent="0.2">
      <c r="A7116" s="14">
        <v>189</v>
      </c>
      <c r="B7116" s="16">
        <v>730</v>
      </c>
      <c r="C7116" s="14" t="s">
        <v>10561</v>
      </c>
      <c r="D7116" s="17">
        <v>1</v>
      </c>
      <c r="E7116" s="5" t="s">
        <v>10562</v>
      </c>
      <c r="F7116" s="5">
        <v>0</v>
      </c>
      <c r="G7116" s="5">
        <v>0</v>
      </c>
      <c r="H7116" s="20" t="str">
        <f ca="1">IFERROR(__xludf.DUMMYFUNCTION("GOOGLETRANSLATE(VIET!K7116,""vi"",""en"")"),"0")</f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19">
        <v>0</v>
      </c>
    </row>
    <row r="7117" spans="1:14" ht="15.75" customHeight="1" x14ac:dyDescent="0.2">
      <c r="A7117" s="14">
        <v>190</v>
      </c>
      <c r="B7117" s="16">
        <v>730</v>
      </c>
      <c r="C7117" s="14" t="s">
        <v>10563</v>
      </c>
      <c r="D7117" s="17">
        <v>1</v>
      </c>
      <c r="E7117" s="5" t="s">
        <v>10564</v>
      </c>
      <c r="F7117" s="5">
        <v>0</v>
      </c>
      <c r="G7117" s="5">
        <v>0</v>
      </c>
      <c r="H7117" s="20" t="str">
        <f ca="1">IFERROR(__xludf.DUMMYFUNCTION("GOOGLETRANSLATE(VIET!K7117,""vi"",""en"")"),"0")</f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19">
        <v>0</v>
      </c>
    </row>
    <row r="7118" spans="1:14" ht="15.75" customHeight="1" x14ac:dyDescent="0.2">
      <c r="A7118" s="14">
        <v>191</v>
      </c>
      <c r="B7118" s="16">
        <v>730</v>
      </c>
      <c r="C7118" s="14" t="s">
        <v>10565</v>
      </c>
      <c r="D7118" s="17">
        <v>1</v>
      </c>
      <c r="E7118" s="5" t="s">
        <v>10566</v>
      </c>
      <c r="F7118" s="5">
        <v>0</v>
      </c>
      <c r="G7118" s="5">
        <v>0</v>
      </c>
      <c r="H7118" s="20" t="str">
        <f ca="1">IFERROR(__xludf.DUMMYFUNCTION("GOOGLETRANSLATE(VIET!K7118,""vi"",""en"")"),"0")</f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19">
        <v>0</v>
      </c>
    </row>
    <row r="7119" spans="1:14" ht="15.75" customHeight="1" x14ac:dyDescent="0.2">
      <c r="A7119" s="14">
        <v>192</v>
      </c>
      <c r="B7119" s="16">
        <v>730</v>
      </c>
      <c r="C7119" s="14" t="s">
        <v>10567</v>
      </c>
      <c r="D7119" s="17">
        <v>1</v>
      </c>
      <c r="E7119" s="5" t="s">
        <v>10568</v>
      </c>
      <c r="F7119" s="5">
        <v>0</v>
      </c>
      <c r="G7119" s="5">
        <v>0</v>
      </c>
      <c r="H7119" s="20" t="str">
        <f ca="1">IFERROR(__xludf.DUMMYFUNCTION("GOOGLETRANSLATE(VIET!K7119,""vi"",""en"")"),"0")</f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19">
        <v>0</v>
      </c>
    </row>
    <row r="7120" spans="1:14" ht="15.75" customHeight="1" x14ac:dyDescent="0.2">
      <c r="A7120" s="14">
        <v>193</v>
      </c>
      <c r="B7120" s="16">
        <v>730</v>
      </c>
      <c r="C7120" s="14" t="s">
        <v>10569</v>
      </c>
      <c r="D7120" s="17">
        <v>1</v>
      </c>
      <c r="E7120" s="5" t="s">
        <v>10570</v>
      </c>
      <c r="F7120" s="5">
        <v>0</v>
      </c>
      <c r="G7120" s="5">
        <v>0</v>
      </c>
      <c r="H7120" s="20" t="str">
        <f ca="1">IFERROR(__xludf.DUMMYFUNCTION("GOOGLETRANSLATE(VIET!K7120,""vi"",""en"")"),"0")</f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19">
        <v>0</v>
      </c>
    </row>
    <row r="7121" spans="1:14" ht="15.75" customHeight="1" x14ac:dyDescent="0.2">
      <c r="A7121" s="14">
        <v>194</v>
      </c>
      <c r="B7121" s="16">
        <v>730</v>
      </c>
      <c r="C7121" s="14" t="s">
        <v>10571</v>
      </c>
      <c r="D7121" s="17">
        <v>1</v>
      </c>
      <c r="E7121" s="5" t="s">
        <v>10572</v>
      </c>
      <c r="F7121" s="5">
        <v>0</v>
      </c>
      <c r="G7121" s="5">
        <v>0</v>
      </c>
      <c r="H7121" s="20" t="str">
        <f ca="1">IFERROR(__xludf.DUMMYFUNCTION("GOOGLETRANSLATE(VIET!K7121,""vi"",""en"")"),"0")</f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19">
        <v>0</v>
      </c>
    </row>
    <row r="7122" spans="1:14" ht="15.75" customHeight="1" x14ac:dyDescent="0.2">
      <c r="A7122" s="14">
        <v>195</v>
      </c>
      <c r="B7122" s="16">
        <v>730</v>
      </c>
      <c r="C7122" s="14" t="s">
        <v>10573</v>
      </c>
      <c r="D7122" s="17">
        <v>1</v>
      </c>
      <c r="E7122" s="5" t="s">
        <v>10574</v>
      </c>
      <c r="F7122" s="5">
        <v>0</v>
      </c>
      <c r="G7122" s="5">
        <v>0</v>
      </c>
      <c r="H7122" s="20" t="str">
        <f ca="1">IFERROR(__xludf.DUMMYFUNCTION("GOOGLETRANSLATE(VIET!K7122,""vi"",""en"")"),"0")</f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19">
        <v>0</v>
      </c>
    </row>
    <row r="7123" spans="1:14" ht="15.75" customHeight="1" x14ac:dyDescent="0.2">
      <c r="A7123" s="14">
        <v>196</v>
      </c>
      <c r="B7123" s="16">
        <v>730</v>
      </c>
      <c r="C7123" s="14" t="s">
        <v>10575</v>
      </c>
      <c r="D7123" s="17">
        <v>1</v>
      </c>
      <c r="E7123" s="5" t="s">
        <v>10576</v>
      </c>
      <c r="F7123" s="5">
        <v>0</v>
      </c>
      <c r="G7123" s="5">
        <v>0</v>
      </c>
      <c r="H7123" s="20" t="str">
        <f ca="1">IFERROR(__xludf.DUMMYFUNCTION("GOOGLETRANSLATE(VIET!K7123,""vi"",""en"")"),"0")</f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19">
        <v>0</v>
      </c>
    </row>
    <row r="7124" spans="1:14" ht="15.75" hidden="1" customHeight="1" x14ac:dyDescent="0.2">
      <c r="A7124" s="14">
        <v>197</v>
      </c>
      <c r="B7124" s="16">
        <v>730</v>
      </c>
      <c r="C7124" s="14" t="s">
        <v>10577</v>
      </c>
      <c r="D7124" s="17">
        <v>1</v>
      </c>
      <c r="E7124" s="5">
        <v>0</v>
      </c>
      <c r="F7124" s="5">
        <v>0</v>
      </c>
      <c r="G7124" s="5">
        <v>0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19">
        <v>0</v>
      </c>
    </row>
    <row r="7125" spans="1:14" ht="15.75" hidden="1" customHeight="1" x14ac:dyDescent="0.2">
      <c r="A7125" s="14">
        <v>198</v>
      </c>
      <c r="B7125" s="16">
        <v>730</v>
      </c>
      <c r="C7125" s="14" t="s">
        <v>10578</v>
      </c>
      <c r="D7125" s="17">
        <v>1</v>
      </c>
      <c r="E7125" s="5">
        <v>0</v>
      </c>
      <c r="F7125" s="5">
        <v>0</v>
      </c>
      <c r="G7125" s="5">
        <v>0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19">
        <v>0</v>
      </c>
    </row>
    <row r="7126" spans="1:14" ht="15.75" customHeight="1" x14ac:dyDescent="0.2">
      <c r="A7126" s="14">
        <v>199</v>
      </c>
      <c r="B7126" s="16">
        <v>730</v>
      </c>
      <c r="C7126" s="14" t="s">
        <v>10579</v>
      </c>
      <c r="D7126" s="17">
        <v>1</v>
      </c>
      <c r="E7126" s="5" t="s">
        <v>10580</v>
      </c>
      <c r="F7126" s="5">
        <v>0</v>
      </c>
      <c r="G7126" s="5">
        <v>0</v>
      </c>
      <c r="H7126" s="20" t="str">
        <f ca="1">IFERROR(__xludf.DUMMYFUNCTION("GOOGLETRANSLATE(VIET!K7126,""vi"",""en"")"),"0")</f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19">
        <v>0</v>
      </c>
    </row>
    <row r="7127" spans="1:14" ht="15.75" customHeight="1" x14ac:dyDescent="0.2">
      <c r="A7127" s="14">
        <v>200</v>
      </c>
      <c r="B7127" s="16">
        <v>730</v>
      </c>
      <c r="C7127" s="14" t="s">
        <v>10581</v>
      </c>
      <c r="D7127" s="17">
        <v>1</v>
      </c>
      <c r="E7127" s="5" t="s">
        <v>10582</v>
      </c>
      <c r="F7127" s="5">
        <v>0</v>
      </c>
      <c r="G7127" s="5">
        <v>0</v>
      </c>
      <c r="H7127" s="20" t="str">
        <f ca="1">IFERROR(__xludf.DUMMYFUNCTION("GOOGLETRANSLATE(VIET!K7127,""vi"",""en"")"),"0")</f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19">
        <v>0</v>
      </c>
    </row>
    <row r="7128" spans="1:14" ht="15.75" customHeight="1" x14ac:dyDescent="0.2">
      <c r="A7128" s="14">
        <v>201</v>
      </c>
      <c r="B7128" s="16">
        <v>730</v>
      </c>
      <c r="C7128" s="14" t="s">
        <v>10583</v>
      </c>
      <c r="D7128" s="17">
        <v>1</v>
      </c>
      <c r="E7128" s="5" t="s">
        <v>10584</v>
      </c>
      <c r="F7128" s="5">
        <v>0</v>
      </c>
      <c r="G7128" s="5">
        <v>0</v>
      </c>
      <c r="H7128" s="20" t="str">
        <f ca="1">IFERROR(__xludf.DUMMYFUNCTION("GOOGLETRANSLATE(VIET!K7128,""vi"",""en"")"),"0")</f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19">
        <v>0</v>
      </c>
    </row>
    <row r="7129" spans="1:14" ht="15.75" customHeight="1" x14ac:dyDescent="0.2">
      <c r="A7129" s="14">
        <v>202</v>
      </c>
      <c r="B7129" s="16">
        <v>730</v>
      </c>
      <c r="C7129" s="14" t="s">
        <v>10585</v>
      </c>
      <c r="D7129" s="17">
        <v>1</v>
      </c>
      <c r="E7129" s="5" t="s">
        <v>10586</v>
      </c>
      <c r="F7129" s="5">
        <v>0</v>
      </c>
      <c r="G7129" s="5">
        <v>0</v>
      </c>
      <c r="H7129" s="20" t="str">
        <f ca="1">IFERROR(__xludf.DUMMYFUNCTION("GOOGLETRANSLATE(VIET!K7129,""vi"",""en"")"),"0")</f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19">
        <v>0</v>
      </c>
    </row>
    <row r="7130" spans="1:14" ht="15.75" customHeight="1" x14ac:dyDescent="0.2">
      <c r="A7130" s="14">
        <v>203</v>
      </c>
      <c r="B7130" s="16">
        <v>730</v>
      </c>
      <c r="C7130" s="14" t="s">
        <v>10587</v>
      </c>
      <c r="D7130" s="17">
        <v>1</v>
      </c>
      <c r="E7130" s="5" t="s">
        <v>10588</v>
      </c>
      <c r="F7130" s="5">
        <v>0</v>
      </c>
      <c r="G7130" s="5">
        <v>0</v>
      </c>
      <c r="H7130" s="20" t="str">
        <f ca="1">IFERROR(__xludf.DUMMYFUNCTION("GOOGLETRANSLATE(VIET!K7130,""vi"",""en"")"),"0")</f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19">
        <v>0</v>
      </c>
    </row>
    <row r="7131" spans="1:14" ht="15.75" customHeight="1" x14ac:dyDescent="0.2">
      <c r="A7131" s="14">
        <v>204</v>
      </c>
      <c r="B7131" s="16">
        <v>730</v>
      </c>
      <c r="C7131" s="14" t="s">
        <v>10589</v>
      </c>
      <c r="D7131" s="17">
        <v>1</v>
      </c>
      <c r="E7131" s="5" t="s">
        <v>10590</v>
      </c>
      <c r="F7131" s="5">
        <v>0</v>
      </c>
      <c r="G7131" s="5">
        <v>0</v>
      </c>
      <c r="H7131" s="20" t="str">
        <f ca="1">IFERROR(__xludf.DUMMYFUNCTION("GOOGLETRANSLATE(VIET!K7131,""vi"",""en"")"),"0")</f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19">
        <v>0</v>
      </c>
    </row>
    <row r="7132" spans="1:14" ht="15.75" hidden="1" customHeight="1" x14ac:dyDescent="0.2">
      <c r="A7132" s="14">
        <v>205</v>
      </c>
      <c r="B7132" s="16">
        <v>730</v>
      </c>
      <c r="C7132" s="14" t="s">
        <v>10591</v>
      </c>
      <c r="D7132" s="17">
        <v>0</v>
      </c>
      <c r="E7132" s="5">
        <v>0</v>
      </c>
      <c r="F7132" s="5">
        <v>0</v>
      </c>
      <c r="G7132" s="5">
        <v>0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19">
        <v>0</v>
      </c>
    </row>
    <row r="7133" spans="1:14" ht="15.75" hidden="1" customHeight="1" x14ac:dyDescent="0.2">
      <c r="A7133" s="14">
        <v>206</v>
      </c>
      <c r="B7133" s="16">
        <v>730</v>
      </c>
      <c r="C7133" s="14" t="s">
        <v>10592</v>
      </c>
      <c r="D7133" s="17">
        <v>0</v>
      </c>
      <c r="E7133" s="5">
        <v>0</v>
      </c>
      <c r="F7133" s="5">
        <v>0</v>
      </c>
      <c r="G7133" s="5">
        <v>0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19">
        <v>0</v>
      </c>
    </row>
    <row r="7134" spans="1:14" ht="15.75" customHeight="1" x14ac:dyDescent="0.2">
      <c r="A7134" s="14">
        <v>207</v>
      </c>
      <c r="B7134" s="16">
        <v>730</v>
      </c>
      <c r="C7134" s="14" t="s">
        <v>10593</v>
      </c>
      <c r="D7134" s="17">
        <v>1</v>
      </c>
      <c r="E7134" s="5" t="s">
        <v>10594</v>
      </c>
      <c r="F7134" s="5">
        <v>0</v>
      </c>
      <c r="G7134" s="5">
        <v>0</v>
      </c>
      <c r="H7134" s="20" t="str">
        <f ca="1">IFERROR(__xludf.DUMMYFUNCTION("GOOGLETRANSLATE(VIET!K7134,""vi"",""en"")"),"0")</f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19">
        <v>0</v>
      </c>
    </row>
    <row r="7135" spans="1:14" ht="15.75" customHeight="1" x14ac:dyDescent="0.2">
      <c r="A7135" s="14">
        <v>208</v>
      </c>
      <c r="B7135" s="16">
        <v>730</v>
      </c>
      <c r="C7135" s="14" t="s">
        <v>10595</v>
      </c>
      <c r="D7135" s="17">
        <v>1</v>
      </c>
      <c r="E7135" s="5" t="s">
        <v>10596</v>
      </c>
      <c r="F7135" s="5">
        <v>0</v>
      </c>
      <c r="G7135" s="5">
        <v>0</v>
      </c>
      <c r="H7135" s="20" t="str">
        <f ca="1">IFERROR(__xludf.DUMMYFUNCTION("GOOGLETRANSLATE(VIET!K7135,""vi"",""en"")"),"0")</f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19">
        <v>0</v>
      </c>
    </row>
    <row r="7136" spans="1:14" ht="15.75" customHeight="1" x14ac:dyDescent="0.2">
      <c r="A7136" s="14">
        <v>209</v>
      </c>
      <c r="B7136" s="16">
        <v>730</v>
      </c>
      <c r="C7136" s="14" t="s">
        <v>10597</v>
      </c>
      <c r="D7136" s="17">
        <v>1</v>
      </c>
      <c r="E7136" s="5" t="s">
        <v>10598</v>
      </c>
      <c r="F7136" s="5">
        <v>0</v>
      </c>
      <c r="G7136" s="5">
        <v>0</v>
      </c>
      <c r="H7136" s="20" t="str">
        <f ca="1">IFERROR(__xludf.DUMMYFUNCTION("GOOGLETRANSLATE(VIET!K7136,""vi"",""en"")"),"0")</f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19">
        <v>0</v>
      </c>
    </row>
    <row r="7137" spans="1:14" ht="15.75" customHeight="1" x14ac:dyDescent="0.2">
      <c r="A7137" s="14">
        <v>210</v>
      </c>
      <c r="B7137" s="16">
        <v>730</v>
      </c>
      <c r="C7137" s="14" t="s">
        <v>10599</v>
      </c>
      <c r="D7137" s="17">
        <v>1</v>
      </c>
      <c r="E7137" s="5" t="s">
        <v>10600</v>
      </c>
      <c r="F7137" s="5">
        <v>0</v>
      </c>
      <c r="G7137" s="5">
        <v>0</v>
      </c>
      <c r="H7137" s="20" t="str">
        <f ca="1">IFERROR(__xludf.DUMMYFUNCTION("GOOGLETRANSLATE(VIET!K7137,""vi"",""en"")"),"0")</f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19">
        <v>0</v>
      </c>
    </row>
    <row r="7138" spans="1:14" ht="15.75" customHeight="1" x14ac:dyDescent="0.2">
      <c r="A7138" s="14">
        <v>211</v>
      </c>
      <c r="B7138" s="16">
        <v>730</v>
      </c>
      <c r="C7138" s="14" t="s">
        <v>10601</v>
      </c>
      <c r="D7138" s="17">
        <v>1</v>
      </c>
      <c r="E7138" s="5" t="s">
        <v>10602</v>
      </c>
      <c r="F7138" s="5">
        <v>0</v>
      </c>
      <c r="G7138" s="5">
        <v>0</v>
      </c>
      <c r="H7138" s="20" t="str">
        <f ca="1">IFERROR(__xludf.DUMMYFUNCTION("GOOGLETRANSLATE(VIET!K7138,""vi"",""en"")"),"0")</f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19">
        <v>0</v>
      </c>
    </row>
    <row r="7139" spans="1:14" ht="15.75" customHeight="1" x14ac:dyDescent="0.2">
      <c r="A7139" s="14">
        <v>212</v>
      </c>
      <c r="B7139" s="16">
        <v>730</v>
      </c>
      <c r="C7139" s="14" t="s">
        <v>10603</v>
      </c>
      <c r="D7139" s="17">
        <v>1</v>
      </c>
      <c r="E7139" s="5" t="s">
        <v>10604</v>
      </c>
      <c r="F7139" s="5">
        <v>0</v>
      </c>
      <c r="G7139" s="5">
        <v>0</v>
      </c>
      <c r="H7139" s="20" t="str">
        <f ca="1">IFERROR(__xludf.DUMMYFUNCTION("GOOGLETRANSLATE(VIET!K7139,""vi"",""en"")"),"0")</f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19">
        <v>0</v>
      </c>
    </row>
    <row r="7140" spans="1:14" ht="15.75" customHeight="1" x14ac:dyDescent="0.2">
      <c r="A7140" s="14">
        <v>213</v>
      </c>
      <c r="B7140" s="16">
        <v>730</v>
      </c>
      <c r="C7140" s="14" t="s">
        <v>10605</v>
      </c>
      <c r="D7140" s="17">
        <v>1</v>
      </c>
      <c r="E7140" s="5" t="s">
        <v>10606</v>
      </c>
      <c r="F7140" s="5">
        <v>0</v>
      </c>
      <c r="G7140" s="5">
        <v>0</v>
      </c>
      <c r="H7140" s="20" t="str">
        <f ca="1">IFERROR(__xludf.DUMMYFUNCTION("GOOGLETRANSLATE(VIET!K7140,""vi"",""en"")"),"0")</f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19">
        <v>0</v>
      </c>
    </row>
    <row r="7141" spans="1:14" ht="15.75" customHeight="1" x14ac:dyDescent="0.2">
      <c r="A7141" s="14">
        <v>214</v>
      </c>
      <c r="B7141" s="16">
        <v>730</v>
      </c>
      <c r="C7141" s="14" t="s">
        <v>10607</v>
      </c>
      <c r="D7141" s="17">
        <v>1</v>
      </c>
      <c r="E7141" s="5" t="s">
        <v>10608</v>
      </c>
      <c r="F7141" s="5">
        <v>0</v>
      </c>
      <c r="G7141" s="5">
        <v>0</v>
      </c>
      <c r="H7141" s="20" t="str">
        <f ca="1">IFERROR(__xludf.DUMMYFUNCTION("GOOGLETRANSLATE(VIET!K7141,""vi"",""en"")"),"0")</f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19">
        <v>0</v>
      </c>
    </row>
    <row r="7142" spans="1:14" ht="15.75" customHeight="1" x14ac:dyDescent="0.2">
      <c r="A7142" s="14">
        <v>215</v>
      </c>
      <c r="B7142" s="16">
        <v>730</v>
      </c>
      <c r="C7142" s="14" t="s">
        <v>10609</v>
      </c>
      <c r="D7142" s="17">
        <v>1</v>
      </c>
      <c r="E7142" s="5" t="s">
        <v>10610</v>
      </c>
      <c r="F7142" s="5">
        <v>0</v>
      </c>
      <c r="G7142" s="5">
        <v>0</v>
      </c>
      <c r="H7142" s="20" t="str">
        <f ca="1">IFERROR(__xludf.DUMMYFUNCTION("GOOGLETRANSLATE(VIET!K7142,""vi"",""en"")"),"0")</f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19">
        <v>0</v>
      </c>
    </row>
    <row r="7143" spans="1:14" ht="15.75" hidden="1" customHeight="1" x14ac:dyDescent="0.2">
      <c r="A7143" s="14">
        <v>216</v>
      </c>
      <c r="B7143" s="16">
        <v>730</v>
      </c>
      <c r="C7143" s="14" t="s">
        <v>10611</v>
      </c>
      <c r="D7143" s="17">
        <v>0</v>
      </c>
      <c r="E7143" s="5">
        <v>0</v>
      </c>
      <c r="F7143" s="5">
        <v>0</v>
      </c>
      <c r="G7143" s="5">
        <v>0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19">
        <v>0</v>
      </c>
    </row>
    <row r="7144" spans="1:14" ht="15.75" hidden="1" customHeight="1" x14ac:dyDescent="0.2">
      <c r="A7144" s="14">
        <v>217</v>
      </c>
      <c r="B7144" s="16">
        <v>730</v>
      </c>
      <c r="C7144" s="14" t="s">
        <v>10612</v>
      </c>
      <c r="D7144" s="17">
        <v>0</v>
      </c>
      <c r="E7144" s="5">
        <v>0</v>
      </c>
      <c r="F7144" s="5">
        <v>0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19">
        <v>0</v>
      </c>
    </row>
    <row r="7145" spans="1:14" ht="15.75" customHeight="1" x14ac:dyDescent="0.2">
      <c r="A7145" s="14">
        <v>218</v>
      </c>
      <c r="B7145" s="16">
        <v>730</v>
      </c>
      <c r="C7145" s="14" t="s">
        <v>10613</v>
      </c>
      <c r="D7145" s="17">
        <v>1</v>
      </c>
      <c r="E7145" s="5" t="s">
        <v>10614</v>
      </c>
      <c r="F7145" s="5">
        <v>0</v>
      </c>
      <c r="G7145" s="5">
        <v>0</v>
      </c>
      <c r="H7145" s="20" t="str">
        <f ca="1">IFERROR(__xludf.DUMMYFUNCTION("GOOGLETRANSLATE(VIET!K7145,""vi"",""en"")"),"0")</f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19">
        <v>0</v>
      </c>
    </row>
    <row r="7146" spans="1:14" ht="15.75" hidden="1" customHeight="1" x14ac:dyDescent="0.2">
      <c r="A7146" s="14">
        <v>219</v>
      </c>
      <c r="B7146" s="16">
        <v>730</v>
      </c>
      <c r="C7146" s="14" t="s">
        <v>10615</v>
      </c>
      <c r="D7146" s="17">
        <v>0</v>
      </c>
      <c r="E7146" s="5">
        <v>0</v>
      </c>
      <c r="F7146" s="5">
        <v>0</v>
      </c>
      <c r="G7146" s="5">
        <v>0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19">
        <v>0</v>
      </c>
    </row>
    <row r="7147" spans="1:14" ht="15.75" hidden="1" customHeight="1" x14ac:dyDescent="0.2">
      <c r="A7147" s="14">
        <v>220</v>
      </c>
      <c r="B7147" s="16">
        <v>730</v>
      </c>
      <c r="C7147" s="14" t="s">
        <v>10616</v>
      </c>
      <c r="D7147" s="17">
        <v>0</v>
      </c>
      <c r="E7147" s="5">
        <v>0</v>
      </c>
      <c r="F7147" s="5">
        <v>0</v>
      </c>
      <c r="G7147" s="5">
        <v>0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19">
        <v>0</v>
      </c>
    </row>
    <row r="7148" spans="1:14" ht="15.75" hidden="1" customHeight="1" x14ac:dyDescent="0.2">
      <c r="A7148" s="14">
        <v>221</v>
      </c>
      <c r="B7148" s="16">
        <v>730</v>
      </c>
      <c r="C7148" s="14" t="s">
        <v>10617</v>
      </c>
      <c r="D7148" s="17">
        <v>0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19">
        <v>0</v>
      </c>
    </row>
    <row r="7149" spans="1:14" ht="15.75" customHeight="1" x14ac:dyDescent="0.2">
      <c r="A7149" s="14">
        <v>222</v>
      </c>
      <c r="B7149" s="16">
        <v>730</v>
      </c>
      <c r="C7149" s="14" t="s">
        <v>10618</v>
      </c>
      <c r="D7149" s="17">
        <v>1</v>
      </c>
      <c r="E7149" s="5" t="s">
        <v>10619</v>
      </c>
      <c r="F7149" s="5">
        <v>0</v>
      </c>
      <c r="G7149" s="5">
        <v>0</v>
      </c>
      <c r="H7149" s="20" t="str">
        <f ca="1">IFERROR(__xludf.DUMMYFUNCTION("GOOGLETRANSLATE(VIET!K7149,""vi"",""en"")"),"0")</f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19">
        <v>0</v>
      </c>
    </row>
    <row r="7150" spans="1:14" ht="15.75" customHeight="1" x14ac:dyDescent="0.2">
      <c r="A7150" s="14">
        <v>223</v>
      </c>
      <c r="B7150" s="16">
        <v>730</v>
      </c>
      <c r="C7150" s="14" t="s">
        <v>10620</v>
      </c>
      <c r="D7150" s="17">
        <v>1</v>
      </c>
      <c r="E7150" s="5" t="s">
        <v>10621</v>
      </c>
      <c r="F7150" s="5">
        <v>0</v>
      </c>
      <c r="G7150" s="5">
        <v>0</v>
      </c>
      <c r="H7150" s="20" t="str">
        <f ca="1">IFERROR(__xludf.DUMMYFUNCTION("GOOGLETRANSLATE(VIET!K7150,""vi"",""en"")"),"0")</f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19">
        <v>0</v>
      </c>
    </row>
    <row r="7151" spans="1:14" ht="15.75" customHeight="1" x14ac:dyDescent="0.2">
      <c r="A7151" s="14">
        <v>224</v>
      </c>
      <c r="B7151" s="16">
        <v>730</v>
      </c>
      <c r="C7151" s="14" t="s">
        <v>10622</v>
      </c>
      <c r="D7151" s="17">
        <v>1</v>
      </c>
      <c r="E7151" s="5" t="s">
        <v>10623</v>
      </c>
      <c r="F7151" s="5">
        <v>0</v>
      </c>
      <c r="G7151" s="5">
        <v>0</v>
      </c>
      <c r="H7151" s="20" t="str">
        <f ca="1">IFERROR(__xludf.DUMMYFUNCTION("GOOGLETRANSLATE(VIET!K7151,""vi"",""en"")"),"0")</f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19">
        <v>0</v>
      </c>
    </row>
    <row r="7152" spans="1:14" ht="15.75" customHeight="1" x14ac:dyDescent="0.2">
      <c r="A7152" s="14">
        <v>225</v>
      </c>
      <c r="B7152" s="16">
        <v>730</v>
      </c>
      <c r="C7152" s="14" t="s">
        <v>10624</v>
      </c>
      <c r="D7152" s="17">
        <v>1</v>
      </c>
      <c r="E7152" s="5" t="s">
        <v>10625</v>
      </c>
      <c r="F7152" s="5">
        <v>0</v>
      </c>
      <c r="G7152" s="5">
        <v>0</v>
      </c>
      <c r="H7152" s="20" t="str">
        <f ca="1">IFERROR(__xludf.DUMMYFUNCTION("GOOGLETRANSLATE(VIET!K7152,""vi"",""en"")"),"0")</f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19">
        <v>0</v>
      </c>
    </row>
    <row r="7153" spans="1:14" ht="15.75" customHeight="1" x14ac:dyDescent="0.2">
      <c r="A7153" s="14">
        <v>226</v>
      </c>
      <c r="B7153" s="16">
        <v>730</v>
      </c>
      <c r="C7153" s="14" t="s">
        <v>10626</v>
      </c>
      <c r="D7153" s="17">
        <v>1</v>
      </c>
      <c r="E7153" s="5" t="s">
        <v>10627</v>
      </c>
      <c r="F7153" s="5">
        <v>0</v>
      </c>
      <c r="G7153" s="5">
        <v>0</v>
      </c>
      <c r="H7153" s="20" t="str">
        <f ca="1">IFERROR(__xludf.DUMMYFUNCTION("GOOGLETRANSLATE(VIET!K7153,""vi"",""en"")"),"0")</f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19">
        <v>0</v>
      </c>
    </row>
    <row r="7154" spans="1:14" ht="15.75" customHeight="1" x14ac:dyDescent="0.2">
      <c r="A7154" s="14">
        <v>227</v>
      </c>
      <c r="B7154" s="16">
        <v>730</v>
      </c>
      <c r="C7154" s="14" t="s">
        <v>10628</v>
      </c>
      <c r="D7154" s="17">
        <v>1</v>
      </c>
      <c r="E7154" s="5" t="s">
        <v>10629</v>
      </c>
      <c r="F7154" s="5">
        <v>0</v>
      </c>
      <c r="G7154" s="5">
        <v>0</v>
      </c>
      <c r="H7154" s="20" t="str">
        <f ca="1">IFERROR(__xludf.DUMMYFUNCTION("GOOGLETRANSLATE(VIET!K7154,""vi"",""en"")"),"0")</f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19">
        <v>0</v>
      </c>
    </row>
    <row r="7155" spans="1:14" ht="15.75" customHeight="1" x14ac:dyDescent="0.2">
      <c r="A7155" s="14">
        <v>228</v>
      </c>
      <c r="B7155" s="16">
        <v>730</v>
      </c>
      <c r="C7155" s="14" t="s">
        <v>10630</v>
      </c>
      <c r="D7155" s="17">
        <v>1</v>
      </c>
      <c r="E7155" s="5" t="s">
        <v>10631</v>
      </c>
      <c r="F7155" s="5">
        <v>0</v>
      </c>
      <c r="G7155" s="5">
        <v>0</v>
      </c>
      <c r="H7155" s="20" t="str">
        <f ca="1">IFERROR(__xludf.DUMMYFUNCTION("GOOGLETRANSLATE(VIET!K7155,""vi"",""en"")"),"0")</f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19">
        <v>0</v>
      </c>
    </row>
    <row r="7156" spans="1:14" ht="15.75" customHeight="1" x14ac:dyDescent="0.2">
      <c r="A7156" s="14">
        <v>229</v>
      </c>
      <c r="B7156" s="16">
        <v>730</v>
      </c>
      <c r="C7156" s="14" t="s">
        <v>10632</v>
      </c>
      <c r="D7156" s="17">
        <v>1</v>
      </c>
      <c r="E7156" s="5" t="s">
        <v>10633</v>
      </c>
      <c r="F7156" s="5">
        <v>0</v>
      </c>
      <c r="G7156" s="5">
        <v>0</v>
      </c>
      <c r="H7156" s="20" t="str">
        <f ca="1">IFERROR(__xludf.DUMMYFUNCTION("GOOGLETRANSLATE(VIET!K7156,""vi"",""en"")"),"0")</f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19">
        <v>0</v>
      </c>
    </row>
    <row r="7157" spans="1:14" ht="15.75" customHeight="1" x14ac:dyDescent="0.2">
      <c r="A7157" s="14">
        <v>230</v>
      </c>
      <c r="B7157" s="16">
        <v>730</v>
      </c>
      <c r="C7157" s="14" t="s">
        <v>10634</v>
      </c>
      <c r="D7157" s="17">
        <v>1</v>
      </c>
      <c r="E7157" s="5" t="s">
        <v>10635</v>
      </c>
      <c r="F7157" s="5">
        <v>0</v>
      </c>
      <c r="G7157" s="5">
        <v>0</v>
      </c>
      <c r="H7157" s="20" t="str">
        <f ca="1">IFERROR(__xludf.DUMMYFUNCTION("GOOGLETRANSLATE(VIET!K7157,""vi"",""en"")"),"0")</f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19">
        <v>0</v>
      </c>
    </row>
    <row r="7158" spans="1:14" ht="15.75" customHeight="1" x14ac:dyDescent="0.2">
      <c r="A7158" s="14">
        <v>231</v>
      </c>
      <c r="B7158" s="16">
        <v>730</v>
      </c>
      <c r="C7158" s="14" t="s">
        <v>10636</v>
      </c>
      <c r="D7158" s="17">
        <v>1</v>
      </c>
      <c r="E7158" s="5" t="s">
        <v>10637</v>
      </c>
      <c r="F7158" s="5">
        <v>0</v>
      </c>
      <c r="G7158" s="5">
        <v>0</v>
      </c>
      <c r="H7158" s="20" t="str">
        <f ca="1">IFERROR(__xludf.DUMMYFUNCTION("GOOGLETRANSLATE(VIET!K7158,""vi"",""en"")"),"0")</f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19">
        <v>0</v>
      </c>
    </row>
    <row r="7159" spans="1:14" ht="15.75" customHeight="1" x14ac:dyDescent="0.2">
      <c r="A7159" s="14">
        <v>232</v>
      </c>
      <c r="B7159" s="16">
        <v>730</v>
      </c>
      <c r="C7159" s="14" t="s">
        <v>10638</v>
      </c>
      <c r="D7159" s="17">
        <v>1</v>
      </c>
      <c r="E7159" s="5" t="s">
        <v>10639</v>
      </c>
      <c r="F7159" s="5">
        <v>0</v>
      </c>
      <c r="G7159" s="5">
        <v>0</v>
      </c>
      <c r="H7159" s="20" t="str">
        <f ca="1">IFERROR(__xludf.DUMMYFUNCTION("GOOGLETRANSLATE(VIET!K7159,""vi"",""en"")"),"0")</f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19">
        <v>0</v>
      </c>
    </row>
    <row r="7160" spans="1:14" ht="15.75" customHeight="1" x14ac:dyDescent="0.2">
      <c r="A7160" s="14">
        <v>233</v>
      </c>
      <c r="B7160" s="16">
        <v>730</v>
      </c>
      <c r="C7160" s="14" t="s">
        <v>10640</v>
      </c>
      <c r="D7160" s="17">
        <v>1</v>
      </c>
      <c r="E7160" s="5" t="s">
        <v>10641</v>
      </c>
      <c r="F7160" s="5">
        <v>0</v>
      </c>
      <c r="G7160" s="5">
        <v>0</v>
      </c>
      <c r="H7160" s="20" t="str">
        <f ca="1">IFERROR(__xludf.DUMMYFUNCTION("GOOGLETRANSLATE(VIET!K7160,""vi"",""en"")"),"0")</f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19">
        <v>0</v>
      </c>
    </row>
    <row r="7161" spans="1:14" ht="15.75" customHeight="1" x14ac:dyDescent="0.2">
      <c r="A7161" s="14">
        <v>234</v>
      </c>
      <c r="B7161" s="16">
        <v>730</v>
      </c>
      <c r="C7161" s="14" t="s">
        <v>10642</v>
      </c>
      <c r="D7161" s="17">
        <v>1</v>
      </c>
      <c r="E7161" s="5" t="s">
        <v>10643</v>
      </c>
      <c r="F7161" s="5">
        <v>0</v>
      </c>
      <c r="G7161" s="5">
        <v>0</v>
      </c>
      <c r="H7161" s="20" t="str">
        <f ca="1">IFERROR(__xludf.DUMMYFUNCTION("GOOGLETRANSLATE(VIET!K7161,""vi"",""en"")"),"0")</f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19">
        <v>0</v>
      </c>
    </row>
    <row r="7162" spans="1:14" ht="15.75" customHeight="1" x14ac:dyDescent="0.2">
      <c r="A7162" s="14">
        <v>235</v>
      </c>
      <c r="B7162" s="16">
        <v>730</v>
      </c>
      <c r="C7162" s="14" t="s">
        <v>10644</v>
      </c>
      <c r="D7162" s="17">
        <v>1</v>
      </c>
      <c r="E7162" s="5" t="s">
        <v>10645</v>
      </c>
      <c r="F7162" s="5">
        <v>0</v>
      </c>
      <c r="G7162" s="5">
        <v>0</v>
      </c>
      <c r="H7162" s="20" t="str">
        <f ca="1">IFERROR(__xludf.DUMMYFUNCTION("GOOGLETRANSLATE(VIET!K7162,""vi"",""en"")"),"0")</f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19">
        <v>0</v>
      </c>
    </row>
    <row r="7163" spans="1:14" ht="15.75" customHeight="1" x14ac:dyDescent="0.2">
      <c r="A7163" s="14">
        <v>236</v>
      </c>
      <c r="B7163" s="16">
        <v>730</v>
      </c>
      <c r="C7163" s="14" t="s">
        <v>10646</v>
      </c>
      <c r="D7163" s="17">
        <v>1</v>
      </c>
      <c r="E7163" s="5" t="s">
        <v>10647</v>
      </c>
      <c r="F7163" s="5">
        <v>0</v>
      </c>
      <c r="G7163" s="5">
        <v>0</v>
      </c>
      <c r="H7163" s="20" t="str">
        <f ca="1">IFERROR(__xludf.DUMMYFUNCTION("GOOGLETRANSLATE(VIET!K7163,""vi"",""en"")"),"0")</f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19">
        <v>0</v>
      </c>
    </row>
    <row r="7164" spans="1:14" ht="15.75" customHeight="1" x14ac:dyDescent="0.2">
      <c r="A7164" s="14">
        <v>237</v>
      </c>
      <c r="B7164" s="16">
        <v>730</v>
      </c>
      <c r="C7164" s="14" t="s">
        <v>10648</v>
      </c>
      <c r="D7164" s="17">
        <v>1</v>
      </c>
      <c r="E7164" s="5" t="s">
        <v>10649</v>
      </c>
      <c r="F7164" s="5">
        <v>0</v>
      </c>
      <c r="G7164" s="5">
        <v>0</v>
      </c>
      <c r="H7164" s="20" t="str">
        <f ca="1">IFERROR(__xludf.DUMMYFUNCTION("GOOGLETRANSLATE(VIET!K7164,""vi"",""en"")"),"0")</f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19">
        <v>0</v>
      </c>
    </row>
    <row r="7165" spans="1:14" ht="15.75" customHeight="1" x14ac:dyDescent="0.2">
      <c r="A7165" s="14">
        <v>238</v>
      </c>
      <c r="B7165" s="16">
        <v>730</v>
      </c>
      <c r="C7165" s="14" t="s">
        <v>10650</v>
      </c>
      <c r="D7165" s="17">
        <v>1</v>
      </c>
      <c r="E7165" s="5" t="s">
        <v>10651</v>
      </c>
      <c r="F7165" s="5">
        <v>0</v>
      </c>
      <c r="G7165" s="5">
        <v>0</v>
      </c>
      <c r="H7165" s="20" t="str">
        <f ca="1">IFERROR(__xludf.DUMMYFUNCTION("GOOGLETRANSLATE(VIET!K7165,""vi"",""en"")"),"0")</f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19">
        <v>0</v>
      </c>
    </row>
    <row r="7166" spans="1:14" ht="15.75" customHeight="1" x14ac:dyDescent="0.2">
      <c r="A7166" s="14">
        <v>239</v>
      </c>
      <c r="B7166" s="16">
        <v>730</v>
      </c>
      <c r="C7166" s="14" t="s">
        <v>10652</v>
      </c>
      <c r="D7166" s="17">
        <v>1</v>
      </c>
      <c r="E7166" s="5" t="s">
        <v>10653</v>
      </c>
      <c r="F7166" s="5">
        <v>0</v>
      </c>
      <c r="G7166" s="5">
        <v>0</v>
      </c>
      <c r="H7166" s="20" t="str">
        <f ca="1">IFERROR(__xludf.DUMMYFUNCTION("GOOGLETRANSLATE(VIET!K7166,""vi"",""en"")"),"0")</f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19">
        <v>0</v>
      </c>
    </row>
    <row r="7167" spans="1:14" ht="15.75" customHeight="1" x14ac:dyDescent="0.2">
      <c r="A7167" s="14">
        <v>240</v>
      </c>
      <c r="B7167" s="16">
        <v>730</v>
      </c>
      <c r="C7167" s="14" t="s">
        <v>10654</v>
      </c>
      <c r="D7167" s="17">
        <v>1</v>
      </c>
      <c r="E7167" s="5" t="s">
        <v>10655</v>
      </c>
      <c r="F7167" s="5">
        <v>0</v>
      </c>
      <c r="G7167" s="5">
        <v>0</v>
      </c>
      <c r="H7167" s="20" t="str">
        <f ca="1">IFERROR(__xludf.DUMMYFUNCTION("GOOGLETRANSLATE(VIET!K7167,""vi"",""en"")"),"0")</f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19">
        <v>0</v>
      </c>
    </row>
    <row r="7168" spans="1:14" ht="15.75" customHeight="1" x14ac:dyDescent="0.2">
      <c r="A7168" s="14">
        <v>241</v>
      </c>
      <c r="B7168" s="16">
        <v>730</v>
      </c>
      <c r="C7168" s="14" t="s">
        <v>10656</v>
      </c>
      <c r="D7168" s="17">
        <v>1</v>
      </c>
      <c r="E7168" s="5" t="s">
        <v>10657</v>
      </c>
      <c r="F7168" s="5">
        <v>0</v>
      </c>
      <c r="G7168" s="5">
        <v>0</v>
      </c>
      <c r="H7168" s="20" t="str">
        <f ca="1">IFERROR(__xludf.DUMMYFUNCTION("GOOGLETRANSLATE(VIET!K7168,""vi"",""en"")"),"0")</f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19">
        <v>0</v>
      </c>
    </row>
    <row r="7169" spans="1:14" ht="15.75" customHeight="1" x14ac:dyDescent="0.2">
      <c r="A7169" s="14">
        <v>242</v>
      </c>
      <c r="B7169" s="16">
        <v>730</v>
      </c>
      <c r="C7169" s="14" t="s">
        <v>10658</v>
      </c>
      <c r="D7169" s="17">
        <v>1</v>
      </c>
      <c r="E7169" s="5" t="s">
        <v>10659</v>
      </c>
      <c r="F7169" s="5">
        <v>0</v>
      </c>
      <c r="G7169" s="5">
        <v>0</v>
      </c>
      <c r="H7169" s="20" t="str">
        <f ca="1">IFERROR(__xludf.DUMMYFUNCTION("GOOGLETRANSLATE(VIET!K7169,""vi"",""en"")"),"0")</f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19">
        <v>0</v>
      </c>
    </row>
    <row r="7170" spans="1:14" ht="15.75" customHeight="1" x14ac:dyDescent="0.2">
      <c r="A7170" s="14">
        <v>243</v>
      </c>
      <c r="B7170" s="16">
        <v>730</v>
      </c>
      <c r="C7170" s="14" t="s">
        <v>10660</v>
      </c>
      <c r="D7170" s="17">
        <v>1</v>
      </c>
      <c r="E7170" s="5" t="s">
        <v>10661</v>
      </c>
      <c r="F7170" s="5">
        <v>0</v>
      </c>
      <c r="G7170" s="5">
        <v>0</v>
      </c>
      <c r="H7170" s="20" t="str">
        <f ca="1">IFERROR(__xludf.DUMMYFUNCTION("GOOGLETRANSLATE(VIET!K7170,""vi"",""en"")"),"0")</f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19">
        <v>0</v>
      </c>
    </row>
    <row r="7171" spans="1:14" ht="15.75" customHeight="1" x14ac:dyDescent="0.2">
      <c r="A7171" s="14">
        <v>244</v>
      </c>
      <c r="B7171" s="16">
        <v>730</v>
      </c>
      <c r="C7171" s="14" t="s">
        <v>10662</v>
      </c>
      <c r="D7171" s="17">
        <v>1</v>
      </c>
      <c r="E7171" s="5" t="s">
        <v>10663</v>
      </c>
      <c r="F7171" s="5">
        <v>0</v>
      </c>
      <c r="G7171" s="5">
        <v>0</v>
      </c>
      <c r="H7171" s="20" t="str">
        <f ca="1">IFERROR(__xludf.DUMMYFUNCTION("GOOGLETRANSLATE(VIET!K7171,""vi"",""en"")"),"0")</f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19">
        <v>0</v>
      </c>
    </row>
    <row r="7172" spans="1:14" ht="15.75" customHeight="1" x14ac:dyDescent="0.2">
      <c r="A7172" s="14">
        <v>245</v>
      </c>
      <c r="B7172" s="16">
        <v>730</v>
      </c>
      <c r="C7172" s="14" t="s">
        <v>10664</v>
      </c>
      <c r="D7172" s="17">
        <v>1</v>
      </c>
      <c r="E7172" s="5" t="s">
        <v>10665</v>
      </c>
      <c r="F7172" s="5">
        <v>0</v>
      </c>
      <c r="G7172" s="5">
        <v>0</v>
      </c>
      <c r="H7172" s="20" t="str">
        <f ca="1">IFERROR(__xludf.DUMMYFUNCTION("GOOGLETRANSLATE(VIET!K7172,""vi"",""en"")"),"0")</f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19">
        <v>0</v>
      </c>
    </row>
    <row r="7173" spans="1:14" ht="15.75" customHeight="1" x14ac:dyDescent="0.2">
      <c r="A7173" s="14">
        <v>246</v>
      </c>
      <c r="B7173" s="16">
        <v>730</v>
      </c>
      <c r="C7173" s="14" t="s">
        <v>10666</v>
      </c>
      <c r="D7173" s="17">
        <v>1</v>
      </c>
      <c r="E7173" s="5" t="s">
        <v>10667</v>
      </c>
      <c r="F7173" s="5">
        <v>0</v>
      </c>
      <c r="G7173" s="5">
        <v>0</v>
      </c>
      <c r="H7173" s="20" t="str">
        <f ca="1">IFERROR(__xludf.DUMMYFUNCTION("GOOGLETRANSLATE(VIET!K7173,""vi"",""en"")"),"0")</f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19">
        <v>0</v>
      </c>
    </row>
    <row r="7174" spans="1:14" ht="15.75" customHeight="1" x14ac:dyDescent="0.2">
      <c r="A7174" s="14">
        <v>247</v>
      </c>
      <c r="B7174" s="16">
        <v>730</v>
      </c>
      <c r="C7174" s="14" t="s">
        <v>10668</v>
      </c>
      <c r="D7174" s="17">
        <v>1</v>
      </c>
      <c r="E7174" s="5" t="s">
        <v>10669</v>
      </c>
      <c r="F7174" s="5">
        <v>0</v>
      </c>
      <c r="G7174" s="5">
        <v>0</v>
      </c>
      <c r="H7174" s="20" t="str">
        <f ca="1">IFERROR(__xludf.DUMMYFUNCTION("GOOGLETRANSLATE(VIET!K7174,""vi"",""en"")"),"0")</f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19">
        <v>0</v>
      </c>
    </row>
    <row r="7175" spans="1:14" ht="15.75" customHeight="1" x14ac:dyDescent="0.2">
      <c r="A7175" s="14">
        <v>248</v>
      </c>
      <c r="B7175" s="16">
        <v>730</v>
      </c>
      <c r="C7175" s="14" t="s">
        <v>10670</v>
      </c>
      <c r="D7175" s="17">
        <v>1</v>
      </c>
      <c r="E7175" s="5" t="s">
        <v>10671</v>
      </c>
      <c r="F7175" s="5">
        <v>0</v>
      </c>
      <c r="G7175" s="5">
        <v>0</v>
      </c>
      <c r="H7175" s="20" t="str">
        <f ca="1">IFERROR(__xludf.DUMMYFUNCTION("GOOGLETRANSLATE(VIET!K7175,""vi"",""en"")"),"0")</f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19">
        <v>0</v>
      </c>
    </row>
    <row r="7176" spans="1:14" ht="15.75" customHeight="1" x14ac:dyDescent="0.2">
      <c r="A7176" s="14">
        <v>249</v>
      </c>
      <c r="B7176" s="16">
        <v>730</v>
      </c>
      <c r="C7176" s="14" t="s">
        <v>10672</v>
      </c>
      <c r="D7176" s="17">
        <v>1</v>
      </c>
      <c r="E7176" s="5" t="s">
        <v>10673</v>
      </c>
      <c r="F7176" s="5">
        <v>0</v>
      </c>
      <c r="G7176" s="5">
        <v>0</v>
      </c>
      <c r="H7176" s="20" t="str">
        <f ca="1">IFERROR(__xludf.DUMMYFUNCTION("GOOGLETRANSLATE(VIET!K7176,""vi"",""en"")"),"0")</f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19">
        <v>0</v>
      </c>
    </row>
    <row r="7177" spans="1:14" ht="15.75" customHeight="1" x14ac:dyDescent="0.2">
      <c r="A7177" s="14">
        <v>250</v>
      </c>
      <c r="B7177" s="16">
        <v>730</v>
      </c>
      <c r="C7177" s="14" t="s">
        <v>10674</v>
      </c>
      <c r="D7177" s="17">
        <v>1</v>
      </c>
      <c r="E7177" s="5" t="s">
        <v>10675</v>
      </c>
      <c r="F7177" s="5">
        <v>0</v>
      </c>
      <c r="G7177" s="5">
        <v>0</v>
      </c>
      <c r="H7177" s="20" t="str">
        <f ca="1">IFERROR(__xludf.DUMMYFUNCTION("GOOGLETRANSLATE(VIET!K7177,""vi"",""en"")"),"0")</f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19">
        <v>0</v>
      </c>
    </row>
    <row r="7178" spans="1:14" ht="15.75" customHeight="1" x14ac:dyDescent="0.2">
      <c r="A7178" s="14">
        <v>251</v>
      </c>
      <c r="B7178" s="16">
        <v>730</v>
      </c>
      <c r="C7178" s="14" t="s">
        <v>10676</v>
      </c>
      <c r="D7178" s="17">
        <v>1</v>
      </c>
      <c r="E7178" s="5" t="s">
        <v>10677</v>
      </c>
      <c r="F7178" s="5">
        <v>0</v>
      </c>
      <c r="G7178" s="5">
        <v>0</v>
      </c>
      <c r="H7178" s="20" t="str">
        <f ca="1">IFERROR(__xludf.DUMMYFUNCTION("GOOGLETRANSLATE(VIET!K7178,""vi"",""en"")"),"0")</f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19">
        <v>0</v>
      </c>
    </row>
    <row r="7179" spans="1:14" ht="15.75" customHeight="1" x14ac:dyDescent="0.2">
      <c r="A7179" s="14">
        <v>252</v>
      </c>
      <c r="B7179" s="16">
        <v>730</v>
      </c>
      <c r="C7179" s="14" t="s">
        <v>10678</v>
      </c>
      <c r="D7179" s="17">
        <v>1</v>
      </c>
      <c r="E7179" s="5" t="s">
        <v>10679</v>
      </c>
      <c r="F7179" s="5">
        <v>0</v>
      </c>
      <c r="G7179" s="5">
        <v>0</v>
      </c>
      <c r="H7179" s="20" t="str">
        <f ca="1">IFERROR(__xludf.DUMMYFUNCTION("GOOGLETRANSLATE(VIET!K7179,""vi"",""en"")"),"0")</f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19">
        <v>0</v>
      </c>
    </row>
    <row r="7180" spans="1:14" ht="15.75" customHeight="1" x14ac:dyDescent="0.2">
      <c r="A7180" s="14">
        <v>253</v>
      </c>
      <c r="B7180" s="16">
        <v>730</v>
      </c>
      <c r="C7180" s="14" t="s">
        <v>10680</v>
      </c>
      <c r="D7180" s="17">
        <v>1</v>
      </c>
      <c r="E7180" s="5" t="s">
        <v>10681</v>
      </c>
      <c r="F7180" s="5">
        <v>0</v>
      </c>
      <c r="G7180" s="5">
        <v>0</v>
      </c>
      <c r="H7180" s="20" t="str">
        <f ca="1">IFERROR(__xludf.DUMMYFUNCTION("GOOGLETRANSLATE(VIET!K7180,""vi"",""en"")"),"0")</f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19">
        <v>0</v>
      </c>
    </row>
    <row r="7181" spans="1:14" ht="15.75" customHeight="1" x14ac:dyDescent="0.2">
      <c r="A7181" s="14">
        <v>254</v>
      </c>
      <c r="B7181" s="16">
        <v>730</v>
      </c>
      <c r="C7181" s="14" t="s">
        <v>10682</v>
      </c>
      <c r="D7181" s="17">
        <v>1</v>
      </c>
      <c r="E7181" s="5" t="s">
        <v>10683</v>
      </c>
      <c r="F7181" s="5">
        <v>0</v>
      </c>
      <c r="G7181" s="5">
        <v>0</v>
      </c>
      <c r="H7181" s="20" t="str">
        <f ca="1">IFERROR(__xludf.DUMMYFUNCTION("GOOGLETRANSLATE(VIET!K7181,""vi"",""en"")"),"0")</f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19">
        <v>0</v>
      </c>
    </row>
    <row r="7182" spans="1:14" ht="15.75" customHeight="1" x14ac:dyDescent="0.2">
      <c r="A7182" s="14">
        <v>255</v>
      </c>
      <c r="B7182" s="16">
        <v>730</v>
      </c>
      <c r="C7182" s="14" t="s">
        <v>10684</v>
      </c>
      <c r="D7182" s="17">
        <v>1</v>
      </c>
      <c r="E7182" s="5" t="s">
        <v>10685</v>
      </c>
      <c r="F7182" s="5">
        <v>0</v>
      </c>
      <c r="G7182" s="5">
        <v>0</v>
      </c>
      <c r="H7182" s="20" t="str">
        <f ca="1">IFERROR(__xludf.DUMMYFUNCTION("GOOGLETRANSLATE(VIET!K7182,""vi"",""en"")"),"0")</f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19">
        <v>0</v>
      </c>
    </row>
    <row r="7183" spans="1:14" ht="15.75" customHeight="1" x14ac:dyDescent="0.2">
      <c r="A7183" s="14">
        <v>256</v>
      </c>
      <c r="B7183" s="16">
        <v>730</v>
      </c>
      <c r="C7183" s="14" t="s">
        <v>10686</v>
      </c>
      <c r="D7183" s="17">
        <v>1</v>
      </c>
      <c r="E7183" s="5" t="s">
        <v>10687</v>
      </c>
      <c r="F7183" s="5">
        <v>0</v>
      </c>
      <c r="G7183" s="5">
        <v>0</v>
      </c>
      <c r="H7183" s="20" t="str">
        <f ca="1">IFERROR(__xludf.DUMMYFUNCTION("GOOGLETRANSLATE(VIET!K7183,""vi"",""en"")"),"0")</f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19">
        <v>0</v>
      </c>
    </row>
    <row r="7184" spans="1:14" ht="15.75" customHeight="1" x14ac:dyDescent="0.2">
      <c r="A7184" s="14">
        <v>276</v>
      </c>
      <c r="B7184" s="16">
        <v>730</v>
      </c>
      <c r="C7184" s="14" t="s">
        <v>10688</v>
      </c>
      <c r="D7184" s="17">
        <v>1</v>
      </c>
      <c r="E7184" s="5" t="s">
        <v>10689</v>
      </c>
      <c r="F7184" s="5">
        <v>0</v>
      </c>
      <c r="G7184" s="5">
        <v>0</v>
      </c>
      <c r="H7184" s="20" t="str">
        <f ca="1">IFERROR(__xludf.DUMMYFUNCTION("GOOGLETRANSLATE(VIET!K7184,""vi"",""en"")"),"0")</f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19">
        <v>0</v>
      </c>
    </row>
    <row r="7185" spans="1:14" ht="15.75" customHeight="1" x14ac:dyDescent="0.2">
      <c r="A7185" s="14">
        <v>277</v>
      </c>
      <c r="B7185" s="16">
        <v>730</v>
      </c>
      <c r="C7185" s="14" t="s">
        <v>10690</v>
      </c>
      <c r="D7185" s="17">
        <v>1</v>
      </c>
      <c r="E7185" s="5" t="s">
        <v>10691</v>
      </c>
      <c r="F7185" s="5">
        <v>0</v>
      </c>
      <c r="G7185" s="5">
        <v>0</v>
      </c>
      <c r="H7185" s="20" t="str">
        <f ca="1">IFERROR(__xludf.DUMMYFUNCTION("GOOGLETRANSLATE(VIET!K7185,""vi"",""en"")"),"0")</f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19">
        <v>0</v>
      </c>
    </row>
    <row r="7186" spans="1:14" ht="15.75" customHeight="1" x14ac:dyDescent="0.2">
      <c r="A7186" s="14">
        <v>278</v>
      </c>
      <c r="B7186" s="16">
        <v>730</v>
      </c>
      <c r="C7186" s="14" t="s">
        <v>10692</v>
      </c>
      <c r="D7186" s="17">
        <v>1</v>
      </c>
      <c r="E7186" s="5" t="s">
        <v>10693</v>
      </c>
      <c r="F7186" s="5">
        <v>0</v>
      </c>
      <c r="G7186" s="5">
        <v>0</v>
      </c>
      <c r="H7186" s="20" t="str">
        <f ca="1">IFERROR(__xludf.DUMMYFUNCTION("GOOGLETRANSLATE(VIET!K7186,""vi"",""en"")"),"0")</f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19">
        <v>0</v>
      </c>
    </row>
    <row r="7187" spans="1:14" ht="15.75" customHeight="1" x14ac:dyDescent="0.2">
      <c r="A7187" s="14">
        <v>279</v>
      </c>
      <c r="B7187" s="16">
        <v>730</v>
      </c>
      <c r="C7187" s="14" t="s">
        <v>10694</v>
      </c>
      <c r="D7187" s="17">
        <v>1</v>
      </c>
      <c r="E7187" s="5" t="s">
        <v>10695</v>
      </c>
      <c r="F7187" s="5">
        <v>0</v>
      </c>
      <c r="G7187" s="5">
        <v>0</v>
      </c>
      <c r="H7187" s="20" t="str">
        <f ca="1">IFERROR(__xludf.DUMMYFUNCTION("GOOGLETRANSLATE(VIET!K7187,""vi"",""en"")"),"0")</f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19">
        <v>0</v>
      </c>
    </row>
    <row r="7188" spans="1:14" ht="15.75" customHeight="1" x14ac:dyDescent="0.2">
      <c r="A7188" s="14">
        <v>280</v>
      </c>
      <c r="B7188" s="16">
        <v>730</v>
      </c>
      <c r="C7188" s="14" t="s">
        <v>10696</v>
      </c>
      <c r="D7188" s="17">
        <v>1</v>
      </c>
      <c r="E7188" s="5" t="s">
        <v>10697</v>
      </c>
      <c r="F7188" s="5">
        <v>0</v>
      </c>
      <c r="G7188" s="5">
        <v>0</v>
      </c>
      <c r="H7188" s="20" t="str">
        <f ca="1">IFERROR(__xludf.DUMMYFUNCTION("GOOGLETRANSLATE(VIET!K7188,""vi"",""en"")"),"0")</f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19">
        <v>0</v>
      </c>
    </row>
    <row r="7189" spans="1:14" ht="15.75" customHeight="1" x14ac:dyDescent="0.2">
      <c r="A7189" s="14">
        <v>281</v>
      </c>
      <c r="B7189" s="16">
        <v>730</v>
      </c>
      <c r="C7189" s="14" t="s">
        <v>10698</v>
      </c>
      <c r="D7189" s="17">
        <v>1</v>
      </c>
      <c r="E7189" s="5" t="s">
        <v>10699</v>
      </c>
      <c r="F7189" s="5">
        <v>0</v>
      </c>
      <c r="G7189" s="5">
        <v>0</v>
      </c>
      <c r="H7189" s="20" t="str">
        <f ca="1">IFERROR(__xludf.DUMMYFUNCTION("GOOGLETRANSLATE(VIET!K7189,""vi"",""en"")"),"0")</f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19">
        <v>0</v>
      </c>
    </row>
    <row r="7190" spans="1:14" ht="15.75" customHeight="1" x14ac:dyDescent="0.2">
      <c r="A7190" s="14">
        <v>282</v>
      </c>
      <c r="B7190" s="16">
        <v>730</v>
      </c>
      <c r="C7190" s="14" t="s">
        <v>10700</v>
      </c>
      <c r="D7190" s="17">
        <v>1</v>
      </c>
      <c r="E7190" s="5" t="s">
        <v>10701</v>
      </c>
      <c r="F7190" s="5">
        <v>0</v>
      </c>
      <c r="G7190" s="5">
        <v>0</v>
      </c>
      <c r="H7190" s="20" t="str">
        <f ca="1">IFERROR(__xludf.DUMMYFUNCTION("GOOGLETRANSLATE(VIET!K7190,""vi"",""en"")"),"0")</f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19">
        <v>0</v>
      </c>
    </row>
    <row r="7191" spans="1:14" ht="15.75" customHeight="1" x14ac:dyDescent="0.2">
      <c r="A7191" s="14">
        <v>283</v>
      </c>
      <c r="B7191" s="16">
        <v>730</v>
      </c>
      <c r="C7191" s="14" t="s">
        <v>10702</v>
      </c>
      <c r="D7191" s="17">
        <v>1</v>
      </c>
      <c r="E7191" s="5" t="s">
        <v>10703</v>
      </c>
      <c r="F7191" s="5">
        <v>0</v>
      </c>
      <c r="G7191" s="5">
        <v>0</v>
      </c>
      <c r="H7191" s="20" t="str">
        <f ca="1">IFERROR(__xludf.DUMMYFUNCTION("GOOGLETRANSLATE(VIET!K7191,""vi"",""en"")"),"0")</f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19">
        <v>0</v>
      </c>
    </row>
    <row r="7192" spans="1:14" ht="15.75" customHeight="1" x14ac:dyDescent="0.2">
      <c r="A7192" s="14">
        <v>284</v>
      </c>
      <c r="B7192" s="16">
        <v>730</v>
      </c>
      <c r="C7192" s="14" t="s">
        <v>10704</v>
      </c>
      <c r="D7192" s="17">
        <v>1</v>
      </c>
      <c r="E7192" s="5" t="s">
        <v>10705</v>
      </c>
      <c r="F7192" s="5">
        <v>0</v>
      </c>
      <c r="G7192" s="5">
        <v>0</v>
      </c>
      <c r="H7192" s="20" t="str">
        <f ca="1">IFERROR(__xludf.DUMMYFUNCTION("GOOGLETRANSLATE(VIET!K7192,""vi"",""en"")"),"0")</f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19">
        <v>0</v>
      </c>
    </row>
    <row r="7193" spans="1:14" ht="15.75" customHeight="1" x14ac:dyDescent="0.2">
      <c r="A7193" s="14">
        <v>285</v>
      </c>
      <c r="B7193" s="16">
        <v>730</v>
      </c>
      <c r="C7193" s="14" t="s">
        <v>10706</v>
      </c>
      <c r="D7193" s="17">
        <v>1</v>
      </c>
      <c r="E7193" s="5" t="s">
        <v>10707</v>
      </c>
      <c r="F7193" s="5">
        <v>0</v>
      </c>
      <c r="G7193" s="5">
        <v>0</v>
      </c>
      <c r="H7193" s="20" t="str">
        <f ca="1">IFERROR(__xludf.DUMMYFUNCTION("GOOGLETRANSLATE(VIET!K7193,""vi"",""en"")"),"0")</f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19">
        <v>0</v>
      </c>
    </row>
    <row r="7194" spans="1:14" ht="15.75" customHeight="1" x14ac:dyDescent="0.2">
      <c r="A7194" s="14">
        <v>286</v>
      </c>
      <c r="B7194" s="16">
        <v>730</v>
      </c>
      <c r="C7194" s="14" t="s">
        <v>10708</v>
      </c>
      <c r="D7194" s="17">
        <v>1</v>
      </c>
      <c r="E7194" s="5" t="s">
        <v>10709</v>
      </c>
      <c r="F7194" s="5">
        <v>0</v>
      </c>
      <c r="G7194" s="5">
        <v>0</v>
      </c>
      <c r="H7194" s="20" t="str">
        <f ca="1">IFERROR(__xludf.DUMMYFUNCTION("GOOGLETRANSLATE(VIET!K7194,""vi"",""en"")"),"0")</f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19">
        <v>0</v>
      </c>
    </row>
    <row r="7195" spans="1:14" ht="15.75" customHeight="1" x14ac:dyDescent="0.2">
      <c r="A7195" s="14">
        <v>287</v>
      </c>
      <c r="B7195" s="16">
        <v>730</v>
      </c>
      <c r="C7195" s="14" t="s">
        <v>10710</v>
      </c>
      <c r="D7195" s="17">
        <v>1</v>
      </c>
      <c r="E7195" s="5" t="s">
        <v>10711</v>
      </c>
      <c r="F7195" s="5">
        <v>0</v>
      </c>
      <c r="G7195" s="5">
        <v>0</v>
      </c>
      <c r="H7195" s="20" t="str">
        <f ca="1">IFERROR(__xludf.DUMMYFUNCTION("GOOGLETRANSLATE(VIET!K7195,""vi"",""en"")"),"0")</f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19">
        <v>0</v>
      </c>
    </row>
    <row r="7196" spans="1:14" ht="15.75" customHeight="1" x14ac:dyDescent="0.2">
      <c r="A7196" s="14">
        <v>288</v>
      </c>
      <c r="B7196" s="16">
        <v>730</v>
      </c>
      <c r="C7196" s="14" t="s">
        <v>10712</v>
      </c>
      <c r="D7196" s="17">
        <v>1</v>
      </c>
      <c r="E7196" s="5" t="s">
        <v>10713</v>
      </c>
      <c r="F7196" s="5">
        <v>0</v>
      </c>
      <c r="G7196" s="5">
        <v>0</v>
      </c>
      <c r="H7196" s="20" t="str">
        <f ca="1">IFERROR(__xludf.DUMMYFUNCTION("GOOGLETRANSLATE(VIET!K7196,""vi"",""en"")"),"0")</f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19">
        <v>0</v>
      </c>
    </row>
    <row r="7197" spans="1:14" ht="15.75" customHeight="1" x14ac:dyDescent="0.2">
      <c r="A7197" s="14">
        <v>289</v>
      </c>
      <c r="B7197" s="16">
        <v>730</v>
      </c>
      <c r="C7197" s="14" t="s">
        <v>10714</v>
      </c>
      <c r="D7197" s="17">
        <v>1</v>
      </c>
      <c r="E7197" s="5" t="s">
        <v>10715</v>
      </c>
      <c r="F7197" s="5">
        <v>0</v>
      </c>
      <c r="G7197" s="5">
        <v>0</v>
      </c>
      <c r="H7197" s="20" t="str">
        <f ca="1">IFERROR(__xludf.DUMMYFUNCTION("GOOGLETRANSLATE(VIET!K7197,""vi"",""en"")"),"0")</f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19">
        <v>0</v>
      </c>
    </row>
    <row r="7198" spans="1:14" ht="15.75" customHeight="1" x14ac:dyDescent="0.2">
      <c r="A7198" s="14">
        <v>290</v>
      </c>
      <c r="B7198" s="16">
        <v>730</v>
      </c>
      <c r="C7198" s="14" t="s">
        <v>10716</v>
      </c>
      <c r="D7198" s="17">
        <v>1</v>
      </c>
      <c r="E7198" s="5" t="s">
        <v>10717</v>
      </c>
      <c r="F7198" s="5">
        <v>0</v>
      </c>
      <c r="G7198" s="5">
        <v>0</v>
      </c>
      <c r="H7198" s="20" t="str">
        <f ca="1">IFERROR(__xludf.DUMMYFUNCTION("GOOGLETRANSLATE(VIET!K7198,""vi"",""en"")"),"0")</f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19">
        <v>0</v>
      </c>
    </row>
    <row r="7199" spans="1:14" ht="15.75" customHeight="1" x14ac:dyDescent="0.2">
      <c r="A7199" s="14">
        <v>291</v>
      </c>
      <c r="B7199" s="16">
        <v>730</v>
      </c>
      <c r="C7199" s="14" t="s">
        <v>10718</v>
      </c>
      <c r="D7199" s="17">
        <v>1</v>
      </c>
      <c r="E7199" s="5" t="s">
        <v>10719</v>
      </c>
      <c r="F7199" s="5">
        <v>0</v>
      </c>
      <c r="G7199" s="5">
        <v>0</v>
      </c>
      <c r="H7199" s="20" t="str">
        <f ca="1">IFERROR(__xludf.DUMMYFUNCTION("GOOGLETRANSLATE(VIET!K7199,""vi"",""en"")"),"0")</f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19">
        <v>0</v>
      </c>
    </row>
    <row r="7200" spans="1:14" ht="15.75" customHeight="1" x14ac:dyDescent="0.2">
      <c r="A7200" s="14">
        <v>292</v>
      </c>
      <c r="B7200" s="16">
        <v>730</v>
      </c>
      <c r="C7200" s="14" t="s">
        <v>10720</v>
      </c>
      <c r="D7200" s="17">
        <v>1</v>
      </c>
      <c r="E7200" s="5" t="s">
        <v>10721</v>
      </c>
      <c r="F7200" s="5">
        <v>0</v>
      </c>
      <c r="G7200" s="5">
        <v>0</v>
      </c>
      <c r="H7200" s="20" t="str">
        <f ca="1">IFERROR(__xludf.DUMMYFUNCTION("GOOGLETRANSLATE(VIET!K7200,""vi"",""en"")"),"0")</f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19">
        <v>0</v>
      </c>
    </row>
    <row r="7201" spans="1:14" ht="15.75" customHeight="1" x14ac:dyDescent="0.2">
      <c r="A7201" s="14">
        <v>293</v>
      </c>
      <c r="B7201" s="16">
        <v>730</v>
      </c>
      <c r="C7201" s="14" t="s">
        <v>10722</v>
      </c>
      <c r="D7201" s="17">
        <v>1</v>
      </c>
      <c r="E7201" s="5" t="s">
        <v>10723</v>
      </c>
      <c r="F7201" s="5">
        <v>0</v>
      </c>
      <c r="G7201" s="5">
        <v>0</v>
      </c>
      <c r="H7201" s="20" t="str">
        <f ca="1">IFERROR(__xludf.DUMMYFUNCTION("GOOGLETRANSLATE(VIET!K7201,""vi"",""en"")"),"0")</f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19">
        <v>0</v>
      </c>
    </row>
    <row r="7202" spans="1:14" ht="15.75" customHeight="1" x14ac:dyDescent="0.2">
      <c r="A7202" s="14">
        <v>294</v>
      </c>
      <c r="B7202" s="16">
        <v>730</v>
      </c>
      <c r="C7202" s="14" t="s">
        <v>10724</v>
      </c>
      <c r="D7202" s="17">
        <v>1</v>
      </c>
      <c r="E7202" s="5" t="s">
        <v>10725</v>
      </c>
      <c r="F7202" s="5">
        <v>0</v>
      </c>
      <c r="G7202" s="5">
        <v>0</v>
      </c>
      <c r="H7202" s="20" t="str">
        <f ca="1">IFERROR(__xludf.DUMMYFUNCTION("GOOGLETRANSLATE(VIET!K7202,""vi"",""en"")"),"0")</f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19">
        <v>0</v>
      </c>
    </row>
    <row r="7203" spans="1:14" ht="15.75" customHeight="1" x14ac:dyDescent="0.2">
      <c r="A7203" s="14">
        <v>295</v>
      </c>
      <c r="B7203" s="16">
        <v>730</v>
      </c>
      <c r="C7203" s="14" t="s">
        <v>10726</v>
      </c>
      <c r="D7203" s="17">
        <v>1</v>
      </c>
      <c r="E7203" s="5" t="s">
        <v>10727</v>
      </c>
      <c r="F7203" s="5">
        <v>0</v>
      </c>
      <c r="G7203" s="5">
        <v>0</v>
      </c>
      <c r="H7203" s="20" t="str">
        <f ca="1">IFERROR(__xludf.DUMMYFUNCTION("GOOGLETRANSLATE(VIET!K7203,""vi"",""en"")"),"0")</f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19">
        <v>0</v>
      </c>
    </row>
    <row r="7204" spans="1:14" ht="15.75" customHeight="1" x14ac:dyDescent="0.2">
      <c r="A7204" s="14">
        <v>296</v>
      </c>
      <c r="B7204" s="16">
        <v>730</v>
      </c>
      <c r="C7204" s="14" t="s">
        <v>10728</v>
      </c>
      <c r="D7204" s="17">
        <v>0</v>
      </c>
      <c r="E7204" s="5" t="s">
        <v>10213</v>
      </c>
      <c r="F7204" s="5">
        <v>0</v>
      </c>
      <c r="G7204" s="5" t="s">
        <v>10214</v>
      </c>
      <c r="H7204" s="20" t="str">
        <f ca="1">IFERROR(__xludf.DUMMYFUNCTION("GOOGLETRANSLATE(VIET!K7204,""vi"",""en"")"),"Language")</f>
        <v>Language</v>
      </c>
      <c r="I7204" s="5">
        <v>0</v>
      </c>
      <c r="J7204" s="5">
        <v>2009</v>
      </c>
      <c r="K7204" s="5">
        <v>1</v>
      </c>
      <c r="L7204" s="5" t="s">
        <v>8686</v>
      </c>
      <c r="M7204" s="5" t="s">
        <v>96</v>
      </c>
      <c r="N7204" s="19">
        <v>9784757416048</v>
      </c>
    </row>
    <row r="7205" spans="1:14" ht="15.75" customHeight="1" x14ac:dyDescent="0.2">
      <c r="A7205" s="14">
        <v>297</v>
      </c>
      <c r="B7205" s="16">
        <v>730</v>
      </c>
      <c r="C7205" s="14" t="s">
        <v>10729</v>
      </c>
      <c r="D7205" s="17">
        <v>0</v>
      </c>
      <c r="E7205" s="5" t="s">
        <v>10216</v>
      </c>
      <c r="F7205" s="5">
        <v>0</v>
      </c>
      <c r="G7205" s="5" t="s">
        <v>10214</v>
      </c>
      <c r="H7205" s="20" t="str">
        <f ca="1">IFERROR(__xludf.DUMMYFUNCTION("GOOGLETRANSLATE(VIET!K7205,""vi"",""en"")"),"Language")</f>
        <v>Language</v>
      </c>
      <c r="I7205" s="5">
        <v>0</v>
      </c>
      <c r="J7205" s="5">
        <v>2006</v>
      </c>
      <c r="K7205" s="5">
        <v>1</v>
      </c>
      <c r="L7205" s="5" t="s">
        <v>8686</v>
      </c>
      <c r="M7205" s="5" t="s">
        <v>96</v>
      </c>
      <c r="N7205" s="19">
        <v>9784757410336</v>
      </c>
    </row>
    <row r="7206" spans="1:14" ht="15.75" customHeight="1" x14ac:dyDescent="0.2">
      <c r="A7206" s="14">
        <v>298</v>
      </c>
      <c r="B7206" s="16">
        <v>730</v>
      </c>
      <c r="C7206" s="14" t="s">
        <v>10730</v>
      </c>
      <c r="D7206" s="17">
        <v>1</v>
      </c>
      <c r="E7206" s="5" t="s">
        <v>10731</v>
      </c>
      <c r="F7206" s="5" t="s">
        <v>10732</v>
      </c>
      <c r="G7206" s="5">
        <v>0</v>
      </c>
      <c r="H7206" s="20" t="str">
        <f ca="1">IFERROR(__xludf.DUMMYFUNCTION("GOOGLETRANSLATE(VIET!K7206,""vi"",""en"")"),"0")</f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19">
        <v>0</v>
      </c>
    </row>
    <row r="7207" spans="1:14" ht="15.75" customHeight="1" x14ac:dyDescent="0.2">
      <c r="A7207" s="14">
        <v>299</v>
      </c>
      <c r="B7207" s="16">
        <v>730</v>
      </c>
      <c r="C7207" s="14" t="s">
        <v>10733</v>
      </c>
      <c r="D7207" s="17">
        <v>1</v>
      </c>
      <c r="E7207" s="5" t="s">
        <v>10734</v>
      </c>
      <c r="F7207" s="5" t="s">
        <v>10735</v>
      </c>
      <c r="G7207" s="5">
        <v>0</v>
      </c>
      <c r="H7207" s="20" t="str">
        <f ca="1">IFERROR(__xludf.DUMMYFUNCTION("GOOGLETRANSLATE(VIET!K7207,""vi"",""en"")"),"0")</f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19">
        <v>0</v>
      </c>
    </row>
    <row r="7208" spans="1:14" ht="15.75" customHeight="1" x14ac:dyDescent="0.2">
      <c r="A7208" s="14">
        <v>300</v>
      </c>
      <c r="B7208" s="16">
        <v>730</v>
      </c>
      <c r="C7208" s="14" t="s">
        <v>10736</v>
      </c>
      <c r="D7208" s="17">
        <v>1</v>
      </c>
      <c r="E7208" s="5" t="s">
        <v>10737</v>
      </c>
      <c r="F7208" s="5" t="s">
        <v>10732</v>
      </c>
      <c r="G7208" s="5">
        <v>0</v>
      </c>
      <c r="H7208" s="20" t="str">
        <f ca="1">IFERROR(__xludf.DUMMYFUNCTION("GOOGLETRANSLATE(VIET!K7208,""vi"",""en"")"),"0")</f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19">
        <v>0</v>
      </c>
    </row>
    <row r="7209" spans="1:14" ht="15.75" customHeight="1" x14ac:dyDescent="0.2">
      <c r="A7209" s="14">
        <v>301</v>
      </c>
      <c r="B7209" s="16">
        <v>730</v>
      </c>
      <c r="C7209" s="14" t="s">
        <v>10738</v>
      </c>
      <c r="D7209" s="17">
        <v>1</v>
      </c>
      <c r="E7209" s="5" t="s">
        <v>10739</v>
      </c>
      <c r="F7209" s="5">
        <v>0</v>
      </c>
      <c r="G7209" s="5">
        <v>0</v>
      </c>
      <c r="H7209" s="20" t="str">
        <f ca="1">IFERROR(__xludf.DUMMYFUNCTION("GOOGLETRANSLATE(VIET!K7209,""vi"",""en"")"),"0")</f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19">
        <v>0</v>
      </c>
    </row>
    <row r="7210" spans="1:14" ht="15.75" customHeight="1" x14ac:dyDescent="0.2">
      <c r="A7210" s="14">
        <v>302</v>
      </c>
      <c r="B7210" s="16">
        <v>730</v>
      </c>
      <c r="C7210" s="14" t="s">
        <v>10740</v>
      </c>
      <c r="D7210" s="17">
        <v>1</v>
      </c>
      <c r="E7210" s="5" t="s">
        <v>10741</v>
      </c>
      <c r="F7210" s="5">
        <v>0</v>
      </c>
      <c r="G7210" s="5">
        <v>0</v>
      </c>
      <c r="H7210" s="20" t="str">
        <f ca="1">IFERROR(__xludf.DUMMYFUNCTION("GOOGLETRANSLATE(VIET!K7210,""vi"",""en"")"),"0")</f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19">
        <v>0</v>
      </c>
    </row>
    <row r="7211" spans="1:14" ht="15.75" customHeight="1" x14ac:dyDescent="0.2">
      <c r="A7211" s="14">
        <v>1</v>
      </c>
      <c r="B7211" s="16">
        <v>740</v>
      </c>
      <c r="C7211" s="14" t="s">
        <v>10742</v>
      </c>
      <c r="D7211" s="17">
        <v>3</v>
      </c>
      <c r="E7211" s="5" t="s">
        <v>10743</v>
      </c>
      <c r="F7211" s="5">
        <v>0</v>
      </c>
      <c r="G7211" s="5" t="s">
        <v>10744</v>
      </c>
      <c r="H7211" s="20" t="str">
        <f ca="1">IFERROR(__xludf.DUMMYFUNCTION("GOOGLETRANSLATE(VIET!K7211,""vi"",""en"")"),"Language")</f>
        <v>Language</v>
      </c>
      <c r="I7211" s="5">
        <v>0</v>
      </c>
      <c r="J7211" s="5">
        <v>2007</v>
      </c>
      <c r="K7211" s="5">
        <v>1</v>
      </c>
      <c r="L7211" s="5" t="s">
        <v>8672</v>
      </c>
      <c r="M7211" s="5" t="s">
        <v>96</v>
      </c>
      <c r="N7211" s="19">
        <v>9784893586759</v>
      </c>
    </row>
    <row r="7212" spans="1:14" ht="15.75" customHeight="1" x14ac:dyDescent="0.2">
      <c r="A7212" s="14">
        <v>2</v>
      </c>
      <c r="B7212" s="16">
        <v>740</v>
      </c>
      <c r="C7212" s="14" t="s">
        <v>10745</v>
      </c>
      <c r="D7212" s="17">
        <v>3</v>
      </c>
      <c r="E7212" s="5" t="s">
        <v>10746</v>
      </c>
      <c r="F7212" s="5">
        <v>0</v>
      </c>
      <c r="G7212" s="5" t="s">
        <v>10744</v>
      </c>
      <c r="H7212" s="20" t="str">
        <f ca="1">IFERROR(__xludf.DUMMYFUNCTION("GOOGLETRANSLATE(VIET!K7212,""vi"",""en"")"),"Language")</f>
        <v>Language</v>
      </c>
      <c r="I7212" s="5">
        <v>0</v>
      </c>
      <c r="J7212" s="5">
        <v>2008</v>
      </c>
      <c r="K7212" s="5">
        <v>1</v>
      </c>
      <c r="L7212" s="5" t="s">
        <v>8672</v>
      </c>
      <c r="M7212" s="5" t="s">
        <v>96</v>
      </c>
      <c r="N7212" s="19">
        <v>9784893586766</v>
      </c>
    </row>
    <row r="7213" spans="1:14" ht="15.75" customHeight="1" x14ac:dyDescent="0.2">
      <c r="A7213" s="14">
        <v>3</v>
      </c>
      <c r="B7213" s="16">
        <v>740</v>
      </c>
      <c r="C7213" s="14" t="s">
        <v>10747</v>
      </c>
      <c r="D7213" s="17">
        <v>3</v>
      </c>
      <c r="E7213" s="5" t="s">
        <v>10748</v>
      </c>
      <c r="F7213" s="5">
        <v>0</v>
      </c>
      <c r="G7213" s="5" t="s">
        <v>10744</v>
      </c>
      <c r="H7213" s="20" t="str">
        <f ca="1">IFERROR(__xludf.DUMMYFUNCTION("GOOGLETRANSLATE(VIET!K7213,""vi"",""en"")"),"Language")</f>
        <v>Language</v>
      </c>
      <c r="I7213" s="5">
        <v>0</v>
      </c>
      <c r="J7213" s="5">
        <v>2008</v>
      </c>
      <c r="K7213" s="5">
        <v>1</v>
      </c>
      <c r="L7213" s="5" t="s">
        <v>8672</v>
      </c>
      <c r="M7213" s="5" t="s">
        <v>96</v>
      </c>
      <c r="N7213" s="19">
        <v>9784893586773</v>
      </c>
    </row>
    <row r="7214" spans="1:14" ht="15.75" customHeight="1" x14ac:dyDescent="0.2">
      <c r="A7214" s="14">
        <v>4</v>
      </c>
      <c r="B7214" s="16">
        <v>740</v>
      </c>
      <c r="C7214" s="14" t="s">
        <v>10749</v>
      </c>
      <c r="D7214" s="17">
        <v>3</v>
      </c>
      <c r="E7214" s="5" t="s">
        <v>10750</v>
      </c>
      <c r="F7214" s="5">
        <v>0</v>
      </c>
      <c r="G7214" s="5" t="s">
        <v>10744</v>
      </c>
      <c r="H7214" s="20" t="str">
        <f ca="1">IFERROR(__xludf.DUMMYFUNCTION("GOOGLETRANSLATE(VIET!K7214,""vi"",""en"")"),"Language")</f>
        <v>Language</v>
      </c>
      <c r="I7214" s="5">
        <v>0</v>
      </c>
      <c r="J7214" s="5">
        <v>2008</v>
      </c>
      <c r="K7214" s="5">
        <v>1</v>
      </c>
      <c r="L7214" s="5" t="s">
        <v>8672</v>
      </c>
      <c r="M7214" s="5" t="s">
        <v>96</v>
      </c>
      <c r="N7214" s="19">
        <v>9784893586780</v>
      </c>
    </row>
    <row r="7215" spans="1:14" ht="15.75" customHeight="1" x14ac:dyDescent="0.2">
      <c r="A7215" s="14">
        <v>5</v>
      </c>
      <c r="B7215" s="16">
        <v>740</v>
      </c>
      <c r="C7215" s="14" t="s">
        <v>10751</v>
      </c>
      <c r="D7215" s="17">
        <v>1</v>
      </c>
      <c r="E7215" s="5" t="s">
        <v>10752</v>
      </c>
      <c r="F7215" s="5">
        <v>0</v>
      </c>
      <c r="G7215" s="5">
        <v>0</v>
      </c>
      <c r="H7215" s="20" t="str">
        <f ca="1">IFERROR(__xludf.DUMMYFUNCTION("GOOGLETRANSLATE(VIET!K7215,""vi"",""en"")"),"0")</f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19">
        <v>0</v>
      </c>
    </row>
    <row r="7216" spans="1:14" ht="15.75" customHeight="1" x14ac:dyDescent="0.2">
      <c r="A7216" s="14">
        <v>6</v>
      </c>
      <c r="B7216" s="16">
        <v>740</v>
      </c>
      <c r="C7216" s="14" t="s">
        <v>10753</v>
      </c>
      <c r="D7216" s="17">
        <v>1</v>
      </c>
      <c r="E7216" s="5" t="s">
        <v>10754</v>
      </c>
      <c r="F7216" s="5">
        <v>0</v>
      </c>
      <c r="G7216" s="5">
        <v>0</v>
      </c>
      <c r="H7216" s="20" t="str">
        <f ca="1">IFERROR(__xludf.DUMMYFUNCTION("GOOGLETRANSLATE(VIET!K7216,""vi"",""en"")"),"0")</f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19">
        <v>0</v>
      </c>
    </row>
    <row r="7217" spans="1:14" ht="15.75" customHeight="1" x14ac:dyDescent="0.2">
      <c r="A7217" s="14">
        <v>7</v>
      </c>
      <c r="B7217" s="16">
        <v>740</v>
      </c>
      <c r="C7217" s="14" t="s">
        <v>10755</v>
      </c>
      <c r="D7217" s="17">
        <v>4</v>
      </c>
      <c r="E7217" s="5" t="s">
        <v>10756</v>
      </c>
      <c r="F7217" s="5">
        <v>0</v>
      </c>
      <c r="G7217" s="5" t="s">
        <v>10744</v>
      </c>
      <c r="H7217" s="20" t="str">
        <f ca="1">IFERROR(__xludf.DUMMYFUNCTION("GOOGLETRANSLATE(VIET!K7217,""vi"",""en"")"),"Language")</f>
        <v>Language</v>
      </c>
      <c r="I7217" s="5">
        <v>0</v>
      </c>
      <c r="J7217" s="5">
        <v>2008</v>
      </c>
      <c r="K7217" s="5">
        <v>1</v>
      </c>
      <c r="L7217" s="5" t="s">
        <v>8672</v>
      </c>
      <c r="M7217" s="5" t="s">
        <v>96</v>
      </c>
      <c r="N7217" s="19">
        <v>9784893586674</v>
      </c>
    </row>
    <row r="7218" spans="1:14" ht="15.75" customHeight="1" x14ac:dyDescent="0.2">
      <c r="A7218" s="14">
        <v>8</v>
      </c>
      <c r="B7218" s="16">
        <v>740</v>
      </c>
      <c r="C7218" s="14" t="s">
        <v>10757</v>
      </c>
      <c r="D7218" s="17">
        <v>3</v>
      </c>
      <c r="E7218" s="5" t="s">
        <v>10758</v>
      </c>
      <c r="F7218" s="5">
        <v>0</v>
      </c>
      <c r="G7218" s="5" t="s">
        <v>10744</v>
      </c>
      <c r="H7218" s="20" t="str">
        <f ca="1">IFERROR(__xludf.DUMMYFUNCTION("GOOGLETRANSLATE(VIET!K7218,""vi"",""en"")"),"Language")</f>
        <v>Language</v>
      </c>
      <c r="I7218" s="5">
        <v>0</v>
      </c>
      <c r="J7218" s="5">
        <v>2008</v>
      </c>
      <c r="K7218" s="5">
        <v>1</v>
      </c>
      <c r="L7218" s="5" t="s">
        <v>8672</v>
      </c>
      <c r="M7218" s="5" t="s">
        <v>96</v>
      </c>
      <c r="N7218" s="19">
        <v>9784893586681</v>
      </c>
    </row>
    <row r="7219" spans="1:14" ht="15.75" customHeight="1" x14ac:dyDescent="0.2">
      <c r="A7219" s="14">
        <v>9</v>
      </c>
      <c r="B7219" s="16">
        <v>740</v>
      </c>
      <c r="C7219" s="14" t="s">
        <v>10759</v>
      </c>
      <c r="D7219" s="17">
        <v>3</v>
      </c>
      <c r="E7219" s="5" t="s">
        <v>10760</v>
      </c>
      <c r="F7219" s="5">
        <v>0</v>
      </c>
      <c r="G7219" s="5" t="s">
        <v>10744</v>
      </c>
      <c r="H7219" s="20" t="str">
        <f ca="1">IFERROR(__xludf.DUMMYFUNCTION("GOOGLETRANSLATE(VIET!K7219,""vi"",""en"")"),"Language")</f>
        <v>Language</v>
      </c>
      <c r="I7219" s="5">
        <v>0</v>
      </c>
      <c r="J7219" s="5">
        <v>2009</v>
      </c>
      <c r="K7219" s="5">
        <v>1</v>
      </c>
      <c r="L7219" s="5" t="s">
        <v>8672</v>
      </c>
      <c r="M7219" s="5" t="s">
        <v>96</v>
      </c>
      <c r="N7219" s="19">
        <v>9784893587008</v>
      </c>
    </row>
    <row r="7220" spans="1:14" ht="15.75" customHeight="1" x14ac:dyDescent="0.2">
      <c r="A7220" s="14">
        <v>10</v>
      </c>
      <c r="B7220" s="16">
        <v>740</v>
      </c>
      <c r="C7220" s="14" t="s">
        <v>10761</v>
      </c>
      <c r="D7220" s="17">
        <v>2</v>
      </c>
      <c r="E7220" s="5" t="s">
        <v>10762</v>
      </c>
      <c r="F7220" s="5">
        <v>0</v>
      </c>
      <c r="G7220" s="5" t="s">
        <v>10763</v>
      </c>
      <c r="H7220" s="20" t="str">
        <f ca="1">IFERROR(__xludf.DUMMYFUNCTION("GOOGLETRANSLATE(VIET!K7220,""vi"",""en"")"),"Language")</f>
        <v>Language</v>
      </c>
      <c r="I7220" s="5">
        <v>0</v>
      </c>
      <c r="J7220" s="5">
        <v>2009</v>
      </c>
      <c r="K7220" s="5">
        <v>1</v>
      </c>
      <c r="L7220" s="5" t="s">
        <v>8672</v>
      </c>
      <c r="M7220" s="5" t="s">
        <v>96</v>
      </c>
      <c r="N7220" s="19">
        <v>9784893587015</v>
      </c>
    </row>
    <row r="7221" spans="1:14" ht="15.75" customHeight="1" x14ac:dyDescent="0.2">
      <c r="A7221" s="14">
        <v>11</v>
      </c>
      <c r="B7221" s="16">
        <v>740</v>
      </c>
      <c r="C7221" s="14" t="s">
        <v>10764</v>
      </c>
      <c r="D7221" s="17">
        <v>9</v>
      </c>
      <c r="E7221" s="5" t="s">
        <v>10765</v>
      </c>
      <c r="F7221" s="5">
        <v>0</v>
      </c>
      <c r="G7221" s="5" t="s">
        <v>10744</v>
      </c>
      <c r="H7221" s="20" t="str">
        <f ca="1">IFERROR(__xludf.DUMMYFUNCTION("GOOGLETRANSLATE(VIET!K7221,""vi"",""en"")"),"Language")</f>
        <v>Language</v>
      </c>
      <c r="I7221" s="5">
        <v>0</v>
      </c>
      <c r="J7221" s="5">
        <v>2010</v>
      </c>
      <c r="K7221" s="5">
        <v>1</v>
      </c>
      <c r="L7221" s="5" t="s">
        <v>8672</v>
      </c>
      <c r="M7221" s="5" t="s">
        <v>96</v>
      </c>
      <c r="N7221" s="19">
        <v>9784893587275</v>
      </c>
    </row>
    <row r="7222" spans="1:14" ht="15.75" customHeight="1" x14ac:dyDescent="0.2">
      <c r="A7222" s="14">
        <v>12</v>
      </c>
      <c r="B7222" s="16">
        <v>740</v>
      </c>
      <c r="C7222" s="14" t="s">
        <v>10766</v>
      </c>
      <c r="D7222" s="17">
        <v>7</v>
      </c>
      <c r="E7222" s="5" t="s">
        <v>10767</v>
      </c>
      <c r="F7222" s="5">
        <v>0</v>
      </c>
      <c r="G7222" s="5" t="s">
        <v>10744</v>
      </c>
      <c r="H7222" s="20" t="str">
        <f ca="1">IFERROR(__xludf.DUMMYFUNCTION("GOOGLETRANSLATE(VIET!K7222,""vi"",""en"")"),"Language")</f>
        <v>Language</v>
      </c>
      <c r="I7222" s="5">
        <v>0</v>
      </c>
      <c r="J7222" s="5">
        <v>2010</v>
      </c>
      <c r="K7222" s="5">
        <v>1</v>
      </c>
      <c r="L7222" s="5" t="s">
        <v>8672</v>
      </c>
      <c r="M7222" s="5" t="s">
        <v>96</v>
      </c>
      <c r="N7222" s="19">
        <v>9784893587442</v>
      </c>
    </row>
    <row r="7223" spans="1:14" ht="15.75" customHeight="1" x14ac:dyDescent="0.2">
      <c r="A7223" s="14">
        <v>13</v>
      </c>
      <c r="B7223" s="16">
        <v>740</v>
      </c>
      <c r="C7223" s="14" t="s">
        <v>10768</v>
      </c>
      <c r="D7223" s="17">
        <v>9</v>
      </c>
      <c r="E7223" s="5" t="s">
        <v>10769</v>
      </c>
      <c r="F7223" s="5">
        <v>0</v>
      </c>
      <c r="G7223" s="5" t="s">
        <v>10744</v>
      </c>
      <c r="H7223" s="20" t="str">
        <f ca="1">IFERROR(__xludf.DUMMYFUNCTION("GOOGLETRANSLATE(VIET!K7223,""vi"",""en"")"),"Language")</f>
        <v>Language</v>
      </c>
      <c r="I7223" s="5">
        <v>0</v>
      </c>
      <c r="J7223" s="5">
        <v>2010</v>
      </c>
      <c r="K7223" s="5">
        <v>1</v>
      </c>
      <c r="L7223" s="5" t="s">
        <v>8672</v>
      </c>
      <c r="M7223" s="5" t="s">
        <v>96</v>
      </c>
      <c r="N7223" s="19">
        <v>9784893587459</v>
      </c>
    </row>
    <row r="7224" spans="1:14" ht="15.75" customHeight="1" x14ac:dyDescent="0.2">
      <c r="A7224" s="14">
        <v>14</v>
      </c>
      <c r="B7224" s="16">
        <v>740</v>
      </c>
      <c r="C7224" s="14" t="s">
        <v>10770</v>
      </c>
      <c r="D7224" s="17">
        <v>2</v>
      </c>
      <c r="E7224" s="5" t="s">
        <v>10771</v>
      </c>
      <c r="F7224" s="5">
        <v>0</v>
      </c>
      <c r="G7224" s="5" t="s">
        <v>10772</v>
      </c>
      <c r="H7224" s="20" t="str">
        <f ca="1">IFERROR(__xludf.DUMMYFUNCTION("GOOGLETRANSLATE(VIET!K7224,""vi"",""en"")"),"Language")</f>
        <v>Language</v>
      </c>
      <c r="I7224" s="5">
        <v>0</v>
      </c>
      <c r="J7224" s="5">
        <v>2010</v>
      </c>
      <c r="K7224" s="5">
        <v>2</v>
      </c>
      <c r="L7224" s="5" t="s">
        <v>9010</v>
      </c>
      <c r="M7224" s="5" t="s">
        <v>10773</v>
      </c>
      <c r="N7224" s="19">
        <v>9784872177244</v>
      </c>
    </row>
    <row r="7225" spans="1:14" ht="15.75" customHeight="1" x14ac:dyDescent="0.2">
      <c r="A7225" s="14">
        <v>15</v>
      </c>
      <c r="B7225" s="16">
        <v>740</v>
      </c>
      <c r="C7225" s="14" t="s">
        <v>10774</v>
      </c>
      <c r="D7225" s="17">
        <v>2</v>
      </c>
      <c r="E7225" s="5" t="s">
        <v>10775</v>
      </c>
      <c r="F7225" s="5">
        <v>0</v>
      </c>
      <c r="G7225" s="5" t="s">
        <v>10772</v>
      </c>
      <c r="H7225" s="20" t="str">
        <f ca="1">IFERROR(__xludf.DUMMYFUNCTION("GOOGLETRANSLATE(VIET!K7225,""vi"",""en"")"),"Language")</f>
        <v>Language</v>
      </c>
      <c r="I7225" s="5">
        <v>0</v>
      </c>
      <c r="J7225" s="5">
        <v>2010</v>
      </c>
      <c r="K7225" s="5">
        <v>2</v>
      </c>
      <c r="L7225" s="5" t="s">
        <v>9010</v>
      </c>
      <c r="M7225" s="5" t="s">
        <v>10773</v>
      </c>
      <c r="N7225" s="19">
        <v>9784872177251</v>
      </c>
    </row>
    <row r="7226" spans="1:14" ht="15.75" customHeight="1" x14ac:dyDescent="0.2">
      <c r="A7226" s="14">
        <v>16</v>
      </c>
      <c r="B7226" s="16">
        <v>740</v>
      </c>
      <c r="C7226" s="14" t="s">
        <v>10776</v>
      </c>
      <c r="D7226" s="17">
        <v>3</v>
      </c>
      <c r="E7226" s="5" t="s">
        <v>10777</v>
      </c>
      <c r="F7226" s="5">
        <v>0</v>
      </c>
      <c r="G7226" s="5" t="s">
        <v>10772</v>
      </c>
      <c r="H7226" s="20" t="str">
        <f ca="1">IFERROR(__xludf.DUMMYFUNCTION("GOOGLETRANSLATE(VIET!K7226,""vi"",""en"")"),"Language")</f>
        <v>Language</v>
      </c>
      <c r="I7226" s="5">
        <v>0</v>
      </c>
      <c r="J7226" s="5">
        <v>2010</v>
      </c>
      <c r="K7226" s="5">
        <v>2</v>
      </c>
      <c r="L7226" s="5" t="s">
        <v>9010</v>
      </c>
      <c r="M7226" s="5" t="s">
        <v>10773</v>
      </c>
      <c r="N7226" s="19">
        <v>9784872177268</v>
      </c>
    </row>
    <row r="7227" spans="1:14" ht="15.75" customHeight="1" x14ac:dyDescent="0.2">
      <c r="A7227" s="14">
        <v>17</v>
      </c>
      <c r="B7227" s="16">
        <v>740</v>
      </c>
      <c r="C7227" s="14" t="s">
        <v>10778</v>
      </c>
      <c r="D7227" s="17">
        <v>2</v>
      </c>
      <c r="E7227" s="5" t="s">
        <v>10779</v>
      </c>
      <c r="F7227" s="5">
        <v>0</v>
      </c>
      <c r="G7227" s="5" t="s">
        <v>10772</v>
      </c>
      <c r="H7227" s="20" t="str">
        <f ca="1">IFERROR(__xludf.DUMMYFUNCTION("GOOGLETRANSLATE(VIET!K7227,""vi"",""en"")"),"Language")</f>
        <v>Language</v>
      </c>
      <c r="I7227" s="5">
        <v>0</v>
      </c>
      <c r="J7227" s="5">
        <v>2010</v>
      </c>
      <c r="K7227" s="5">
        <v>1</v>
      </c>
      <c r="L7227" s="5" t="s">
        <v>9010</v>
      </c>
      <c r="M7227" s="5" t="s">
        <v>96</v>
      </c>
      <c r="N7227" s="19">
        <v>9784872177657</v>
      </c>
    </row>
    <row r="7228" spans="1:14" ht="15.75" customHeight="1" x14ac:dyDescent="0.2">
      <c r="A7228" s="14">
        <v>18</v>
      </c>
      <c r="B7228" s="16">
        <v>740</v>
      </c>
      <c r="C7228" s="14" t="s">
        <v>10780</v>
      </c>
      <c r="D7228" s="17">
        <v>2</v>
      </c>
      <c r="E7228" s="5" t="s">
        <v>10781</v>
      </c>
      <c r="F7228" s="5">
        <v>0</v>
      </c>
      <c r="G7228" s="5" t="s">
        <v>10772</v>
      </c>
      <c r="H7228" s="20" t="str">
        <f ca="1">IFERROR(__xludf.DUMMYFUNCTION("GOOGLETRANSLATE(VIET!K7228,""vi"",""en"")"),"Language")</f>
        <v>Language</v>
      </c>
      <c r="I7228" s="5">
        <v>0</v>
      </c>
      <c r="J7228" s="5">
        <v>2010</v>
      </c>
      <c r="K7228" s="5">
        <v>2</v>
      </c>
      <c r="L7228" s="5" t="s">
        <v>9010</v>
      </c>
      <c r="M7228" s="5" t="s">
        <v>10773</v>
      </c>
      <c r="N7228" s="19">
        <v>978487217729</v>
      </c>
    </row>
    <row r="7229" spans="1:14" ht="15.75" customHeight="1" x14ac:dyDescent="0.2">
      <c r="A7229" s="14">
        <v>19</v>
      </c>
      <c r="B7229" s="16">
        <v>740</v>
      </c>
      <c r="C7229" s="14" t="s">
        <v>10782</v>
      </c>
      <c r="D7229" s="17">
        <v>2</v>
      </c>
      <c r="E7229" s="5" t="s">
        <v>10783</v>
      </c>
      <c r="F7229" s="5">
        <v>0</v>
      </c>
      <c r="G7229" s="5" t="s">
        <v>10772</v>
      </c>
      <c r="H7229" s="20" t="str">
        <f ca="1">IFERROR(__xludf.DUMMYFUNCTION("GOOGLETRANSLATE(VIET!K7229,""vi"",""en"")"),"Language")</f>
        <v>Language</v>
      </c>
      <c r="I7229" s="5">
        <v>0</v>
      </c>
      <c r="J7229" s="5">
        <v>2010</v>
      </c>
      <c r="K7229" s="5">
        <v>2</v>
      </c>
      <c r="L7229" s="5" t="s">
        <v>9010</v>
      </c>
      <c r="M7229" s="5" t="s">
        <v>10773</v>
      </c>
      <c r="N7229" s="19">
        <v>9784872177275</v>
      </c>
    </row>
    <row r="7230" spans="1:14" ht="15.75" customHeight="1" x14ac:dyDescent="0.2">
      <c r="A7230" s="14">
        <v>20</v>
      </c>
      <c r="B7230" s="16">
        <v>740</v>
      </c>
      <c r="C7230" s="14" t="s">
        <v>10784</v>
      </c>
      <c r="D7230" s="17">
        <v>2</v>
      </c>
      <c r="E7230" s="5" t="s">
        <v>10785</v>
      </c>
      <c r="F7230" s="5">
        <v>0</v>
      </c>
      <c r="G7230" s="5" t="s">
        <v>10772</v>
      </c>
      <c r="H7230" s="20" t="str">
        <f ca="1">IFERROR(__xludf.DUMMYFUNCTION("GOOGLETRANSLATE(VIET!K7230,""vi"",""en"")"),"Language")</f>
        <v>Language</v>
      </c>
      <c r="I7230" s="5">
        <v>0</v>
      </c>
      <c r="J7230" s="5">
        <v>2010</v>
      </c>
      <c r="K7230" s="5">
        <v>3</v>
      </c>
      <c r="L7230" s="5" t="s">
        <v>9010</v>
      </c>
      <c r="M7230" s="5" t="s">
        <v>10773</v>
      </c>
      <c r="N7230" s="19">
        <v>9784872177282</v>
      </c>
    </row>
    <row r="7231" spans="1:14" ht="15.75" customHeight="1" x14ac:dyDescent="0.2">
      <c r="A7231" s="14">
        <v>21</v>
      </c>
      <c r="B7231" s="16">
        <v>740</v>
      </c>
      <c r="C7231" s="14" t="s">
        <v>10786</v>
      </c>
      <c r="D7231" s="17">
        <v>2</v>
      </c>
      <c r="E7231" s="5" t="s">
        <v>10787</v>
      </c>
      <c r="F7231" s="5">
        <v>0</v>
      </c>
      <c r="G7231" s="5" t="s">
        <v>10772</v>
      </c>
      <c r="H7231" s="20" t="str">
        <f ca="1">IFERROR(__xludf.DUMMYFUNCTION("GOOGLETRANSLATE(VIET!K7231,""vi"",""en"")"),"Language")</f>
        <v>Language</v>
      </c>
      <c r="I7231" s="5">
        <v>0</v>
      </c>
      <c r="J7231" s="5">
        <v>2010</v>
      </c>
      <c r="K7231" s="5">
        <v>1</v>
      </c>
      <c r="L7231" s="5" t="s">
        <v>9010</v>
      </c>
      <c r="M7231" s="5" t="s">
        <v>96</v>
      </c>
      <c r="N7231" s="19">
        <v>9784872177640</v>
      </c>
    </row>
    <row r="7232" spans="1:14" ht="15.75" customHeight="1" x14ac:dyDescent="0.2">
      <c r="A7232" s="14">
        <v>22</v>
      </c>
      <c r="B7232" s="16">
        <v>740</v>
      </c>
      <c r="C7232" s="14" t="s">
        <v>10788</v>
      </c>
      <c r="D7232" s="17">
        <v>4</v>
      </c>
      <c r="E7232" s="5" t="s">
        <v>10789</v>
      </c>
      <c r="F7232" s="5">
        <v>0</v>
      </c>
      <c r="G7232" s="5" t="s">
        <v>10772</v>
      </c>
      <c r="H7232" s="20" t="str">
        <f ca="1">IFERROR(__xludf.DUMMYFUNCTION("GOOGLETRANSLATE(VIET!K7232,""vi"",""en"")"),"Language")</f>
        <v>Language</v>
      </c>
      <c r="I7232" s="5">
        <v>0</v>
      </c>
      <c r="J7232" s="5">
        <v>2010</v>
      </c>
      <c r="K7232" s="5">
        <v>2</v>
      </c>
      <c r="L7232" s="5" t="s">
        <v>9010</v>
      </c>
      <c r="M7232" s="5" t="s">
        <v>10773</v>
      </c>
      <c r="N7232" s="19">
        <v>9784872177305</v>
      </c>
    </row>
    <row r="7233" spans="1:14" ht="15.75" customHeight="1" x14ac:dyDescent="0.2">
      <c r="A7233" s="14">
        <v>23</v>
      </c>
      <c r="B7233" s="16">
        <v>740</v>
      </c>
      <c r="C7233" s="14" t="s">
        <v>10790</v>
      </c>
      <c r="D7233" s="17">
        <v>3</v>
      </c>
      <c r="E7233" s="5" t="s">
        <v>10791</v>
      </c>
      <c r="F7233" s="5">
        <v>0</v>
      </c>
      <c r="G7233" s="5" t="s">
        <v>10772</v>
      </c>
      <c r="H7233" s="20" t="str">
        <f ca="1">IFERROR(__xludf.DUMMYFUNCTION("GOOGLETRANSLATE(VIET!K7233,""vi"",""en"")"),"Language")</f>
        <v>Language</v>
      </c>
      <c r="I7233" s="5">
        <v>0</v>
      </c>
      <c r="J7233" s="5">
        <v>2010</v>
      </c>
      <c r="K7233" s="5">
        <v>2</v>
      </c>
      <c r="L7233" s="5" t="s">
        <v>9010</v>
      </c>
      <c r="M7233" s="5" t="s">
        <v>10773</v>
      </c>
      <c r="N7233" s="19">
        <v>9784872177312</v>
      </c>
    </row>
    <row r="7234" spans="1:14" ht="15.75" customHeight="1" x14ac:dyDescent="0.2">
      <c r="A7234" s="14">
        <v>24</v>
      </c>
      <c r="B7234" s="16">
        <v>740</v>
      </c>
      <c r="C7234" s="14" t="s">
        <v>10792</v>
      </c>
      <c r="D7234" s="17">
        <v>2</v>
      </c>
      <c r="E7234" s="5" t="s">
        <v>10793</v>
      </c>
      <c r="F7234" s="5">
        <v>0</v>
      </c>
      <c r="G7234" s="5" t="s">
        <v>10772</v>
      </c>
      <c r="H7234" s="20" t="str">
        <f ca="1">IFERROR(__xludf.DUMMYFUNCTION("GOOGLETRANSLATE(VIET!K7234,""vi"",""en"")"),"Language")</f>
        <v>Language</v>
      </c>
      <c r="I7234" s="5">
        <v>0</v>
      </c>
      <c r="J7234" s="5">
        <v>2010</v>
      </c>
      <c r="K7234" s="5">
        <v>2</v>
      </c>
      <c r="L7234" s="5" t="s">
        <v>9010</v>
      </c>
      <c r="M7234" s="5" t="s">
        <v>10773</v>
      </c>
      <c r="N7234" s="19">
        <v>9784872177329</v>
      </c>
    </row>
    <row r="7235" spans="1:14" ht="15.75" customHeight="1" x14ac:dyDescent="0.2">
      <c r="A7235" s="14">
        <v>25</v>
      </c>
      <c r="B7235" s="16">
        <v>740</v>
      </c>
      <c r="C7235" s="14" t="s">
        <v>10794</v>
      </c>
      <c r="D7235" s="17">
        <v>2</v>
      </c>
      <c r="E7235" s="5" t="s">
        <v>10795</v>
      </c>
      <c r="F7235" s="5">
        <v>0</v>
      </c>
      <c r="G7235" s="5" t="s">
        <v>10772</v>
      </c>
      <c r="H7235" s="20" t="str">
        <f ca="1">IFERROR(__xludf.DUMMYFUNCTION("GOOGLETRANSLATE(VIET!K7235,""vi"",""en"")"),"Language")</f>
        <v>Language</v>
      </c>
      <c r="I7235" s="5">
        <v>0</v>
      </c>
      <c r="J7235" s="5">
        <v>2010</v>
      </c>
      <c r="K7235" s="5">
        <v>1</v>
      </c>
      <c r="L7235" s="5" t="s">
        <v>9010</v>
      </c>
      <c r="M7235" s="5" t="s">
        <v>96</v>
      </c>
      <c r="N7235" s="19">
        <v>9784872177664</v>
      </c>
    </row>
    <row r="7236" spans="1:14" ht="15.75" customHeight="1" x14ac:dyDescent="0.2">
      <c r="A7236" s="14">
        <v>26</v>
      </c>
      <c r="B7236" s="16">
        <v>740</v>
      </c>
      <c r="C7236" s="14" t="s">
        <v>10796</v>
      </c>
      <c r="D7236" s="17">
        <v>2</v>
      </c>
      <c r="E7236" s="5" t="s">
        <v>10797</v>
      </c>
      <c r="F7236" s="5">
        <v>0</v>
      </c>
      <c r="G7236" s="5" t="s">
        <v>10798</v>
      </c>
      <c r="H7236" s="20" t="str">
        <f ca="1">IFERROR(__xludf.DUMMYFUNCTION("GOOGLETRANSLATE(VIET!K7236,""vi"",""en"")"),"日本語 教育")</f>
        <v>日本語 教育</v>
      </c>
      <c r="I7236" s="5">
        <v>3</v>
      </c>
      <c r="J7236" s="5">
        <v>2016</v>
      </c>
      <c r="K7236" s="5">
        <v>6</v>
      </c>
      <c r="L7236" s="5" t="s">
        <v>9010</v>
      </c>
      <c r="M7236" s="5" t="s">
        <v>96</v>
      </c>
      <c r="N7236" s="19" t="s">
        <v>10799</v>
      </c>
    </row>
    <row r="7237" spans="1:14" ht="15.75" customHeight="1" x14ac:dyDescent="0.2">
      <c r="A7237" s="14">
        <v>27</v>
      </c>
      <c r="B7237" s="16">
        <v>740</v>
      </c>
      <c r="C7237" s="14" t="s">
        <v>10800</v>
      </c>
      <c r="D7237" s="17">
        <v>3</v>
      </c>
      <c r="E7237" s="5" t="s">
        <v>10801</v>
      </c>
      <c r="F7237" s="5">
        <v>0</v>
      </c>
      <c r="G7237" s="5" t="s">
        <v>10802</v>
      </c>
      <c r="H7237" s="20" t="str">
        <f ca="1">IFERROR(__xludf.DUMMYFUNCTION("GOOGLETRANSLATE(VIET!K7237,""vi"",""en"")"),"Language")</f>
        <v>Language</v>
      </c>
      <c r="I7237" s="5">
        <v>0</v>
      </c>
      <c r="J7237" s="5">
        <v>2010</v>
      </c>
      <c r="K7237" s="5">
        <v>3</v>
      </c>
      <c r="L7237" s="5" t="s">
        <v>10803</v>
      </c>
      <c r="M7237" s="5" t="s">
        <v>96</v>
      </c>
      <c r="N7237" s="19">
        <v>9784342881763</v>
      </c>
    </row>
    <row r="7238" spans="1:14" ht="15.75" customHeight="1" x14ac:dyDescent="0.2">
      <c r="A7238" s="14">
        <v>28</v>
      </c>
      <c r="B7238" s="16">
        <v>740</v>
      </c>
      <c r="C7238" s="14" t="s">
        <v>10804</v>
      </c>
      <c r="D7238" s="17">
        <v>3</v>
      </c>
      <c r="E7238" s="5" t="s">
        <v>10805</v>
      </c>
      <c r="F7238" s="5">
        <v>0</v>
      </c>
      <c r="G7238" s="5" t="s">
        <v>10802</v>
      </c>
      <c r="H7238" s="20" t="str">
        <f ca="1">IFERROR(__xludf.DUMMYFUNCTION("GOOGLETRANSLATE(VIET!K7238,""vi"",""en"")"),"Language")</f>
        <v>Language</v>
      </c>
      <c r="I7238" s="5">
        <v>0</v>
      </c>
      <c r="J7238" s="5">
        <v>2010</v>
      </c>
      <c r="K7238" s="5">
        <v>4</v>
      </c>
      <c r="L7238" s="5" t="s">
        <v>10803</v>
      </c>
      <c r="M7238" s="5" t="s">
        <v>96</v>
      </c>
      <c r="N7238" s="19">
        <v>9784342881787</v>
      </c>
    </row>
    <row r="7239" spans="1:14" ht="15.75" customHeight="1" x14ac:dyDescent="0.2">
      <c r="A7239" s="14">
        <v>29</v>
      </c>
      <c r="B7239" s="16">
        <v>740</v>
      </c>
      <c r="C7239" s="14" t="s">
        <v>10806</v>
      </c>
      <c r="D7239" s="17">
        <v>3</v>
      </c>
      <c r="E7239" s="5" t="s">
        <v>10807</v>
      </c>
      <c r="F7239" s="5">
        <v>0</v>
      </c>
      <c r="G7239" s="5" t="s">
        <v>10802</v>
      </c>
      <c r="H7239" s="20" t="str">
        <f ca="1">IFERROR(__xludf.DUMMYFUNCTION("GOOGLETRANSLATE(VIET!K7239,""vi"",""en"")"),"Language")</f>
        <v>Language</v>
      </c>
      <c r="I7239" s="5">
        <v>0</v>
      </c>
      <c r="J7239" s="5">
        <v>2010</v>
      </c>
      <c r="K7239" s="5">
        <v>4</v>
      </c>
      <c r="L7239" s="5" t="s">
        <v>10803</v>
      </c>
      <c r="M7239" s="5" t="s">
        <v>96</v>
      </c>
      <c r="N7239" s="19">
        <v>9784342881770</v>
      </c>
    </row>
    <row r="7240" spans="1:14" ht="15.75" customHeight="1" x14ac:dyDescent="0.2">
      <c r="A7240" s="14">
        <v>30</v>
      </c>
      <c r="B7240" s="16">
        <v>740</v>
      </c>
      <c r="C7240" s="14" t="s">
        <v>10808</v>
      </c>
      <c r="D7240" s="17">
        <v>3</v>
      </c>
      <c r="E7240" s="5" t="s">
        <v>10809</v>
      </c>
      <c r="F7240" s="5">
        <v>0</v>
      </c>
      <c r="G7240" s="5" t="s">
        <v>10802</v>
      </c>
      <c r="H7240" s="20" t="str">
        <f ca="1">IFERROR(__xludf.DUMMYFUNCTION("GOOGLETRANSLATE(VIET!K7240,""vi"",""en"")"),"Language")</f>
        <v>Language</v>
      </c>
      <c r="I7240" s="5">
        <v>0</v>
      </c>
      <c r="J7240" s="5">
        <v>2010</v>
      </c>
      <c r="K7240" s="5">
        <v>3</v>
      </c>
      <c r="L7240" s="5" t="s">
        <v>10803</v>
      </c>
      <c r="M7240" s="5" t="s">
        <v>96</v>
      </c>
      <c r="N7240" s="19">
        <v>9784342881794</v>
      </c>
    </row>
    <row r="7241" spans="1:14" ht="15.75" customHeight="1" x14ac:dyDescent="0.2">
      <c r="A7241" s="14">
        <v>31</v>
      </c>
      <c r="B7241" s="16">
        <v>740</v>
      </c>
      <c r="C7241" s="14" t="s">
        <v>10810</v>
      </c>
      <c r="D7241" s="17">
        <v>1</v>
      </c>
      <c r="E7241" s="5" t="s">
        <v>10811</v>
      </c>
      <c r="F7241" s="5">
        <v>0</v>
      </c>
      <c r="G7241" s="5">
        <v>0</v>
      </c>
      <c r="H7241" s="20" t="str">
        <f ca="1">IFERROR(__xludf.DUMMYFUNCTION("GOOGLETRANSLATE(VIET!K7241,""vi"",""en"")"),"0")</f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19">
        <v>0</v>
      </c>
    </row>
    <row r="7242" spans="1:14" ht="15.75" customHeight="1" x14ac:dyDescent="0.2">
      <c r="A7242" s="14">
        <v>32</v>
      </c>
      <c r="B7242" s="16">
        <v>740</v>
      </c>
      <c r="C7242" s="14" t="s">
        <v>10812</v>
      </c>
      <c r="D7242" s="17">
        <v>1</v>
      </c>
      <c r="E7242" s="5" t="s">
        <v>10813</v>
      </c>
      <c r="F7242" s="5">
        <v>0</v>
      </c>
      <c r="G7242" s="5">
        <v>0</v>
      </c>
      <c r="H7242" s="20" t="str">
        <f ca="1">IFERROR(__xludf.DUMMYFUNCTION("GOOGLETRANSLATE(VIET!K7242,""vi"",""en"")"),"0")</f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19">
        <v>0</v>
      </c>
    </row>
    <row r="7243" spans="1:14" ht="15.75" customHeight="1" x14ac:dyDescent="0.2">
      <c r="A7243" s="14">
        <v>33</v>
      </c>
      <c r="B7243" s="16">
        <v>740</v>
      </c>
      <c r="C7243" s="14" t="s">
        <v>10814</v>
      </c>
      <c r="D7243" s="17">
        <v>1</v>
      </c>
      <c r="E7243" s="5" t="s">
        <v>10815</v>
      </c>
      <c r="F7243" s="5">
        <v>0</v>
      </c>
      <c r="G7243" s="5">
        <v>0</v>
      </c>
      <c r="H7243" s="20" t="str">
        <f ca="1">IFERROR(__xludf.DUMMYFUNCTION("GOOGLETRANSLATE(VIET!K7243,""vi"",""en"")"),"0")</f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19">
        <v>0</v>
      </c>
    </row>
    <row r="7244" spans="1:14" ht="15.75" customHeight="1" x14ac:dyDescent="0.2">
      <c r="A7244" s="14">
        <v>34</v>
      </c>
      <c r="B7244" s="16">
        <v>740</v>
      </c>
      <c r="C7244" s="14" t="s">
        <v>10816</v>
      </c>
      <c r="D7244" s="17">
        <v>1</v>
      </c>
      <c r="E7244" s="5" t="s">
        <v>10817</v>
      </c>
      <c r="F7244" s="5">
        <v>0</v>
      </c>
      <c r="G7244" s="5">
        <v>0</v>
      </c>
      <c r="H7244" s="20" t="str">
        <f ca="1">IFERROR(__xludf.DUMMYFUNCTION("GOOGLETRANSLATE(VIET!K7244,""vi"",""en"")"),"0")</f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19">
        <v>0</v>
      </c>
    </row>
    <row r="7245" spans="1:14" ht="15.75" customHeight="1" x14ac:dyDescent="0.2">
      <c r="A7245" s="14">
        <v>35</v>
      </c>
      <c r="B7245" s="16">
        <v>740</v>
      </c>
      <c r="C7245" s="14" t="s">
        <v>10818</v>
      </c>
      <c r="D7245" s="17">
        <v>1</v>
      </c>
      <c r="E7245" s="5" t="s">
        <v>10819</v>
      </c>
      <c r="F7245" s="5">
        <v>0</v>
      </c>
      <c r="G7245" s="5">
        <v>0</v>
      </c>
      <c r="H7245" s="20" t="str">
        <f ca="1">IFERROR(__xludf.DUMMYFUNCTION("GOOGLETRANSLATE(VIET!K7245,""vi"",""en"")"),"0")</f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19">
        <v>0</v>
      </c>
    </row>
    <row r="7246" spans="1:14" ht="15.75" customHeight="1" x14ac:dyDescent="0.2">
      <c r="A7246" s="14">
        <v>36</v>
      </c>
      <c r="B7246" s="16">
        <v>740</v>
      </c>
      <c r="C7246" s="14" t="s">
        <v>10820</v>
      </c>
      <c r="D7246" s="17">
        <v>1</v>
      </c>
      <c r="E7246" s="5" t="s">
        <v>10821</v>
      </c>
      <c r="F7246" s="5">
        <v>0</v>
      </c>
      <c r="G7246" s="5" t="s">
        <v>10822</v>
      </c>
      <c r="H7246" s="20" t="str">
        <f ca="1">IFERROR(__xludf.DUMMYFUNCTION("GOOGLETRANSLATE(VIET!K7246,""vi"",""en"")"),"Language")</f>
        <v>Language</v>
      </c>
      <c r="I7246" s="5">
        <v>0</v>
      </c>
      <c r="J7246" s="5">
        <v>2010</v>
      </c>
      <c r="K7246" s="5">
        <v>1</v>
      </c>
      <c r="L7246" s="5" t="s">
        <v>10823</v>
      </c>
      <c r="M7246" s="5" t="s">
        <v>96</v>
      </c>
      <c r="N7246" s="19">
        <v>9784896894721</v>
      </c>
    </row>
    <row r="7247" spans="1:14" ht="15.75" customHeight="1" x14ac:dyDescent="0.2">
      <c r="A7247" s="14">
        <v>37</v>
      </c>
      <c r="B7247" s="16">
        <v>740</v>
      </c>
      <c r="C7247" s="14" t="s">
        <v>10824</v>
      </c>
      <c r="D7247" s="17">
        <v>1</v>
      </c>
      <c r="E7247" s="5" t="s">
        <v>10825</v>
      </c>
      <c r="F7247" s="5">
        <v>0</v>
      </c>
      <c r="G7247" s="5" t="s">
        <v>10822</v>
      </c>
      <c r="H7247" s="20" t="str">
        <f ca="1">IFERROR(__xludf.DUMMYFUNCTION("GOOGLETRANSLATE(VIET!K7247,""vi"",""en"")"),"Language")</f>
        <v>Language</v>
      </c>
      <c r="I7247" s="5">
        <v>0</v>
      </c>
      <c r="J7247" s="5">
        <v>2010</v>
      </c>
      <c r="K7247" s="5">
        <v>1</v>
      </c>
      <c r="L7247" s="5" t="s">
        <v>10823</v>
      </c>
      <c r="M7247" s="5" t="s">
        <v>96</v>
      </c>
      <c r="N7247" s="19">
        <v>9784896894745</v>
      </c>
    </row>
    <row r="7248" spans="1:14" ht="15.75" customHeight="1" x14ac:dyDescent="0.2">
      <c r="A7248" s="14">
        <v>38</v>
      </c>
      <c r="B7248" s="16">
        <v>740</v>
      </c>
      <c r="C7248" s="14" t="s">
        <v>10826</v>
      </c>
      <c r="D7248" s="17">
        <v>2</v>
      </c>
      <c r="E7248" s="5" t="s">
        <v>10827</v>
      </c>
      <c r="F7248" s="5">
        <v>0</v>
      </c>
      <c r="G7248" s="5" t="s">
        <v>10828</v>
      </c>
      <c r="H7248" s="20" t="str">
        <f ca="1">IFERROR(__xludf.DUMMYFUNCTION("GOOGLETRANSLATE(VIET!K7248,""vi"",""en"")"),"Language")</f>
        <v>Language</v>
      </c>
      <c r="I7248" s="5">
        <v>0</v>
      </c>
      <c r="J7248" s="5">
        <v>2010</v>
      </c>
      <c r="K7248" s="5">
        <v>2</v>
      </c>
      <c r="L7248" s="5" t="s">
        <v>8686</v>
      </c>
      <c r="M7248" s="5" t="s">
        <v>96</v>
      </c>
      <c r="N7248" s="19">
        <v>9784757418776</v>
      </c>
    </row>
    <row r="7249" spans="1:14" ht="15.75" customHeight="1" x14ac:dyDescent="0.2">
      <c r="A7249" s="14">
        <v>38</v>
      </c>
      <c r="B7249" s="16">
        <v>740</v>
      </c>
      <c r="C7249" s="14" t="s">
        <v>10826</v>
      </c>
      <c r="D7249" s="17">
        <v>2</v>
      </c>
      <c r="E7249" s="5" t="s">
        <v>10827</v>
      </c>
      <c r="F7249" s="5">
        <v>0</v>
      </c>
      <c r="G7249" s="5" t="s">
        <v>10828</v>
      </c>
      <c r="H7249" s="20" t="str">
        <f ca="1">IFERROR(__xludf.DUMMYFUNCTION("GOOGLETRANSLATE(VIET!K7249,""vi"",""en"")"),"Language")</f>
        <v>Language</v>
      </c>
      <c r="I7249" s="5">
        <v>0</v>
      </c>
      <c r="J7249" s="5">
        <v>2010</v>
      </c>
      <c r="K7249" s="5">
        <v>2</v>
      </c>
      <c r="L7249" s="5" t="s">
        <v>8686</v>
      </c>
      <c r="M7249" s="5" t="s">
        <v>96</v>
      </c>
      <c r="N7249" s="19">
        <v>9784757418776</v>
      </c>
    </row>
    <row r="7250" spans="1:14" ht="15.75" customHeight="1" x14ac:dyDescent="0.2">
      <c r="A7250" s="14">
        <v>39</v>
      </c>
      <c r="B7250" s="16">
        <v>740</v>
      </c>
      <c r="C7250" s="14" t="s">
        <v>10829</v>
      </c>
      <c r="D7250" s="17">
        <v>3</v>
      </c>
      <c r="E7250" s="5" t="s">
        <v>10830</v>
      </c>
      <c r="F7250" s="5">
        <v>0</v>
      </c>
      <c r="G7250" s="5" t="s">
        <v>10831</v>
      </c>
      <c r="H7250" s="20" t="str">
        <f ca="1">IFERROR(__xludf.DUMMYFUNCTION("GOOGLETRANSLATE(VIET!K7250,""vi"",""en"")"),"Language")</f>
        <v>Language</v>
      </c>
      <c r="I7250" s="5">
        <v>0</v>
      </c>
      <c r="J7250" s="5">
        <v>2010</v>
      </c>
      <c r="K7250" s="5">
        <v>2</v>
      </c>
      <c r="L7250" s="5" t="s">
        <v>8686</v>
      </c>
      <c r="M7250" s="5" t="s">
        <v>96</v>
      </c>
      <c r="N7250" s="19">
        <v>9784757418820</v>
      </c>
    </row>
    <row r="7251" spans="1:14" ht="15.75" customHeight="1" x14ac:dyDescent="0.2">
      <c r="A7251" s="14">
        <v>40</v>
      </c>
      <c r="B7251" s="16">
        <v>740</v>
      </c>
      <c r="C7251" s="14" t="s">
        <v>10832</v>
      </c>
      <c r="D7251" s="17">
        <v>1</v>
      </c>
      <c r="E7251" s="5" t="s">
        <v>10833</v>
      </c>
      <c r="F7251" s="5">
        <v>0</v>
      </c>
      <c r="G7251" s="5" t="s">
        <v>10834</v>
      </c>
      <c r="H7251" s="20" t="str">
        <f ca="1">IFERROR(__xludf.DUMMYFUNCTION("GOOGLETRANSLATE(VIET!K7251,""vi"",""en"")"),"Language")</f>
        <v>Language</v>
      </c>
      <c r="I7251" s="5">
        <v>0</v>
      </c>
      <c r="J7251" s="5">
        <v>2010</v>
      </c>
      <c r="K7251" s="5">
        <v>1</v>
      </c>
      <c r="L7251" s="5" t="s">
        <v>8686</v>
      </c>
      <c r="M7251" s="5" t="s">
        <v>96</v>
      </c>
      <c r="N7251" s="19">
        <v>9784757419506</v>
      </c>
    </row>
    <row r="7252" spans="1:14" ht="15.75" customHeight="1" x14ac:dyDescent="0.2">
      <c r="A7252" s="14">
        <v>41</v>
      </c>
      <c r="B7252" s="16">
        <v>740</v>
      </c>
      <c r="C7252" s="14" t="s">
        <v>10835</v>
      </c>
      <c r="D7252" s="17">
        <v>2</v>
      </c>
      <c r="E7252" s="5" t="s">
        <v>10836</v>
      </c>
      <c r="F7252" s="5">
        <v>0</v>
      </c>
      <c r="G7252" s="5" t="s">
        <v>10837</v>
      </c>
      <c r="H7252" s="20" t="str">
        <f ca="1">IFERROR(__xludf.DUMMYFUNCTION("GOOGLETRANSLATE(VIET!K7252,""vi"",""en"")"),"Language")</f>
        <v>Language</v>
      </c>
      <c r="I7252" s="5">
        <v>0</v>
      </c>
      <c r="J7252" s="5">
        <v>2010</v>
      </c>
      <c r="K7252" s="5">
        <v>1</v>
      </c>
      <c r="L7252" s="5" t="s">
        <v>8686</v>
      </c>
      <c r="M7252" s="5" t="s">
        <v>96</v>
      </c>
      <c r="N7252" s="19">
        <v>9784757419483</v>
      </c>
    </row>
    <row r="7253" spans="1:14" ht="15.75" customHeight="1" x14ac:dyDescent="0.2">
      <c r="A7253" s="14">
        <v>42</v>
      </c>
      <c r="B7253" s="16">
        <v>740</v>
      </c>
      <c r="C7253" s="14" t="s">
        <v>10838</v>
      </c>
      <c r="D7253" s="17">
        <v>2</v>
      </c>
      <c r="E7253" s="5" t="s">
        <v>10839</v>
      </c>
      <c r="F7253" s="5">
        <v>0</v>
      </c>
      <c r="G7253" s="5" t="s">
        <v>8686</v>
      </c>
      <c r="H7253" s="20" t="str">
        <f ca="1">IFERROR(__xludf.DUMMYFUNCTION("GOOGLETRANSLATE(VIET!K7253,""vi"",""en"")"),"Language")</f>
        <v>Language</v>
      </c>
      <c r="I7253" s="5">
        <v>0</v>
      </c>
      <c r="J7253" s="5">
        <v>2010</v>
      </c>
      <c r="K7253" s="5">
        <v>1</v>
      </c>
      <c r="L7253" s="5" t="s">
        <v>8686</v>
      </c>
      <c r="M7253" s="5" t="s">
        <v>96</v>
      </c>
      <c r="N7253" s="19">
        <v>9784757418899</v>
      </c>
    </row>
    <row r="7254" spans="1:14" ht="15.75" customHeight="1" x14ac:dyDescent="0.2">
      <c r="A7254" s="14">
        <v>43</v>
      </c>
      <c r="B7254" s="16">
        <v>740</v>
      </c>
      <c r="C7254" s="14" t="s">
        <v>10840</v>
      </c>
      <c r="D7254" s="17">
        <v>1</v>
      </c>
      <c r="E7254" s="5" t="s">
        <v>10841</v>
      </c>
      <c r="F7254" s="5">
        <v>0</v>
      </c>
      <c r="G7254" s="5" t="s">
        <v>10842</v>
      </c>
      <c r="H7254" s="20" t="str">
        <f ca="1">IFERROR(__xludf.DUMMYFUNCTION("GOOGLETRANSLATE(VIET!K7254,""vi"",""en"")"),"Language")</f>
        <v>Language</v>
      </c>
      <c r="I7254" s="5">
        <v>0</v>
      </c>
      <c r="J7254" s="5">
        <v>2010</v>
      </c>
      <c r="K7254" s="5">
        <v>1</v>
      </c>
      <c r="L7254" s="5" t="s">
        <v>10843</v>
      </c>
      <c r="M7254" s="5" t="s">
        <v>96</v>
      </c>
      <c r="N7254" s="19">
        <v>9784798025643</v>
      </c>
    </row>
    <row r="7255" spans="1:14" ht="15.75" customHeight="1" x14ac:dyDescent="0.2">
      <c r="A7255" s="14">
        <v>44</v>
      </c>
      <c r="B7255" s="16">
        <v>740</v>
      </c>
      <c r="C7255" s="14" t="s">
        <v>10844</v>
      </c>
      <c r="D7255" s="17">
        <v>1</v>
      </c>
      <c r="E7255" s="5" t="s">
        <v>10845</v>
      </c>
      <c r="F7255" s="5">
        <v>0</v>
      </c>
      <c r="G7255" s="5">
        <v>0</v>
      </c>
      <c r="H7255" s="20" t="str">
        <f ca="1">IFERROR(__xludf.DUMMYFUNCTION("GOOGLETRANSLATE(VIET!K7255,""vi"",""en"")"),"0")</f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19">
        <v>0</v>
      </c>
    </row>
    <row r="7256" spans="1:14" ht="15.75" customHeight="1" x14ac:dyDescent="0.2">
      <c r="A7256" s="14">
        <v>45</v>
      </c>
      <c r="B7256" s="16">
        <v>740</v>
      </c>
      <c r="C7256" s="14" t="s">
        <v>10846</v>
      </c>
      <c r="D7256" s="17">
        <v>1</v>
      </c>
      <c r="E7256" s="5" t="s">
        <v>10847</v>
      </c>
      <c r="F7256" s="5">
        <v>0</v>
      </c>
      <c r="G7256" s="5">
        <v>0</v>
      </c>
      <c r="H7256" s="20" t="str">
        <f ca="1">IFERROR(__xludf.DUMMYFUNCTION("GOOGLETRANSLATE(VIET!K7256,""vi"",""en"")"),"0")</f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19">
        <v>0</v>
      </c>
    </row>
    <row r="7257" spans="1:14" ht="15.75" customHeight="1" x14ac:dyDescent="0.2">
      <c r="A7257" s="14">
        <v>46</v>
      </c>
      <c r="B7257" s="16">
        <v>740</v>
      </c>
      <c r="C7257" s="14" t="s">
        <v>10848</v>
      </c>
      <c r="D7257" s="17">
        <v>1</v>
      </c>
      <c r="E7257" s="5" t="s">
        <v>10849</v>
      </c>
      <c r="F7257" s="5">
        <v>0</v>
      </c>
      <c r="G7257" s="5">
        <v>0</v>
      </c>
      <c r="H7257" s="20" t="str">
        <f ca="1">IFERROR(__xludf.DUMMYFUNCTION("GOOGLETRANSLATE(VIET!K7257,""vi"",""en"")"),"0")</f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19">
        <v>0</v>
      </c>
    </row>
    <row r="7258" spans="1:14" ht="15.75" customHeight="1" x14ac:dyDescent="0.2">
      <c r="A7258" s="14">
        <v>47</v>
      </c>
      <c r="B7258" s="16">
        <v>740</v>
      </c>
      <c r="C7258" s="14" t="s">
        <v>10850</v>
      </c>
      <c r="D7258" s="17">
        <v>1</v>
      </c>
      <c r="E7258" s="5" t="s">
        <v>10851</v>
      </c>
      <c r="F7258" s="5">
        <v>0</v>
      </c>
      <c r="G7258" s="5">
        <v>0</v>
      </c>
      <c r="H7258" s="20" t="str">
        <f ca="1">IFERROR(__xludf.DUMMYFUNCTION("GOOGLETRANSLATE(VIET!K7258,""vi"",""en"")"),"0")</f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19">
        <v>0</v>
      </c>
    </row>
    <row r="7259" spans="1:14" ht="15.75" customHeight="1" x14ac:dyDescent="0.2">
      <c r="A7259" s="14">
        <v>48</v>
      </c>
      <c r="B7259" s="16">
        <v>740</v>
      </c>
      <c r="C7259" s="14" t="s">
        <v>10852</v>
      </c>
      <c r="D7259" s="17">
        <v>2</v>
      </c>
      <c r="E7259" s="5" t="s">
        <v>10853</v>
      </c>
      <c r="F7259" s="5">
        <v>0</v>
      </c>
      <c r="G7259" s="5" t="s">
        <v>10854</v>
      </c>
      <c r="H7259" s="20" t="str">
        <f ca="1">IFERROR(__xludf.DUMMYFUNCTION("GOOGLETRANSLATE(VIET!K7259,""vi"",""en"")"),"Language")</f>
        <v>Language</v>
      </c>
      <c r="I7259" s="5">
        <v>0</v>
      </c>
      <c r="J7259" s="5">
        <v>2010</v>
      </c>
      <c r="K7259" s="5">
        <v>1</v>
      </c>
      <c r="L7259" s="5" t="s">
        <v>8686</v>
      </c>
      <c r="M7259" s="5" t="s">
        <v>96</v>
      </c>
      <c r="N7259" s="19">
        <v>9784757418783</v>
      </c>
    </row>
    <row r="7260" spans="1:14" ht="15.75" customHeight="1" x14ac:dyDescent="0.2">
      <c r="A7260" s="14">
        <v>49</v>
      </c>
      <c r="B7260" s="16">
        <v>740</v>
      </c>
      <c r="C7260" s="14" t="s">
        <v>10855</v>
      </c>
      <c r="D7260" s="17">
        <v>1</v>
      </c>
      <c r="E7260" s="5" t="s">
        <v>10856</v>
      </c>
      <c r="F7260" s="5">
        <v>0</v>
      </c>
      <c r="G7260" s="5" t="s">
        <v>10854</v>
      </c>
      <c r="H7260" s="20" t="str">
        <f ca="1">IFERROR(__xludf.DUMMYFUNCTION("GOOGLETRANSLATE(VIET!K7260,""vi"",""en"")"),"Language")</f>
        <v>Language</v>
      </c>
      <c r="I7260" s="5">
        <v>0</v>
      </c>
      <c r="J7260" s="5">
        <v>2010</v>
      </c>
      <c r="K7260" s="5">
        <v>1</v>
      </c>
      <c r="L7260" s="5" t="s">
        <v>8686</v>
      </c>
      <c r="M7260" s="5" t="s">
        <v>96</v>
      </c>
      <c r="N7260" s="19">
        <v>9784757418554</v>
      </c>
    </row>
    <row r="7261" spans="1:14" ht="15.75" customHeight="1" x14ac:dyDescent="0.2">
      <c r="A7261" s="14">
        <v>50</v>
      </c>
      <c r="B7261" s="16">
        <v>740</v>
      </c>
      <c r="C7261" s="14" t="s">
        <v>10857</v>
      </c>
      <c r="D7261" s="17">
        <v>1</v>
      </c>
      <c r="E7261" s="5" t="s">
        <v>10858</v>
      </c>
      <c r="F7261" s="5">
        <v>0</v>
      </c>
      <c r="G7261" s="5" t="s">
        <v>10854</v>
      </c>
      <c r="H7261" s="20" t="str">
        <f ca="1">IFERROR(__xludf.DUMMYFUNCTION("GOOGLETRANSLATE(VIET!K7261,""vi"",""en"")"),"Language")</f>
        <v>Language</v>
      </c>
      <c r="I7261" s="5">
        <v>0</v>
      </c>
      <c r="J7261" s="5">
        <v>2010</v>
      </c>
      <c r="K7261" s="5">
        <v>2</v>
      </c>
      <c r="L7261" s="5" t="s">
        <v>8686</v>
      </c>
      <c r="M7261" s="5" t="s">
        <v>96</v>
      </c>
      <c r="N7261" s="19">
        <v>9784757418547</v>
      </c>
    </row>
    <row r="7262" spans="1:14" ht="15.75" customHeight="1" x14ac:dyDescent="0.2">
      <c r="A7262" s="14">
        <v>51</v>
      </c>
      <c r="B7262" s="16">
        <v>740</v>
      </c>
      <c r="C7262" s="14" t="s">
        <v>10859</v>
      </c>
      <c r="D7262" s="17">
        <v>1</v>
      </c>
      <c r="E7262" s="5" t="s">
        <v>10860</v>
      </c>
      <c r="F7262" s="5">
        <v>0</v>
      </c>
      <c r="G7262" s="5" t="s">
        <v>10854</v>
      </c>
      <c r="H7262" s="20" t="str">
        <f ca="1">IFERROR(__xludf.DUMMYFUNCTION("GOOGLETRANSLATE(VIET!K7262,""vi"",""en"")"),"Language")</f>
        <v>Language</v>
      </c>
      <c r="I7262" s="5">
        <v>0</v>
      </c>
      <c r="J7262" s="5">
        <v>2010</v>
      </c>
      <c r="K7262" s="5">
        <v>1</v>
      </c>
      <c r="L7262" s="5" t="s">
        <v>8686</v>
      </c>
      <c r="M7262" s="5" t="s">
        <v>96</v>
      </c>
      <c r="N7262" s="19">
        <v>9784757418929</v>
      </c>
    </row>
    <row r="7263" spans="1:14" ht="15.75" customHeight="1" x14ac:dyDescent="0.2">
      <c r="A7263" s="14">
        <v>52</v>
      </c>
      <c r="B7263" s="16">
        <v>740</v>
      </c>
      <c r="C7263" s="14" t="s">
        <v>10861</v>
      </c>
      <c r="D7263" s="17">
        <v>2</v>
      </c>
      <c r="E7263" s="5" t="s">
        <v>10862</v>
      </c>
      <c r="F7263" s="5">
        <v>0</v>
      </c>
      <c r="G7263" s="5" t="s">
        <v>10863</v>
      </c>
      <c r="H7263" s="20" t="str">
        <f ca="1">IFERROR(__xludf.DUMMYFUNCTION("GOOGLETRANSLATE(VIET!K7263,""vi"",""en"")"),"Language")</f>
        <v>Language</v>
      </c>
      <c r="I7263" s="5">
        <v>0</v>
      </c>
      <c r="J7263" s="5">
        <v>2011</v>
      </c>
      <c r="K7263" s="5">
        <v>1</v>
      </c>
      <c r="L7263" s="5" t="s">
        <v>10864</v>
      </c>
      <c r="M7263" s="5" t="s">
        <v>96</v>
      </c>
      <c r="N7263" s="19">
        <v>9784863920576</v>
      </c>
    </row>
    <row r="7264" spans="1:14" ht="15.75" customHeight="1" x14ac:dyDescent="0.2">
      <c r="A7264" s="14">
        <v>53</v>
      </c>
      <c r="B7264" s="16">
        <v>740</v>
      </c>
      <c r="C7264" s="14" t="s">
        <v>10865</v>
      </c>
      <c r="D7264" s="17">
        <v>2</v>
      </c>
      <c r="E7264" s="5" t="s">
        <v>10866</v>
      </c>
      <c r="F7264" s="5">
        <v>0</v>
      </c>
      <c r="G7264" s="5" t="s">
        <v>10867</v>
      </c>
      <c r="H7264" s="20" t="str">
        <f ca="1">IFERROR(__xludf.DUMMYFUNCTION("GOOGLETRANSLATE(VIET!K7264,""vi"",""en"")"),"Language")</f>
        <v>Language</v>
      </c>
      <c r="I7264" s="5">
        <v>0</v>
      </c>
      <c r="J7264" s="5">
        <v>2011</v>
      </c>
      <c r="K7264" s="5">
        <v>2</v>
      </c>
      <c r="L7264" s="5" t="s">
        <v>10864</v>
      </c>
      <c r="M7264" s="5" t="s">
        <v>96</v>
      </c>
      <c r="N7264" s="19">
        <v>9784863920583</v>
      </c>
    </row>
    <row r="7265" spans="1:14" ht="15.75" customHeight="1" x14ac:dyDescent="0.2">
      <c r="A7265" s="14">
        <v>54</v>
      </c>
      <c r="B7265" s="16">
        <v>740</v>
      </c>
      <c r="C7265" s="14" t="s">
        <v>10868</v>
      </c>
      <c r="D7265" s="17">
        <v>2</v>
      </c>
      <c r="E7265" s="5" t="s">
        <v>10869</v>
      </c>
      <c r="F7265" s="5">
        <v>0</v>
      </c>
      <c r="G7265" s="5" t="s">
        <v>10870</v>
      </c>
      <c r="H7265" s="20" t="str">
        <f ca="1">IFERROR(__xludf.DUMMYFUNCTION("GOOGLETRANSLATE(VIET!K7265,""vi"",""en"")"),"Language")</f>
        <v>Language</v>
      </c>
      <c r="I7265" s="5">
        <v>0</v>
      </c>
      <c r="J7265" s="5">
        <v>2010</v>
      </c>
      <c r="K7265" s="5">
        <v>1</v>
      </c>
      <c r="L7265" s="5" t="s">
        <v>10864</v>
      </c>
      <c r="M7265" s="5" t="s">
        <v>96</v>
      </c>
      <c r="N7265" s="19">
        <v>9784863920361</v>
      </c>
    </row>
    <row r="7266" spans="1:14" ht="15.75" customHeight="1" x14ac:dyDescent="0.2">
      <c r="A7266" s="14">
        <v>55</v>
      </c>
      <c r="B7266" s="16">
        <v>740</v>
      </c>
      <c r="C7266" s="14" t="s">
        <v>10871</v>
      </c>
      <c r="D7266" s="17">
        <v>2</v>
      </c>
      <c r="E7266" s="5" t="s">
        <v>10872</v>
      </c>
      <c r="F7266" s="5">
        <v>0</v>
      </c>
      <c r="G7266" s="5" t="s">
        <v>10873</v>
      </c>
      <c r="H7266" s="20" t="str">
        <f ca="1">IFERROR(__xludf.DUMMYFUNCTION("GOOGLETRANSLATE(VIET!K7266,""vi"",""en"")"),"Language")</f>
        <v>Language</v>
      </c>
      <c r="I7266" s="5">
        <v>0</v>
      </c>
      <c r="J7266" s="5">
        <v>2010</v>
      </c>
      <c r="K7266" s="5">
        <v>1</v>
      </c>
      <c r="L7266" s="5" t="s">
        <v>10864</v>
      </c>
      <c r="M7266" s="5" t="s">
        <v>96</v>
      </c>
      <c r="N7266" s="19">
        <v>9784863920347</v>
      </c>
    </row>
    <row r="7267" spans="1:14" ht="15.75" customHeight="1" x14ac:dyDescent="0.2">
      <c r="A7267" s="14">
        <v>56</v>
      </c>
      <c r="B7267" s="16">
        <v>740</v>
      </c>
      <c r="C7267" s="14" t="s">
        <v>10874</v>
      </c>
      <c r="D7267" s="17">
        <v>2</v>
      </c>
      <c r="E7267" s="5" t="s">
        <v>10875</v>
      </c>
      <c r="F7267" s="5">
        <v>0</v>
      </c>
      <c r="G7267" s="5" t="s">
        <v>10863</v>
      </c>
      <c r="H7267" s="20" t="str">
        <f ca="1">IFERROR(__xludf.DUMMYFUNCTION("GOOGLETRANSLATE(VIET!K7267,""vi"",""en"")"),"Language")</f>
        <v>Language</v>
      </c>
      <c r="I7267" s="5">
        <v>0</v>
      </c>
      <c r="J7267" s="5">
        <v>2010</v>
      </c>
      <c r="K7267" s="5">
        <v>1</v>
      </c>
      <c r="L7267" s="5" t="s">
        <v>10864</v>
      </c>
      <c r="M7267" s="5" t="s">
        <v>96</v>
      </c>
      <c r="N7267" s="19">
        <v>9784863920354</v>
      </c>
    </row>
    <row r="7268" spans="1:14" ht="15.75" customHeight="1" x14ac:dyDescent="0.2">
      <c r="A7268" s="14">
        <v>57</v>
      </c>
      <c r="B7268" s="16">
        <v>740</v>
      </c>
      <c r="C7268" s="14" t="s">
        <v>10876</v>
      </c>
      <c r="D7268" s="17">
        <v>2</v>
      </c>
      <c r="E7268" s="5" t="s">
        <v>10877</v>
      </c>
      <c r="F7268" s="5">
        <v>0</v>
      </c>
      <c r="G7268" s="5" t="s">
        <v>10878</v>
      </c>
      <c r="H7268" s="20" t="str">
        <f ca="1">IFERROR(__xludf.DUMMYFUNCTION("GOOGLETRANSLATE(VIET!K7268,""vi"",""en"")"),"Language")</f>
        <v>Language</v>
      </c>
      <c r="I7268" s="5">
        <v>0</v>
      </c>
      <c r="J7268" s="5">
        <v>2010</v>
      </c>
      <c r="K7268" s="5">
        <v>1</v>
      </c>
      <c r="L7268" s="5" t="s">
        <v>10864</v>
      </c>
      <c r="M7268" s="5" t="s">
        <v>96</v>
      </c>
      <c r="N7268" s="19">
        <v>9784863920378</v>
      </c>
    </row>
    <row r="7269" spans="1:14" ht="15.75" customHeight="1" x14ac:dyDescent="0.2">
      <c r="A7269" s="14">
        <v>58</v>
      </c>
      <c r="B7269" s="16">
        <v>740</v>
      </c>
      <c r="C7269" s="14" t="s">
        <v>10879</v>
      </c>
      <c r="D7269" s="17">
        <v>2</v>
      </c>
      <c r="E7269" s="5" t="s">
        <v>10880</v>
      </c>
      <c r="F7269" s="5">
        <v>0</v>
      </c>
      <c r="G7269" s="5" t="s">
        <v>10881</v>
      </c>
      <c r="H7269" s="20" t="str">
        <f ca="1">IFERROR(__xludf.DUMMYFUNCTION("GOOGLETRANSLATE(VIET!K7269,""vi"",""en"")"),"Language")</f>
        <v>Language</v>
      </c>
      <c r="I7269" s="5">
        <v>0</v>
      </c>
      <c r="J7269" s="5">
        <v>2010</v>
      </c>
      <c r="K7269" s="5">
        <v>1</v>
      </c>
      <c r="L7269" s="5" t="s">
        <v>9010</v>
      </c>
      <c r="M7269" s="5" t="s">
        <v>96</v>
      </c>
      <c r="N7269" s="19">
        <v>9784872177572</v>
      </c>
    </row>
    <row r="7270" spans="1:14" ht="15.75" customHeight="1" x14ac:dyDescent="0.2">
      <c r="A7270" s="14">
        <v>59</v>
      </c>
      <c r="B7270" s="16">
        <v>740</v>
      </c>
      <c r="C7270" s="14" t="s">
        <v>10882</v>
      </c>
      <c r="D7270" s="17">
        <v>2</v>
      </c>
      <c r="E7270" s="5" t="s">
        <v>10883</v>
      </c>
      <c r="F7270" s="5">
        <v>0</v>
      </c>
      <c r="G7270" s="5" t="s">
        <v>10884</v>
      </c>
      <c r="H7270" s="20" t="str">
        <f ca="1">IFERROR(__xludf.DUMMYFUNCTION("GOOGLETRANSLATE(VIET!K7270,""vi"",""en"")"),"Language")</f>
        <v>Language</v>
      </c>
      <c r="I7270" s="5">
        <v>0</v>
      </c>
      <c r="J7270" s="5">
        <v>2010</v>
      </c>
      <c r="K7270" s="5">
        <v>1</v>
      </c>
      <c r="L7270" s="5" t="s">
        <v>9010</v>
      </c>
      <c r="M7270" s="5" t="s">
        <v>96</v>
      </c>
      <c r="N7270" s="19">
        <v>9784872177565</v>
      </c>
    </row>
    <row r="7271" spans="1:14" ht="15.75" customHeight="1" x14ac:dyDescent="0.2">
      <c r="A7271" s="14">
        <v>60</v>
      </c>
      <c r="B7271" s="16">
        <v>740</v>
      </c>
      <c r="C7271" s="14" t="s">
        <v>10885</v>
      </c>
      <c r="D7271" s="17">
        <v>2</v>
      </c>
      <c r="E7271" s="5" t="s">
        <v>10886</v>
      </c>
      <c r="F7271" s="5">
        <v>0</v>
      </c>
      <c r="G7271" s="5" t="s">
        <v>10887</v>
      </c>
      <c r="H7271" s="20" t="str">
        <f ca="1">IFERROR(__xludf.DUMMYFUNCTION("GOOGLETRANSLATE(VIET!K7271,""vi"",""en"")"),"Language")</f>
        <v>Language</v>
      </c>
      <c r="I7271" s="5">
        <v>0</v>
      </c>
      <c r="J7271" s="5">
        <v>2010</v>
      </c>
      <c r="K7271" s="5">
        <v>1</v>
      </c>
      <c r="L7271" s="5" t="s">
        <v>9010</v>
      </c>
      <c r="M7271" s="5" t="s">
        <v>96</v>
      </c>
      <c r="N7271" s="19">
        <v>9784872177589</v>
      </c>
    </row>
    <row r="7272" spans="1:14" ht="15.75" customHeight="1" x14ac:dyDescent="0.2">
      <c r="A7272" s="14">
        <v>62</v>
      </c>
      <c r="B7272" s="16">
        <v>740</v>
      </c>
      <c r="C7272" s="14" t="s">
        <v>10888</v>
      </c>
      <c r="D7272" s="17">
        <v>3</v>
      </c>
      <c r="E7272" s="5" t="s">
        <v>10889</v>
      </c>
      <c r="F7272" s="5">
        <v>0</v>
      </c>
      <c r="G7272" s="5" t="s">
        <v>10890</v>
      </c>
      <c r="H7272" s="20" t="str">
        <f ca="1">IFERROR(__xludf.DUMMYFUNCTION("GOOGLETRANSLATE(VIET!K7272,""vi"",""en"")"),"Language")</f>
        <v>Language</v>
      </c>
      <c r="I7272" s="5">
        <v>0</v>
      </c>
      <c r="J7272" s="5">
        <v>2010</v>
      </c>
      <c r="K7272" s="5">
        <v>2</v>
      </c>
      <c r="L7272" s="5" t="s">
        <v>8686</v>
      </c>
      <c r="M7272" s="5" t="s">
        <v>96</v>
      </c>
      <c r="N7272" s="19">
        <v>9784757419094</v>
      </c>
    </row>
    <row r="7273" spans="1:14" ht="15.75" customHeight="1" x14ac:dyDescent="0.2">
      <c r="A7273" s="14">
        <v>63</v>
      </c>
      <c r="B7273" s="16">
        <v>740</v>
      </c>
      <c r="C7273" s="14" t="s">
        <v>10891</v>
      </c>
      <c r="D7273" s="17">
        <v>3</v>
      </c>
      <c r="E7273" s="5" t="s">
        <v>10892</v>
      </c>
      <c r="F7273" s="5">
        <v>0</v>
      </c>
      <c r="G7273" s="5" t="s">
        <v>10890</v>
      </c>
      <c r="H7273" s="20" t="str">
        <f ca="1">IFERROR(__xludf.DUMMYFUNCTION("GOOGLETRANSLATE(VIET!K7273,""vi"",""en"")"),"Language")</f>
        <v>Language</v>
      </c>
      <c r="I7273" s="5">
        <v>0</v>
      </c>
      <c r="J7273" s="5">
        <v>2010</v>
      </c>
      <c r="K7273" s="5">
        <v>1</v>
      </c>
      <c r="L7273" s="5" t="s">
        <v>8686</v>
      </c>
      <c r="M7273" s="5" t="s">
        <v>96</v>
      </c>
      <c r="N7273" s="19">
        <v>9784757419100</v>
      </c>
    </row>
    <row r="7274" spans="1:14" ht="15.75" customHeight="1" x14ac:dyDescent="0.2">
      <c r="A7274" s="14">
        <v>64</v>
      </c>
      <c r="B7274" s="16">
        <v>740</v>
      </c>
      <c r="C7274" s="14" t="s">
        <v>10893</v>
      </c>
      <c r="D7274" s="17">
        <v>3</v>
      </c>
      <c r="E7274" s="5" t="s">
        <v>10894</v>
      </c>
      <c r="F7274" s="5">
        <v>0</v>
      </c>
      <c r="G7274" s="5" t="s">
        <v>10890</v>
      </c>
      <c r="H7274" s="20" t="str">
        <f ca="1">IFERROR(__xludf.DUMMYFUNCTION("GOOGLETRANSLATE(VIET!K7274,""vi"",""en"")"),"Language")</f>
        <v>Language</v>
      </c>
      <c r="I7274" s="5">
        <v>0</v>
      </c>
      <c r="J7274" s="5">
        <v>2010</v>
      </c>
      <c r="K7274" s="5">
        <v>1</v>
      </c>
      <c r="L7274" s="5" t="s">
        <v>8686</v>
      </c>
      <c r="M7274" s="5" t="s">
        <v>96</v>
      </c>
      <c r="N7274" s="19">
        <v>9784757419322</v>
      </c>
    </row>
    <row r="7275" spans="1:14" ht="15.75" customHeight="1" x14ac:dyDescent="0.2">
      <c r="A7275" s="14">
        <v>65</v>
      </c>
      <c r="B7275" s="16">
        <v>740</v>
      </c>
      <c r="C7275" s="14" t="s">
        <v>10895</v>
      </c>
      <c r="D7275" s="17">
        <v>2</v>
      </c>
      <c r="E7275" s="5" t="s">
        <v>10896</v>
      </c>
      <c r="F7275" s="5">
        <v>0</v>
      </c>
      <c r="G7275" s="5" t="s">
        <v>10890</v>
      </c>
      <c r="H7275" s="20" t="str">
        <f ca="1">IFERROR(__xludf.DUMMYFUNCTION("GOOGLETRANSLATE(VIET!K7275,""vi"",""en"")"),"Language")</f>
        <v>Language</v>
      </c>
      <c r="I7275" s="5">
        <v>0</v>
      </c>
      <c r="J7275" s="5">
        <v>2011</v>
      </c>
      <c r="K7275" s="5">
        <v>2</v>
      </c>
      <c r="L7275" s="5" t="s">
        <v>8686</v>
      </c>
      <c r="M7275" s="5" t="s">
        <v>96</v>
      </c>
      <c r="N7275" s="19">
        <v>9784757419544</v>
      </c>
    </row>
    <row r="7276" spans="1:14" ht="15.75" customHeight="1" x14ac:dyDescent="0.2">
      <c r="A7276" s="14">
        <v>66</v>
      </c>
      <c r="B7276" s="16">
        <v>740</v>
      </c>
      <c r="C7276" s="14" t="s">
        <v>10897</v>
      </c>
      <c r="D7276" s="17">
        <v>1</v>
      </c>
      <c r="E7276" s="5" t="s">
        <v>10898</v>
      </c>
      <c r="F7276" s="5">
        <v>0</v>
      </c>
      <c r="G7276" s="5">
        <v>0</v>
      </c>
      <c r="H7276" s="20" t="str">
        <f ca="1">IFERROR(__xludf.DUMMYFUNCTION("GOOGLETRANSLATE(VIET!K7276,""vi"",""en"")"),"0")</f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19">
        <v>0</v>
      </c>
    </row>
    <row r="7277" spans="1:14" ht="15.75" customHeight="1" x14ac:dyDescent="0.2">
      <c r="A7277" s="14">
        <v>67</v>
      </c>
      <c r="B7277" s="16">
        <v>740</v>
      </c>
      <c r="C7277" s="14" t="s">
        <v>10899</v>
      </c>
      <c r="D7277" s="17">
        <v>2</v>
      </c>
      <c r="E7277" s="5" t="s">
        <v>10900</v>
      </c>
      <c r="F7277" s="5">
        <v>0</v>
      </c>
      <c r="G7277" s="5" t="s">
        <v>10901</v>
      </c>
      <c r="H7277" s="20" t="str">
        <f ca="1">IFERROR(__xludf.DUMMYFUNCTION("GOOGLETRANSLATE(VIET!K7277,""vi"",""en"")"),"Language")</f>
        <v>Language</v>
      </c>
      <c r="I7277" s="5">
        <v>0</v>
      </c>
      <c r="J7277" s="5">
        <v>2011</v>
      </c>
      <c r="K7277" s="5">
        <v>1</v>
      </c>
      <c r="L7277" s="5" t="s">
        <v>10902</v>
      </c>
      <c r="M7277" s="5" t="s">
        <v>96</v>
      </c>
      <c r="N7277" s="19">
        <v>9784896894783</v>
      </c>
    </row>
    <row r="7278" spans="1:14" ht="15.75" customHeight="1" x14ac:dyDescent="0.2">
      <c r="A7278" s="14">
        <v>68</v>
      </c>
      <c r="B7278" s="16">
        <v>740</v>
      </c>
      <c r="C7278" s="14" t="s">
        <v>10903</v>
      </c>
      <c r="D7278" s="17">
        <v>2</v>
      </c>
      <c r="E7278" s="5" t="s">
        <v>10904</v>
      </c>
      <c r="F7278" s="5">
        <v>0</v>
      </c>
      <c r="G7278" s="5" t="s">
        <v>10901</v>
      </c>
      <c r="H7278" s="20" t="str">
        <f ca="1">IFERROR(__xludf.DUMMYFUNCTION("GOOGLETRANSLATE(VIET!K7278,""vi"",""en"")"),"Language")</f>
        <v>Language</v>
      </c>
      <c r="I7278" s="5">
        <v>0</v>
      </c>
      <c r="J7278" s="5">
        <v>2010</v>
      </c>
      <c r="K7278" s="5">
        <v>1</v>
      </c>
      <c r="L7278" s="5" t="s">
        <v>10823</v>
      </c>
      <c r="M7278" s="5" t="s">
        <v>96</v>
      </c>
      <c r="N7278" s="19">
        <v>9784896894776</v>
      </c>
    </row>
    <row r="7279" spans="1:14" ht="15.75" customHeight="1" x14ac:dyDescent="0.2">
      <c r="A7279" s="14">
        <v>69</v>
      </c>
      <c r="B7279" s="16">
        <v>740</v>
      </c>
      <c r="C7279" s="14" t="s">
        <v>10905</v>
      </c>
      <c r="D7279" s="17">
        <v>2</v>
      </c>
      <c r="E7279" s="5" t="s">
        <v>10906</v>
      </c>
      <c r="F7279" s="5">
        <v>0</v>
      </c>
      <c r="G7279" s="5" t="s">
        <v>10901</v>
      </c>
      <c r="H7279" s="20" t="str">
        <f ca="1">IFERROR(__xludf.DUMMYFUNCTION("GOOGLETRANSLATE(VIET!K7279,""vi"",""en"")"),"Language")</f>
        <v>Language</v>
      </c>
      <c r="I7279" s="5">
        <v>0</v>
      </c>
      <c r="J7279" s="5">
        <v>2010</v>
      </c>
      <c r="K7279" s="5">
        <v>1</v>
      </c>
      <c r="L7279" s="5" t="s">
        <v>10823</v>
      </c>
      <c r="M7279" s="5" t="s">
        <v>96</v>
      </c>
      <c r="N7279" s="19">
        <v>9784896894769</v>
      </c>
    </row>
    <row r="7280" spans="1:14" ht="15.75" customHeight="1" x14ac:dyDescent="0.2">
      <c r="A7280" s="14">
        <v>70</v>
      </c>
      <c r="B7280" s="16">
        <v>740</v>
      </c>
      <c r="C7280" s="14" t="s">
        <v>10907</v>
      </c>
      <c r="D7280" s="17">
        <v>2</v>
      </c>
      <c r="E7280" s="5" t="s">
        <v>10908</v>
      </c>
      <c r="F7280" s="5">
        <v>0</v>
      </c>
      <c r="G7280" s="5" t="s">
        <v>10909</v>
      </c>
      <c r="H7280" s="20" t="str">
        <f ca="1">IFERROR(__xludf.DUMMYFUNCTION("GOOGLETRANSLATE(VIET!K7280,""vi"",""en"")"),"0")</f>
        <v>0</v>
      </c>
      <c r="I7280" s="5">
        <v>0</v>
      </c>
      <c r="J7280" s="5">
        <v>2014</v>
      </c>
      <c r="K7280" s="5">
        <v>1</v>
      </c>
      <c r="L7280" s="5" t="s">
        <v>10823</v>
      </c>
      <c r="M7280" s="5" t="s">
        <v>96</v>
      </c>
      <c r="N7280" s="19">
        <v>9784896894936</v>
      </c>
    </row>
    <row r="7281" spans="1:14" ht="15.75" customHeight="1" x14ac:dyDescent="0.2">
      <c r="A7281" s="14">
        <v>71</v>
      </c>
      <c r="B7281" s="16">
        <v>740</v>
      </c>
      <c r="C7281" s="14" t="s">
        <v>10910</v>
      </c>
      <c r="D7281" s="17">
        <v>2</v>
      </c>
      <c r="E7281" s="5" t="s">
        <v>10911</v>
      </c>
      <c r="F7281" s="5">
        <v>0</v>
      </c>
      <c r="G7281" s="5" t="s">
        <v>10909</v>
      </c>
      <c r="H7281" s="20" t="str">
        <f ca="1">IFERROR(__xludf.DUMMYFUNCTION("GOOGLETRANSLATE(VIET!K7281,""vi"",""en"")"),"0")</f>
        <v>0</v>
      </c>
      <c r="I7281" s="5">
        <v>0</v>
      </c>
      <c r="J7281" s="5">
        <v>2013</v>
      </c>
      <c r="K7281" s="5">
        <v>1</v>
      </c>
      <c r="L7281" s="5" t="s">
        <v>10823</v>
      </c>
      <c r="M7281" s="5" t="s">
        <v>96</v>
      </c>
      <c r="N7281" s="19">
        <v>9784896894875</v>
      </c>
    </row>
    <row r="7282" spans="1:14" ht="15.75" customHeight="1" x14ac:dyDescent="0.2">
      <c r="A7282" s="14">
        <v>72</v>
      </c>
      <c r="B7282" s="16">
        <v>740</v>
      </c>
      <c r="C7282" s="14" t="s">
        <v>10912</v>
      </c>
      <c r="D7282" s="17">
        <v>1</v>
      </c>
      <c r="E7282" s="5" t="s">
        <v>10913</v>
      </c>
      <c r="F7282" s="5">
        <v>0</v>
      </c>
      <c r="G7282" s="5">
        <v>0</v>
      </c>
      <c r="H7282" s="20" t="str">
        <f ca="1">IFERROR(__xludf.DUMMYFUNCTION("GOOGLETRANSLATE(VIET!K7282,""vi"",""en"")"),"0")</f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19">
        <v>0</v>
      </c>
    </row>
    <row r="7283" spans="1:14" ht="15.75" customHeight="1" x14ac:dyDescent="0.2">
      <c r="A7283" s="14">
        <v>73</v>
      </c>
      <c r="B7283" s="16">
        <v>740</v>
      </c>
      <c r="C7283" s="14" t="s">
        <v>10914</v>
      </c>
      <c r="D7283" s="17">
        <v>2</v>
      </c>
      <c r="E7283" s="5" t="s">
        <v>10915</v>
      </c>
      <c r="F7283" s="5">
        <v>0</v>
      </c>
      <c r="G7283" s="5" t="s">
        <v>10916</v>
      </c>
      <c r="H7283" s="20" t="str">
        <f ca="1">IFERROR(__xludf.DUMMYFUNCTION("GOOGLETRANSLATE(VIET!K7283,""vi"",""en"")"),"0")</f>
        <v>0</v>
      </c>
      <c r="I7283" s="5">
        <v>0</v>
      </c>
      <c r="J7283" s="5">
        <v>2012</v>
      </c>
      <c r="K7283" s="5">
        <v>1</v>
      </c>
      <c r="L7283" s="5" t="s">
        <v>2948</v>
      </c>
      <c r="M7283" s="5" t="s">
        <v>96</v>
      </c>
      <c r="N7283" s="19">
        <v>9784336055613</v>
      </c>
    </row>
    <row r="7284" spans="1:14" ht="15.75" customHeight="1" x14ac:dyDescent="0.2">
      <c r="A7284" s="14">
        <v>74</v>
      </c>
      <c r="B7284" s="16">
        <v>740</v>
      </c>
      <c r="C7284" s="14" t="s">
        <v>10917</v>
      </c>
      <c r="D7284" s="17">
        <v>1</v>
      </c>
      <c r="E7284" s="5" t="s">
        <v>10918</v>
      </c>
      <c r="F7284" s="5">
        <v>0</v>
      </c>
      <c r="G7284" s="5">
        <v>0</v>
      </c>
      <c r="H7284" s="20" t="str">
        <f ca="1">IFERROR(__xludf.DUMMYFUNCTION("GOOGLETRANSLATE(VIET!K7284,""vi"",""en"")"),"Language")</f>
        <v>Language</v>
      </c>
      <c r="I7284" s="5">
        <v>0</v>
      </c>
      <c r="J7284" s="5">
        <v>2010</v>
      </c>
      <c r="K7284" s="5">
        <v>2</v>
      </c>
      <c r="L7284" s="5" t="s">
        <v>8686</v>
      </c>
      <c r="M7284" s="5" t="s">
        <v>96</v>
      </c>
      <c r="N7284" s="19">
        <v>9784872177435</v>
      </c>
    </row>
    <row r="7285" spans="1:14" ht="15.75" customHeight="1" x14ac:dyDescent="0.2">
      <c r="A7285" s="14">
        <v>75</v>
      </c>
      <c r="B7285" s="16">
        <v>740</v>
      </c>
      <c r="C7285" s="14" t="s">
        <v>10919</v>
      </c>
      <c r="D7285" s="17">
        <v>1</v>
      </c>
      <c r="E7285" s="5" t="s">
        <v>10920</v>
      </c>
      <c r="F7285" s="5">
        <v>0</v>
      </c>
      <c r="G7285" s="5">
        <v>0</v>
      </c>
      <c r="H7285" s="20" t="str">
        <f ca="1">IFERROR(__xludf.DUMMYFUNCTION("GOOGLETRANSLATE(VIET!K7285,""vi"",""en"")"),"Language")</f>
        <v>Language</v>
      </c>
      <c r="I7285" s="5">
        <v>0</v>
      </c>
      <c r="J7285" s="5">
        <v>2010</v>
      </c>
      <c r="K7285" s="5">
        <v>1</v>
      </c>
      <c r="L7285" s="5" t="s">
        <v>8686</v>
      </c>
      <c r="M7285" s="5" t="s">
        <v>96</v>
      </c>
      <c r="N7285" s="19">
        <v>9784872177442</v>
      </c>
    </row>
    <row r="7286" spans="1:14" ht="15.75" customHeight="1" x14ac:dyDescent="0.2">
      <c r="A7286" s="14">
        <v>76</v>
      </c>
      <c r="B7286" s="16">
        <v>740</v>
      </c>
      <c r="C7286" s="14" t="s">
        <v>10921</v>
      </c>
      <c r="D7286" s="17">
        <v>1</v>
      </c>
      <c r="E7286" s="5" t="s">
        <v>10922</v>
      </c>
      <c r="F7286" s="5">
        <v>0</v>
      </c>
      <c r="G7286" s="5">
        <v>0</v>
      </c>
      <c r="H7286" s="20" t="str">
        <f ca="1">IFERROR(__xludf.DUMMYFUNCTION("GOOGLETRANSLATE(VIET!K7286,""vi"",""en"")"),"0")</f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19">
        <v>0</v>
      </c>
    </row>
    <row r="7287" spans="1:14" ht="15.75" customHeight="1" x14ac:dyDescent="0.2">
      <c r="A7287" s="14">
        <v>77</v>
      </c>
      <c r="B7287" s="16">
        <v>740</v>
      </c>
      <c r="C7287" s="14" t="s">
        <v>10923</v>
      </c>
      <c r="D7287" s="17">
        <v>1</v>
      </c>
      <c r="E7287" s="5" t="s">
        <v>10924</v>
      </c>
      <c r="F7287" s="5">
        <v>0</v>
      </c>
      <c r="G7287" s="5">
        <v>0</v>
      </c>
      <c r="H7287" s="20" t="str">
        <f ca="1">IFERROR(__xludf.DUMMYFUNCTION("GOOGLETRANSLATE(VIET!K7287,""vi"",""en"")"),"0")</f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19">
        <v>0</v>
      </c>
    </row>
    <row r="7288" spans="1:14" ht="15.75" customHeight="1" x14ac:dyDescent="0.2">
      <c r="A7288" s="14">
        <v>78</v>
      </c>
      <c r="B7288" s="16">
        <v>740</v>
      </c>
      <c r="C7288" s="14" t="s">
        <v>10925</v>
      </c>
      <c r="D7288" s="17">
        <v>1</v>
      </c>
      <c r="E7288" s="5" t="s">
        <v>10926</v>
      </c>
      <c r="F7288" s="5">
        <v>0</v>
      </c>
      <c r="G7288" s="5">
        <v>0</v>
      </c>
      <c r="H7288" s="20" t="str">
        <f ca="1">IFERROR(__xludf.DUMMYFUNCTION("GOOGLETRANSLATE(VIET!K7288,""vi"",""en"")"),"0")</f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19">
        <v>0</v>
      </c>
    </row>
    <row r="7289" spans="1:14" ht="15.75" customHeight="1" x14ac:dyDescent="0.2">
      <c r="A7289" s="14">
        <v>79</v>
      </c>
      <c r="B7289" s="16">
        <v>740</v>
      </c>
      <c r="C7289" s="14" t="s">
        <v>10927</v>
      </c>
      <c r="D7289" s="17">
        <v>6</v>
      </c>
      <c r="E7289" s="5" t="s">
        <v>10928</v>
      </c>
      <c r="F7289" s="5">
        <v>0</v>
      </c>
      <c r="G7289" s="5" t="s">
        <v>10929</v>
      </c>
      <c r="H7289" s="20" t="str">
        <f ca="1">IFERROR(__xludf.DUMMYFUNCTION("GOOGLETRANSLATE(VIET!K7289,""vi"",""en"")"),"Language")</f>
        <v>Language</v>
      </c>
      <c r="I7289" s="5">
        <v>0</v>
      </c>
      <c r="J7289" s="5">
        <v>2010</v>
      </c>
      <c r="K7289" s="5">
        <v>1</v>
      </c>
      <c r="L7289" s="5" t="s">
        <v>10864</v>
      </c>
      <c r="M7289" s="5" t="s">
        <v>96</v>
      </c>
      <c r="N7289" s="19">
        <v>9784863920101</v>
      </c>
    </row>
    <row r="7290" spans="1:14" ht="15.75" customHeight="1" x14ac:dyDescent="0.2">
      <c r="A7290" s="14">
        <v>80</v>
      </c>
      <c r="B7290" s="16">
        <v>740</v>
      </c>
      <c r="C7290" s="14" t="s">
        <v>10930</v>
      </c>
      <c r="D7290" s="17">
        <v>1</v>
      </c>
      <c r="E7290" s="5" t="s">
        <v>10931</v>
      </c>
      <c r="F7290" s="5">
        <v>0</v>
      </c>
      <c r="G7290" s="5">
        <v>0</v>
      </c>
      <c r="H7290" s="20" t="str">
        <f ca="1">IFERROR(__xludf.DUMMYFUNCTION("GOOGLETRANSLATE(VIET!K7290,""vi"",""en"")"),"0")</f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19">
        <v>0</v>
      </c>
    </row>
    <row r="7291" spans="1:14" ht="15.75" customHeight="1" x14ac:dyDescent="0.2">
      <c r="A7291" s="14">
        <v>81</v>
      </c>
      <c r="B7291" s="16">
        <v>740</v>
      </c>
      <c r="C7291" s="14" t="s">
        <v>10932</v>
      </c>
      <c r="D7291" s="17">
        <v>2</v>
      </c>
      <c r="E7291" s="5" t="s">
        <v>10933</v>
      </c>
      <c r="F7291" s="5">
        <v>0</v>
      </c>
      <c r="G7291" s="5" t="s">
        <v>10934</v>
      </c>
      <c r="H7291" s="20" t="str">
        <f ca="1">IFERROR(__xludf.DUMMYFUNCTION("GOOGLETRANSLATE(VIET!K7291,""vi"",""en"")"),"Language")</f>
        <v>Language</v>
      </c>
      <c r="I7291" s="5">
        <v>0</v>
      </c>
      <c r="J7291" s="5">
        <v>2011</v>
      </c>
      <c r="K7291" s="5">
        <v>1</v>
      </c>
      <c r="L7291" s="5" t="s">
        <v>9454</v>
      </c>
      <c r="M7291" s="5" t="s">
        <v>96</v>
      </c>
      <c r="N7291" s="19">
        <v>9784384056310</v>
      </c>
    </row>
    <row r="7292" spans="1:14" ht="15.75" customHeight="1" x14ac:dyDescent="0.2">
      <c r="A7292" s="14">
        <v>82</v>
      </c>
      <c r="B7292" s="16">
        <v>740</v>
      </c>
      <c r="C7292" s="14" t="s">
        <v>10935</v>
      </c>
      <c r="D7292" s="17">
        <v>2</v>
      </c>
      <c r="E7292" s="5" t="s">
        <v>10936</v>
      </c>
      <c r="F7292" s="5">
        <v>0</v>
      </c>
      <c r="G7292" s="5" t="s">
        <v>10934</v>
      </c>
      <c r="H7292" s="20" t="str">
        <f ca="1">IFERROR(__xludf.DUMMYFUNCTION("GOOGLETRANSLATE(VIET!K7292,""vi"",""en"")"),"Language")</f>
        <v>Language</v>
      </c>
      <c r="I7292" s="5">
        <v>0</v>
      </c>
      <c r="J7292" s="5">
        <v>2011</v>
      </c>
      <c r="K7292" s="5">
        <v>1</v>
      </c>
      <c r="L7292" s="5" t="s">
        <v>9454</v>
      </c>
      <c r="M7292" s="5" t="s">
        <v>96</v>
      </c>
      <c r="N7292" s="19">
        <v>9784384056327</v>
      </c>
    </row>
    <row r="7293" spans="1:14" ht="15.75" customHeight="1" x14ac:dyDescent="0.2">
      <c r="A7293" s="14">
        <v>83</v>
      </c>
      <c r="B7293" s="16">
        <v>740</v>
      </c>
      <c r="C7293" s="14" t="s">
        <v>10937</v>
      </c>
      <c r="D7293" s="17">
        <v>2</v>
      </c>
      <c r="E7293" s="5" t="s">
        <v>10938</v>
      </c>
      <c r="F7293" s="5">
        <v>0</v>
      </c>
      <c r="G7293" s="5" t="s">
        <v>10934</v>
      </c>
      <c r="H7293" s="20" t="str">
        <f ca="1">IFERROR(__xludf.DUMMYFUNCTION("GOOGLETRANSLATE(VIET!K7293,""vi"",""en"")"),"Language")</f>
        <v>Language</v>
      </c>
      <c r="I7293" s="5">
        <v>0</v>
      </c>
      <c r="J7293" s="5">
        <v>2011</v>
      </c>
      <c r="K7293" s="5">
        <v>1</v>
      </c>
      <c r="L7293" s="5" t="s">
        <v>9454</v>
      </c>
      <c r="M7293" s="5" t="s">
        <v>96</v>
      </c>
      <c r="N7293" s="19">
        <v>9784384056334</v>
      </c>
    </row>
    <row r="7294" spans="1:14" ht="15.75" customHeight="1" x14ac:dyDescent="0.2">
      <c r="A7294" s="14">
        <v>84</v>
      </c>
      <c r="B7294" s="16">
        <v>740</v>
      </c>
      <c r="C7294" s="14" t="s">
        <v>10939</v>
      </c>
      <c r="D7294" s="17">
        <v>1</v>
      </c>
      <c r="E7294" s="5" t="s">
        <v>10940</v>
      </c>
      <c r="F7294" s="5">
        <v>0</v>
      </c>
      <c r="G7294" s="5">
        <v>0</v>
      </c>
      <c r="H7294" s="20" t="str">
        <f ca="1">IFERROR(__xludf.DUMMYFUNCTION("GOOGLETRANSLATE(VIET!K7294,""vi"",""en"")"),"0")</f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19">
        <v>0</v>
      </c>
    </row>
    <row r="7295" spans="1:14" ht="15.75" customHeight="1" x14ac:dyDescent="0.2">
      <c r="A7295" s="14">
        <v>85</v>
      </c>
      <c r="B7295" s="16">
        <v>740</v>
      </c>
      <c r="C7295" s="14" t="s">
        <v>10941</v>
      </c>
      <c r="D7295" s="17">
        <v>1</v>
      </c>
      <c r="E7295" s="5" t="s">
        <v>10942</v>
      </c>
      <c r="F7295" s="5">
        <v>0</v>
      </c>
      <c r="G7295" s="5">
        <v>0</v>
      </c>
      <c r="H7295" s="20" t="str">
        <f ca="1">IFERROR(__xludf.DUMMYFUNCTION("GOOGLETRANSLATE(VIET!K7295,""vi"",""en"")"),"0")</f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19">
        <v>0</v>
      </c>
    </row>
    <row r="7296" spans="1:14" ht="15.75" customHeight="1" x14ac:dyDescent="0.2">
      <c r="A7296" s="14">
        <v>86</v>
      </c>
      <c r="B7296" s="16">
        <v>740</v>
      </c>
      <c r="C7296" s="14" t="s">
        <v>10943</v>
      </c>
      <c r="D7296" s="17">
        <v>1</v>
      </c>
      <c r="E7296" s="5" t="s">
        <v>10944</v>
      </c>
      <c r="F7296" s="5">
        <v>0</v>
      </c>
      <c r="G7296" s="5">
        <v>0</v>
      </c>
      <c r="H7296" s="20" t="str">
        <f ca="1">IFERROR(__xludf.DUMMYFUNCTION("GOOGLETRANSLATE(VIET!K7296,""vi"",""en"")"),"0")</f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19">
        <v>0</v>
      </c>
    </row>
    <row r="7297" spans="1:14" ht="15.75" customHeight="1" x14ac:dyDescent="0.2">
      <c r="A7297" s="14">
        <v>87</v>
      </c>
      <c r="B7297" s="16">
        <v>740</v>
      </c>
      <c r="C7297" s="14" t="s">
        <v>10945</v>
      </c>
      <c r="D7297" s="17">
        <v>3</v>
      </c>
      <c r="E7297" s="5" t="s">
        <v>10946</v>
      </c>
      <c r="F7297" s="5">
        <v>0</v>
      </c>
      <c r="G7297" s="5" t="s">
        <v>10947</v>
      </c>
      <c r="H7297" s="20" t="str">
        <f ca="1">IFERROR(__xludf.DUMMYFUNCTION("GOOGLETRANSLATE(VIET!K7297,""vi"",""en"")"),"Language")</f>
        <v>Language</v>
      </c>
      <c r="I7297" s="5">
        <v>0</v>
      </c>
      <c r="J7297" s="5">
        <v>2011</v>
      </c>
      <c r="K7297" s="5">
        <v>1</v>
      </c>
      <c r="L7297" s="5" t="s">
        <v>10948</v>
      </c>
      <c r="M7297" s="5" t="s">
        <v>96</v>
      </c>
      <c r="N7297" s="19">
        <v>9784820747109</v>
      </c>
    </row>
    <row r="7298" spans="1:14" ht="15.75" customHeight="1" x14ac:dyDescent="0.2">
      <c r="A7298" s="14">
        <v>88</v>
      </c>
      <c r="B7298" s="16">
        <v>740</v>
      </c>
      <c r="C7298" s="14" t="s">
        <v>10949</v>
      </c>
      <c r="D7298" s="17">
        <v>3</v>
      </c>
      <c r="E7298" s="5" t="s">
        <v>10950</v>
      </c>
      <c r="F7298" s="5">
        <v>0</v>
      </c>
      <c r="G7298" s="5" t="s">
        <v>10947</v>
      </c>
      <c r="H7298" s="20" t="str">
        <f ca="1">IFERROR(__xludf.DUMMYFUNCTION("GOOGLETRANSLATE(VIET!K7298,""vi"",""en"")"),"Language")</f>
        <v>Language</v>
      </c>
      <c r="I7298" s="5">
        <v>0</v>
      </c>
      <c r="J7298" s="5">
        <v>2011</v>
      </c>
      <c r="K7298" s="5">
        <v>1</v>
      </c>
      <c r="L7298" s="5" t="s">
        <v>10948</v>
      </c>
      <c r="M7298" s="5" t="s">
        <v>96</v>
      </c>
      <c r="N7298" s="19">
        <v>9784820747109</v>
      </c>
    </row>
    <row r="7299" spans="1:14" ht="15.75" customHeight="1" x14ac:dyDescent="0.2">
      <c r="A7299" s="14">
        <v>89</v>
      </c>
      <c r="B7299" s="16">
        <v>740</v>
      </c>
      <c r="C7299" s="14" t="s">
        <v>10951</v>
      </c>
      <c r="D7299" s="17">
        <v>2</v>
      </c>
      <c r="E7299" s="5" t="s">
        <v>10952</v>
      </c>
      <c r="F7299" s="5">
        <v>0</v>
      </c>
      <c r="G7299" s="5" t="s">
        <v>10947</v>
      </c>
      <c r="H7299" s="20" t="str">
        <f ca="1">IFERROR(__xludf.DUMMYFUNCTION("GOOGLETRANSLATE(VIET!K7299,""vi"",""en"")"),"Language")</f>
        <v>Language</v>
      </c>
      <c r="I7299" s="5">
        <v>0</v>
      </c>
      <c r="J7299" s="5">
        <v>2010</v>
      </c>
      <c r="K7299" s="5">
        <v>2</v>
      </c>
      <c r="L7299" s="5" t="s">
        <v>10953</v>
      </c>
      <c r="M7299" s="5" t="s">
        <v>96</v>
      </c>
      <c r="N7299" s="19">
        <v>9784820746225</v>
      </c>
    </row>
    <row r="7300" spans="1:14" ht="15.75" customHeight="1" x14ac:dyDescent="0.2">
      <c r="A7300" s="14">
        <v>90</v>
      </c>
      <c r="B7300" s="16">
        <v>740</v>
      </c>
      <c r="C7300" s="14" t="s">
        <v>10954</v>
      </c>
      <c r="D7300" s="17">
        <v>2</v>
      </c>
      <c r="E7300" s="5" t="s">
        <v>10955</v>
      </c>
      <c r="F7300" s="5">
        <v>0</v>
      </c>
      <c r="G7300" s="5" t="s">
        <v>10956</v>
      </c>
      <c r="H7300" s="20" t="str">
        <f ca="1">IFERROR(__xludf.DUMMYFUNCTION("GOOGLETRANSLATE(VIET!K7300,""vi"",""en"")"),"Language")</f>
        <v>Language</v>
      </c>
      <c r="I7300" s="5">
        <v>0</v>
      </c>
      <c r="J7300" s="5">
        <v>2011</v>
      </c>
      <c r="K7300" s="5">
        <v>1</v>
      </c>
      <c r="L7300" s="5" t="s">
        <v>2948</v>
      </c>
      <c r="M7300" s="5" t="s">
        <v>96</v>
      </c>
      <c r="N7300" s="19">
        <v>9784336053497</v>
      </c>
    </row>
    <row r="7301" spans="1:14" ht="15.75" customHeight="1" x14ac:dyDescent="0.2">
      <c r="A7301" s="14">
        <v>91</v>
      </c>
      <c r="B7301" s="16">
        <v>740</v>
      </c>
      <c r="C7301" s="14" t="s">
        <v>10957</v>
      </c>
      <c r="D7301" s="17">
        <v>1</v>
      </c>
      <c r="E7301" s="5" t="s">
        <v>10958</v>
      </c>
      <c r="F7301" s="5">
        <v>0</v>
      </c>
      <c r="G7301" s="5">
        <v>0</v>
      </c>
      <c r="H7301" s="20" t="str">
        <f ca="1">IFERROR(__xludf.DUMMYFUNCTION("GOOGLETRANSLATE(VIET!K7301,""vi"",""en"")"),"0")</f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19">
        <v>0</v>
      </c>
    </row>
    <row r="7302" spans="1:14" ht="15.75" customHeight="1" x14ac:dyDescent="0.2">
      <c r="A7302" s="14">
        <v>92</v>
      </c>
      <c r="B7302" s="16">
        <v>740</v>
      </c>
      <c r="C7302" s="14" t="s">
        <v>10959</v>
      </c>
      <c r="D7302" s="17">
        <v>1</v>
      </c>
      <c r="E7302" s="5" t="s">
        <v>10960</v>
      </c>
      <c r="F7302" s="5">
        <v>0</v>
      </c>
      <c r="G7302" s="5">
        <v>0</v>
      </c>
      <c r="H7302" s="20" t="str">
        <f ca="1">IFERROR(__xludf.DUMMYFUNCTION("GOOGLETRANSLATE(VIET!K7302,""vi"",""en"")"),"0")</f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19">
        <v>0</v>
      </c>
    </row>
    <row r="7303" spans="1:14" ht="15.75" customHeight="1" x14ac:dyDescent="0.2">
      <c r="A7303" s="14">
        <v>93</v>
      </c>
      <c r="B7303" s="16">
        <v>740</v>
      </c>
      <c r="C7303" s="14" t="s">
        <v>10961</v>
      </c>
      <c r="D7303" s="17">
        <v>2</v>
      </c>
      <c r="E7303" s="5" t="s">
        <v>10962</v>
      </c>
      <c r="F7303" s="5">
        <v>0</v>
      </c>
      <c r="G7303" s="5" t="s">
        <v>10963</v>
      </c>
      <c r="H7303" s="20" t="str">
        <f ca="1">IFERROR(__xludf.DUMMYFUNCTION("GOOGLETRANSLATE(VIET!K7303,""vi"",""en"")"),"Language")</f>
        <v>Language</v>
      </c>
      <c r="I7303" s="5">
        <v>0</v>
      </c>
      <c r="J7303" s="5">
        <v>2013</v>
      </c>
      <c r="K7303" s="5">
        <v>1</v>
      </c>
      <c r="L7303" s="5" t="s">
        <v>2948</v>
      </c>
      <c r="M7303" s="5" t="s">
        <v>96</v>
      </c>
      <c r="N7303" s="19">
        <v>9784336057495</v>
      </c>
    </row>
    <row r="7304" spans="1:14" ht="15.75" customHeight="1" x14ac:dyDescent="0.2">
      <c r="A7304" s="14">
        <v>94</v>
      </c>
      <c r="B7304" s="16">
        <v>740</v>
      </c>
      <c r="C7304" s="14" t="s">
        <v>10964</v>
      </c>
      <c r="D7304" s="17">
        <v>2</v>
      </c>
      <c r="E7304" s="5" t="s">
        <v>10965</v>
      </c>
      <c r="F7304" s="5">
        <v>0</v>
      </c>
      <c r="G7304" s="5" t="s">
        <v>10956</v>
      </c>
      <c r="H7304" s="20" t="str">
        <f ca="1">IFERROR(__xludf.DUMMYFUNCTION("GOOGLETRANSLATE(VIET!K7304,""vi"",""en"")"),"Language")</f>
        <v>Language</v>
      </c>
      <c r="I7304" s="5">
        <v>0</v>
      </c>
      <c r="J7304" s="5">
        <v>2011</v>
      </c>
      <c r="K7304" s="5">
        <v>1</v>
      </c>
      <c r="L7304" s="5" t="s">
        <v>2948</v>
      </c>
      <c r="M7304" s="5" t="s">
        <v>96</v>
      </c>
      <c r="N7304" s="19">
        <v>9784336053534</v>
      </c>
    </row>
    <row r="7305" spans="1:14" ht="15.75" customHeight="1" x14ac:dyDescent="0.2">
      <c r="A7305" s="14">
        <v>95</v>
      </c>
      <c r="B7305" s="16">
        <v>740</v>
      </c>
      <c r="C7305" s="14" t="s">
        <v>10966</v>
      </c>
      <c r="D7305" s="17">
        <v>3</v>
      </c>
      <c r="E7305" s="5" t="s">
        <v>10967</v>
      </c>
      <c r="F7305" s="5">
        <v>0</v>
      </c>
      <c r="G7305" s="5" t="s">
        <v>10968</v>
      </c>
      <c r="H7305" s="20" t="str">
        <f ca="1">IFERROR(__xludf.DUMMYFUNCTION("GOOGLETRANSLATE(VIET!K7305,""vi"",""en"")"),"Language")</f>
        <v>Language</v>
      </c>
      <c r="I7305" s="5">
        <v>0</v>
      </c>
      <c r="J7305" s="5">
        <v>2012</v>
      </c>
      <c r="K7305" s="5">
        <v>1</v>
      </c>
      <c r="L7305" s="5" t="s">
        <v>8672</v>
      </c>
      <c r="M7305" s="5" t="s">
        <v>96</v>
      </c>
      <c r="N7305" s="19">
        <v>9784893588173</v>
      </c>
    </row>
    <row r="7306" spans="1:14" ht="15.75" customHeight="1" x14ac:dyDescent="0.2">
      <c r="A7306" s="14">
        <v>96</v>
      </c>
      <c r="B7306" s="16">
        <v>740</v>
      </c>
      <c r="C7306" s="14" t="s">
        <v>10969</v>
      </c>
      <c r="D7306" s="17">
        <v>4</v>
      </c>
      <c r="E7306" s="5" t="s">
        <v>10970</v>
      </c>
      <c r="F7306" s="5">
        <v>0</v>
      </c>
      <c r="G7306" s="5" t="s">
        <v>10968</v>
      </c>
      <c r="H7306" s="20" t="str">
        <f ca="1">IFERROR(__xludf.DUMMYFUNCTION("GOOGLETRANSLATE(VIET!K7306,""vi"",""en"")"),"Language")</f>
        <v>Language</v>
      </c>
      <c r="I7306" s="5">
        <v>0</v>
      </c>
      <c r="J7306" s="5">
        <v>2012</v>
      </c>
      <c r="K7306" s="5">
        <v>1</v>
      </c>
      <c r="L7306" s="5" t="s">
        <v>8672</v>
      </c>
      <c r="M7306" s="5" t="s">
        <v>96</v>
      </c>
      <c r="N7306" s="19">
        <v>9784893588180</v>
      </c>
    </row>
    <row r="7307" spans="1:14" ht="15.75" customHeight="1" x14ac:dyDescent="0.2">
      <c r="A7307" s="14">
        <v>97</v>
      </c>
      <c r="B7307" s="16">
        <v>740</v>
      </c>
      <c r="C7307" s="14" t="s">
        <v>10971</v>
      </c>
      <c r="D7307" s="17">
        <v>3</v>
      </c>
      <c r="E7307" s="5" t="s">
        <v>10972</v>
      </c>
      <c r="F7307" s="5">
        <v>0</v>
      </c>
      <c r="G7307" s="5" t="s">
        <v>10968</v>
      </c>
      <c r="H7307" s="20" t="str">
        <f ca="1">IFERROR(__xludf.DUMMYFUNCTION("GOOGLETRANSLATE(VIET!K7307,""vi"",""en"")"),"Language")</f>
        <v>Language</v>
      </c>
      <c r="I7307" s="5">
        <v>0</v>
      </c>
      <c r="J7307" s="5">
        <v>2012</v>
      </c>
      <c r="K7307" s="5">
        <v>1</v>
      </c>
      <c r="L7307" s="5" t="s">
        <v>8672</v>
      </c>
      <c r="M7307" s="5" t="s">
        <v>96</v>
      </c>
      <c r="N7307" s="19">
        <v>9784893588197</v>
      </c>
    </row>
    <row r="7308" spans="1:14" ht="15.75" customHeight="1" x14ac:dyDescent="0.2">
      <c r="A7308" s="14">
        <v>98</v>
      </c>
      <c r="B7308" s="16">
        <v>740</v>
      </c>
      <c r="C7308" s="14" t="s">
        <v>10973</v>
      </c>
      <c r="D7308" s="17">
        <v>3</v>
      </c>
      <c r="E7308" s="5" t="s">
        <v>10974</v>
      </c>
      <c r="F7308" s="5">
        <v>0</v>
      </c>
      <c r="G7308" s="5" t="s">
        <v>10968</v>
      </c>
      <c r="H7308" s="20" t="str">
        <f ca="1">IFERROR(__xludf.DUMMYFUNCTION("GOOGLETRANSLATE(VIET!K7308,""vi"",""en"")"),"Language")</f>
        <v>Language</v>
      </c>
      <c r="I7308" s="5">
        <v>0</v>
      </c>
      <c r="J7308" s="5">
        <v>2012</v>
      </c>
      <c r="K7308" s="5">
        <v>1</v>
      </c>
      <c r="L7308" s="5" t="s">
        <v>8672</v>
      </c>
      <c r="M7308" s="5" t="s">
        <v>96</v>
      </c>
      <c r="N7308" s="19">
        <v>9784893588203</v>
      </c>
    </row>
    <row r="7309" spans="1:14" ht="15.75" customHeight="1" x14ac:dyDescent="0.2">
      <c r="A7309" s="14">
        <v>99</v>
      </c>
      <c r="B7309" s="16">
        <v>740</v>
      </c>
      <c r="C7309" s="14" t="s">
        <v>10975</v>
      </c>
      <c r="D7309" s="17">
        <v>3</v>
      </c>
      <c r="E7309" s="5" t="s">
        <v>10976</v>
      </c>
      <c r="F7309" s="5">
        <v>0</v>
      </c>
      <c r="G7309" s="5" t="s">
        <v>10968</v>
      </c>
      <c r="H7309" s="20" t="str">
        <f ca="1">IFERROR(__xludf.DUMMYFUNCTION("GOOGLETRANSLATE(VIET!K7309,""vi"",""en"")"),"Language")</f>
        <v>Language</v>
      </c>
      <c r="I7309" s="5">
        <v>0</v>
      </c>
      <c r="J7309" s="5">
        <v>2012</v>
      </c>
      <c r="K7309" s="5">
        <v>1</v>
      </c>
      <c r="L7309" s="5" t="s">
        <v>8672</v>
      </c>
      <c r="M7309" s="5" t="s">
        <v>96</v>
      </c>
      <c r="N7309" s="19">
        <v>9784893588210</v>
      </c>
    </row>
    <row r="7310" spans="1:14" ht="15.75" customHeight="1" x14ac:dyDescent="0.2">
      <c r="A7310" s="14">
        <v>100</v>
      </c>
      <c r="B7310" s="16">
        <v>740</v>
      </c>
      <c r="C7310" s="14" t="s">
        <v>10977</v>
      </c>
      <c r="D7310" s="17">
        <v>2</v>
      </c>
      <c r="E7310" s="5" t="s">
        <v>10978</v>
      </c>
      <c r="F7310" s="5">
        <v>0</v>
      </c>
      <c r="G7310" s="5">
        <v>0</v>
      </c>
      <c r="H7310" s="20" t="str">
        <f ca="1">IFERROR(__xludf.DUMMYFUNCTION("GOOGLETRANSLATE(VIET!K7310,""vi"",""en"")"),"Language")</f>
        <v>Language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19">
        <v>0</v>
      </c>
    </row>
    <row r="7311" spans="1:14" ht="15.75" customHeight="1" x14ac:dyDescent="0.2">
      <c r="A7311" s="14">
        <v>101</v>
      </c>
      <c r="B7311" s="16">
        <v>740</v>
      </c>
      <c r="C7311" s="14" t="s">
        <v>10979</v>
      </c>
      <c r="D7311" s="17">
        <v>2</v>
      </c>
      <c r="E7311" s="5" t="s">
        <v>10980</v>
      </c>
      <c r="F7311" s="5">
        <v>0</v>
      </c>
      <c r="G7311" s="5" t="s">
        <v>10981</v>
      </c>
      <c r="H7311" s="20" t="str">
        <f ca="1">IFERROR(__xludf.DUMMYFUNCTION("GOOGLETRANSLATE(VIET!K7311,""vi"",""en"")"),"Language")</f>
        <v>Language</v>
      </c>
      <c r="I7311" s="5">
        <v>1</v>
      </c>
      <c r="J7311" s="5">
        <v>2009</v>
      </c>
      <c r="K7311" s="5">
        <v>1</v>
      </c>
      <c r="L7311" s="5">
        <v>0</v>
      </c>
      <c r="M7311" s="5">
        <v>0</v>
      </c>
      <c r="N7311" s="19">
        <v>9784893587350</v>
      </c>
    </row>
    <row r="7312" spans="1:14" ht="15.75" customHeight="1" x14ac:dyDescent="0.2">
      <c r="A7312" s="14">
        <v>130</v>
      </c>
      <c r="B7312" s="16">
        <v>740</v>
      </c>
      <c r="C7312" s="14" t="s">
        <v>10982</v>
      </c>
      <c r="D7312" s="17">
        <v>1</v>
      </c>
      <c r="E7312" s="5" t="s">
        <v>10983</v>
      </c>
      <c r="F7312" s="5">
        <v>0</v>
      </c>
      <c r="G7312" s="5">
        <v>0</v>
      </c>
      <c r="H7312" s="20" t="str">
        <f ca="1">IFERROR(__xludf.DUMMYFUNCTION("GOOGLETRANSLATE(VIET!K7312,""vi"",""en"")"),"Language")</f>
        <v>Language</v>
      </c>
      <c r="I7312" s="5">
        <v>0</v>
      </c>
      <c r="J7312" s="5">
        <v>2009</v>
      </c>
      <c r="K7312" s="5">
        <v>1</v>
      </c>
      <c r="L7312" s="5" t="s">
        <v>9454</v>
      </c>
      <c r="M7312" s="5" t="s">
        <v>96</v>
      </c>
      <c r="N7312" s="19">
        <v>9784384055719</v>
      </c>
    </row>
    <row r="7313" spans="1:14" ht="15.75" customHeight="1" x14ac:dyDescent="0.2">
      <c r="A7313" s="14">
        <v>102</v>
      </c>
      <c r="B7313" s="16">
        <v>740</v>
      </c>
      <c r="C7313" s="14" t="s">
        <v>10984</v>
      </c>
      <c r="D7313" s="17">
        <v>1</v>
      </c>
      <c r="E7313" s="5" t="s">
        <v>10985</v>
      </c>
      <c r="F7313" s="5">
        <v>0</v>
      </c>
      <c r="G7313" s="5" t="s">
        <v>10986</v>
      </c>
      <c r="H7313" s="20" t="str">
        <f ca="1">IFERROR(__xludf.DUMMYFUNCTION("GOOGLETRANSLATE(VIET!K7313,""vi"",""en"")"),"Language")</f>
        <v>Language</v>
      </c>
      <c r="I7313" s="5">
        <v>0</v>
      </c>
      <c r="J7313" s="5">
        <v>2009</v>
      </c>
      <c r="K7313" s="5">
        <v>1</v>
      </c>
      <c r="L7313" s="5" t="s">
        <v>9454</v>
      </c>
      <c r="M7313" s="5" t="s">
        <v>96</v>
      </c>
      <c r="N7313" s="19">
        <v>9784384055702</v>
      </c>
    </row>
    <row r="7314" spans="1:14" ht="15.75" customHeight="1" x14ac:dyDescent="0.2">
      <c r="A7314" s="14">
        <v>103</v>
      </c>
      <c r="B7314" s="16">
        <v>740</v>
      </c>
      <c r="C7314" s="14" t="s">
        <v>10987</v>
      </c>
      <c r="D7314" s="17">
        <v>2</v>
      </c>
      <c r="E7314" s="5" t="s">
        <v>10988</v>
      </c>
      <c r="F7314" s="5">
        <v>0</v>
      </c>
      <c r="G7314" s="5" t="s">
        <v>10989</v>
      </c>
      <c r="H7314" s="20" t="str">
        <f ca="1">IFERROR(__xludf.DUMMYFUNCTION("GOOGLETRANSLATE(VIET!K7314,""vi"",""en"")"),"Language")</f>
        <v>Language</v>
      </c>
      <c r="I7314" s="5">
        <v>0</v>
      </c>
      <c r="J7314" s="5">
        <v>2013</v>
      </c>
      <c r="K7314" s="5">
        <v>1</v>
      </c>
      <c r="L7314" s="5" t="s">
        <v>8672</v>
      </c>
      <c r="M7314" s="5" t="s">
        <v>96</v>
      </c>
      <c r="N7314" s="19">
        <v>9784893588531</v>
      </c>
    </row>
    <row r="7315" spans="1:14" ht="15.75" customHeight="1" x14ac:dyDescent="0.2">
      <c r="A7315" s="14">
        <v>104</v>
      </c>
      <c r="B7315" s="16">
        <v>740</v>
      </c>
      <c r="C7315" s="14" t="s">
        <v>10990</v>
      </c>
      <c r="D7315" s="17">
        <v>1</v>
      </c>
      <c r="E7315" s="5" t="s">
        <v>10991</v>
      </c>
      <c r="F7315" s="5">
        <v>0</v>
      </c>
      <c r="G7315" s="5">
        <v>0</v>
      </c>
      <c r="H7315" s="20" t="str">
        <f ca="1">IFERROR(__xludf.DUMMYFUNCTION("GOOGLETRANSLATE(VIET!K7315,""vi"",""en"")"),"0")</f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19">
        <v>0</v>
      </c>
    </row>
    <row r="7316" spans="1:14" ht="15.75" customHeight="1" x14ac:dyDescent="0.2">
      <c r="A7316" s="14">
        <v>105</v>
      </c>
      <c r="B7316" s="16">
        <v>740</v>
      </c>
      <c r="C7316" s="14" t="s">
        <v>10992</v>
      </c>
      <c r="D7316" s="17">
        <v>1</v>
      </c>
      <c r="E7316" s="5" t="s">
        <v>10993</v>
      </c>
      <c r="F7316" s="5">
        <v>0</v>
      </c>
      <c r="G7316" s="5">
        <v>0</v>
      </c>
      <c r="H7316" s="20" t="str">
        <f ca="1">IFERROR(__xludf.DUMMYFUNCTION("GOOGLETRANSLATE(VIET!K7316,""vi"",""en"")"),"0")</f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19">
        <v>0</v>
      </c>
    </row>
    <row r="7317" spans="1:14" ht="15.75" customHeight="1" x14ac:dyDescent="0.2">
      <c r="A7317" s="14">
        <v>106</v>
      </c>
      <c r="B7317" s="16">
        <v>740</v>
      </c>
      <c r="C7317" s="14" t="s">
        <v>10994</v>
      </c>
      <c r="D7317" s="17">
        <v>1</v>
      </c>
      <c r="E7317" s="5" t="s">
        <v>10995</v>
      </c>
      <c r="F7317" s="5">
        <v>0</v>
      </c>
      <c r="G7317" s="5" t="s">
        <v>10996</v>
      </c>
      <c r="H7317" s="20" t="str">
        <f ca="1">IFERROR(__xludf.DUMMYFUNCTION("GOOGLETRANSLATE(VIET!K7317,""vi"",""en"")"),"Language")</f>
        <v>Language</v>
      </c>
      <c r="I7317" s="5">
        <v>0</v>
      </c>
      <c r="J7317" s="5">
        <v>2013</v>
      </c>
      <c r="K7317" s="5">
        <v>1</v>
      </c>
      <c r="L7317" s="5" t="s">
        <v>8672</v>
      </c>
      <c r="M7317" s="5" t="s">
        <v>96</v>
      </c>
      <c r="N7317" s="19">
        <v>9784893588579</v>
      </c>
    </row>
    <row r="7318" spans="1:14" ht="15.75" customHeight="1" x14ac:dyDescent="0.2">
      <c r="A7318" s="14">
        <v>107</v>
      </c>
      <c r="B7318" s="16">
        <v>740</v>
      </c>
      <c r="C7318" s="14" t="s">
        <v>10997</v>
      </c>
      <c r="D7318" s="17">
        <v>2</v>
      </c>
      <c r="E7318" s="5" t="s">
        <v>10998</v>
      </c>
      <c r="F7318" s="5">
        <v>0</v>
      </c>
      <c r="G7318" s="5" t="s">
        <v>10999</v>
      </c>
      <c r="H7318" s="20" t="str">
        <f ca="1">IFERROR(__xludf.DUMMYFUNCTION("GOOGLETRANSLATE(VIET!K7318,""vi"",""en"")"),"Language")</f>
        <v>Language</v>
      </c>
      <c r="I7318" s="5">
        <v>0</v>
      </c>
      <c r="J7318" s="5">
        <v>2013</v>
      </c>
      <c r="K7318" s="5">
        <v>1</v>
      </c>
      <c r="L7318" s="5" t="s">
        <v>10823</v>
      </c>
      <c r="M7318" s="5" t="s">
        <v>96</v>
      </c>
      <c r="N7318" s="19">
        <v>9784896894899</v>
      </c>
    </row>
    <row r="7319" spans="1:14" ht="15.75" customHeight="1" x14ac:dyDescent="0.2">
      <c r="A7319" s="14">
        <v>108</v>
      </c>
      <c r="B7319" s="16">
        <v>740</v>
      </c>
      <c r="C7319" s="14" t="s">
        <v>11000</v>
      </c>
      <c r="D7319" s="17">
        <v>3</v>
      </c>
      <c r="E7319" s="5" t="s">
        <v>11001</v>
      </c>
      <c r="F7319" s="5">
        <v>0</v>
      </c>
      <c r="G7319" s="5" t="s">
        <v>10999</v>
      </c>
      <c r="H7319" s="20" t="str">
        <f ca="1">IFERROR(__xludf.DUMMYFUNCTION("GOOGLETRANSLATE(VIET!K7319,""vi"",""en"")"),"0")</f>
        <v>0</v>
      </c>
      <c r="I7319" s="5">
        <v>0</v>
      </c>
      <c r="J7319" s="5">
        <v>2013</v>
      </c>
      <c r="K7319" s="5">
        <v>1</v>
      </c>
      <c r="L7319" s="5" t="s">
        <v>10823</v>
      </c>
      <c r="M7319" s="5">
        <v>0</v>
      </c>
      <c r="N7319" s="19">
        <v>9784896894905</v>
      </c>
    </row>
    <row r="7320" spans="1:14" ht="15.75" customHeight="1" x14ac:dyDescent="0.2">
      <c r="A7320" s="14">
        <v>109</v>
      </c>
      <c r="B7320" s="16">
        <v>740</v>
      </c>
      <c r="C7320" s="14" t="s">
        <v>11002</v>
      </c>
      <c r="D7320" s="17">
        <v>1</v>
      </c>
      <c r="E7320" s="5" t="s">
        <v>11003</v>
      </c>
      <c r="F7320" s="5">
        <v>0</v>
      </c>
      <c r="G7320" s="5" t="s">
        <v>11004</v>
      </c>
      <c r="H7320" s="20" t="str">
        <f ca="1">IFERROR(__xludf.DUMMYFUNCTION("GOOGLETRANSLATE(VIET!K7320,""vi"",""en"")"),"Language")</f>
        <v>Language</v>
      </c>
      <c r="I7320" s="5">
        <v>0</v>
      </c>
      <c r="J7320" s="5">
        <v>2013</v>
      </c>
      <c r="K7320" s="5">
        <v>1</v>
      </c>
      <c r="L7320" s="5" t="s">
        <v>11005</v>
      </c>
      <c r="M7320" s="5" t="s">
        <v>96</v>
      </c>
      <c r="N7320" s="19">
        <v>9784872178494</v>
      </c>
    </row>
    <row r="7321" spans="1:14" ht="15.75" customHeight="1" x14ac:dyDescent="0.2">
      <c r="A7321" s="14">
        <v>110</v>
      </c>
      <c r="B7321" s="16">
        <v>740</v>
      </c>
      <c r="C7321" s="14" t="s">
        <v>11006</v>
      </c>
      <c r="D7321" s="17">
        <v>1</v>
      </c>
      <c r="E7321" s="5" t="s">
        <v>11007</v>
      </c>
      <c r="F7321" s="5">
        <v>0</v>
      </c>
      <c r="G7321" s="5" t="s">
        <v>11004</v>
      </c>
      <c r="H7321" s="20" t="str">
        <f ca="1">IFERROR(__xludf.DUMMYFUNCTION("GOOGLETRANSLATE(VIET!K7321,""vi"",""en"")"),"Language")</f>
        <v>Language</v>
      </c>
      <c r="I7321" s="5">
        <v>0</v>
      </c>
      <c r="J7321" s="5">
        <v>2013</v>
      </c>
      <c r="K7321" s="5">
        <v>1</v>
      </c>
      <c r="L7321" s="5" t="s">
        <v>11005</v>
      </c>
      <c r="M7321" s="5" t="s">
        <v>96</v>
      </c>
      <c r="N7321" s="19">
        <v>9784872178487</v>
      </c>
    </row>
    <row r="7322" spans="1:14" ht="15.75" customHeight="1" x14ac:dyDescent="0.2">
      <c r="A7322" s="14">
        <v>111</v>
      </c>
      <c r="B7322" s="16">
        <v>740</v>
      </c>
      <c r="C7322" s="14" t="s">
        <v>11008</v>
      </c>
      <c r="D7322" s="17">
        <v>2</v>
      </c>
      <c r="E7322" s="5" t="s">
        <v>11009</v>
      </c>
      <c r="F7322" s="5">
        <v>0</v>
      </c>
      <c r="G7322" s="5" t="s">
        <v>11010</v>
      </c>
      <c r="H7322" s="20" t="str">
        <f ca="1">IFERROR(__xludf.DUMMYFUNCTION("GOOGLETRANSLATE(VIET!K7322,""vi"",""en"")"),"0")</f>
        <v>0</v>
      </c>
      <c r="I7322" s="5">
        <v>0</v>
      </c>
      <c r="J7322" s="5">
        <v>2014</v>
      </c>
      <c r="K7322" s="5">
        <v>1</v>
      </c>
      <c r="L7322" s="5" t="s">
        <v>11005</v>
      </c>
      <c r="M7322" s="5">
        <v>0</v>
      </c>
      <c r="N7322" s="19">
        <v>9784872178630</v>
      </c>
    </row>
    <row r="7323" spans="1:14" ht="15.75" customHeight="1" x14ac:dyDescent="0.2">
      <c r="A7323" s="14">
        <v>112</v>
      </c>
      <c r="B7323" s="16">
        <v>740</v>
      </c>
      <c r="C7323" s="14" t="s">
        <v>11011</v>
      </c>
      <c r="D7323" s="17">
        <v>3</v>
      </c>
      <c r="E7323" s="5" t="s">
        <v>11012</v>
      </c>
      <c r="F7323" s="5">
        <v>0</v>
      </c>
      <c r="G7323" s="5" t="s">
        <v>11013</v>
      </c>
      <c r="H7323" s="20" t="str">
        <f ca="1">IFERROR(__xludf.DUMMYFUNCTION("GOOGLETRANSLATE(VIET!K7323,""vi"",""en"")"),"Language")</f>
        <v>Language</v>
      </c>
      <c r="I7323" s="5">
        <v>0</v>
      </c>
      <c r="J7323" s="5">
        <v>2013</v>
      </c>
      <c r="K7323" s="5">
        <v>1</v>
      </c>
      <c r="L7323" s="5" t="s">
        <v>11005</v>
      </c>
      <c r="M7323" s="5" t="s">
        <v>96</v>
      </c>
      <c r="N7323" s="19">
        <v>9784872178623</v>
      </c>
    </row>
    <row r="7324" spans="1:14" ht="15.75" customHeight="1" x14ac:dyDescent="0.2">
      <c r="A7324" s="14">
        <v>113</v>
      </c>
      <c r="B7324" s="16">
        <v>740</v>
      </c>
      <c r="C7324" s="14" t="s">
        <v>11014</v>
      </c>
      <c r="D7324" s="17">
        <v>4</v>
      </c>
      <c r="E7324" s="5" t="s">
        <v>11015</v>
      </c>
      <c r="F7324" s="5">
        <v>0</v>
      </c>
      <c r="G7324" s="5" t="s">
        <v>11013</v>
      </c>
      <c r="H7324" s="20" t="str">
        <f ca="1">IFERROR(__xludf.DUMMYFUNCTION("GOOGLETRANSLATE(VIET!K7324,""vi"",""en"")"),"Language")</f>
        <v>Language</v>
      </c>
      <c r="I7324" s="5">
        <v>0</v>
      </c>
      <c r="J7324" s="5">
        <v>2013</v>
      </c>
      <c r="K7324" s="5">
        <v>1</v>
      </c>
      <c r="L7324" s="5" t="s">
        <v>11005</v>
      </c>
      <c r="M7324" s="5" t="s">
        <v>96</v>
      </c>
      <c r="N7324" s="19">
        <v>9784872178616</v>
      </c>
    </row>
    <row r="7325" spans="1:14" ht="15.75" customHeight="1" x14ac:dyDescent="0.2">
      <c r="A7325" s="14">
        <v>114</v>
      </c>
      <c r="B7325" s="16">
        <v>740</v>
      </c>
      <c r="C7325" s="14" t="s">
        <v>11016</v>
      </c>
      <c r="D7325" s="17">
        <v>4</v>
      </c>
      <c r="E7325" s="5" t="s">
        <v>11017</v>
      </c>
      <c r="F7325" s="5">
        <v>0</v>
      </c>
      <c r="G7325" s="5" t="s">
        <v>11013</v>
      </c>
      <c r="H7325" s="20" t="str">
        <f ca="1">IFERROR(__xludf.DUMMYFUNCTION("GOOGLETRANSLATE(VIET!K7325,""vi"",""en"")"),"Language")</f>
        <v>Language</v>
      </c>
      <c r="I7325" s="5">
        <v>0</v>
      </c>
      <c r="J7325" s="5">
        <v>2013</v>
      </c>
      <c r="K7325" s="5">
        <v>1</v>
      </c>
      <c r="L7325" s="5" t="s">
        <v>11005</v>
      </c>
      <c r="M7325" s="5" t="s">
        <v>96</v>
      </c>
      <c r="N7325" s="19">
        <v>9784872178609</v>
      </c>
    </row>
    <row r="7326" spans="1:14" ht="15.75" customHeight="1" x14ac:dyDescent="0.2">
      <c r="A7326" s="14">
        <v>115</v>
      </c>
      <c r="B7326" s="16">
        <v>740</v>
      </c>
      <c r="C7326" s="14" t="s">
        <v>11018</v>
      </c>
      <c r="D7326" s="17">
        <v>2</v>
      </c>
      <c r="E7326" s="5" t="s">
        <v>11019</v>
      </c>
      <c r="F7326" s="5">
        <v>0</v>
      </c>
      <c r="G7326" s="5" t="s">
        <v>11010</v>
      </c>
      <c r="H7326" s="20" t="str">
        <f ca="1">IFERROR(__xludf.DUMMYFUNCTION("GOOGLETRANSLATE(VIET!K7326,""vi"",""en"")"),"0")</f>
        <v>0</v>
      </c>
      <c r="I7326" s="5">
        <v>0</v>
      </c>
      <c r="J7326" s="5">
        <v>2014</v>
      </c>
      <c r="K7326" s="5">
        <v>1</v>
      </c>
      <c r="L7326" s="5" t="s">
        <v>11005</v>
      </c>
      <c r="M7326" s="5">
        <v>0</v>
      </c>
      <c r="N7326" s="19">
        <v>9784872178593</v>
      </c>
    </row>
    <row r="7327" spans="1:14" ht="15.75" customHeight="1" x14ac:dyDescent="0.2">
      <c r="A7327" s="14">
        <v>116</v>
      </c>
      <c r="B7327" s="16">
        <v>740</v>
      </c>
      <c r="C7327" s="14" t="s">
        <v>11020</v>
      </c>
      <c r="D7327" s="17">
        <v>3</v>
      </c>
      <c r="E7327" s="5" t="s">
        <v>11021</v>
      </c>
      <c r="F7327" s="5">
        <v>0</v>
      </c>
      <c r="G7327" s="5" t="s">
        <v>11022</v>
      </c>
      <c r="H7327" s="20" t="str">
        <f ca="1">IFERROR(__xludf.DUMMYFUNCTION("GOOGLETRANSLATE(VIET!K7327,""vi"",""en"")"),"Language")</f>
        <v>Language</v>
      </c>
      <c r="I7327" s="5">
        <v>0</v>
      </c>
      <c r="J7327" s="5">
        <v>2013</v>
      </c>
      <c r="K7327" s="5">
        <v>1</v>
      </c>
      <c r="L7327" s="5" t="s">
        <v>11023</v>
      </c>
      <c r="M7327" s="5" t="s">
        <v>96</v>
      </c>
      <c r="N7327" s="19">
        <v>9784863921481</v>
      </c>
    </row>
    <row r="7328" spans="1:14" ht="15.75" customHeight="1" x14ac:dyDescent="0.2">
      <c r="A7328" s="14">
        <v>117</v>
      </c>
      <c r="B7328" s="16">
        <v>740</v>
      </c>
      <c r="C7328" s="14" t="s">
        <v>11024</v>
      </c>
      <c r="D7328" s="17">
        <v>3</v>
      </c>
      <c r="E7328" s="5" t="s">
        <v>11025</v>
      </c>
      <c r="F7328" s="5">
        <v>0</v>
      </c>
      <c r="G7328" s="5" t="s">
        <v>11026</v>
      </c>
      <c r="H7328" s="20" t="str">
        <f ca="1">IFERROR(__xludf.DUMMYFUNCTION("GOOGLETRANSLATE(VIET!K7328,""vi"",""en"")"),"Language")</f>
        <v>Language</v>
      </c>
      <c r="I7328" s="5">
        <v>0</v>
      </c>
      <c r="J7328" s="5">
        <v>2013</v>
      </c>
      <c r="K7328" s="5">
        <v>1</v>
      </c>
      <c r="L7328" s="5" t="s">
        <v>11023</v>
      </c>
      <c r="M7328" s="5" t="s">
        <v>96</v>
      </c>
      <c r="N7328" s="19">
        <v>9784863921566</v>
      </c>
    </row>
    <row r="7329" spans="1:14" ht="15.75" customHeight="1" x14ac:dyDescent="0.2">
      <c r="A7329" s="14">
        <v>118</v>
      </c>
      <c r="B7329" s="16">
        <v>740</v>
      </c>
      <c r="C7329" s="14" t="s">
        <v>11027</v>
      </c>
      <c r="D7329" s="17">
        <v>3</v>
      </c>
      <c r="E7329" s="5" t="s">
        <v>11028</v>
      </c>
      <c r="F7329" s="5">
        <v>0</v>
      </c>
      <c r="G7329" s="5" t="s">
        <v>11026</v>
      </c>
      <c r="H7329" s="20" t="str">
        <f ca="1">IFERROR(__xludf.DUMMYFUNCTION("GOOGLETRANSLATE(VIET!K7329,""vi"",""en"")"),"Language")</f>
        <v>Language</v>
      </c>
      <c r="I7329" s="5">
        <v>0</v>
      </c>
      <c r="J7329" s="5">
        <v>2013</v>
      </c>
      <c r="K7329" s="5">
        <v>1</v>
      </c>
      <c r="L7329" s="5" t="s">
        <v>11023</v>
      </c>
      <c r="M7329" s="5" t="s">
        <v>96</v>
      </c>
      <c r="N7329" s="19">
        <v>9784863921702</v>
      </c>
    </row>
    <row r="7330" spans="1:14" ht="15.75" customHeight="1" x14ac:dyDescent="0.2">
      <c r="A7330" s="14">
        <v>119</v>
      </c>
      <c r="B7330" s="16">
        <v>740</v>
      </c>
      <c r="C7330" s="14" t="s">
        <v>11029</v>
      </c>
      <c r="D7330" s="17">
        <v>1</v>
      </c>
      <c r="E7330" s="5" t="s">
        <v>11030</v>
      </c>
      <c r="F7330" s="5">
        <v>0</v>
      </c>
      <c r="G7330" s="5" t="s">
        <v>11031</v>
      </c>
      <c r="H7330" s="20" t="str">
        <f ca="1">IFERROR(__xludf.DUMMYFUNCTION("GOOGLETRANSLATE(VIET!K7330,""vi"",""en"")"),"Language")</f>
        <v>Language</v>
      </c>
      <c r="I7330" s="5">
        <v>0</v>
      </c>
      <c r="J7330" s="5">
        <v>2013</v>
      </c>
      <c r="K7330" s="5">
        <v>1</v>
      </c>
      <c r="L7330" s="5" t="s">
        <v>11023</v>
      </c>
      <c r="M7330" s="5" t="s">
        <v>96</v>
      </c>
      <c r="N7330" s="19">
        <v>9784863921412</v>
      </c>
    </row>
    <row r="7331" spans="1:14" ht="15.75" customHeight="1" x14ac:dyDescent="0.2">
      <c r="A7331" s="14">
        <v>120</v>
      </c>
      <c r="B7331" s="16">
        <v>740</v>
      </c>
      <c r="C7331" s="14" t="s">
        <v>11032</v>
      </c>
      <c r="D7331" s="17">
        <v>1</v>
      </c>
      <c r="E7331" s="5" t="s">
        <v>11033</v>
      </c>
      <c r="F7331" s="5">
        <v>0</v>
      </c>
      <c r="G7331" s="5" t="s">
        <v>11031</v>
      </c>
      <c r="H7331" s="20" t="str">
        <f ca="1">IFERROR(__xludf.DUMMYFUNCTION("GOOGLETRANSLATE(VIET!K7331,""vi"",""en"")"),"Language")</f>
        <v>Language</v>
      </c>
      <c r="I7331" s="5">
        <v>0</v>
      </c>
      <c r="J7331" s="5">
        <v>2013</v>
      </c>
      <c r="K7331" s="5">
        <v>1</v>
      </c>
      <c r="L7331" s="5" t="s">
        <v>11023</v>
      </c>
      <c r="M7331" s="5" t="s">
        <v>96</v>
      </c>
      <c r="N7331" s="19">
        <v>9784863921382</v>
      </c>
    </row>
    <row r="7332" spans="1:14" ht="15.75" customHeight="1" x14ac:dyDescent="0.2">
      <c r="A7332" s="14">
        <v>121</v>
      </c>
      <c r="B7332" s="16">
        <v>740</v>
      </c>
      <c r="C7332" s="14" t="s">
        <v>11034</v>
      </c>
      <c r="D7332" s="17">
        <v>1</v>
      </c>
      <c r="E7332" s="5" t="s">
        <v>11035</v>
      </c>
      <c r="F7332" s="5">
        <v>0</v>
      </c>
      <c r="G7332" s="5">
        <v>0</v>
      </c>
      <c r="H7332" s="20" t="str">
        <f ca="1">IFERROR(__xludf.DUMMYFUNCTION("GOOGLETRANSLATE(VIET!K7332,""vi"",""en"")"),"Language")</f>
        <v>Language</v>
      </c>
      <c r="I7332" s="5">
        <v>0</v>
      </c>
      <c r="J7332" s="5">
        <v>2013</v>
      </c>
      <c r="K7332" s="5">
        <v>1</v>
      </c>
      <c r="L7332" s="5" t="s">
        <v>11023</v>
      </c>
      <c r="M7332" s="5" t="s">
        <v>96</v>
      </c>
      <c r="N7332" s="19">
        <v>9784863921375</v>
      </c>
    </row>
    <row r="7333" spans="1:14" ht="15.75" customHeight="1" x14ac:dyDescent="0.2">
      <c r="A7333" s="14">
        <v>122</v>
      </c>
      <c r="B7333" s="16">
        <v>740</v>
      </c>
      <c r="C7333" s="14" t="s">
        <v>11036</v>
      </c>
      <c r="D7333" s="17">
        <v>1</v>
      </c>
      <c r="E7333" s="5" t="s">
        <v>11037</v>
      </c>
      <c r="F7333" s="5">
        <v>0</v>
      </c>
      <c r="G7333" s="5">
        <v>0</v>
      </c>
      <c r="H7333" s="20" t="str">
        <f ca="1">IFERROR(__xludf.DUMMYFUNCTION("GOOGLETRANSLATE(VIET!K7333,""vi"",""en"")"),"0")</f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19">
        <v>0</v>
      </c>
    </row>
    <row r="7334" spans="1:14" ht="15.75" customHeight="1" x14ac:dyDescent="0.2">
      <c r="A7334" s="14">
        <v>123</v>
      </c>
      <c r="B7334" s="16">
        <v>740</v>
      </c>
      <c r="C7334" s="14" t="s">
        <v>11038</v>
      </c>
      <c r="D7334" s="17">
        <v>1</v>
      </c>
      <c r="E7334" s="5" t="s">
        <v>11039</v>
      </c>
      <c r="F7334" s="5">
        <v>0</v>
      </c>
      <c r="G7334" s="5" t="s">
        <v>10986</v>
      </c>
      <c r="H7334" s="20" t="str">
        <f ca="1">IFERROR(__xludf.DUMMYFUNCTION("GOOGLETRANSLATE(VIET!K7334,""vi"",""en"")"),"Language")</f>
        <v>Language</v>
      </c>
      <c r="I7334" s="5">
        <v>0</v>
      </c>
      <c r="J7334" s="5">
        <v>2013</v>
      </c>
      <c r="K7334" s="5">
        <v>1</v>
      </c>
      <c r="L7334" s="5" t="s">
        <v>9454</v>
      </c>
      <c r="M7334" s="5" t="s">
        <v>96</v>
      </c>
      <c r="N7334" s="19">
        <v>9784384057621</v>
      </c>
    </row>
    <row r="7335" spans="1:14" ht="15.75" customHeight="1" x14ac:dyDescent="0.2">
      <c r="A7335" s="14">
        <v>124</v>
      </c>
      <c r="B7335" s="16">
        <v>740</v>
      </c>
      <c r="C7335" s="14" t="s">
        <v>11040</v>
      </c>
      <c r="D7335" s="17">
        <v>1</v>
      </c>
      <c r="E7335" s="5" t="s">
        <v>11041</v>
      </c>
      <c r="F7335" s="5">
        <v>0</v>
      </c>
      <c r="G7335" s="5">
        <v>0</v>
      </c>
      <c r="H7335" s="20" t="str">
        <f ca="1">IFERROR(__xludf.DUMMYFUNCTION("GOOGLETRANSLATE(VIET!K7335,""vi"",""en"")"),"0")</f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19">
        <v>0</v>
      </c>
    </row>
    <row r="7336" spans="1:14" ht="15.75" customHeight="1" x14ac:dyDescent="0.2">
      <c r="A7336" s="14">
        <v>125</v>
      </c>
      <c r="B7336" s="16">
        <v>740</v>
      </c>
      <c r="C7336" s="14" t="s">
        <v>11042</v>
      </c>
      <c r="D7336" s="17">
        <v>3</v>
      </c>
      <c r="E7336" s="5" t="s">
        <v>11043</v>
      </c>
      <c r="F7336" s="5">
        <v>0</v>
      </c>
      <c r="G7336" s="5">
        <v>0</v>
      </c>
      <c r="H7336" s="20" t="str">
        <f ca="1">IFERROR(__xludf.DUMMYFUNCTION("GOOGLETRANSLATE(VIET!K7336,""vi"",""en"")"),"0")</f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19">
        <v>0</v>
      </c>
    </row>
    <row r="7337" spans="1:14" ht="15.75" customHeight="1" x14ac:dyDescent="0.2">
      <c r="A7337" s="14">
        <v>126</v>
      </c>
      <c r="B7337" s="16">
        <v>740</v>
      </c>
      <c r="C7337" s="14" t="s">
        <v>11044</v>
      </c>
      <c r="D7337" s="17">
        <v>1</v>
      </c>
      <c r="E7337" s="5" t="s">
        <v>11045</v>
      </c>
      <c r="F7337" s="5">
        <v>0</v>
      </c>
      <c r="G7337" s="5">
        <v>0</v>
      </c>
      <c r="H7337" s="20" t="str">
        <f ca="1">IFERROR(__xludf.DUMMYFUNCTION("GOOGLETRANSLATE(VIET!K7337,""vi"",""en"")"),"0")</f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19">
        <v>0</v>
      </c>
    </row>
    <row r="7338" spans="1:14" ht="15.75" customHeight="1" x14ac:dyDescent="0.2">
      <c r="A7338" s="14">
        <v>127</v>
      </c>
      <c r="B7338" s="16">
        <v>740</v>
      </c>
      <c r="C7338" s="14" t="s">
        <v>11046</v>
      </c>
      <c r="D7338" s="17">
        <v>1</v>
      </c>
      <c r="E7338" s="5" t="s">
        <v>11047</v>
      </c>
      <c r="F7338" s="5">
        <v>0</v>
      </c>
      <c r="G7338" s="5">
        <v>0</v>
      </c>
      <c r="H7338" s="20" t="str">
        <f ca="1">IFERROR(__xludf.DUMMYFUNCTION("GOOGLETRANSLATE(VIET!K7338,""vi"",""en"")"),"0")</f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19">
        <v>0</v>
      </c>
    </row>
    <row r="7339" spans="1:14" ht="15.75" customHeight="1" x14ac:dyDescent="0.2">
      <c r="A7339" s="14">
        <v>128</v>
      </c>
      <c r="B7339" s="16">
        <v>740</v>
      </c>
      <c r="C7339" s="14" t="s">
        <v>11048</v>
      </c>
      <c r="D7339" s="17">
        <v>3</v>
      </c>
      <c r="E7339" s="5" t="s">
        <v>11049</v>
      </c>
      <c r="F7339" s="5">
        <v>0</v>
      </c>
      <c r="G7339" s="5" t="s">
        <v>11050</v>
      </c>
      <c r="H7339" s="20" t="str">
        <f ca="1">IFERROR(__xludf.DUMMYFUNCTION("GOOGLETRANSLATE(VIET!K7339,""vi"",""en"")"),"0")</f>
        <v>0</v>
      </c>
      <c r="I7339" s="5">
        <v>0</v>
      </c>
      <c r="J7339" s="5">
        <v>2013</v>
      </c>
      <c r="K7339" s="5">
        <v>1</v>
      </c>
      <c r="L7339" s="5" t="s">
        <v>9454</v>
      </c>
      <c r="M7339" s="5" t="s">
        <v>96</v>
      </c>
      <c r="N7339" s="19">
        <v>9784384057638</v>
      </c>
    </row>
    <row r="7340" spans="1:14" ht="15.75" customHeight="1" x14ac:dyDescent="0.2">
      <c r="A7340" s="14">
        <v>129</v>
      </c>
      <c r="B7340" s="16">
        <v>740</v>
      </c>
      <c r="C7340" s="14" t="s">
        <v>11051</v>
      </c>
      <c r="D7340" s="17">
        <v>1</v>
      </c>
      <c r="E7340" s="5" t="s">
        <v>10985</v>
      </c>
      <c r="F7340" s="5">
        <v>0</v>
      </c>
      <c r="G7340" s="5" t="s">
        <v>10986</v>
      </c>
      <c r="H7340" s="20" t="str">
        <f ca="1">IFERROR(__xludf.DUMMYFUNCTION("GOOGLETRANSLATE(VIET!K7340,""vi"",""en"")"),"Language")</f>
        <v>Language</v>
      </c>
      <c r="I7340" s="5">
        <v>0</v>
      </c>
      <c r="J7340" s="5">
        <v>2009</v>
      </c>
      <c r="K7340" s="5">
        <v>1</v>
      </c>
      <c r="L7340" s="5" t="s">
        <v>9454</v>
      </c>
      <c r="M7340" s="5" t="s">
        <v>96</v>
      </c>
      <c r="N7340" s="19">
        <v>9784384055702</v>
      </c>
    </row>
    <row r="7341" spans="1:14" ht="15.75" customHeight="1" x14ac:dyDescent="0.2">
      <c r="A7341" s="14">
        <v>131</v>
      </c>
      <c r="B7341" s="16">
        <v>740</v>
      </c>
      <c r="C7341" s="14" t="s">
        <v>11052</v>
      </c>
      <c r="D7341" s="17">
        <v>1</v>
      </c>
      <c r="E7341" s="5" t="s">
        <v>11053</v>
      </c>
      <c r="F7341" s="5">
        <v>0</v>
      </c>
      <c r="G7341" s="5">
        <v>0</v>
      </c>
      <c r="H7341" s="20" t="str">
        <f ca="1">IFERROR(__xludf.DUMMYFUNCTION("GOOGLETRANSLATE(VIET!K7341,""vi"",""en"")"),"0")</f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19">
        <v>0</v>
      </c>
    </row>
    <row r="7342" spans="1:14" ht="15.75" customHeight="1" x14ac:dyDescent="0.2">
      <c r="A7342" s="14">
        <v>132</v>
      </c>
      <c r="B7342" s="16">
        <v>740</v>
      </c>
      <c r="C7342" s="14" t="s">
        <v>11054</v>
      </c>
      <c r="D7342" s="17">
        <v>1</v>
      </c>
      <c r="E7342" s="5" t="s">
        <v>11055</v>
      </c>
      <c r="F7342" s="5">
        <v>0</v>
      </c>
      <c r="G7342" s="5">
        <v>0</v>
      </c>
      <c r="H7342" s="20" t="str">
        <f ca="1">IFERROR(__xludf.DUMMYFUNCTION("GOOGLETRANSLATE(VIET!K7342,""vi"",""en"")"),"0")</f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19">
        <v>0</v>
      </c>
    </row>
    <row r="7343" spans="1:14" ht="15.75" customHeight="1" x14ac:dyDescent="0.2">
      <c r="A7343" s="14">
        <v>133</v>
      </c>
      <c r="B7343" s="16">
        <v>740</v>
      </c>
      <c r="C7343" s="14" t="s">
        <v>11056</v>
      </c>
      <c r="D7343" s="17">
        <v>2</v>
      </c>
      <c r="E7343" s="5" t="s">
        <v>11057</v>
      </c>
      <c r="F7343" s="5">
        <v>0</v>
      </c>
      <c r="G7343" s="5" t="s">
        <v>10798</v>
      </c>
      <c r="H7343" s="20" t="str">
        <f ca="1">IFERROR(__xludf.DUMMYFUNCTION("GOOGLETRANSLATE(VIET!K7343,""vi"",""en"")"),"日本語 教育")</f>
        <v>日本語 教育</v>
      </c>
      <c r="I7343" s="5">
        <v>5</v>
      </c>
      <c r="J7343" s="5">
        <v>2016</v>
      </c>
      <c r="K7343" s="5">
        <v>6</v>
      </c>
      <c r="L7343" s="5" t="s">
        <v>9010</v>
      </c>
      <c r="M7343" s="5" t="s">
        <v>96</v>
      </c>
      <c r="N7343" s="19" t="s">
        <v>11058</v>
      </c>
    </row>
    <row r="7344" spans="1:14" ht="15.75" customHeight="1" x14ac:dyDescent="0.2">
      <c r="A7344" s="14">
        <v>134</v>
      </c>
      <c r="B7344" s="16">
        <v>740</v>
      </c>
      <c r="C7344" s="14" t="s">
        <v>11059</v>
      </c>
      <c r="D7344" s="17">
        <v>2</v>
      </c>
      <c r="E7344" s="5" t="s">
        <v>11060</v>
      </c>
      <c r="F7344" s="5">
        <v>0</v>
      </c>
      <c r="G7344" s="5" t="s">
        <v>10798</v>
      </c>
      <c r="H7344" s="20" t="str">
        <f ca="1">IFERROR(__xludf.DUMMYFUNCTION("GOOGLETRANSLATE(VIET!K7344,""vi"",""en"")"),"日本語 教育")</f>
        <v>日本語 教育</v>
      </c>
      <c r="I7344" s="5">
        <v>5</v>
      </c>
      <c r="J7344" s="5">
        <v>2014</v>
      </c>
      <c r="K7344" s="5">
        <v>4</v>
      </c>
      <c r="L7344" s="5" t="s">
        <v>9010</v>
      </c>
      <c r="M7344" s="5" t="s">
        <v>96</v>
      </c>
      <c r="N7344" s="19" t="s">
        <v>11061</v>
      </c>
    </row>
    <row r="7345" spans="1:14" ht="15.75" customHeight="1" x14ac:dyDescent="0.2">
      <c r="A7345" s="14">
        <v>135</v>
      </c>
      <c r="B7345" s="16">
        <v>740</v>
      </c>
      <c r="C7345" s="14" t="s">
        <v>11011</v>
      </c>
      <c r="D7345" s="17">
        <v>2</v>
      </c>
      <c r="E7345" s="5" t="s">
        <v>11062</v>
      </c>
      <c r="F7345" s="5">
        <v>0</v>
      </c>
      <c r="G7345" s="5" t="s">
        <v>11063</v>
      </c>
      <c r="H7345" s="20" t="str">
        <f ca="1">IFERROR(__xludf.DUMMYFUNCTION("GOOGLETRANSLATE(VIET!K7345,""vi"",""en"")"),"日本語 教育")</f>
        <v>日本語 教育</v>
      </c>
      <c r="I7345" s="5">
        <v>2</v>
      </c>
      <c r="J7345" s="5">
        <v>2016</v>
      </c>
      <c r="K7345" s="5">
        <v>4</v>
      </c>
      <c r="L7345" s="5" t="s">
        <v>9010</v>
      </c>
      <c r="M7345" s="5" t="s">
        <v>96</v>
      </c>
      <c r="N7345" s="19" t="s">
        <v>11064</v>
      </c>
    </row>
    <row r="7346" spans="1:14" ht="15.75" customHeight="1" x14ac:dyDescent="0.2">
      <c r="A7346" s="14">
        <v>136</v>
      </c>
      <c r="B7346" s="16">
        <v>740</v>
      </c>
      <c r="C7346" s="14" t="s">
        <v>11018</v>
      </c>
      <c r="D7346" s="17">
        <v>2</v>
      </c>
      <c r="E7346" s="5" t="s">
        <v>11065</v>
      </c>
      <c r="F7346" s="5">
        <v>0</v>
      </c>
      <c r="G7346" s="5" t="s">
        <v>11063</v>
      </c>
      <c r="H7346" s="20" t="str">
        <f ca="1">IFERROR(__xludf.DUMMYFUNCTION("GOOGLETRANSLATE(VIET!K7346,""vi"",""en"")"),"日本語 教育")</f>
        <v>日本語 教育</v>
      </c>
      <c r="I7346" s="5">
        <v>5</v>
      </c>
      <c r="J7346" s="5">
        <v>2014</v>
      </c>
      <c r="K7346" s="5">
        <v>1</v>
      </c>
      <c r="L7346" s="5" t="s">
        <v>9010</v>
      </c>
      <c r="M7346" s="5" t="s">
        <v>96</v>
      </c>
      <c r="N7346" s="19" t="s">
        <v>11066</v>
      </c>
    </row>
    <row r="7347" spans="1:14" ht="15.75" customHeight="1" x14ac:dyDescent="0.2">
      <c r="A7347" s="14">
        <v>137</v>
      </c>
      <c r="B7347" s="16">
        <v>740</v>
      </c>
      <c r="C7347" s="14" t="s">
        <v>11067</v>
      </c>
      <c r="D7347" s="17">
        <v>1</v>
      </c>
      <c r="E7347" s="5" t="s">
        <v>11068</v>
      </c>
      <c r="F7347" s="5">
        <v>0</v>
      </c>
      <c r="G7347" s="5">
        <v>0</v>
      </c>
      <c r="H7347" s="20" t="str">
        <f ca="1">IFERROR(__xludf.DUMMYFUNCTION("GOOGLETRANSLATE(VIET!K7347,""vi"",""en"")"),"0")</f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19">
        <v>0</v>
      </c>
    </row>
    <row r="7348" spans="1:14" ht="15.75" customHeight="1" x14ac:dyDescent="0.2">
      <c r="A7348" s="14">
        <v>138</v>
      </c>
      <c r="B7348" s="16">
        <v>740</v>
      </c>
      <c r="C7348" s="14" t="s">
        <v>11069</v>
      </c>
      <c r="D7348" s="17">
        <v>1</v>
      </c>
      <c r="E7348" s="5" t="s">
        <v>11070</v>
      </c>
      <c r="F7348" s="5">
        <v>0</v>
      </c>
      <c r="G7348" s="5">
        <v>0</v>
      </c>
      <c r="H7348" s="20" t="str">
        <f ca="1">IFERROR(__xludf.DUMMYFUNCTION("GOOGLETRANSLATE(VIET!K7348,""vi"",""en"")"),"0")</f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19">
        <v>0</v>
      </c>
    </row>
    <row r="7349" spans="1:14" ht="15.75" customHeight="1" x14ac:dyDescent="0.2">
      <c r="A7349" s="14">
        <v>139</v>
      </c>
      <c r="B7349" s="16">
        <v>740</v>
      </c>
      <c r="C7349" s="14" t="s">
        <v>11071</v>
      </c>
      <c r="D7349" s="17">
        <v>1</v>
      </c>
      <c r="E7349" s="5" t="s">
        <v>11072</v>
      </c>
      <c r="F7349" s="5">
        <v>0</v>
      </c>
      <c r="G7349" s="5">
        <v>0</v>
      </c>
      <c r="H7349" s="20" t="str">
        <f ca="1">IFERROR(__xludf.DUMMYFUNCTION("GOOGLETRANSLATE(VIET!K7349,""vi"",""en"")"),"0")</f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19">
        <v>0</v>
      </c>
    </row>
    <row r="7350" spans="1:14" ht="15.75" customHeight="1" x14ac:dyDescent="0.2">
      <c r="A7350" s="14">
        <v>140</v>
      </c>
      <c r="B7350" s="16">
        <v>740</v>
      </c>
      <c r="C7350" s="14" t="s">
        <v>11073</v>
      </c>
      <c r="D7350" s="17">
        <v>1</v>
      </c>
      <c r="E7350" s="5" t="s">
        <v>11074</v>
      </c>
      <c r="F7350" s="5">
        <v>0</v>
      </c>
      <c r="G7350" s="5">
        <v>0</v>
      </c>
      <c r="H7350" s="20" t="str">
        <f ca="1">IFERROR(__xludf.DUMMYFUNCTION("GOOGLETRANSLATE(VIET!K7350,""vi"",""en"")"),"0")</f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19">
        <v>0</v>
      </c>
    </row>
    <row r="7351" spans="1:14" ht="15.75" customHeight="1" x14ac:dyDescent="0.2">
      <c r="A7351" s="14">
        <v>141</v>
      </c>
      <c r="B7351" s="16">
        <v>740</v>
      </c>
      <c r="C7351" s="14" t="s">
        <v>11075</v>
      </c>
      <c r="D7351" s="17">
        <v>1</v>
      </c>
      <c r="E7351" s="5" t="s">
        <v>11076</v>
      </c>
      <c r="F7351" s="5">
        <v>0</v>
      </c>
      <c r="G7351" s="5">
        <v>0</v>
      </c>
      <c r="H7351" s="20" t="str">
        <f ca="1">IFERROR(__xludf.DUMMYFUNCTION("GOOGLETRANSLATE(VIET!K7351,""vi"",""en"")"),"0")</f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19">
        <v>0</v>
      </c>
    </row>
    <row r="7352" spans="1:14" ht="15.75" customHeight="1" x14ac:dyDescent="0.2">
      <c r="A7352" s="14">
        <v>142</v>
      </c>
      <c r="B7352" s="16">
        <v>740</v>
      </c>
      <c r="C7352" s="14" t="s">
        <v>11077</v>
      </c>
      <c r="D7352" s="17">
        <v>1</v>
      </c>
      <c r="E7352" s="5" t="s">
        <v>11078</v>
      </c>
      <c r="F7352" s="5">
        <v>0</v>
      </c>
      <c r="G7352" s="5">
        <v>0</v>
      </c>
      <c r="H7352" s="20" t="str">
        <f ca="1">IFERROR(__xludf.DUMMYFUNCTION("GOOGLETRANSLATE(VIET!K7352,""vi"",""en"")"),"0")</f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19">
        <v>0</v>
      </c>
    </row>
    <row r="7353" spans="1:14" ht="15.75" customHeight="1" x14ac:dyDescent="0.2">
      <c r="A7353" s="14">
        <v>143</v>
      </c>
      <c r="B7353" s="16">
        <v>740</v>
      </c>
      <c r="C7353" s="14" t="s">
        <v>11079</v>
      </c>
      <c r="D7353" s="17">
        <v>1</v>
      </c>
      <c r="E7353" s="5" t="s">
        <v>11080</v>
      </c>
      <c r="F7353" s="5">
        <v>0</v>
      </c>
      <c r="G7353" s="5">
        <v>0</v>
      </c>
      <c r="H7353" s="20" t="str">
        <f ca="1">IFERROR(__xludf.DUMMYFUNCTION("GOOGLETRANSLATE(VIET!K7353,""vi"",""en"")"),"0")</f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19">
        <v>0</v>
      </c>
    </row>
    <row r="7354" spans="1:14" ht="15.75" customHeight="1" x14ac:dyDescent="0.2">
      <c r="A7354" s="14">
        <v>144</v>
      </c>
      <c r="B7354" s="16">
        <v>740</v>
      </c>
      <c r="C7354" s="14" t="s">
        <v>11081</v>
      </c>
      <c r="D7354" s="17">
        <v>1</v>
      </c>
      <c r="E7354" s="5" t="s">
        <v>11082</v>
      </c>
      <c r="F7354" s="5">
        <v>0</v>
      </c>
      <c r="G7354" s="5">
        <v>0</v>
      </c>
      <c r="H7354" s="20" t="str">
        <f ca="1">IFERROR(__xludf.DUMMYFUNCTION("GOOGLETRANSLATE(VIET!K7354,""vi"",""en"")"),"0")</f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19">
        <v>0</v>
      </c>
    </row>
    <row r="7355" spans="1:14" ht="15.75" customHeight="1" x14ac:dyDescent="0.2">
      <c r="A7355" s="14">
        <v>145</v>
      </c>
      <c r="B7355" s="16">
        <v>740</v>
      </c>
      <c r="C7355" s="14" t="s">
        <v>11083</v>
      </c>
      <c r="D7355" s="17">
        <v>1</v>
      </c>
      <c r="E7355" s="5" t="s">
        <v>11084</v>
      </c>
      <c r="F7355" s="5">
        <v>0</v>
      </c>
      <c r="G7355" s="5">
        <v>0</v>
      </c>
      <c r="H7355" s="20" t="str">
        <f ca="1">IFERROR(__xludf.DUMMYFUNCTION("GOOGLETRANSLATE(VIET!K7355,""vi"",""en"")"),"0")</f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19">
        <v>0</v>
      </c>
    </row>
    <row r="7356" spans="1:14" ht="15.75" customHeight="1" x14ac:dyDescent="0.2">
      <c r="A7356" s="14">
        <v>146</v>
      </c>
      <c r="B7356" s="16">
        <v>740</v>
      </c>
      <c r="C7356" s="14" t="s">
        <v>11085</v>
      </c>
      <c r="D7356" s="17">
        <v>1</v>
      </c>
      <c r="E7356" s="5" t="s">
        <v>11086</v>
      </c>
      <c r="F7356" s="5">
        <v>0</v>
      </c>
      <c r="G7356" s="5">
        <v>0</v>
      </c>
      <c r="H7356" s="20" t="str">
        <f ca="1">IFERROR(__xludf.DUMMYFUNCTION("GOOGLETRANSLATE(VIET!K7356,""vi"",""en"")"),"0")</f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19">
        <v>0</v>
      </c>
    </row>
    <row r="7357" spans="1:14" ht="15.75" customHeight="1" x14ac:dyDescent="0.2">
      <c r="A7357" s="14">
        <v>147</v>
      </c>
      <c r="B7357" s="16">
        <v>740</v>
      </c>
      <c r="C7357" s="14" t="s">
        <v>11087</v>
      </c>
      <c r="D7357" s="17">
        <v>1</v>
      </c>
      <c r="E7357" s="5" t="s">
        <v>11088</v>
      </c>
      <c r="F7357" s="5">
        <v>0</v>
      </c>
      <c r="G7357" s="5">
        <v>0</v>
      </c>
      <c r="H7357" s="20" t="str">
        <f ca="1">IFERROR(__xludf.DUMMYFUNCTION("GOOGLETRANSLATE(VIET!K7357,""vi"",""en"")"),"0")</f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19">
        <v>0</v>
      </c>
    </row>
    <row r="7358" spans="1:14" ht="15.75" customHeight="1" x14ac:dyDescent="0.2">
      <c r="A7358" s="14">
        <v>148</v>
      </c>
      <c r="B7358" s="16">
        <v>740</v>
      </c>
      <c r="C7358" s="14" t="s">
        <v>11089</v>
      </c>
      <c r="D7358" s="17">
        <v>1</v>
      </c>
      <c r="E7358" s="5" t="s">
        <v>11090</v>
      </c>
      <c r="F7358" s="5">
        <v>0</v>
      </c>
      <c r="G7358" s="5">
        <v>0</v>
      </c>
      <c r="H7358" s="20" t="str">
        <f ca="1">IFERROR(__xludf.DUMMYFUNCTION("GOOGLETRANSLATE(VIET!K7358,""vi"",""en"")"),"0")</f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19">
        <v>0</v>
      </c>
    </row>
    <row r="7359" spans="1:14" ht="15.75" hidden="1" customHeight="1" x14ac:dyDescent="0.2">
      <c r="A7359" s="14">
        <v>149</v>
      </c>
      <c r="B7359" s="16">
        <v>740</v>
      </c>
      <c r="C7359" s="14" t="s">
        <v>11091</v>
      </c>
      <c r="D7359" s="17">
        <v>0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19">
        <v>0</v>
      </c>
    </row>
    <row r="7360" spans="1:14" ht="15.75" hidden="1" customHeight="1" x14ac:dyDescent="0.2">
      <c r="A7360" s="14">
        <v>150</v>
      </c>
      <c r="B7360" s="16">
        <v>740</v>
      </c>
      <c r="C7360" s="14" t="s">
        <v>11092</v>
      </c>
      <c r="D7360" s="17">
        <v>0</v>
      </c>
      <c r="E7360" s="5">
        <v>0</v>
      </c>
      <c r="F7360" s="5">
        <v>0</v>
      </c>
      <c r="G7360" s="5">
        <v>0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19">
        <v>0</v>
      </c>
    </row>
    <row r="7361" spans="1:14" ht="15.75" hidden="1" customHeight="1" x14ac:dyDescent="0.2">
      <c r="A7361" s="14">
        <v>151</v>
      </c>
      <c r="B7361" s="16">
        <v>740</v>
      </c>
      <c r="C7361" s="14" t="s">
        <v>11093</v>
      </c>
      <c r="D7361" s="17">
        <v>0</v>
      </c>
      <c r="E7361" s="5">
        <v>0</v>
      </c>
      <c r="F7361" s="5">
        <v>0</v>
      </c>
      <c r="G7361" s="5">
        <v>0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19">
        <v>0</v>
      </c>
    </row>
    <row r="7362" spans="1:14" ht="15.75" hidden="1" customHeight="1" x14ac:dyDescent="0.2">
      <c r="A7362" s="14">
        <v>152</v>
      </c>
      <c r="B7362" s="16">
        <v>740</v>
      </c>
      <c r="C7362" s="14" t="s">
        <v>11094</v>
      </c>
      <c r="D7362" s="17">
        <v>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19">
        <v>0</v>
      </c>
    </row>
    <row r="7363" spans="1:14" ht="15.75" customHeight="1" x14ac:dyDescent="0.2">
      <c r="A7363" s="14">
        <v>153</v>
      </c>
      <c r="B7363" s="16">
        <v>740</v>
      </c>
      <c r="C7363" s="14" t="s">
        <v>11095</v>
      </c>
      <c r="D7363" s="17">
        <v>1</v>
      </c>
      <c r="E7363" s="5" t="s">
        <v>11096</v>
      </c>
      <c r="F7363" s="5">
        <v>0</v>
      </c>
      <c r="G7363" s="5">
        <v>0</v>
      </c>
      <c r="H7363" s="20" t="str">
        <f ca="1">IFERROR(__xludf.DUMMYFUNCTION("GOOGLETRANSLATE(VIET!K7363,""vi"",""en"")"),"0")</f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19">
        <v>0</v>
      </c>
    </row>
    <row r="7364" spans="1:14" ht="15.75" customHeight="1" x14ac:dyDescent="0.2">
      <c r="A7364" s="14">
        <v>154</v>
      </c>
      <c r="B7364" s="16">
        <v>740</v>
      </c>
      <c r="C7364" s="14" t="s">
        <v>11097</v>
      </c>
      <c r="D7364" s="17">
        <v>1</v>
      </c>
      <c r="E7364" s="5" t="s">
        <v>11098</v>
      </c>
      <c r="F7364" s="5">
        <v>0</v>
      </c>
      <c r="G7364" s="5">
        <v>0</v>
      </c>
      <c r="H7364" s="20" t="str">
        <f ca="1">IFERROR(__xludf.DUMMYFUNCTION("GOOGLETRANSLATE(VIET!K7364,""vi"",""en"")"),"0")</f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19">
        <v>0</v>
      </c>
    </row>
    <row r="7365" spans="1:14" ht="15.75" customHeight="1" x14ac:dyDescent="0.2">
      <c r="A7365" s="14">
        <v>155</v>
      </c>
      <c r="B7365" s="16">
        <v>740</v>
      </c>
      <c r="C7365" s="14" t="s">
        <v>11099</v>
      </c>
      <c r="D7365" s="17">
        <v>1</v>
      </c>
      <c r="E7365" s="5" t="s">
        <v>11100</v>
      </c>
      <c r="F7365" s="5">
        <v>0</v>
      </c>
      <c r="G7365" s="5">
        <v>0</v>
      </c>
      <c r="H7365" s="20" t="str">
        <f ca="1">IFERROR(__xludf.DUMMYFUNCTION("GOOGLETRANSLATE(VIET!K7365,""vi"",""en"")"),"0")</f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19">
        <v>0</v>
      </c>
    </row>
    <row r="7366" spans="1:14" ht="15.75" hidden="1" customHeight="1" x14ac:dyDescent="0.2">
      <c r="A7366" s="14">
        <v>156</v>
      </c>
      <c r="B7366" s="16">
        <v>740</v>
      </c>
      <c r="C7366" s="14" t="s">
        <v>11101</v>
      </c>
      <c r="D7366" s="17">
        <v>0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19">
        <v>0</v>
      </c>
    </row>
    <row r="7367" spans="1:14" ht="15.75" hidden="1" customHeight="1" x14ac:dyDescent="0.2">
      <c r="A7367" s="14">
        <v>157</v>
      </c>
      <c r="B7367" s="16">
        <v>740</v>
      </c>
      <c r="C7367" s="14" t="s">
        <v>11102</v>
      </c>
      <c r="D7367" s="17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19">
        <v>0</v>
      </c>
    </row>
    <row r="7368" spans="1:14" ht="15.75" customHeight="1" x14ac:dyDescent="0.2">
      <c r="A7368" s="14">
        <v>158</v>
      </c>
      <c r="B7368" s="16">
        <v>740</v>
      </c>
      <c r="C7368" s="14" t="s">
        <v>11103</v>
      </c>
      <c r="D7368" s="17">
        <v>1</v>
      </c>
      <c r="E7368" s="5" t="s">
        <v>11104</v>
      </c>
      <c r="F7368" s="5">
        <v>0</v>
      </c>
      <c r="G7368" s="5">
        <v>0</v>
      </c>
      <c r="H7368" s="20" t="str">
        <f ca="1">IFERROR(__xludf.DUMMYFUNCTION("GOOGLETRANSLATE(VIET!K7368,""vi"",""en"")"),"0")</f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19">
        <v>0</v>
      </c>
    </row>
    <row r="7369" spans="1:14" ht="15.75" customHeight="1" x14ac:dyDescent="0.2">
      <c r="A7369" s="14">
        <v>159</v>
      </c>
      <c r="B7369" s="16">
        <v>740</v>
      </c>
      <c r="C7369" s="14" t="s">
        <v>11105</v>
      </c>
      <c r="D7369" s="17">
        <v>1</v>
      </c>
      <c r="E7369" s="5" t="s">
        <v>11106</v>
      </c>
      <c r="F7369" s="5">
        <v>0</v>
      </c>
      <c r="G7369" s="5">
        <v>0</v>
      </c>
      <c r="H7369" s="20" t="str">
        <f ca="1">IFERROR(__xludf.DUMMYFUNCTION("GOOGLETRANSLATE(VIET!K7369,""vi"",""en"")"),"0")</f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19">
        <v>0</v>
      </c>
    </row>
    <row r="7370" spans="1:14" ht="15.75" hidden="1" customHeight="1" x14ac:dyDescent="0.2">
      <c r="A7370" s="14">
        <v>160</v>
      </c>
      <c r="B7370" s="16">
        <v>740</v>
      </c>
      <c r="C7370" s="14" t="s">
        <v>11107</v>
      </c>
      <c r="D7370" s="17">
        <v>0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19">
        <v>0</v>
      </c>
    </row>
    <row r="7371" spans="1:14" ht="15.75" hidden="1" customHeight="1" x14ac:dyDescent="0.2">
      <c r="A7371" s="14">
        <v>161</v>
      </c>
      <c r="B7371" s="16">
        <v>740</v>
      </c>
      <c r="C7371" s="14" t="s">
        <v>11108</v>
      </c>
      <c r="D7371" s="17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19">
        <v>0</v>
      </c>
    </row>
    <row r="7372" spans="1:14" ht="15.75" hidden="1" customHeight="1" x14ac:dyDescent="0.2">
      <c r="A7372" s="14">
        <v>162</v>
      </c>
      <c r="B7372" s="16">
        <v>740</v>
      </c>
      <c r="C7372" s="14" t="s">
        <v>11109</v>
      </c>
      <c r="D7372" s="17">
        <v>0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  <c r="N7372" s="19">
        <v>0</v>
      </c>
    </row>
    <row r="7373" spans="1:14" ht="15.75" customHeight="1" x14ac:dyDescent="0.2">
      <c r="A7373" s="14">
        <v>163</v>
      </c>
      <c r="B7373" s="16">
        <v>740</v>
      </c>
      <c r="C7373" s="14" t="s">
        <v>11110</v>
      </c>
      <c r="D7373" s="17">
        <v>2</v>
      </c>
      <c r="E7373" s="5" t="s">
        <v>11111</v>
      </c>
      <c r="F7373" s="5">
        <v>0</v>
      </c>
      <c r="G7373" s="5">
        <v>0</v>
      </c>
      <c r="H7373" s="20" t="str">
        <f ca="1">IFERROR(__xludf.DUMMYFUNCTION("GOOGLETRANSLATE(VIET!K7373,""vi"",""en"")"),"0")</f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  <c r="N7373" s="19">
        <v>0</v>
      </c>
    </row>
    <row r="7374" spans="1:14" ht="15.75" customHeight="1" x14ac:dyDescent="0.2">
      <c r="A7374" s="14">
        <v>164</v>
      </c>
      <c r="B7374" s="16">
        <v>740</v>
      </c>
      <c r="C7374" s="14" t="s">
        <v>11112</v>
      </c>
      <c r="D7374" s="17">
        <v>1</v>
      </c>
      <c r="E7374" s="5" t="s">
        <v>11113</v>
      </c>
      <c r="F7374" s="5">
        <v>0</v>
      </c>
      <c r="G7374" s="5">
        <v>0</v>
      </c>
      <c r="H7374" s="20" t="str">
        <f ca="1">IFERROR(__xludf.DUMMYFUNCTION("GOOGLETRANSLATE(VIET!K7374,""vi"",""en"")"),"0")</f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  <c r="N7374" s="19">
        <v>0</v>
      </c>
    </row>
    <row r="7375" spans="1:14" ht="15.75" customHeight="1" x14ac:dyDescent="0.2">
      <c r="A7375" s="14">
        <v>165</v>
      </c>
      <c r="B7375" s="16">
        <v>740</v>
      </c>
      <c r="C7375" s="14" t="s">
        <v>11114</v>
      </c>
      <c r="D7375" s="17">
        <v>3</v>
      </c>
      <c r="E7375" s="5" t="s">
        <v>11115</v>
      </c>
      <c r="F7375" s="5">
        <v>0</v>
      </c>
      <c r="G7375" s="5">
        <v>0</v>
      </c>
      <c r="H7375" s="20" t="str">
        <f ca="1">IFERROR(__xludf.DUMMYFUNCTION("GOOGLETRANSLATE(VIET!K7375,""vi"",""en"")"),"0")</f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19">
        <v>0</v>
      </c>
    </row>
    <row r="7376" spans="1:14" ht="15.75" customHeight="1" x14ac:dyDescent="0.2">
      <c r="A7376" s="14">
        <v>166</v>
      </c>
      <c r="B7376" s="16">
        <v>740</v>
      </c>
      <c r="C7376" s="14" t="s">
        <v>11116</v>
      </c>
      <c r="D7376" s="17">
        <v>1</v>
      </c>
      <c r="E7376" s="5" t="s">
        <v>11117</v>
      </c>
      <c r="F7376" s="5">
        <v>0</v>
      </c>
      <c r="G7376" s="5">
        <v>0</v>
      </c>
      <c r="H7376" s="20" t="str">
        <f ca="1">IFERROR(__xludf.DUMMYFUNCTION("GOOGLETRANSLATE(VIET!K7376,""vi"",""en"")"),"0")</f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19">
        <v>0</v>
      </c>
    </row>
    <row r="7377" spans="1:14" ht="15.75" customHeight="1" x14ac:dyDescent="0.2">
      <c r="A7377" s="14">
        <v>167</v>
      </c>
      <c r="B7377" s="16">
        <v>740</v>
      </c>
      <c r="C7377" s="14" t="s">
        <v>11118</v>
      </c>
      <c r="D7377" s="17">
        <v>1</v>
      </c>
      <c r="E7377" s="5" t="s">
        <v>11119</v>
      </c>
      <c r="F7377" s="5">
        <v>0</v>
      </c>
      <c r="G7377" s="5">
        <v>0</v>
      </c>
      <c r="H7377" s="20" t="str">
        <f ca="1">IFERROR(__xludf.DUMMYFUNCTION("GOOGLETRANSLATE(VIET!K7377,""vi"",""en"")"),"0")</f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19">
        <v>0</v>
      </c>
    </row>
    <row r="7378" spans="1:14" ht="15.75" customHeight="1" x14ac:dyDescent="0.2">
      <c r="A7378" s="14">
        <v>168</v>
      </c>
      <c r="B7378" s="16">
        <v>740</v>
      </c>
      <c r="C7378" s="14" t="s">
        <v>11120</v>
      </c>
      <c r="D7378" s="17">
        <v>3</v>
      </c>
      <c r="E7378" s="5" t="s">
        <v>11121</v>
      </c>
      <c r="F7378" s="5">
        <v>0</v>
      </c>
      <c r="G7378" s="5">
        <v>0</v>
      </c>
      <c r="H7378" s="20" t="str">
        <f ca="1">IFERROR(__xludf.DUMMYFUNCTION("GOOGLETRANSLATE(VIET!K7378,""vi"",""en"")"),"0")</f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19">
        <v>0</v>
      </c>
    </row>
    <row r="7379" spans="1:14" ht="15.75" customHeight="1" x14ac:dyDescent="0.2">
      <c r="A7379" s="14">
        <v>169</v>
      </c>
      <c r="B7379" s="16">
        <v>740</v>
      </c>
      <c r="C7379" s="14" t="s">
        <v>11122</v>
      </c>
      <c r="D7379" s="17">
        <v>2</v>
      </c>
      <c r="E7379" s="5" t="s">
        <v>11123</v>
      </c>
      <c r="F7379" s="5">
        <v>0</v>
      </c>
      <c r="G7379" s="5">
        <v>0</v>
      </c>
      <c r="H7379" s="20" t="str">
        <f ca="1">IFERROR(__xludf.DUMMYFUNCTION("GOOGLETRANSLATE(VIET!K7379,""vi"",""en"")"),"0")</f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19">
        <v>0</v>
      </c>
    </row>
    <row r="7380" spans="1:14" ht="15.75" customHeight="1" x14ac:dyDescent="0.2">
      <c r="A7380" s="14">
        <v>170</v>
      </c>
      <c r="B7380" s="16">
        <v>740</v>
      </c>
      <c r="C7380" s="14" t="s">
        <v>11124</v>
      </c>
      <c r="D7380" s="17">
        <v>2</v>
      </c>
      <c r="E7380" s="5" t="s">
        <v>11125</v>
      </c>
      <c r="F7380" s="5">
        <v>0</v>
      </c>
      <c r="G7380" s="5">
        <v>0</v>
      </c>
      <c r="H7380" s="20" t="str">
        <f ca="1">IFERROR(__xludf.DUMMYFUNCTION("GOOGLETRANSLATE(VIET!K7380,""vi"",""en"")"),"0")</f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19">
        <v>0</v>
      </c>
    </row>
    <row r="7381" spans="1:14" ht="15.75" hidden="1" customHeight="1" x14ac:dyDescent="0.2">
      <c r="A7381" s="14">
        <v>171</v>
      </c>
      <c r="B7381" s="16">
        <v>740</v>
      </c>
      <c r="C7381" s="14" t="s">
        <v>11126</v>
      </c>
      <c r="D7381" s="17">
        <v>0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19">
        <v>0</v>
      </c>
    </row>
    <row r="7382" spans="1:14" ht="15.75" customHeight="1" x14ac:dyDescent="0.2">
      <c r="A7382" s="14">
        <v>172</v>
      </c>
      <c r="B7382" s="16">
        <v>740</v>
      </c>
      <c r="C7382" s="14" t="s">
        <v>11127</v>
      </c>
      <c r="D7382" s="17">
        <v>2</v>
      </c>
      <c r="E7382" s="5" t="s">
        <v>11128</v>
      </c>
      <c r="F7382" s="5">
        <v>0</v>
      </c>
      <c r="G7382" s="5" t="s">
        <v>11129</v>
      </c>
      <c r="H7382" s="20" t="str">
        <f ca="1">IFERROR(__xludf.DUMMYFUNCTION("GOOGLETRANSLATE(VIET!K7382,""vi"",""en"")"),"0")</f>
        <v>0</v>
      </c>
      <c r="I7382" s="5">
        <v>0</v>
      </c>
      <c r="J7382" s="5">
        <v>2014</v>
      </c>
      <c r="K7382" s="5">
        <v>1</v>
      </c>
      <c r="L7382" s="5" t="s">
        <v>10823</v>
      </c>
      <c r="M7382" s="5" t="s">
        <v>96</v>
      </c>
      <c r="N7382" s="19">
        <v>9784896894943</v>
      </c>
    </row>
    <row r="7383" spans="1:14" ht="15.75" hidden="1" customHeight="1" x14ac:dyDescent="0.2">
      <c r="A7383" s="14">
        <v>173</v>
      </c>
      <c r="B7383" s="16">
        <v>740</v>
      </c>
      <c r="C7383" s="14" t="s">
        <v>11130</v>
      </c>
      <c r="D7383" s="17">
        <v>0</v>
      </c>
      <c r="E7383" s="5">
        <v>0</v>
      </c>
      <c r="F7383" s="5">
        <v>0</v>
      </c>
      <c r="G7383" s="5">
        <v>0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19">
        <v>0</v>
      </c>
    </row>
    <row r="7384" spans="1:14" ht="15.75" customHeight="1" x14ac:dyDescent="0.2">
      <c r="A7384" s="14">
        <v>174</v>
      </c>
      <c r="B7384" s="16">
        <v>740</v>
      </c>
      <c r="C7384" s="14" t="s">
        <v>11131</v>
      </c>
      <c r="D7384" s="17">
        <v>3</v>
      </c>
      <c r="E7384" s="5" t="s">
        <v>11132</v>
      </c>
      <c r="F7384" s="5">
        <v>0</v>
      </c>
      <c r="G7384" s="5">
        <v>0</v>
      </c>
      <c r="H7384" s="20" t="str">
        <f ca="1">IFERROR(__xludf.DUMMYFUNCTION("GOOGLETRANSLATE(VIET!K7384,""vi"",""en"")"),"0")</f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19">
        <v>0</v>
      </c>
    </row>
    <row r="7385" spans="1:14" ht="15.75" customHeight="1" x14ac:dyDescent="0.2">
      <c r="A7385" s="14">
        <v>168</v>
      </c>
      <c r="B7385" s="16">
        <v>740</v>
      </c>
      <c r="C7385" s="14" t="s">
        <v>11120</v>
      </c>
      <c r="D7385" s="17">
        <v>3</v>
      </c>
      <c r="E7385" s="5" t="s">
        <v>11121</v>
      </c>
      <c r="F7385" s="5">
        <v>0</v>
      </c>
      <c r="G7385" s="5">
        <v>0</v>
      </c>
      <c r="H7385" s="20" t="str">
        <f ca="1">IFERROR(__xludf.DUMMYFUNCTION("GOOGLETRANSLATE(VIET!K7385,""vi"",""en"")"),"0")</f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19">
        <v>0</v>
      </c>
    </row>
    <row r="7386" spans="1:14" ht="15.75" customHeight="1" x14ac:dyDescent="0.2">
      <c r="A7386" s="14">
        <v>169</v>
      </c>
      <c r="B7386" s="16">
        <v>740</v>
      </c>
      <c r="C7386" s="14" t="s">
        <v>11122</v>
      </c>
      <c r="D7386" s="17">
        <v>2</v>
      </c>
      <c r="E7386" s="5" t="s">
        <v>11123</v>
      </c>
      <c r="F7386" s="5">
        <v>0</v>
      </c>
      <c r="G7386" s="5">
        <v>0</v>
      </c>
      <c r="H7386" s="20" t="str">
        <f ca="1">IFERROR(__xludf.DUMMYFUNCTION("GOOGLETRANSLATE(VIET!K7386,""vi"",""en"")"),"0")</f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19">
        <v>0</v>
      </c>
    </row>
    <row r="7387" spans="1:14" ht="15.75" customHeight="1" x14ac:dyDescent="0.2">
      <c r="A7387" s="14">
        <v>170</v>
      </c>
      <c r="B7387" s="16">
        <v>740</v>
      </c>
      <c r="C7387" s="14" t="s">
        <v>11124</v>
      </c>
      <c r="D7387" s="17">
        <v>2</v>
      </c>
      <c r="E7387" s="5" t="s">
        <v>11125</v>
      </c>
      <c r="F7387" s="5">
        <v>0</v>
      </c>
      <c r="G7387" s="5">
        <v>0</v>
      </c>
      <c r="H7387" s="20" t="str">
        <f ca="1">IFERROR(__xludf.DUMMYFUNCTION("GOOGLETRANSLATE(VIET!K7387,""vi"",""en"")"),"0")</f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19">
        <v>0</v>
      </c>
    </row>
    <row r="7388" spans="1:14" ht="15.75" hidden="1" customHeight="1" x14ac:dyDescent="0.2">
      <c r="A7388" s="14">
        <v>171</v>
      </c>
      <c r="B7388" s="16">
        <v>740</v>
      </c>
      <c r="C7388" s="14" t="s">
        <v>11126</v>
      </c>
      <c r="D7388" s="17">
        <v>0</v>
      </c>
      <c r="E7388" s="5">
        <v>0</v>
      </c>
      <c r="F7388" s="5">
        <v>0</v>
      </c>
      <c r="G7388" s="5">
        <v>0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19">
        <v>0</v>
      </c>
    </row>
    <row r="7389" spans="1:14" ht="15.75" customHeight="1" x14ac:dyDescent="0.2">
      <c r="A7389" s="14">
        <v>172</v>
      </c>
      <c r="B7389" s="16">
        <v>740</v>
      </c>
      <c r="C7389" s="14" t="s">
        <v>11127</v>
      </c>
      <c r="D7389" s="17">
        <v>2</v>
      </c>
      <c r="E7389" s="5" t="s">
        <v>11128</v>
      </c>
      <c r="F7389" s="5">
        <v>0</v>
      </c>
      <c r="G7389" s="5" t="s">
        <v>11129</v>
      </c>
      <c r="H7389" s="20" t="str">
        <f ca="1">IFERROR(__xludf.DUMMYFUNCTION("GOOGLETRANSLATE(VIET!K7389,""vi"",""en"")"),"0")</f>
        <v>0</v>
      </c>
      <c r="I7389" s="5">
        <v>0</v>
      </c>
      <c r="J7389" s="5">
        <v>2014</v>
      </c>
      <c r="K7389" s="5">
        <v>1</v>
      </c>
      <c r="L7389" s="5" t="s">
        <v>10823</v>
      </c>
      <c r="M7389" s="5" t="s">
        <v>96</v>
      </c>
      <c r="N7389" s="19">
        <v>9784896894943</v>
      </c>
    </row>
    <row r="7390" spans="1:14" ht="15.75" hidden="1" customHeight="1" x14ac:dyDescent="0.2">
      <c r="A7390" s="14">
        <v>173</v>
      </c>
      <c r="B7390" s="16">
        <v>740</v>
      </c>
      <c r="C7390" s="14" t="s">
        <v>11130</v>
      </c>
      <c r="D7390" s="17">
        <v>0</v>
      </c>
      <c r="E7390" s="5">
        <v>0</v>
      </c>
      <c r="F7390" s="5">
        <v>0</v>
      </c>
      <c r="G7390" s="5">
        <v>0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19">
        <v>0</v>
      </c>
    </row>
    <row r="7391" spans="1:14" ht="15.75" customHeight="1" x14ac:dyDescent="0.2">
      <c r="A7391" s="14">
        <v>174</v>
      </c>
      <c r="B7391" s="16">
        <v>740</v>
      </c>
      <c r="C7391" s="14" t="s">
        <v>11131</v>
      </c>
      <c r="D7391" s="17">
        <v>3</v>
      </c>
      <c r="E7391" s="5" t="s">
        <v>11132</v>
      </c>
      <c r="F7391" s="5">
        <v>0</v>
      </c>
      <c r="G7391" s="5">
        <v>0</v>
      </c>
      <c r="H7391" s="20" t="str">
        <f ca="1">IFERROR(__xludf.DUMMYFUNCTION("GOOGLETRANSLATE(VIET!K7391,""vi"",""en"")"),"0")</f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19">
        <v>0</v>
      </c>
    </row>
    <row r="7392" spans="1:14" ht="15.75" customHeight="1" x14ac:dyDescent="0.2">
      <c r="A7392" s="14">
        <v>175</v>
      </c>
      <c r="B7392" s="16">
        <v>740</v>
      </c>
      <c r="C7392" s="14" t="s">
        <v>11133</v>
      </c>
      <c r="D7392" s="17">
        <v>1</v>
      </c>
      <c r="E7392" s="5" t="s">
        <v>11134</v>
      </c>
      <c r="F7392" s="5">
        <v>0</v>
      </c>
      <c r="G7392" s="5">
        <v>0</v>
      </c>
      <c r="H7392" s="20" t="str">
        <f ca="1">IFERROR(__xludf.DUMMYFUNCTION("GOOGLETRANSLATE(VIET!K7392,""vi"",""en"")"),"0")</f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  <c r="N7392" s="19">
        <v>0</v>
      </c>
    </row>
    <row r="7393" spans="1:14" ht="15.75" customHeight="1" x14ac:dyDescent="0.2">
      <c r="A7393" s="14">
        <v>176</v>
      </c>
      <c r="B7393" s="16">
        <v>740</v>
      </c>
      <c r="C7393" s="14" t="s">
        <v>11135</v>
      </c>
      <c r="D7393" s="17">
        <v>1</v>
      </c>
      <c r="E7393" s="5" t="s">
        <v>11136</v>
      </c>
      <c r="F7393" s="5">
        <v>0</v>
      </c>
      <c r="G7393" s="5">
        <v>0</v>
      </c>
      <c r="H7393" s="20" t="str">
        <f ca="1">IFERROR(__xludf.DUMMYFUNCTION("GOOGLETRANSLATE(VIET!K7393,""vi"",""en"")"),"0")</f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19">
        <v>0</v>
      </c>
    </row>
    <row r="7394" spans="1:14" ht="15.75" customHeight="1" x14ac:dyDescent="0.2">
      <c r="A7394" s="14">
        <v>177</v>
      </c>
      <c r="B7394" s="16">
        <v>740</v>
      </c>
      <c r="C7394" s="14" t="s">
        <v>11137</v>
      </c>
      <c r="D7394" s="17">
        <v>1</v>
      </c>
      <c r="E7394" s="5" t="s">
        <v>11138</v>
      </c>
      <c r="F7394" s="5">
        <v>0</v>
      </c>
      <c r="G7394" s="5">
        <v>0</v>
      </c>
      <c r="H7394" s="20" t="str">
        <f ca="1">IFERROR(__xludf.DUMMYFUNCTION("GOOGLETRANSLATE(VIET!K7394,""vi"",""en"")"),"0")</f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19">
        <v>0</v>
      </c>
    </row>
    <row r="7395" spans="1:14" ht="15.75" customHeight="1" x14ac:dyDescent="0.2">
      <c r="A7395" s="14">
        <v>178</v>
      </c>
      <c r="B7395" s="16">
        <v>740</v>
      </c>
      <c r="C7395" s="14" t="s">
        <v>11139</v>
      </c>
      <c r="D7395" s="17">
        <v>1</v>
      </c>
      <c r="E7395" s="5" t="s">
        <v>11140</v>
      </c>
      <c r="F7395" s="5">
        <v>0</v>
      </c>
      <c r="G7395" s="5" t="s">
        <v>9502</v>
      </c>
      <c r="H7395" s="20" t="str">
        <f ca="1">IFERROR(__xludf.DUMMYFUNCTION("GOOGLETRANSLATE(VIET!K7395,""vi"",""en"")"),"Language")</f>
        <v>Language</v>
      </c>
      <c r="I7395" s="5">
        <v>0</v>
      </c>
      <c r="J7395" s="5">
        <v>2011</v>
      </c>
      <c r="K7395" s="5">
        <v>1</v>
      </c>
      <c r="L7395" s="5" t="s">
        <v>3611</v>
      </c>
      <c r="M7395" s="5" t="s">
        <v>307</v>
      </c>
      <c r="N7395" s="19">
        <v>9784816350313</v>
      </c>
    </row>
    <row r="7396" spans="1:14" ht="15.75" customHeight="1" x14ac:dyDescent="0.2">
      <c r="A7396" s="14">
        <v>179</v>
      </c>
      <c r="B7396" s="16">
        <v>740</v>
      </c>
      <c r="C7396" s="14" t="s">
        <v>11141</v>
      </c>
      <c r="D7396" s="17">
        <v>1</v>
      </c>
      <c r="E7396" s="5" t="s">
        <v>11142</v>
      </c>
      <c r="F7396" s="5">
        <v>0</v>
      </c>
      <c r="G7396" s="5">
        <v>0</v>
      </c>
      <c r="H7396" s="20" t="str">
        <f ca="1">IFERROR(__xludf.DUMMYFUNCTION("GOOGLETRANSLATE(VIET!K7396,""vi"",""en"")"),"0")</f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19">
        <v>0</v>
      </c>
    </row>
    <row r="7397" spans="1:14" ht="15.75" customHeight="1" x14ac:dyDescent="0.2">
      <c r="A7397" s="14">
        <v>180</v>
      </c>
      <c r="B7397" s="16">
        <v>740</v>
      </c>
      <c r="C7397" s="14" t="s">
        <v>11143</v>
      </c>
      <c r="D7397" s="17">
        <v>1</v>
      </c>
      <c r="E7397" s="5" t="s">
        <v>11144</v>
      </c>
      <c r="F7397" s="5">
        <v>0</v>
      </c>
      <c r="G7397" s="5">
        <v>0</v>
      </c>
      <c r="H7397" s="20" t="str">
        <f ca="1">IFERROR(__xludf.DUMMYFUNCTION("GOOGLETRANSLATE(VIET!K7397,""vi"",""en"")"),"0")</f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19">
        <v>0</v>
      </c>
    </row>
    <row r="7398" spans="1:14" ht="15.75" customHeight="1" x14ac:dyDescent="0.2">
      <c r="A7398" s="14">
        <v>181</v>
      </c>
      <c r="B7398" s="16">
        <v>740</v>
      </c>
      <c r="C7398" s="14" t="s">
        <v>11145</v>
      </c>
      <c r="D7398" s="17">
        <v>2</v>
      </c>
      <c r="E7398" s="5" t="s">
        <v>10880</v>
      </c>
      <c r="F7398" s="5">
        <v>0</v>
      </c>
      <c r="G7398" s="5" t="s">
        <v>10881</v>
      </c>
      <c r="H7398" s="20" t="str">
        <f ca="1">IFERROR(__xludf.DUMMYFUNCTION("GOOGLETRANSLATE(VIET!K7398,""vi"",""en"")"),"Language")</f>
        <v>Language</v>
      </c>
      <c r="I7398" s="5">
        <v>0</v>
      </c>
      <c r="J7398" s="5">
        <v>2010</v>
      </c>
      <c r="K7398" s="5">
        <v>1</v>
      </c>
      <c r="L7398" s="5" t="s">
        <v>9010</v>
      </c>
      <c r="M7398" s="5" t="s">
        <v>96</v>
      </c>
      <c r="N7398" s="19">
        <v>9784872177572</v>
      </c>
    </row>
    <row r="7399" spans="1:14" ht="15.75" customHeight="1" x14ac:dyDescent="0.2">
      <c r="A7399" s="14">
        <v>182</v>
      </c>
      <c r="B7399" s="16">
        <v>740</v>
      </c>
      <c r="C7399" s="14" t="s">
        <v>11146</v>
      </c>
      <c r="D7399" s="17">
        <v>2</v>
      </c>
      <c r="E7399" s="5" t="s">
        <v>10883</v>
      </c>
      <c r="F7399" s="5">
        <v>0</v>
      </c>
      <c r="G7399" s="5" t="s">
        <v>10884</v>
      </c>
      <c r="H7399" s="20" t="str">
        <f ca="1">IFERROR(__xludf.DUMMYFUNCTION("GOOGLETRANSLATE(VIET!K7399,""vi"",""en"")"),"Language")</f>
        <v>Language</v>
      </c>
      <c r="I7399" s="5">
        <v>0</v>
      </c>
      <c r="J7399" s="5">
        <v>2010</v>
      </c>
      <c r="K7399" s="5">
        <v>1</v>
      </c>
      <c r="L7399" s="5" t="s">
        <v>9010</v>
      </c>
      <c r="M7399" s="5" t="s">
        <v>96</v>
      </c>
      <c r="N7399" s="19">
        <v>9784872177565</v>
      </c>
    </row>
    <row r="7400" spans="1:14" ht="15.75" customHeight="1" x14ac:dyDescent="0.2">
      <c r="A7400" s="14">
        <v>183</v>
      </c>
      <c r="B7400" s="16">
        <v>740</v>
      </c>
      <c r="C7400" s="14" t="s">
        <v>11147</v>
      </c>
      <c r="D7400" s="17">
        <v>2</v>
      </c>
      <c r="E7400" s="5" t="s">
        <v>10886</v>
      </c>
      <c r="F7400" s="5">
        <v>0</v>
      </c>
      <c r="G7400" s="5" t="s">
        <v>10887</v>
      </c>
      <c r="H7400" s="20" t="str">
        <f ca="1">IFERROR(__xludf.DUMMYFUNCTION("GOOGLETRANSLATE(VIET!K7400,""vi"",""en"")"),"Language")</f>
        <v>Language</v>
      </c>
      <c r="I7400" s="5">
        <v>0</v>
      </c>
      <c r="J7400" s="5">
        <v>2010</v>
      </c>
      <c r="K7400" s="5">
        <v>1</v>
      </c>
      <c r="L7400" s="5" t="s">
        <v>9010</v>
      </c>
      <c r="M7400" s="5" t="s">
        <v>96</v>
      </c>
      <c r="N7400" s="19">
        <v>9784872177589</v>
      </c>
    </row>
    <row r="7401" spans="1:14" ht="15.75" customHeight="1" x14ac:dyDescent="0.2">
      <c r="A7401" s="14">
        <v>184</v>
      </c>
      <c r="B7401" s="16">
        <v>740</v>
      </c>
      <c r="C7401" s="14" t="s">
        <v>11148</v>
      </c>
      <c r="D7401" s="17">
        <v>1</v>
      </c>
      <c r="E7401" s="5" t="s">
        <v>11149</v>
      </c>
      <c r="F7401" s="5">
        <v>0</v>
      </c>
      <c r="G7401" s="5">
        <v>0</v>
      </c>
      <c r="H7401" s="20" t="str">
        <f ca="1">IFERROR(__xludf.DUMMYFUNCTION("GOOGLETRANSLATE(VIET!K7401,""vi"",""en"")"),"0")</f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19">
        <v>0</v>
      </c>
    </row>
    <row r="7402" spans="1:14" ht="15.75" customHeight="1" x14ac:dyDescent="0.2">
      <c r="A7402" s="14">
        <v>185</v>
      </c>
      <c r="B7402" s="16">
        <v>740</v>
      </c>
      <c r="C7402" s="14" t="s">
        <v>11150</v>
      </c>
      <c r="D7402" s="17">
        <v>1</v>
      </c>
      <c r="E7402" s="5" t="s">
        <v>11151</v>
      </c>
      <c r="F7402" s="5">
        <v>0</v>
      </c>
      <c r="G7402" s="5">
        <v>0</v>
      </c>
      <c r="H7402" s="20" t="str">
        <f ca="1">IFERROR(__xludf.DUMMYFUNCTION("GOOGLETRANSLATE(VIET!K7402,""vi"",""en"")"),"0")</f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19">
        <v>0</v>
      </c>
    </row>
    <row r="7403" spans="1:14" ht="15.75" customHeight="1" x14ac:dyDescent="0.2">
      <c r="A7403" s="14">
        <v>188</v>
      </c>
      <c r="B7403" s="16">
        <v>740</v>
      </c>
      <c r="C7403" s="14" t="s">
        <v>11152</v>
      </c>
      <c r="D7403" s="17">
        <v>1</v>
      </c>
      <c r="E7403" s="5" t="s">
        <v>11153</v>
      </c>
      <c r="F7403" s="5">
        <v>0</v>
      </c>
      <c r="G7403" s="5">
        <v>0</v>
      </c>
      <c r="H7403" s="20" t="str">
        <f ca="1">IFERROR(__xludf.DUMMYFUNCTION("GOOGLETRANSLATE(VIET!K7403,""vi"",""en"")"),"0")</f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19">
        <v>0</v>
      </c>
    </row>
    <row r="7404" spans="1:14" ht="15.75" customHeight="1" x14ac:dyDescent="0.2">
      <c r="A7404" s="14">
        <v>189</v>
      </c>
      <c r="B7404" s="16">
        <v>740</v>
      </c>
      <c r="C7404" s="14" t="s">
        <v>11154</v>
      </c>
      <c r="D7404" s="17">
        <v>1</v>
      </c>
      <c r="E7404" s="5" t="s">
        <v>11155</v>
      </c>
      <c r="F7404" s="5">
        <v>0</v>
      </c>
      <c r="G7404" s="5">
        <v>0</v>
      </c>
      <c r="H7404" s="20" t="str">
        <f ca="1">IFERROR(__xludf.DUMMYFUNCTION("GOOGLETRANSLATE(VIET!K7404,""vi"",""en"")"),"0")</f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19">
        <v>0</v>
      </c>
    </row>
    <row r="7405" spans="1:14" ht="15.75" customHeight="1" x14ac:dyDescent="0.2">
      <c r="A7405" s="14">
        <v>190</v>
      </c>
      <c r="B7405" s="16">
        <v>740</v>
      </c>
      <c r="C7405" s="14" t="s">
        <v>11156</v>
      </c>
      <c r="D7405" s="17">
        <v>1</v>
      </c>
      <c r="E7405" s="5" t="s">
        <v>11157</v>
      </c>
      <c r="F7405" s="5">
        <v>0</v>
      </c>
      <c r="G7405" s="5">
        <v>0</v>
      </c>
      <c r="H7405" s="20" t="str">
        <f ca="1">IFERROR(__xludf.DUMMYFUNCTION("GOOGLETRANSLATE(VIET!K7405,""vi"",""en"")"),"0")</f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19">
        <v>0</v>
      </c>
    </row>
    <row r="7406" spans="1:14" ht="15.75" customHeight="1" x14ac:dyDescent="0.2">
      <c r="A7406" s="14">
        <v>191</v>
      </c>
      <c r="B7406" s="16">
        <v>740</v>
      </c>
      <c r="C7406" s="14" t="s">
        <v>11158</v>
      </c>
      <c r="D7406" s="17">
        <v>1</v>
      </c>
      <c r="E7406" s="5" t="s">
        <v>11159</v>
      </c>
      <c r="F7406" s="5">
        <v>0</v>
      </c>
      <c r="G7406" s="5">
        <v>0</v>
      </c>
      <c r="H7406" s="20" t="str">
        <f ca="1">IFERROR(__xludf.DUMMYFUNCTION("GOOGLETRANSLATE(VIET!K7406,""vi"",""en"")"),"0")</f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19">
        <v>0</v>
      </c>
    </row>
    <row r="7407" spans="1:14" ht="15.75" customHeight="1" x14ac:dyDescent="0.2">
      <c r="A7407" s="14">
        <v>192</v>
      </c>
      <c r="B7407" s="16">
        <v>740</v>
      </c>
      <c r="C7407" s="14" t="s">
        <v>11160</v>
      </c>
      <c r="D7407" s="17">
        <v>1</v>
      </c>
      <c r="E7407" s="5" t="s">
        <v>11161</v>
      </c>
      <c r="F7407" s="5">
        <v>0</v>
      </c>
      <c r="G7407" s="5">
        <v>0</v>
      </c>
      <c r="H7407" s="20" t="str">
        <f ca="1">IFERROR(__xludf.DUMMYFUNCTION("GOOGLETRANSLATE(VIET!K7407,""vi"",""en"")"),"0")</f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  <c r="N7407" s="19">
        <v>0</v>
      </c>
    </row>
    <row r="7408" spans="1:14" ht="15.75" customHeight="1" x14ac:dyDescent="0.2">
      <c r="A7408" s="14">
        <v>193</v>
      </c>
      <c r="B7408" s="16">
        <v>740</v>
      </c>
      <c r="C7408" s="14" t="s">
        <v>11162</v>
      </c>
      <c r="D7408" s="17">
        <v>1</v>
      </c>
      <c r="E7408" s="5" t="s">
        <v>11163</v>
      </c>
      <c r="F7408" s="5">
        <v>0</v>
      </c>
      <c r="G7408" s="5">
        <v>0</v>
      </c>
      <c r="H7408" s="20" t="str">
        <f ca="1">IFERROR(__xludf.DUMMYFUNCTION("GOOGLETRANSLATE(VIET!K7408,""vi"",""en"")"),"0")</f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19">
        <v>0</v>
      </c>
    </row>
    <row r="7409" spans="1:14" ht="15.75" customHeight="1" x14ac:dyDescent="0.2">
      <c r="A7409" s="14">
        <v>194</v>
      </c>
      <c r="B7409" s="16">
        <v>740</v>
      </c>
      <c r="C7409" s="14" t="s">
        <v>11164</v>
      </c>
      <c r="D7409" s="17">
        <v>1</v>
      </c>
      <c r="E7409" s="5" t="s">
        <v>11165</v>
      </c>
      <c r="F7409" s="5">
        <v>0</v>
      </c>
      <c r="G7409" s="5">
        <v>0</v>
      </c>
      <c r="H7409" s="20" t="str">
        <f ca="1">IFERROR(__xludf.DUMMYFUNCTION("GOOGLETRANSLATE(VIET!K7409,""vi"",""en"")"),"0")</f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19">
        <v>0</v>
      </c>
    </row>
    <row r="7410" spans="1:14" ht="15.75" customHeight="1" x14ac:dyDescent="0.2">
      <c r="A7410" s="14">
        <v>195</v>
      </c>
      <c r="B7410" s="16">
        <v>740</v>
      </c>
      <c r="C7410" s="14" t="s">
        <v>11166</v>
      </c>
      <c r="D7410" s="17">
        <v>1</v>
      </c>
      <c r="E7410" s="5" t="s">
        <v>11167</v>
      </c>
      <c r="F7410" s="5">
        <v>0</v>
      </c>
      <c r="G7410" s="5">
        <v>0</v>
      </c>
      <c r="H7410" s="20" t="str">
        <f ca="1">IFERROR(__xludf.DUMMYFUNCTION("GOOGLETRANSLATE(VIET!K7410,""vi"",""en"")"),"0")</f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19">
        <v>0</v>
      </c>
    </row>
    <row r="7411" spans="1:14" ht="15.75" customHeight="1" x14ac:dyDescent="0.2">
      <c r="A7411" s="14">
        <v>196</v>
      </c>
      <c r="B7411" s="16">
        <v>740</v>
      </c>
      <c r="C7411" s="14" t="s">
        <v>11168</v>
      </c>
      <c r="D7411" s="17">
        <v>1</v>
      </c>
      <c r="E7411" s="5" t="s">
        <v>11169</v>
      </c>
      <c r="F7411" s="5">
        <v>0</v>
      </c>
      <c r="G7411" s="5">
        <v>0</v>
      </c>
      <c r="H7411" s="20" t="str">
        <f ca="1">IFERROR(__xludf.DUMMYFUNCTION("GOOGLETRANSLATE(VIET!K7411,""vi"",""en"")"),"0")</f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19">
        <v>0</v>
      </c>
    </row>
    <row r="7412" spans="1:14" ht="15.75" customHeight="1" x14ac:dyDescent="0.2">
      <c r="A7412" s="14">
        <v>197</v>
      </c>
      <c r="B7412" s="16">
        <v>740</v>
      </c>
      <c r="C7412" s="14" t="s">
        <v>11170</v>
      </c>
      <c r="D7412" s="17">
        <v>1</v>
      </c>
      <c r="E7412" s="5" t="s">
        <v>11171</v>
      </c>
      <c r="F7412" s="5">
        <v>0</v>
      </c>
      <c r="G7412" s="5">
        <v>0</v>
      </c>
      <c r="H7412" s="20" t="str">
        <f ca="1">IFERROR(__xludf.DUMMYFUNCTION("GOOGLETRANSLATE(VIET!K7412,""vi"",""en"")"),"0")</f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19">
        <v>0</v>
      </c>
    </row>
    <row r="7413" spans="1:14" ht="15.75" customHeight="1" x14ac:dyDescent="0.2">
      <c r="A7413" s="14">
        <v>198</v>
      </c>
      <c r="B7413" s="16">
        <v>740</v>
      </c>
      <c r="C7413" s="14" t="s">
        <v>11172</v>
      </c>
      <c r="D7413" s="17">
        <v>1</v>
      </c>
      <c r="E7413" s="5" t="s">
        <v>11173</v>
      </c>
      <c r="F7413" s="5">
        <v>0</v>
      </c>
      <c r="G7413" s="5">
        <v>0</v>
      </c>
      <c r="H7413" s="20" t="str">
        <f ca="1">IFERROR(__xludf.DUMMYFUNCTION("GOOGLETRANSLATE(VIET!K7413,""vi"",""en"")"),"0")</f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19">
        <v>0</v>
      </c>
    </row>
    <row r="7414" spans="1:14" ht="15.75" customHeight="1" x14ac:dyDescent="0.2">
      <c r="A7414" s="14">
        <v>199</v>
      </c>
      <c r="B7414" s="16">
        <v>740</v>
      </c>
      <c r="C7414" s="14" t="s">
        <v>11174</v>
      </c>
      <c r="D7414" s="17">
        <v>1</v>
      </c>
      <c r="E7414" s="5" t="s">
        <v>11175</v>
      </c>
      <c r="F7414" s="5">
        <v>0</v>
      </c>
      <c r="G7414" s="5">
        <v>0</v>
      </c>
      <c r="H7414" s="20" t="str">
        <f ca="1">IFERROR(__xludf.DUMMYFUNCTION("GOOGLETRANSLATE(VIET!K7414,""vi"",""en"")"),"0")</f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19">
        <v>0</v>
      </c>
    </row>
    <row r="7415" spans="1:14" ht="15.75" customHeight="1" x14ac:dyDescent="0.2">
      <c r="A7415" s="14">
        <v>200</v>
      </c>
      <c r="B7415" s="16">
        <v>740</v>
      </c>
      <c r="C7415" s="14" t="s">
        <v>11176</v>
      </c>
      <c r="D7415" s="17">
        <v>1</v>
      </c>
      <c r="E7415" s="5" t="s">
        <v>11177</v>
      </c>
      <c r="F7415" s="5">
        <v>0</v>
      </c>
      <c r="G7415" s="5">
        <v>0</v>
      </c>
      <c r="H7415" s="20" t="str">
        <f ca="1">IFERROR(__xludf.DUMMYFUNCTION("GOOGLETRANSLATE(VIET!K7415,""vi"",""en"")"),"0")</f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19">
        <v>0</v>
      </c>
    </row>
    <row r="7416" spans="1:14" ht="15.75" customHeight="1" x14ac:dyDescent="0.2">
      <c r="A7416" s="14">
        <v>201</v>
      </c>
      <c r="B7416" s="16">
        <v>740</v>
      </c>
      <c r="C7416" s="14" t="s">
        <v>11178</v>
      </c>
      <c r="D7416" s="17">
        <v>1</v>
      </c>
      <c r="E7416" s="5" t="s">
        <v>11179</v>
      </c>
      <c r="F7416" s="5">
        <v>0</v>
      </c>
      <c r="G7416" s="5">
        <v>0</v>
      </c>
      <c r="H7416" s="20" t="str">
        <f ca="1">IFERROR(__xludf.DUMMYFUNCTION("GOOGLETRANSLATE(VIET!K7416,""vi"",""en"")"),"0")</f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19">
        <v>0</v>
      </c>
    </row>
    <row r="7417" spans="1:14" ht="15.75" customHeight="1" x14ac:dyDescent="0.2">
      <c r="A7417" s="14">
        <v>202</v>
      </c>
      <c r="B7417" s="16">
        <v>740</v>
      </c>
      <c r="C7417" s="14" t="s">
        <v>11180</v>
      </c>
      <c r="D7417" s="17">
        <v>4</v>
      </c>
      <c r="E7417" s="5" t="s">
        <v>11181</v>
      </c>
      <c r="F7417" s="5">
        <v>0</v>
      </c>
      <c r="G7417" s="5">
        <v>0</v>
      </c>
      <c r="H7417" s="20" t="str">
        <f ca="1">IFERROR(__xludf.DUMMYFUNCTION("GOOGLETRANSLATE(VIET!K7417,""vi"",""en"")"),"0")</f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19">
        <v>0</v>
      </c>
    </row>
    <row r="7418" spans="1:14" ht="15.75" customHeight="1" x14ac:dyDescent="0.2">
      <c r="A7418" s="14">
        <v>203</v>
      </c>
      <c r="B7418" s="16">
        <v>740</v>
      </c>
      <c r="C7418" s="14" t="s">
        <v>11182</v>
      </c>
      <c r="D7418" s="17">
        <v>3</v>
      </c>
      <c r="E7418" s="5" t="s">
        <v>11183</v>
      </c>
      <c r="F7418" s="5">
        <v>0</v>
      </c>
      <c r="G7418" s="5">
        <v>0</v>
      </c>
      <c r="H7418" s="20" t="str">
        <f ca="1">IFERROR(__xludf.DUMMYFUNCTION("GOOGLETRANSLATE(VIET!K7418,""vi"",""en"")"),"0")</f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19">
        <v>0</v>
      </c>
    </row>
    <row r="7419" spans="1:14" ht="15.75" customHeight="1" x14ac:dyDescent="0.2">
      <c r="A7419" s="14">
        <v>204</v>
      </c>
      <c r="B7419" s="16">
        <v>740</v>
      </c>
      <c r="C7419" s="14" t="s">
        <v>11184</v>
      </c>
      <c r="D7419" s="17">
        <v>3</v>
      </c>
      <c r="E7419" s="5" t="s">
        <v>11185</v>
      </c>
      <c r="F7419" s="5">
        <v>0</v>
      </c>
      <c r="G7419" s="5">
        <v>0</v>
      </c>
      <c r="H7419" s="20" t="str">
        <f ca="1">IFERROR(__xludf.DUMMYFUNCTION("GOOGLETRANSLATE(VIET!K7419,""vi"",""en"")"),"0")</f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19">
        <v>0</v>
      </c>
    </row>
    <row r="7420" spans="1:14" ht="15.75" customHeight="1" x14ac:dyDescent="0.2">
      <c r="A7420" s="14">
        <v>205</v>
      </c>
      <c r="B7420" s="16">
        <v>740</v>
      </c>
      <c r="C7420" s="14" t="s">
        <v>11186</v>
      </c>
      <c r="D7420" s="17">
        <v>3</v>
      </c>
      <c r="E7420" s="5" t="s">
        <v>11187</v>
      </c>
      <c r="F7420" s="5">
        <v>0</v>
      </c>
      <c r="G7420" s="5">
        <v>0</v>
      </c>
      <c r="H7420" s="20" t="str">
        <f ca="1">IFERROR(__xludf.DUMMYFUNCTION("GOOGLETRANSLATE(VIET!K7420,""vi"",""en"")"),"0")</f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19">
        <v>0</v>
      </c>
    </row>
    <row r="7421" spans="1:14" ht="15.75" customHeight="1" x14ac:dyDescent="0.2">
      <c r="A7421" s="14">
        <v>206</v>
      </c>
      <c r="B7421" s="16">
        <v>740</v>
      </c>
      <c r="C7421" s="14" t="s">
        <v>11188</v>
      </c>
      <c r="D7421" s="17">
        <v>3</v>
      </c>
      <c r="E7421" s="5" t="s">
        <v>11189</v>
      </c>
      <c r="F7421" s="5">
        <v>0</v>
      </c>
      <c r="G7421" s="5">
        <v>0</v>
      </c>
      <c r="H7421" s="20" t="str">
        <f ca="1">IFERROR(__xludf.DUMMYFUNCTION("GOOGLETRANSLATE(VIET!K7421,""vi"",""en"")"),"0")</f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19">
        <v>0</v>
      </c>
    </row>
    <row r="7422" spans="1:14" ht="15.75" customHeight="1" x14ac:dyDescent="0.2">
      <c r="A7422" s="14">
        <v>207</v>
      </c>
      <c r="B7422" s="16">
        <v>740</v>
      </c>
      <c r="C7422" s="14" t="s">
        <v>11190</v>
      </c>
      <c r="D7422" s="17">
        <v>2</v>
      </c>
      <c r="E7422" s="5" t="s">
        <v>11191</v>
      </c>
      <c r="F7422" s="5">
        <v>0</v>
      </c>
      <c r="G7422" s="5">
        <v>0</v>
      </c>
      <c r="H7422" s="20" t="str">
        <f ca="1">IFERROR(__xludf.DUMMYFUNCTION("GOOGLETRANSLATE(VIET!K7422,""vi"",""en"")"),"0")</f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19">
        <v>0</v>
      </c>
    </row>
    <row r="7423" spans="1:14" ht="15.75" customHeight="1" x14ac:dyDescent="0.2">
      <c r="A7423" s="14">
        <v>208</v>
      </c>
      <c r="B7423" s="16">
        <v>740</v>
      </c>
      <c r="C7423" s="14" t="s">
        <v>11192</v>
      </c>
      <c r="D7423" s="17">
        <v>1</v>
      </c>
      <c r="E7423" s="5" t="s">
        <v>11193</v>
      </c>
      <c r="F7423" s="5">
        <v>0</v>
      </c>
      <c r="G7423" s="5">
        <v>0</v>
      </c>
      <c r="H7423" s="20" t="str">
        <f ca="1">IFERROR(__xludf.DUMMYFUNCTION("GOOGLETRANSLATE(VIET!K7423,""vi"",""en"")"),"0")</f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19">
        <v>0</v>
      </c>
    </row>
    <row r="7424" spans="1:14" ht="15.75" customHeight="1" x14ac:dyDescent="0.2">
      <c r="A7424" s="14">
        <v>209</v>
      </c>
      <c r="B7424" s="16">
        <v>740</v>
      </c>
      <c r="C7424" s="14" t="s">
        <v>11194</v>
      </c>
      <c r="D7424" s="17">
        <v>1</v>
      </c>
      <c r="E7424" s="5" t="s">
        <v>11195</v>
      </c>
      <c r="F7424" s="5">
        <v>0</v>
      </c>
      <c r="G7424" s="5">
        <v>0</v>
      </c>
      <c r="H7424" s="20" t="str">
        <f ca="1">IFERROR(__xludf.DUMMYFUNCTION("GOOGLETRANSLATE(VIET!K7424,""vi"",""en"")"),"0")</f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19">
        <v>0</v>
      </c>
    </row>
    <row r="7425" spans="1:14" ht="15.75" customHeight="1" x14ac:dyDescent="0.2">
      <c r="A7425" s="14">
        <v>210</v>
      </c>
      <c r="B7425" s="16">
        <v>740</v>
      </c>
      <c r="C7425" s="14" t="s">
        <v>11196</v>
      </c>
      <c r="D7425" s="17">
        <v>2</v>
      </c>
      <c r="E7425" s="5" t="s">
        <v>11197</v>
      </c>
      <c r="F7425" s="5">
        <v>0</v>
      </c>
      <c r="G7425" s="5">
        <v>0</v>
      </c>
      <c r="H7425" s="20" t="str">
        <f ca="1">IFERROR(__xludf.DUMMYFUNCTION("GOOGLETRANSLATE(VIET!K7425,""vi"",""en"")"),"0")</f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19">
        <v>0</v>
      </c>
    </row>
    <row r="7426" spans="1:14" ht="15.75" customHeight="1" x14ac:dyDescent="0.2">
      <c r="A7426" s="14">
        <v>211</v>
      </c>
      <c r="B7426" s="16">
        <v>740</v>
      </c>
      <c r="C7426" s="14" t="s">
        <v>11198</v>
      </c>
      <c r="D7426" s="17">
        <v>2</v>
      </c>
      <c r="E7426" s="5" t="s">
        <v>11199</v>
      </c>
      <c r="F7426" s="5">
        <v>0</v>
      </c>
      <c r="G7426" s="5" t="s">
        <v>11200</v>
      </c>
      <c r="H7426" s="20" t="str">
        <f ca="1">IFERROR(__xludf.DUMMYFUNCTION("GOOGLETRANSLATE(VIET!K7426,""vi"",""en"")"),"0")</f>
        <v>0</v>
      </c>
      <c r="I7426" s="5">
        <v>0</v>
      </c>
      <c r="J7426" s="5">
        <v>2014</v>
      </c>
      <c r="K7426" s="5">
        <v>1</v>
      </c>
      <c r="L7426" s="5" t="s">
        <v>11201</v>
      </c>
      <c r="M7426" s="5" t="s">
        <v>96</v>
      </c>
      <c r="N7426" s="19">
        <v>9784883196883</v>
      </c>
    </row>
    <row r="7427" spans="1:14" ht="15.75" customHeight="1" x14ac:dyDescent="0.2">
      <c r="A7427" s="14">
        <v>212</v>
      </c>
      <c r="B7427" s="16">
        <v>740</v>
      </c>
      <c r="C7427" s="14" t="s">
        <v>11202</v>
      </c>
      <c r="D7427" s="17">
        <v>2</v>
      </c>
      <c r="E7427" s="5" t="s">
        <v>11203</v>
      </c>
      <c r="F7427" s="5">
        <v>0</v>
      </c>
      <c r="G7427" s="5" t="s">
        <v>11204</v>
      </c>
      <c r="H7427" s="20" t="str">
        <f ca="1">IFERROR(__xludf.DUMMYFUNCTION("GOOGLETRANSLATE(VIET!K7427,""vi"",""en"")"),"日本語 教育")</f>
        <v>日本語 教育</v>
      </c>
      <c r="I7427" s="5">
        <v>1</v>
      </c>
      <c r="J7427" s="5">
        <v>2016</v>
      </c>
      <c r="K7427" s="5">
        <v>2</v>
      </c>
      <c r="L7427" s="5" t="s">
        <v>11201</v>
      </c>
      <c r="M7427" s="5" t="s">
        <v>96</v>
      </c>
      <c r="N7427" s="19" t="s">
        <v>11205</v>
      </c>
    </row>
    <row r="7428" spans="1:14" ht="15.75" hidden="1" customHeight="1" x14ac:dyDescent="0.2">
      <c r="A7428" s="14">
        <v>213</v>
      </c>
      <c r="B7428" s="16">
        <v>740</v>
      </c>
      <c r="C7428" s="14" t="s">
        <v>11206</v>
      </c>
      <c r="D7428" s="17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19">
        <v>0</v>
      </c>
    </row>
    <row r="7429" spans="1:14" ht="15.75" customHeight="1" x14ac:dyDescent="0.2">
      <c r="A7429" s="14">
        <v>214</v>
      </c>
      <c r="B7429" s="16">
        <v>740</v>
      </c>
      <c r="C7429" s="14" t="s">
        <v>11207</v>
      </c>
      <c r="D7429" s="17">
        <v>2</v>
      </c>
      <c r="E7429" s="5" t="s">
        <v>11208</v>
      </c>
      <c r="F7429" s="5">
        <v>0</v>
      </c>
      <c r="G7429" s="5" t="s">
        <v>11209</v>
      </c>
      <c r="H7429" s="20" t="str">
        <f ca="1">IFERROR(__xludf.DUMMYFUNCTION("GOOGLETRANSLATE(VIET!K7429,""vi"",""en"")"),"日本語 教育")</f>
        <v>日本語 教育</v>
      </c>
      <c r="I7429" s="5">
        <v>2</v>
      </c>
      <c r="J7429" s="5">
        <v>2016</v>
      </c>
      <c r="K7429" s="5">
        <v>2</v>
      </c>
      <c r="L7429" s="5" t="s">
        <v>11201</v>
      </c>
      <c r="M7429" s="5" t="s">
        <v>96</v>
      </c>
      <c r="N7429" s="19" t="s">
        <v>11210</v>
      </c>
    </row>
    <row r="7430" spans="1:14" ht="15.75" customHeight="1" x14ac:dyDescent="0.2">
      <c r="A7430" s="14">
        <v>215</v>
      </c>
      <c r="B7430" s="16">
        <v>740</v>
      </c>
      <c r="C7430" s="14" t="s">
        <v>11211</v>
      </c>
      <c r="D7430" s="17">
        <v>2</v>
      </c>
      <c r="E7430" s="5" t="s">
        <v>11212</v>
      </c>
      <c r="F7430" s="5">
        <v>0</v>
      </c>
      <c r="G7430" s="5" t="s">
        <v>11213</v>
      </c>
      <c r="H7430" s="20" t="str">
        <f ca="1">IFERROR(__xludf.DUMMYFUNCTION("GOOGLETRANSLATE(VIET!K7430,""vi"",""en"")"),"日本語 教育")</f>
        <v>日本語 教育</v>
      </c>
      <c r="I7430" s="5">
        <v>4</v>
      </c>
      <c r="J7430" s="5">
        <v>2015</v>
      </c>
      <c r="K7430" s="5">
        <v>1</v>
      </c>
      <c r="L7430" s="5" t="s">
        <v>11201</v>
      </c>
      <c r="M7430" s="5" t="s">
        <v>96</v>
      </c>
      <c r="N7430" s="19" t="s">
        <v>11214</v>
      </c>
    </row>
    <row r="7431" spans="1:14" ht="15.75" customHeight="1" x14ac:dyDescent="0.2">
      <c r="A7431" s="14">
        <v>216</v>
      </c>
      <c r="B7431" s="16">
        <v>740</v>
      </c>
      <c r="C7431" s="14" t="s">
        <v>11215</v>
      </c>
      <c r="D7431" s="17">
        <v>2</v>
      </c>
      <c r="E7431" s="5" t="s">
        <v>11216</v>
      </c>
      <c r="F7431" s="5">
        <v>0</v>
      </c>
      <c r="G7431" s="5" t="s">
        <v>11209</v>
      </c>
      <c r="H7431" s="20" t="str">
        <f ca="1">IFERROR(__xludf.DUMMYFUNCTION("GOOGLETRANSLATE(VIET!K7431,""vi"",""en"")"),"日本語 教育")</f>
        <v>日本語 教育</v>
      </c>
      <c r="I7431" s="5">
        <v>1</v>
      </c>
      <c r="J7431" s="5">
        <v>2015</v>
      </c>
      <c r="K7431" s="5">
        <v>1</v>
      </c>
      <c r="L7431" s="5" t="s">
        <v>11201</v>
      </c>
      <c r="M7431" s="5" t="s">
        <v>96</v>
      </c>
      <c r="N7431" s="19" t="s">
        <v>11217</v>
      </c>
    </row>
    <row r="7432" spans="1:14" ht="15.75" customHeight="1" x14ac:dyDescent="0.2">
      <c r="A7432" s="14">
        <v>217</v>
      </c>
      <c r="B7432" s="16">
        <v>740</v>
      </c>
      <c r="C7432" s="14" t="s">
        <v>11218</v>
      </c>
      <c r="D7432" s="17">
        <v>1</v>
      </c>
      <c r="E7432" s="5" t="s">
        <v>11219</v>
      </c>
      <c r="F7432" s="5">
        <v>0</v>
      </c>
      <c r="G7432" s="5">
        <v>0</v>
      </c>
      <c r="H7432" s="20" t="str">
        <f ca="1">IFERROR(__xludf.DUMMYFUNCTION("GOOGLETRANSLATE(VIET!K7432,""vi"",""en"")"),"0")</f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19">
        <v>0</v>
      </c>
    </row>
    <row r="7433" spans="1:14" ht="15.75" customHeight="1" x14ac:dyDescent="0.2">
      <c r="A7433" s="14">
        <v>218</v>
      </c>
      <c r="B7433" s="16">
        <v>740</v>
      </c>
      <c r="C7433" s="14" t="s">
        <v>11220</v>
      </c>
      <c r="D7433" s="17">
        <v>2</v>
      </c>
      <c r="E7433" s="5" t="s">
        <v>11221</v>
      </c>
      <c r="F7433" s="5">
        <v>0</v>
      </c>
      <c r="G7433" s="5" t="s">
        <v>11222</v>
      </c>
      <c r="H7433" s="20" t="str">
        <f ca="1">IFERROR(__xludf.DUMMYFUNCTION("GOOGLETRANSLATE(VIET!K7433,""vi"",""en"")"),"Language")</f>
        <v>Language</v>
      </c>
      <c r="I7433" s="5">
        <v>0</v>
      </c>
      <c r="J7433" s="5">
        <v>2011</v>
      </c>
      <c r="K7433" s="5">
        <v>1</v>
      </c>
      <c r="L7433" s="5" t="s">
        <v>11201</v>
      </c>
      <c r="M7433" s="5" t="s">
        <v>96</v>
      </c>
      <c r="N7433" s="19">
        <v>9784883195565</v>
      </c>
    </row>
    <row r="7434" spans="1:14" ht="15.75" customHeight="1" x14ac:dyDescent="0.2">
      <c r="A7434" s="14">
        <v>219</v>
      </c>
      <c r="B7434" s="16">
        <v>740</v>
      </c>
      <c r="C7434" s="14" t="s">
        <v>11223</v>
      </c>
      <c r="D7434" s="17">
        <v>1</v>
      </c>
      <c r="E7434" s="5" t="s">
        <v>11224</v>
      </c>
      <c r="F7434" s="5">
        <v>0</v>
      </c>
      <c r="G7434" s="5">
        <v>0</v>
      </c>
      <c r="H7434" s="20" t="str">
        <f ca="1">IFERROR(__xludf.DUMMYFUNCTION("GOOGLETRANSLATE(VIET!K7434,""vi"",""en"")"),"0")</f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19">
        <v>0</v>
      </c>
    </row>
    <row r="7435" spans="1:14" ht="15.75" customHeight="1" x14ac:dyDescent="0.2">
      <c r="A7435" s="14">
        <v>220</v>
      </c>
      <c r="B7435" s="16">
        <v>740</v>
      </c>
      <c r="C7435" s="14" t="s">
        <v>11225</v>
      </c>
      <c r="D7435" s="17">
        <v>2</v>
      </c>
      <c r="E7435" s="5" t="s">
        <v>11226</v>
      </c>
      <c r="F7435" s="5">
        <v>0</v>
      </c>
      <c r="G7435" s="5" t="s">
        <v>11222</v>
      </c>
      <c r="H7435" s="20" t="str">
        <f ca="1">IFERROR(__xludf.DUMMYFUNCTION("GOOGLETRANSLATE(VIET!K7435,""vi"",""en"")"),"Language")</f>
        <v>Language</v>
      </c>
      <c r="I7435" s="5">
        <v>0</v>
      </c>
      <c r="J7435" s="5">
        <v>2011</v>
      </c>
      <c r="K7435" s="5">
        <v>1</v>
      </c>
      <c r="L7435" s="5" t="s">
        <v>11201</v>
      </c>
      <c r="M7435" s="5" t="s">
        <v>96</v>
      </c>
      <c r="N7435" s="19">
        <v>9784883195572</v>
      </c>
    </row>
    <row r="7436" spans="1:14" ht="15.75" customHeight="1" x14ac:dyDescent="0.2">
      <c r="A7436" s="14">
        <v>221</v>
      </c>
      <c r="B7436" s="16">
        <v>740</v>
      </c>
      <c r="C7436" s="14" t="s">
        <v>11227</v>
      </c>
      <c r="D7436" s="17">
        <v>1</v>
      </c>
      <c r="E7436" s="5" t="s">
        <v>11228</v>
      </c>
      <c r="F7436" s="5">
        <v>0</v>
      </c>
      <c r="G7436" s="5">
        <v>0</v>
      </c>
      <c r="H7436" s="20" t="str">
        <f ca="1">IFERROR(__xludf.DUMMYFUNCTION("GOOGLETRANSLATE(VIET!K7436,""vi"",""en"")"),"0")</f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19">
        <v>0</v>
      </c>
    </row>
    <row r="7437" spans="1:14" ht="15.75" customHeight="1" x14ac:dyDescent="0.2">
      <c r="A7437" s="14">
        <v>222</v>
      </c>
      <c r="B7437" s="16">
        <v>740</v>
      </c>
      <c r="C7437" s="14" t="s">
        <v>11229</v>
      </c>
      <c r="D7437" s="17">
        <v>1</v>
      </c>
      <c r="E7437" s="5" t="s">
        <v>11230</v>
      </c>
      <c r="F7437" s="5">
        <v>0</v>
      </c>
      <c r="G7437" s="5">
        <v>0</v>
      </c>
      <c r="H7437" s="20" t="str">
        <f ca="1">IFERROR(__xludf.DUMMYFUNCTION("GOOGLETRANSLATE(VIET!K7437,""vi"",""en"")"),"0")</f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19">
        <v>0</v>
      </c>
    </row>
    <row r="7438" spans="1:14" ht="15.75" customHeight="1" x14ac:dyDescent="0.2">
      <c r="A7438" s="14">
        <v>223</v>
      </c>
      <c r="B7438" s="16">
        <v>740</v>
      </c>
      <c r="C7438" s="14" t="s">
        <v>11231</v>
      </c>
      <c r="D7438" s="17">
        <v>1</v>
      </c>
      <c r="E7438" s="5" t="s">
        <v>11232</v>
      </c>
      <c r="F7438" s="5">
        <v>0</v>
      </c>
      <c r="G7438" s="5">
        <v>0</v>
      </c>
      <c r="H7438" s="20" t="str">
        <f ca="1">IFERROR(__xludf.DUMMYFUNCTION("GOOGLETRANSLATE(VIET!K7438,""vi"",""en"")"),"0")</f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19">
        <v>0</v>
      </c>
    </row>
    <row r="7439" spans="1:14" ht="15.75" customHeight="1" x14ac:dyDescent="0.2">
      <c r="A7439" s="14">
        <v>224</v>
      </c>
      <c r="B7439" s="16">
        <v>740</v>
      </c>
      <c r="C7439" s="14" t="s">
        <v>11233</v>
      </c>
      <c r="D7439" s="17">
        <v>1</v>
      </c>
      <c r="E7439" s="5" t="s">
        <v>11234</v>
      </c>
      <c r="F7439" s="5">
        <v>0</v>
      </c>
      <c r="G7439" s="5" t="s">
        <v>11235</v>
      </c>
      <c r="H7439" s="20" t="str">
        <f ca="1">IFERROR(__xludf.DUMMYFUNCTION("GOOGLETRANSLATE(VIET!K7439,""vi"",""en"")"),"Language")</f>
        <v>Language</v>
      </c>
      <c r="I7439" s="5">
        <v>1</v>
      </c>
      <c r="J7439" s="5">
        <v>2010</v>
      </c>
      <c r="K7439" s="5">
        <v>2</v>
      </c>
      <c r="L7439" s="5" t="s">
        <v>8727</v>
      </c>
      <c r="M7439" s="5" t="s">
        <v>96</v>
      </c>
      <c r="N7439" s="19">
        <v>9784757419117</v>
      </c>
    </row>
    <row r="7440" spans="1:14" ht="15.75" customHeight="1" x14ac:dyDescent="0.2">
      <c r="A7440" s="14">
        <v>225</v>
      </c>
      <c r="B7440" s="16">
        <v>740</v>
      </c>
      <c r="C7440" s="14" t="s">
        <v>11236</v>
      </c>
      <c r="D7440" s="17">
        <v>2</v>
      </c>
      <c r="E7440" s="5" t="s">
        <v>11237</v>
      </c>
      <c r="F7440" s="5">
        <v>0</v>
      </c>
      <c r="G7440" s="5" t="s">
        <v>11238</v>
      </c>
      <c r="H7440" s="20" t="str">
        <f ca="1">IFERROR(__xludf.DUMMYFUNCTION("GOOGLETRANSLATE(VIET!K7440,""vi"",""en"")"),"Language")</f>
        <v>Language</v>
      </c>
      <c r="I7440" s="5">
        <v>0</v>
      </c>
      <c r="J7440" s="5">
        <v>2007</v>
      </c>
      <c r="K7440" s="5">
        <v>0</v>
      </c>
      <c r="L7440" s="5" t="s">
        <v>8743</v>
      </c>
      <c r="M7440" s="5" t="s">
        <v>96</v>
      </c>
      <c r="N7440" s="19">
        <v>9784883194384</v>
      </c>
    </row>
    <row r="7441" spans="1:14" ht="15.75" customHeight="1" x14ac:dyDescent="0.2">
      <c r="A7441" s="14">
        <v>226</v>
      </c>
      <c r="B7441" s="16">
        <v>740</v>
      </c>
      <c r="C7441" s="14" t="s">
        <v>11239</v>
      </c>
      <c r="D7441" s="17">
        <v>1</v>
      </c>
      <c r="E7441" s="5" t="s">
        <v>11240</v>
      </c>
      <c r="F7441" s="5">
        <v>0</v>
      </c>
      <c r="G7441" s="5">
        <v>0</v>
      </c>
      <c r="H7441" s="20" t="str">
        <f ca="1">IFERROR(__xludf.DUMMYFUNCTION("GOOGLETRANSLATE(VIET!K7441,""vi"",""en"")"),"0")</f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19">
        <v>0</v>
      </c>
    </row>
    <row r="7442" spans="1:14" ht="15.75" customHeight="1" x14ac:dyDescent="0.2">
      <c r="A7442" s="14">
        <v>227</v>
      </c>
      <c r="B7442" s="16">
        <v>740</v>
      </c>
      <c r="C7442" s="14" t="s">
        <v>11241</v>
      </c>
      <c r="D7442" s="17">
        <v>1</v>
      </c>
      <c r="E7442" s="5" t="s">
        <v>11242</v>
      </c>
      <c r="F7442" s="5">
        <v>0</v>
      </c>
      <c r="G7442" s="5" t="s">
        <v>11243</v>
      </c>
      <c r="H7442" s="20" t="str">
        <f ca="1">IFERROR(__xludf.DUMMYFUNCTION("GOOGLETRANSLATE(VIET!K7442,""vi"",""en"")"),"Language")</f>
        <v>Language</v>
      </c>
      <c r="I7442" s="5">
        <v>0</v>
      </c>
      <c r="J7442" s="5">
        <v>2010</v>
      </c>
      <c r="K7442" s="5">
        <v>1</v>
      </c>
      <c r="L7442" s="5">
        <v>0</v>
      </c>
      <c r="M7442" s="5" t="s">
        <v>96</v>
      </c>
      <c r="N7442" s="19">
        <v>9784339052841</v>
      </c>
    </row>
    <row r="7443" spans="1:14" ht="15.75" customHeight="1" x14ac:dyDescent="0.2">
      <c r="A7443" s="14">
        <v>228</v>
      </c>
      <c r="B7443" s="16">
        <v>740</v>
      </c>
      <c r="C7443" s="14" t="s">
        <v>11244</v>
      </c>
      <c r="D7443" s="17">
        <v>1</v>
      </c>
      <c r="E7443" s="5" t="s">
        <v>11245</v>
      </c>
      <c r="F7443" s="5">
        <v>0</v>
      </c>
      <c r="G7443" s="5">
        <v>0</v>
      </c>
      <c r="H7443" s="20" t="str">
        <f ca="1">IFERROR(__xludf.DUMMYFUNCTION("GOOGLETRANSLATE(VIET!K7443,""vi"",""en"")"),"0")</f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19">
        <v>0</v>
      </c>
    </row>
    <row r="7444" spans="1:14" ht="15.75" hidden="1" customHeight="1" x14ac:dyDescent="0.2">
      <c r="A7444" s="14">
        <v>0</v>
      </c>
      <c r="B7444" s="16">
        <v>0</v>
      </c>
      <c r="C7444" s="14">
        <v>0</v>
      </c>
      <c r="D7444" s="17">
        <v>0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19">
        <v>0</v>
      </c>
    </row>
    <row r="7445" spans="1:14" ht="15.75" hidden="1" customHeight="1" x14ac:dyDescent="0.2">
      <c r="A7445" s="14">
        <v>0</v>
      </c>
      <c r="B7445" s="16">
        <v>0</v>
      </c>
      <c r="C7445" s="14">
        <v>0</v>
      </c>
      <c r="D7445" s="17">
        <v>0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19">
        <v>0</v>
      </c>
    </row>
    <row r="7446" spans="1:14" ht="15.75" hidden="1" customHeight="1" x14ac:dyDescent="0.2">
      <c r="A7446" s="14">
        <v>0</v>
      </c>
      <c r="B7446" s="16">
        <v>0</v>
      </c>
      <c r="C7446" s="14">
        <v>0</v>
      </c>
      <c r="D7446" s="17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19">
        <v>0</v>
      </c>
    </row>
    <row r="7447" spans="1:14" ht="15.75" hidden="1" customHeight="1" x14ac:dyDescent="0.2">
      <c r="A7447" s="14">
        <v>0</v>
      </c>
      <c r="B7447" s="16">
        <v>0</v>
      </c>
      <c r="C7447" s="14">
        <v>0</v>
      </c>
      <c r="D7447" s="17">
        <v>0</v>
      </c>
      <c r="E7447" s="5">
        <v>0</v>
      </c>
      <c r="F7447" s="5">
        <v>0</v>
      </c>
      <c r="G7447" s="5">
        <v>0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19">
        <v>0</v>
      </c>
    </row>
    <row r="7448" spans="1:14" ht="15.75" hidden="1" customHeight="1" x14ac:dyDescent="0.2">
      <c r="A7448" s="14">
        <v>0</v>
      </c>
      <c r="B7448" s="16">
        <v>0</v>
      </c>
      <c r="C7448" s="14">
        <v>0</v>
      </c>
      <c r="D7448" s="17">
        <v>0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19">
        <v>0</v>
      </c>
    </row>
    <row r="7449" spans="1:14" ht="15.75" hidden="1" customHeight="1" x14ac:dyDescent="0.2">
      <c r="A7449" s="14">
        <v>0</v>
      </c>
      <c r="B7449" s="16">
        <v>0</v>
      </c>
      <c r="C7449" s="14">
        <v>0</v>
      </c>
      <c r="D7449" s="17">
        <v>0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19">
        <v>0</v>
      </c>
    </row>
    <row r="7450" spans="1:14" ht="15.75" hidden="1" customHeight="1" x14ac:dyDescent="0.2">
      <c r="A7450" s="14">
        <v>0</v>
      </c>
      <c r="B7450" s="16">
        <v>0</v>
      </c>
      <c r="C7450" s="14">
        <v>0</v>
      </c>
      <c r="D7450" s="17">
        <v>0</v>
      </c>
      <c r="E7450" s="5">
        <v>0</v>
      </c>
      <c r="F7450" s="5">
        <v>0</v>
      </c>
      <c r="G7450" s="5">
        <v>0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19">
        <v>0</v>
      </c>
    </row>
    <row r="7451" spans="1:14" ht="15.75" hidden="1" customHeight="1" x14ac:dyDescent="0.2">
      <c r="A7451" s="14">
        <v>0</v>
      </c>
      <c r="B7451" s="16">
        <v>0</v>
      </c>
      <c r="C7451" s="14">
        <v>0</v>
      </c>
      <c r="D7451" s="17">
        <v>0</v>
      </c>
      <c r="E7451" s="5">
        <v>0</v>
      </c>
      <c r="F7451" s="5">
        <v>0</v>
      </c>
      <c r="G7451" s="5">
        <v>0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19">
        <v>0</v>
      </c>
    </row>
    <row r="7452" spans="1:14" ht="15.75" hidden="1" customHeight="1" x14ac:dyDescent="0.2">
      <c r="A7452" s="14">
        <v>0</v>
      </c>
      <c r="B7452" s="16">
        <v>0</v>
      </c>
      <c r="C7452" s="14">
        <v>0</v>
      </c>
      <c r="D7452" s="17">
        <v>0</v>
      </c>
      <c r="E7452" s="5">
        <v>0</v>
      </c>
      <c r="F7452" s="5">
        <v>0</v>
      </c>
      <c r="G7452" s="5">
        <v>0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19">
        <v>0</v>
      </c>
    </row>
    <row r="7453" spans="1:14" ht="15.75" hidden="1" customHeight="1" x14ac:dyDescent="0.2">
      <c r="A7453" s="14">
        <v>0</v>
      </c>
      <c r="B7453" s="16">
        <v>0</v>
      </c>
      <c r="C7453" s="14">
        <v>0</v>
      </c>
      <c r="D7453" s="17">
        <v>0</v>
      </c>
      <c r="E7453" s="5">
        <v>0</v>
      </c>
      <c r="F7453" s="5">
        <v>0</v>
      </c>
      <c r="G7453" s="5">
        <v>0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19">
        <v>0</v>
      </c>
    </row>
    <row r="7454" spans="1:14" ht="15.75" hidden="1" customHeight="1" x14ac:dyDescent="0.2">
      <c r="A7454" s="14">
        <v>0</v>
      </c>
      <c r="B7454" s="16">
        <v>0</v>
      </c>
      <c r="C7454" s="14">
        <v>0</v>
      </c>
      <c r="D7454" s="17">
        <v>0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19">
        <v>0</v>
      </c>
    </row>
    <row r="7455" spans="1:14" ht="15.75" hidden="1" customHeight="1" x14ac:dyDescent="0.2">
      <c r="A7455" s="14">
        <v>0</v>
      </c>
      <c r="B7455" s="16">
        <v>0</v>
      </c>
      <c r="C7455" s="14">
        <v>0</v>
      </c>
      <c r="D7455" s="17">
        <v>0</v>
      </c>
      <c r="E7455" s="5">
        <v>0</v>
      </c>
      <c r="F7455" s="5">
        <v>0</v>
      </c>
      <c r="G7455" s="5">
        <v>0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19">
        <v>0</v>
      </c>
    </row>
    <row r="7456" spans="1:14" ht="15.75" hidden="1" customHeight="1" x14ac:dyDescent="0.2">
      <c r="A7456" s="14">
        <v>0</v>
      </c>
      <c r="B7456" s="16">
        <v>0</v>
      </c>
      <c r="C7456" s="14">
        <v>0</v>
      </c>
      <c r="D7456" s="17">
        <v>0</v>
      </c>
      <c r="E7456" s="5">
        <v>0</v>
      </c>
      <c r="F7456" s="5">
        <v>0</v>
      </c>
      <c r="G7456" s="5">
        <v>0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19">
        <v>0</v>
      </c>
    </row>
    <row r="7457" spans="1:14" ht="15.75" hidden="1" customHeight="1" x14ac:dyDescent="0.2">
      <c r="A7457" s="14">
        <v>0</v>
      </c>
      <c r="B7457" s="16">
        <v>0</v>
      </c>
      <c r="C7457" s="14">
        <v>0</v>
      </c>
      <c r="D7457" s="17">
        <v>0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19">
        <v>0</v>
      </c>
    </row>
    <row r="7458" spans="1:14" ht="15.75" hidden="1" customHeight="1" x14ac:dyDescent="0.2">
      <c r="A7458" s="14">
        <v>0</v>
      </c>
      <c r="B7458" s="16">
        <v>0</v>
      </c>
      <c r="C7458" s="14">
        <v>0</v>
      </c>
      <c r="D7458" s="17">
        <v>0</v>
      </c>
      <c r="E7458" s="5">
        <v>0</v>
      </c>
      <c r="F7458" s="5">
        <v>0</v>
      </c>
      <c r="G7458" s="5">
        <v>0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19">
        <v>0</v>
      </c>
    </row>
    <row r="7459" spans="1:14" ht="15.75" hidden="1" customHeight="1" x14ac:dyDescent="0.2">
      <c r="A7459" s="14">
        <v>0</v>
      </c>
      <c r="B7459" s="16">
        <v>0</v>
      </c>
      <c r="C7459" s="14">
        <v>0</v>
      </c>
      <c r="D7459" s="17">
        <v>0</v>
      </c>
      <c r="E7459" s="5">
        <v>0</v>
      </c>
      <c r="F7459" s="5">
        <v>0</v>
      </c>
      <c r="G7459" s="5">
        <v>0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19">
        <v>0</v>
      </c>
    </row>
    <row r="7460" spans="1:14" ht="15.75" hidden="1" customHeight="1" x14ac:dyDescent="0.2">
      <c r="A7460" s="14">
        <v>0</v>
      </c>
      <c r="B7460" s="16">
        <v>0</v>
      </c>
      <c r="C7460" s="14">
        <v>0</v>
      </c>
      <c r="D7460" s="17">
        <v>0</v>
      </c>
      <c r="E7460" s="5">
        <v>0</v>
      </c>
      <c r="F7460" s="5">
        <v>0</v>
      </c>
      <c r="G7460" s="5">
        <v>0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19">
        <v>0</v>
      </c>
    </row>
    <row r="7461" spans="1:14" ht="15.75" hidden="1" customHeight="1" x14ac:dyDescent="0.2">
      <c r="A7461" s="14">
        <v>0</v>
      </c>
      <c r="B7461" s="16">
        <v>0</v>
      </c>
      <c r="C7461" s="14">
        <v>0</v>
      </c>
      <c r="D7461" s="17">
        <v>0</v>
      </c>
      <c r="E7461" s="5">
        <v>0</v>
      </c>
      <c r="F7461" s="5">
        <v>0</v>
      </c>
      <c r="G7461" s="5">
        <v>0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19">
        <v>0</v>
      </c>
    </row>
    <row r="7462" spans="1:14" ht="15.75" hidden="1" customHeight="1" x14ac:dyDescent="0.2">
      <c r="A7462" s="14">
        <v>0</v>
      </c>
      <c r="B7462" s="16">
        <v>0</v>
      </c>
      <c r="C7462" s="14">
        <v>0</v>
      </c>
      <c r="D7462" s="17">
        <v>0</v>
      </c>
      <c r="E7462" s="5">
        <v>0</v>
      </c>
      <c r="F7462" s="5">
        <v>0</v>
      </c>
      <c r="G7462" s="5">
        <v>0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19">
        <v>0</v>
      </c>
    </row>
    <row r="7463" spans="1:14" ht="15.75" hidden="1" customHeight="1" x14ac:dyDescent="0.2">
      <c r="A7463" s="14">
        <v>0</v>
      </c>
      <c r="B7463" s="16">
        <v>0</v>
      </c>
      <c r="C7463" s="14">
        <v>0</v>
      </c>
      <c r="D7463" s="17">
        <v>0</v>
      </c>
      <c r="E7463" s="5">
        <v>0</v>
      </c>
      <c r="F7463" s="5">
        <v>0</v>
      </c>
      <c r="G7463" s="5">
        <v>0</v>
      </c>
      <c r="H7463" s="5">
        <v>0</v>
      </c>
      <c r="I7463" s="5">
        <v>0</v>
      </c>
      <c r="J7463" s="5">
        <v>0</v>
      </c>
      <c r="K7463" s="5">
        <v>0</v>
      </c>
      <c r="L7463" s="5">
        <v>0</v>
      </c>
      <c r="M7463" s="5">
        <v>0</v>
      </c>
      <c r="N7463" s="19">
        <v>0</v>
      </c>
    </row>
    <row r="7464" spans="1:14" ht="15.75" customHeight="1" x14ac:dyDescent="0.2">
      <c r="A7464" s="14">
        <v>1</v>
      </c>
      <c r="B7464" s="16">
        <v>790</v>
      </c>
      <c r="C7464" s="14" t="s">
        <v>11246</v>
      </c>
      <c r="D7464" s="17">
        <v>1</v>
      </c>
      <c r="E7464" s="5" t="s">
        <v>11247</v>
      </c>
      <c r="F7464" s="5">
        <v>0</v>
      </c>
      <c r="G7464" s="5" t="s">
        <v>11248</v>
      </c>
      <c r="H7464" s="20" t="str">
        <f ca="1">IFERROR(__xludf.DUMMYFUNCTION("GOOGLETRANSLATE(VIET!K7464,""vi"",""en"")"),"Education")</f>
        <v>Education</v>
      </c>
      <c r="I7464" s="5">
        <v>0</v>
      </c>
      <c r="J7464" s="5">
        <v>2007</v>
      </c>
      <c r="K7464" s="5">
        <v>0</v>
      </c>
      <c r="L7464" s="5">
        <v>0</v>
      </c>
      <c r="M7464" s="5" t="s">
        <v>96</v>
      </c>
      <c r="N7464" s="19">
        <v>9784893586483</v>
      </c>
    </row>
    <row r="7465" spans="1:14" ht="15.75" customHeight="1" x14ac:dyDescent="0.2">
      <c r="A7465" s="14">
        <v>3</v>
      </c>
      <c r="B7465" s="16">
        <v>790</v>
      </c>
      <c r="C7465" s="14" t="s">
        <v>11250</v>
      </c>
      <c r="D7465" s="17">
        <v>1</v>
      </c>
      <c r="E7465" s="5" t="s">
        <v>11251</v>
      </c>
      <c r="F7465" s="5" t="s">
        <v>11252</v>
      </c>
      <c r="G7465" s="5" t="s">
        <v>11248</v>
      </c>
      <c r="H7465" s="20" t="str">
        <f ca="1">IFERROR(__xludf.DUMMYFUNCTION("GOOGLETRANSLATE(VIET!K7465,""vi"",""en"")"),"Education")</f>
        <v>Education</v>
      </c>
      <c r="I7465" s="5">
        <v>0</v>
      </c>
      <c r="J7465" s="5">
        <v>2009</v>
      </c>
      <c r="K7465" s="5">
        <v>1</v>
      </c>
      <c r="L7465" s="5" t="s">
        <v>10803</v>
      </c>
      <c r="M7465" s="5" t="s">
        <v>307</v>
      </c>
      <c r="N7465" s="19">
        <v>9784342882753</v>
      </c>
    </row>
    <row r="7466" spans="1:14" ht="15.75" customHeight="1" x14ac:dyDescent="0.2">
      <c r="A7466" s="14">
        <v>4</v>
      </c>
      <c r="B7466" s="16">
        <v>790</v>
      </c>
      <c r="C7466" s="14" t="s">
        <v>11253</v>
      </c>
      <c r="D7466" s="17">
        <v>2</v>
      </c>
      <c r="E7466" s="5" t="s">
        <v>11254</v>
      </c>
      <c r="F7466" s="5" t="s">
        <v>11255</v>
      </c>
      <c r="G7466" s="5" t="s">
        <v>11248</v>
      </c>
      <c r="H7466" s="20" t="str">
        <f ca="1">IFERROR(__xludf.DUMMYFUNCTION("GOOGLETRANSLATE(VIET!K7466,""vi"",""en"")"),"Education")</f>
        <v>Education</v>
      </c>
      <c r="I7466" s="5">
        <v>0</v>
      </c>
      <c r="J7466" s="5">
        <v>2009</v>
      </c>
      <c r="K7466" s="5">
        <v>1</v>
      </c>
      <c r="L7466" s="5" t="s">
        <v>10803</v>
      </c>
      <c r="M7466" s="5" t="s">
        <v>307</v>
      </c>
      <c r="N7466" s="19">
        <v>9784342882760</v>
      </c>
    </row>
    <row r="7467" spans="1:14" ht="15.75" customHeight="1" x14ac:dyDescent="0.2">
      <c r="A7467" s="14">
        <v>5</v>
      </c>
      <c r="B7467" s="16">
        <v>790</v>
      </c>
      <c r="C7467" s="14" t="s">
        <v>11256</v>
      </c>
      <c r="D7467" s="17">
        <v>1</v>
      </c>
      <c r="E7467" s="5" t="s">
        <v>11257</v>
      </c>
      <c r="F7467" s="5" t="s">
        <v>11258</v>
      </c>
      <c r="G7467" s="5" t="s">
        <v>32</v>
      </c>
      <c r="H7467" s="20" t="str">
        <f ca="1">IFERROR(__xludf.DUMMYFUNCTION("GOOGLETRANSLATE(VIET!K7467,""vi"",""en"")"),"Education")</f>
        <v>Education</v>
      </c>
      <c r="I7467" s="5">
        <v>0</v>
      </c>
      <c r="J7467" s="5">
        <v>2009</v>
      </c>
      <c r="K7467" s="5">
        <v>1</v>
      </c>
      <c r="L7467" s="5" t="s">
        <v>11259</v>
      </c>
      <c r="M7467" s="5" t="s">
        <v>307</v>
      </c>
      <c r="N7467" s="19">
        <v>9784860530792</v>
      </c>
    </row>
    <row r="7468" spans="1:14" ht="15.75" customHeight="1" x14ac:dyDescent="0.2">
      <c r="A7468" s="14">
        <v>6</v>
      </c>
      <c r="B7468" s="16">
        <v>790</v>
      </c>
      <c r="C7468" s="14" t="s">
        <v>11260</v>
      </c>
      <c r="D7468" s="17">
        <v>1</v>
      </c>
      <c r="E7468" s="5" t="s">
        <v>11261</v>
      </c>
      <c r="F7468" s="5" t="s">
        <v>32</v>
      </c>
      <c r="G7468" s="5" t="s">
        <v>11262</v>
      </c>
      <c r="H7468" s="20" t="str">
        <f ca="1">IFERROR(__xludf.DUMMYFUNCTION("GOOGLETRANSLATE(VIET!K7468,""vi"",""en"")"),"Education")</f>
        <v>Education</v>
      </c>
      <c r="I7468" s="5">
        <v>0</v>
      </c>
      <c r="J7468" s="5">
        <v>2007</v>
      </c>
      <c r="K7468" s="5">
        <v>1</v>
      </c>
      <c r="L7468" s="5" t="s">
        <v>11263</v>
      </c>
      <c r="M7468" s="5" t="s">
        <v>96</v>
      </c>
      <c r="N7468" s="19">
        <v>978475926374</v>
      </c>
    </row>
    <row r="7469" spans="1:14" ht="15.75" customHeight="1" x14ac:dyDescent="0.2">
      <c r="A7469" s="14">
        <v>7</v>
      </c>
      <c r="B7469" s="16">
        <v>790</v>
      </c>
      <c r="C7469" s="14" t="s">
        <v>11264</v>
      </c>
      <c r="D7469" s="17">
        <v>1</v>
      </c>
      <c r="E7469" s="5" t="s">
        <v>11265</v>
      </c>
      <c r="F7469" s="5" t="s">
        <v>32</v>
      </c>
      <c r="G7469" s="5" t="s">
        <v>11262</v>
      </c>
      <c r="H7469" s="20" t="str">
        <f ca="1">IFERROR(__xludf.DUMMYFUNCTION("GOOGLETRANSLATE(VIET!K7469,""vi"",""en"")"),"Education")</f>
        <v>Education</v>
      </c>
      <c r="I7469" s="5">
        <v>0</v>
      </c>
      <c r="J7469" s="5">
        <v>2007</v>
      </c>
      <c r="K7469" s="5">
        <v>1</v>
      </c>
      <c r="L7469" s="5" t="s">
        <v>11263</v>
      </c>
      <c r="M7469" s="5" t="s">
        <v>96</v>
      </c>
      <c r="N7469" s="19">
        <v>9784753926381</v>
      </c>
    </row>
    <row r="7470" spans="1:14" ht="15.75" customHeight="1" x14ac:dyDescent="0.2">
      <c r="A7470" s="14">
        <v>8</v>
      </c>
      <c r="B7470" s="16">
        <v>790</v>
      </c>
      <c r="C7470" s="14" t="s">
        <v>11266</v>
      </c>
      <c r="D7470" s="17">
        <v>1</v>
      </c>
      <c r="E7470" s="5" t="s">
        <v>11267</v>
      </c>
      <c r="F7470" s="5" t="s">
        <v>32</v>
      </c>
      <c r="G7470" s="5" t="s">
        <v>11268</v>
      </c>
      <c r="H7470" s="20" t="str">
        <f ca="1">IFERROR(__xludf.DUMMYFUNCTION("GOOGLETRANSLATE(VIET!K7470,""vi"",""en"")"),"Education")</f>
        <v>Education</v>
      </c>
      <c r="I7470" s="5">
        <v>0</v>
      </c>
      <c r="J7470" s="5">
        <v>1999</v>
      </c>
      <c r="K7470" s="5">
        <v>1</v>
      </c>
      <c r="L7470" s="5" t="s">
        <v>11269</v>
      </c>
      <c r="M7470" s="5" t="s">
        <v>96</v>
      </c>
      <c r="N7470" s="19">
        <v>4876028591</v>
      </c>
    </row>
    <row r="7471" spans="1:14" ht="15.75" customHeight="1" x14ac:dyDescent="0.2">
      <c r="A7471" s="14">
        <v>9</v>
      </c>
      <c r="B7471" s="16">
        <v>790</v>
      </c>
      <c r="C7471" s="14" t="s">
        <v>11270</v>
      </c>
      <c r="D7471" s="17">
        <v>1</v>
      </c>
      <c r="E7471" s="5" t="s">
        <v>11271</v>
      </c>
      <c r="F7471" s="5" t="s">
        <v>11272</v>
      </c>
      <c r="G7471" s="5" t="s">
        <v>11273</v>
      </c>
      <c r="H7471" s="20" t="str">
        <f ca="1">IFERROR(__xludf.DUMMYFUNCTION("GOOGLETRANSLATE(VIET!K7471,""vi"",""en"")"),"Education")</f>
        <v>Education</v>
      </c>
      <c r="I7471" s="5">
        <v>0</v>
      </c>
      <c r="J7471" s="5">
        <v>1996</v>
      </c>
      <c r="K7471" s="5">
        <v>1</v>
      </c>
      <c r="L7471" s="5" t="s">
        <v>409</v>
      </c>
      <c r="M7471" s="5" t="s">
        <v>96</v>
      </c>
      <c r="N7471" s="19">
        <v>4000260553</v>
      </c>
    </row>
    <row r="7472" spans="1:14" ht="15.75" customHeight="1" x14ac:dyDescent="0.2">
      <c r="A7472" s="14">
        <v>10</v>
      </c>
      <c r="B7472" s="16">
        <v>790</v>
      </c>
      <c r="C7472" s="14" t="s">
        <v>11274</v>
      </c>
      <c r="D7472" s="17">
        <v>1</v>
      </c>
      <c r="E7472" s="5" t="s">
        <v>11275</v>
      </c>
      <c r="F7472" s="5" t="s">
        <v>32</v>
      </c>
      <c r="G7472" s="5" t="s">
        <v>11276</v>
      </c>
      <c r="H7472" s="20" t="str">
        <f ca="1">IFERROR(__xludf.DUMMYFUNCTION("GOOGLETRANSLATE(VIET!K7472,""vi"",""en"")"),"Education")</f>
        <v>Education</v>
      </c>
      <c r="I7472" s="5">
        <v>0</v>
      </c>
      <c r="J7472" s="5">
        <v>2004</v>
      </c>
      <c r="K7472" s="5">
        <v>1</v>
      </c>
      <c r="L7472" s="5" t="s">
        <v>3440</v>
      </c>
      <c r="M7472" s="5" t="s">
        <v>96</v>
      </c>
      <c r="N7472" s="19">
        <v>9784061497429</v>
      </c>
    </row>
    <row r="7473" spans="1:14" ht="15.75" customHeight="1" x14ac:dyDescent="0.2">
      <c r="A7473" s="14">
        <v>11</v>
      </c>
      <c r="B7473" s="16">
        <v>790</v>
      </c>
      <c r="C7473" s="14" t="s">
        <v>11277</v>
      </c>
      <c r="D7473" s="17">
        <v>1</v>
      </c>
      <c r="E7473" s="5" t="s">
        <v>11278</v>
      </c>
      <c r="F7473" s="5" t="s">
        <v>32</v>
      </c>
      <c r="G7473" s="5" t="s">
        <v>11279</v>
      </c>
      <c r="H7473" s="20" t="str">
        <f ca="1">IFERROR(__xludf.DUMMYFUNCTION("GOOGLETRANSLATE(VIET!K7473,""vi"",""en"")"),"Education")</f>
        <v>Education</v>
      </c>
      <c r="I7473" s="5">
        <v>0</v>
      </c>
      <c r="J7473" s="5">
        <v>1996</v>
      </c>
      <c r="K7473" s="5">
        <v>1</v>
      </c>
      <c r="L7473" s="5" t="s">
        <v>11280</v>
      </c>
      <c r="M7473" s="5" t="s">
        <v>96</v>
      </c>
      <c r="N7473" s="19">
        <v>9784829501665</v>
      </c>
    </row>
    <row r="7474" spans="1:14" ht="15.75" customHeight="1" x14ac:dyDescent="0.2">
      <c r="A7474" s="14">
        <v>12</v>
      </c>
      <c r="B7474" s="16">
        <v>790</v>
      </c>
      <c r="C7474" s="14" t="s">
        <v>11281</v>
      </c>
      <c r="D7474" s="17">
        <v>1</v>
      </c>
      <c r="E7474" s="5" t="s">
        <v>11282</v>
      </c>
      <c r="F7474" s="5" t="s">
        <v>32</v>
      </c>
      <c r="G7474" s="5" t="s">
        <v>11283</v>
      </c>
      <c r="H7474" s="20" t="str">
        <f ca="1">IFERROR(__xludf.DUMMYFUNCTION("GOOGLETRANSLATE(VIET!K7474,""vi"",""en"")"),"Education")</f>
        <v>Education</v>
      </c>
      <c r="I7474" s="5">
        <v>0</v>
      </c>
      <c r="J7474" s="5">
        <v>1990</v>
      </c>
      <c r="K7474" s="5">
        <v>1</v>
      </c>
      <c r="L7474" s="5" t="s">
        <v>3806</v>
      </c>
      <c r="M7474" s="5" t="s">
        <v>96</v>
      </c>
      <c r="N7474" s="19">
        <v>4004301211</v>
      </c>
    </row>
    <row r="7475" spans="1:14" ht="15.75" customHeight="1" x14ac:dyDescent="0.2">
      <c r="A7475" s="14">
        <v>13</v>
      </c>
      <c r="B7475" s="16">
        <v>790</v>
      </c>
      <c r="C7475" s="14" t="s">
        <v>11284</v>
      </c>
      <c r="D7475" s="17">
        <v>1</v>
      </c>
      <c r="E7475" s="5" t="s">
        <v>11285</v>
      </c>
      <c r="F7475" s="5" t="s">
        <v>32</v>
      </c>
      <c r="G7475" s="5" t="s">
        <v>11286</v>
      </c>
      <c r="H7475" s="20" t="str">
        <f ca="1">IFERROR(__xludf.DUMMYFUNCTION("GOOGLETRANSLATE(VIET!K7475,""vi"",""en"")"),"Education")</f>
        <v>Education</v>
      </c>
      <c r="I7475" s="5">
        <v>0</v>
      </c>
      <c r="J7475" s="5">
        <v>1999</v>
      </c>
      <c r="K7475" s="5">
        <v>1</v>
      </c>
      <c r="L7475" s="5" t="s">
        <v>5252</v>
      </c>
      <c r="M7475" s="5" t="s">
        <v>96</v>
      </c>
      <c r="N7475" s="19">
        <v>9784833490429</v>
      </c>
    </row>
    <row r="7476" spans="1:14" ht="15.75" customHeight="1" x14ac:dyDescent="0.2">
      <c r="A7476" s="14">
        <v>14</v>
      </c>
      <c r="B7476" s="16">
        <v>790</v>
      </c>
      <c r="C7476" s="14" t="s">
        <v>11287</v>
      </c>
      <c r="D7476" s="17">
        <v>1</v>
      </c>
      <c r="E7476" s="5" t="s">
        <v>11288</v>
      </c>
      <c r="F7476" s="5" t="s">
        <v>32</v>
      </c>
      <c r="G7476" s="5" t="s">
        <v>11289</v>
      </c>
      <c r="H7476" s="20" t="str">
        <f ca="1">IFERROR(__xludf.DUMMYFUNCTION("GOOGLETRANSLATE(VIET!K7476,""vi"",""en"")"),"Education")</f>
        <v>Education</v>
      </c>
      <c r="I7476" s="5">
        <v>0</v>
      </c>
      <c r="J7476" s="5">
        <v>2009</v>
      </c>
      <c r="K7476" s="5">
        <v>1</v>
      </c>
      <c r="L7476" s="5" t="s">
        <v>11290</v>
      </c>
      <c r="M7476" s="5" t="s">
        <v>307</v>
      </c>
      <c r="N7476" s="19" t="s">
        <v>32</v>
      </c>
    </row>
    <row r="7477" spans="1:14" ht="15.75" customHeight="1" x14ac:dyDescent="0.2">
      <c r="A7477" s="14">
        <v>15</v>
      </c>
      <c r="B7477" s="16">
        <v>790</v>
      </c>
      <c r="C7477" s="14" t="s">
        <v>11291</v>
      </c>
      <c r="D7477" s="17">
        <v>1</v>
      </c>
      <c r="E7477" s="5" t="s">
        <v>11292</v>
      </c>
      <c r="F7477" s="5">
        <v>0</v>
      </c>
      <c r="G7477" s="5" t="s">
        <v>11293</v>
      </c>
      <c r="H7477" s="20" t="str">
        <f ca="1">IFERROR(__xludf.DUMMYFUNCTION("GOOGLETRANSLATE(VIET!K7477,""vi"",""en"")"),"Education")</f>
        <v>Education</v>
      </c>
      <c r="I7477" s="5">
        <v>1</v>
      </c>
      <c r="J7477" s="5">
        <v>2009</v>
      </c>
      <c r="K7477" s="5">
        <v>2</v>
      </c>
      <c r="L7477" s="5" t="s">
        <v>2933</v>
      </c>
      <c r="M7477" s="5" t="s">
        <v>96</v>
      </c>
      <c r="N7477" s="19">
        <v>9784023304055</v>
      </c>
    </row>
    <row r="7478" spans="1:14" ht="15.75" customHeight="1" x14ac:dyDescent="0.2">
      <c r="A7478" s="14">
        <v>16</v>
      </c>
      <c r="B7478" s="16">
        <v>790</v>
      </c>
      <c r="C7478" s="14" t="s">
        <v>11294</v>
      </c>
      <c r="D7478" s="17">
        <v>1</v>
      </c>
      <c r="E7478" s="5" t="s">
        <v>11295</v>
      </c>
      <c r="F7478" s="5">
        <v>0</v>
      </c>
      <c r="G7478" s="5" t="s">
        <v>11296</v>
      </c>
      <c r="H7478" s="20" t="str">
        <f ca="1">IFERROR(__xludf.DUMMYFUNCTION("GOOGLETRANSLATE(VIET!K7478,""vi"",""en"")"),"Education")</f>
        <v>Education</v>
      </c>
      <c r="I7478" s="5">
        <v>39</v>
      </c>
      <c r="J7478" s="5">
        <v>2010</v>
      </c>
      <c r="K7478" s="5">
        <v>1</v>
      </c>
      <c r="L7478" s="5" t="s">
        <v>11297</v>
      </c>
      <c r="M7478" s="5" t="s">
        <v>96</v>
      </c>
      <c r="N7478" s="19">
        <v>9174206</v>
      </c>
    </row>
    <row r="7479" spans="1:14" ht="15.75" customHeight="1" x14ac:dyDescent="0.2">
      <c r="A7479" s="14">
        <v>17</v>
      </c>
      <c r="B7479" s="16">
        <v>790</v>
      </c>
      <c r="C7479" s="14" t="s">
        <v>11298</v>
      </c>
      <c r="D7479" s="17">
        <v>1</v>
      </c>
      <c r="E7479" s="5" t="s">
        <v>9352</v>
      </c>
      <c r="F7479" s="5">
        <v>0</v>
      </c>
      <c r="G7479" s="5" t="s">
        <v>11299</v>
      </c>
      <c r="H7479" s="20" t="str">
        <f ca="1">IFERROR(__xludf.DUMMYFUNCTION("GOOGLETRANSLATE(VIET!K7479,""vi"",""en"")"),"Education")</f>
        <v>Education</v>
      </c>
      <c r="I7479" s="5">
        <v>141</v>
      </c>
      <c r="J7479" s="5">
        <v>2009</v>
      </c>
      <c r="K7479" s="5">
        <v>1</v>
      </c>
      <c r="L7479" s="5" t="s">
        <v>10147</v>
      </c>
      <c r="M7479" s="5" t="s">
        <v>96</v>
      </c>
      <c r="N7479" s="19">
        <v>3894037</v>
      </c>
    </row>
    <row r="7480" spans="1:14" ht="15.75" customHeight="1" x14ac:dyDescent="0.2">
      <c r="A7480" s="14">
        <v>18</v>
      </c>
      <c r="B7480" s="16">
        <v>790</v>
      </c>
      <c r="C7480" s="14" t="s">
        <v>11300</v>
      </c>
      <c r="D7480" s="17">
        <v>1</v>
      </c>
      <c r="E7480" s="5" t="s">
        <v>9352</v>
      </c>
      <c r="F7480" s="5">
        <v>0</v>
      </c>
      <c r="G7480" s="5" t="s">
        <v>11299</v>
      </c>
      <c r="H7480" s="20" t="str">
        <f ca="1">IFERROR(__xludf.DUMMYFUNCTION("GOOGLETRANSLATE(VIET!K7480,""vi"",""en"")"),"Education")</f>
        <v>Education</v>
      </c>
      <c r="I7480" s="5">
        <v>142</v>
      </c>
      <c r="J7480" s="5">
        <v>2009</v>
      </c>
      <c r="K7480" s="5">
        <v>1</v>
      </c>
      <c r="L7480" s="5" t="s">
        <v>10147</v>
      </c>
      <c r="M7480" s="5" t="s">
        <v>96</v>
      </c>
      <c r="N7480" s="19">
        <v>3894037</v>
      </c>
    </row>
    <row r="7481" spans="1:14" ht="15.75" customHeight="1" x14ac:dyDescent="0.2">
      <c r="A7481" s="14">
        <v>19</v>
      </c>
      <c r="B7481" s="16">
        <v>790</v>
      </c>
      <c r="C7481" s="14" t="s">
        <v>11301</v>
      </c>
      <c r="D7481" s="17">
        <v>1</v>
      </c>
      <c r="E7481" s="5" t="s">
        <v>9352</v>
      </c>
      <c r="F7481" s="5">
        <v>0</v>
      </c>
      <c r="G7481" s="5" t="s">
        <v>11299</v>
      </c>
      <c r="H7481" s="20" t="str">
        <f ca="1">IFERROR(__xludf.DUMMYFUNCTION("GOOGLETRANSLATE(VIET!K7481,""vi"",""en"")"),"Education")</f>
        <v>Education</v>
      </c>
      <c r="I7481" s="5">
        <v>143</v>
      </c>
      <c r="J7481" s="5">
        <v>2009</v>
      </c>
      <c r="K7481" s="5">
        <v>1</v>
      </c>
      <c r="L7481" s="5" t="s">
        <v>10147</v>
      </c>
      <c r="M7481" s="5" t="s">
        <v>96</v>
      </c>
      <c r="N7481" s="19">
        <v>3894037</v>
      </c>
    </row>
    <row r="7482" spans="1:14" ht="15.75" customHeight="1" x14ac:dyDescent="0.2">
      <c r="A7482" s="14">
        <v>20</v>
      </c>
      <c r="B7482" s="16">
        <v>790</v>
      </c>
      <c r="C7482" s="14" t="s">
        <v>11302</v>
      </c>
      <c r="D7482" s="17">
        <v>1</v>
      </c>
      <c r="E7482" s="5" t="s">
        <v>9352</v>
      </c>
      <c r="F7482" s="5">
        <v>0</v>
      </c>
      <c r="G7482" s="5" t="s">
        <v>11299</v>
      </c>
      <c r="H7482" s="20" t="str">
        <f ca="1">IFERROR(__xludf.DUMMYFUNCTION("GOOGLETRANSLATE(VIET!K7482,""vi"",""en"")"),"Education")</f>
        <v>Education</v>
      </c>
      <c r="I7482" s="5">
        <v>144</v>
      </c>
      <c r="J7482" s="5">
        <v>2010</v>
      </c>
      <c r="K7482" s="5">
        <v>1</v>
      </c>
      <c r="L7482" s="5" t="s">
        <v>10147</v>
      </c>
      <c r="M7482" s="5" t="s">
        <v>96</v>
      </c>
      <c r="N7482" s="19">
        <v>3894037</v>
      </c>
    </row>
    <row r="7483" spans="1:14" ht="15.75" customHeight="1" x14ac:dyDescent="0.2">
      <c r="A7483" s="14">
        <v>21</v>
      </c>
      <c r="B7483" s="16">
        <v>790</v>
      </c>
      <c r="C7483" s="14" t="s">
        <v>11303</v>
      </c>
      <c r="D7483" s="17">
        <v>1</v>
      </c>
      <c r="E7483" s="5" t="s">
        <v>9352</v>
      </c>
      <c r="F7483" s="5">
        <v>0</v>
      </c>
      <c r="G7483" s="5" t="s">
        <v>11299</v>
      </c>
      <c r="H7483" s="20" t="str">
        <f ca="1">IFERROR(__xludf.DUMMYFUNCTION("GOOGLETRANSLATE(VIET!K7483,""vi"",""en"")"),"Education")</f>
        <v>Education</v>
      </c>
      <c r="I7483" s="5">
        <v>145</v>
      </c>
      <c r="J7483" s="5">
        <v>2010</v>
      </c>
      <c r="K7483" s="5">
        <v>1</v>
      </c>
      <c r="L7483" s="5" t="s">
        <v>10147</v>
      </c>
      <c r="M7483" s="5" t="s">
        <v>96</v>
      </c>
      <c r="N7483" s="19">
        <v>3894037</v>
      </c>
    </row>
    <row r="7484" spans="1:14" ht="15.75" customHeight="1" x14ac:dyDescent="0.2">
      <c r="A7484" s="14">
        <v>22</v>
      </c>
      <c r="B7484" s="16">
        <v>790</v>
      </c>
      <c r="C7484" s="14" t="s">
        <v>11304</v>
      </c>
      <c r="D7484" s="17">
        <v>1</v>
      </c>
      <c r="E7484" s="5" t="s">
        <v>9352</v>
      </c>
      <c r="F7484" s="5">
        <v>0</v>
      </c>
      <c r="G7484" s="5" t="s">
        <v>11299</v>
      </c>
      <c r="H7484" s="20" t="str">
        <f ca="1">IFERROR(__xludf.DUMMYFUNCTION("GOOGLETRANSLATE(VIET!K7484,""vi"",""en"")"),"Education")</f>
        <v>Education</v>
      </c>
      <c r="I7484" s="5">
        <v>146</v>
      </c>
      <c r="J7484" s="5">
        <v>2010</v>
      </c>
      <c r="K7484" s="5">
        <v>1</v>
      </c>
      <c r="L7484" s="5" t="s">
        <v>10147</v>
      </c>
      <c r="M7484" s="5" t="s">
        <v>96</v>
      </c>
      <c r="N7484" s="19">
        <v>3894037</v>
      </c>
    </row>
    <row r="7485" spans="1:14" ht="15.75" customHeight="1" x14ac:dyDescent="0.2">
      <c r="A7485" s="14">
        <v>23</v>
      </c>
      <c r="B7485" s="16">
        <v>790</v>
      </c>
      <c r="C7485" s="14" t="s">
        <v>11305</v>
      </c>
      <c r="D7485" s="17">
        <v>1</v>
      </c>
      <c r="E7485" s="5" t="s">
        <v>9352</v>
      </c>
      <c r="F7485" s="5">
        <v>0</v>
      </c>
      <c r="G7485" s="5" t="s">
        <v>11299</v>
      </c>
      <c r="H7485" s="20" t="str">
        <f ca="1">IFERROR(__xludf.DUMMYFUNCTION("GOOGLETRANSLATE(VIET!K7485,""vi"",""en"")"),"Education")</f>
        <v>Education</v>
      </c>
      <c r="I7485" s="5">
        <v>147</v>
      </c>
      <c r="J7485" s="5">
        <v>2010</v>
      </c>
      <c r="K7485" s="5">
        <v>1</v>
      </c>
      <c r="L7485" s="5" t="s">
        <v>10147</v>
      </c>
      <c r="M7485" s="5" t="s">
        <v>96</v>
      </c>
      <c r="N7485" s="19">
        <v>3894037</v>
      </c>
    </row>
    <row r="7486" spans="1:14" ht="15.75" customHeight="1" x14ac:dyDescent="0.2">
      <c r="A7486" s="14">
        <v>24</v>
      </c>
      <c r="B7486" s="16">
        <v>790</v>
      </c>
      <c r="C7486" s="14" t="s">
        <v>11306</v>
      </c>
      <c r="D7486" s="17">
        <v>1</v>
      </c>
      <c r="E7486" s="5" t="s">
        <v>11307</v>
      </c>
      <c r="F7486" s="5">
        <v>0</v>
      </c>
      <c r="G7486" s="5" t="s">
        <v>11248</v>
      </c>
      <c r="H7486" s="20" t="str">
        <f ca="1">IFERROR(__xludf.DUMMYFUNCTION("GOOGLETRANSLATE(VIET!K7486,""vi"",""en"")"),"Education")</f>
        <v>Education</v>
      </c>
      <c r="I7486" s="5">
        <v>0</v>
      </c>
      <c r="J7486" s="5">
        <v>0</v>
      </c>
      <c r="K7486" s="5">
        <v>0</v>
      </c>
      <c r="L7486" s="5">
        <v>0</v>
      </c>
      <c r="M7486" s="5" t="s">
        <v>307</v>
      </c>
      <c r="N7486" s="19">
        <v>9784893588630</v>
      </c>
    </row>
    <row r="7487" spans="1:14" ht="15.75" customHeight="1" x14ac:dyDescent="0.2">
      <c r="A7487" s="14">
        <v>25</v>
      </c>
      <c r="B7487" s="16">
        <v>790</v>
      </c>
      <c r="C7487" s="14" t="s">
        <v>11308</v>
      </c>
      <c r="D7487" s="17">
        <v>1</v>
      </c>
      <c r="E7487" s="5" t="s">
        <v>11309</v>
      </c>
      <c r="F7487" s="5">
        <v>0</v>
      </c>
      <c r="G7487" s="5" t="s">
        <v>11310</v>
      </c>
      <c r="H7487" s="20" t="str">
        <f ca="1">IFERROR(__xludf.DUMMYFUNCTION("GOOGLETRANSLATE(VIET!K7487,""vi"",""en"")"),"Education")</f>
        <v>Education</v>
      </c>
      <c r="I7487" s="5">
        <v>1</v>
      </c>
      <c r="J7487" s="5">
        <v>2011</v>
      </c>
      <c r="K7487" s="5">
        <v>0</v>
      </c>
      <c r="L7487" s="5" t="s">
        <v>11310</v>
      </c>
      <c r="M7487" s="5" t="s">
        <v>96</v>
      </c>
      <c r="N7487" s="19">
        <v>9784901297233</v>
      </c>
    </row>
    <row r="7488" spans="1:14" ht="15.75" customHeight="1" x14ac:dyDescent="0.2">
      <c r="A7488" s="14">
        <v>26</v>
      </c>
      <c r="B7488" s="16">
        <v>790</v>
      </c>
      <c r="C7488" s="14" t="s">
        <v>11311</v>
      </c>
      <c r="D7488" s="17">
        <v>1</v>
      </c>
      <c r="E7488" s="5" t="s">
        <v>11312</v>
      </c>
      <c r="F7488" s="5">
        <v>0</v>
      </c>
      <c r="G7488" s="5" t="s">
        <v>11310</v>
      </c>
      <c r="H7488" s="20" t="str">
        <f ca="1">IFERROR(__xludf.DUMMYFUNCTION("GOOGLETRANSLATE(VIET!K7488,""vi"",""en"")"),"Education")</f>
        <v>Education</v>
      </c>
      <c r="I7488" s="5">
        <v>1</v>
      </c>
      <c r="J7488" s="5">
        <v>2011</v>
      </c>
      <c r="K7488" s="5">
        <v>0</v>
      </c>
      <c r="L7488" s="5" t="s">
        <v>11310</v>
      </c>
      <c r="M7488" s="5" t="s">
        <v>96</v>
      </c>
      <c r="N7488" s="19">
        <v>9784901297219</v>
      </c>
    </row>
    <row r="7489" spans="1:14" ht="15.75" customHeight="1" x14ac:dyDescent="0.2">
      <c r="A7489" s="14">
        <v>27</v>
      </c>
      <c r="B7489" s="16">
        <v>790</v>
      </c>
      <c r="C7489" s="14" t="s">
        <v>11313</v>
      </c>
      <c r="D7489" s="17">
        <v>0</v>
      </c>
      <c r="E7489" s="5" t="s">
        <v>11314</v>
      </c>
      <c r="F7489" s="5">
        <v>0</v>
      </c>
      <c r="G7489" s="5" t="s">
        <v>484</v>
      </c>
      <c r="H7489" s="20" t="str">
        <f ca="1">IFERROR(__xludf.DUMMYFUNCTION("GOOGLETRANSLATE(VIET!K7489,""vi"",""en"")"),"Education")</f>
        <v>Education</v>
      </c>
      <c r="I7489" s="5">
        <v>0</v>
      </c>
      <c r="J7489" s="5" t="s">
        <v>2433</v>
      </c>
      <c r="K7489" s="5">
        <v>0</v>
      </c>
      <c r="L7489" s="5">
        <v>0</v>
      </c>
      <c r="M7489" s="5">
        <v>0</v>
      </c>
      <c r="N7489" s="19">
        <v>9784946438875</v>
      </c>
    </row>
    <row r="7490" spans="1:14" ht="15.75" customHeight="1" x14ac:dyDescent="0.2">
      <c r="A7490" s="14">
        <v>28</v>
      </c>
      <c r="B7490" s="16">
        <v>790</v>
      </c>
      <c r="C7490" s="14" t="s">
        <v>11315</v>
      </c>
      <c r="D7490" s="17">
        <v>2</v>
      </c>
      <c r="E7490" s="5" t="s">
        <v>11316</v>
      </c>
      <c r="F7490" s="5" t="s">
        <v>11317</v>
      </c>
      <c r="G7490" s="5" t="s">
        <v>11248</v>
      </c>
      <c r="H7490" s="20" t="str">
        <f ca="1">IFERROR(__xludf.DUMMYFUNCTION("GOOGLETRANSLATE(VIET!K7490,""vi"",""en"")"),"Education")</f>
        <v>Education</v>
      </c>
      <c r="I7490" s="5">
        <v>0</v>
      </c>
      <c r="J7490" s="5">
        <v>2017</v>
      </c>
      <c r="K7490" s="5">
        <v>1</v>
      </c>
      <c r="L7490" s="5" t="s">
        <v>8672</v>
      </c>
      <c r="M7490" s="5" t="s">
        <v>307</v>
      </c>
      <c r="N7490" s="19">
        <v>9784893589309</v>
      </c>
    </row>
    <row r="7491" spans="1:14" ht="15.75" customHeight="1" x14ac:dyDescent="0.2">
      <c r="A7491" s="14">
        <v>29</v>
      </c>
      <c r="B7491" s="16">
        <v>790</v>
      </c>
      <c r="C7491" s="14" t="s">
        <v>11318</v>
      </c>
      <c r="D7491" s="17">
        <v>2</v>
      </c>
      <c r="E7491" s="5" t="s">
        <v>11319</v>
      </c>
      <c r="F7491" s="5" t="s">
        <v>11320</v>
      </c>
      <c r="G7491" s="5">
        <v>0</v>
      </c>
      <c r="H7491" s="20" t="str">
        <f ca="1">IFERROR(__xludf.DUMMYFUNCTION("GOOGLETRANSLATE(VIET!K7491,""vi"",""en"")"),"0")</f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19">
        <v>0</v>
      </c>
    </row>
    <row r="7492" spans="1:14" ht="15.75" customHeight="1" x14ac:dyDescent="0.2">
      <c r="A7492" s="14">
        <v>30</v>
      </c>
      <c r="B7492" s="16">
        <v>790</v>
      </c>
      <c r="C7492" s="14" t="s">
        <v>11321</v>
      </c>
      <c r="D7492" s="17">
        <v>2</v>
      </c>
      <c r="E7492" s="5" t="s">
        <v>11322</v>
      </c>
      <c r="F7492" s="5" t="s">
        <v>11323</v>
      </c>
      <c r="G7492" s="5">
        <v>0</v>
      </c>
      <c r="H7492" s="20" t="str">
        <f ca="1">IFERROR(__xludf.DUMMYFUNCTION("GOOGLETRANSLATE(VIET!K7492,""vi"",""en"")"),"0")</f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  <c r="N7492" s="19">
        <v>0</v>
      </c>
    </row>
    <row r="7493" spans="1:14" ht="15.75" customHeight="1" x14ac:dyDescent="0.2">
      <c r="A7493" s="14">
        <v>32</v>
      </c>
      <c r="B7493" s="16">
        <v>790</v>
      </c>
      <c r="C7493" s="14" t="s">
        <v>11324</v>
      </c>
      <c r="D7493" s="17">
        <v>1</v>
      </c>
      <c r="E7493" s="5" t="s">
        <v>11325</v>
      </c>
      <c r="F7493" s="5">
        <v>0</v>
      </c>
      <c r="G7493" s="5">
        <v>0</v>
      </c>
      <c r="H7493" s="20" t="str">
        <f ca="1">IFERROR(__xludf.DUMMYFUNCTION("GOOGLETRANSLATE(VIET!K7493,""vi"",""en"")"),"0")</f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  <c r="N7493" s="19">
        <v>0</v>
      </c>
    </row>
    <row r="7494" spans="1:14" ht="15.75" customHeight="1" x14ac:dyDescent="0.2">
      <c r="A7494" s="14">
        <v>33</v>
      </c>
      <c r="B7494" s="16">
        <v>790</v>
      </c>
      <c r="C7494" s="14" t="s">
        <v>11326</v>
      </c>
      <c r="D7494" s="17">
        <v>1</v>
      </c>
      <c r="E7494" s="5" t="s">
        <v>11327</v>
      </c>
      <c r="F7494" s="5">
        <v>0</v>
      </c>
      <c r="G7494" s="5">
        <v>0</v>
      </c>
      <c r="H7494" s="20" t="str">
        <f ca="1">IFERROR(__xludf.DUMMYFUNCTION("GOOGLETRANSLATE(VIET!K7494,""vi"",""en"")"),"0")</f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19">
        <v>0</v>
      </c>
    </row>
    <row r="7495" spans="1:14" ht="15.75" customHeight="1" x14ac:dyDescent="0.2">
      <c r="A7495" s="14">
        <v>34</v>
      </c>
      <c r="B7495" s="16">
        <v>790</v>
      </c>
      <c r="C7495" s="14" t="s">
        <v>11328</v>
      </c>
      <c r="D7495" s="17">
        <v>1</v>
      </c>
      <c r="E7495" s="5" t="s">
        <v>11329</v>
      </c>
      <c r="F7495" s="5">
        <v>0</v>
      </c>
      <c r="G7495" s="5">
        <v>0</v>
      </c>
      <c r="H7495" s="20" t="str">
        <f ca="1">IFERROR(__xludf.DUMMYFUNCTION("GOOGLETRANSLATE(VIET!K7495,""vi"",""en"")"),"0")</f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19">
        <v>0</v>
      </c>
    </row>
    <row r="7496" spans="1:14" ht="15.75" customHeight="1" x14ac:dyDescent="0.2">
      <c r="A7496" s="14">
        <v>35</v>
      </c>
      <c r="B7496" s="16">
        <v>790</v>
      </c>
      <c r="C7496" s="14" t="s">
        <v>11330</v>
      </c>
      <c r="D7496" s="17">
        <v>1</v>
      </c>
      <c r="E7496" s="5" t="s">
        <v>11331</v>
      </c>
      <c r="F7496" s="5">
        <v>0</v>
      </c>
      <c r="G7496" s="5">
        <v>0</v>
      </c>
      <c r="H7496" s="20" t="str">
        <f ca="1">IFERROR(__xludf.DUMMYFUNCTION("GOOGLETRANSLATE(VIET!K7496,""vi"",""en"")"),"0")</f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19">
        <v>0</v>
      </c>
    </row>
    <row r="7497" spans="1:14" ht="15.75" customHeight="1" x14ac:dyDescent="0.2">
      <c r="A7497" s="14">
        <v>36</v>
      </c>
      <c r="B7497" s="16">
        <v>790</v>
      </c>
      <c r="C7497" s="14" t="s">
        <v>11332</v>
      </c>
      <c r="D7497" s="17">
        <v>1</v>
      </c>
      <c r="E7497" s="5" t="s">
        <v>11333</v>
      </c>
      <c r="F7497" s="5">
        <v>0</v>
      </c>
      <c r="G7497" s="5">
        <v>0</v>
      </c>
      <c r="H7497" s="20" t="str">
        <f ca="1">IFERROR(__xludf.DUMMYFUNCTION("GOOGLETRANSLATE(VIET!K7497,""vi"",""en"")"),"0")</f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19">
        <v>0</v>
      </c>
    </row>
    <row r="7498" spans="1:14" ht="15.75" hidden="1" customHeight="1" x14ac:dyDescent="0.2">
      <c r="A7498" s="14">
        <v>37</v>
      </c>
      <c r="B7498" s="16">
        <v>790</v>
      </c>
      <c r="C7498" s="14" t="s">
        <v>11334</v>
      </c>
      <c r="D7498" s="17">
        <v>0</v>
      </c>
      <c r="E7498" s="5">
        <v>0</v>
      </c>
      <c r="F7498" s="5">
        <v>0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19">
        <v>0</v>
      </c>
    </row>
    <row r="7499" spans="1:14" ht="15.75" customHeight="1" x14ac:dyDescent="0.2">
      <c r="A7499" s="14">
        <v>40</v>
      </c>
      <c r="B7499" s="16">
        <v>790</v>
      </c>
      <c r="C7499" s="14" t="s">
        <v>11335</v>
      </c>
      <c r="D7499" s="17">
        <v>1</v>
      </c>
      <c r="E7499" s="5" t="s">
        <v>11336</v>
      </c>
      <c r="F7499" s="5">
        <v>0</v>
      </c>
      <c r="G7499" s="5">
        <v>0</v>
      </c>
      <c r="H7499" s="20" t="str">
        <f ca="1">IFERROR(__xludf.DUMMYFUNCTION("GOOGLETRANSLATE(VIET!K7499,""vi"",""en"")"),"0")</f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19">
        <v>0</v>
      </c>
    </row>
    <row r="7500" spans="1:14" ht="15.75" customHeight="1" x14ac:dyDescent="0.2">
      <c r="A7500" s="14">
        <v>41</v>
      </c>
      <c r="B7500" s="16">
        <v>790</v>
      </c>
      <c r="C7500" s="14" t="s">
        <v>11337</v>
      </c>
      <c r="D7500" s="17">
        <v>1</v>
      </c>
      <c r="E7500" s="5" t="s">
        <v>11338</v>
      </c>
      <c r="F7500" s="5">
        <v>0</v>
      </c>
      <c r="G7500" s="5">
        <v>0</v>
      </c>
      <c r="H7500" s="20" t="str">
        <f ca="1">IFERROR(__xludf.DUMMYFUNCTION("GOOGLETRANSLATE(VIET!K7500,""vi"",""en"")"),"0")</f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19">
        <v>0</v>
      </c>
    </row>
    <row r="7501" spans="1:14" ht="15.75" customHeight="1" x14ac:dyDescent="0.2">
      <c r="A7501" s="14">
        <v>42</v>
      </c>
      <c r="B7501" s="16">
        <v>790</v>
      </c>
      <c r="C7501" s="14" t="s">
        <v>11339</v>
      </c>
      <c r="D7501" s="17">
        <v>1</v>
      </c>
      <c r="E7501" s="5" t="s">
        <v>11340</v>
      </c>
      <c r="F7501" s="5">
        <v>0</v>
      </c>
      <c r="G7501" s="5">
        <v>0</v>
      </c>
      <c r="H7501" s="20" t="str">
        <f ca="1">IFERROR(__xludf.DUMMYFUNCTION("GOOGLETRANSLATE(VIET!K7501,""vi"",""en"")"),"0")</f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19">
        <v>0</v>
      </c>
    </row>
    <row r="7502" spans="1:14" ht="15.75" customHeight="1" x14ac:dyDescent="0.2">
      <c r="A7502" s="14">
        <v>43</v>
      </c>
      <c r="B7502" s="16">
        <v>790</v>
      </c>
      <c r="C7502" s="14" t="s">
        <v>11341</v>
      </c>
      <c r="D7502" s="17">
        <v>1</v>
      </c>
      <c r="E7502" s="5" t="s">
        <v>11342</v>
      </c>
      <c r="F7502" s="5">
        <v>0</v>
      </c>
      <c r="G7502" s="5">
        <v>0</v>
      </c>
      <c r="H7502" s="20" t="str">
        <f ca="1">IFERROR(__xludf.DUMMYFUNCTION("GOOGLETRANSLATE(VIET!K7502,""vi"",""en"")"),"0")</f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19">
        <v>0</v>
      </c>
    </row>
    <row r="7503" spans="1:14" ht="15.75" customHeight="1" x14ac:dyDescent="0.2">
      <c r="A7503" s="14">
        <v>44</v>
      </c>
      <c r="B7503" s="16">
        <v>790</v>
      </c>
      <c r="C7503" s="14" t="s">
        <v>11343</v>
      </c>
      <c r="D7503" s="17">
        <v>1</v>
      </c>
      <c r="E7503" s="5" t="s">
        <v>11344</v>
      </c>
      <c r="F7503" s="5">
        <v>0</v>
      </c>
      <c r="G7503" s="5">
        <v>0</v>
      </c>
      <c r="H7503" s="20" t="str">
        <f ca="1">IFERROR(__xludf.DUMMYFUNCTION("GOOGLETRANSLATE(VIET!K7503,""vi"",""en"")"),"0")</f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19">
        <v>0</v>
      </c>
    </row>
    <row r="7504" spans="1:14" ht="15.75" customHeight="1" x14ac:dyDescent="0.2">
      <c r="A7504" s="14">
        <v>45</v>
      </c>
      <c r="B7504" s="16">
        <v>790</v>
      </c>
      <c r="C7504" s="14" t="s">
        <v>11345</v>
      </c>
      <c r="D7504" s="17">
        <v>1</v>
      </c>
      <c r="E7504" s="5" t="s">
        <v>11346</v>
      </c>
      <c r="F7504" s="5">
        <v>0</v>
      </c>
      <c r="G7504" s="5">
        <v>0</v>
      </c>
      <c r="H7504" s="20" t="str">
        <f ca="1">IFERROR(__xludf.DUMMYFUNCTION("GOOGLETRANSLATE(VIET!K7504,""vi"",""en"")"),"0")</f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19">
        <v>0</v>
      </c>
    </row>
    <row r="7505" spans="1:14" ht="15.75" customHeight="1" x14ac:dyDescent="0.2">
      <c r="A7505" s="14">
        <v>46</v>
      </c>
      <c r="B7505" s="16">
        <v>790</v>
      </c>
      <c r="C7505" s="14" t="s">
        <v>11347</v>
      </c>
      <c r="D7505" s="17">
        <v>1</v>
      </c>
      <c r="E7505" s="5" t="s">
        <v>11348</v>
      </c>
      <c r="F7505" s="5">
        <v>0</v>
      </c>
      <c r="G7505" s="5">
        <v>0</v>
      </c>
      <c r="H7505" s="20" t="str">
        <f ca="1">IFERROR(__xludf.DUMMYFUNCTION("GOOGLETRANSLATE(VIET!K7505,""vi"",""en"")"),"0")</f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19">
        <v>0</v>
      </c>
    </row>
    <row r="7506" spans="1:14" ht="15.75" customHeight="1" x14ac:dyDescent="0.2">
      <c r="A7506" s="14">
        <v>47</v>
      </c>
      <c r="B7506" s="16">
        <v>790</v>
      </c>
      <c r="C7506" s="14" t="s">
        <v>11349</v>
      </c>
      <c r="D7506" s="17">
        <v>1</v>
      </c>
      <c r="E7506" s="5" t="s">
        <v>11350</v>
      </c>
      <c r="F7506" s="5">
        <v>0</v>
      </c>
      <c r="G7506" s="5">
        <v>0</v>
      </c>
      <c r="H7506" s="20" t="str">
        <f ca="1">IFERROR(__xludf.DUMMYFUNCTION("GOOGLETRANSLATE(VIET!K7506,""vi"",""en"")"),"0")</f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  <c r="N7506" s="19">
        <v>0</v>
      </c>
    </row>
    <row r="7507" spans="1:14" ht="15.75" customHeight="1" x14ac:dyDescent="0.2">
      <c r="A7507" s="14">
        <v>49</v>
      </c>
      <c r="B7507" s="16">
        <v>790</v>
      </c>
      <c r="C7507" s="14" t="s">
        <v>11351</v>
      </c>
      <c r="D7507" s="17">
        <v>1</v>
      </c>
      <c r="E7507" s="5" t="s">
        <v>11352</v>
      </c>
      <c r="F7507" s="5">
        <v>0</v>
      </c>
      <c r="G7507" s="5">
        <v>0</v>
      </c>
      <c r="H7507" s="20" t="str">
        <f ca="1">IFERROR(__xludf.DUMMYFUNCTION("GOOGLETRANSLATE(VIET!K7507,""vi"",""en"")"),"0")</f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19">
        <v>0</v>
      </c>
    </row>
    <row r="7508" spans="1:14" ht="15.75" customHeight="1" x14ac:dyDescent="0.2">
      <c r="A7508" s="14">
        <v>50</v>
      </c>
      <c r="B7508" s="16">
        <v>790</v>
      </c>
      <c r="C7508" s="14" t="s">
        <v>11353</v>
      </c>
      <c r="D7508" s="17">
        <v>1</v>
      </c>
      <c r="E7508" s="5" t="s">
        <v>11354</v>
      </c>
      <c r="F7508" s="5">
        <v>0</v>
      </c>
      <c r="G7508" s="5">
        <v>0</v>
      </c>
      <c r="H7508" s="20" t="str">
        <f ca="1">IFERROR(__xludf.DUMMYFUNCTION("GOOGLETRANSLATE(VIET!K7508,""vi"",""en"")"),"0")</f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19">
        <v>0</v>
      </c>
    </row>
    <row r="7509" spans="1:14" ht="15.75" customHeight="1" x14ac:dyDescent="0.2">
      <c r="A7509" s="14">
        <v>51</v>
      </c>
      <c r="B7509" s="16">
        <v>790</v>
      </c>
      <c r="C7509" s="14" t="s">
        <v>11355</v>
      </c>
      <c r="D7509" s="17">
        <v>1</v>
      </c>
      <c r="E7509" s="5" t="s">
        <v>11356</v>
      </c>
      <c r="F7509" s="5">
        <v>0</v>
      </c>
      <c r="G7509" s="5">
        <v>0</v>
      </c>
      <c r="H7509" s="20" t="str">
        <f ca="1">IFERROR(__xludf.DUMMYFUNCTION("GOOGLETRANSLATE(VIET!K7509,""vi"",""en"")"),"0")</f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19">
        <v>0</v>
      </c>
    </row>
    <row r="7510" spans="1:14" ht="15.75" customHeight="1" x14ac:dyDescent="0.2">
      <c r="A7510" s="14">
        <v>53</v>
      </c>
      <c r="B7510" s="16">
        <v>790</v>
      </c>
      <c r="C7510" s="14" t="s">
        <v>11357</v>
      </c>
      <c r="D7510" s="17">
        <v>1</v>
      </c>
      <c r="E7510" s="5" t="s">
        <v>11358</v>
      </c>
      <c r="F7510" s="5">
        <v>0</v>
      </c>
      <c r="G7510" s="5">
        <v>0</v>
      </c>
      <c r="H7510" s="20" t="str">
        <f ca="1">IFERROR(__xludf.DUMMYFUNCTION("GOOGLETRANSLATE(VIET!K7510,""vi"",""en"")"),"0")</f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19">
        <v>0</v>
      </c>
    </row>
    <row r="7511" spans="1:14" ht="15.75" customHeight="1" x14ac:dyDescent="0.2">
      <c r="A7511" s="14">
        <v>56</v>
      </c>
      <c r="B7511" s="16">
        <v>790</v>
      </c>
      <c r="C7511" s="14" t="s">
        <v>11359</v>
      </c>
      <c r="D7511" s="17">
        <v>1</v>
      </c>
      <c r="E7511" s="5" t="s">
        <v>11360</v>
      </c>
      <c r="F7511" s="5" t="s">
        <v>11361</v>
      </c>
      <c r="G7511" s="5">
        <v>0</v>
      </c>
      <c r="H7511" s="20" t="str">
        <f ca="1">IFERROR(__xludf.DUMMYFUNCTION("GOOGLETRANSLATE(VIET!K7511,""vi"",""en"")"),"0")</f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19">
        <v>0</v>
      </c>
    </row>
    <row r="7512" spans="1:14" ht="15.75" hidden="1" customHeight="1" x14ac:dyDescent="0.2">
      <c r="A7512" s="14">
        <v>0</v>
      </c>
      <c r="B7512" s="16">
        <v>0</v>
      </c>
      <c r="C7512" s="14">
        <v>0</v>
      </c>
      <c r="D7512" s="17">
        <v>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19">
        <v>0</v>
      </c>
    </row>
    <row r="7513" spans="1:14" ht="15.75" hidden="1" customHeight="1" x14ac:dyDescent="0.2">
      <c r="A7513" s="14">
        <v>0</v>
      </c>
      <c r="B7513" s="16">
        <v>0</v>
      </c>
      <c r="C7513" s="14">
        <v>0</v>
      </c>
      <c r="D7513" s="17">
        <v>0</v>
      </c>
      <c r="E7513" s="5">
        <v>0</v>
      </c>
      <c r="F7513" s="5">
        <v>0</v>
      </c>
      <c r="G7513" s="5">
        <v>0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19">
        <v>0</v>
      </c>
    </row>
    <row r="7514" spans="1:14" ht="15.75" hidden="1" customHeight="1" x14ac:dyDescent="0.2">
      <c r="A7514" s="14">
        <v>0</v>
      </c>
      <c r="B7514" s="16">
        <v>0</v>
      </c>
      <c r="C7514" s="14">
        <v>0</v>
      </c>
      <c r="D7514" s="17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19">
        <v>0</v>
      </c>
    </row>
    <row r="7515" spans="1:14" ht="15.75" hidden="1" customHeight="1" x14ac:dyDescent="0.2">
      <c r="A7515" s="14">
        <v>0</v>
      </c>
      <c r="B7515" s="16">
        <v>0</v>
      </c>
      <c r="C7515" s="14">
        <v>0</v>
      </c>
      <c r="D7515" s="17">
        <v>0</v>
      </c>
      <c r="E7515" s="5">
        <v>0</v>
      </c>
      <c r="F7515" s="5">
        <v>0</v>
      </c>
      <c r="G7515" s="5">
        <v>0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19">
        <v>0</v>
      </c>
    </row>
    <row r="7516" spans="1:14" ht="15.75" hidden="1" customHeight="1" x14ac:dyDescent="0.2">
      <c r="A7516" s="14">
        <v>0</v>
      </c>
      <c r="B7516" s="16">
        <v>0</v>
      </c>
      <c r="C7516" s="14">
        <v>0</v>
      </c>
      <c r="D7516" s="17">
        <v>0</v>
      </c>
      <c r="E7516" s="5">
        <v>0</v>
      </c>
      <c r="F7516" s="5">
        <v>0</v>
      </c>
      <c r="G7516" s="5">
        <v>0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19">
        <v>0</v>
      </c>
    </row>
    <row r="7517" spans="1:14" ht="15.75" hidden="1" customHeight="1" x14ac:dyDescent="0.2">
      <c r="A7517" s="14">
        <v>0</v>
      </c>
      <c r="B7517" s="16">
        <v>0</v>
      </c>
      <c r="C7517" s="14">
        <v>0</v>
      </c>
      <c r="D7517" s="17">
        <v>0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19">
        <v>0</v>
      </c>
    </row>
    <row r="7518" spans="1:14" ht="15.75" hidden="1" customHeight="1" x14ac:dyDescent="0.2">
      <c r="A7518" s="14">
        <v>0</v>
      </c>
      <c r="B7518" s="16">
        <v>0</v>
      </c>
      <c r="C7518" s="14">
        <v>0</v>
      </c>
      <c r="D7518" s="17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19">
        <v>0</v>
      </c>
    </row>
    <row r="7519" spans="1:14" ht="15.75" hidden="1" customHeight="1" x14ac:dyDescent="0.2">
      <c r="A7519" s="14">
        <v>0</v>
      </c>
      <c r="B7519" s="16">
        <v>0</v>
      </c>
      <c r="C7519" s="14">
        <v>0</v>
      </c>
      <c r="D7519" s="17">
        <v>0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19">
        <v>0</v>
      </c>
    </row>
    <row r="7520" spans="1:14" ht="15.75" hidden="1" customHeight="1" x14ac:dyDescent="0.2">
      <c r="A7520" s="14">
        <v>0</v>
      </c>
      <c r="B7520" s="16">
        <v>0</v>
      </c>
      <c r="C7520" s="14">
        <v>0</v>
      </c>
      <c r="D7520" s="17">
        <v>0</v>
      </c>
      <c r="E7520" s="5">
        <v>0</v>
      </c>
      <c r="F7520" s="5">
        <v>0</v>
      </c>
      <c r="G7520" s="5">
        <v>0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  <c r="N7520" s="19">
        <v>0</v>
      </c>
    </row>
    <row r="7521" spans="1:14" ht="15.75" hidden="1" customHeight="1" x14ac:dyDescent="0.2">
      <c r="A7521" s="14">
        <v>0</v>
      </c>
      <c r="B7521" s="16">
        <v>0</v>
      </c>
      <c r="C7521" s="14">
        <v>0</v>
      </c>
      <c r="D7521" s="17">
        <v>0</v>
      </c>
      <c r="E7521" s="5">
        <v>0</v>
      </c>
      <c r="F7521" s="5">
        <v>0</v>
      </c>
      <c r="G7521" s="5">
        <v>0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19">
        <v>0</v>
      </c>
    </row>
    <row r="7522" spans="1:14" ht="15.75" hidden="1" customHeight="1" x14ac:dyDescent="0.2">
      <c r="A7522" s="14">
        <v>0</v>
      </c>
      <c r="B7522" s="16">
        <v>0</v>
      </c>
      <c r="C7522" s="14">
        <v>0</v>
      </c>
      <c r="D7522" s="17">
        <v>0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19">
        <v>0</v>
      </c>
    </row>
    <row r="7523" spans="1:14" ht="15.75" hidden="1" customHeight="1" x14ac:dyDescent="0.2">
      <c r="A7523" s="14">
        <v>0</v>
      </c>
      <c r="B7523" s="16">
        <v>0</v>
      </c>
      <c r="C7523" s="14">
        <v>0</v>
      </c>
      <c r="D7523" s="17">
        <v>0</v>
      </c>
      <c r="E7523" s="5">
        <v>0</v>
      </c>
      <c r="F7523" s="5">
        <v>0</v>
      </c>
      <c r="G7523" s="5">
        <v>0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19">
        <v>0</v>
      </c>
    </row>
    <row r="7524" spans="1:14" ht="15.75" hidden="1" customHeight="1" x14ac:dyDescent="0.2">
      <c r="A7524" s="14">
        <v>0</v>
      </c>
      <c r="B7524" s="16">
        <v>0</v>
      </c>
      <c r="C7524" s="14">
        <v>0</v>
      </c>
      <c r="D7524" s="17">
        <v>0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19">
        <v>0</v>
      </c>
    </row>
    <row r="7525" spans="1:14" ht="15.75" hidden="1" customHeight="1" x14ac:dyDescent="0.2">
      <c r="A7525" s="14">
        <v>0</v>
      </c>
      <c r="B7525" s="16">
        <v>0</v>
      </c>
      <c r="C7525" s="14">
        <v>0</v>
      </c>
      <c r="D7525" s="17">
        <v>0</v>
      </c>
      <c r="E7525" s="5">
        <v>0</v>
      </c>
      <c r="F7525" s="5">
        <v>0</v>
      </c>
      <c r="G7525" s="5">
        <v>0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19">
        <v>0</v>
      </c>
    </row>
    <row r="7526" spans="1:14" ht="15.75" hidden="1" customHeight="1" x14ac:dyDescent="0.2">
      <c r="A7526" s="14">
        <v>0</v>
      </c>
      <c r="B7526" s="16">
        <v>0</v>
      </c>
      <c r="C7526" s="14">
        <v>0</v>
      </c>
      <c r="D7526" s="17">
        <v>0</v>
      </c>
      <c r="E7526" s="5">
        <v>0</v>
      </c>
      <c r="F7526" s="5">
        <v>0</v>
      </c>
      <c r="G7526" s="5">
        <v>0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19">
        <v>0</v>
      </c>
    </row>
    <row r="7527" spans="1:14" ht="15.75" hidden="1" customHeight="1" x14ac:dyDescent="0.2">
      <c r="A7527" s="14">
        <v>0</v>
      </c>
      <c r="B7527" s="16">
        <v>0</v>
      </c>
      <c r="C7527" s="14">
        <v>0</v>
      </c>
      <c r="D7527" s="17">
        <v>0</v>
      </c>
      <c r="E7527" s="5">
        <v>0</v>
      </c>
      <c r="F7527" s="5">
        <v>0</v>
      </c>
      <c r="G7527" s="5">
        <v>0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19">
        <v>0</v>
      </c>
    </row>
    <row r="7528" spans="1:14" ht="15.75" hidden="1" customHeight="1" x14ac:dyDescent="0.2">
      <c r="A7528" s="14">
        <v>0</v>
      </c>
      <c r="B7528" s="16">
        <v>0</v>
      </c>
      <c r="C7528" s="14">
        <v>0</v>
      </c>
      <c r="D7528" s="17">
        <v>0</v>
      </c>
      <c r="E7528" s="5">
        <v>0</v>
      </c>
      <c r="F7528" s="5">
        <v>0</v>
      </c>
      <c r="G7528" s="5">
        <v>0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  <c r="N7528" s="19">
        <v>0</v>
      </c>
    </row>
    <row r="7529" spans="1:14" ht="15.75" hidden="1" customHeight="1" x14ac:dyDescent="0.2">
      <c r="A7529" s="14">
        <v>0</v>
      </c>
      <c r="B7529" s="16">
        <v>0</v>
      </c>
      <c r="C7529" s="14">
        <v>0</v>
      </c>
      <c r="D7529" s="17">
        <v>0</v>
      </c>
      <c r="E7529" s="5">
        <v>0</v>
      </c>
      <c r="F7529" s="5">
        <v>0</v>
      </c>
      <c r="G7529" s="5">
        <v>0</v>
      </c>
      <c r="H7529" s="5">
        <v>0</v>
      </c>
      <c r="I7529" s="5">
        <v>0</v>
      </c>
      <c r="J7529" s="5">
        <v>0</v>
      </c>
      <c r="K7529" s="5">
        <v>0</v>
      </c>
      <c r="L7529" s="5">
        <v>0</v>
      </c>
      <c r="M7529" s="5">
        <v>0</v>
      </c>
      <c r="N7529" s="19">
        <v>0</v>
      </c>
    </row>
    <row r="7530" spans="1:14" ht="15.75" hidden="1" customHeight="1" x14ac:dyDescent="0.2">
      <c r="A7530" s="14">
        <v>0</v>
      </c>
      <c r="B7530" s="16">
        <v>0</v>
      </c>
      <c r="C7530" s="14">
        <v>0</v>
      </c>
      <c r="D7530" s="17">
        <v>0</v>
      </c>
      <c r="E7530" s="5">
        <v>0</v>
      </c>
      <c r="F7530" s="5">
        <v>0</v>
      </c>
      <c r="G7530" s="5">
        <v>0</v>
      </c>
      <c r="H7530" s="5">
        <v>0</v>
      </c>
      <c r="I7530" s="5">
        <v>0</v>
      </c>
      <c r="J7530" s="5">
        <v>0</v>
      </c>
      <c r="K7530" s="5">
        <v>0</v>
      </c>
      <c r="L7530" s="5">
        <v>0</v>
      </c>
      <c r="M7530" s="5">
        <v>0</v>
      </c>
      <c r="N7530" s="19">
        <v>0</v>
      </c>
    </row>
    <row r="7531" spans="1:14" ht="15.75" hidden="1" customHeight="1" x14ac:dyDescent="0.2">
      <c r="A7531" s="14">
        <v>0</v>
      </c>
      <c r="B7531" s="16">
        <v>0</v>
      </c>
      <c r="C7531" s="14">
        <v>0</v>
      </c>
      <c r="D7531" s="17">
        <v>0</v>
      </c>
      <c r="E7531" s="5">
        <v>0</v>
      </c>
      <c r="F7531" s="5">
        <v>0</v>
      </c>
      <c r="G7531" s="5">
        <v>0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19">
        <v>0</v>
      </c>
    </row>
    <row r="7532" spans="1:14" ht="15.75" hidden="1" customHeight="1" x14ac:dyDescent="0.2">
      <c r="A7532" s="14">
        <v>0</v>
      </c>
      <c r="B7532" s="16">
        <v>0</v>
      </c>
      <c r="C7532" s="14">
        <v>0</v>
      </c>
      <c r="D7532" s="17">
        <v>0</v>
      </c>
      <c r="E7532" s="5">
        <v>0</v>
      </c>
      <c r="F7532" s="5">
        <v>0</v>
      </c>
      <c r="G7532" s="5">
        <v>0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19">
        <v>0</v>
      </c>
    </row>
    <row r="7533" spans="1:14" ht="15.75" hidden="1" customHeight="1" x14ac:dyDescent="0.2">
      <c r="A7533" s="14">
        <v>0</v>
      </c>
      <c r="B7533" s="16">
        <v>0</v>
      </c>
      <c r="C7533" s="14">
        <v>0</v>
      </c>
      <c r="D7533" s="17">
        <v>0</v>
      </c>
      <c r="E7533" s="5">
        <v>0</v>
      </c>
      <c r="F7533" s="5">
        <v>0</v>
      </c>
      <c r="G7533" s="5">
        <v>0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19">
        <v>0</v>
      </c>
    </row>
    <row r="7534" spans="1:14" ht="15.75" hidden="1" customHeight="1" x14ac:dyDescent="0.2">
      <c r="A7534" s="14">
        <v>0</v>
      </c>
      <c r="B7534" s="16">
        <v>0</v>
      </c>
      <c r="C7534" s="14">
        <v>0</v>
      </c>
      <c r="D7534" s="17">
        <v>0</v>
      </c>
      <c r="E7534" s="5">
        <v>0</v>
      </c>
      <c r="F7534" s="5">
        <v>0</v>
      </c>
      <c r="G7534" s="5">
        <v>0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  <c r="N7534" s="19">
        <v>0</v>
      </c>
    </row>
    <row r="7535" spans="1:14" ht="15.75" hidden="1" customHeight="1" x14ac:dyDescent="0.2">
      <c r="A7535" s="14">
        <v>0</v>
      </c>
      <c r="B7535" s="16">
        <v>0</v>
      </c>
      <c r="C7535" s="14">
        <v>0</v>
      </c>
      <c r="D7535" s="17">
        <v>0</v>
      </c>
      <c r="E7535" s="5">
        <v>0</v>
      </c>
      <c r="F7535" s="5">
        <v>0</v>
      </c>
      <c r="G7535" s="5">
        <v>0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19">
        <v>0</v>
      </c>
    </row>
    <row r="7536" spans="1:14" ht="15.75" hidden="1" customHeight="1" x14ac:dyDescent="0.2">
      <c r="A7536" s="14">
        <v>0</v>
      </c>
      <c r="B7536" s="16">
        <v>0</v>
      </c>
      <c r="C7536" s="14">
        <v>0</v>
      </c>
      <c r="D7536" s="17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19">
        <v>0</v>
      </c>
    </row>
    <row r="7537" spans="1:14" ht="15.75" hidden="1" customHeight="1" x14ac:dyDescent="0.2">
      <c r="A7537" s="14">
        <v>0</v>
      </c>
      <c r="B7537" s="16">
        <v>0</v>
      </c>
      <c r="C7537" s="14">
        <v>0</v>
      </c>
      <c r="D7537" s="17">
        <v>0</v>
      </c>
      <c r="E7537" s="5">
        <v>0</v>
      </c>
      <c r="F7537" s="5">
        <v>0</v>
      </c>
      <c r="G7537" s="5">
        <v>0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19">
        <v>0</v>
      </c>
    </row>
    <row r="7538" spans="1:14" ht="15.75" hidden="1" customHeight="1" x14ac:dyDescent="0.2">
      <c r="A7538" s="14">
        <v>0</v>
      </c>
      <c r="B7538" s="16">
        <v>0</v>
      </c>
      <c r="C7538" s="14">
        <v>0</v>
      </c>
      <c r="D7538" s="17">
        <v>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19">
        <v>0</v>
      </c>
    </row>
    <row r="7539" spans="1:14" ht="15.75" hidden="1" customHeight="1" x14ac:dyDescent="0.2">
      <c r="A7539" s="14">
        <v>0</v>
      </c>
      <c r="B7539" s="16">
        <v>0</v>
      </c>
      <c r="C7539" s="14">
        <v>0</v>
      </c>
      <c r="D7539" s="17">
        <v>0</v>
      </c>
      <c r="E7539" s="5">
        <v>0</v>
      </c>
      <c r="F7539" s="5">
        <v>0</v>
      </c>
      <c r="G7539" s="5">
        <v>0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19">
        <v>0</v>
      </c>
    </row>
    <row r="7540" spans="1:14" ht="15.75" hidden="1" customHeight="1" x14ac:dyDescent="0.2">
      <c r="A7540" s="14">
        <v>0</v>
      </c>
      <c r="B7540" s="16">
        <v>0</v>
      </c>
      <c r="C7540" s="14">
        <v>0</v>
      </c>
      <c r="D7540" s="17">
        <v>0</v>
      </c>
      <c r="E7540" s="5">
        <v>0</v>
      </c>
      <c r="F7540" s="5">
        <v>0</v>
      </c>
      <c r="G7540" s="5">
        <v>0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19">
        <v>0</v>
      </c>
    </row>
    <row r="7541" spans="1:14" ht="15.75" hidden="1" customHeight="1" x14ac:dyDescent="0.2">
      <c r="A7541" s="14">
        <v>0</v>
      </c>
      <c r="B7541" s="16">
        <v>0</v>
      </c>
      <c r="C7541" s="14">
        <v>0</v>
      </c>
      <c r="D7541" s="17">
        <v>0</v>
      </c>
      <c r="E7541" s="5">
        <v>0</v>
      </c>
      <c r="F7541" s="5">
        <v>0</v>
      </c>
      <c r="G7541" s="5">
        <v>0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19">
        <v>0</v>
      </c>
    </row>
    <row r="7542" spans="1:14" ht="15.75" hidden="1" customHeight="1" x14ac:dyDescent="0.2">
      <c r="A7542" s="14">
        <v>0</v>
      </c>
      <c r="B7542" s="16">
        <v>0</v>
      </c>
      <c r="C7542" s="14">
        <v>0</v>
      </c>
      <c r="D7542" s="17">
        <v>0</v>
      </c>
      <c r="E7542" s="5">
        <v>0</v>
      </c>
      <c r="F7542" s="5">
        <v>0</v>
      </c>
      <c r="G7542" s="5">
        <v>0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19">
        <v>0</v>
      </c>
    </row>
    <row r="7543" spans="1:14" ht="15.75" hidden="1" customHeight="1" x14ac:dyDescent="0.2">
      <c r="A7543" s="14">
        <v>0</v>
      </c>
      <c r="B7543" s="16">
        <v>0</v>
      </c>
      <c r="C7543" s="14">
        <v>0</v>
      </c>
      <c r="D7543" s="17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  <c r="N7543" s="19">
        <v>0</v>
      </c>
    </row>
    <row r="7544" spans="1:14" ht="15.75" hidden="1" customHeight="1" x14ac:dyDescent="0.2">
      <c r="A7544" s="14">
        <v>0</v>
      </c>
      <c r="B7544" s="16">
        <v>0</v>
      </c>
      <c r="C7544" s="14">
        <v>0</v>
      </c>
      <c r="D7544" s="17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19">
        <v>0</v>
      </c>
    </row>
    <row r="7545" spans="1:14" ht="15.75" hidden="1" customHeight="1" x14ac:dyDescent="0.2">
      <c r="A7545" s="14">
        <v>0</v>
      </c>
      <c r="B7545" s="16">
        <v>0</v>
      </c>
      <c r="C7545" s="14">
        <v>0</v>
      </c>
      <c r="D7545" s="17">
        <v>0</v>
      </c>
      <c r="E7545" s="5">
        <v>0</v>
      </c>
      <c r="F7545" s="5">
        <v>0</v>
      </c>
      <c r="G7545" s="5">
        <v>0</v>
      </c>
      <c r="H7545" s="5">
        <v>0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  <c r="N7545" s="19">
        <v>0</v>
      </c>
    </row>
    <row r="7546" spans="1:14" ht="15.75" hidden="1" customHeight="1" x14ac:dyDescent="0.2">
      <c r="A7546" s="14">
        <v>0</v>
      </c>
      <c r="B7546" s="16">
        <v>0</v>
      </c>
      <c r="C7546" s="14">
        <v>0</v>
      </c>
      <c r="D7546" s="17">
        <v>0</v>
      </c>
      <c r="E7546" s="5">
        <v>0</v>
      </c>
      <c r="F7546" s="5">
        <v>0</v>
      </c>
      <c r="G7546" s="5">
        <v>0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19">
        <v>0</v>
      </c>
    </row>
    <row r="7547" spans="1:14" ht="15.75" hidden="1" customHeight="1" x14ac:dyDescent="0.2">
      <c r="A7547" s="14">
        <v>0</v>
      </c>
      <c r="B7547" s="16">
        <v>0</v>
      </c>
      <c r="C7547" s="14">
        <v>0</v>
      </c>
      <c r="D7547" s="17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19">
        <v>0</v>
      </c>
    </row>
    <row r="7548" spans="1:14" ht="15.75" hidden="1" customHeight="1" x14ac:dyDescent="0.2">
      <c r="A7548" s="14">
        <v>0</v>
      </c>
      <c r="B7548" s="16">
        <v>0</v>
      </c>
      <c r="C7548" s="14">
        <v>0</v>
      </c>
      <c r="D7548" s="17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19">
        <v>0</v>
      </c>
    </row>
    <row r="7549" spans="1:14" ht="15.75" hidden="1" customHeight="1" x14ac:dyDescent="0.2">
      <c r="A7549" s="14">
        <v>0</v>
      </c>
      <c r="B7549" s="16">
        <v>0</v>
      </c>
      <c r="C7549" s="14">
        <v>0</v>
      </c>
      <c r="D7549" s="17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  <c r="N7549" s="19">
        <v>0</v>
      </c>
    </row>
    <row r="7550" spans="1:14" ht="15.75" hidden="1" customHeight="1" x14ac:dyDescent="0.2">
      <c r="A7550" s="14">
        <v>0</v>
      </c>
      <c r="B7550" s="16">
        <v>0</v>
      </c>
      <c r="C7550" s="14">
        <v>0</v>
      </c>
      <c r="D7550" s="17">
        <v>0</v>
      </c>
      <c r="E7550" s="5">
        <v>0</v>
      </c>
      <c r="F7550" s="5">
        <v>0</v>
      </c>
      <c r="G7550" s="5">
        <v>0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19">
        <v>0</v>
      </c>
    </row>
    <row r="7551" spans="1:14" ht="15.75" hidden="1" customHeight="1" x14ac:dyDescent="0.2">
      <c r="A7551" s="14">
        <v>0</v>
      </c>
      <c r="B7551" s="16">
        <v>0</v>
      </c>
      <c r="C7551" s="14">
        <v>0</v>
      </c>
      <c r="D7551" s="17">
        <v>0</v>
      </c>
      <c r="E7551" s="5">
        <v>0</v>
      </c>
      <c r="F7551" s="5">
        <v>0</v>
      </c>
      <c r="G7551" s="5">
        <v>0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  <c r="N7551" s="19">
        <v>0</v>
      </c>
    </row>
    <row r="7552" spans="1:14" ht="15.75" hidden="1" customHeight="1" x14ac:dyDescent="0.2">
      <c r="A7552" s="14">
        <v>0</v>
      </c>
      <c r="B7552" s="16">
        <v>0</v>
      </c>
      <c r="C7552" s="14">
        <v>0</v>
      </c>
      <c r="D7552" s="17">
        <v>0</v>
      </c>
      <c r="E7552" s="5">
        <v>0</v>
      </c>
      <c r="F7552" s="5">
        <v>0</v>
      </c>
      <c r="G7552" s="5">
        <v>0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19">
        <v>0</v>
      </c>
    </row>
    <row r="7553" spans="1:14" ht="15.75" hidden="1" customHeight="1" x14ac:dyDescent="0.2">
      <c r="A7553" s="14">
        <v>0</v>
      </c>
      <c r="B7553" s="16">
        <v>0</v>
      </c>
      <c r="C7553" s="14">
        <v>0</v>
      </c>
      <c r="D7553" s="17">
        <v>0</v>
      </c>
      <c r="E7553" s="5">
        <v>0</v>
      </c>
      <c r="F7553" s="5">
        <v>0</v>
      </c>
      <c r="G7553" s="5">
        <v>0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19">
        <v>0</v>
      </c>
    </row>
    <row r="7554" spans="1:14" ht="15.75" hidden="1" customHeight="1" x14ac:dyDescent="0.2">
      <c r="A7554" s="14">
        <v>0</v>
      </c>
      <c r="B7554" s="16">
        <v>0</v>
      </c>
      <c r="C7554" s="14">
        <v>0</v>
      </c>
      <c r="D7554" s="17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19">
        <v>0</v>
      </c>
    </row>
    <row r="7555" spans="1:14" ht="15.75" hidden="1" customHeight="1" x14ac:dyDescent="0.2">
      <c r="A7555" s="14">
        <v>0</v>
      </c>
      <c r="B7555" s="16">
        <v>0</v>
      </c>
      <c r="C7555" s="14">
        <v>0</v>
      </c>
      <c r="D7555" s="17">
        <v>0</v>
      </c>
      <c r="E7555" s="5">
        <v>0</v>
      </c>
      <c r="F7555" s="5">
        <v>0</v>
      </c>
      <c r="G7555" s="5">
        <v>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19">
        <v>0</v>
      </c>
    </row>
    <row r="7556" spans="1:14" ht="15.75" hidden="1" customHeight="1" x14ac:dyDescent="0.2">
      <c r="A7556" s="14">
        <v>0</v>
      </c>
      <c r="B7556" s="16">
        <v>0</v>
      </c>
      <c r="C7556" s="14">
        <v>0</v>
      </c>
      <c r="D7556" s="17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19">
        <v>0</v>
      </c>
    </row>
    <row r="7557" spans="1:14" ht="15.75" hidden="1" customHeight="1" x14ac:dyDescent="0.2">
      <c r="A7557" s="14">
        <v>0</v>
      </c>
      <c r="B7557" s="16">
        <v>0</v>
      </c>
      <c r="C7557" s="14">
        <v>0</v>
      </c>
      <c r="D7557" s="17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19">
        <v>0</v>
      </c>
    </row>
    <row r="7558" spans="1:14" ht="15.75" hidden="1" customHeight="1" x14ac:dyDescent="0.2">
      <c r="A7558" s="14">
        <v>0</v>
      </c>
      <c r="B7558" s="16">
        <v>0</v>
      </c>
      <c r="C7558" s="14">
        <v>0</v>
      </c>
      <c r="D7558" s="17">
        <v>0</v>
      </c>
      <c r="E7558" s="5">
        <v>0</v>
      </c>
      <c r="F7558" s="5">
        <v>0</v>
      </c>
      <c r="G7558" s="5">
        <v>0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19">
        <v>0</v>
      </c>
    </row>
    <row r="7559" spans="1:14" ht="15.75" hidden="1" customHeight="1" x14ac:dyDescent="0.2">
      <c r="A7559" s="14">
        <v>0</v>
      </c>
      <c r="B7559" s="16">
        <v>0</v>
      </c>
      <c r="C7559" s="14">
        <v>0</v>
      </c>
      <c r="D7559" s="17">
        <v>0</v>
      </c>
      <c r="E7559" s="5">
        <v>0</v>
      </c>
      <c r="F7559" s="5">
        <v>0</v>
      </c>
      <c r="G7559" s="5">
        <v>0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19">
        <v>0</v>
      </c>
    </row>
    <row r="7560" spans="1:14" ht="15.75" hidden="1" customHeight="1" x14ac:dyDescent="0.2">
      <c r="A7560" s="14">
        <v>0</v>
      </c>
      <c r="B7560" s="16">
        <v>0</v>
      </c>
      <c r="C7560" s="14">
        <v>0</v>
      </c>
      <c r="D7560" s="17">
        <v>0</v>
      </c>
      <c r="E7560" s="5">
        <v>0</v>
      </c>
      <c r="F7560" s="5">
        <v>0</v>
      </c>
      <c r="G7560" s="5">
        <v>0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19">
        <v>0</v>
      </c>
    </row>
    <row r="7561" spans="1:14" ht="15.75" hidden="1" customHeight="1" x14ac:dyDescent="0.2">
      <c r="A7561" s="14">
        <v>0</v>
      </c>
      <c r="B7561" s="16">
        <v>0</v>
      </c>
      <c r="C7561" s="14">
        <v>0</v>
      </c>
      <c r="D7561" s="17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19">
        <v>0</v>
      </c>
    </row>
    <row r="7562" spans="1:14" ht="15.75" hidden="1" customHeight="1" x14ac:dyDescent="0.2">
      <c r="A7562" s="14">
        <v>0</v>
      </c>
      <c r="B7562" s="16">
        <v>0</v>
      </c>
      <c r="C7562" s="14">
        <v>0</v>
      </c>
      <c r="D7562" s="17">
        <v>0</v>
      </c>
      <c r="E7562" s="5">
        <v>0</v>
      </c>
      <c r="F7562" s="5">
        <v>0</v>
      </c>
      <c r="G7562" s="5">
        <v>0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19">
        <v>0</v>
      </c>
    </row>
    <row r="7563" spans="1:14" ht="15.75" hidden="1" customHeight="1" x14ac:dyDescent="0.2">
      <c r="A7563" s="14">
        <v>0</v>
      </c>
      <c r="B7563" s="16">
        <v>0</v>
      </c>
      <c r="C7563" s="14">
        <v>0</v>
      </c>
      <c r="D7563" s="17">
        <v>0</v>
      </c>
      <c r="E7563" s="5">
        <v>0</v>
      </c>
      <c r="F7563" s="5">
        <v>0</v>
      </c>
      <c r="G7563" s="5">
        <v>0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19">
        <v>0</v>
      </c>
    </row>
    <row r="7564" spans="1:14" ht="15.75" hidden="1" customHeight="1" x14ac:dyDescent="0.2">
      <c r="A7564" s="14">
        <v>0</v>
      </c>
      <c r="B7564" s="16">
        <v>0</v>
      </c>
      <c r="C7564" s="14">
        <v>0</v>
      </c>
      <c r="D7564" s="17">
        <v>0</v>
      </c>
      <c r="E7564" s="5">
        <v>0</v>
      </c>
      <c r="F7564" s="5">
        <v>0</v>
      </c>
      <c r="G7564" s="5">
        <v>0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19">
        <v>0</v>
      </c>
    </row>
    <row r="7565" spans="1:14" ht="15.75" hidden="1" customHeight="1" x14ac:dyDescent="0.2">
      <c r="A7565" s="14">
        <v>0</v>
      </c>
      <c r="B7565" s="16">
        <v>0</v>
      </c>
      <c r="C7565" s="14">
        <v>0</v>
      </c>
      <c r="D7565" s="17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19">
        <v>0</v>
      </c>
    </row>
    <row r="7566" spans="1:14" ht="15.75" hidden="1" customHeight="1" x14ac:dyDescent="0.2">
      <c r="A7566" s="14">
        <v>0</v>
      </c>
      <c r="B7566" s="16">
        <v>0</v>
      </c>
      <c r="C7566" s="14">
        <v>0</v>
      </c>
      <c r="D7566" s="17">
        <v>0</v>
      </c>
      <c r="E7566" s="5">
        <v>0</v>
      </c>
      <c r="F7566" s="5">
        <v>0</v>
      </c>
      <c r="G7566" s="5">
        <v>0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19">
        <v>0</v>
      </c>
    </row>
    <row r="7567" spans="1:14" ht="15.75" hidden="1" customHeight="1" x14ac:dyDescent="0.2">
      <c r="A7567" s="14">
        <v>0</v>
      </c>
      <c r="B7567" s="16">
        <v>0</v>
      </c>
      <c r="C7567" s="14">
        <v>0</v>
      </c>
      <c r="D7567" s="17">
        <v>0</v>
      </c>
      <c r="E7567" s="5">
        <v>0</v>
      </c>
      <c r="F7567" s="5">
        <v>0</v>
      </c>
      <c r="G7567" s="5">
        <v>0</v>
      </c>
      <c r="H7567" s="5">
        <v>0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  <c r="N7567" s="19">
        <v>0</v>
      </c>
    </row>
    <row r="7568" spans="1:14" ht="15.75" hidden="1" customHeight="1" x14ac:dyDescent="0.2">
      <c r="A7568" s="14">
        <v>0</v>
      </c>
      <c r="B7568" s="16">
        <v>0</v>
      </c>
      <c r="C7568" s="14">
        <v>0</v>
      </c>
      <c r="D7568" s="17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  <c r="N7568" s="19">
        <v>0</v>
      </c>
    </row>
    <row r="7569" spans="1:14" ht="15.75" hidden="1" customHeight="1" x14ac:dyDescent="0.2">
      <c r="A7569" s="14">
        <v>0</v>
      </c>
      <c r="B7569" s="16">
        <v>0</v>
      </c>
      <c r="C7569" s="14">
        <v>0</v>
      </c>
      <c r="D7569" s="17">
        <v>0</v>
      </c>
      <c r="E7569" s="5">
        <v>0</v>
      </c>
      <c r="F7569" s="5">
        <v>0</v>
      </c>
      <c r="G7569" s="5">
        <v>0</v>
      </c>
      <c r="H7569" s="5">
        <v>0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  <c r="N7569" s="19">
        <v>0</v>
      </c>
    </row>
    <row r="7570" spans="1:14" ht="15.75" hidden="1" customHeight="1" x14ac:dyDescent="0.2">
      <c r="A7570" s="14">
        <v>0</v>
      </c>
      <c r="B7570" s="16">
        <v>0</v>
      </c>
      <c r="C7570" s="14">
        <v>0</v>
      </c>
      <c r="D7570" s="17">
        <v>0</v>
      </c>
      <c r="E7570" s="5">
        <v>0</v>
      </c>
      <c r="F7570" s="5">
        <v>0</v>
      </c>
      <c r="G7570" s="5">
        <v>0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19">
        <v>0</v>
      </c>
    </row>
    <row r="7571" spans="1:14" ht="15.75" hidden="1" customHeight="1" x14ac:dyDescent="0.2">
      <c r="A7571" s="14">
        <v>0</v>
      </c>
      <c r="B7571" s="16">
        <v>0</v>
      </c>
      <c r="C7571" s="14">
        <v>0</v>
      </c>
      <c r="D7571" s="17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19">
        <v>0</v>
      </c>
    </row>
    <row r="7572" spans="1:14" ht="15.75" hidden="1" customHeight="1" x14ac:dyDescent="0.2">
      <c r="A7572" s="14">
        <v>0</v>
      </c>
      <c r="B7572" s="16">
        <v>0</v>
      </c>
      <c r="C7572" s="14">
        <v>0</v>
      </c>
      <c r="D7572" s="17">
        <v>0</v>
      </c>
      <c r="E7572" s="5">
        <v>0</v>
      </c>
      <c r="F7572" s="5">
        <v>0</v>
      </c>
      <c r="G7572" s="5">
        <v>0</v>
      </c>
      <c r="H7572" s="5">
        <v>0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  <c r="N7572" s="19">
        <v>0</v>
      </c>
    </row>
    <row r="7573" spans="1:14" ht="15.75" hidden="1" customHeight="1" x14ac:dyDescent="0.2">
      <c r="A7573" s="14">
        <v>0</v>
      </c>
      <c r="B7573" s="16">
        <v>0</v>
      </c>
      <c r="C7573" s="14">
        <v>0</v>
      </c>
      <c r="D7573" s="17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  <c r="N7573" s="19">
        <v>0</v>
      </c>
    </row>
    <row r="7574" spans="1:14" ht="15.75" hidden="1" customHeight="1" x14ac:dyDescent="0.2">
      <c r="A7574" s="14">
        <v>0</v>
      </c>
      <c r="B7574" s="16">
        <v>0</v>
      </c>
      <c r="C7574" s="14">
        <v>0</v>
      </c>
      <c r="D7574" s="17">
        <v>0</v>
      </c>
      <c r="E7574" s="5">
        <v>0</v>
      </c>
      <c r="F7574" s="5">
        <v>0</v>
      </c>
      <c r="G7574" s="5">
        <v>0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19">
        <v>0</v>
      </c>
    </row>
    <row r="7575" spans="1:14" ht="15.75" hidden="1" customHeight="1" x14ac:dyDescent="0.2">
      <c r="A7575" s="14">
        <v>0</v>
      </c>
      <c r="B7575" s="16">
        <v>0</v>
      </c>
      <c r="C7575" s="14">
        <v>0</v>
      </c>
      <c r="D7575" s="17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19">
        <v>0</v>
      </c>
    </row>
    <row r="7576" spans="1:14" ht="15.75" hidden="1" customHeight="1" x14ac:dyDescent="0.2">
      <c r="A7576" s="14">
        <v>0</v>
      </c>
      <c r="B7576" s="16">
        <v>0</v>
      </c>
      <c r="C7576" s="14">
        <v>0</v>
      </c>
      <c r="D7576" s="17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  <c r="N7576" s="19">
        <v>0</v>
      </c>
    </row>
    <row r="7577" spans="1:14" ht="15.75" hidden="1" customHeight="1" x14ac:dyDescent="0.2">
      <c r="A7577" s="14">
        <v>0</v>
      </c>
      <c r="B7577" s="16">
        <v>0</v>
      </c>
      <c r="C7577" s="14">
        <v>0</v>
      </c>
      <c r="D7577" s="17">
        <v>0</v>
      </c>
      <c r="E7577" s="5">
        <v>0</v>
      </c>
      <c r="F7577" s="5">
        <v>0</v>
      </c>
      <c r="G7577" s="5">
        <v>0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19">
        <v>0</v>
      </c>
    </row>
    <row r="7578" spans="1:14" ht="15.75" hidden="1" customHeight="1" x14ac:dyDescent="0.2">
      <c r="A7578" s="14">
        <v>0</v>
      </c>
      <c r="B7578" s="16">
        <v>0</v>
      </c>
      <c r="C7578" s="14">
        <v>0</v>
      </c>
      <c r="D7578" s="17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19">
        <v>0</v>
      </c>
    </row>
    <row r="7579" spans="1:14" ht="15.75" hidden="1" customHeight="1" x14ac:dyDescent="0.2">
      <c r="A7579" s="14">
        <v>0</v>
      </c>
      <c r="B7579" s="16">
        <v>0</v>
      </c>
      <c r="C7579" s="14">
        <v>0</v>
      </c>
      <c r="D7579" s="17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19">
        <v>0</v>
      </c>
    </row>
    <row r="7580" spans="1:14" ht="15.75" hidden="1" customHeight="1" x14ac:dyDescent="0.2">
      <c r="A7580" s="14">
        <v>0</v>
      </c>
      <c r="B7580" s="16">
        <v>0</v>
      </c>
      <c r="C7580" s="14">
        <v>0</v>
      </c>
      <c r="D7580" s="17">
        <v>0</v>
      </c>
      <c r="E7580" s="5">
        <v>0</v>
      </c>
      <c r="F7580" s="5">
        <v>0</v>
      </c>
      <c r="G7580" s="5">
        <v>0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19">
        <v>0</v>
      </c>
    </row>
    <row r="7581" spans="1:14" ht="15.75" hidden="1" customHeight="1" x14ac:dyDescent="0.2">
      <c r="A7581" s="14">
        <v>0</v>
      </c>
      <c r="B7581" s="16">
        <v>0</v>
      </c>
      <c r="C7581" s="14">
        <v>0</v>
      </c>
      <c r="D7581" s="17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19">
        <v>0</v>
      </c>
    </row>
    <row r="7582" spans="1:14" ht="15.75" hidden="1" customHeight="1" x14ac:dyDescent="0.2">
      <c r="A7582" s="14">
        <v>0</v>
      </c>
      <c r="B7582" s="16">
        <v>0</v>
      </c>
      <c r="C7582" s="14">
        <v>0</v>
      </c>
      <c r="D7582" s="17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19">
        <v>0</v>
      </c>
    </row>
    <row r="7583" spans="1:14" ht="15.75" hidden="1" customHeight="1" x14ac:dyDescent="0.2">
      <c r="A7583" s="14">
        <v>0</v>
      </c>
      <c r="B7583" s="16">
        <v>0</v>
      </c>
      <c r="C7583" s="14">
        <v>0</v>
      </c>
      <c r="D7583" s="17">
        <v>0</v>
      </c>
      <c r="E7583" s="5">
        <v>0</v>
      </c>
      <c r="F7583" s="5">
        <v>0</v>
      </c>
      <c r="G7583" s="5">
        <v>0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19">
        <v>0</v>
      </c>
    </row>
    <row r="7584" spans="1:14" ht="15.75" hidden="1" customHeight="1" x14ac:dyDescent="0.2">
      <c r="A7584" s="14">
        <v>0</v>
      </c>
      <c r="B7584" s="16">
        <v>0</v>
      </c>
      <c r="C7584" s="14">
        <v>0</v>
      </c>
      <c r="D7584" s="17">
        <v>0</v>
      </c>
      <c r="E7584" s="5">
        <v>0</v>
      </c>
      <c r="F7584" s="5">
        <v>0</v>
      </c>
      <c r="G7584" s="5">
        <v>0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19">
        <v>0</v>
      </c>
    </row>
    <row r="7585" spans="1:14" ht="15.75" hidden="1" customHeight="1" x14ac:dyDescent="0.2">
      <c r="A7585" s="14">
        <v>0</v>
      </c>
      <c r="B7585" s="16">
        <v>0</v>
      </c>
      <c r="C7585" s="14">
        <v>0</v>
      </c>
      <c r="D7585" s="17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19">
        <v>0</v>
      </c>
    </row>
    <row r="7586" spans="1:14" ht="15.75" hidden="1" customHeight="1" x14ac:dyDescent="0.2">
      <c r="A7586" s="14">
        <v>0</v>
      </c>
      <c r="B7586" s="16">
        <v>0</v>
      </c>
      <c r="C7586" s="14">
        <v>0</v>
      </c>
      <c r="D7586" s="17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19">
        <v>0</v>
      </c>
    </row>
    <row r="7587" spans="1:14" ht="15.75" hidden="1" customHeight="1" x14ac:dyDescent="0.2">
      <c r="A7587" s="14">
        <v>0</v>
      </c>
      <c r="B7587" s="16">
        <v>0</v>
      </c>
      <c r="C7587" s="14">
        <v>0</v>
      </c>
      <c r="D7587" s="17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19">
        <v>0</v>
      </c>
    </row>
    <row r="7588" spans="1:14" ht="15.75" hidden="1" customHeight="1" x14ac:dyDescent="0.2">
      <c r="A7588" s="14">
        <v>0</v>
      </c>
      <c r="B7588" s="16">
        <v>0</v>
      </c>
      <c r="C7588" s="14">
        <v>0</v>
      </c>
      <c r="D7588" s="17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19">
        <v>0</v>
      </c>
    </row>
    <row r="7589" spans="1:14" ht="15.75" hidden="1" customHeight="1" x14ac:dyDescent="0.2">
      <c r="A7589" s="14">
        <v>0</v>
      </c>
      <c r="B7589" s="16">
        <v>0</v>
      </c>
      <c r="C7589" s="14">
        <v>0</v>
      </c>
      <c r="D7589" s="17">
        <v>0</v>
      </c>
      <c r="E7589" s="5">
        <v>0</v>
      </c>
      <c r="F7589" s="5">
        <v>0</v>
      </c>
      <c r="G7589" s="5">
        <v>0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  <c r="N7589" s="19">
        <v>0</v>
      </c>
    </row>
    <row r="7590" spans="1:14" ht="15.75" hidden="1" customHeight="1" x14ac:dyDescent="0.2">
      <c r="A7590" s="14">
        <v>0</v>
      </c>
      <c r="B7590" s="16">
        <v>0</v>
      </c>
      <c r="C7590" s="14">
        <v>0</v>
      </c>
      <c r="D7590" s="17">
        <v>0</v>
      </c>
      <c r="E7590" s="5">
        <v>0</v>
      </c>
      <c r="F7590" s="5">
        <v>0</v>
      </c>
      <c r="G7590" s="5">
        <v>0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  <c r="N7590" s="19">
        <v>0</v>
      </c>
    </row>
    <row r="7591" spans="1:14" ht="15.75" hidden="1" customHeight="1" x14ac:dyDescent="0.2">
      <c r="A7591" s="14">
        <v>0</v>
      </c>
      <c r="B7591" s="16">
        <v>0</v>
      </c>
      <c r="C7591" s="14">
        <v>0</v>
      </c>
      <c r="D7591" s="17">
        <v>0</v>
      </c>
      <c r="E7591" s="5">
        <v>0</v>
      </c>
      <c r="F7591" s="5">
        <v>0</v>
      </c>
      <c r="G7591" s="5">
        <v>0</v>
      </c>
      <c r="H7591" s="5">
        <v>0</v>
      </c>
      <c r="I7591" s="5">
        <v>0</v>
      </c>
      <c r="J7591" s="5">
        <v>0</v>
      </c>
      <c r="K7591" s="5">
        <v>0</v>
      </c>
      <c r="L7591" s="5">
        <v>0</v>
      </c>
      <c r="M7591" s="5">
        <v>0</v>
      </c>
      <c r="N7591" s="19">
        <v>0</v>
      </c>
    </row>
    <row r="7592" spans="1:14" ht="15.75" hidden="1" customHeight="1" x14ac:dyDescent="0.2">
      <c r="A7592" s="14">
        <v>0</v>
      </c>
      <c r="B7592" s="16">
        <v>0</v>
      </c>
      <c r="C7592" s="14">
        <v>0</v>
      </c>
      <c r="D7592" s="17">
        <v>0</v>
      </c>
      <c r="E7592" s="5">
        <v>0</v>
      </c>
      <c r="F7592" s="5">
        <v>0</v>
      </c>
      <c r="G7592" s="5">
        <v>0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  <c r="N7592" s="19">
        <v>0</v>
      </c>
    </row>
    <row r="7593" spans="1:14" ht="15.75" hidden="1" customHeight="1" x14ac:dyDescent="0.2">
      <c r="A7593" s="14">
        <v>0</v>
      </c>
      <c r="B7593" s="16">
        <v>0</v>
      </c>
      <c r="C7593" s="14">
        <v>0</v>
      </c>
      <c r="D7593" s="17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19">
        <v>0</v>
      </c>
    </row>
    <row r="7594" spans="1:14" ht="15.75" hidden="1" customHeight="1" x14ac:dyDescent="0.2">
      <c r="A7594" s="14">
        <v>0</v>
      </c>
      <c r="B7594" s="16">
        <v>0</v>
      </c>
      <c r="C7594" s="14">
        <v>0</v>
      </c>
      <c r="D7594" s="17">
        <v>0</v>
      </c>
      <c r="E7594" s="5">
        <v>0</v>
      </c>
      <c r="F7594" s="5">
        <v>0</v>
      </c>
      <c r="G7594" s="5">
        <v>0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19">
        <v>0</v>
      </c>
    </row>
    <row r="7595" spans="1:14" ht="15.75" hidden="1" customHeight="1" x14ac:dyDescent="0.2">
      <c r="A7595" s="14">
        <v>0</v>
      </c>
      <c r="B7595" s="16">
        <v>0</v>
      </c>
      <c r="C7595" s="14">
        <v>0</v>
      </c>
      <c r="D7595" s="17">
        <v>0</v>
      </c>
      <c r="E7595" s="5">
        <v>0</v>
      </c>
      <c r="F7595" s="5">
        <v>0</v>
      </c>
      <c r="G7595" s="5">
        <v>0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19">
        <v>0</v>
      </c>
    </row>
    <row r="7596" spans="1:14" ht="15.75" hidden="1" customHeight="1" x14ac:dyDescent="0.2">
      <c r="A7596" s="14">
        <v>0</v>
      </c>
      <c r="B7596" s="16">
        <v>0</v>
      </c>
      <c r="C7596" s="14">
        <v>0</v>
      </c>
      <c r="D7596" s="17">
        <v>0</v>
      </c>
      <c r="E7596" s="5">
        <v>0</v>
      </c>
      <c r="F7596" s="5">
        <v>0</v>
      </c>
      <c r="G7596" s="5">
        <v>0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  <c r="N7596" s="19">
        <v>0</v>
      </c>
    </row>
    <row r="7597" spans="1:14" ht="15.75" hidden="1" customHeight="1" x14ac:dyDescent="0.2">
      <c r="A7597" s="14">
        <v>0</v>
      </c>
      <c r="B7597" s="16">
        <v>0</v>
      </c>
      <c r="C7597" s="14">
        <v>0</v>
      </c>
      <c r="D7597" s="17">
        <v>0</v>
      </c>
      <c r="E7597" s="5">
        <v>0</v>
      </c>
      <c r="F7597" s="5">
        <v>0</v>
      </c>
      <c r="G7597" s="5">
        <v>0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19">
        <v>0</v>
      </c>
    </row>
    <row r="7598" spans="1:14" ht="15.75" hidden="1" customHeight="1" x14ac:dyDescent="0.2">
      <c r="A7598" s="14">
        <v>0</v>
      </c>
      <c r="B7598" s="16">
        <v>0</v>
      </c>
      <c r="C7598" s="14">
        <v>0</v>
      </c>
      <c r="D7598" s="17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19">
        <v>0</v>
      </c>
    </row>
    <row r="7599" spans="1:14" ht="15.75" hidden="1" customHeight="1" x14ac:dyDescent="0.2">
      <c r="A7599" s="14">
        <v>0</v>
      </c>
      <c r="B7599" s="16">
        <v>0</v>
      </c>
      <c r="C7599" s="14">
        <v>0</v>
      </c>
      <c r="D7599" s="17">
        <v>0</v>
      </c>
      <c r="E7599" s="5">
        <v>0</v>
      </c>
      <c r="F7599" s="5">
        <v>0</v>
      </c>
      <c r="G7599" s="5">
        <v>0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19">
        <v>0</v>
      </c>
    </row>
    <row r="7600" spans="1:14" ht="15.75" hidden="1" customHeight="1" x14ac:dyDescent="0.2">
      <c r="A7600" s="14">
        <v>0</v>
      </c>
      <c r="B7600" s="16">
        <v>0</v>
      </c>
      <c r="C7600" s="14">
        <v>0</v>
      </c>
      <c r="D7600" s="17">
        <v>0</v>
      </c>
      <c r="E7600" s="5">
        <v>0</v>
      </c>
      <c r="F7600" s="5">
        <v>0</v>
      </c>
      <c r="G7600" s="5">
        <v>0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19">
        <v>0</v>
      </c>
    </row>
    <row r="7601" spans="1:14" ht="15.75" hidden="1" customHeight="1" x14ac:dyDescent="0.2">
      <c r="A7601" s="14">
        <v>0</v>
      </c>
      <c r="B7601" s="16">
        <v>0</v>
      </c>
      <c r="C7601" s="14">
        <v>0</v>
      </c>
      <c r="D7601" s="17">
        <v>0</v>
      </c>
      <c r="E7601" s="5">
        <v>0</v>
      </c>
      <c r="F7601" s="5">
        <v>0</v>
      </c>
      <c r="G7601" s="5">
        <v>0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  <c r="N7601" s="19">
        <v>0</v>
      </c>
    </row>
    <row r="7602" spans="1:14" ht="15.75" hidden="1" customHeight="1" x14ac:dyDescent="0.2">
      <c r="A7602" s="14">
        <v>0</v>
      </c>
      <c r="B7602" s="16">
        <v>0</v>
      </c>
      <c r="C7602" s="14">
        <v>0</v>
      </c>
      <c r="D7602" s="17">
        <v>0</v>
      </c>
      <c r="E7602" s="5">
        <v>0</v>
      </c>
      <c r="F7602" s="5">
        <v>0</v>
      </c>
      <c r="G7602" s="5">
        <v>0</v>
      </c>
      <c r="H7602" s="5">
        <v>0</v>
      </c>
      <c r="I7602" s="5">
        <v>0</v>
      </c>
      <c r="J7602" s="5">
        <v>0</v>
      </c>
      <c r="K7602" s="5">
        <v>0</v>
      </c>
      <c r="L7602" s="5">
        <v>0</v>
      </c>
      <c r="M7602" s="5">
        <v>0</v>
      </c>
      <c r="N7602" s="19">
        <v>0</v>
      </c>
    </row>
    <row r="7603" spans="1:14" ht="15.75" hidden="1" customHeight="1" x14ac:dyDescent="0.2">
      <c r="A7603" s="14">
        <v>0</v>
      </c>
      <c r="B7603" s="16">
        <v>0</v>
      </c>
      <c r="C7603" s="14">
        <v>0</v>
      </c>
      <c r="D7603" s="17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19">
        <v>0</v>
      </c>
    </row>
    <row r="7604" spans="1:14" ht="15.75" hidden="1" customHeight="1" x14ac:dyDescent="0.2">
      <c r="A7604" s="14">
        <v>0</v>
      </c>
      <c r="B7604" s="16">
        <v>0</v>
      </c>
      <c r="C7604" s="14">
        <v>0</v>
      </c>
      <c r="D7604" s="17">
        <v>0</v>
      </c>
      <c r="E7604" s="5">
        <v>0</v>
      </c>
      <c r="F7604" s="5">
        <v>0</v>
      </c>
      <c r="G7604" s="5">
        <v>0</v>
      </c>
      <c r="H7604" s="5">
        <v>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19">
        <v>0</v>
      </c>
    </row>
    <row r="7605" spans="1:14" ht="15.75" hidden="1" customHeight="1" x14ac:dyDescent="0.2">
      <c r="A7605" s="14">
        <v>0</v>
      </c>
      <c r="B7605" s="16">
        <v>0</v>
      </c>
      <c r="C7605" s="14">
        <v>0</v>
      </c>
      <c r="D7605" s="17">
        <v>0</v>
      </c>
      <c r="E7605" s="5">
        <v>0</v>
      </c>
      <c r="F7605" s="5">
        <v>0</v>
      </c>
      <c r="G7605" s="5">
        <v>0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19">
        <v>0</v>
      </c>
    </row>
    <row r="7606" spans="1:14" ht="15.75" hidden="1" customHeight="1" x14ac:dyDescent="0.2">
      <c r="A7606" s="14">
        <v>0</v>
      </c>
      <c r="B7606" s="16">
        <v>0</v>
      </c>
      <c r="C7606" s="14">
        <v>0</v>
      </c>
      <c r="D7606" s="17">
        <v>0</v>
      </c>
      <c r="E7606" s="5">
        <v>0</v>
      </c>
      <c r="F7606" s="5">
        <v>0</v>
      </c>
      <c r="G7606" s="5">
        <v>0</v>
      </c>
      <c r="H7606" s="5">
        <v>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  <c r="N7606" s="19">
        <v>0</v>
      </c>
    </row>
    <row r="7607" spans="1:14" ht="15.75" hidden="1" customHeight="1" x14ac:dyDescent="0.2">
      <c r="A7607" s="14">
        <v>0</v>
      </c>
      <c r="B7607" s="16">
        <v>0</v>
      </c>
      <c r="C7607" s="14">
        <v>0</v>
      </c>
      <c r="D7607" s="17">
        <v>0</v>
      </c>
      <c r="E7607" s="5">
        <v>0</v>
      </c>
      <c r="F7607" s="5">
        <v>0</v>
      </c>
      <c r="G7607" s="5">
        <v>0</v>
      </c>
      <c r="H7607" s="5">
        <v>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  <c r="N7607" s="19">
        <v>0</v>
      </c>
    </row>
    <row r="7608" spans="1:14" ht="15.75" hidden="1" customHeight="1" x14ac:dyDescent="0.2">
      <c r="A7608" s="14">
        <v>0</v>
      </c>
      <c r="B7608" s="16">
        <v>0</v>
      </c>
      <c r="C7608" s="14">
        <v>0</v>
      </c>
      <c r="D7608" s="17">
        <v>0</v>
      </c>
      <c r="E7608" s="5">
        <v>0</v>
      </c>
      <c r="F7608" s="5">
        <v>0</v>
      </c>
      <c r="G7608" s="5">
        <v>0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19">
        <v>0</v>
      </c>
    </row>
    <row r="7609" spans="1:14" ht="15.75" hidden="1" customHeight="1" x14ac:dyDescent="0.2">
      <c r="A7609" s="14">
        <v>0</v>
      </c>
      <c r="B7609" s="16">
        <v>0</v>
      </c>
      <c r="C7609" s="14">
        <v>0</v>
      </c>
      <c r="D7609" s="17">
        <v>0</v>
      </c>
      <c r="E7609" s="5">
        <v>0</v>
      </c>
      <c r="F7609" s="5">
        <v>0</v>
      </c>
      <c r="G7609" s="5">
        <v>0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19">
        <v>0</v>
      </c>
    </row>
    <row r="7610" spans="1:14" ht="15.75" hidden="1" customHeight="1" x14ac:dyDescent="0.2">
      <c r="A7610" s="14">
        <v>0</v>
      </c>
      <c r="B7610" s="16">
        <v>0</v>
      </c>
      <c r="C7610" s="14">
        <v>0</v>
      </c>
      <c r="D7610" s="17">
        <v>0</v>
      </c>
      <c r="E7610" s="5">
        <v>0</v>
      </c>
      <c r="F7610" s="5">
        <v>0</v>
      </c>
      <c r="G7610" s="5">
        <v>0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19">
        <v>0</v>
      </c>
    </row>
    <row r="7611" spans="1:14" ht="15.75" hidden="1" customHeight="1" x14ac:dyDescent="0.2">
      <c r="A7611" s="14">
        <v>0</v>
      </c>
      <c r="B7611" s="16">
        <v>0</v>
      </c>
      <c r="C7611" s="14">
        <v>0</v>
      </c>
      <c r="D7611" s="17">
        <v>0</v>
      </c>
      <c r="E7611" s="5">
        <v>0</v>
      </c>
      <c r="F7611" s="5">
        <v>0</v>
      </c>
      <c r="G7611" s="5">
        <v>0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19">
        <v>0</v>
      </c>
    </row>
    <row r="7612" spans="1:14" ht="15.75" hidden="1" customHeight="1" x14ac:dyDescent="0.2">
      <c r="A7612" s="14">
        <v>0</v>
      </c>
      <c r="B7612" s="16">
        <v>0</v>
      </c>
      <c r="C7612" s="14">
        <v>0</v>
      </c>
      <c r="D7612" s="17">
        <v>0</v>
      </c>
      <c r="E7612" s="5">
        <v>0</v>
      </c>
      <c r="F7612" s="5">
        <v>0</v>
      </c>
      <c r="G7612" s="5">
        <v>0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  <c r="N7612" s="19">
        <v>0</v>
      </c>
    </row>
    <row r="7613" spans="1:14" ht="15.75" hidden="1" customHeight="1" x14ac:dyDescent="0.2">
      <c r="A7613" s="14">
        <v>0</v>
      </c>
      <c r="B7613" s="16">
        <v>0</v>
      </c>
      <c r="C7613" s="14">
        <v>0</v>
      </c>
      <c r="D7613" s="17">
        <v>0</v>
      </c>
      <c r="E7613" s="5">
        <v>0</v>
      </c>
      <c r="F7613" s="5">
        <v>0</v>
      </c>
      <c r="G7613" s="5">
        <v>0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  <c r="N7613" s="19">
        <v>0</v>
      </c>
    </row>
    <row r="7614" spans="1:14" ht="15.75" hidden="1" customHeight="1" x14ac:dyDescent="0.2">
      <c r="A7614" s="14">
        <v>0</v>
      </c>
      <c r="B7614" s="16">
        <v>0</v>
      </c>
      <c r="C7614" s="14">
        <v>0</v>
      </c>
      <c r="D7614" s="17">
        <v>0</v>
      </c>
      <c r="E7614" s="5">
        <v>0</v>
      </c>
      <c r="F7614" s="5">
        <v>0</v>
      </c>
      <c r="G7614" s="5">
        <v>0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19">
        <v>0</v>
      </c>
    </row>
    <row r="7615" spans="1:14" ht="15.75" hidden="1" customHeight="1" x14ac:dyDescent="0.2">
      <c r="A7615" s="14">
        <v>0</v>
      </c>
      <c r="B7615" s="16">
        <v>0</v>
      </c>
      <c r="C7615" s="14">
        <v>0</v>
      </c>
      <c r="D7615" s="17">
        <v>0</v>
      </c>
      <c r="E7615" s="5">
        <v>0</v>
      </c>
      <c r="F7615" s="5">
        <v>0</v>
      </c>
      <c r="G7615" s="5">
        <v>0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19">
        <v>0</v>
      </c>
    </row>
    <row r="7616" spans="1:14" ht="15.75" hidden="1" customHeight="1" x14ac:dyDescent="0.2">
      <c r="A7616" s="14">
        <v>0</v>
      </c>
      <c r="B7616" s="16">
        <v>0</v>
      </c>
      <c r="C7616" s="14">
        <v>0</v>
      </c>
      <c r="D7616" s="17">
        <v>0</v>
      </c>
      <c r="E7616" s="5">
        <v>0</v>
      </c>
      <c r="F7616" s="5">
        <v>0</v>
      </c>
      <c r="G7616" s="5">
        <v>0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  <c r="N7616" s="19">
        <v>0</v>
      </c>
    </row>
    <row r="7617" spans="1:14" ht="15.75" hidden="1" customHeight="1" x14ac:dyDescent="0.2">
      <c r="A7617" s="14">
        <v>0</v>
      </c>
      <c r="B7617" s="16">
        <v>0</v>
      </c>
      <c r="C7617" s="14">
        <v>0</v>
      </c>
      <c r="D7617" s="17">
        <v>0</v>
      </c>
      <c r="E7617" s="5">
        <v>0</v>
      </c>
      <c r="F7617" s="5">
        <v>0</v>
      </c>
      <c r="G7617" s="5">
        <v>0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  <c r="N7617" s="19">
        <v>0</v>
      </c>
    </row>
    <row r="7618" spans="1:14" ht="15.75" hidden="1" customHeight="1" x14ac:dyDescent="0.2">
      <c r="A7618" s="14">
        <v>0</v>
      </c>
      <c r="B7618" s="16">
        <v>0</v>
      </c>
      <c r="C7618" s="14">
        <v>0</v>
      </c>
      <c r="D7618" s="17">
        <v>0</v>
      </c>
      <c r="E7618" s="5">
        <v>0</v>
      </c>
      <c r="F7618" s="5">
        <v>0</v>
      </c>
      <c r="G7618" s="5">
        <v>0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  <c r="N7618" s="19">
        <v>0</v>
      </c>
    </row>
    <row r="7619" spans="1:14" ht="15.75" hidden="1" customHeight="1" x14ac:dyDescent="0.2">
      <c r="A7619" s="14">
        <v>0</v>
      </c>
      <c r="B7619" s="16">
        <v>0</v>
      </c>
      <c r="C7619" s="14">
        <v>0</v>
      </c>
      <c r="D7619" s="17">
        <v>0</v>
      </c>
      <c r="E7619" s="5">
        <v>0</v>
      </c>
      <c r="F7619" s="5">
        <v>0</v>
      </c>
      <c r="G7619" s="5">
        <v>0</v>
      </c>
      <c r="H7619" s="5">
        <v>0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  <c r="N7619" s="19">
        <v>0</v>
      </c>
    </row>
    <row r="7620" spans="1:14" ht="15.75" hidden="1" customHeight="1" x14ac:dyDescent="0.2">
      <c r="A7620" s="14">
        <v>0</v>
      </c>
      <c r="B7620" s="16">
        <v>0</v>
      </c>
      <c r="C7620" s="14">
        <v>0</v>
      </c>
      <c r="D7620" s="17">
        <v>0</v>
      </c>
      <c r="E7620" s="5">
        <v>0</v>
      </c>
      <c r="F7620" s="5">
        <v>0</v>
      </c>
      <c r="G7620" s="5">
        <v>0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19">
        <v>0</v>
      </c>
    </row>
    <row r="7621" spans="1:14" ht="15.75" hidden="1" customHeight="1" x14ac:dyDescent="0.2">
      <c r="A7621" s="14">
        <v>0</v>
      </c>
      <c r="B7621" s="16">
        <v>0</v>
      </c>
      <c r="C7621" s="14">
        <v>0</v>
      </c>
      <c r="D7621" s="17">
        <v>0</v>
      </c>
      <c r="E7621" s="5">
        <v>0</v>
      </c>
      <c r="F7621" s="5">
        <v>0</v>
      </c>
      <c r="G7621" s="5">
        <v>0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  <c r="N7621" s="19">
        <v>0</v>
      </c>
    </row>
    <row r="7622" spans="1:14" ht="15.75" hidden="1" customHeight="1" x14ac:dyDescent="0.2">
      <c r="A7622" s="14">
        <v>0</v>
      </c>
      <c r="B7622" s="16">
        <v>0</v>
      </c>
      <c r="C7622" s="14">
        <v>0</v>
      </c>
      <c r="D7622" s="17">
        <v>0</v>
      </c>
      <c r="E7622" s="5">
        <v>0</v>
      </c>
      <c r="F7622" s="5">
        <v>0</v>
      </c>
      <c r="G7622" s="5">
        <v>0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  <c r="N7622" s="19">
        <v>0</v>
      </c>
    </row>
    <row r="7623" spans="1:14" ht="15.75" hidden="1" customHeight="1" x14ac:dyDescent="0.2">
      <c r="A7623" s="14">
        <v>0</v>
      </c>
      <c r="B7623" s="16">
        <v>0</v>
      </c>
      <c r="C7623" s="14">
        <v>0</v>
      </c>
      <c r="D7623" s="17">
        <v>0</v>
      </c>
      <c r="E7623" s="5">
        <v>0</v>
      </c>
      <c r="F7623" s="5">
        <v>0</v>
      </c>
      <c r="G7623" s="5">
        <v>0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19">
        <v>0</v>
      </c>
    </row>
    <row r="7624" spans="1:14" ht="15.75" hidden="1" customHeight="1" x14ac:dyDescent="0.2">
      <c r="A7624" s="14">
        <v>0</v>
      </c>
      <c r="B7624" s="16">
        <v>0</v>
      </c>
      <c r="C7624" s="14">
        <v>0</v>
      </c>
      <c r="D7624" s="17">
        <v>0</v>
      </c>
      <c r="E7624" s="5">
        <v>0</v>
      </c>
      <c r="F7624" s="5">
        <v>0</v>
      </c>
      <c r="G7624" s="5">
        <v>0</v>
      </c>
      <c r="H7624" s="5">
        <v>0</v>
      </c>
      <c r="I7624" s="5">
        <v>0</v>
      </c>
      <c r="J7624" s="5">
        <v>0</v>
      </c>
      <c r="K7624" s="5">
        <v>0</v>
      </c>
      <c r="L7624" s="5">
        <v>0</v>
      </c>
      <c r="M7624" s="5">
        <v>0</v>
      </c>
      <c r="N7624" s="19">
        <v>0</v>
      </c>
    </row>
    <row r="7625" spans="1:14" ht="15.75" hidden="1" customHeight="1" x14ac:dyDescent="0.2">
      <c r="A7625" s="14">
        <v>0</v>
      </c>
      <c r="B7625" s="16">
        <v>0</v>
      </c>
      <c r="C7625" s="14">
        <v>0</v>
      </c>
      <c r="D7625" s="17">
        <v>0</v>
      </c>
      <c r="E7625" s="5">
        <v>0</v>
      </c>
      <c r="F7625" s="5">
        <v>0</v>
      </c>
      <c r="G7625" s="5">
        <v>0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19">
        <v>0</v>
      </c>
    </row>
    <row r="7626" spans="1:14" ht="15.75" hidden="1" customHeight="1" x14ac:dyDescent="0.2">
      <c r="A7626" s="14">
        <v>0</v>
      </c>
      <c r="B7626" s="16">
        <v>0</v>
      </c>
      <c r="C7626" s="14">
        <v>0</v>
      </c>
      <c r="D7626" s="17">
        <v>0</v>
      </c>
      <c r="E7626" s="5">
        <v>0</v>
      </c>
      <c r="F7626" s="5">
        <v>0</v>
      </c>
      <c r="G7626" s="5">
        <v>0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19">
        <v>0</v>
      </c>
    </row>
    <row r="7627" spans="1:14" ht="15.75" hidden="1" customHeight="1" x14ac:dyDescent="0.2">
      <c r="A7627" s="14">
        <v>0</v>
      </c>
      <c r="B7627" s="16">
        <v>0</v>
      </c>
      <c r="C7627" s="14">
        <v>0</v>
      </c>
      <c r="D7627" s="17">
        <v>0</v>
      </c>
      <c r="E7627" s="5">
        <v>0</v>
      </c>
      <c r="F7627" s="5">
        <v>0</v>
      </c>
      <c r="G7627" s="5">
        <v>0</v>
      </c>
      <c r="H7627" s="5">
        <v>0</v>
      </c>
      <c r="I7627" s="5">
        <v>0</v>
      </c>
      <c r="J7627" s="5">
        <v>0</v>
      </c>
      <c r="K7627" s="5">
        <v>0</v>
      </c>
      <c r="L7627" s="5">
        <v>0</v>
      </c>
      <c r="M7627" s="5">
        <v>0</v>
      </c>
      <c r="N7627" s="19">
        <v>0</v>
      </c>
    </row>
    <row r="7628" spans="1:14" ht="15.75" hidden="1" customHeight="1" x14ac:dyDescent="0.2">
      <c r="A7628" s="14">
        <v>0</v>
      </c>
      <c r="B7628" s="16">
        <v>0</v>
      </c>
      <c r="C7628" s="14">
        <v>0</v>
      </c>
      <c r="D7628" s="17">
        <v>0</v>
      </c>
      <c r="E7628" s="5">
        <v>0</v>
      </c>
      <c r="F7628" s="5">
        <v>0</v>
      </c>
      <c r="G7628" s="5">
        <v>0</v>
      </c>
      <c r="H7628" s="5">
        <v>0</v>
      </c>
      <c r="I7628" s="5">
        <v>0</v>
      </c>
      <c r="J7628" s="5">
        <v>0</v>
      </c>
      <c r="K7628" s="5">
        <v>0</v>
      </c>
      <c r="L7628" s="5">
        <v>0</v>
      </c>
      <c r="M7628" s="5">
        <v>0</v>
      </c>
      <c r="N7628" s="19">
        <v>0</v>
      </c>
    </row>
    <row r="7629" spans="1:14" ht="15.75" hidden="1" customHeight="1" x14ac:dyDescent="0.2">
      <c r="A7629" s="14">
        <v>0</v>
      </c>
      <c r="B7629" s="16">
        <v>0</v>
      </c>
      <c r="C7629" s="14">
        <v>0</v>
      </c>
      <c r="D7629" s="17">
        <v>0</v>
      </c>
      <c r="E7629" s="5">
        <v>0</v>
      </c>
      <c r="F7629" s="5">
        <v>0</v>
      </c>
      <c r="G7629" s="5">
        <v>0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19">
        <v>0</v>
      </c>
    </row>
    <row r="7630" spans="1:14" ht="15.75" hidden="1" customHeight="1" x14ac:dyDescent="0.2">
      <c r="A7630" s="14">
        <v>0</v>
      </c>
      <c r="B7630" s="16">
        <v>0</v>
      </c>
      <c r="C7630" s="14">
        <v>0</v>
      </c>
      <c r="D7630" s="17">
        <v>0</v>
      </c>
      <c r="E7630" s="5">
        <v>0</v>
      </c>
      <c r="F7630" s="5">
        <v>0</v>
      </c>
      <c r="G7630" s="5">
        <v>0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0</v>
      </c>
      <c r="N7630" s="19">
        <v>0</v>
      </c>
    </row>
    <row r="7631" spans="1:14" ht="15.75" hidden="1" customHeight="1" x14ac:dyDescent="0.2">
      <c r="A7631" s="14">
        <v>0</v>
      </c>
      <c r="B7631" s="16">
        <v>0</v>
      </c>
      <c r="C7631" s="14">
        <v>0</v>
      </c>
      <c r="D7631" s="17">
        <v>0</v>
      </c>
      <c r="E7631" s="5">
        <v>0</v>
      </c>
      <c r="F7631" s="5">
        <v>0</v>
      </c>
      <c r="G7631" s="5">
        <v>0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19">
        <v>0</v>
      </c>
    </row>
    <row r="7632" spans="1:14" ht="15.75" hidden="1" customHeight="1" x14ac:dyDescent="0.2">
      <c r="A7632" s="14">
        <v>0</v>
      </c>
      <c r="B7632" s="16">
        <v>0</v>
      </c>
      <c r="C7632" s="14">
        <v>0</v>
      </c>
      <c r="D7632" s="17">
        <v>0</v>
      </c>
      <c r="E7632" s="5">
        <v>0</v>
      </c>
      <c r="F7632" s="5">
        <v>0</v>
      </c>
      <c r="G7632" s="5">
        <v>0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  <c r="N7632" s="19">
        <v>0</v>
      </c>
    </row>
    <row r="7633" spans="1:14" ht="15.75" hidden="1" customHeight="1" x14ac:dyDescent="0.2">
      <c r="A7633" s="14">
        <v>0</v>
      </c>
      <c r="B7633" s="16">
        <v>0</v>
      </c>
      <c r="C7633" s="14">
        <v>0</v>
      </c>
      <c r="D7633" s="17">
        <v>0</v>
      </c>
      <c r="E7633" s="5">
        <v>0</v>
      </c>
      <c r="F7633" s="5">
        <v>0</v>
      </c>
      <c r="G7633" s="5">
        <v>0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  <c r="N7633" s="19">
        <v>0</v>
      </c>
    </row>
    <row r="7634" spans="1:14" ht="15.75" hidden="1" customHeight="1" x14ac:dyDescent="0.2">
      <c r="A7634" s="14">
        <v>0</v>
      </c>
      <c r="B7634" s="16">
        <v>0</v>
      </c>
      <c r="C7634" s="14">
        <v>0</v>
      </c>
      <c r="D7634" s="17">
        <v>0</v>
      </c>
      <c r="E7634" s="5">
        <v>0</v>
      </c>
      <c r="F7634" s="5">
        <v>0</v>
      </c>
      <c r="G7634" s="5">
        <v>0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  <c r="N7634" s="19">
        <v>0</v>
      </c>
    </row>
    <row r="7635" spans="1:14" ht="15.75" hidden="1" customHeight="1" x14ac:dyDescent="0.2">
      <c r="A7635" s="14">
        <v>0</v>
      </c>
      <c r="B7635" s="16">
        <v>0</v>
      </c>
      <c r="C7635" s="14">
        <v>0</v>
      </c>
      <c r="D7635" s="17">
        <v>0</v>
      </c>
      <c r="E7635" s="5">
        <v>0</v>
      </c>
      <c r="F7635" s="5">
        <v>0</v>
      </c>
      <c r="G7635" s="5">
        <v>0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  <c r="N7635" s="19">
        <v>0</v>
      </c>
    </row>
    <row r="7636" spans="1:14" ht="15.75" hidden="1" customHeight="1" x14ac:dyDescent="0.2">
      <c r="A7636" s="14">
        <v>0</v>
      </c>
      <c r="B7636" s="16">
        <v>0</v>
      </c>
      <c r="C7636" s="14">
        <v>0</v>
      </c>
      <c r="D7636" s="17">
        <v>0</v>
      </c>
      <c r="E7636" s="5">
        <v>0</v>
      </c>
      <c r="F7636" s="5">
        <v>0</v>
      </c>
      <c r="G7636" s="5">
        <v>0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19">
        <v>0</v>
      </c>
    </row>
    <row r="7637" spans="1:14" ht="15.75" hidden="1" customHeight="1" x14ac:dyDescent="0.2">
      <c r="A7637" s="14">
        <v>0</v>
      </c>
      <c r="B7637" s="16">
        <v>0</v>
      </c>
      <c r="C7637" s="14">
        <v>0</v>
      </c>
      <c r="D7637" s="17">
        <v>0</v>
      </c>
      <c r="E7637" s="5">
        <v>0</v>
      </c>
      <c r="F7637" s="5">
        <v>0</v>
      </c>
      <c r="G7637" s="5">
        <v>0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19">
        <v>0</v>
      </c>
    </row>
    <row r="7638" spans="1:14" ht="15.75" hidden="1" customHeight="1" x14ac:dyDescent="0.2">
      <c r="A7638" s="14">
        <v>0</v>
      </c>
      <c r="B7638" s="16">
        <v>0</v>
      </c>
      <c r="C7638" s="14">
        <v>0</v>
      </c>
      <c r="D7638" s="17">
        <v>0</v>
      </c>
      <c r="E7638" s="5">
        <v>0</v>
      </c>
      <c r="F7638" s="5">
        <v>0</v>
      </c>
      <c r="G7638" s="5">
        <v>0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19">
        <v>0</v>
      </c>
    </row>
    <row r="7639" spans="1:14" ht="15.75" hidden="1" customHeight="1" x14ac:dyDescent="0.2">
      <c r="A7639" s="14">
        <v>0</v>
      </c>
      <c r="B7639" s="16">
        <v>0</v>
      </c>
      <c r="C7639" s="14">
        <v>0</v>
      </c>
      <c r="D7639" s="17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19">
        <v>0</v>
      </c>
    </row>
    <row r="7640" spans="1:14" ht="15.75" hidden="1" customHeight="1" x14ac:dyDescent="0.2">
      <c r="A7640" s="14">
        <v>0</v>
      </c>
      <c r="B7640" s="16">
        <v>0</v>
      </c>
      <c r="C7640" s="14">
        <v>0</v>
      </c>
      <c r="D7640" s="17">
        <v>0</v>
      </c>
      <c r="E7640" s="5">
        <v>0</v>
      </c>
      <c r="F7640" s="5">
        <v>0</v>
      </c>
      <c r="G7640" s="5">
        <v>0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19">
        <v>0</v>
      </c>
    </row>
    <row r="7641" spans="1:14" ht="15.75" hidden="1" customHeight="1" x14ac:dyDescent="0.2">
      <c r="A7641" s="14">
        <v>0</v>
      </c>
      <c r="B7641" s="16">
        <v>0</v>
      </c>
      <c r="C7641" s="14">
        <v>0</v>
      </c>
      <c r="D7641" s="17">
        <v>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19">
        <v>0</v>
      </c>
    </row>
    <row r="7642" spans="1:14" ht="15.75" hidden="1" customHeight="1" x14ac:dyDescent="0.2">
      <c r="A7642" s="14">
        <v>0</v>
      </c>
      <c r="B7642" s="16">
        <v>0</v>
      </c>
      <c r="C7642" s="14">
        <v>0</v>
      </c>
      <c r="D7642" s="17">
        <v>0</v>
      </c>
      <c r="E7642" s="5">
        <v>0</v>
      </c>
      <c r="F7642" s="5">
        <v>0</v>
      </c>
      <c r="G7642" s="5">
        <v>0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19">
        <v>0</v>
      </c>
    </row>
    <row r="7643" spans="1:14" ht="15.75" hidden="1" customHeight="1" x14ac:dyDescent="0.2">
      <c r="A7643" s="14">
        <v>0</v>
      </c>
      <c r="B7643" s="16">
        <v>0</v>
      </c>
      <c r="C7643" s="14">
        <v>0</v>
      </c>
      <c r="D7643" s="17">
        <v>0</v>
      </c>
      <c r="E7643" s="5">
        <v>0</v>
      </c>
      <c r="F7643" s="5">
        <v>0</v>
      </c>
      <c r="G7643" s="5">
        <v>0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19">
        <v>0</v>
      </c>
    </row>
    <row r="7644" spans="1:14" ht="15.75" hidden="1" customHeight="1" x14ac:dyDescent="0.2">
      <c r="A7644" s="14">
        <v>0</v>
      </c>
      <c r="B7644" s="16">
        <v>0</v>
      </c>
      <c r="C7644" s="14">
        <v>0</v>
      </c>
      <c r="D7644" s="17">
        <v>0</v>
      </c>
      <c r="E7644" s="5">
        <v>0</v>
      </c>
      <c r="F7644" s="5">
        <v>0</v>
      </c>
      <c r="G7644" s="5">
        <v>0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19">
        <v>0</v>
      </c>
    </row>
    <row r="7645" spans="1:14" ht="15.75" hidden="1" customHeight="1" x14ac:dyDescent="0.2">
      <c r="A7645" s="14">
        <v>0</v>
      </c>
      <c r="B7645" s="16">
        <v>0</v>
      </c>
      <c r="C7645" s="14">
        <v>0</v>
      </c>
      <c r="D7645" s="17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19">
        <v>0</v>
      </c>
    </row>
    <row r="7646" spans="1:14" ht="15.75" hidden="1" customHeight="1" x14ac:dyDescent="0.2">
      <c r="A7646" s="14">
        <v>0</v>
      </c>
      <c r="B7646" s="16">
        <v>0</v>
      </c>
      <c r="C7646" s="14">
        <v>0</v>
      </c>
      <c r="D7646" s="17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19">
        <v>0</v>
      </c>
    </row>
    <row r="7647" spans="1:14" ht="15.75" hidden="1" customHeight="1" x14ac:dyDescent="0.2">
      <c r="A7647" s="14">
        <v>0</v>
      </c>
      <c r="B7647" s="16">
        <v>0</v>
      </c>
      <c r="C7647" s="14">
        <v>0</v>
      </c>
      <c r="D7647" s="17">
        <v>0</v>
      </c>
      <c r="E7647" s="5">
        <v>0</v>
      </c>
      <c r="F7647" s="5">
        <v>0</v>
      </c>
      <c r="G7647" s="5">
        <v>0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19">
        <v>0</v>
      </c>
    </row>
    <row r="7648" spans="1:14" ht="15.75" hidden="1" customHeight="1" x14ac:dyDescent="0.2">
      <c r="A7648" s="14">
        <v>0</v>
      </c>
      <c r="B7648" s="16">
        <v>0</v>
      </c>
      <c r="C7648" s="14">
        <v>0</v>
      </c>
      <c r="D7648" s="17">
        <v>0</v>
      </c>
      <c r="E7648" s="5">
        <v>0</v>
      </c>
      <c r="F7648" s="5">
        <v>0</v>
      </c>
      <c r="G7648" s="5">
        <v>0</v>
      </c>
      <c r="H7648" s="5">
        <v>0</v>
      </c>
      <c r="I7648" s="5">
        <v>0</v>
      </c>
      <c r="J7648" s="5">
        <v>0</v>
      </c>
      <c r="K7648" s="5">
        <v>0</v>
      </c>
      <c r="L7648" s="5">
        <v>0</v>
      </c>
      <c r="M7648" s="5">
        <v>0</v>
      </c>
      <c r="N7648" s="19">
        <v>0</v>
      </c>
    </row>
    <row r="7649" spans="1:14" ht="15.75" hidden="1" customHeight="1" x14ac:dyDescent="0.2">
      <c r="A7649" s="14">
        <v>0</v>
      </c>
      <c r="B7649" s="16">
        <v>0</v>
      </c>
      <c r="C7649" s="14">
        <v>0</v>
      </c>
      <c r="D7649" s="17">
        <v>0</v>
      </c>
      <c r="E7649" s="5">
        <v>0</v>
      </c>
      <c r="F7649" s="5">
        <v>0</v>
      </c>
      <c r="G7649" s="5">
        <v>0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19">
        <v>0</v>
      </c>
    </row>
    <row r="7650" spans="1:14" ht="15.75" hidden="1" customHeight="1" x14ac:dyDescent="0.2">
      <c r="A7650" s="14">
        <v>0</v>
      </c>
      <c r="B7650" s="16">
        <v>0</v>
      </c>
      <c r="C7650" s="14">
        <v>0</v>
      </c>
      <c r="D7650" s="17">
        <v>0</v>
      </c>
      <c r="E7650" s="5">
        <v>0</v>
      </c>
      <c r="F7650" s="5">
        <v>0</v>
      </c>
      <c r="G7650" s="5">
        <v>0</v>
      </c>
      <c r="H7650" s="5">
        <v>0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  <c r="N7650" s="19">
        <v>0</v>
      </c>
    </row>
    <row r="7651" spans="1:14" ht="15.75" hidden="1" customHeight="1" x14ac:dyDescent="0.2">
      <c r="A7651" s="14">
        <v>0</v>
      </c>
      <c r="B7651" s="16">
        <v>0</v>
      </c>
      <c r="C7651" s="14">
        <v>0</v>
      </c>
      <c r="D7651" s="17">
        <v>0</v>
      </c>
      <c r="E7651" s="5">
        <v>0</v>
      </c>
      <c r="F7651" s="5">
        <v>0</v>
      </c>
      <c r="G7651" s="5">
        <v>0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19">
        <v>0</v>
      </c>
    </row>
    <row r="7652" spans="1:14" ht="15.75" hidden="1" customHeight="1" x14ac:dyDescent="0.2">
      <c r="A7652" s="14">
        <v>0</v>
      </c>
      <c r="B7652" s="16">
        <v>0</v>
      </c>
      <c r="C7652" s="14">
        <v>0</v>
      </c>
      <c r="D7652" s="17">
        <v>0</v>
      </c>
      <c r="E7652" s="5">
        <v>0</v>
      </c>
      <c r="F7652" s="5">
        <v>0</v>
      </c>
      <c r="G7652" s="5">
        <v>0</v>
      </c>
      <c r="H7652" s="5">
        <v>0</v>
      </c>
      <c r="I7652" s="5">
        <v>0</v>
      </c>
      <c r="J7652" s="5">
        <v>0</v>
      </c>
      <c r="K7652" s="5">
        <v>0</v>
      </c>
      <c r="L7652" s="5">
        <v>0</v>
      </c>
      <c r="M7652" s="5">
        <v>0</v>
      </c>
      <c r="N7652" s="19">
        <v>0</v>
      </c>
    </row>
    <row r="7653" spans="1:14" ht="15.75" hidden="1" customHeight="1" x14ac:dyDescent="0.2">
      <c r="A7653" s="14">
        <v>0</v>
      </c>
      <c r="B7653" s="16">
        <v>0</v>
      </c>
      <c r="C7653" s="14">
        <v>0</v>
      </c>
      <c r="D7653" s="17">
        <v>0</v>
      </c>
      <c r="E7653" s="5">
        <v>0</v>
      </c>
      <c r="F7653" s="5">
        <v>0</v>
      </c>
      <c r="G7653" s="5">
        <v>0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19">
        <v>0</v>
      </c>
    </row>
    <row r="7654" spans="1:14" ht="15.75" hidden="1" customHeight="1" x14ac:dyDescent="0.2">
      <c r="A7654" s="14">
        <v>0</v>
      </c>
      <c r="B7654" s="16">
        <v>0</v>
      </c>
      <c r="C7654" s="14">
        <v>0</v>
      </c>
      <c r="D7654" s="17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19">
        <v>0</v>
      </c>
    </row>
    <row r="7655" spans="1:14" ht="15.75" hidden="1" customHeight="1" x14ac:dyDescent="0.2">
      <c r="A7655" s="14">
        <v>0</v>
      </c>
      <c r="B7655" s="16">
        <v>0</v>
      </c>
      <c r="C7655" s="14">
        <v>0</v>
      </c>
      <c r="D7655" s="17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19">
        <v>0</v>
      </c>
    </row>
    <row r="7656" spans="1:14" ht="15.75" hidden="1" customHeight="1" x14ac:dyDescent="0.2">
      <c r="A7656" s="14">
        <v>0</v>
      </c>
      <c r="B7656" s="16">
        <v>0</v>
      </c>
      <c r="C7656" s="14">
        <v>0</v>
      </c>
      <c r="D7656" s="17">
        <v>0</v>
      </c>
      <c r="E7656" s="5">
        <v>0</v>
      </c>
      <c r="F7656" s="5">
        <v>0</v>
      </c>
      <c r="G7656" s="5">
        <v>0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19">
        <v>0</v>
      </c>
    </row>
    <row r="7657" spans="1:14" ht="15.75" hidden="1" customHeight="1" x14ac:dyDescent="0.2">
      <c r="A7657" s="14">
        <v>0</v>
      </c>
      <c r="B7657" s="16">
        <v>0</v>
      </c>
      <c r="C7657" s="14">
        <v>0</v>
      </c>
      <c r="D7657" s="17">
        <v>0</v>
      </c>
      <c r="E7657" s="5">
        <v>0</v>
      </c>
      <c r="F7657" s="5">
        <v>0</v>
      </c>
      <c r="G7657" s="5">
        <v>0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19">
        <v>0</v>
      </c>
    </row>
    <row r="7658" spans="1:14" ht="15.75" hidden="1" customHeight="1" x14ac:dyDescent="0.2">
      <c r="A7658" s="14">
        <v>0</v>
      </c>
      <c r="B7658" s="16">
        <v>0</v>
      </c>
      <c r="C7658" s="14">
        <v>0</v>
      </c>
      <c r="D7658" s="17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19">
        <v>0</v>
      </c>
    </row>
    <row r="7659" spans="1:14" ht="15.75" hidden="1" customHeight="1" x14ac:dyDescent="0.2">
      <c r="A7659" s="14">
        <v>0</v>
      </c>
      <c r="B7659" s="16">
        <v>0</v>
      </c>
      <c r="C7659" s="14">
        <v>0</v>
      </c>
      <c r="D7659" s="17">
        <v>0</v>
      </c>
      <c r="E7659" s="5">
        <v>0</v>
      </c>
      <c r="F7659" s="5">
        <v>0</v>
      </c>
      <c r="G7659" s="5">
        <v>0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19">
        <v>0</v>
      </c>
    </row>
    <row r="7660" spans="1:14" ht="15.75" hidden="1" customHeight="1" x14ac:dyDescent="0.2">
      <c r="A7660" s="14">
        <v>0</v>
      </c>
      <c r="B7660" s="16">
        <v>0</v>
      </c>
      <c r="C7660" s="14">
        <v>0</v>
      </c>
      <c r="D7660" s="17">
        <v>0</v>
      </c>
      <c r="E7660" s="5">
        <v>0</v>
      </c>
      <c r="F7660" s="5">
        <v>0</v>
      </c>
      <c r="G7660" s="5">
        <v>0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19">
        <v>0</v>
      </c>
    </row>
    <row r="7661" spans="1:14" ht="15.75" hidden="1" customHeight="1" x14ac:dyDescent="0.2">
      <c r="A7661" s="14">
        <v>0</v>
      </c>
      <c r="B7661" s="16">
        <v>0</v>
      </c>
      <c r="C7661" s="14">
        <v>0</v>
      </c>
      <c r="D7661" s="17">
        <v>0</v>
      </c>
      <c r="E7661" s="5">
        <v>0</v>
      </c>
      <c r="F7661" s="5">
        <v>0</v>
      </c>
      <c r="G7661" s="5">
        <v>0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19">
        <v>0</v>
      </c>
    </row>
    <row r="7662" spans="1:14" ht="15.75" hidden="1" customHeight="1" x14ac:dyDescent="0.2">
      <c r="A7662" s="14">
        <v>0</v>
      </c>
      <c r="B7662" s="16">
        <v>0</v>
      </c>
      <c r="C7662" s="14">
        <v>0</v>
      </c>
      <c r="D7662" s="17">
        <v>0</v>
      </c>
      <c r="E7662" s="5">
        <v>0</v>
      </c>
      <c r="F7662" s="5">
        <v>0</v>
      </c>
      <c r="G7662" s="5">
        <v>0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  <c r="N7662" s="19">
        <v>0</v>
      </c>
    </row>
    <row r="7663" spans="1:14" ht="15.75" hidden="1" customHeight="1" x14ac:dyDescent="0.2">
      <c r="A7663" s="14">
        <v>0</v>
      </c>
      <c r="B7663" s="16">
        <v>0</v>
      </c>
      <c r="C7663" s="14">
        <v>0</v>
      </c>
      <c r="D7663" s="17">
        <v>0</v>
      </c>
      <c r="E7663" s="5">
        <v>0</v>
      </c>
      <c r="F7663" s="5">
        <v>0</v>
      </c>
      <c r="G7663" s="5">
        <v>0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19">
        <v>0</v>
      </c>
    </row>
    <row r="7664" spans="1:14" ht="15.75" hidden="1" customHeight="1" x14ac:dyDescent="0.2">
      <c r="A7664" s="14">
        <v>0</v>
      </c>
      <c r="B7664" s="16">
        <v>0</v>
      </c>
      <c r="C7664" s="14">
        <v>0</v>
      </c>
      <c r="D7664" s="17">
        <v>0</v>
      </c>
      <c r="E7664" s="5">
        <v>0</v>
      </c>
      <c r="F7664" s="5">
        <v>0</v>
      </c>
      <c r="G7664" s="5">
        <v>0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19">
        <v>0</v>
      </c>
    </row>
    <row r="7665" spans="1:14" ht="15.75" hidden="1" customHeight="1" x14ac:dyDescent="0.2">
      <c r="A7665" s="14">
        <v>0</v>
      </c>
      <c r="B7665" s="16">
        <v>0</v>
      </c>
      <c r="C7665" s="14">
        <v>0</v>
      </c>
      <c r="D7665" s="17">
        <v>0</v>
      </c>
      <c r="E7665" s="5">
        <v>0</v>
      </c>
      <c r="F7665" s="5">
        <v>0</v>
      </c>
      <c r="G7665" s="5">
        <v>0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  <c r="N7665" s="19">
        <v>0</v>
      </c>
    </row>
    <row r="7666" spans="1:14" ht="15.75" hidden="1" customHeight="1" x14ac:dyDescent="0.2">
      <c r="A7666" s="14">
        <v>0</v>
      </c>
      <c r="B7666" s="16">
        <v>0</v>
      </c>
      <c r="C7666" s="14">
        <v>0</v>
      </c>
      <c r="D7666" s="17">
        <v>0</v>
      </c>
      <c r="E7666" s="5">
        <v>0</v>
      </c>
      <c r="F7666" s="5">
        <v>0</v>
      </c>
      <c r="G7666" s="5">
        <v>0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19">
        <v>0</v>
      </c>
    </row>
    <row r="7667" spans="1:14" ht="15.75" hidden="1" customHeight="1" x14ac:dyDescent="0.2">
      <c r="A7667" s="14">
        <v>0</v>
      </c>
      <c r="B7667" s="16">
        <v>0</v>
      </c>
      <c r="C7667" s="14">
        <v>0</v>
      </c>
      <c r="D7667" s="17">
        <v>0</v>
      </c>
      <c r="E7667" s="5">
        <v>0</v>
      </c>
      <c r="F7667" s="5">
        <v>0</v>
      </c>
      <c r="G7667" s="5">
        <v>0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  <c r="N7667" s="19">
        <v>0</v>
      </c>
    </row>
    <row r="7668" spans="1:14" ht="15.75" hidden="1" customHeight="1" x14ac:dyDescent="0.2">
      <c r="A7668" s="14">
        <v>0</v>
      </c>
      <c r="B7668" s="16">
        <v>0</v>
      </c>
      <c r="C7668" s="14">
        <v>0</v>
      </c>
      <c r="D7668" s="17">
        <v>0</v>
      </c>
      <c r="E7668" s="5">
        <v>0</v>
      </c>
      <c r="F7668" s="5">
        <v>0</v>
      </c>
      <c r="G7668" s="5">
        <v>0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19">
        <v>0</v>
      </c>
    </row>
    <row r="7669" spans="1:14" ht="15.75" hidden="1" customHeight="1" x14ac:dyDescent="0.2">
      <c r="A7669" s="14">
        <v>0</v>
      </c>
      <c r="B7669" s="16">
        <v>0</v>
      </c>
      <c r="C7669" s="14">
        <v>0</v>
      </c>
      <c r="D7669" s="17">
        <v>0</v>
      </c>
      <c r="E7669" s="5">
        <v>0</v>
      </c>
      <c r="F7669" s="5">
        <v>0</v>
      </c>
      <c r="G7669" s="5">
        <v>0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  <c r="N7669" s="19">
        <v>0</v>
      </c>
    </row>
    <row r="7670" spans="1:14" ht="15.75" hidden="1" customHeight="1" x14ac:dyDescent="0.2">
      <c r="A7670" s="14">
        <v>0</v>
      </c>
      <c r="B7670" s="16">
        <v>0</v>
      </c>
      <c r="C7670" s="14">
        <v>0</v>
      </c>
      <c r="D7670" s="17">
        <v>0</v>
      </c>
      <c r="E7670" s="5">
        <v>0</v>
      </c>
      <c r="F7670" s="5">
        <v>0</v>
      </c>
      <c r="G7670" s="5">
        <v>0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19">
        <v>0</v>
      </c>
    </row>
    <row r="7671" spans="1:14" ht="15.75" hidden="1" customHeight="1" x14ac:dyDescent="0.2">
      <c r="A7671" s="14">
        <v>0</v>
      </c>
      <c r="B7671" s="16">
        <v>0</v>
      </c>
      <c r="C7671" s="14">
        <v>0</v>
      </c>
      <c r="D7671" s="17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19">
        <v>0</v>
      </c>
    </row>
    <row r="7672" spans="1:14" ht="15.75" hidden="1" customHeight="1" x14ac:dyDescent="0.2">
      <c r="A7672" s="14">
        <v>0</v>
      </c>
      <c r="B7672" s="16">
        <v>0</v>
      </c>
      <c r="C7672" s="14">
        <v>0</v>
      </c>
      <c r="D7672" s="17">
        <v>0</v>
      </c>
      <c r="E7672" s="5">
        <v>0</v>
      </c>
      <c r="F7672" s="5">
        <v>0</v>
      </c>
      <c r="G7672" s="5">
        <v>0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19">
        <v>0</v>
      </c>
    </row>
    <row r="7673" spans="1:14" ht="15.75" hidden="1" customHeight="1" x14ac:dyDescent="0.2">
      <c r="A7673" s="14">
        <v>0</v>
      </c>
      <c r="B7673" s="16">
        <v>0</v>
      </c>
      <c r="C7673" s="14">
        <v>0</v>
      </c>
      <c r="D7673" s="17">
        <v>0</v>
      </c>
      <c r="E7673" s="5">
        <v>0</v>
      </c>
      <c r="F7673" s="5">
        <v>0</v>
      </c>
      <c r="G7673" s="5">
        <v>0</v>
      </c>
      <c r="H7673" s="5">
        <v>0</v>
      </c>
      <c r="I7673" s="5">
        <v>0</v>
      </c>
      <c r="J7673" s="5">
        <v>0</v>
      </c>
      <c r="K7673" s="5">
        <v>0</v>
      </c>
      <c r="L7673" s="5">
        <v>0</v>
      </c>
      <c r="M7673" s="5">
        <v>0</v>
      </c>
      <c r="N7673" s="19">
        <v>0</v>
      </c>
    </row>
    <row r="7674" spans="1:14" ht="15.75" hidden="1" customHeight="1" x14ac:dyDescent="0.2">
      <c r="A7674" s="14">
        <v>0</v>
      </c>
      <c r="B7674" s="16">
        <v>0</v>
      </c>
      <c r="C7674" s="14">
        <v>0</v>
      </c>
      <c r="D7674" s="17">
        <v>0</v>
      </c>
      <c r="E7674" s="5">
        <v>0</v>
      </c>
      <c r="F7674" s="5">
        <v>0</v>
      </c>
      <c r="G7674" s="5">
        <v>0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19">
        <v>0</v>
      </c>
    </row>
    <row r="7675" spans="1:14" ht="15.75" hidden="1" customHeight="1" x14ac:dyDescent="0.2">
      <c r="A7675" s="14">
        <v>0</v>
      </c>
      <c r="B7675" s="16">
        <v>0</v>
      </c>
      <c r="C7675" s="14">
        <v>0</v>
      </c>
      <c r="D7675" s="17">
        <v>0</v>
      </c>
      <c r="E7675" s="5">
        <v>0</v>
      </c>
      <c r="F7675" s="5">
        <v>0</v>
      </c>
      <c r="G7675" s="5">
        <v>0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19">
        <v>0</v>
      </c>
    </row>
    <row r="7676" spans="1:14" ht="15.75" hidden="1" customHeight="1" x14ac:dyDescent="0.2">
      <c r="A7676" s="14">
        <v>0</v>
      </c>
      <c r="B7676" s="16">
        <v>0</v>
      </c>
      <c r="C7676" s="14">
        <v>0</v>
      </c>
      <c r="D7676" s="17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19">
        <v>0</v>
      </c>
    </row>
    <row r="7677" spans="1:14" ht="15.75" hidden="1" customHeight="1" x14ac:dyDescent="0.2">
      <c r="A7677" s="14">
        <v>0</v>
      </c>
      <c r="B7677" s="16">
        <v>0</v>
      </c>
      <c r="C7677" s="14">
        <v>0</v>
      </c>
      <c r="D7677" s="17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19">
        <v>0</v>
      </c>
    </row>
    <row r="7678" spans="1:14" ht="15.75" hidden="1" customHeight="1" x14ac:dyDescent="0.2">
      <c r="A7678" s="14">
        <v>0</v>
      </c>
      <c r="B7678" s="16">
        <v>0</v>
      </c>
      <c r="C7678" s="14">
        <v>0</v>
      </c>
      <c r="D7678" s="17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19">
        <v>0</v>
      </c>
    </row>
    <row r="7679" spans="1:14" ht="15.75" hidden="1" customHeight="1" x14ac:dyDescent="0.2">
      <c r="A7679" s="14">
        <v>0</v>
      </c>
      <c r="B7679" s="16">
        <v>0</v>
      </c>
      <c r="C7679" s="14">
        <v>0</v>
      </c>
      <c r="D7679" s="17">
        <v>0</v>
      </c>
      <c r="E7679" s="5">
        <v>0</v>
      </c>
      <c r="F7679" s="5">
        <v>0</v>
      </c>
      <c r="G7679" s="5">
        <v>0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19">
        <v>0</v>
      </c>
    </row>
    <row r="7680" spans="1:14" ht="15.75" hidden="1" customHeight="1" x14ac:dyDescent="0.2">
      <c r="A7680" s="14">
        <v>0</v>
      </c>
      <c r="B7680" s="16">
        <v>0</v>
      </c>
      <c r="C7680" s="14">
        <v>0</v>
      </c>
      <c r="D7680" s="17">
        <v>0</v>
      </c>
      <c r="E7680" s="5">
        <v>0</v>
      </c>
      <c r="F7680" s="5">
        <v>0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19">
        <v>0</v>
      </c>
    </row>
    <row r="7681" spans="1:14" ht="15.75" hidden="1" customHeight="1" x14ac:dyDescent="0.2">
      <c r="A7681" s="14">
        <v>0</v>
      </c>
      <c r="B7681" s="16">
        <v>0</v>
      </c>
      <c r="C7681" s="14">
        <v>0</v>
      </c>
      <c r="D7681" s="17">
        <v>0</v>
      </c>
      <c r="E7681" s="5">
        <v>0</v>
      </c>
      <c r="F7681" s="5">
        <v>0</v>
      </c>
      <c r="G7681" s="5">
        <v>0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19">
        <v>0</v>
      </c>
    </row>
    <row r="7682" spans="1:14" ht="15.75" hidden="1" customHeight="1" x14ac:dyDescent="0.2">
      <c r="A7682" s="14">
        <v>0</v>
      </c>
      <c r="B7682" s="16">
        <v>0</v>
      </c>
      <c r="C7682" s="14">
        <v>0</v>
      </c>
      <c r="D7682" s="17">
        <v>0</v>
      </c>
      <c r="E7682" s="5">
        <v>0</v>
      </c>
      <c r="F7682" s="5">
        <v>0</v>
      </c>
      <c r="G7682" s="5">
        <v>0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19">
        <v>0</v>
      </c>
    </row>
    <row r="7683" spans="1:14" ht="15.75" hidden="1" customHeight="1" x14ac:dyDescent="0.2">
      <c r="A7683" s="14">
        <v>0</v>
      </c>
      <c r="B7683" s="16">
        <v>0</v>
      </c>
      <c r="C7683" s="14">
        <v>0</v>
      </c>
      <c r="D7683" s="17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19">
        <v>0</v>
      </c>
    </row>
    <row r="7684" spans="1:14" ht="15.75" hidden="1" customHeight="1" x14ac:dyDescent="0.2">
      <c r="A7684" s="14">
        <v>0</v>
      </c>
      <c r="B7684" s="16">
        <v>0</v>
      </c>
      <c r="C7684" s="14">
        <v>0</v>
      </c>
      <c r="D7684" s="17">
        <v>0</v>
      </c>
      <c r="E7684" s="5">
        <v>0</v>
      </c>
      <c r="F7684" s="5">
        <v>0</v>
      </c>
      <c r="G7684" s="5">
        <v>0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19">
        <v>0</v>
      </c>
    </row>
    <row r="7685" spans="1:14" ht="15.75" hidden="1" customHeight="1" x14ac:dyDescent="0.2">
      <c r="A7685" s="14">
        <v>0</v>
      </c>
      <c r="B7685" s="16">
        <v>0</v>
      </c>
      <c r="C7685" s="14">
        <v>0</v>
      </c>
      <c r="D7685" s="17">
        <v>0</v>
      </c>
      <c r="E7685" s="5">
        <v>0</v>
      </c>
      <c r="F7685" s="5">
        <v>0</v>
      </c>
      <c r="G7685" s="5">
        <v>0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19">
        <v>0</v>
      </c>
    </row>
    <row r="7686" spans="1:14" ht="15.75" hidden="1" customHeight="1" x14ac:dyDescent="0.2">
      <c r="A7686" s="14">
        <v>0</v>
      </c>
      <c r="B7686" s="16">
        <v>0</v>
      </c>
      <c r="C7686" s="14">
        <v>0</v>
      </c>
      <c r="D7686" s="17">
        <v>0</v>
      </c>
      <c r="E7686" s="5">
        <v>0</v>
      </c>
      <c r="F7686" s="5">
        <v>0</v>
      </c>
      <c r="G7686" s="5">
        <v>0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19">
        <v>0</v>
      </c>
    </row>
    <row r="7687" spans="1:14" ht="15.75" hidden="1" customHeight="1" x14ac:dyDescent="0.2">
      <c r="A7687" s="14">
        <v>0</v>
      </c>
      <c r="B7687" s="16">
        <v>0</v>
      </c>
      <c r="C7687" s="14">
        <v>0</v>
      </c>
      <c r="D7687" s="17">
        <v>0</v>
      </c>
      <c r="E7687" s="5">
        <v>0</v>
      </c>
      <c r="F7687" s="5">
        <v>0</v>
      </c>
      <c r="G7687" s="5">
        <v>0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  <c r="N7687" s="19">
        <v>0</v>
      </c>
    </row>
    <row r="7688" spans="1:14" ht="15.75" hidden="1" customHeight="1" x14ac:dyDescent="0.2">
      <c r="A7688" s="14">
        <v>0</v>
      </c>
      <c r="B7688" s="16">
        <v>0</v>
      </c>
      <c r="C7688" s="14">
        <v>0</v>
      </c>
      <c r="D7688" s="17">
        <v>0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19">
        <v>0</v>
      </c>
    </row>
    <row r="7689" spans="1:14" ht="15.75" hidden="1" customHeight="1" x14ac:dyDescent="0.2">
      <c r="A7689" s="14">
        <v>0</v>
      </c>
      <c r="B7689" s="16">
        <v>0</v>
      </c>
      <c r="C7689" s="14">
        <v>0</v>
      </c>
      <c r="D7689" s="17">
        <v>0</v>
      </c>
      <c r="E7689" s="5">
        <v>0</v>
      </c>
      <c r="F7689" s="5">
        <v>0</v>
      </c>
      <c r="G7689" s="5">
        <v>0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19">
        <v>0</v>
      </c>
    </row>
    <row r="7690" spans="1:14" ht="15.75" hidden="1" customHeight="1" x14ac:dyDescent="0.2">
      <c r="A7690" s="14">
        <v>0</v>
      </c>
      <c r="B7690" s="16">
        <v>0</v>
      </c>
      <c r="C7690" s="14">
        <v>0</v>
      </c>
      <c r="D7690" s="17">
        <v>0</v>
      </c>
      <c r="E7690" s="5">
        <v>0</v>
      </c>
      <c r="F7690" s="5">
        <v>0</v>
      </c>
      <c r="G7690" s="5">
        <v>0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19">
        <v>0</v>
      </c>
    </row>
    <row r="7691" spans="1:14" ht="15.75" hidden="1" customHeight="1" x14ac:dyDescent="0.2">
      <c r="A7691" s="14">
        <v>0</v>
      </c>
      <c r="B7691" s="16">
        <v>0</v>
      </c>
      <c r="C7691" s="14">
        <v>0</v>
      </c>
      <c r="D7691" s="17">
        <v>0</v>
      </c>
      <c r="E7691" s="5">
        <v>0</v>
      </c>
      <c r="F7691" s="5">
        <v>0</v>
      </c>
      <c r="G7691" s="5">
        <v>0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19">
        <v>0</v>
      </c>
    </row>
    <row r="7692" spans="1:14" ht="15.75" hidden="1" customHeight="1" x14ac:dyDescent="0.2">
      <c r="A7692" s="14">
        <v>0</v>
      </c>
      <c r="B7692" s="16">
        <v>0</v>
      </c>
      <c r="C7692" s="14">
        <v>0</v>
      </c>
      <c r="D7692" s="17">
        <v>0</v>
      </c>
      <c r="E7692" s="5">
        <v>0</v>
      </c>
      <c r="F7692" s="5">
        <v>0</v>
      </c>
      <c r="G7692" s="5">
        <v>0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19">
        <v>0</v>
      </c>
    </row>
    <row r="7693" spans="1:14" ht="15.75" hidden="1" customHeight="1" x14ac:dyDescent="0.2">
      <c r="A7693" s="14">
        <v>0</v>
      </c>
      <c r="B7693" s="16">
        <v>0</v>
      </c>
      <c r="C7693" s="14">
        <v>0</v>
      </c>
      <c r="D7693" s="17">
        <v>0</v>
      </c>
      <c r="E7693" s="5">
        <v>0</v>
      </c>
      <c r="F7693" s="5">
        <v>0</v>
      </c>
      <c r="G7693" s="5">
        <v>0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19">
        <v>0</v>
      </c>
    </row>
    <row r="7694" spans="1:14" ht="15.75" hidden="1" customHeight="1" x14ac:dyDescent="0.2">
      <c r="A7694" s="14">
        <v>0</v>
      </c>
      <c r="B7694" s="16">
        <v>0</v>
      </c>
      <c r="C7694" s="14">
        <v>0</v>
      </c>
      <c r="D7694" s="17">
        <v>0</v>
      </c>
      <c r="E7694" s="5">
        <v>0</v>
      </c>
      <c r="F7694" s="5">
        <v>0</v>
      </c>
      <c r="G7694" s="5">
        <v>0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  <c r="N7694" s="19">
        <v>0</v>
      </c>
    </row>
    <row r="7695" spans="1:14" ht="15.75" hidden="1" customHeight="1" x14ac:dyDescent="0.2">
      <c r="A7695" s="14">
        <v>0</v>
      </c>
      <c r="B7695" s="16">
        <v>0</v>
      </c>
      <c r="C7695" s="14">
        <v>0</v>
      </c>
      <c r="D7695" s="17">
        <v>0</v>
      </c>
      <c r="E7695" s="5">
        <v>0</v>
      </c>
      <c r="F7695" s="5">
        <v>0</v>
      </c>
      <c r="G7695" s="5">
        <v>0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19">
        <v>0</v>
      </c>
    </row>
    <row r="7696" spans="1:14" ht="15.75" hidden="1" customHeight="1" x14ac:dyDescent="0.2">
      <c r="A7696" s="14">
        <v>0</v>
      </c>
      <c r="B7696" s="16">
        <v>0</v>
      </c>
      <c r="C7696" s="14">
        <v>0</v>
      </c>
      <c r="D7696" s="17">
        <v>0</v>
      </c>
      <c r="E7696" s="5">
        <v>0</v>
      </c>
      <c r="F7696" s="5">
        <v>0</v>
      </c>
      <c r="G7696" s="5">
        <v>0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  <c r="N7696" s="19">
        <v>0</v>
      </c>
    </row>
    <row r="7697" spans="1:14" ht="15.75" hidden="1" customHeight="1" x14ac:dyDescent="0.2">
      <c r="A7697" s="14">
        <v>0</v>
      </c>
      <c r="B7697" s="16">
        <v>0</v>
      </c>
      <c r="C7697" s="14">
        <v>0</v>
      </c>
      <c r="D7697" s="17">
        <v>0</v>
      </c>
      <c r="E7697" s="5">
        <v>0</v>
      </c>
      <c r="F7697" s="5">
        <v>0</v>
      </c>
      <c r="G7697" s="5">
        <v>0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19">
        <v>0</v>
      </c>
    </row>
    <row r="7698" spans="1:14" ht="15.75" hidden="1" customHeight="1" x14ac:dyDescent="0.2">
      <c r="A7698" s="14">
        <v>0</v>
      </c>
      <c r="B7698" s="16">
        <v>0</v>
      </c>
      <c r="C7698" s="14">
        <v>0</v>
      </c>
      <c r="D7698" s="17">
        <v>0</v>
      </c>
      <c r="E7698" s="5">
        <v>0</v>
      </c>
      <c r="F7698" s="5">
        <v>0</v>
      </c>
      <c r="G7698" s="5">
        <v>0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19">
        <v>0</v>
      </c>
    </row>
    <row r="7699" spans="1:14" ht="15.75" hidden="1" customHeight="1" x14ac:dyDescent="0.2">
      <c r="A7699" s="14">
        <v>0</v>
      </c>
      <c r="B7699" s="16">
        <v>0</v>
      </c>
      <c r="C7699" s="14">
        <v>0</v>
      </c>
      <c r="D7699" s="17">
        <v>0</v>
      </c>
      <c r="E7699" s="5">
        <v>0</v>
      </c>
      <c r="F7699" s="5">
        <v>0</v>
      </c>
      <c r="G7699" s="5">
        <v>0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19">
        <v>0</v>
      </c>
    </row>
    <row r="7700" spans="1:14" ht="15.75" hidden="1" customHeight="1" x14ac:dyDescent="0.2">
      <c r="A7700" s="14">
        <v>0</v>
      </c>
      <c r="B7700" s="16">
        <v>0</v>
      </c>
      <c r="C7700" s="14">
        <v>0</v>
      </c>
      <c r="D7700" s="17">
        <v>0</v>
      </c>
      <c r="E7700" s="5">
        <v>0</v>
      </c>
      <c r="F7700" s="5">
        <v>0</v>
      </c>
      <c r="G7700" s="5">
        <v>0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19">
        <v>0</v>
      </c>
    </row>
    <row r="7701" spans="1:14" ht="15.75" hidden="1" customHeight="1" x14ac:dyDescent="0.2">
      <c r="A7701" s="14">
        <v>0</v>
      </c>
      <c r="B7701" s="16">
        <v>0</v>
      </c>
      <c r="C7701" s="14">
        <v>0</v>
      </c>
      <c r="D7701" s="17">
        <v>0</v>
      </c>
      <c r="E7701" s="5">
        <v>0</v>
      </c>
      <c r="F7701" s="5">
        <v>0</v>
      </c>
      <c r="G7701" s="5">
        <v>0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19">
        <v>0</v>
      </c>
    </row>
    <row r="7702" spans="1:14" ht="15.75" hidden="1" customHeight="1" x14ac:dyDescent="0.2">
      <c r="A7702" s="14">
        <v>0</v>
      </c>
      <c r="B7702" s="16">
        <v>0</v>
      </c>
      <c r="C7702" s="14">
        <v>0</v>
      </c>
      <c r="D7702" s="17">
        <v>0</v>
      </c>
      <c r="E7702" s="5">
        <v>0</v>
      </c>
      <c r="F7702" s="5">
        <v>0</v>
      </c>
      <c r="G7702" s="5">
        <v>0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19">
        <v>0</v>
      </c>
    </row>
    <row r="7703" spans="1:14" ht="15.75" hidden="1" customHeight="1" x14ac:dyDescent="0.2">
      <c r="A7703" s="14">
        <v>0</v>
      </c>
      <c r="B7703" s="16">
        <v>0</v>
      </c>
      <c r="C7703" s="14">
        <v>0</v>
      </c>
      <c r="D7703" s="17">
        <v>0</v>
      </c>
      <c r="E7703" s="5">
        <v>0</v>
      </c>
      <c r="F7703" s="5">
        <v>0</v>
      </c>
      <c r="G7703" s="5">
        <v>0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  <c r="N7703" s="19">
        <v>0</v>
      </c>
    </row>
    <row r="7704" spans="1:14" ht="15.75" hidden="1" customHeight="1" x14ac:dyDescent="0.2">
      <c r="A7704" s="14">
        <v>0</v>
      </c>
      <c r="B7704" s="16">
        <v>0</v>
      </c>
      <c r="C7704" s="14">
        <v>0</v>
      </c>
      <c r="D7704" s="17">
        <v>0</v>
      </c>
      <c r="E7704" s="5">
        <v>0</v>
      </c>
      <c r="F7704" s="5">
        <v>0</v>
      </c>
      <c r="G7704" s="5">
        <v>0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19">
        <v>0</v>
      </c>
    </row>
    <row r="7705" spans="1:14" ht="15.75" hidden="1" customHeight="1" x14ac:dyDescent="0.2">
      <c r="A7705" s="14">
        <v>0</v>
      </c>
      <c r="B7705" s="16">
        <v>0</v>
      </c>
      <c r="C7705" s="14">
        <v>0</v>
      </c>
      <c r="D7705" s="17">
        <v>0</v>
      </c>
      <c r="E7705" s="5">
        <v>0</v>
      </c>
      <c r="F7705" s="5">
        <v>0</v>
      </c>
      <c r="G7705" s="5">
        <v>0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  <c r="N7705" s="19">
        <v>0</v>
      </c>
    </row>
    <row r="7706" spans="1:14" ht="15.75" hidden="1" customHeight="1" x14ac:dyDescent="0.2">
      <c r="A7706" s="14">
        <v>0</v>
      </c>
      <c r="B7706" s="16">
        <v>0</v>
      </c>
      <c r="C7706" s="14">
        <v>0</v>
      </c>
      <c r="D7706" s="17">
        <v>0</v>
      </c>
      <c r="E7706" s="5">
        <v>0</v>
      </c>
      <c r="F7706" s="5">
        <v>0</v>
      </c>
      <c r="G7706" s="5">
        <v>0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19">
        <v>0</v>
      </c>
    </row>
    <row r="7707" spans="1:14" ht="15.75" hidden="1" customHeight="1" x14ac:dyDescent="0.2">
      <c r="A7707" s="14">
        <v>0</v>
      </c>
      <c r="B7707" s="16">
        <v>0</v>
      </c>
      <c r="C7707" s="14">
        <v>0</v>
      </c>
      <c r="D7707" s="17">
        <v>0</v>
      </c>
      <c r="E7707" s="5">
        <v>0</v>
      </c>
      <c r="F7707" s="5">
        <v>0</v>
      </c>
      <c r="G7707" s="5">
        <v>0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19">
        <v>0</v>
      </c>
    </row>
    <row r="7708" spans="1:14" ht="15.75" hidden="1" customHeight="1" x14ac:dyDescent="0.2">
      <c r="A7708" s="14">
        <v>0</v>
      </c>
      <c r="B7708" s="16">
        <v>0</v>
      </c>
      <c r="C7708" s="14">
        <v>0</v>
      </c>
      <c r="D7708" s="17">
        <v>0</v>
      </c>
      <c r="E7708" s="5">
        <v>0</v>
      </c>
      <c r="F7708" s="5">
        <v>0</v>
      </c>
      <c r="G7708" s="5">
        <v>0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19">
        <v>0</v>
      </c>
    </row>
    <row r="7709" spans="1:14" ht="15.75" hidden="1" customHeight="1" x14ac:dyDescent="0.2">
      <c r="A7709" s="14">
        <v>0</v>
      </c>
      <c r="B7709" s="16">
        <v>0</v>
      </c>
      <c r="C7709" s="14">
        <v>0</v>
      </c>
      <c r="D7709" s="17">
        <v>0</v>
      </c>
      <c r="E7709" s="5">
        <v>0</v>
      </c>
      <c r="F7709" s="5">
        <v>0</v>
      </c>
      <c r="G7709" s="5">
        <v>0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19">
        <v>0</v>
      </c>
    </row>
    <row r="7710" spans="1:14" ht="15.75" hidden="1" customHeight="1" x14ac:dyDescent="0.2">
      <c r="A7710" s="14">
        <v>0</v>
      </c>
      <c r="B7710" s="16">
        <v>0</v>
      </c>
      <c r="C7710" s="14">
        <v>0</v>
      </c>
      <c r="D7710" s="17">
        <v>0</v>
      </c>
      <c r="E7710" s="5">
        <v>0</v>
      </c>
      <c r="F7710" s="5">
        <v>0</v>
      </c>
      <c r="G7710" s="5">
        <v>0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19">
        <v>0</v>
      </c>
    </row>
    <row r="7711" spans="1:14" ht="15.75" hidden="1" customHeight="1" x14ac:dyDescent="0.2">
      <c r="A7711" s="14">
        <v>0</v>
      </c>
      <c r="B7711" s="16">
        <v>0</v>
      </c>
      <c r="C7711" s="14">
        <v>0</v>
      </c>
      <c r="D7711" s="17">
        <v>0</v>
      </c>
      <c r="E7711" s="5">
        <v>0</v>
      </c>
      <c r="F7711" s="5">
        <v>0</v>
      </c>
      <c r="G7711" s="5">
        <v>0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19">
        <v>0</v>
      </c>
    </row>
    <row r="7712" spans="1:14" ht="15.75" hidden="1" customHeight="1" x14ac:dyDescent="0.2">
      <c r="A7712" s="14">
        <v>0</v>
      </c>
      <c r="B7712" s="16">
        <v>0</v>
      </c>
      <c r="C7712" s="14">
        <v>0</v>
      </c>
      <c r="D7712" s="17">
        <v>0</v>
      </c>
      <c r="E7712" s="5">
        <v>0</v>
      </c>
      <c r="F7712" s="5">
        <v>0</v>
      </c>
      <c r="G7712" s="5">
        <v>0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19">
        <v>0</v>
      </c>
    </row>
    <row r="7713" spans="1:14" ht="15.75" hidden="1" customHeight="1" x14ac:dyDescent="0.2">
      <c r="A7713" s="14">
        <v>0</v>
      </c>
      <c r="B7713" s="16">
        <v>0</v>
      </c>
      <c r="C7713" s="14">
        <v>0</v>
      </c>
      <c r="D7713" s="17">
        <v>0</v>
      </c>
      <c r="E7713" s="5">
        <v>0</v>
      </c>
      <c r="F7713" s="5">
        <v>0</v>
      </c>
      <c r="G7713" s="5">
        <v>0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0</v>
      </c>
      <c r="N7713" s="19">
        <v>0</v>
      </c>
    </row>
    <row r="7714" spans="1:14" ht="15.75" hidden="1" customHeight="1" x14ac:dyDescent="0.2">
      <c r="A7714" s="14">
        <v>0</v>
      </c>
      <c r="B7714" s="16">
        <v>0</v>
      </c>
      <c r="C7714" s="14">
        <v>0</v>
      </c>
      <c r="D7714" s="17">
        <v>0</v>
      </c>
      <c r="E7714" s="5">
        <v>0</v>
      </c>
      <c r="F7714" s="5">
        <v>0</v>
      </c>
      <c r="G7714" s="5">
        <v>0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19">
        <v>0</v>
      </c>
    </row>
    <row r="7715" spans="1:14" ht="15.75" hidden="1" customHeight="1" x14ac:dyDescent="0.2">
      <c r="A7715" s="14">
        <v>0</v>
      </c>
      <c r="B7715" s="16">
        <v>0</v>
      </c>
      <c r="C7715" s="14">
        <v>0</v>
      </c>
      <c r="D7715" s="17">
        <v>0</v>
      </c>
      <c r="E7715" s="5">
        <v>0</v>
      </c>
      <c r="F7715" s="5">
        <v>0</v>
      </c>
      <c r="G7715" s="5">
        <v>0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19">
        <v>0</v>
      </c>
    </row>
    <row r="7716" spans="1:14" ht="15.75" hidden="1" customHeight="1" x14ac:dyDescent="0.2">
      <c r="A7716" s="14">
        <v>0</v>
      </c>
      <c r="B7716" s="16">
        <v>0</v>
      </c>
      <c r="C7716" s="14">
        <v>0</v>
      </c>
      <c r="D7716" s="17">
        <v>0</v>
      </c>
      <c r="E7716" s="5">
        <v>0</v>
      </c>
      <c r="F7716" s="5">
        <v>0</v>
      </c>
      <c r="G7716" s="5">
        <v>0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19">
        <v>0</v>
      </c>
    </row>
    <row r="7717" spans="1:14" ht="15.75" hidden="1" customHeight="1" x14ac:dyDescent="0.2">
      <c r="A7717" s="14">
        <v>0</v>
      </c>
      <c r="B7717" s="16">
        <v>0</v>
      </c>
      <c r="C7717" s="14">
        <v>0</v>
      </c>
      <c r="D7717" s="17">
        <v>0</v>
      </c>
      <c r="E7717" s="5">
        <v>0</v>
      </c>
      <c r="F7717" s="5">
        <v>0</v>
      </c>
      <c r="G7717" s="5">
        <v>0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19">
        <v>0</v>
      </c>
    </row>
    <row r="7718" spans="1:14" ht="15.75" hidden="1" customHeight="1" x14ac:dyDescent="0.2">
      <c r="A7718" s="14">
        <v>0</v>
      </c>
      <c r="B7718" s="16">
        <v>0</v>
      </c>
      <c r="C7718" s="14">
        <v>0</v>
      </c>
      <c r="D7718" s="17">
        <v>0</v>
      </c>
      <c r="E7718" s="5">
        <v>0</v>
      </c>
      <c r="F7718" s="5">
        <v>0</v>
      </c>
      <c r="G7718" s="5">
        <v>0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  <c r="N7718" s="19">
        <v>0</v>
      </c>
    </row>
    <row r="7719" spans="1:14" ht="15.75" hidden="1" customHeight="1" x14ac:dyDescent="0.2">
      <c r="A7719" s="14">
        <v>0</v>
      </c>
      <c r="B7719" s="16">
        <v>0</v>
      </c>
      <c r="C7719" s="14">
        <v>0</v>
      </c>
      <c r="D7719" s="17">
        <v>0</v>
      </c>
      <c r="E7719" s="5">
        <v>0</v>
      </c>
      <c r="F7719" s="5">
        <v>0</v>
      </c>
      <c r="G7719" s="5">
        <v>0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19">
        <v>0</v>
      </c>
    </row>
    <row r="7720" spans="1:14" ht="15.75" hidden="1" customHeight="1" x14ac:dyDescent="0.2">
      <c r="A7720" s="14">
        <v>0</v>
      </c>
      <c r="B7720" s="16">
        <v>0</v>
      </c>
      <c r="C7720" s="14">
        <v>0</v>
      </c>
      <c r="D7720" s="17">
        <v>0</v>
      </c>
      <c r="E7720" s="5">
        <v>0</v>
      </c>
      <c r="F7720" s="5">
        <v>0</v>
      </c>
      <c r="G7720" s="5">
        <v>0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19">
        <v>0</v>
      </c>
    </row>
    <row r="7721" spans="1:14" ht="15.75" hidden="1" customHeight="1" x14ac:dyDescent="0.2">
      <c r="A7721" s="14">
        <v>0</v>
      </c>
      <c r="B7721" s="16">
        <v>0</v>
      </c>
      <c r="C7721" s="14">
        <v>0</v>
      </c>
      <c r="D7721" s="17">
        <v>0</v>
      </c>
      <c r="E7721" s="5">
        <v>0</v>
      </c>
      <c r="F7721" s="5">
        <v>0</v>
      </c>
      <c r="G7721" s="5">
        <v>0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19">
        <v>0</v>
      </c>
    </row>
    <row r="7722" spans="1:14" ht="15.75" hidden="1" customHeight="1" x14ac:dyDescent="0.2">
      <c r="A7722" s="14">
        <v>0</v>
      </c>
      <c r="B7722" s="16">
        <v>0</v>
      </c>
      <c r="C7722" s="14">
        <v>0</v>
      </c>
      <c r="D7722" s="17">
        <v>0</v>
      </c>
      <c r="E7722" s="5">
        <v>0</v>
      </c>
      <c r="F7722" s="5">
        <v>0</v>
      </c>
      <c r="G7722" s="5">
        <v>0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19">
        <v>0</v>
      </c>
    </row>
    <row r="7723" spans="1:14" ht="15.75" hidden="1" customHeight="1" x14ac:dyDescent="0.2">
      <c r="A7723" s="14">
        <v>0</v>
      </c>
      <c r="B7723" s="16">
        <v>0</v>
      </c>
      <c r="C7723" s="14">
        <v>0</v>
      </c>
      <c r="D7723" s="17">
        <v>0</v>
      </c>
      <c r="E7723" s="5">
        <v>0</v>
      </c>
      <c r="F7723" s="5">
        <v>0</v>
      </c>
      <c r="G7723" s="5">
        <v>0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19">
        <v>0</v>
      </c>
    </row>
    <row r="7724" spans="1:14" ht="15.75" hidden="1" customHeight="1" x14ac:dyDescent="0.2">
      <c r="A7724" s="14">
        <v>0</v>
      </c>
      <c r="B7724" s="16">
        <v>0</v>
      </c>
      <c r="C7724" s="14">
        <v>0</v>
      </c>
      <c r="D7724" s="17">
        <v>0</v>
      </c>
      <c r="E7724" s="5">
        <v>0</v>
      </c>
      <c r="F7724" s="5">
        <v>0</v>
      </c>
      <c r="G7724" s="5">
        <v>0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19">
        <v>0</v>
      </c>
    </row>
    <row r="7725" spans="1:14" ht="15.75" hidden="1" customHeight="1" x14ac:dyDescent="0.2">
      <c r="A7725" s="14">
        <v>0</v>
      </c>
      <c r="B7725" s="16">
        <v>0</v>
      </c>
      <c r="C7725" s="14">
        <v>0</v>
      </c>
      <c r="D7725" s="17">
        <v>0</v>
      </c>
      <c r="E7725" s="5">
        <v>0</v>
      </c>
      <c r="F7725" s="5">
        <v>0</v>
      </c>
      <c r="G7725" s="5">
        <v>0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19">
        <v>0</v>
      </c>
    </row>
    <row r="7726" spans="1:14" ht="15.75" hidden="1" customHeight="1" x14ac:dyDescent="0.2">
      <c r="A7726" s="14">
        <v>0</v>
      </c>
      <c r="B7726" s="16">
        <v>0</v>
      </c>
      <c r="C7726" s="14">
        <v>0</v>
      </c>
      <c r="D7726" s="17">
        <v>0</v>
      </c>
      <c r="E7726" s="5">
        <v>0</v>
      </c>
      <c r="F7726" s="5">
        <v>0</v>
      </c>
      <c r="G7726" s="5">
        <v>0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19">
        <v>0</v>
      </c>
    </row>
    <row r="7727" spans="1:14" ht="15.75" hidden="1" customHeight="1" x14ac:dyDescent="0.2">
      <c r="A7727" s="14">
        <v>0</v>
      </c>
      <c r="B7727" s="16">
        <v>0</v>
      </c>
      <c r="C7727" s="14">
        <v>0</v>
      </c>
      <c r="D7727" s="17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19">
        <v>0</v>
      </c>
    </row>
    <row r="7728" spans="1:14" ht="15.75" hidden="1" customHeight="1" x14ac:dyDescent="0.2">
      <c r="A7728" s="14">
        <v>0</v>
      </c>
      <c r="B7728" s="16">
        <v>0</v>
      </c>
      <c r="C7728" s="14">
        <v>0</v>
      </c>
      <c r="D7728" s="17">
        <v>0</v>
      </c>
      <c r="E7728" s="5">
        <v>0</v>
      </c>
      <c r="F7728" s="5">
        <v>0</v>
      </c>
      <c r="G7728" s="5">
        <v>0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19">
        <v>0</v>
      </c>
    </row>
    <row r="7729" spans="1:14" ht="15.75" hidden="1" customHeight="1" x14ac:dyDescent="0.2">
      <c r="A7729" s="14">
        <v>0</v>
      </c>
      <c r="B7729" s="16">
        <v>0</v>
      </c>
      <c r="C7729" s="14">
        <v>0</v>
      </c>
      <c r="D7729" s="17">
        <v>0</v>
      </c>
      <c r="E7729" s="5">
        <v>0</v>
      </c>
      <c r="F7729" s="5">
        <v>0</v>
      </c>
      <c r="G7729" s="5">
        <v>0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  <c r="N7729" s="19">
        <v>0</v>
      </c>
    </row>
    <row r="7730" spans="1:14" ht="15.75" hidden="1" customHeight="1" x14ac:dyDescent="0.2">
      <c r="A7730" s="14">
        <v>0</v>
      </c>
      <c r="B7730" s="16">
        <v>0</v>
      </c>
      <c r="C7730" s="14">
        <v>0</v>
      </c>
      <c r="D7730" s="17">
        <v>0</v>
      </c>
      <c r="E7730" s="5">
        <v>0</v>
      </c>
      <c r="F7730" s="5">
        <v>0</v>
      </c>
      <c r="G7730" s="5">
        <v>0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  <c r="N7730" s="19">
        <v>0</v>
      </c>
    </row>
    <row r="7731" spans="1:14" ht="15.75" hidden="1" customHeight="1" x14ac:dyDescent="0.2">
      <c r="A7731" s="14">
        <v>0</v>
      </c>
      <c r="B7731" s="16">
        <v>0</v>
      </c>
      <c r="C7731" s="14">
        <v>0</v>
      </c>
      <c r="D7731" s="17">
        <v>0</v>
      </c>
      <c r="E7731" s="5">
        <v>0</v>
      </c>
      <c r="F7731" s="5">
        <v>0</v>
      </c>
      <c r="G7731" s="5">
        <v>0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19">
        <v>0</v>
      </c>
    </row>
    <row r="7732" spans="1:14" ht="15.75" hidden="1" customHeight="1" x14ac:dyDescent="0.2">
      <c r="A7732" s="14">
        <v>0</v>
      </c>
      <c r="B7732" s="16">
        <v>0</v>
      </c>
      <c r="C7732" s="14">
        <v>0</v>
      </c>
      <c r="D7732" s="17">
        <v>0</v>
      </c>
      <c r="E7732" s="5">
        <v>0</v>
      </c>
      <c r="F7732" s="5">
        <v>0</v>
      </c>
      <c r="G7732" s="5">
        <v>0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19">
        <v>0</v>
      </c>
    </row>
    <row r="7733" spans="1:14" ht="15.75" hidden="1" customHeight="1" x14ac:dyDescent="0.2">
      <c r="A7733" s="14">
        <v>0</v>
      </c>
      <c r="B7733" s="16">
        <v>0</v>
      </c>
      <c r="C7733" s="14">
        <v>0</v>
      </c>
      <c r="D7733" s="17">
        <v>0</v>
      </c>
      <c r="E7733" s="5">
        <v>0</v>
      </c>
      <c r="F7733" s="5">
        <v>0</v>
      </c>
      <c r="G7733" s="5">
        <v>0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19">
        <v>0</v>
      </c>
    </row>
    <row r="7734" spans="1:14" ht="15.75" hidden="1" customHeight="1" x14ac:dyDescent="0.2">
      <c r="A7734" s="14">
        <v>0</v>
      </c>
      <c r="B7734" s="16">
        <v>0</v>
      </c>
      <c r="C7734" s="14">
        <v>0</v>
      </c>
      <c r="D7734" s="17">
        <v>0</v>
      </c>
      <c r="E7734" s="5">
        <v>0</v>
      </c>
      <c r="F7734" s="5">
        <v>0</v>
      </c>
      <c r="G7734" s="5">
        <v>0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19">
        <v>0</v>
      </c>
    </row>
    <row r="7735" spans="1:14" ht="15.75" hidden="1" customHeight="1" x14ac:dyDescent="0.2">
      <c r="A7735" s="14">
        <v>0</v>
      </c>
      <c r="B7735" s="16">
        <v>0</v>
      </c>
      <c r="C7735" s="14">
        <v>0</v>
      </c>
      <c r="D7735" s="17">
        <v>0</v>
      </c>
      <c r="E7735" s="5">
        <v>0</v>
      </c>
      <c r="F7735" s="5">
        <v>0</v>
      </c>
      <c r="G7735" s="5">
        <v>0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19">
        <v>0</v>
      </c>
    </row>
    <row r="7736" spans="1:14" ht="15.75" hidden="1" customHeight="1" x14ac:dyDescent="0.2">
      <c r="A7736" s="14">
        <v>0</v>
      </c>
      <c r="B7736" s="16">
        <v>0</v>
      </c>
      <c r="C7736" s="14">
        <v>0</v>
      </c>
      <c r="D7736" s="17">
        <v>0</v>
      </c>
      <c r="E7736" s="5">
        <v>0</v>
      </c>
      <c r="F7736" s="5">
        <v>0</v>
      </c>
      <c r="G7736" s="5">
        <v>0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19">
        <v>0</v>
      </c>
    </row>
    <row r="7737" spans="1:14" ht="15.75" hidden="1" customHeight="1" x14ac:dyDescent="0.2">
      <c r="A7737" s="14">
        <v>0</v>
      </c>
      <c r="B7737" s="16">
        <v>0</v>
      </c>
      <c r="C7737" s="14">
        <v>0</v>
      </c>
      <c r="D7737" s="17">
        <v>0</v>
      </c>
      <c r="E7737" s="5">
        <v>0</v>
      </c>
      <c r="F7737" s="5">
        <v>0</v>
      </c>
      <c r="G7737" s="5">
        <v>0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  <c r="N7737" s="19">
        <v>0</v>
      </c>
    </row>
    <row r="7738" spans="1:14" ht="15.75" hidden="1" customHeight="1" x14ac:dyDescent="0.2">
      <c r="A7738" s="14">
        <v>0</v>
      </c>
      <c r="B7738" s="16">
        <v>0</v>
      </c>
      <c r="C7738" s="14">
        <v>0</v>
      </c>
      <c r="D7738" s="17">
        <v>0</v>
      </c>
      <c r="E7738" s="5">
        <v>0</v>
      </c>
      <c r="F7738" s="5">
        <v>0</v>
      </c>
      <c r="G7738" s="5">
        <v>0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19">
        <v>0</v>
      </c>
    </row>
    <row r="7739" spans="1:14" ht="15.75" hidden="1" customHeight="1" x14ac:dyDescent="0.2">
      <c r="A7739" s="14">
        <v>0</v>
      </c>
      <c r="B7739" s="16">
        <v>0</v>
      </c>
      <c r="C7739" s="14">
        <v>0</v>
      </c>
      <c r="D7739" s="17">
        <v>0</v>
      </c>
      <c r="E7739" s="5">
        <v>0</v>
      </c>
      <c r="F7739" s="5">
        <v>0</v>
      </c>
      <c r="G7739" s="5">
        <v>0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19">
        <v>0</v>
      </c>
    </row>
    <row r="7740" spans="1:14" ht="15.75" hidden="1" customHeight="1" x14ac:dyDescent="0.2">
      <c r="A7740" s="14">
        <v>0</v>
      </c>
      <c r="B7740" s="16">
        <v>0</v>
      </c>
      <c r="C7740" s="14">
        <v>0</v>
      </c>
      <c r="D7740" s="17">
        <v>0</v>
      </c>
      <c r="E7740" s="5">
        <v>0</v>
      </c>
      <c r="F7740" s="5">
        <v>0</v>
      </c>
      <c r="G7740" s="5">
        <v>0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  <c r="N7740" s="19">
        <v>0</v>
      </c>
    </row>
    <row r="7741" spans="1:14" ht="15.75" hidden="1" customHeight="1" x14ac:dyDescent="0.2">
      <c r="A7741" s="14">
        <v>0</v>
      </c>
      <c r="B7741" s="16">
        <v>0</v>
      </c>
      <c r="C7741" s="14">
        <v>0</v>
      </c>
      <c r="D7741" s="17">
        <v>0</v>
      </c>
      <c r="E7741" s="5">
        <v>0</v>
      </c>
      <c r="F7741" s="5">
        <v>0</v>
      </c>
      <c r="G7741" s="5">
        <v>0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19">
        <v>0</v>
      </c>
    </row>
    <row r="7742" spans="1:14" ht="15.75" hidden="1" customHeight="1" x14ac:dyDescent="0.2">
      <c r="A7742" s="14">
        <v>0</v>
      </c>
      <c r="B7742" s="16">
        <v>0</v>
      </c>
      <c r="C7742" s="14">
        <v>0</v>
      </c>
      <c r="D7742" s="17">
        <v>0</v>
      </c>
      <c r="E7742" s="5">
        <v>0</v>
      </c>
      <c r="F7742" s="5">
        <v>0</v>
      </c>
      <c r="G7742" s="5">
        <v>0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19">
        <v>0</v>
      </c>
    </row>
    <row r="7743" spans="1:14" ht="15.75" hidden="1" customHeight="1" x14ac:dyDescent="0.2">
      <c r="A7743" s="14">
        <v>0</v>
      </c>
      <c r="B7743" s="16">
        <v>0</v>
      </c>
      <c r="C7743" s="14">
        <v>0</v>
      </c>
      <c r="D7743" s="17">
        <v>0</v>
      </c>
      <c r="E7743" s="5">
        <v>0</v>
      </c>
      <c r="F7743" s="5">
        <v>0</v>
      </c>
      <c r="G7743" s="5">
        <v>0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19">
        <v>0</v>
      </c>
    </row>
    <row r="7744" spans="1:14" ht="15.75" hidden="1" customHeight="1" x14ac:dyDescent="0.2">
      <c r="A7744" s="14">
        <v>0</v>
      </c>
      <c r="B7744" s="16">
        <v>0</v>
      </c>
      <c r="C7744" s="14">
        <v>0</v>
      </c>
      <c r="D7744" s="17">
        <v>0</v>
      </c>
      <c r="E7744" s="5">
        <v>0</v>
      </c>
      <c r="F7744" s="5">
        <v>0</v>
      </c>
      <c r="G7744" s="5">
        <v>0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19">
        <v>0</v>
      </c>
    </row>
    <row r="7745" spans="1:14" ht="15.75" hidden="1" customHeight="1" x14ac:dyDescent="0.2">
      <c r="A7745" s="14">
        <v>0</v>
      </c>
      <c r="B7745" s="16">
        <v>0</v>
      </c>
      <c r="C7745" s="14">
        <v>0</v>
      </c>
      <c r="D7745" s="17">
        <v>0</v>
      </c>
      <c r="E7745" s="5">
        <v>0</v>
      </c>
      <c r="F7745" s="5">
        <v>0</v>
      </c>
      <c r="G7745" s="5">
        <v>0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19">
        <v>0</v>
      </c>
    </row>
    <row r="7746" spans="1:14" ht="15.75" hidden="1" customHeight="1" x14ac:dyDescent="0.2">
      <c r="A7746" s="14">
        <v>0</v>
      </c>
      <c r="B7746" s="16">
        <v>0</v>
      </c>
      <c r="C7746" s="14">
        <v>0</v>
      </c>
      <c r="D7746" s="17">
        <v>0</v>
      </c>
      <c r="E7746" s="5">
        <v>0</v>
      </c>
      <c r="F7746" s="5">
        <v>0</v>
      </c>
      <c r="G7746" s="5">
        <v>0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19">
        <v>0</v>
      </c>
    </row>
    <row r="7747" spans="1:14" ht="15.75" hidden="1" customHeight="1" x14ac:dyDescent="0.2">
      <c r="A7747" s="14">
        <v>0</v>
      </c>
      <c r="B7747" s="16">
        <v>0</v>
      </c>
      <c r="C7747" s="14">
        <v>0</v>
      </c>
      <c r="D7747" s="17">
        <v>0</v>
      </c>
      <c r="E7747" s="5">
        <v>0</v>
      </c>
      <c r="F7747" s="5">
        <v>0</v>
      </c>
      <c r="G7747" s="5">
        <v>0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19">
        <v>0</v>
      </c>
    </row>
    <row r="7748" spans="1:14" ht="15.75" hidden="1" customHeight="1" x14ac:dyDescent="0.2">
      <c r="A7748" s="14">
        <v>0</v>
      </c>
      <c r="B7748" s="16">
        <v>0</v>
      </c>
      <c r="C7748" s="14">
        <v>0</v>
      </c>
      <c r="D7748" s="17">
        <v>0</v>
      </c>
      <c r="E7748" s="5">
        <v>0</v>
      </c>
      <c r="F7748" s="5">
        <v>0</v>
      </c>
      <c r="G7748" s="5">
        <v>0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19">
        <v>0</v>
      </c>
    </row>
    <row r="7749" spans="1:14" ht="15.75" hidden="1" customHeight="1" x14ac:dyDescent="0.2">
      <c r="A7749" s="14">
        <v>0</v>
      </c>
      <c r="B7749" s="16">
        <v>0</v>
      </c>
      <c r="C7749" s="14">
        <v>0</v>
      </c>
      <c r="D7749" s="17">
        <v>0</v>
      </c>
      <c r="E7749" s="5">
        <v>0</v>
      </c>
      <c r="F7749" s="5">
        <v>0</v>
      </c>
      <c r="G7749" s="5">
        <v>0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  <c r="N7749" s="19">
        <v>0</v>
      </c>
    </row>
    <row r="7750" spans="1:14" ht="15.75" hidden="1" customHeight="1" x14ac:dyDescent="0.2">
      <c r="A7750" s="14">
        <v>0</v>
      </c>
      <c r="B7750" s="16">
        <v>0</v>
      </c>
      <c r="C7750" s="14">
        <v>0</v>
      </c>
      <c r="D7750" s="17">
        <v>0</v>
      </c>
      <c r="E7750" s="5">
        <v>0</v>
      </c>
      <c r="F7750" s="5">
        <v>0</v>
      </c>
      <c r="G7750" s="5">
        <v>0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  <c r="N7750" s="19">
        <v>0</v>
      </c>
    </row>
    <row r="7751" spans="1:14" ht="15.75" hidden="1" customHeight="1" x14ac:dyDescent="0.2">
      <c r="A7751" s="14">
        <v>0</v>
      </c>
      <c r="B7751" s="16">
        <v>0</v>
      </c>
      <c r="C7751" s="14">
        <v>0</v>
      </c>
      <c r="D7751" s="17">
        <v>0</v>
      </c>
      <c r="E7751" s="5">
        <v>0</v>
      </c>
      <c r="F7751" s="5">
        <v>0</v>
      </c>
      <c r="G7751" s="5">
        <v>0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  <c r="N7751" s="19">
        <v>0</v>
      </c>
    </row>
    <row r="7752" spans="1:14" ht="15.75" hidden="1" customHeight="1" x14ac:dyDescent="0.2">
      <c r="A7752" s="14">
        <v>0</v>
      </c>
      <c r="B7752" s="16">
        <v>0</v>
      </c>
      <c r="C7752" s="14">
        <v>0</v>
      </c>
      <c r="D7752" s="17">
        <v>0</v>
      </c>
      <c r="E7752" s="5">
        <v>0</v>
      </c>
      <c r="F7752" s="5">
        <v>0</v>
      </c>
      <c r="G7752" s="5">
        <v>0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19">
        <v>0</v>
      </c>
    </row>
    <row r="7753" spans="1:14" ht="15.75" hidden="1" customHeight="1" x14ac:dyDescent="0.2">
      <c r="A7753" s="14">
        <v>0</v>
      </c>
      <c r="B7753" s="16">
        <v>0</v>
      </c>
      <c r="C7753" s="14">
        <v>0</v>
      </c>
      <c r="D7753" s="17">
        <v>0</v>
      </c>
      <c r="E7753" s="5">
        <v>0</v>
      </c>
      <c r="F7753" s="5">
        <v>0</v>
      </c>
      <c r="G7753" s="5">
        <v>0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  <c r="N7753" s="19">
        <v>0</v>
      </c>
    </row>
    <row r="7754" spans="1:14" ht="15.75" hidden="1" customHeight="1" x14ac:dyDescent="0.2">
      <c r="A7754" s="14">
        <v>0</v>
      </c>
      <c r="B7754" s="16">
        <v>0</v>
      </c>
      <c r="C7754" s="14">
        <v>0</v>
      </c>
      <c r="D7754" s="17">
        <v>0</v>
      </c>
      <c r="E7754" s="5">
        <v>0</v>
      </c>
      <c r="F7754" s="5">
        <v>0</v>
      </c>
      <c r="G7754" s="5">
        <v>0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19">
        <v>0</v>
      </c>
    </row>
    <row r="7755" spans="1:14" ht="15.75" hidden="1" customHeight="1" x14ac:dyDescent="0.2">
      <c r="A7755" s="14">
        <v>0</v>
      </c>
      <c r="B7755" s="16">
        <v>0</v>
      </c>
      <c r="C7755" s="14">
        <v>0</v>
      </c>
      <c r="D7755" s="17">
        <v>0</v>
      </c>
      <c r="E7755" s="5">
        <v>0</v>
      </c>
      <c r="F7755" s="5">
        <v>0</v>
      </c>
      <c r="G7755" s="5">
        <v>0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19">
        <v>0</v>
      </c>
    </row>
    <row r="7756" spans="1:14" ht="15.75" hidden="1" customHeight="1" x14ac:dyDescent="0.2">
      <c r="A7756" s="14">
        <v>0</v>
      </c>
      <c r="B7756" s="16">
        <v>0</v>
      </c>
      <c r="C7756" s="14">
        <v>0</v>
      </c>
      <c r="D7756" s="17">
        <v>0</v>
      </c>
      <c r="E7756" s="5">
        <v>0</v>
      </c>
      <c r="F7756" s="5">
        <v>0</v>
      </c>
      <c r="G7756" s="5">
        <v>0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19">
        <v>0</v>
      </c>
    </row>
    <row r="7757" spans="1:14" ht="15.75" hidden="1" customHeight="1" x14ac:dyDescent="0.2">
      <c r="A7757" s="14">
        <v>0</v>
      </c>
      <c r="B7757" s="16">
        <v>0</v>
      </c>
      <c r="C7757" s="14">
        <v>0</v>
      </c>
      <c r="D7757" s="17">
        <v>0</v>
      </c>
      <c r="E7757" s="5">
        <v>0</v>
      </c>
      <c r="F7757" s="5">
        <v>0</v>
      </c>
      <c r="G7757" s="5">
        <v>0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19">
        <v>0</v>
      </c>
    </row>
    <row r="7758" spans="1:14" ht="15.75" hidden="1" customHeight="1" x14ac:dyDescent="0.2">
      <c r="A7758" s="14">
        <v>0</v>
      </c>
      <c r="B7758" s="16">
        <v>0</v>
      </c>
      <c r="C7758" s="14">
        <v>0</v>
      </c>
      <c r="D7758" s="17">
        <v>0</v>
      </c>
      <c r="E7758" s="5">
        <v>0</v>
      </c>
      <c r="F7758" s="5">
        <v>0</v>
      </c>
      <c r="G7758" s="5">
        <v>0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19">
        <v>0</v>
      </c>
    </row>
    <row r="7759" spans="1:14" ht="15.75" hidden="1" customHeight="1" x14ac:dyDescent="0.2">
      <c r="A7759" s="14">
        <v>0</v>
      </c>
      <c r="B7759" s="16">
        <v>0</v>
      </c>
      <c r="C7759" s="14">
        <v>0</v>
      </c>
      <c r="D7759" s="17">
        <v>0</v>
      </c>
      <c r="E7759" s="5">
        <v>0</v>
      </c>
      <c r="F7759" s="5">
        <v>0</v>
      </c>
      <c r="G7759" s="5">
        <v>0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19">
        <v>0</v>
      </c>
    </row>
    <row r="7760" spans="1:14" ht="15.75" hidden="1" customHeight="1" x14ac:dyDescent="0.2">
      <c r="A7760" s="14">
        <v>0</v>
      </c>
      <c r="B7760" s="16">
        <v>0</v>
      </c>
      <c r="C7760" s="14">
        <v>0</v>
      </c>
      <c r="D7760" s="17">
        <v>0</v>
      </c>
      <c r="E7760" s="5">
        <v>0</v>
      </c>
      <c r="F7760" s="5">
        <v>0</v>
      </c>
      <c r="G7760" s="5">
        <v>0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19">
        <v>0</v>
      </c>
    </row>
    <row r="7761" spans="1:14" ht="15.75" hidden="1" customHeight="1" x14ac:dyDescent="0.2">
      <c r="A7761" s="14">
        <v>0</v>
      </c>
      <c r="B7761" s="16">
        <v>0</v>
      </c>
      <c r="C7761" s="14">
        <v>0</v>
      </c>
      <c r="D7761" s="17">
        <v>0</v>
      </c>
      <c r="E7761" s="5">
        <v>0</v>
      </c>
      <c r="F7761" s="5">
        <v>0</v>
      </c>
      <c r="G7761" s="5">
        <v>0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19">
        <v>0</v>
      </c>
    </row>
    <row r="7762" spans="1:14" ht="15.75" hidden="1" customHeight="1" x14ac:dyDescent="0.2">
      <c r="A7762" s="14">
        <v>0</v>
      </c>
      <c r="B7762" s="16">
        <v>0</v>
      </c>
      <c r="C7762" s="14">
        <v>0</v>
      </c>
      <c r="D7762" s="17">
        <v>0</v>
      </c>
      <c r="E7762" s="5">
        <v>0</v>
      </c>
      <c r="F7762" s="5">
        <v>0</v>
      </c>
      <c r="G7762" s="5">
        <v>0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19">
        <v>0</v>
      </c>
    </row>
    <row r="7763" spans="1:14" ht="15.75" hidden="1" customHeight="1" x14ac:dyDescent="0.2">
      <c r="A7763" s="14">
        <v>0</v>
      </c>
      <c r="B7763" s="16">
        <v>0</v>
      </c>
      <c r="C7763" s="14">
        <v>0</v>
      </c>
      <c r="D7763" s="17">
        <v>0</v>
      </c>
      <c r="E7763" s="5">
        <v>0</v>
      </c>
      <c r="F7763" s="5">
        <v>0</v>
      </c>
      <c r="G7763" s="5">
        <v>0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19">
        <v>0</v>
      </c>
    </row>
    <row r="7764" spans="1:14" ht="15.75" hidden="1" customHeight="1" x14ac:dyDescent="0.2">
      <c r="A7764" s="14">
        <v>0</v>
      </c>
      <c r="B7764" s="16">
        <v>0</v>
      </c>
      <c r="C7764" s="14">
        <v>0</v>
      </c>
      <c r="D7764" s="17">
        <v>0</v>
      </c>
      <c r="E7764" s="5">
        <v>0</v>
      </c>
      <c r="F7764" s="5">
        <v>0</v>
      </c>
      <c r="G7764" s="5">
        <v>0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19">
        <v>0</v>
      </c>
    </row>
    <row r="7765" spans="1:14" ht="15.75" hidden="1" customHeight="1" x14ac:dyDescent="0.2">
      <c r="A7765" s="14">
        <v>0</v>
      </c>
      <c r="B7765" s="16">
        <v>0</v>
      </c>
      <c r="C7765" s="14">
        <v>0</v>
      </c>
      <c r="D7765" s="17">
        <v>0</v>
      </c>
      <c r="E7765" s="5">
        <v>0</v>
      </c>
      <c r="F7765" s="5">
        <v>0</v>
      </c>
      <c r="G7765" s="5">
        <v>0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19">
        <v>0</v>
      </c>
    </row>
    <row r="7766" spans="1:14" ht="15.75" hidden="1" customHeight="1" x14ac:dyDescent="0.2">
      <c r="A7766" s="14">
        <v>0</v>
      </c>
      <c r="B7766" s="16">
        <v>0</v>
      </c>
      <c r="C7766" s="14">
        <v>0</v>
      </c>
      <c r="D7766" s="17">
        <v>0</v>
      </c>
      <c r="E7766" s="5">
        <v>0</v>
      </c>
      <c r="F7766" s="5">
        <v>0</v>
      </c>
      <c r="G7766" s="5">
        <v>0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19">
        <v>0</v>
      </c>
    </row>
    <row r="7767" spans="1:14" ht="15.75" hidden="1" customHeight="1" x14ac:dyDescent="0.2">
      <c r="A7767" s="14">
        <v>0</v>
      </c>
      <c r="B7767" s="16">
        <v>0</v>
      </c>
      <c r="C7767" s="14">
        <v>0</v>
      </c>
      <c r="D7767" s="17">
        <v>0</v>
      </c>
      <c r="E7767" s="5">
        <v>0</v>
      </c>
      <c r="F7767" s="5">
        <v>0</v>
      </c>
      <c r="G7767" s="5">
        <v>0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19">
        <v>0</v>
      </c>
    </row>
    <row r="7768" spans="1:14" ht="15.75" hidden="1" customHeight="1" x14ac:dyDescent="0.2">
      <c r="A7768" s="14">
        <v>0</v>
      </c>
      <c r="B7768" s="16">
        <v>0</v>
      </c>
      <c r="C7768" s="14">
        <v>0</v>
      </c>
      <c r="D7768" s="17">
        <v>0</v>
      </c>
      <c r="E7768" s="5">
        <v>0</v>
      </c>
      <c r="F7768" s="5">
        <v>0</v>
      </c>
      <c r="G7768" s="5">
        <v>0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19">
        <v>0</v>
      </c>
    </row>
    <row r="7769" spans="1:14" ht="15.75" hidden="1" customHeight="1" x14ac:dyDescent="0.2">
      <c r="A7769" s="14">
        <v>0</v>
      </c>
      <c r="B7769" s="16">
        <v>0</v>
      </c>
      <c r="C7769" s="14">
        <v>0</v>
      </c>
      <c r="D7769" s="17">
        <v>0</v>
      </c>
      <c r="E7769" s="5">
        <v>0</v>
      </c>
      <c r="F7769" s="5">
        <v>0</v>
      </c>
      <c r="G7769" s="5">
        <v>0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19">
        <v>0</v>
      </c>
    </row>
    <row r="7770" spans="1:14" ht="15.75" hidden="1" customHeight="1" x14ac:dyDescent="0.2">
      <c r="A7770" s="14">
        <v>0</v>
      </c>
      <c r="B7770" s="16">
        <v>0</v>
      </c>
      <c r="C7770" s="14">
        <v>0</v>
      </c>
      <c r="D7770" s="17">
        <v>0</v>
      </c>
      <c r="E7770" s="5">
        <v>0</v>
      </c>
      <c r="F7770" s="5">
        <v>0</v>
      </c>
      <c r="G7770" s="5">
        <v>0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19">
        <v>0</v>
      </c>
    </row>
    <row r="7771" spans="1:14" ht="15.75" hidden="1" customHeight="1" x14ac:dyDescent="0.2">
      <c r="A7771" s="14">
        <v>0</v>
      </c>
      <c r="B7771" s="16">
        <v>0</v>
      </c>
      <c r="C7771" s="14">
        <v>0</v>
      </c>
      <c r="D7771" s="17">
        <v>0</v>
      </c>
      <c r="E7771" s="5">
        <v>0</v>
      </c>
      <c r="F7771" s="5">
        <v>0</v>
      </c>
      <c r="G7771" s="5">
        <v>0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19">
        <v>0</v>
      </c>
    </row>
    <row r="7772" spans="1:14" ht="15.75" hidden="1" customHeight="1" x14ac:dyDescent="0.2">
      <c r="A7772" s="14">
        <v>0</v>
      </c>
      <c r="B7772" s="16">
        <v>0</v>
      </c>
      <c r="C7772" s="14">
        <v>0</v>
      </c>
      <c r="D7772" s="17">
        <v>0</v>
      </c>
      <c r="E7772" s="5">
        <v>0</v>
      </c>
      <c r="F7772" s="5">
        <v>0</v>
      </c>
      <c r="G7772" s="5">
        <v>0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19">
        <v>0</v>
      </c>
    </row>
    <row r="7773" spans="1:14" ht="15.75" hidden="1" customHeight="1" x14ac:dyDescent="0.2">
      <c r="A7773" s="14">
        <v>0</v>
      </c>
      <c r="B7773" s="16">
        <v>0</v>
      </c>
      <c r="C7773" s="14">
        <v>0</v>
      </c>
      <c r="D7773" s="17">
        <v>0</v>
      </c>
      <c r="E7773" s="5">
        <v>0</v>
      </c>
      <c r="F7773" s="5">
        <v>0</v>
      </c>
      <c r="G7773" s="5">
        <v>0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19">
        <v>0</v>
      </c>
    </row>
    <row r="7774" spans="1:14" ht="15.75" hidden="1" customHeight="1" x14ac:dyDescent="0.2">
      <c r="A7774" s="14">
        <v>0</v>
      </c>
      <c r="B7774" s="16">
        <v>0</v>
      </c>
      <c r="C7774" s="14">
        <v>0</v>
      </c>
      <c r="D7774" s="17">
        <v>0</v>
      </c>
      <c r="E7774" s="5">
        <v>0</v>
      </c>
      <c r="F7774" s="5">
        <v>0</v>
      </c>
      <c r="G7774" s="5">
        <v>0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19">
        <v>0</v>
      </c>
    </row>
    <row r="7775" spans="1:14" ht="15.75" hidden="1" customHeight="1" x14ac:dyDescent="0.2">
      <c r="A7775" s="14">
        <v>0</v>
      </c>
      <c r="B7775" s="16">
        <v>0</v>
      </c>
      <c r="C7775" s="14">
        <v>0</v>
      </c>
      <c r="D7775" s="17">
        <v>0</v>
      </c>
      <c r="E7775" s="5">
        <v>0</v>
      </c>
      <c r="F7775" s="5">
        <v>0</v>
      </c>
      <c r="G7775" s="5">
        <v>0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19">
        <v>0</v>
      </c>
    </row>
    <row r="7776" spans="1:14" ht="15.75" hidden="1" customHeight="1" x14ac:dyDescent="0.2">
      <c r="A7776" s="14">
        <v>0</v>
      </c>
      <c r="B7776" s="16">
        <v>0</v>
      </c>
      <c r="C7776" s="14">
        <v>0</v>
      </c>
      <c r="D7776" s="17">
        <v>0</v>
      </c>
      <c r="E7776" s="5">
        <v>0</v>
      </c>
      <c r="F7776" s="5">
        <v>0</v>
      </c>
      <c r="G7776" s="5">
        <v>0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19">
        <v>0</v>
      </c>
    </row>
    <row r="7777" spans="1:14" ht="15.75" hidden="1" customHeight="1" x14ac:dyDescent="0.2">
      <c r="A7777" s="14">
        <v>0</v>
      </c>
      <c r="B7777" s="16">
        <v>0</v>
      </c>
      <c r="C7777" s="14">
        <v>0</v>
      </c>
      <c r="D7777" s="17">
        <v>0</v>
      </c>
      <c r="E7777" s="5">
        <v>0</v>
      </c>
      <c r="F7777" s="5">
        <v>0</v>
      </c>
      <c r="G7777" s="5">
        <v>0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19">
        <v>0</v>
      </c>
    </row>
    <row r="7778" spans="1:14" ht="15.75" hidden="1" customHeight="1" x14ac:dyDescent="0.2">
      <c r="A7778" s="14">
        <v>0</v>
      </c>
      <c r="B7778" s="16">
        <v>0</v>
      </c>
      <c r="C7778" s="14">
        <v>0</v>
      </c>
      <c r="D7778" s="17">
        <v>0</v>
      </c>
      <c r="E7778" s="5">
        <v>0</v>
      </c>
      <c r="F7778" s="5">
        <v>0</v>
      </c>
      <c r="G7778" s="5">
        <v>0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19">
        <v>0</v>
      </c>
    </row>
    <row r="7779" spans="1:14" ht="15.75" hidden="1" customHeight="1" x14ac:dyDescent="0.2">
      <c r="A7779" s="14">
        <v>0</v>
      </c>
      <c r="B7779" s="16">
        <v>0</v>
      </c>
      <c r="C7779" s="14">
        <v>0</v>
      </c>
      <c r="D7779" s="17">
        <v>0</v>
      </c>
      <c r="E7779" s="5">
        <v>0</v>
      </c>
      <c r="F7779" s="5">
        <v>0</v>
      </c>
      <c r="G7779" s="5">
        <v>0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19">
        <v>0</v>
      </c>
    </row>
    <row r="7780" spans="1:14" ht="15.75" hidden="1" customHeight="1" x14ac:dyDescent="0.2">
      <c r="A7780" s="14">
        <v>0</v>
      </c>
      <c r="B7780" s="16">
        <v>0</v>
      </c>
      <c r="C7780" s="14">
        <v>0</v>
      </c>
      <c r="D7780" s="17">
        <v>0</v>
      </c>
      <c r="E7780" s="5">
        <v>0</v>
      </c>
      <c r="F7780" s="5">
        <v>0</v>
      </c>
      <c r="G7780" s="5">
        <v>0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19">
        <v>0</v>
      </c>
    </row>
    <row r="7781" spans="1:14" ht="15.75" hidden="1" customHeight="1" x14ac:dyDescent="0.2">
      <c r="A7781" s="14">
        <v>0</v>
      </c>
      <c r="B7781" s="16">
        <v>0</v>
      </c>
      <c r="C7781" s="14">
        <v>0</v>
      </c>
      <c r="D7781" s="17">
        <v>0</v>
      </c>
      <c r="E7781" s="5">
        <v>0</v>
      </c>
      <c r="F7781" s="5">
        <v>0</v>
      </c>
      <c r="G7781" s="5">
        <v>0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19">
        <v>0</v>
      </c>
    </row>
    <row r="7782" spans="1:14" ht="15.75" hidden="1" customHeight="1" x14ac:dyDescent="0.2">
      <c r="A7782" s="14">
        <v>0</v>
      </c>
      <c r="B7782" s="16">
        <v>0</v>
      </c>
      <c r="C7782" s="14">
        <v>0</v>
      </c>
      <c r="D7782" s="17">
        <v>0</v>
      </c>
      <c r="E7782" s="5">
        <v>0</v>
      </c>
      <c r="F7782" s="5">
        <v>0</v>
      </c>
      <c r="G7782" s="5">
        <v>0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19">
        <v>0</v>
      </c>
    </row>
    <row r="7783" spans="1:14" ht="15.75" hidden="1" customHeight="1" x14ac:dyDescent="0.2">
      <c r="A7783" s="14">
        <v>0</v>
      </c>
      <c r="B7783" s="16">
        <v>0</v>
      </c>
      <c r="C7783" s="14">
        <v>0</v>
      </c>
      <c r="D7783" s="17">
        <v>0</v>
      </c>
      <c r="E7783" s="5">
        <v>0</v>
      </c>
      <c r="F7783" s="5">
        <v>0</v>
      </c>
      <c r="G7783" s="5">
        <v>0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19">
        <v>0</v>
      </c>
    </row>
    <row r="7784" spans="1:14" ht="15.75" hidden="1" customHeight="1" x14ac:dyDescent="0.2">
      <c r="A7784" s="14">
        <v>0</v>
      </c>
      <c r="B7784" s="16">
        <v>0</v>
      </c>
      <c r="C7784" s="14">
        <v>0</v>
      </c>
      <c r="D7784" s="17">
        <v>0</v>
      </c>
      <c r="E7784" s="5">
        <v>0</v>
      </c>
      <c r="F7784" s="5">
        <v>0</v>
      </c>
      <c r="G7784" s="5">
        <v>0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19">
        <v>0</v>
      </c>
    </row>
    <row r="7785" spans="1:14" ht="15.75" hidden="1" customHeight="1" x14ac:dyDescent="0.2">
      <c r="A7785" s="14">
        <v>0</v>
      </c>
      <c r="B7785" s="16">
        <v>0</v>
      </c>
      <c r="C7785" s="14">
        <v>0</v>
      </c>
      <c r="D7785" s="17">
        <v>0</v>
      </c>
      <c r="E7785" s="5">
        <v>0</v>
      </c>
      <c r="F7785" s="5">
        <v>0</v>
      </c>
      <c r="G7785" s="5">
        <v>0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19">
        <v>0</v>
      </c>
    </row>
    <row r="7786" spans="1:14" ht="15.75" hidden="1" customHeight="1" x14ac:dyDescent="0.2">
      <c r="A7786" s="14">
        <v>0</v>
      </c>
      <c r="B7786" s="16">
        <v>0</v>
      </c>
      <c r="C7786" s="14">
        <v>0</v>
      </c>
      <c r="D7786" s="17">
        <v>0</v>
      </c>
      <c r="E7786" s="5">
        <v>0</v>
      </c>
      <c r="F7786" s="5">
        <v>0</v>
      </c>
      <c r="G7786" s="5">
        <v>0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19">
        <v>0</v>
      </c>
    </row>
    <row r="7787" spans="1:14" ht="15.75" hidden="1" customHeight="1" x14ac:dyDescent="0.2">
      <c r="A7787" s="14">
        <v>0</v>
      </c>
      <c r="B7787" s="16">
        <v>0</v>
      </c>
      <c r="C7787" s="14">
        <v>0</v>
      </c>
      <c r="D7787" s="17">
        <v>0</v>
      </c>
      <c r="E7787" s="5">
        <v>0</v>
      </c>
      <c r="F7787" s="5">
        <v>0</v>
      </c>
      <c r="G7787" s="5">
        <v>0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19">
        <v>0</v>
      </c>
    </row>
    <row r="7788" spans="1:14" ht="15.75" hidden="1" customHeight="1" x14ac:dyDescent="0.2">
      <c r="A7788" s="14">
        <v>0</v>
      </c>
      <c r="B7788" s="16">
        <v>0</v>
      </c>
      <c r="C7788" s="14">
        <v>0</v>
      </c>
      <c r="D7788" s="17">
        <v>0</v>
      </c>
      <c r="E7788" s="5">
        <v>0</v>
      </c>
      <c r="F7788" s="5">
        <v>0</v>
      </c>
      <c r="G7788" s="5">
        <v>0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19">
        <v>0</v>
      </c>
    </row>
    <row r="7789" spans="1:14" ht="15.75" hidden="1" customHeight="1" x14ac:dyDescent="0.2">
      <c r="A7789" s="14">
        <v>0</v>
      </c>
      <c r="B7789" s="16">
        <v>0</v>
      </c>
      <c r="C7789" s="14">
        <v>0</v>
      </c>
      <c r="D7789" s="17">
        <v>0</v>
      </c>
      <c r="E7789" s="5">
        <v>0</v>
      </c>
      <c r="F7789" s="5">
        <v>0</v>
      </c>
      <c r="G7789" s="5">
        <v>0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19">
        <v>0</v>
      </c>
    </row>
    <row r="7790" spans="1:14" ht="15.75" hidden="1" customHeight="1" x14ac:dyDescent="0.2">
      <c r="A7790" s="14">
        <v>0</v>
      </c>
      <c r="B7790" s="16">
        <v>0</v>
      </c>
      <c r="C7790" s="14">
        <v>0</v>
      </c>
      <c r="D7790" s="17">
        <v>0</v>
      </c>
      <c r="E7790" s="5">
        <v>0</v>
      </c>
      <c r="F7790" s="5">
        <v>0</v>
      </c>
      <c r="G7790" s="5">
        <v>0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19">
        <v>0</v>
      </c>
    </row>
    <row r="7791" spans="1:14" ht="15.75" hidden="1" customHeight="1" x14ac:dyDescent="0.2">
      <c r="A7791" s="14">
        <v>0</v>
      </c>
      <c r="B7791" s="16">
        <v>0</v>
      </c>
      <c r="C7791" s="14">
        <v>0</v>
      </c>
      <c r="D7791" s="17">
        <v>0</v>
      </c>
      <c r="E7791" s="5">
        <v>0</v>
      </c>
      <c r="F7791" s="5">
        <v>0</v>
      </c>
      <c r="G7791" s="5">
        <v>0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19">
        <v>0</v>
      </c>
    </row>
    <row r="7792" spans="1:14" ht="15.75" hidden="1" customHeight="1" x14ac:dyDescent="0.2">
      <c r="A7792" s="14">
        <v>0</v>
      </c>
      <c r="B7792" s="16">
        <v>0</v>
      </c>
      <c r="C7792" s="14">
        <v>0</v>
      </c>
      <c r="D7792" s="17">
        <v>0</v>
      </c>
      <c r="E7792" s="5">
        <v>0</v>
      </c>
      <c r="F7792" s="5">
        <v>0</v>
      </c>
      <c r="G7792" s="5">
        <v>0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19">
        <v>0</v>
      </c>
    </row>
    <row r="7793" spans="1:14" ht="15.75" hidden="1" customHeight="1" x14ac:dyDescent="0.2">
      <c r="A7793" s="14">
        <v>0</v>
      </c>
      <c r="B7793" s="16">
        <v>0</v>
      </c>
      <c r="C7793" s="14">
        <v>0</v>
      </c>
      <c r="D7793" s="17">
        <v>0</v>
      </c>
      <c r="E7793" s="5">
        <v>0</v>
      </c>
      <c r="F7793" s="5">
        <v>0</v>
      </c>
      <c r="G7793" s="5">
        <v>0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19">
        <v>0</v>
      </c>
    </row>
    <row r="7794" spans="1:14" ht="15.75" hidden="1" customHeight="1" x14ac:dyDescent="0.2">
      <c r="A7794" s="14">
        <v>0</v>
      </c>
      <c r="B7794" s="16">
        <v>0</v>
      </c>
      <c r="C7794" s="14">
        <v>0</v>
      </c>
      <c r="D7794" s="17">
        <v>0</v>
      </c>
      <c r="E7794" s="5">
        <v>0</v>
      </c>
      <c r="F7794" s="5">
        <v>0</v>
      </c>
      <c r="G7794" s="5">
        <v>0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19">
        <v>0</v>
      </c>
    </row>
    <row r="7795" spans="1:14" ht="15.75" hidden="1" customHeight="1" x14ac:dyDescent="0.2">
      <c r="A7795" s="14">
        <v>0</v>
      </c>
      <c r="B7795" s="16">
        <v>0</v>
      </c>
      <c r="C7795" s="14">
        <v>0</v>
      </c>
      <c r="D7795" s="17">
        <v>0</v>
      </c>
      <c r="E7795" s="5">
        <v>0</v>
      </c>
      <c r="F7795" s="5">
        <v>0</v>
      </c>
      <c r="G7795" s="5">
        <v>0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19">
        <v>0</v>
      </c>
    </row>
    <row r="7796" spans="1:14" ht="15.75" hidden="1" customHeight="1" x14ac:dyDescent="0.2">
      <c r="A7796" s="14">
        <v>0</v>
      </c>
      <c r="B7796" s="16">
        <v>0</v>
      </c>
      <c r="C7796" s="14">
        <v>0</v>
      </c>
      <c r="D7796" s="17">
        <v>0</v>
      </c>
      <c r="E7796" s="5">
        <v>0</v>
      </c>
      <c r="F7796" s="5">
        <v>0</v>
      </c>
      <c r="G7796" s="5">
        <v>0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19">
        <v>0</v>
      </c>
    </row>
    <row r="7797" spans="1:14" ht="15.75" hidden="1" customHeight="1" x14ac:dyDescent="0.2">
      <c r="A7797" s="14">
        <v>0</v>
      </c>
      <c r="B7797" s="16">
        <v>0</v>
      </c>
      <c r="C7797" s="14">
        <v>0</v>
      </c>
      <c r="D7797" s="17">
        <v>0</v>
      </c>
      <c r="E7797" s="5">
        <v>0</v>
      </c>
      <c r="F7797" s="5">
        <v>0</v>
      </c>
      <c r="G7797" s="5">
        <v>0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19">
        <v>0</v>
      </c>
    </row>
    <row r="7798" spans="1:14" ht="15.75" hidden="1" customHeight="1" x14ac:dyDescent="0.2">
      <c r="A7798" s="14">
        <v>0</v>
      </c>
      <c r="B7798" s="16">
        <v>0</v>
      </c>
      <c r="C7798" s="14">
        <v>0</v>
      </c>
      <c r="D7798" s="17">
        <v>0</v>
      </c>
      <c r="E7798" s="5">
        <v>0</v>
      </c>
      <c r="F7798" s="5">
        <v>0</v>
      </c>
      <c r="G7798" s="5">
        <v>0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19">
        <v>0</v>
      </c>
    </row>
    <row r="7799" spans="1:14" ht="15.75" hidden="1" customHeight="1" x14ac:dyDescent="0.2">
      <c r="A7799" s="14">
        <v>0</v>
      </c>
      <c r="B7799" s="16">
        <v>0</v>
      </c>
      <c r="C7799" s="14">
        <v>0</v>
      </c>
      <c r="D7799" s="17">
        <v>0</v>
      </c>
      <c r="E7799" s="5">
        <v>0</v>
      </c>
      <c r="F7799" s="5">
        <v>0</v>
      </c>
      <c r="G7799" s="5">
        <v>0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19">
        <v>0</v>
      </c>
    </row>
    <row r="7800" spans="1:14" ht="15.75" hidden="1" customHeight="1" x14ac:dyDescent="0.2">
      <c r="A7800" s="14">
        <v>0</v>
      </c>
      <c r="B7800" s="16">
        <v>0</v>
      </c>
      <c r="C7800" s="14">
        <v>0</v>
      </c>
      <c r="D7800" s="17">
        <v>0</v>
      </c>
      <c r="E7800" s="5">
        <v>0</v>
      </c>
      <c r="F7800" s="5">
        <v>0</v>
      </c>
      <c r="G7800" s="5">
        <v>0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19">
        <v>0</v>
      </c>
    </row>
    <row r="7801" spans="1:14" ht="15.75" hidden="1" customHeight="1" x14ac:dyDescent="0.2">
      <c r="A7801" s="14">
        <v>0</v>
      </c>
      <c r="B7801" s="16">
        <v>0</v>
      </c>
      <c r="C7801" s="14">
        <v>0</v>
      </c>
      <c r="D7801" s="17">
        <v>0</v>
      </c>
      <c r="E7801" s="5">
        <v>0</v>
      </c>
      <c r="F7801" s="5">
        <v>0</v>
      </c>
      <c r="G7801" s="5">
        <v>0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19">
        <v>0</v>
      </c>
    </row>
    <row r="7802" spans="1:14" ht="15.75" hidden="1" customHeight="1" x14ac:dyDescent="0.2">
      <c r="A7802" s="14">
        <v>0</v>
      </c>
      <c r="B7802" s="16">
        <v>0</v>
      </c>
      <c r="C7802" s="14">
        <v>0</v>
      </c>
      <c r="D7802" s="17">
        <v>0</v>
      </c>
      <c r="E7802" s="5">
        <v>0</v>
      </c>
      <c r="F7802" s="5">
        <v>0</v>
      </c>
      <c r="G7802" s="5">
        <v>0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19">
        <v>0</v>
      </c>
    </row>
    <row r="7803" spans="1:14" ht="15.75" hidden="1" customHeight="1" x14ac:dyDescent="0.2">
      <c r="A7803" s="14">
        <v>0</v>
      </c>
      <c r="B7803" s="16">
        <v>0</v>
      </c>
      <c r="C7803" s="14">
        <v>0</v>
      </c>
      <c r="D7803" s="17">
        <v>0</v>
      </c>
      <c r="E7803" s="5">
        <v>0</v>
      </c>
      <c r="F7803" s="5">
        <v>0</v>
      </c>
      <c r="G7803" s="5">
        <v>0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19">
        <v>0</v>
      </c>
    </row>
    <row r="7804" spans="1:14" ht="15.75" hidden="1" customHeight="1" x14ac:dyDescent="0.2">
      <c r="A7804" s="14">
        <v>0</v>
      </c>
      <c r="B7804" s="16">
        <v>0</v>
      </c>
      <c r="C7804" s="14">
        <v>0</v>
      </c>
      <c r="D7804" s="17">
        <v>0</v>
      </c>
      <c r="E7804" s="5">
        <v>0</v>
      </c>
      <c r="F7804" s="5">
        <v>0</v>
      </c>
      <c r="G7804" s="5">
        <v>0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19">
        <v>0</v>
      </c>
    </row>
    <row r="7805" spans="1:14" ht="15.75" hidden="1" customHeight="1" x14ac:dyDescent="0.2">
      <c r="A7805" s="14">
        <v>0</v>
      </c>
      <c r="B7805" s="16">
        <v>0</v>
      </c>
      <c r="C7805" s="14">
        <v>0</v>
      </c>
      <c r="D7805" s="17">
        <v>0</v>
      </c>
      <c r="E7805" s="5">
        <v>0</v>
      </c>
      <c r="F7805" s="5">
        <v>0</v>
      </c>
      <c r="G7805" s="5">
        <v>0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19">
        <v>0</v>
      </c>
    </row>
    <row r="7806" spans="1:14" ht="15.75" hidden="1" customHeight="1" x14ac:dyDescent="0.2">
      <c r="A7806" s="14">
        <v>0</v>
      </c>
      <c r="B7806" s="16">
        <v>0</v>
      </c>
      <c r="C7806" s="14">
        <v>0</v>
      </c>
      <c r="D7806" s="17">
        <v>0</v>
      </c>
      <c r="E7806" s="5">
        <v>0</v>
      </c>
      <c r="F7806" s="5">
        <v>0</v>
      </c>
      <c r="G7806" s="5">
        <v>0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19">
        <v>0</v>
      </c>
    </row>
    <row r="7807" spans="1:14" ht="15.75" hidden="1" customHeight="1" x14ac:dyDescent="0.2">
      <c r="A7807" s="14">
        <v>0</v>
      </c>
      <c r="B7807" s="16">
        <v>0</v>
      </c>
      <c r="C7807" s="14">
        <v>0</v>
      </c>
      <c r="D7807" s="17">
        <v>0</v>
      </c>
      <c r="E7807" s="5">
        <v>0</v>
      </c>
      <c r="F7807" s="5">
        <v>0</v>
      </c>
      <c r="G7807" s="5">
        <v>0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19">
        <v>0</v>
      </c>
    </row>
    <row r="7808" spans="1:14" ht="15.75" hidden="1" customHeight="1" x14ac:dyDescent="0.2">
      <c r="A7808" s="14">
        <v>0</v>
      </c>
      <c r="B7808" s="16">
        <v>0</v>
      </c>
      <c r="C7808" s="14">
        <v>0</v>
      </c>
      <c r="D7808" s="17">
        <v>0</v>
      </c>
      <c r="E7808" s="5">
        <v>0</v>
      </c>
      <c r="F7808" s="5">
        <v>0</v>
      </c>
      <c r="G7808" s="5">
        <v>0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19">
        <v>0</v>
      </c>
    </row>
    <row r="7809" spans="1:14" ht="15.75" hidden="1" customHeight="1" x14ac:dyDescent="0.2">
      <c r="A7809" s="14">
        <v>0</v>
      </c>
      <c r="B7809" s="16">
        <v>0</v>
      </c>
      <c r="C7809" s="14">
        <v>0</v>
      </c>
      <c r="D7809" s="17">
        <v>0</v>
      </c>
      <c r="E7809" s="5">
        <v>0</v>
      </c>
      <c r="F7809" s="5">
        <v>0</v>
      </c>
      <c r="G7809" s="5">
        <v>0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19">
        <v>0</v>
      </c>
    </row>
    <row r="7810" spans="1:14" ht="15.75" hidden="1" customHeight="1" x14ac:dyDescent="0.2">
      <c r="A7810" s="14">
        <v>0</v>
      </c>
      <c r="B7810" s="16">
        <v>0</v>
      </c>
      <c r="C7810" s="14">
        <v>0</v>
      </c>
      <c r="D7810" s="17">
        <v>0</v>
      </c>
      <c r="E7810" s="5">
        <v>0</v>
      </c>
      <c r="F7810" s="5">
        <v>0</v>
      </c>
      <c r="G7810" s="5">
        <v>0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19">
        <v>0</v>
      </c>
    </row>
    <row r="7811" spans="1:14" ht="15.75" hidden="1" customHeight="1" x14ac:dyDescent="0.2">
      <c r="A7811" s="14">
        <v>0</v>
      </c>
      <c r="B7811" s="16">
        <v>0</v>
      </c>
      <c r="C7811" s="14">
        <v>0</v>
      </c>
      <c r="D7811" s="17">
        <v>0</v>
      </c>
      <c r="E7811" s="5">
        <v>0</v>
      </c>
      <c r="F7811" s="5">
        <v>0</v>
      </c>
      <c r="G7811" s="5">
        <v>0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19">
        <v>0</v>
      </c>
    </row>
    <row r="7812" spans="1:14" ht="15.75" hidden="1" customHeight="1" x14ac:dyDescent="0.2">
      <c r="A7812" s="14">
        <v>0</v>
      </c>
      <c r="B7812" s="16">
        <v>0</v>
      </c>
      <c r="C7812" s="14">
        <v>0</v>
      </c>
      <c r="D7812" s="17">
        <v>0</v>
      </c>
      <c r="E7812" s="5">
        <v>0</v>
      </c>
      <c r="F7812" s="5">
        <v>0</v>
      </c>
      <c r="G7812" s="5">
        <v>0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19">
        <v>0</v>
      </c>
    </row>
    <row r="7813" spans="1:14" ht="15.75" hidden="1" customHeight="1" x14ac:dyDescent="0.2">
      <c r="A7813" s="14">
        <v>0</v>
      </c>
      <c r="B7813" s="16">
        <v>0</v>
      </c>
      <c r="C7813" s="14">
        <v>0</v>
      </c>
      <c r="D7813" s="17">
        <v>0</v>
      </c>
      <c r="E7813" s="5">
        <v>0</v>
      </c>
      <c r="F7813" s="5">
        <v>0</v>
      </c>
      <c r="G7813" s="5">
        <v>0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19">
        <v>0</v>
      </c>
    </row>
    <row r="7814" spans="1:14" ht="15.75" hidden="1" customHeight="1" x14ac:dyDescent="0.2">
      <c r="A7814" s="14">
        <v>0</v>
      </c>
      <c r="B7814" s="16">
        <v>0</v>
      </c>
      <c r="C7814" s="14">
        <v>0</v>
      </c>
      <c r="D7814" s="17">
        <v>0</v>
      </c>
      <c r="E7814" s="5">
        <v>0</v>
      </c>
      <c r="F7814" s="5">
        <v>0</v>
      </c>
      <c r="G7814" s="5">
        <v>0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19">
        <v>0</v>
      </c>
    </row>
    <row r="7815" spans="1:14" ht="15.75" hidden="1" customHeight="1" x14ac:dyDescent="0.2">
      <c r="A7815" s="14">
        <v>0</v>
      </c>
      <c r="B7815" s="16">
        <v>0</v>
      </c>
      <c r="C7815" s="14">
        <v>0</v>
      </c>
      <c r="D7815" s="17">
        <v>0</v>
      </c>
      <c r="E7815" s="5">
        <v>0</v>
      </c>
      <c r="F7815" s="5">
        <v>0</v>
      </c>
      <c r="G7815" s="5">
        <v>0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19">
        <v>0</v>
      </c>
    </row>
    <row r="7816" spans="1:14" ht="15.75" hidden="1" customHeight="1" x14ac:dyDescent="0.2">
      <c r="A7816" s="14">
        <v>0</v>
      </c>
      <c r="B7816" s="16">
        <v>0</v>
      </c>
      <c r="C7816" s="14">
        <v>0</v>
      </c>
      <c r="D7816" s="17">
        <v>0</v>
      </c>
      <c r="E7816" s="5">
        <v>0</v>
      </c>
      <c r="F7816" s="5">
        <v>0</v>
      </c>
      <c r="G7816" s="5">
        <v>0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19">
        <v>0</v>
      </c>
    </row>
    <row r="7817" spans="1:14" ht="15.75" hidden="1" customHeight="1" x14ac:dyDescent="0.2">
      <c r="A7817" s="14">
        <v>0</v>
      </c>
      <c r="B7817" s="16">
        <v>0</v>
      </c>
      <c r="C7817" s="14">
        <v>0</v>
      </c>
      <c r="D7817" s="17">
        <v>0</v>
      </c>
      <c r="E7817" s="5">
        <v>0</v>
      </c>
      <c r="F7817" s="5">
        <v>0</v>
      </c>
      <c r="G7817" s="5">
        <v>0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19">
        <v>0</v>
      </c>
    </row>
    <row r="7818" spans="1:14" ht="15.75" hidden="1" customHeight="1" x14ac:dyDescent="0.2">
      <c r="A7818" s="14">
        <v>0</v>
      </c>
      <c r="B7818" s="16">
        <v>0</v>
      </c>
      <c r="C7818" s="14">
        <v>0</v>
      </c>
      <c r="D7818" s="17">
        <v>0</v>
      </c>
      <c r="E7818" s="5">
        <v>0</v>
      </c>
      <c r="F7818" s="5">
        <v>0</v>
      </c>
      <c r="G7818" s="5">
        <v>0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19">
        <v>0</v>
      </c>
    </row>
    <row r="7819" spans="1:14" ht="15.75" hidden="1" customHeight="1" x14ac:dyDescent="0.2">
      <c r="A7819" s="14">
        <v>0</v>
      </c>
      <c r="B7819" s="16">
        <v>0</v>
      </c>
      <c r="C7819" s="14">
        <v>0</v>
      </c>
      <c r="D7819" s="17">
        <v>0</v>
      </c>
      <c r="E7819" s="5">
        <v>0</v>
      </c>
      <c r="F7819" s="5">
        <v>0</v>
      </c>
      <c r="G7819" s="5">
        <v>0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19">
        <v>0</v>
      </c>
    </row>
    <row r="7820" spans="1:14" ht="15.75" hidden="1" customHeight="1" x14ac:dyDescent="0.2">
      <c r="A7820" s="14">
        <v>0</v>
      </c>
      <c r="B7820" s="16">
        <v>0</v>
      </c>
      <c r="C7820" s="14">
        <v>0</v>
      </c>
      <c r="D7820" s="17">
        <v>0</v>
      </c>
      <c r="E7820" s="5">
        <v>0</v>
      </c>
      <c r="F7820" s="5">
        <v>0</v>
      </c>
      <c r="G7820" s="5">
        <v>0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19">
        <v>0</v>
      </c>
    </row>
    <row r="7821" spans="1:14" ht="15.75" hidden="1" customHeight="1" x14ac:dyDescent="0.2">
      <c r="A7821" s="14">
        <v>0</v>
      </c>
      <c r="B7821" s="16">
        <v>0</v>
      </c>
      <c r="C7821" s="14">
        <v>0</v>
      </c>
      <c r="D7821" s="17">
        <v>0</v>
      </c>
      <c r="E7821" s="5">
        <v>0</v>
      </c>
      <c r="F7821" s="5">
        <v>0</v>
      </c>
      <c r="G7821" s="5">
        <v>0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19">
        <v>0</v>
      </c>
    </row>
    <row r="7822" spans="1:14" ht="15.75" hidden="1" customHeight="1" x14ac:dyDescent="0.2">
      <c r="A7822" s="14">
        <v>0</v>
      </c>
      <c r="B7822" s="16">
        <v>0</v>
      </c>
      <c r="C7822" s="14">
        <v>0</v>
      </c>
      <c r="D7822" s="17">
        <v>0</v>
      </c>
      <c r="E7822" s="5">
        <v>0</v>
      </c>
      <c r="F7822" s="5">
        <v>0</v>
      </c>
      <c r="G7822" s="5">
        <v>0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19">
        <v>0</v>
      </c>
    </row>
    <row r="7823" spans="1:14" ht="15.75" hidden="1" customHeight="1" x14ac:dyDescent="0.2">
      <c r="A7823" s="14">
        <v>0</v>
      </c>
      <c r="B7823" s="16">
        <v>0</v>
      </c>
      <c r="C7823" s="14">
        <v>0</v>
      </c>
      <c r="D7823" s="17">
        <v>0</v>
      </c>
      <c r="E7823" s="5">
        <v>0</v>
      </c>
      <c r="F7823" s="5">
        <v>0</v>
      </c>
      <c r="G7823" s="5">
        <v>0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19">
        <v>0</v>
      </c>
    </row>
    <row r="7824" spans="1:14" ht="15.75" hidden="1" customHeight="1" x14ac:dyDescent="0.2">
      <c r="A7824" s="14">
        <v>0</v>
      </c>
      <c r="B7824" s="16">
        <v>0</v>
      </c>
      <c r="C7824" s="14">
        <v>0</v>
      </c>
      <c r="D7824" s="17">
        <v>0</v>
      </c>
      <c r="E7824" s="5">
        <v>0</v>
      </c>
      <c r="F7824" s="5">
        <v>0</v>
      </c>
      <c r="G7824" s="5">
        <v>0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19">
        <v>0</v>
      </c>
    </row>
    <row r="7825" spans="1:14" ht="15.75" hidden="1" customHeight="1" x14ac:dyDescent="0.2">
      <c r="A7825" s="14">
        <v>0</v>
      </c>
      <c r="B7825" s="16">
        <v>0</v>
      </c>
      <c r="C7825" s="14">
        <v>0</v>
      </c>
      <c r="D7825" s="17">
        <v>0</v>
      </c>
      <c r="E7825" s="5">
        <v>0</v>
      </c>
      <c r="F7825" s="5">
        <v>0</v>
      </c>
      <c r="G7825" s="5">
        <v>0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19">
        <v>0</v>
      </c>
    </row>
    <row r="7826" spans="1:14" ht="15.75" hidden="1" customHeight="1" x14ac:dyDescent="0.2">
      <c r="A7826" s="14">
        <v>0</v>
      </c>
      <c r="B7826" s="16">
        <v>0</v>
      </c>
      <c r="C7826" s="14">
        <v>0</v>
      </c>
      <c r="D7826" s="17">
        <v>0</v>
      </c>
      <c r="E7826" s="5">
        <v>0</v>
      </c>
      <c r="F7826" s="5">
        <v>0</v>
      </c>
      <c r="G7826" s="5">
        <v>0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19">
        <v>0</v>
      </c>
    </row>
    <row r="7827" spans="1:14" ht="15.75" hidden="1" customHeight="1" x14ac:dyDescent="0.2">
      <c r="A7827" s="14">
        <v>0</v>
      </c>
      <c r="B7827" s="16">
        <v>0</v>
      </c>
      <c r="C7827" s="14">
        <v>0</v>
      </c>
      <c r="D7827" s="17">
        <v>0</v>
      </c>
      <c r="E7827" s="5">
        <v>0</v>
      </c>
      <c r="F7827" s="5">
        <v>0</v>
      </c>
      <c r="G7827" s="5">
        <v>0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19">
        <v>0</v>
      </c>
    </row>
    <row r="7828" spans="1:14" ht="15.75" hidden="1" customHeight="1" x14ac:dyDescent="0.2">
      <c r="A7828" s="14">
        <v>0</v>
      </c>
      <c r="B7828" s="16">
        <v>0</v>
      </c>
      <c r="C7828" s="14">
        <v>0</v>
      </c>
      <c r="D7828" s="17">
        <v>0</v>
      </c>
      <c r="E7828" s="5">
        <v>0</v>
      </c>
      <c r="F7828" s="5">
        <v>0</v>
      </c>
      <c r="G7828" s="5">
        <v>0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19">
        <v>0</v>
      </c>
    </row>
    <row r="7829" spans="1:14" ht="15.75" hidden="1" customHeight="1" x14ac:dyDescent="0.2">
      <c r="A7829" s="14">
        <v>0</v>
      </c>
      <c r="B7829" s="16">
        <v>0</v>
      </c>
      <c r="C7829" s="14">
        <v>0</v>
      </c>
      <c r="D7829" s="17">
        <v>0</v>
      </c>
      <c r="E7829" s="5">
        <v>0</v>
      </c>
      <c r="F7829" s="5">
        <v>0</v>
      </c>
      <c r="G7829" s="5">
        <v>0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19">
        <v>0</v>
      </c>
    </row>
    <row r="7830" spans="1:14" ht="15.75" hidden="1" customHeight="1" x14ac:dyDescent="0.2">
      <c r="A7830" s="14">
        <v>0</v>
      </c>
      <c r="B7830" s="16">
        <v>0</v>
      </c>
      <c r="C7830" s="14">
        <v>0</v>
      </c>
      <c r="D7830" s="17">
        <v>0</v>
      </c>
      <c r="E7830" s="5">
        <v>0</v>
      </c>
      <c r="F7830" s="5">
        <v>0</v>
      </c>
      <c r="G7830" s="5">
        <v>0</v>
      </c>
      <c r="H7830" s="5">
        <v>0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  <c r="N7830" s="19">
        <v>0</v>
      </c>
    </row>
    <row r="7831" spans="1:14" ht="15.75" hidden="1" customHeight="1" x14ac:dyDescent="0.2">
      <c r="A7831" s="14">
        <v>0</v>
      </c>
      <c r="B7831" s="16">
        <v>0</v>
      </c>
      <c r="C7831" s="14">
        <v>0</v>
      </c>
      <c r="D7831" s="17">
        <v>0</v>
      </c>
      <c r="E7831" s="5">
        <v>0</v>
      </c>
      <c r="F7831" s="5">
        <v>0</v>
      </c>
      <c r="G7831" s="5">
        <v>0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19">
        <v>0</v>
      </c>
    </row>
    <row r="7832" spans="1:14" ht="15.75" hidden="1" customHeight="1" x14ac:dyDescent="0.2">
      <c r="A7832" s="14">
        <v>0</v>
      </c>
      <c r="B7832" s="16">
        <v>0</v>
      </c>
      <c r="C7832" s="14">
        <v>0</v>
      </c>
      <c r="D7832" s="17">
        <v>0</v>
      </c>
      <c r="E7832" s="5">
        <v>0</v>
      </c>
      <c r="F7832" s="5">
        <v>0</v>
      </c>
      <c r="G7832" s="5">
        <v>0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19">
        <v>0</v>
      </c>
    </row>
    <row r="7833" spans="1:14" ht="15.75" hidden="1" customHeight="1" x14ac:dyDescent="0.2">
      <c r="A7833" s="14">
        <v>0</v>
      </c>
      <c r="B7833" s="16">
        <v>0</v>
      </c>
      <c r="C7833" s="14">
        <v>0</v>
      </c>
      <c r="D7833" s="17">
        <v>0</v>
      </c>
      <c r="E7833" s="5">
        <v>0</v>
      </c>
      <c r="F7833" s="5">
        <v>0</v>
      </c>
      <c r="G7833" s="5">
        <v>0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19">
        <v>0</v>
      </c>
    </row>
    <row r="7834" spans="1:14" ht="15.75" hidden="1" customHeight="1" x14ac:dyDescent="0.2">
      <c r="A7834" s="14">
        <v>0</v>
      </c>
      <c r="B7834" s="16">
        <v>0</v>
      </c>
      <c r="C7834" s="14">
        <v>0</v>
      </c>
      <c r="D7834" s="17">
        <v>0</v>
      </c>
      <c r="E7834" s="5">
        <v>0</v>
      </c>
      <c r="F7834" s="5">
        <v>0</v>
      </c>
      <c r="G7834" s="5">
        <v>0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19">
        <v>0</v>
      </c>
    </row>
    <row r="7835" spans="1:14" ht="15.75" hidden="1" customHeight="1" x14ac:dyDescent="0.2">
      <c r="A7835" s="14">
        <v>0</v>
      </c>
      <c r="B7835" s="16">
        <v>0</v>
      </c>
      <c r="C7835" s="14">
        <v>0</v>
      </c>
      <c r="D7835" s="17">
        <v>0</v>
      </c>
      <c r="E7835" s="5">
        <v>0</v>
      </c>
      <c r="F7835" s="5">
        <v>0</v>
      </c>
      <c r="G7835" s="5">
        <v>0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19">
        <v>0</v>
      </c>
    </row>
    <row r="7836" spans="1:14" ht="15.75" hidden="1" customHeight="1" x14ac:dyDescent="0.2">
      <c r="A7836" s="14">
        <v>0</v>
      </c>
      <c r="B7836" s="16">
        <v>0</v>
      </c>
      <c r="C7836" s="14">
        <v>0</v>
      </c>
      <c r="D7836" s="17">
        <v>0</v>
      </c>
      <c r="E7836" s="5">
        <v>0</v>
      </c>
      <c r="F7836" s="5">
        <v>0</v>
      </c>
      <c r="G7836" s="5">
        <v>0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19">
        <v>0</v>
      </c>
    </row>
    <row r="7837" spans="1:14" ht="15.75" hidden="1" customHeight="1" x14ac:dyDescent="0.2">
      <c r="A7837" s="14">
        <v>0</v>
      </c>
      <c r="B7837" s="16">
        <v>0</v>
      </c>
      <c r="C7837" s="14">
        <v>0</v>
      </c>
      <c r="D7837" s="17">
        <v>0</v>
      </c>
      <c r="E7837" s="5">
        <v>0</v>
      </c>
      <c r="F7837" s="5">
        <v>0</v>
      </c>
      <c r="G7837" s="5">
        <v>0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19">
        <v>0</v>
      </c>
    </row>
    <row r="7838" spans="1:14" ht="15.75" hidden="1" customHeight="1" x14ac:dyDescent="0.2">
      <c r="A7838" s="14">
        <v>0</v>
      </c>
      <c r="B7838" s="16">
        <v>0</v>
      </c>
      <c r="C7838" s="14">
        <v>0</v>
      </c>
      <c r="D7838" s="17">
        <v>0</v>
      </c>
      <c r="E7838" s="5">
        <v>0</v>
      </c>
      <c r="F7838" s="5">
        <v>0</v>
      </c>
      <c r="G7838" s="5">
        <v>0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19">
        <v>0</v>
      </c>
    </row>
    <row r="7839" spans="1:14" ht="15.75" hidden="1" customHeight="1" x14ac:dyDescent="0.2">
      <c r="A7839" s="14">
        <v>0</v>
      </c>
      <c r="B7839" s="16">
        <v>0</v>
      </c>
      <c r="C7839" s="14">
        <v>0</v>
      </c>
      <c r="D7839" s="17">
        <v>0</v>
      </c>
      <c r="E7839" s="5">
        <v>0</v>
      </c>
      <c r="F7839" s="5">
        <v>0</v>
      </c>
      <c r="G7839" s="5">
        <v>0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19">
        <v>0</v>
      </c>
    </row>
    <row r="7840" spans="1:14" ht="15.75" hidden="1" customHeight="1" x14ac:dyDescent="0.2">
      <c r="A7840" s="14">
        <v>0</v>
      </c>
      <c r="B7840" s="16">
        <v>0</v>
      </c>
      <c r="C7840" s="14">
        <v>0</v>
      </c>
      <c r="D7840" s="17">
        <v>0</v>
      </c>
      <c r="E7840" s="5">
        <v>0</v>
      </c>
      <c r="F7840" s="5">
        <v>0</v>
      </c>
      <c r="G7840" s="5">
        <v>0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19">
        <v>0</v>
      </c>
    </row>
    <row r="7841" spans="1:14" ht="15.75" hidden="1" customHeight="1" x14ac:dyDescent="0.2">
      <c r="A7841" s="14">
        <v>0</v>
      </c>
      <c r="B7841" s="16">
        <v>0</v>
      </c>
      <c r="C7841" s="14">
        <v>0</v>
      </c>
      <c r="D7841" s="17">
        <v>0</v>
      </c>
      <c r="E7841" s="5">
        <v>0</v>
      </c>
      <c r="F7841" s="5">
        <v>0</v>
      </c>
      <c r="G7841" s="5">
        <v>0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19">
        <v>0</v>
      </c>
    </row>
    <row r="7842" spans="1:14" ht="15.75" hidden="1" customHeight="1" x14ac:dyDescent="0.2">
      <c r="A7842" s="14">
        <v>0</v>
      </c>
      <c r="B7842" s="16">
        <v>0</v>
      </c>
      <c r="C7842" s="14">
        <v>0</v>
      </c>
      <c r="D7842" s="17">
        <v>0</v>
      </c>
      <c r="E7842" s="5">
        <v>0</v>
      </c>
      <c r="F7842" s="5">
        <v>0</v>
      </c>
      <c r="G7842" s="5">
        <v>0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19">
        <v>0</v>
      </c>
    </row>
    <row r="7843" spans="1:14" ht="15.75" hidden="1" customHeight="1" x14ac:dyDescent="0.2">
      <c r="A7843" s="14">
        <v>0</v>
      </c>
      <c r="B7843" s="16">
        <v>0</v>
      </c>
      <c r="C7843" s="14">
        <v>0</v>
      </c>
      <c r="D7843" s="17">
        <v>0</v>
      </c>
      <c r="E7843" s="5">
        <v>0</v>
      </c>
      <c r="F7843" s="5">
        <v>0</v>
      </c>
      <c r="G7843" s="5">
        <v>0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19">
        <v>0</v>
      </c>
    </row>
    <row r="7844" spans="1:14" ht="15.75" hidden="1" customHeight="1" x14ac:dyDescent="0.2">
      <c r="A7844" s="14">
        <v>0</v>
      </c>
      <c r="B7844" s="16">
        <v>0</v>
      </c>
      <c r="C7844" s="14">
        <v>0</v>
      </c>
      <c r="D7844" s="17">
        <v>0</v>
      </c>
      <c r="E7844" s="5">
        <v>0</v>
      </c>
      <c r="F7844" s="5">
        <v>0</v>
      </c>
      <c r="G7844" s="5">
        <v>0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19">
        <v>0</v>
      </c>
    </row>
    <row r="7845" spans="1:14" ht="15.75" hidden="1" customHeight="1" x14ac:dyDescent="0.2">
      <c r="A7845" s="14">
        <v>0</v>
      </c>
      <c r="B7845" s="16">
        <v>0</v>
      </c>
      <c r="C7845" s="14">
        <v>0</v>
      </c>
      <c r="D7845" s="17">
        <v>0</v>
      </c>
      <c r="E7845" s="5">
        <v>0</v>
      </c>
      <c r="F7845" s="5">
        <v>0</v>
      </c>
      <c r="G7845" s="5">
        <v>0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19">
        <v>0</v>
      </c>
    </row>
    <row r="7846" spans="1:14" ht="15.75" hidden="1" customHeight="1" x14ac:dyDescent="0.2">
      <c r="A7846" s="14">
        <v>0</v>
      </c>
      <c r="B7846" s="16">
        <v>0</v>
      </c>
      <c r="C7846" s="14">
        <v>0</v>
      </c>
      <c r="D7846" s="17">
        <v>0</v>
      </c>
      <c r="E7846" s="5">
        <v>0</v>
      </c>
      <c r="F7846" s="5">
        <v>0</v>
      </c>
      <c r="G7846" s="5">
        <v>0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19">
        <v>0</v>
      </c>
    </row>
    <row r="7847" spans="1:14" ht="15.75" hidden="1" customHeight="1" x14ac:dyDescent="0.2">
      <c r="A7847" s="14">
        <v>0</v>
      </c>
      <c r="B7847" s="16">
        <v>0</v>
      </c>
      <c r="C7847" s="14">
        <v>0</v>
      </c>
      <c r="D7847" s="17">
        <v>0</v>
      </c>
      <c r="E7847" s="5">
        <v>0</v>
      </c>
      <c r="F7847" s="5">
        <v>0</v>
      </c>
      <c r="G7847" s="5">
        <v>0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19">
        <v>0</v>
      </c>
    </row>
    <row r="7848" spans="1:14" ht="15.75" hidden="1" customHeight="1" x14ac:dyDescent="0.2">
      <c r="A7848" s="14">
        <v>0</v>
      </c>
      <c r="B7848" s="16">
        <v>0</v>
      </c>
      <c r="C7848" s="14">
        <v>0</v>
      </c>
      <c r="D7848" s="17">
        <v>0</v>
      </c>
      <c r="E7848" s="5">
        <v>0</v>
      </c>
      <c r="F7848" s="5">
        <v>0</v>
      </c>
      <c r="G7848" s="5">
        <v>0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19">
        <v>0</v>
      </c>
    </row>
    <row r="7849" spans="1:14" ht="15.75" hidden="1" customHeight="1" x14ac:dyDescent="0.2">
      <c r="A7849" s="14">
        <v>0</v>
      </c>
      <c r="B7849" s="16">
        <v>0</v>
      </c>
      <c r="C7849" s="14">
        <v>0</v>
      </c>
      <c r="D7849" s="17">
        <v>0</v>
      </c>
      <c r="E7849" s="5">
        <v>0</v>
      </c>
      <c r="F7849" s="5">
        <v>0</v>
      </c>
      <c r="G7849" s="5">
        <v>0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19">
        <v>0</v>
      </c>
    </row>
    <row r="7850" spans="1:14" ht="15.75" hidden="1" customHeight="1" x14ac:dyDescent="0.2">
      <c r="A7850" s="14">
        <v>0</v>
      </c>
      <c r="B7850" s="16">
        <v>0</v>
      </c>
      <c r="C7850" s="14">
        <v>0</v>
      </c>
      <c r="D7850" s="17">
        <v>0</v>
      </c>
      <c r="E7850" s="5">
        <v>0</v>
      </c>
      <c r="F7850" s="5">
        <v>0</v>
      </c>
      <c r="G7850" s="5">
        <v>0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19">
        <v>0</v>
      </c>
    </row>
    <row r="7851" spans="1:14" ht="15.75" hidden="1" customHeight="1" x14ac:dyDescent="0.2">
      <c r="A7851" s="14">
        <v>0</v>
      </c>
      <c r="B7851" s="16">
        <v>0</v>
      </c>
      <c r="C7851" s="14">
        <v>0</v>
      </c>
      <c r="D7851" s="17">
        <v>0</v>
      </c>
      <c r="E7851" s="5">
        <v>0</v>
      </c>
      <c r="F7851" s="5">
        <v>0</v>
      </c>
      <c r="G7851" s="5">
        <v>0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19">
        <v>0</v>
      </c>
    </row>
    <row r="7852" spans="1:14" ht="15.75" hidden="1" customHeight="1" x14ac:dyDescent="0.2">
      <c r="A7852" s="14">
        <v>0</v>
      </c>
      <c r="B7852" s="16">
        <v>0</v>
      </c>
      <c r="C7852" s="14">
        <v>0</v>
      </c>
      <c r="D7852" s="17">
        <v>0</v>
      </c>
      <c r="E7852" s="5">
        <v>0</v>
      </c>
      <c r="F7852" s="5">
        <v>0</v>
      </c>
      <c r="G7852" s="5">
        <v>0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19">
        <v>0</v>
      </c>
    </row>
    <row r="7853" spans="1:14" ht="15.75" hidden="1" customHeight="1" x14ac:dyDescent="0.2">
      <c r="A7853" s="14">
        <v>0</v>
      </c>
      <c r="B7853" s="16">
        <v>0</v>
      </c>
      <c r="C7853" s="14">
        <v>0</v>
      </c>
      <c r="D7853" s="17">
        <v>0</v>
      </c>
      <c r="E7853" s="5">
        <v>0</v>
      </c>
      <c r="F7853" s="5">
        <v>0</v>
      </c>
      <c r="G7853" s="5">
        <v>0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19">
        <v>0</v>
      </c>
    </row>
    <row r="7854" spans="1:14" ht="15.75" hidden="1" customHeight="1" x14ac:dyDescent="0.2">
      <c r="A7854" s="14">
        <v>0</v>
      </c>
      <c r="B7854" s="16">
        <v>0</v>
      </c>
      <c r="C7854" s="14">
        <v>0</v>
      </c>
      <c r="D7854" s="17">
        <v>0</v>
      </c>
      <c r="E7854" s="5">
        <v>0</v>
      </c>
      <c r="F7854" s="5">
        <v>0</v>
      </c>
      <c r="G7854" s="5">
        <v>0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19">
        <v>0</v>
      </c>
    </row>
    <row r="7855" spans="1:14" ht="15.75" hidden="1" customHeight="1" x14ac:dyDescent="0.2">
      <c r="A7855" s="14">
        <v>0</v>
      </c>
      <c r="B7855" s="16">
        <v>0</v>
      </c>
      <c r="C7855" s="14">
        <v>0</v>
      </c>
      <c r="D7855" s="17">
        <v>0</v>
      </c>
      <c r="E7855" s="5">
        <v>0</v>
      </c>
      <c r="F7855" s="5">
        <v>0</v>
      </c>
      <c r="G7855" s="5">
        <v>0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19">
        <v>0</v>
      </c>
    </row>
    <row r="7856" spans="1:14" ht="15.75" hidden="1" customHeight="1" x14ac:dyDescent="0.2">
      <c r="A7856" s="14">
        <v>0</v>
      </c>
      <c r="B7856" s="16">
        <v>0</v>
      </c>
      <c r="C7856" s="14">
        <v>0</v>
      </c>
      <c r="D7856" s="17">
        <v>0</v>
      </c>
      <c r="E7856" s="5">
        <v>0</v>
      </c>
      <c r="F7856" s="5">
        <v>0</v>
      </c>
      <c r="G7856" s="5">
        <v>0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19">
        <v>0</v>
      </c>
    </row>
    <row r="7857" spans="1:14" ht="15.75" hidden="1" customHeight="1" x14ac:dyDescent="0.2">
      <c r="A7857" s="14">
        <v>0</v>
      </c>
      <c r="B7857" s="16">
        <v>0</v>
      </c>
      <c r="C7857" s="14">
        <v>0</v>
      </c>
      <c r="D7857" s="17">
        <v>0</v>
      </c>
      <c r="E7857" s="5">
        <v>0</v>
      </c>
      <c r="F7857" s="5">
        <v>0</v>
      </c>
      <c r="G7857" s="5">
        <v>0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19">
        <v>0</v>
      </c>
    </row>
    <row r="7858" spans="1:14" ht="15.75" hidden="1" customHeight="1" x14ac:dyDescent="0.2">
      <c r="A7858" s="14">
        <v>0</v>
      </c>
      <c r="B7858" s="16">
        <v>0</v>
      </c>
      <c r="C7858" s="14">
        <v>0</v>
      </c>
      <c r="D7858" s="17">
        <v>0</v>
      </c>
      <c r="E7858" s="5">
        <v>0</v>
      </c>
      <c r="F7858" s="5">
        <v>0</v>
      </c>
      <c r="G7858" s="5">
        <v>0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19">
        <v>0</v>
      </c>
    </row>
    <row r="7859" spans="1:14" ht="15.75" hidden="1" customHeight="1" x14ac:dyDescent="0.2">
      <c r="A7859" s="14">
        <v>0</v>
      </c>
      <c r="B7859" s="16">
        <v>0</v>
      </c>
      <c r="C7859" s="14">
        <v>0</v>
      </c>
      <c r="D7859" s="17">
        <v>0</v>
      </c>
      <c r="E7859" s="5">
        <v>0</v>
      </c>
      <c r="F7859" s="5">
        <v>0</v>
      </c>
      <c r="G7859" s="5">
        <v>0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19">
        <v>0</v>
      </c>
    </row>
    <row r="7860" spans="1:14" ht="15.75" hidden="1" customHeight="1" x14ac:dyDescent="0.2">
      <c r="A7860" s="14">
        <v>0</v>
      </c>
      <c r="B7860" s="16">
        <v>0</v>
      </c>
      <c r="C7860" s="14">
        <v>0</v>
      </c>
      <c r="D7860" s="17">
        <v>0</v>
      </c>
      <c r="E7860" s="5">
        <v>0</v>
      </c>
      <c r="F7860" s="5">
        <v>0</v>
      </c>
      <c r="G7860" s="5">
        <v>0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19">
        <v>0</v>
      </c>
    </row>
    <row r="7861" spans="1:14" ht="15.75" hidden="1" customHeight="1" x14ac:dyDescent="0.2">
      <c r="A7861" s="14">
        <v>0</v>
      </c>
      <c r="B7861" s="16">
        <v>0</v>
      </c>
      <c r="C7861" s="14">
        <v>0</v>
      </c>
      <c r="D7861" s="17">
        <v>0</v>
      </c>
      <c r="E7861" s="5">
        <v>0</v>
      </c>
      <c r="F7861" s="5">
        <v>0</v>
      </c>
      <c r="G7861" s="5">
        <v>0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19">
        <v>0</v>
      </c>
    </row>
    <row r="7862" spans="1:14" ht="15.75" hidden="1" customHeight="1" x14ac:dyDescent="0.2">
      <c r="A7862" s="14">
        <v>0</v>
      </c>
      <c r="B7862" s="16">
        <v>0</v>
      </c>
      <c r="C7862" s="14">
        <v>0</v>
      </c>
      <c r="D7862" s="17">
        <v>0</v>
      </c>
      <c r="E7862" s="5">
        <v>0</v>
      </c>
      <c r="F7862" s="5">
        <v>0</v>
      </c>
      <c r="G7862" s="5">
        <v>0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19">
        <v>0</v>
      </c>
    </row>
    <row r="7863" spans="1:14" ht="15.75" hidden="1" customHeight="1" x14ac:dyDescent="0.2">
      <c r="A7863" s="14">
        <v>0</v>
      </c>
      <c r="B7863" s="16">
        <v>0</v>
      </c>
      <c r="C7863" s="14">
        <v>0</v>
      </c>
      <c r="D7863" s="17">
        <v>0</v>
      </c>
      <c r="E7863" s="5">
        <v>0</v>
      </c>
      <c r="F7863" s="5">
        <v>0</v>
      </c>
      <c r="G7863" s="5">
        <v>0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19">
        <v>0</v>
      </c>
    </row>
    <row r="7864" spans="1:14" ht="15.75" hidden="1" customHeight="1" x14ac:dyDescent="0.2">
      <c r="A7864" s="14">
        <v>0</v>
      </c>
      <c r="B7864" s="16">
        <v>0</v>
      </c>
      <c r="C7864" s="14">
        <v>0</v>
      </c>
      <c r="D7864" s="17">
        <v>0</v>
      </c>
      <c r="E7864" s="5">
        <v>0</v>
      </c>
      <c r="F7864" s="5">
        <v>0</v>
      </c>
      <c r="G7864" s="5">
        <v>0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19">
        <v>0</v>
      </c>
    </row>
    <row r="7865" spans="1:14" ht="15.75" hidden="1" customHeight="1" x14ac:dyDescent="0.2">
      <c r="A7865" s="14">
        <v>0</v>
      </c>
      <c r="B7865" s="16">
        <v>0</v>
      </c>
      <c r="C7865" s="14">
        <v>0</v>
      </c>
      <c r="D7865" s="17">
        <v>0</v>
      </c>
      <c r="E7865" s="5">
        <v>0</v>
      </c>
      <c r="F7865" s="5">
        <v>0</v>
      </c>
      <c r="G7865" s="5">
        <v>0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19">
        <v>0</v>
      </c>
    </row>
    <row r="7866" spans="1:14" ht="15.75" hidden="1" customHeight="1" x14ac:dyDescent="0.2">
      <c r="A7866" s="14">
        <v>0</v>
      </c>
      <c r="B7866" s="16">
        <v>0</v>
      </c>
      <c r="C7866" s="14">
        <v>0</v>
      </c>
      <c r="D7866" s="17">
        <v>0</v>
      </c>
      <c r="E7866" s="5">
        <v>0</v>
      </c>
      <c r="F7866" s="5">
        <v>0</v>
      </c>
      <c r="G7866" s="5">
        <v>0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19">
        <v>0</v>
      </c>
    </row>
    <row r="7867" spans="1:14" ht="15.75" hidden="1" customHeight="1" x14ac:dyDescent="0.2">
      <c r="A7867" s="14">
        <v>0</v>
      </c>
      <c r="B7867" s="16">
        <v>0</v>
      </c>
      <c r="C7867" s="14">
        <v>0</v>
      </c>
      <c r="D7867" s="17">
        <v>0</v>
      </c>
      <c r="E7867" s="5">
        <v>0</v>
      </c>
      <c r="F7867" s="5">
        <v>0</v>
      </c>
      <c r="G7867" s="5">
        <v>0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19">
        <v>0</v>
      </c>
    </row>
    <row r="7868" spans="1:14" ht="15.75" hidden="1" customHeight="1" x14ac:dyDescent="0.2">
      <c r="A7868" s="14">
        <v>0</v>
      </c>
      <c r="B7868" s="16">
        <v>0</v>
      </c>
      <c r="C7868" s="14">
        <v>0</v>
      </c>
      <c r="D7868" s="17">
        <v>0</v>
      </c>
      <c r="E7868" s="5">
        <v>0</v>
      </c>
      <c r="F7868" s="5">
        <v>0</v>
      </c>
      <c r="G7868" s="5">
        <v>0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19">
        <v>0</v>
      </c>
    </row>
    <row r="7869" spans="1:14" ht="15.75" hidden="1" customHeight="1" x14ac:dyDescent="0.2">
      <c r="A7869" s="14">
        <v>0</v>
      </c>
      <c r="B7869" s="16">
        <v>0</v>
      </c>
      <c r="C7869" s="14">
        <v>0</v>
      </c>
      <c r="D7869" s="17">
        <v>0</v>
      </c>
      <c r="E7869" s="5">
        <v>0</v>
      </c>
      <c r="F7869" s="5">
        <v>0</v>
      </c>
      <c r="G7869" s="5">
        <v>0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  <c r="N7869" s="19">
        <v>0</v>
      </c>
    </row>
    <row r="7870" spans="1:14" ht="15.75" hidden="1" customHeight="1" x14ac:dyDescent="0.2">
      <c r="A7870" s="14">
        <v>0</v>
      </c>
      <c r="B7870" s="16">
        <v>0</v>
      </c>
      <c r="C7870" s="14">
        <v>0</v>
      </c>
      <c r="D7870" s="17">
        <v>0</v>
      </c>
      <c r="E7870" s="5">
        <v>0</v>
      </c>
      <c r="F7870" s="5">
        <v>0</v>
      </c>
      <c r="G7870" s="5">
        <v>0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  <c r="N7870" s="19">
        <v>0</v>
      </c>
    </row>
    <row r="7871" spans="1:14" ht="15.75" hidden="1" customHeight="1" x14ac:dyDescent="0.2">
      <c r="A7871" s="14">
        <v>0</v>
      </c>
      <c r="B7871" s="16">
        <v>0</v>
      </c>
      <c r="C7871" s="14">
        <v>0</v>
      </c>
      <c r="D7871" s="17">
        <v>0</v>
      </c>
      <c r="E7871" s="5">
        <v>0</v>
      </c>
      <c r="F7871" s="5">
        <v>0</v>
      </c>
      <c r="G7871" s="5">
        <v>0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19">
        <v>0</v>
      </c>
    </row>
    <row r="7872" spans="1:14" ht="15.75" hidden="1" customHeight="1" x14ac:dyDescent="0.2">
      <c r="A7872" s="14">
        <v>0</v>
      </c>
      <c r="B7872" s="16">
        <v>0</v>
      </c>
      <c r="C7872" s="14">
        <v>0</v>
      </c>
      <c r="D7872" s="17">
        <v>0</v>
      </c>
      <c r="E7872" s="5">
        <v>0</v>
      </c>
      <c r="F7872" s="5">
        <v>0</v>
      </c>
      <c r="G7872" s="5">
        <v>0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19">
        <v>0</v>
      </c>
    </row>
    <row r="7873" spans="1:14" ht="15.75" hidden="1" customHeight="1" x14ac:dyDescent="0.2">
      <c r="A7873" s="14">
        <v>0</v>
      </c>
      <c r="B7873" s="16">
        <v>0</v>
      </c>
      <c r="C7873" s="14">
        <v>0</v>
      </c>
      <c r="D7873" s="17">
        <v>0</v>
      </c>
      <c r="E7873" s="5">
        <v>0</v>
      </c>
      <c r="F7873" s="5">
        <v>0</v>
      </c>
      <c r="G7873" s="5">
        <v>0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19">
        <v>0</v>
      </c>
    </row>
    <row r="7874" spans="1:14" ht="15.75" hidden="1" customHeight="1" x14ac:dyDescent="0.2">
      <c r="A7874" s="14">
        <v>0</v>
      </c>
      <c r="B7874" s="16">
        <v>0</v>
      </c>
      <c r="C7874" s="14">
        <v>0</v>
      </c>
      <c r="D7874" s="17">
        <v>0</v>
      </c>
      <c r="E7874" s="5">
        <v>0</v>
      </c>
      <c r="F7874" s="5">
        <v>0</v>
      </c>
      <c r="G7874" s="5">
        <v>0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19">
        <v>0</v>
      </c>
    </row>
    <row r="7875" spans="1:14" ht="15.75" hidden="1" customHeight="1" x14ac:dyDescent="0.2">
      <c r="A7875" s="14">
        <v>0</v>
      </c>
      <c r="B7875" s="16">
        <v>0</v>
      </c>
      <c r="C7875" s="14">
        <v>0</v>
      </c>
      <c r="D7875" s="17">
        <v>0</v>
      </c>
      <c r="E7875" s="5">
        <v>0</v>
      </c>
      <c r="F7875" s="5">
        <v>0</v>
      </c>
      <c r="G7875" s="5">
        <v>0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19">
        <v>0</v>
      </c>
    </row>
    <row r="7876" spans="1:14" ht="15.75" hidden="1" customHeight="1" x14ac:dyDescent="0.2">
      <c r="A7876" s="14">
        <v>0</v>
      </c>
      <c r="B7876" s="16">
        <v>0</v>
      </c>
      <c r="C7876" s="14">
        <v>0</v>
      </c>
      <c r="D7876" s="17">
        <v>0</v>
      </c>
      <c r="E7876" s="5">
        <v>0</v>
      </c>
      <c r="F7876" s="5">
        <v>0</v>
      </c>
      <c r="G7876" s="5">
        <v>0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19">
        <v>0</v>
      </c>
    </row>
    <row r="7877" spans="1:14" ht="15.75" hidden="1" customHeight="1" x14ac:dyDescent="0.2">
      <c r="A7877" s="14">
        <v>0</v>
      </c>
      <c r="B7877" s="16">
        <v>0</v>
      </c>
      <c r="C7877" s="14">
        <v>0</v>
      </c>
      <c r="D7877" s="17">
        <v>0</v>
      </c>
      <c r="E7877" s="5">
        <v>0</v>
      </c>
      <c r="F7877" s="5">
        <v>0</v>
      </c>
      <c r="G7877" s="5">
        <v>0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19">
        <v>0</v>
      </c>
    </row>
    <row r="7878" spans="1:14" ht="15.75" hidden="1" customHeight="1" x14ac:dyDescent="0.2">
      <c r="A7878" s="14">
        <v>0</v>
      </c>
      <c r="B7878" s="16">
        <v>0</v>
      </c>
      <c r="C7878" s="14">
        <v>0</v>
      </c>
      <c r="D7878" s="17">
        <v>0</v>
      </c>
      <c r="E7878" s="5">
        <v>0</v>
      </c>
      <c r="F7878" s="5">
        <v>0</v>
      </c>
      <c r="G7878" s="5">
        <v>0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19">
        <v>0</v>
      </c>
    </row>
    <row r="7879" spans="1:14" ht="15.75" hidden="1" customHeight="1" x14ac:dyDescent="0.2">
      <c r="A7879" s="14">
        <v>0</v>
      </c>
      <c r="B7879" s="16">
        <v>0</v>
      </c>
      <c r="C7879" s="14">
        <v>0</v>
      </c>
      <c r="D7879" s="17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19">
        <v>0</v>
      </c>
    </row>
    <row r="7880" spans="1:14" ht="15.75" hidden="1" customHeight="1" x14ac:dyDescent="0.2">
      <c r="A7880" s="14">
        <v>0</v>
      </c>
      <c r="B7880" s="16">
        <v>0</v>
      </c>
      <c r="C7880" s="14">
        <v>0</v>
      </c>
      <c r="D7880" s="17">
        <v>0</v>
      </c>
      <c r="E7880" s="5">
        <v>0</v>
      </c>
      <c r="F7880" s="5">
        <v>0</v>
      </c>
      <c r="G7880" s="5">
        <v>0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19">
        <v>0</v>
      </c>
    </row>
    <row r="7881" spans="1:14" ht="15.75" hidden="1" customHeight="1" x14ac:dyDescent="0.2">
      <c r="A7881" s="14">
        <v>0</v>
      </c>
      <c r="B7881" s="16">
        <v>0</v>
      </c>
      <c r="C7881" s="14">
        <v>0</v>
      </c>
      <c r="D7881" s="17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19">
        <v>0</v>
      </c>
    </row>
    <row r="7882" spans="1:14" ht="15.75" hidden="1" customHeight="1" x14ac:dyDescent="0.2">
      <c r="A7882" s="14">
        <v>0</v>
      </c>
      <c r="B7882" s="16">
        <v>0</v>
      </c>
      <c r="C7882" s="14">
        <v>0</v>
      </c>
      <c r="D7882" s="17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19">
        <v>0</v>
      </c>
    </row>
    <row r="7883" spans="1:14" ht="15.75" hidden="1" customHeight="1" x14ac:dyDescent="0.2">
      <c r="A7883" s="14">
        <v>0</v>
      </c>
      <c r="B7883" s="16">
        <v>0</v>
      </c>
      <c r="C7883" s="14">
        <v>0</v>
      </c>
      <c r="D7883" s="17">
        <v>0</v>
      </c>
      <c r="E7883" s="5">
        <v>0</v>
      </c>
      <c r="F7883" s="5">
        <v>0</v>
      </c>
      <c r="G7883" s="5">
        <v>0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19">
        <v>0</v>
      </c>
    </row>
    <row r="7884" spans="1:14" ht="15.75" hidden="1" customHeight="1" x14ac:dyDescent="0.2">
      <c r="A7884" s="14">
        <v>0</v>
      </c>
      <c r="B7884" s="16">
        <v>0</v>
      </c>
      <c r="C7884" s="14">
        <v>0</v>
      </c>
      <c r="D7884" s="17">
        <v>0</v>
      </c>
      <c r="E7884" s="5">
        <v>0</v>
      </c>
      <c r="F7884" s="5">
        <v>0</v>
      </c>
      <c r="G7884" s="5">
        <v>0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19">
        <v>0</v>
      </c>
    </row>
    <row r="7885" spans="1:14" ht="15.75" hidden="1" customHeight="1" x14ac:dyDescent="0.2">
      <c r="A7885" s="14">
        <v>0</v>
      </c>
      <c r="B7885" s="16">
        <v>0</v>
      </c>
      <c r="C7885" s="14">
        <v>0</v>
      </c>
      <c r="D7885" s="17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19">
        <v>0</v>
      </c>
    </row>
    <row r="7886" spans="1:14" ht="15.75" hidden="1" customHeight="1" x14ac:dyDescent="0.2">
      <c r="A7886" s="14">
        <v>0</v>
      </c>
      <c r="B7886" s="16">
        <v>0</v>
      </c>
      <c r="C7886" s="14">
        <v>0</v>
      </c>
      <c r="D7886" s="17">
        <v>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19">
        <v>0</v>
      </c>
    </row>
    <row r="7887" spans="1:14" ht="15.75" hidden="1" customHeight="1" x14ac:dyDescent="0.2">
      <c r="A7887" s="14">
        <v>0</v>
      </c>
      <c r="B7887" s="16">
        <v>0</v>
      </c>
      <c r="C7887" s="14">
        <v>0</v>
      </c>
      <c r="D7887" s="17">
        <v>0</v>
      </c>
      <c r="E7887" s="5">
        <v>0</v>
      </c>
      <c r="F7887" s="5">
        <v>0</v>
      </c>
      <c r="G7887" s="5">
        <v>0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19">
        <v>0</v>
      </c>
    </row>
    <row r="7888" spans="1:14" ht="15.75" hidden="1" customHeight="1" x14ac:dyDescent="0.2">
      <c r="A7888" s="14">
        <v>0</v>
      </c>
      <c r="B7888" s="16">
        <v>0</v>
      </c>
      <c r="C7888" s="14">
        <v>0</v>
      </c>
      <c r="D7888" s="17">
        <v>0</v>
      </c>
      <c r="E7888" s="5">
        <v>0</v>
      </c>
      <c r="F7888" s="5">
        <v>0</v>
      </c>
      <c r="G7888" s="5">
        <v>0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19">
        <v>0</v>
      </c>
    </row>
    <row r="7889" spans="1:14" ht="15.75" hidden="1" customHeight="1" x14ac:dyDescent="0.2">
      <c r="A7889" s="14">
        <v>0</v>
      </c>
      <c r="B7889" s="16">
        <v>0</v>
      </c>
      <c r="C7889" s="14">
        <v>0</v>
      </c>
      <c r="D7889" s="17">
        <v>0</v>
      </c>
      <c r="E7889" s="5">
        <v>0</v>
      </c>
      <c r="F7889" s="5">
        <v>0</v>
      </c>
      <c r="G7889" s="5">
        <v>0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19">
        <v>0</v>
      </c>
    </row>
    <row r="7890" spans="1:14" ht="15.75" hidden="1" customHeight="1" x14ac:dyDescent="0.2">
      <c r="A7890" s="14">
        <v>0</v>
      </c>
      <c r="B7890" s="16">
        <v>0</v>
      </c>
      <c r="C7890" s="14">
        <v>0</v>
      </c>
      <c r="D7890" s="17">
        <v>0</v>
      </c>
      <c r="E7890" s="5">
        <v>0</v>
      </c>
      <c r="F7890" s="5">
        <v>0</v>
      </c>
      <c r="G7890" s="5">
        <v>0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  <c r="N7890" s="19">
        <v>0</v>
      </c>
    </row>
    <row r="7891" spans="1:14" ht="15.75" hidden="1" customHeight="1" x14ac:dyDescent="0.2">
      <c r="A7891" s="14">
        <v>0</v>
      </c>
      <c r="B7891" s="16">
        <v>0</v>
      </c>
      <c r="C7891" s="14">
        <v>0</v>
      </c>
      <c r="D7891" s="17">
        <v>0</v>
      </c>
      <c r="E7891" s="5">
        <v>0</v>
      </c>
      <c r="F7891" s="5">
        <v>0</v>
      </c>
      <c r="G7891" s="5">
        <v>0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  <c r="N7891" s="19">
        <v>0</v>
      </c>
    </row>
    <row r="7892" spans="1:14" ht="15.75" hidden="1" customHeight="1" x14ac:dyDescent="0.2">
      <c r="A7892" s="14">
        <v>0</v>
      </c>
      <c r="B7892" s="16">
        <v>0</v>
      </c>
      <c r="C7892" s="14">
        <v>0</v>
      </c>
      <c r="D7892" s="17">
        <v>0</v>
      </c>
      <c r="E7892" s="5">
        <v>0</v>
      </c>
      <c r="F7892" s="5">
        <v>0</v>
      </c>
      <c r="G7892" s="5">
        <v>0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  <c r="N7892" s="19">
        <v>0</v>
      </c>
    </row>
    <row r="7893" spans="1:14" ht="15.75" hidden="1" customHeight="1" x14ac:dyDescent="0.2">
      <c r="A7893" s="14">
        <v>0</v>
      </c>
      <c r="B7893" s="16">
        <v>0</v>
      </c>
      <c r="C7893" s="14">
        <v>0</v>
      </c>
      <c r="D7893" s="17">
        <v>0</v>
      </c>
      <c r="E7893" s="5">
        <v>0</v>
      </c>
      <c r="F7893" s="5">
        <v>0</v>
      </c>
      <c r="G7893" s="5">
        <v>0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19">
        <v>0</v>
      </c>
    </row>
    <row r="7894" spans="1:14" ht="15.75" hidden="1" customHeight="1" x14ac:dyDescent="0.2">
      <c r="A7894" s="14">
        <v>0</v>
      </c>
      <c r="B7894" s="16">
        <v>0</v>
      </c>
      <c r="C7894" s="14">
        <v>0</v>
      </c>
      <c r="D7894" s="17">
        <v>0</v>
      </c>
      <c r="E7894" s="5">
        <v>0</v>
      </c>
      <c r="F7894" s="5">
        <v>0</v>
      </c>
      <c r="G7894" s="5">
        <v>0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  <c r="N7894" s="19">
        <v>0</v>
      </c>
    </row>
    <row r="7895" spans="1:14" ht="15.75" hidden="1" customHeight="1" x14ac:dyDescent="0.2">
      <c r="A7895" s="14">
        <v>0</v>
      </c>
      <c r="B7895" s="16">
        <v>0</v>
      </c>
      <c r="C7895" s="14">
        <v>0</v>
      </c>
      <c r="D7895" s="17">
        <v>0</v>
      </c>
      <c r="E7895" s="5">
        <v>0</v>
      </c>
      <c r="F7895" s="5">
        <v>0</v>
      </c>
      <c r="G7895" s="5">
        <v>0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19">
        <v>0</v>
      </c>
    </row>
    <row r="7896" spans="1:14" ht="15.75" hidden="1" customHeight="1" x14ac:dyDescent="0.2">
      <c r="A7896" s="14">
        <v>0</v>
      </c>
      <c r="B7896" s="16">
        <v>0</v>
      </c>
      <c r="C7896" s="14">
        <v>0</v>
      </c>
      <c r="D7896" s="17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19">
        <v>0</v>
      </c>
    </row>
    <row r="7897" spans="1:14" ht="15.75" hidden="1" customHeight="1" x14ac:dyDescent="0.2">
      <c r="A7897" s="14">
        <v>0</v>
      </c>
      <c r="B7897" s="16">
        <v>0</v>
      </c>
      <c r="C7897" s="14">
        <v>0</v>
      </c>
      <c r="D7897" s="17">
        <v>0</v>
      </c>
      <c r="E7897" s="5">
        <v>0</v>
      </c>
      <c r="F7897" s="5">
        <v>0</v>
      </c>
      <c r="G7897" s="5">
        <v>0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  <c r="N7897" s="19">
        <v>0</v>
      </c>
    </row>
    <row r="7898" spans="1:14" ht="15.75" hidden="1" customHeight="1" x14ac:dyDescent="0.2">
      <c r="A7898" s="14">
        <v>0</v>
      </c>
      <c r="B7898" s="16">
        <v>0</v>
      </c>
      <c r="C7898" s="14">
        <v>0</v>
      </c>
      <c r="D7898" s="17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  <c r="N7898" s="19">
        <v>0</v>
      </c>
    </row>
    <row r="7899" spans="1:14" ht="15.75" hidden="1" customHeight="1" x14ac:dyDescent="0.2">
      <c r="A7899" s="14">
        <v>0</v>
      </c>
      <c r="B7899" s="16">
        <v>0</v>
      </c>
      <c r="C7899" s="14">
        <v>0</v>
      </c>
      <c r="D7899" s="17">
        <v>0</v>
      </c>
      <c r="E7899" s="5">
        <v>0</v>
      </c>
      <c r="F7899" s="5">
        <v>0</v>
      </c>
      <c r="G7899" s="5">
        <v>0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19">
        <v>0</v>
      </c>
    </row>
    <row r="7900" spans="1:14" ht="15.75" hidden="1" customHeight="1" x14ac:dyDescent="0.2">
      <c r="A7900" s="14">
        <v>0</v>
      </c>
      <c r="B7900" s="16">
        <v>0</v>
      </c>
      <c r="C7900" s="14">
        <v>0</v>
      </c>
      <c r="D7900" s="17">
        <v>0</v>
      </c>
      <c r="E7900" s="5">
        <v>0</v>
      </c>
      <c r="F7900" s="5">
        <v>0</v>
      </c>
      <c r="G7900" s="5">
        <v>0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19">
        <v>0</v>
      </c>
    </row>
    <row r="7901" spans="1:14" ht="15.75" hidden="1" customHeight="1" x14ac:dyDescent="0.2">
      <c r="A7901" s="14">
        <v>0</v>
      </c>
      <c r="B7901" s="16">
        <v>0</v>
      </c>
      <c r="C7901" s="14">
        <v>0</v>
      </c>
      <c r="D7901" s="17">
        <v>0</v>
      </c>
      <c r="E7901" s="5">
        <v>0</v>
      </c>
      <c r="F7901" s="5">
        <v>0</v>
      </c>
      <c r="G7901" s="5">
        <v>0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19">
        <v>0</v>
      </c>
    </row>
    <row r="7902" spans="1:14" ht="15.75" hidden="1" customHeight="1" x14ac:dyDescent="0.2">
      <c r="A7902" s="14">
        <v>0</v>
      </c>
      <c r="B7902" s="16">
        <v>0</v>
      </c>
      <c r="C7902" s="14">
        <v>0</v>
      </c>
      <c r="D7902" s="17">
        <v>0</v>
      </c>
      <c r="E7902" s="5">
        <v>0</v>
      </c>
      <c r="F7902" s="5">
        <v>0</v>
      </c>
      <c r="G7902" s="5">
        <v>0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19">
        <v>0</v>
      </c>
    </row>
    <row r="7903" spans="1:14" ht="15.75" hidden="1" customHeight="1" x14ac:dyDescent="0.2">
      <c r="A7903" s="14">
        <v>0</v>
      </c>
      <c r="B7903" s="16">
        <v>0</v>
      </c>
      <c r="C7903" s="14">
        <v>0</v>
      </c>
      <c r="D7903" s="17">
        <v>0</v>
      </c>
      <c r="E7903" s="5">
        <v>0</v>
      </c>
      <c r="F7903" s="5">
        <v>0</v>
      </c>
      <c r="G7903" s="5">
        <v>0</v>
      </c>
      <c r="H7903" s="5">
        <v>0</v>
      </c>
      <c r="I7903" s="5">
        <v>0</v>
      </c>
      <c r="J7903" s="5">
        <v>0</v>
      </c>
      <c r="K7903" s="5">
        <v>0</v>
      </c>
      <c r="L7903" s="5">
        <v>0</v>
      </c>
      <c r="M7903" s="5">
        <v>0</v>
      </c>
      <c r="N7903" s="19">
        <v>0</v>
      </c>
    </row>
    <row r="7904" spans="1:14" ht="15.75" hidden="1" customHeight="1" x14ac:dyDescent="0.2">
      <c r="A7904" s="14">
        <v>0</v>
      </c>
      <c r="B7904" s="16">
        <v>0</v>
      </c>
      <c r="C7904" s="14">
        <v>0</v>
      </c>
      <c r="D7904" s="17">
        <v>0</v>
      </c>
      <c r="E7904" s="5">
        <v>0</v>
      </c>
      <c r="F7904" s="5">
        <v>0</v>
      </c>
      <c r="G7904" s="5">
        <v>0</v>
      </c>
      <c r="H7904" s="5">
        <v>0</v>
      </c>
      <c r="I7904" s="5">
        <v>0</v>
      </c>
      <c r="J7904" s="5">
        <v>0</v>
      </c>
      <c r="K7904" s="5">
        <v>0</v>
      </c>
      <c r="L7904" s="5">
        <v>0</v>
      </c>
      <c r="M7904" s="5">
        <v>0</v>
      </c>
      <c r="N7904" s="19">
        <v>0</v>
      </c>
    </row>
    <row r="7905" spans="1:14" ht="15.75" hidden="1" customHeight="1" x14ac:dyDescent="0.2">
      <c r="A7905" s="14">
        <v>0</v>
      </c>
      <c r="B7905" s="16">
        <v>0</v>
      </c>
      <c r="C7905" s="14">
        <v>0</v>
      </c>
      <c r="D7905" s="17">
        <v>0</v>
      </c>
      <c r="E7905" s="5">
        <v>0</v>
      </c>
      <c r="F7905" s="5">
        <v>0</v>
      </c>
      <c r="G7905" s="5">
        <v>0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  <c r="N7905" s="19">
        <v>0</v>
      </c>
    </row>
    <row r="7906" spans="1:14" ht="15.75" hidden="1" customHeight="1" x14ac:dyDescent="0.2">
      <c r="A7906" s="14">
        <v>0</v>
      </c>
      <c r="B7906" s="16">
        <v>0</v>
      </c>
      <c r="C7906" s="14">
        <v>0</v>
      </c>
      <c r="D7906" s="17">
        <v>0</v>
      </c>
      <c r="E7906" s="5">
        <v>0</v>
      </c>
      <c r="F7906" s="5">
        <v>0</v>
      </c>
      <c r="G7906" s="5">
        <v>0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19">
        <v>0</v>
      </c>
    </row>
    <row r="7907" spans="1:14" ht="15.75" hidden="1" customHeight="1" x14ac:dyDescent="0.2">
      <c r="A7907" s="14">
        <v>0</v>
      </c>
      <c r="B7907" s="16">
        <v>0</v>
      </c>
      <c r="C7907" s="14">
        <v>0</v>
      </c>
      <c r="D7907" s="17">
        <v>0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19">
        <v>0</v>
      </c>
    </row>
    <row r="7908" spans="1:14" ht="15.75" hidden="1" customHeight="1" x14ac:dyDescent="0.2">
      <c r="A7908" s="14">
        <v>0</v>
      </c>
      <c r="B7908" s="16">
        <v>0</v>
      </c>
      <c r="C7908" s="14">
        <v>0</v>
      </c>
      <c r="D7908" s="17">
        <v>0</v>
      </c>
      <c r="E7908" s="5">
        <v>0</v>
      </c>
      <c r="F7908" s="5">
        <v>0</v>
      </c>
      <c r="G7908" s="5">
        <v>0</v>
      </c>
      <c r="H7908" s="5">
        <v>0</v>
      </c>
      <c r="I7908" s="5">
        <v>0</v>
      </c>
      <c r="J7908" s="5">
        <v>0</v>
      </c>
      <c r="K7908" s="5">
        <v>0</v>
      </c>
      <c r="L7908" s="5">
        <v>0</v>
      </c>
      <c r="M7908" s="5">
        <v>0</v>
      </c>
      <c r="N7908" s="19">
        <v>0</v>
      </c>
    </row>
    <row r="7909" spans="1:14" ht="15.75" hidden="1" customHeight="1" x14ac:dyDescent="0.2">
      <c r="A7909" s="14">
        <v>0</v>
      </c>
      <c r="B7909" s="16">
        <v>0</v>
      </c>
      <c r="C7909" s="14">
        <v>0</v>
      </c>
      <c r="D7909" s="17">
        <v>0</v>
      </c>
      <c r="E7909" s="5">
        <v>0</v>
      </c>
      <c r="F7909" s="5">
        <v>0</v>
      </c>
      <c r="G7909" s="5">
        <v>0</v>
      </c>
      <c r="H7909" s="5">
        <v>0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  <c r="N7909" s="19">
        <v>0</v>
      </c>
    </row>
    <row r="7910" spans="1:14" ht="15.75" hidden="1" customHeight="1" x14ac:dyDescent="0.2">
      <c r="A7910" s="14">
        <v>0</v>
      </c>
      <c r="B7910" s="16">
        <v>0</v>
      </c>
      <c r="C7910" s="14">
        <v>0</v>
      </c>
      <c r="D7910" s="17">
        <v>0</v>
      </c>
      <c r="E7910" s="5">
        <v>0</v>
      </c>
      <c r="F7910" s="5">
        <v>0</v>
      </c>
      <c r="G7910" s="5">
        <v>0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19">
        <v>0</v>
      </c>
    </row>
    <row r="7911" spans="1:14" ht="15.75" hidden="1" customHeight="1" x14ac:dyDescent="0.2">
      <c r="A7911" s="14">
        <v>0</v>
      </c>
      <c r="B7911" s="16">
        <v>0</v>
      </c>
      <c r="C7911" s="14">
        <v>0</v>
      </c>
      <c r="D7911" s="17">
        <v>0</v>
      </c>
      <c r="E7911" s="5">
        <v>0</v>
      </c>
      <c r="F7911" s="5">
        <v>0</v>
      </c>
      <c r="G7911" s="5">
        <v>0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19">
        <v>0</v>
      </c>
    </row>
    <row r="7912" spans="1:14" ht="15.75" hidden="1" customHeight="1" x14ac:dyDescent="0.2">
      <c r="A7912" s="14">
        <v>0</v>
      </c>
      <c r="B7912" s="16">
        <v>0</v>
      </c>
      <c r="C7912" s="14">
        <v>0</v>
      </c>
      <c r="D7912" s="17">
        <v>0</v>
      </c>
      <c r="E7912" s="5">
        <v>0</v>
      </c>
      <c r="F7912" s="5">
        <v>0</v>
      </c>
      <c r="G7912" s="5">
        <v>0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19">
        <v>0</v>
      </c>
    </row>
    <row r="7913" spans="1:14" ht="15.75" hidden="1" customHeight="1" x14ac:dyDescent="0.2">
      <c r="A7913" s="14">
        <v>0</v>
      </c>
      <c r="B7913" s="16">
        <v>0</v>
      </c>
      <c r="C7913" s="14">
        <v>0</v>
      </c>
      <c r="D7913" s="17">
        <v>0</v>
      </c>
      <c r="E7913" s="5">
        <v>0</v>
      </c>
      <c r="F7913" s="5">
        <v>0</v>
      </c>
      <c r="G7913" s="5">
        <v>0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19">
        <v>0</v>
      </c>
    </row>
    <row r="7914" spans="1:14" ht="15.75" hidden="1" customHeight="1" x14ac:dyDescent="0.2">
      <c r="A7914" s="14">
        <v>0</v>
      </c>
      <c r="B7914" s="16">
        <v>0</v>
      </c>
      <c r="C7914" s="14">
        <v>0</v>
      </c>
      <c r="D7914" s="17">
        <v>0</v>
      </c>
      <c r="E7914" s="5">
        <v>0</v>
      </c>
      <c r="F7914" s="5">
        <v>0</v>
      </c>
      <c r="G7914" s="5">
        <v>0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19">
        <v>0</v>
      </c>
    </row>
    <row r="7915" spans="1:14" ht="15.75" hidden="1" customHeight="1" x14ac:dyDescent="0.2">
      <c r="A7915" s="14">
        <v>0</v>
      </c>
      <c r="B7915" s="16">
        <v>0</v>
      </c>
      <c r="C7915" s="14">
        <v>0</v>
      </c>
      <c r="D7915" s="17">
        <v>0</v>
      </c>
      <c r="E7915" s="5">
        <v>0</v>
      </c>
      <c r="F7915" s="5">
        <v>0</v>
      </c>
      <c r="G7915" s="5">
        <v>0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19">
        <v>0</v>
      </c>
    </row>
    <row r="7916" spans="1:14" ht="15.75" hidden="1" customHeight="1" x14ac:dyDescent="0.2">
      <c r="A7916" s="14">
        <v>0</v>
      </c>
      <c r="B7916" s="16">
        <v>0</v>
      </c>
      <c r="C7916" s="14">
        <v>0</v>
      </c>
      <c r="D7916" s="17">
        <v>0</v>
      </c>
      <c r="E7916" s="5">
        <v>0</v>
      </c>
      <c r="F7916" s="5">
        <v>0</v>
      </c>
      <c r="G7916" s="5">
        <v>0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  <c r="N7916" s="19">
        <v>0</v>
      </c>
    </row>
    <row r="7917" spans="1:14" ht="15.75" hidden="1" customHeight="1" x14ac:dyDescent="0.2">
      <c r="A7917" s="14">
        <v>0</v>
      </c>
      <c r="B7917" s="16">
        <v>0</v>
      </c>
      <c r="C7917" s="14">
        <v>0</v>
      </c>
      <c r="D7917" s="17">
        <v>0</v>
      </c>
      <c r="E7917" s="5">
        <v>0</v>
      </c>
      <c r="F7917" s="5">
        <v>0</v>
      </c>
      <c r="G7917" s="5">
        <v>0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19">
        <v>0</v>
      </c>
    </row>
    <row r="7918" spans="1:14" ht="15.75" hidden="1" customHeight="1" x14ac:dyDescent="0.2">
      <c r="A7918" s="14">
        <v>0</v>
      </c>
      <c r="B7918" s="16">
        <v>0</v>
      </c>
      <c r="C7918" s="14">
        <v>0</v>
      </c>
      <c r="D7918" s="17">
        <v>0</v>
      </c>
      <c r="E7918" s="5">
        <v>0</v>
      </c>
      <c r="F7918" s="5">
        <v>0</v>
      </c>
      <c r="G7918" s="5">
        <v>0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19">
        <v>0</v>
      </c>
    </row>
    <row r="7919" spans="1:14" ht="15.75" hidden="1" customHeight="1" x14ac:dyDescent="0.2">
      <c r="A7919" s="14">
        <v>0</v>
      </c>
      <c r="B7919" s="16">
        <v>0</v>
      </c>
      <c r="C7919" s="14">
        <v>0</v>
      </c>
      <c r="D7919" s="17">
        <v>0</v>
      </c>
      <c r="E7919" s="5">
        <v>0</v>
      </c>
      <c r="F7919" s="5">
        <v>0</v>
      </c>
      <c r="G7919" s="5">
        <v>0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19">
        <v>0</v>
      </c>
    </row>
    <row r="7920" spans="1:14" ht="15.75" hidden="1" customHeight="1" x14ac:dyDescent="0.2">
      <c r="A7920" s="14">
        <v>0</v>
      </c>
      <c r="B7920" s="16">
        <v>0</v>
      </c>
      <c r="C7920" s="14">
        <v>0</v>
      </c>
      <c r="D7920" s="17">
        <v>0</v>
      </c>
      <c r="E7920" s="5">
        <v>0</v>
      </c>
      <c r="F7920" s="5">
        <v>0</v>
      </c>
      <c r="G7920" s="5">
        <v>0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19">
        <v>0</v>
      </c>
    </row>
    <row r="7921" spans="1:14" ht="15.75" hidden="1" customHeight="1" x14ac:dyDescent="0.2">
      <c r="A7921" s="14">
        <v>0</v>
      </c>
      <c r="B7921" s="16">
        <v>0</v>
      </c>
      <c r="C7921" s="14">
        <v>0</v>
      </c>
      <c r="D7921" s="17">
        <v>0</v>
      </c>
      <c r="E7921" s="5">
        <v>0</v>
      </c>
      <c r="F7921" s="5">
        <v>0</v>
      </c>
      <c r="G7921" s="5">
        <v>0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19">
        <v>0</v>
      </c>
    </row>
    <row r="7922" spans="1:14" ht="15.75" hidden="1" customHeight="1" x14ac:dyDescent="0.2">
      <c r="A7922" s="14">
        <v>0</v>
      </c>
      <c r="B7922" s="16">
        <v>0</v>
      </c>
      <c r="C7922" s="14">
        <v>0</v>
      </c>
      <c r="D7922" s="17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19">
        <v>0</v>
      </c>
    </row>
    <row r="7923" spans="1:14" ht="15.75" hidden="1" customHeight="1" x14ac:dyDescent="0.2">
      <c r="A7923" s="14">
        <v>0</v>
      </c>
      <c r="B7923" s="16">
        <v>0</v>
      </c>
      <c r="C7923" s="14">
        <v>0</v>
      </c>
      <c r="D7923" s="17">
        <v>0</v>
      </c>
      <c r="E7923" s="5">
        <v>0</v>
      </c>
      <c r="F7923" s="5">
        <v>0</v>
      </c>
      <c r="G7923" s="5">
        <v>0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19">
        <v>0</v>
      </c>
    </row>
    <row r="7924" spans="1:14" ht="15.75" hidden="1" customHeight="1" x14ac:dyDescent="0.2">
      <c r="A7924" s="14">
        <v>0</v>
      </c>
      <c r="B7924" s="16">
        <v>0</v>
      </c>
      <c r="C7924" s="14">
        <v>0</v>
      </c>
      <c r="D7924" s="17">
        <v>0</v>
      </c>
      <c r="E7924" s="5">
        <v>0</v>
      </c>
      <c r="F7924" s="5">
        <v>0</v>
      </c>
      <c r="G7924" s="5">
        <v>0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19">
        <v>0</v>
      </c>
    </row>
    <row r="7925" spans="1:14" ht="15.75" hidden="1" customHeight="1" x14ac:dyDescent="0.2">
      <c r="A7925" s="14">
        <v>0</v>
      </c>
      <c r="B7925" s="16">
        <v>0</v>
      </c>
      <c r="C7925" s="14">
        <v>0</v>
      </c>
      <c r="D7925" s="17">
        <v>0</v>
      </c>
      <c r="E7925" s="5">
        <v>0</v>
      </c>
      <c r="F7925" s="5">
        <v>0</v>
      </c>
      <c r="G7925" s="5">
        <v>0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19">
        <v>0</v>
      </c>
    </row>
    <row r="7926" spans="1:14" ht="15.75" hidden="1" customHeight="1" x14ac:dyDescent="0.2">
      <c r="A7926" s="14">
        <v>0</v>
      </c>
      <c r="B7926" s="16">
        <v>0</v>
      </c>
      <c r="C7926" s="14">
        <v>0</v>
      </c>
      <c r="D7926" s="17">
        <v>0</v>
      </c>
      <c r="E7926" s="5">
        <v>0</v>
      </c>
      <c r="F7926" s="5">
        <v>0</v>
      </c>
      <c r="G7926" s="5">
        <v>0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19">
        <v>0</v>
      </c>
    </row>
    <row r="7927" spans="1:14" ht="15.75" hidden="1" customHeight="1" x14ac:dyDescent="0.2">
      <c r="A7927" s="14">
        <v>0</v>
      </c>
      <c r="B7927" s="16">
        <v>0</v>
      </c>
      <c r="C7927" s="14">
        <v>0</v>
      </c>
      <c r="D7927" s="17">
        <v>0</v>
      </c>
      <c r="E7927" s="5">
        <v>0</v>
      </c>
      <c r="F7927" s="5">
        <v>0</v>
      </c>
      <c r="G7927" s="5">
        <v>0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19">
        <v>0</v>
      </c>
    </row>
    <row r="7928" spans="1:14" ht="15.75" hidden="1" customHeight="1" x14ac:dyDescent="0.2">
      <c r="A7928" s="14">
        <v>0</v>
      </c>
      <c r="B7928" s="16">
        <v>0</v>
      </c>
      <c r="C7928" s="14">
        <v>0</v>
      </c>
      <c r="D7928" s="17">
        <v>0</v>
      </c>
      <c r="E7928" s="5">
        <v>0</v>
      </c>
      <c r="F7928" s="5">
        <v>0</v>
      </c>
      <c r="G7928" s="5">
        <v>0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  <c r="N7928" s="19">
        <v>0</v>
      </c>
    </row>
    <row r="7929" spans="1:14" ht="15.75" hidden="1" customHeight="1" x14ac:dyDescent="0.2">
      <c r="A7929" s="14">
        <v>0</v>
      </c>
      <c r="B7929" s="16">
        <v>0</v>
      </c>
      <c r="C7929" s="14">
        <v>0</v>
      </c>
      <c r="D7929" s="17">
        <v>0</v>
      </c>
      <c r="E7929" s="5">
        <v>0</v>
      </c>
      <c r="F7929" s="5">
        <v>0</v>
      </c>
      <c r="G7929" s="5">
        <v>0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19">
        <v>0</v>
      </c>
    </row>
    <row r="7930" spans="1:14" ht="15.75" hidden="1" customHeight="1" x14ac:dyDescent="0.2">
      <c r="A7930" s="14">
        <v>0</v>
      </c>
      <c r="B7930" s="16">
        <v>0</v>
      </c>
      <c r="C7930" s="14">
        <v>0</v>
      </c>
      <c r="D7930" s="17">
        <v>0</v>
      </c>
      <c r="E7930" s="5">
        <v>0</v>
      </c>
      <c r="F7930" s="5">
        <v>0</v>
      </c>
      <c r="G7930" s="5">
        <v>0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  <c r="N7930" s="19">
        <v>0</v>
      </c>
    </row>
    <row r="7931" spans="1:14" ht="15.75" hidden="1" customHeight="1" x14ac:dyDescent="0.2">
      <c r="A7931" s="14">
        <v>0</v>
      </c>
      <c r="B7931" s="16">
        <v>0</v>
      </c>
      <c r="C7931" s="14">
        <v>0</v>
      </c>
      <c r="D7931" s="17">
        <v>0</v>
      </c>
      <c r="E7931" s="5">
        <v>0</v>
      </c>
      <c r="F7931" s="5">
        <v>0</v>
      </c>
      <c r="G7931" s="5">
        <v>0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  <c r="N7931" s="19">
        <v>0</v>
      </c>
    </row>
    <row r="7932" spans="1:14" ht="15.75" hidden="1" customHeight="1" x14ac:dyDescent="0.2">
      <c r="A7932" s="14">
        <v>0</v>
      </c>
      <c r="B7932" s="16">
        <v>0</v>
      </c>
      <c r="C7932" s="14">
        <v>0</v>
      </c>
      <c r="D7932" s="17">
        <v>0</v>
      </c>
      <c r="E7932" s="5">
        <v>0</v>
      </c>
      <c r="F7932" s="5">
        <v>0</v>
      </c>
      <c r="G7932" s="5">
        <v>0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19">
        <v>0</v>
      </c>
    </row>
    <row r="7933" spans="1:14" ht="15.75" hidden="1" customHeight="1" x14ac:dyDescent="0.2">
      <c r="A7933" s="14">
        <v>0</v>
      </c>
      <c r="B7933" s="16">
        <v>0</v>
      </c>
      <c r="C7933" s="14">
        <v>0</v>
      </c>
      <c r="D7933" s="17">
        <v>0</v>
      </c>
      <c r="E7933" s="5">
        <v>0</v>
      </c>
      <c r="F7933" s="5">
        <v>0</v>
      </c>
      <c r="G7933" s="5">
        <v>0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  <c r="N7933" s="19">
        <v>0</v>
      </c>
    </row>
    <row r="7934" spans="1:14" ht="15.75" hidden="1" customHeight="1" x14ac:dyDescent="0.2">
      <c r="A7934" s="14">
        <v>0</v>
      </c>
      <c r="B7934" s="16">
        <v>0</v>
      </c>
      <c r="C7934" s="14">
        <v>0</v>
      </c>
      <c r="D7934" s="17">
        <v>0</v>
      </c>
      <c r="E7934" s="5">
        <v>0</v>
      </c>
      <c r="F7934" s="5">
        <v>0</v>
      </c>
      <c r="G7934" s="5">
        <v>0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  <c r="N7934" s="19">
        <v>0</v>
      </c>
    </row>
    <row r="7935" spans="1:14" ht="15.75" hidden="1" customHeight="1" x14ac:dyDescent="0.2">
      <c r="A7935" s="14">
        <v>0</v>
      </c>
      <c r="B7935" s="16">
        <v>0</v>
      </c>
      <c r="C7935" s="14">
        <v>0</v>
      </c>
      <c r="D7935" s="17">
        <v>0</v>
      </c>
      <c r="E7935" s="5">
        <v>0</v>
      </c>
      <c r="F7935" s="5">
        <v>0</v>
      </c>
      <c r="G7935" s="5">
        <v>0</v>
      </c>
      <c r="H7935" s="5">
        <v>0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  <c r="N7935" s="19">
        <v>0</v>
      </c>
    </row>
    <row r="7936" spans="1:14" ht="15.75" hidden="1" customHeight="1" x14ac:dyDescent="0.2">
      <c r="A7936" s="14">
        <v>0</v>
      </c>
      <c r="B7936" s="16">
        <v>0</v>
      </c>
      <c r="C7936" s="14">
        <v>0</v>
      </c>
      <c r="D7936" s="17">
        <v>0</v>
      </c>
      <c r="E7936" s="5">
        <v>0</v>
      </c>
      <c r="F7936" s="5">
        <v>0</v>
      </c>
      <c r="G7936" s="5">
        <v>0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19">
        <v>0</v>
      </c>
    </row>
    <row r="7937" spans="1:14" ht="15.75" hidden="1" customHeight="1" x14ac:dyDescent="0.2">
      <c r="A7937" s="14">
        <v>0</v>
      </c>
      <c r="B7937" s="16">
        <v>0</v>
      </c>
      <c r="C7937" s="14">
        <v>0</v>
      </c>
      <c r="D7937" s="17">
        <v>0</v>
      </c>
      <c r="E7937" s="5">
        <v>0</v>
      </c>
      <c r="F7937" s="5">
        <v>0</v>
      </c>
      <c r="G7937" s="5">
        <v>0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19">
        <v>0</v>
      </c>
    </row>
    <row r="7938" spans="1:14" ht="15.75" hidden="1" customHeight="1" x14ac:dyDescent="0.2">
      <c r="A7938" s="14">
        <v>0</v>
      </c>
      <c r="B7938" s="16">
        <v>0</v>
      </c>
      <c r="C7938" s="14">
        <v>0</v>
      </c>
      <c r="D7938" s="17">
        <v>0</v>
      </c>
      <c r="E7938" s="5">
        <v>0</v>
      </c>
      <c r="F7938" s="5">
        <v>0</v>
      </c>
      <c r="G7938" s="5">
        <v>0</v>
      </c>
      <c r="H7938" s="5">
        <v>0</v>
      </c>
      <c r="I7938" s="5">
        <v>0</v>
      </c>
      <c r="J7938" s="5">
        <v>0</v>
      </c>
      <c r="K7938" s="5">
        <v>0</v>
      </c>
      <c r="L7938" s="5">
        <v>0</v>
      </c>
      <c r="M7938" s="5">
        <v>0</v>
      </c>
      <c r="N7938" s="19">
        <v>0</v>
      </c>
    </row>
    <row r="7939" spans="1:14" ht="15.75" hidden="1" customHeight="1" x14ac:dyDescent="0.2">
      <c r="A7939" s="14">
        <v>0</v>
      </c>
      <c r="B7939" s="16">
        <v>0</v>
      </c>
      <c r="C7939" s="14">
        <v>0</v>
      </c>
      <c r="D7939" s="17">
        <v>0</v>
      </c>
      <c r="E7939" s="5">
        <v>0</v>
      </c>
      <c r="F7939" s="5">
        <v>0</v>
      </c>
      <c r="G7939" s="5">
        <v>0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  <c r="N7939" s="19">
        <v>0</v>
      </c>
    </row>
    <row r="7940" spans="1:14" ht="15.75" hidden="1" customHeight="1" x14ac:dyDescent="0.2">
      <c r="A7940" s="14">
        <v>0</v>
      </c>
      <c r="B7940" s="16">
        <v>0</v>
      </c>
      <c r="C7940" s="14">
        <v>0</v>
      </c>
      <c r="D7940" s="17">
        <v>0</v>
      </c>
      <c r="E7940" s="5">
        <v>0</v>
      </c>
      <c r="F7940" s="5">
        <v>0</v>
      </c>
      <c r="G7940" s="5">
        <v>0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19">
        <v>0</v>
      </c>
    </row>
    <row r="7941" spans="1:14" ht="15.75" hidden="1" customHeight="1" x14ac:dyDescent="0.2">
      <c r="A7941" s="14">
        <v>0</v>
      </c>
      <c r="B7941" s="16">
        <v>0</v>
      </c>
      <c r="C7941" s="14">
        <v>0</v>
      </c>
      <c r="D7941" s="17">
        <v>0</v>
      </c>
      <c r="E7941" s="5">
        <v>0</v>
      </c>
      <c r="F7941" s="5">
        <v>0</v>
      </c>
      <c r="G7941" s="5">
        <v>0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  <c r="N7941" s="19">
        <v>0</v>
      </c>
    </row>
    <row r="7942" spans="1:14" ht="15.75" hidden="1" customHeight="1" x14ac:dyDescent="0.2">
      <c r="A7942" s="14">
        <v>0</v>
      </c>
      <c r="B7942" s="16">
        <v>0</v>
      </c>
      <c r="C7942" s="14">
        <v>0</v>
      </c>
      <c r="D7942" s="17">
        <v>0</v>
      </c>
      <c r="E7942" s="5">
        <v>0</v>
      </c>
      <c r="F7942" s="5">
        <v>0</v>
      </c>
      <c r="G7942" s="5">
        <v>0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19">
        <v>0</v>
      </c>
    </row>
    <row r="7943" spans="1:14" ht="15.75" hidden="1" customHeight="1" x14ac:dyDescent="0.2">
      <c r="A7943" s="14">
        <v>0</v>
      </c>
      <c r="B7943" s="16">
        <v>0</v>
      </c>
      <c r="C7943" s="14">
        <v>0</v>
      </c>
      <c r="D7943" s="17">
        <v>0</v>
      </c>
      <c r="E7943" s="5">
        <v>0</v>
      </c>
      <c r="F7943" s="5">
        <v>0</v>
      </c>
      <c r="G7943" s="5">
        <v>0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  <c r="N7943" s="19">
        <v>0</v>
      </c>
    </row>
    <row r="7944" spans="1:14" ht="15.75" hidden="1" customHeight="1" x14ac:dyDescent="0.2">
      <c r="A7944" s="14">
        <v>0</v>
      </c>
      <c r="B7944" s="16">
        <v>0</v>
      </c>
      <c r="C7944" s="14">
        <v>0</v>
      </c>
      <c r="D7944" s="17">
        <v>0</v>
      </c>
      <c r="E7944" s="5">
        <v>0</v>
      </c>
      <c r="F7944" s="5">
        <v>0</v>
      </c>
      <c r="G7944" s="5">
        <v>0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  <c r="N7944" s="19">
        <v>0</v>
      </c>
    </row>
    <row r="7945" spans="1:14" ht="15.75" hidden="1" customHeight="1" x14ac:dyDescent="0.2">
      <c r="A7945" s="14">
        <v>0</v>
      </c>
      <c r="B7945" s="16">
        <v>0</v>
      </c>
      <c r="C7945" s="14">
        <v>0</v>
      </c>
      <c r="D7945" s="17">
        <v>0</v>
      </c>
      <c r="E7945" s="5">
        <v>0</v>
      </c>
      <c r="F7945" s="5">
        <v>0</v>
      </c>
      <c r="G7945" s="5">
        <v>0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19">
        <v>0</v>
      </c>
    </row>
    <row r="7946" spans="1:14" ht="15.75" hidden="1" customHeight="1" x14ac:dyDescent="0.2">
      <c r="A7946" s="14">
        <v>0</v>
      </c>
      <c r="B7946" s="16">
        <v>0</v>
      </c>
      <c r="C7946" s="14">
        <v>0</v>
      </c>
      <c r="D7946" s="17">
        <v>0</v>
      </c>
      <c r="E7946" s="5">
        <v>0</v>
      </c>
      <c r="F7946" s="5">
        <v>0</v>
      </c>
      <c r="G7946" s="5">
        <v>0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19">
        <v>0</v>
      </c>
    </row>
    <row r="7947" spans="1:14" ht="15.75" hidden="1" customHeight="1" x14ac:dyDescent="0.2">
      <c r="A7947" s="14">
        <v>0</v>
      </c>
      <c r="B7947" s="16">
        <v>0</v>
      </c>
      <c r="C7947" s="14">
        <v>0</v>
      </c>
      <c r="D7947" s="17">
        <v>0</v>
      </c>
      <c r="E7947" s="5">
        <v>0</v>
      </c>
      <c r="F7947" s="5">
        <v>0</v>
      </c>
      <c r="G7947" s="5">
        <v>0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19">
        <v>0</v>
      </c>
    </row>
    <row r="7948" spans="1:14" ht="15.75" hidden="1" customHeight="1" x14ac:dyDescent="0.2">
      <c r="A7948" s="14">
        <v>0</v>
      </c>
      <c r="B7948" s="16">
        <v>0</v>
      </c>
      <c r="C7948" s="14">
        <v>0</v>
      </c>
      <c r="D7948" s="17">
        <v>0</v>
      </c>
      <c r="E7948" s="5">
        <v>0</v>
      </c>
      <c r="F7948" s="5">
        <v>0</v>
      </c>
      <c r="G7948" s="5">
        <v>0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0</v>
      </c>
      <c r="N7948" s="19">
        <v>0</v>
      </c>
    </row>
    <row r="7949" spans="1:14" ht="15.75" hidden="1" customHeight="1" x14ac:dyDescent="0.2">
      <c r="A7949" s="14">
        <v>0</v>
      </c>
      <c r="B7949" s="16">
        <v>0</v>
      </c>
      <c r="C7949" s="14">
        <v>0</v>
      </c>
      <c r="D7949" s="17">
        <v>0</v>
      </c>
      <c r="E7949" s="5">
        <v>0</v>
      </c>
      <c r="F7949" s="5">
        <v>0</v>
      </c>
      <c r="G7949" s="5">
        <v>0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0</v>
      </c>
      <c r="N7949" s="19">
        <v>0</v>
      </c>
    </row>
    <row r="7950" spans="1:14" ht="15.75" hidden="1" customHeight="1" x14ac:dyDescent="0.2">
      <c r="A7950" s="14">
        <v>0</v>
      </c>
      <c r="B7950" s="16">
        <v>0</v>
      </c>
      <c r="C7950" s="14">
        <v>0</v>
      </c>
      <c r="D7950" s="17">
        <v>0</v>
      </c>
      <c r="E7950" s="5">
        <v>0</v>
      </c>
      <c r="F7950" s="5">
        <v>0</v>
      </c>
      <c r="G7950" s="5">
        <v>0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  <c r="N7950" s="19">
        <v>0</v>
      </c>
    </row>
    <row r="7951" spans="1:14" ht="15.75" hidden="1" customHeight="1" x14ac:dyDescent="0.2">
      <c r="A7951" s="14">
        <v>0</v>
      </c>
      <c r="B7951" s="16">
        <v>0</v>
      </c>
      <c r="C7951" s="14">
        <v>0</v>
      </c>
      <c r="D7951" s="17">
        <v>0</v>
      </c>
      <c r="E7951" s="5">
        <v>0</v>
      </c>
      <c r="F7951" s="5">
        <v>0</v>
      </c>
      <c r="G7951" s="5">
        <v>0</v>
      </c>
      <c r="H7951" s="5">
        <v>0</v>
      </c>
      <c r="I7951" s="5">
        <v>0</v>
      </c>
      <c r="J7951" s="5">
        <v>0</v>
      </c>
      <c r="K7951" s="5">
        <v>0</v>
      </c>
      <c r="L7951" s="5">
        <v>0</v>
      </c>
      <c r="M7951" s="5">
        <v>0</v>
      </c>
      <c r="N7951" s="19">
        <v>0</v>
      </c>
    </row>
    <row r="7952" spans="1:14" ht="15.75" hidden="1" customHeight="1" x14ac:dyDescent="0.2">
      <c r="A7952" s="14">
        <v>0</v>
      </c>
      <c r="B7952" s="16">
        <v>0</v>
      </c>
      <c r="C7952" s="14">
        <v>0</v>
      </c>
      <c r="D7952" s="17">
        <v>0</v>
      </c>
      <c r="E7952" s="5">
        <v>0</v>
      </c>
      <c r="F7952" s="5">
        <v>0</v>
      </c>
      <c r="G7952" s="5">
        <v>0</v>
      </c>
      <c r="H7952" s="5">
        <v>0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  <c r="N7952" s="19">
        <v>0</v>
      </c>
    </row>
    <row r="7953" spans="1:14" ht="15.75" hidden="1" customHeight="1" x14ac:dyDescent="0.2">
      <c r="A7953" s="14">
        <v>0</v>
      </c>
      <c r="B7953" s="16">
        <v>0</v>
      </c>
      <c r="C7953" s="14">
        <v>0</v>
      </c>
      <c r="D7953" s="17">
        <v>0</v>
      </c>
      <c r="E7953" s="5">
        <v>0</v>
      </c>
      <c r="F7953" s="5">
        <v>0</v>
      </c>
      <c r="G7953" s="5">
        <v>0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  <c r="N7953" s="19">
        <v>0</v>
      </c>
    </row>
    <row r="7954" spans="1:14" ht="15.75" hidden="1" customHeight="1" x14ac:dyDescent="0.2">
      <c r="A7954" s="14">
        <v>0</v>
      </c>
      <c r="B7954" s="16">
        <v>0</v>
      </c>
      <c r="C7954" s="14">
        <v>0</v>
      </c>
      <c r="D7954" s="17">
        <v>0</v>
      </c>
      <c r="E7954" s="5">
        <v>0</v>
      </c>
      <c r="F7954" s="5">
        <v>0</v>
      </c>
      <c r="G7954" s="5">
        <v>0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19">
        <v>0</v>
      </c>
    </row>
    <row r="7955" spans="1:14" ht="15.75" hidden="1" customHeight="1" x14ac:dyDescent="0.2">
      <c r="A7955" s="14">
        <v>0</v>
      </c>
      <c r="B7955" s="16">
        <v>0</v>
      </c>
      <c r="C7955" s="14">
        <v>0</v>
      </c>
      <c r="D7955" s="17">
        <v>0</v>
      </c>
      <c r="E7955" s="5">
        <v>0</v>
      </c>
      <c r="F7955" s="5">
        <v>0</v>
      </c>
      <c r="G7955" s="5">
        <v>0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19">
        <v>0</v>
      </c>
    </row>
    <row r="7956" spans="1:14" ht="15.75" hidden="1" customHeight="1" x14ac:dyDescent="0.2">
      <c r="A7956" s="14">
        <v>0</v>
      </c>
      <c r="B7956" s="16">
        <v>0</v>
      </c>
      <c r="C7956" s="14">
        <v>0</v>
      </c>
      <c r="D7956" s="17">
        <v>0</v>
      </c>
      <c r="E7956" s="5">
        <v>0</v>
      </c>
      <c r="F7956" s="5">
        <v>0</v>
      </c>
      <c r="G7956" s="5">
        <v>0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  <c r="N7956" s="19">
        <v>0</v>
      </c>
    </row>
    <row r="7957" spans="1:14" ht="15.75" hidden="1" customHeight="1" x14ac:dyDescent="0.2">
      <c r="A7957" s="14">
        <v>0</v>
      </c>
      <c r="B7957" s="16">
        <v>0</v>
      </c>
      <c r="C7957" s="14">
        <v>0</v>
      </c>
      <c r="D7957" s="17">
        <v>0</v>
      </c>
      <c r="E7957" s="5">
        <v>0</v>
      </c>
      <c r="F7957" s="5">
        <v>0</v>
      </c>
      <c r="G7957" s="5">
        <v>0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19">
        <v>0</v>
      </c>
    </row>
    <row r="7958" spans="1:14" ht="15.75" hidden="1" customHeight="1" x14ac:dyDescent="0.2">
      <c r="A7958" s="14">
        <v>0</v>
      </c>
      <c r="B7958" s="16">
        <v>0</v>
      </c>
      <c r="C7958" s="14">
        <v>0</v>
      </c>
      <c r="D7958" s="17">
        <v>0</v>
      </c>
      <c r="E7958" s="5">
        <v>0</v>
      </c>
      <c r="F7958" s="5">
        <v>0</v>
      </c>
      <c r="G7958" s="5">
        <v>0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0</v>
      </c>
      <c r="N7958" s="19">
        <v>0</v>
      </c>
    </row>
    <row r="7959" spans="1:14" ht="15.75" customHeight="1" x14ac:dyDescent="0.2">
      <c r="A7959" s="14">
        <v>1</v>
      </c>
      <c r="B7959" s="16">
        <v>810</v>
      </c>
      <c r="C7959" s="14" t="s">
        <v>11362</v>
      </c>
      <c r="D7959" s="17">
        <v>1</v>
      </c>
      <c r="E7959" s="5" t="s">
        <v>11363</v>
      </c>
      <c r="F7959" s="5" t="s">
        <v>32</v>
      </c>
      <c r="G7959" s="5" t="s">
        <v>11364</v>
      </c>
      <c r="H7959" s="20" t="str">
        <f ca="1">IFERROR(__xludf.DUMMYFUNCTION("GOOGLETRANSLATE(VIET!K7959,""vi"",""en"")"),"Politics - Foreign Affairs")</f>
        <v>Politics - Foreign Affairs</v>
      </c>
      <c r="I7959" s="5">
        <v>0</v>
      </c>
      <c r="J7959" s="5">
        <v>2005</v>
      </c>
      <c r="K7959" s="5">
        <v>0</v>
      </c>
      <c r="L7959" s="5" t="s">
        <v>11366</v>
      </c>
      <c r="M7959" s="5" t="s">
        <v>1400</v>
      </c>
      <c r="N7959" s="19" t="s">
        <v>32</v>
      </c>
    </row>
    <row r="7960" spans="1:14" ht="15.75" customHeight="1" x14ac:dyDescent="0.2">
      <c r="A7960" s="14">
        <v>2</v>
      </c>
      <c r="B7960" s="16">
        <v>810</v>
      </c>
      <c r="C7960" s="14" t="s">
        <v>11367</v>
      </c>
      <c r="D7960" s="17">
        <v>1</v>
      </c>
      <c r="E7960" s="5" t="s">
        <v>11368</v>
      </c>
      <c r="F7960" s="5" t="s">
        <v>11369</v>
      </c>
      <c r="G7960" s="5" t="s">
        <v>193</v>
      </c>
      <c r="H7960" s="20" t="str">
        <f ca="1">IFERROR(__xludf.DUMMYFUNCTION("GOOGLETRANSLATE(VIET!K7960,""vi"",""en"")"),"Politics - Foreign Affairs")</f>
        <v>Politics - Foreign Affairs</v>
      </c>
      <c r="I7960" s="5">
        <v>0</v>
      </c>
      <c r="J7960" s="5">
        <v>2014</v>
      </c>
      <c r="K7960" s="5">
        <v>1</v>
      </c>
      <c r="L7960" s="5" t="s">
        <v>11370</v>
      </c>
      <c r="M7960" s="5" t="s">
        <v>307</v>
      </c>
      <c r="N7960" s="19">
        <v>9786049398087</v>
      </c>
    </row>
    <row r="7961" spans="1:14" ht="15.75" customHeight="1" x14ac:dyDescent="0.2">
      <c r="A7961" s="14">
        <v>3</v>
      </c>
      <c r="B7961" s="16">
        <v>810</v>
      </c>
      <c r="C7961" s="14" t="s">
        <v>11371</v>
      </c>
      <c r="D7961" s="17">
        <v>1</v>
      </c>
      <c r="E7961" s="5" t="s">
        <v>11372</v>
      </c>
      <c r="F7961" s="5">
        <v>0</v>
      </c>
      <c r="G7961" s="5" t="s">
        <v>11373</v>
      </c>
      <c r="H7961" s="20" t="str">
        <f ca="1">IFERROR(__xludf.DUMMYFUNCTION("GOOGLETRANSLATE(VIET!K7961,""vi"",""en"")"),"Politics - Foreign Affairs")</f>
        <v>Politics - Foreign Affairs</v>
      </c>
      <c r="I7961" s="5">
        <v>0</v>
      </c>
      <c r="J7961" s="5">
        <v>2012</v>
      </c>
      <c r="K7961" s="5">
        <v>1</v>
      </c>
      <c r="L7961" s="5" t="s">
        <v>11374</v>
      </c>
      <c r="M7961" s="5" t="s">
        <v>1400</v>
      </c>
      <c r="N7961" s="19">
        <v>9786049084881</v>
      </c>
    </row>
    <row r="7962" spans="1:14" ht="15.75" customHeight="1" x14ac:dyDescent="0.2">
      <c r="A7962" s="14">
        <v>4</v>
      </c>
      <c r="B7962" s="16">
        <v>810</v>
      </c>
      <c r="C7962" s="14" t="s">
        <v>11375</v>
      </c>
      <c r="D7962" s="17">
        <v>1</v>
      </c>
      <c r="E7962" s="5" t="s">
        <v>11376</v>
      </c>
      <c r="F7962" s="5">
        <v>0</v>
      </c>
      <c r="G7962" s="5" t="s">
        <v>11377</v>
      </c>
      <c r="H7962" s="20" t="str">
        <f ca="1">IFERROR(__xludf.DUMMYFUNCTION("GOOGLETRANSLATE(VIET!K7962,""vi"",""en"")"),"Politics - Foreign Affairs")</f>
        <v>Politics - Foreign Affairs</v>
      </c>
      <c r="I7962" s="5">
        <v>0</v>
      </c>
      <c r="J7962" s="5">
        <v>2014</v>
      </c>
      <c r="K7962" s="5">
        <v>1</v>
      </c>
      <c r="L7962" s="5" t="s">
        <v>11366</v>
      </c>
      <c r="M7962" s="5" t="s">
        <v>1400</v>
      </c>
      <c r="N7962" s="19">
        <v>9786049024320</v>
      </c>
    </row>
    <row r="7963" spans="1:14" ht="15.75" customHeight="1" x14ac:dyDescent="0.2">
      <c r="A7963" s="14">
        <v>5</v>
      </c>
      <c r="B7963" s="16">
        <v>810</v>
      </c>
      <c r="C7963" s="14" t="s">
        <v>11378</v>
      </c>
      <c r="D7963" s="17">
        <v>1</v>
      </c>
      <c r="E7963" s="5" t="s">
        <v>11379</v>
      </c>
      <c r="F7963" s="5">
        <v>0</v>
      </c>
      <c r="G7963" s="5" t="s">
        <v>11380</v>
      </c>
      <c r="H7963" s="20" t="str">
        <f ca="1">IFERROR(__xludf.DUMMYFUNCTION("GOOGLETRANSLATE(VIET!K7963,""vi"",""en"")"),"Politics - Foreign Affairs")</f>
        <v>Politics - Foreign Affairs</v>
      </c>
      <c r="I7963" s="5">
        <v>0</v>
      </c>
      <c r="J7963" s="5">
        <v>2013</v>
      </c>
      <c r="K7963" s="5">
        <v>1</v>
      </c>
      <c r="L7963" s="5" t="s">
        <v>11381</v>
      </c>
      <c r="M7963" s="5">
        <v>0</v>
      </c>
      <c r="N7963" s="19">
        <v>9786049008917</v>
      </c>
    </row>
    <row r="7964" spans="1:14" ht="15.75" customHeight="1" x14ac:dyDescent="0.2">
      <c r="A7964" s="14">
        <v>6</v>
      </c>
      <c r="B7964" s="16">
        <v>810</v>
      </c>
      <c r="C7964" s="14" t="s">
        <v>11382</v>
      </c>
      <c r="D7964" s="17">
        <v>1</v>
      </c>
      <c r="E7964" s="5" t="s">
        <v>11383</v>
      </c>
      <c r="F7964" s="5">
        <v>0</v>
      </c>
      <c r="G7964" s="5" t="s">
        <v>11384</v>
      </c>
      <c r="H7964" s="20" t="str">
        <f ca="1">IFERROR(__xludf.DUMMYFUNCTION("GOOGLETRANSLATE(VIET!K7964,""vi"",""en"")"),"Politics - Foreign Affairs")</f>
        <v>Politics - Foreign Affairs</v>
      </c>
      <c r="I7964" s="5">
        <v>0</v>
      </c>
      <c r="J7964" s="5">
        <v>2013</v>
      </c>
      <c r="K7964" s="5">
        <v>1</v>
      </c>
      <c r="L7964" s="5" t="s">
        <v>11381</v>
      </c>
      <c r="M7964" s="5">
        <v>0</v>
      </c>
      <c r="N7964" s="19">
        <v>9786049008924</v>
      </c>
    </row>
    <row r="7965" spans="1:14" ht="15.75" customHeight="1" x14ac:dyDescent="0.2">
      <c r="A7965" s="14">
        <v>7</v>
      </c>
      <c r="B7965" s="16">
        <v>810</v>
      </c>
      <c r="C7965" s="14" t="s">
        <v>11385</v>
      </c>
      <c r="D7965" s="17">
        <v>1</v>
      </c>
      <c r="E7965" s="5" t="s">
        <v>11386</v>
      </c>
      <c r="F7965" s="5">
        <v>0</v>
      </c>
      <c r="G7965" s="5" t="s">
        <v>11387</v>
      </c>
      <c r="H7965" s="20" t="str">
        <f ca="1">IFERROR(__xludf.DUMMYFUNCTION("GOOGLETRANSLATE(VIET!K7965,""vi"",""en"")"),"Politics - Foreign Affairs")</f>
        <v>Politics - Foreign Affairs</v>
      </c>
      <c r="I7965" s="5">
        <v>0</v>
      </c>
      <c r="J7965" s="5">
        <v>2013</v>
      </c>
      <c r="K7965" s="5">
        <v>1</v>
      </c>
      <c r="L7965" s="5" t="s">
        <v>11366</v>
      </c>
      <c r="M7965" s="5">
        <v>0</v>
      </c>
      <c r="N7965" s="19">
        <v>0</v>
      </c>
    </row>
    <row r="7966" spans="1:14" ht="15.75" customHeight="1" x14ac:dyDescent="0.2">
      <c r="A7966" s="14">
        <v>8</v>
      </c>
      <c r="B7966" s="16">
        <v>810</v>
      </c>
      <c r="C7966" s="14" t="s">
        <v>11388</v>
      </c>
      <c r="D7966" s="17">
        <v>1</v>
      </c>
      <c r="E7966" s="5" t="s">
        <v>11389</v>
      </c>
      <c r="F7966" s="5">
        <v>0</v>
      </c>
      <c r="G7966" s="5" t="s">
        <v>11373</v>
      </c>
      <c r="H7966" s="20" t="str">
        <f ca="1">IFERROR(__xludf.DUMMYFUNCTION("GOOGLETRANSLATE(VIET!K7966,""vi"",""en"")"),"Politics - Foreign Affairs")</f>
        <v>Politics - Foreign Affairs</v>
      </c>
      <c r="I7966" s="5">
        <v>0</v>
      </c>
      <c r="J7966" s="5">
        <v>2013</v>
      </c>
      <c r="K7966" s="5">
        <v>1</v>
      </c>
      <c r="L7966" s="5" t="s">
        <v>11374</v>
      </c>
      <c r="M7966" s="5" t="s">
        <v>1400</v>
      </c>
      <c r="N7966" s="19">
        <v>9786049088230</v>
      </c>
    </row>
    <row r="7967" spans="1:14" ht="15.75" customHeight="1" x14ac:dyDescent="0.2">
      <c r="A7967" s="14">
        <v>9</v>
      </c>
      <c r="B7967" s="16">
        <v>810</v>
      </c>
      <c r="C7967" s="14" t="s">
        <v>11390</v>
      </c>
      <c r="D7967" s="17">
        <v>1</v>
      </c>
      <c r="E7967" s="5" t="s">
        <v>11391</v>
      </c>
      <c r="F7967" s="5">
        <v>0</v>
      </c>
      <c r="G7967" s="5" t="s">
        <v>11392</v>
      </c>
      <c r="H7967" s="20" t="str">
        <f ca="1">IFERROR(__xludf.DUMMYFUNCTION("GOOGLETRANSLATE(VIET!K7967,""vi"",""en"")"),"Politics - Foreign Affairs")</f>
        <v>Politics - Foreign Affairs</v>
      </c>
      <c r="I7967" s="5">
        <v>0</v>
      </c>
      <c r="J7967" s="5">
        <v>2013</v>
      </c>
      <c r="K7967" s="5">
        <v>1</v>
      </c>
      <c r="L7967" s="5">
        <v>0</v>
      </c>
      <c r="M7967" s="5">
        <v>0</v>
      </c>
      <c r="N7967" s="19">
        <v>0</v>
      </c>
    </row>
    <row r="7968" spans="1:14" ht="15.75" customHeight="1" x14ac:dyDescent="0.2">
      <c r="A7968" s="14">
        <v>10</v>
      </c>
      <c r="B7968" s="16">
        <v>810</v>
      </c>
      <c r="C7968" s="14" t="s">
        <v>11393</v>
      </c>
      <c r="D7968" s="17">
        <v>1</v>
      </c>
      <c r="E7968" s="5" t="s">
        <v>11394</v>
      </c>
      <c r="F7968" s="5">
        <v>0</v>
      </c>
      <c r="G7968" s="5" t="s">
        <v>11395</v>
      </c>
      <c r="H7968" s="20" t="str">
        <f ca="1">IFERROR(__xludf.DUMMYFUNCTION("GOOGLETRANSLATE(VIET!K7968,""vi"",""en"")"),"Politics - Foreign Affairs")</f>
        <v>Politics - Foreign Affairs</v>
      </c>
      <c r="I7968" s="5">
        <v>0</v>
      </c>
      <c r="J7968" s="5">
        <v>2014</v>
      </c>
      <c r="K7968" s="5">
        <v>1</v>
      </c>
      <c r="L7968" s="5" t="s">
        <v>11374</v>
      </c>
      <c r="M7968" s="5" t="s">
        <v>1400</v>
      </c>
      <c r="N7968" s="19">
        <v>0</v>
      </c>
    </row>
    <row r="7969" spans="1:14" ht="15.75" customHeight="1" x14ac:dyDescent="0.2">
      <c r="A7969" s="14">
        <v>1</v>
      </c>
      <c r="B7969" s="16">
        <v>820</v>
      </c>
      <c r="C7969" s="14" t="s">
        <v>11396</v>
      </c>
      <c r="D7969" s="17">
        <v>1</v>
      </c>
      <c r="E7969" s="5" t="s">
        <v>11397</v>
      </c>
      <c r="F7969" s="5">
        <v>0</v>
      </c>
      <c r="G7969" s="5" t="s">
        <v>11398</v>
      </c>
      <c r="H7969" s="20" t="str">
        <f ca="1">IFERROR(__xludf.DUMMYFUNCTION("GOOGLETRANSLATE(VIET!K7969,""vi"",""en"")"),"Economy")</f>
        <v>Economy</v>
      </c>
      <c r="I7969" s="5">
        <v>0</v>
      </c>
      <c r="J7969" s="5">
        <v>1998</v>
      </c>
      <c r="K7969" s="5">
        <v>1</v>
      </c>
      <c r="L7969" s="5" t="s">
        <v>11399</v>
      </c>
      <c r="M7969" s="5" t="s">
        <v>1400</v>
      </c>
      <c r="N7969" s="19">
        <v>0</v>
      </c>
    </row>
    <row r="7970" spans="1:14" ht="15.75" customHeight="1" x14ac:dyDescent="0.2">
      <c r="A7970" s="14">
        <v>2</v>
      </c>
      <c r="B7970" s="16">
        <v>820</v>
      </c>
      <c r="C7970" s="14" t="s">
        <v>11400</v>
      </c>
      <c r="D7970" s="17">
        <v>1</v>
      </c>
      <c r="E7970" s="5" t="s">
        <v>11401</v>
      </c>
      <c r="F7970" s="5">
        <v>0</v>
      </c>
      <c r="G7970" s="5" t="s">
        <v>11402</v>
      </c>
      <c r="H7970" s="20" t="str">
        <f ca="1">IFERROR(__xludf.DUMMYFUNCTION("GOOGLETRANSLATE(VIET!K7970,""vi"",""en"")"),"Economy")</f>
        <v>Economy</v>
      </c>
      <c r="I7970" s="5">
        <v>0</v>
      </c>
      <c r="J7970" s="5">
        <v>2009</v>
      </c>
      <c r="K7970" s="5">
        <v>1</v>
      </c>
      <c r="L7970" s="5" t="s">
        <v>11403</v>
      </c>
      <c r="M7970" s="5" t="s">
        <v>307</v>
      </c>
      <c r="N7970" s="19">
        <v>0</v>
      </c>
    </row>
    <row r="7971" spans="1:14" ht="15.75" customHeight="1" x14ac:dyDescent="0.2">
      <c r="A7971" s="14">
        <v>3</v>
      </c>
      <c r="B7971" s="16">
        <v>820</v>
      </c>
      <c r="C7971" s="14" t="s">
        <v>11404</v>
      </c>
      <c r="D7971" s="17">
        <v>1</v>
      </c>
      <c r="E7971" s="5" t="s">
        <v>11405</v>
      </c>
      <c r="F7971" s="5">
        <v>0</v>
      </c>
      <c r="G7971" s="5" t="s">
        <v>11406</v>
      </c>
      <c r="H7971" s="20" t="str">
        <f ca="1">IFERROR(__xludf.DUMMYFUNCTION("GOOGLETRANSLATE(VIET!K7971,""vi"",""en"")"),"Economy")</f>
        <v>Economy</v>
      </c>
      <c r="I7971" s="5">
        <v>0</v>
      </c>
      <c r="J7971" s="5">
        <v>1996</v>
      </c>
      <c r="K7971" s="5">
        <v>1</v>
      </c>
      <c r="L7971" s="5" t="s">
        <v>11407</v>
      </c>
      <c r="M7971" s="5" t="s">
        <v>1400</v>
      </c>
      <c r="N7971" s="19">
        <v>0</v>
      </c>
    </row>
    <row r="7972" spans="1:14" ht="15.75" customHeight="1" x14ac:dyDescent="0.2">
      <c r="A7972" s="14">
        <v>4</v>
      </c>
      <c r="B7972" s="16">
        <v>820</v>
      </c>
      <c r="C7972" s="14" t="s">
        <v>11408</v>
      </c>
      <c r="D7972" s="17">
        <v>1</v>
      </c>
      <c r="E7972" s="5" t="s">
        <v>11409</v>
      </c>
      <c r="F7972" s="5">
        <v>0</v>
      </c>
      <c r="G7972" s="5" t="s">
        <v>11410</v>
      </c>
      <c r="H7972" s="20" t="str">
        <f ca="1">IFERROR(__xludf.DUMMYFUNCTION("GOOGLETRANSLATE(VIET!K7972,""vi"",""en"")"),"Economy")</f>
        <v>Economy</v>
      </c>
      <c r="I7972" s="5">
        <v>1</v>
      </c>
      <c r="J7972" s="5">
        <v>2009</v>
      </c>
      <c r="K7972" s="5">
        <v>1</v>
      </c>
      <c r="L7972" s="5" t="s">
        <v>11411</v>
      </c>
      <c r="M7972" s="5" t="s">
        <v>1400</v>
      </c>
      <c r="N7972" s="19">
        <v>0</v>
      </c>
    </row>
    <row r="7973" spans="1:14" ht="15.75" customHeight="1" x14ac:dyDescent="0.2">
      <c r="A7973" s="14">
        <v>5</v>
      </c>
      <c r="B7973" s="16">
        <v>820</v>
      </c>
      <c r="C7973" s="14" t="s">
        <v>11412</v>
      </c>
      <c r="D7973" s="17">
        <v>1</v>
      </c>
      <c r="E7973" s="5" t="s">
        <v>11413</v>
      </c>
      <c r="F7973" s="5">
        <v>0</v>
      </c>
      <c r="G7973" s="5" t="s">
        <v>11410</v>
      </c>
      <c r="H7973" s="20" t="str">
        <f ca="1">IFERROR(__xludf.DUMMYFUNCTION("GOOGLETRANSLATE(VIET!K7973,""vi"",""en"")"),"Economy")</f>
        <v>Economy</v>
      </c>
      <c r="I7973" s="5">
        <v>2</v>
      </c>
      <c r="J7973" s="5">
        <v>2009</v>
      </c>
      <c r="K7973" s="5">
        <v>1</v>
      </c>
      <c r="L7973" s="5" t="s">
        <v>11411</v>
      </c>
      <c r="M7973" s="5" t="s">
        <v>1400</v>
      </c>
      <c r="N7973" s="19">
        <v>0</v>
      </c>
    </row>
    <row r="7974" spans="1:14" ht="15.75" customHeight="1" x14ac:dyDescent="0.2">
      <c r="A7974" s="14">
        <v>7</v>
      </c>
      <c r="B7974" s="16">
        <v>820</v>
      </c>
      <c r="C7974" s="14" t="s">
        <v>11414</v>
      </c>
      <c r="D7974" s="17">
        <v>1</v>
      </c>
      <c r="E7974" s="5" t="s">
        <v>11415</v>
      </c>
      <c r="F7974" s="5">
        <v>0</v>
      </c>
      <c r="G7974" s="5" t="s">
        <v>11416</v>
      </c>
      <c r="H7974" s="20" t="str">
        <f ca="1">IFERROR(__xludf.DUMMYFUNCTION("GOOGLETRANSLATE(VIET!K7974,""vi"",""en"")"),"Economy")</f>
        <v>Economy</v>
      </c>
      <c r="I7974" s="5">
        <v>0</v>
      </c>
      <c r="J7974" s="5">
        <v>2004</v>
      </c>
      <c r="K7974" s="5">
        <v>1</v>
      </c>
      <c r="L7974" s="5" t="s">
        <v>2157</v>
      </c>
      <c r="M7974" s="5" t="s">
        <v>1400</v>
      </c>
      <c r="N7974" s="19">
        <v>0</v>
      </c>
    </row>
    <row r="7975" spans="1:14" ht="15.75" customHeight="1" x14ac:dyDescent="0.2">
      <c r="A7975" s="14">
        <v>1</v>
      </c>
      <c r="B7975" s="16">
        <v>830</v>
      </c>
      <c r="C7975" s="14" t="s">
        <v>11417</v>
      </c>
      <c r="D7975" s="17">
        <v>1</v>
      </c>
      <c r="E7975" s="5" t="s">
        <v>11418</v>
      </c>
      <c r="F7975" s="5" t="s">
        <v>11419</v>
      </c>
      <c r="G7975" s="5" t="s">
        <v>11420</v>
      </c>
      <c r="H7975" s="20" t="str">
        <f ca="1">IFERROR(__xludf.DUMMYFUNCTION("GOOGLETRANSLATE(VIET!K7975,""vi"",""en"")"),"History - Culture")</f>
        <v>History - Culture</v>
      </c>
      <c r="I7975" s="5">
        <v>0</v>
      </c>
      <c r="J7975" s="5">
        <v>2007</v>
      </c>
      <c r="K7975" s="5">
        <v>1</v>
      </c>
      <c r="L7975" s="5" t="s">
        <v>11422</v>
      </c>
      <c r="M7975" s="5" t="s">
        <v>1400</v>
      </c>
      <c r="N7975" s="19" t="s">
        <v>32</v>
      </c>
    </row>
    <row r="7976" spans="1:14" ht="15.75" customHeight="1" x14ac:dyDescent="0.2">
      <c r="A7976" s="14">
        <v>2</v>
      </c>
      <c r="B7976" s="16">
        <v>830</v>
      </c>
      <c r="C7976" s="14" t="s">
        <v>11423</v>
      </c>
      <c r="D7976" s="17">
        <v>1</v>
      </c>
      <c r="E7976" s="5" t="s">
        <v>11424</v>
      </c>
      <c r="F7976" s="5" t="s">
        <v>32</v>
      </c>
      <c r="G7976" s="5" t="s">
        <v>11425</v>
      </c>
      <c r="H7976" s="20" t="str">
        <f ca="1">IFERROR(__xludf.DUMMYFUNCTION("GOOGLETRANSLATE(VIET!K7976,""vi"",""en"")"),"History - Culture")</f>
        <v>History - Culture</v>
      </c>
      <c r="I7976" s="5">
        <v>1</v>
      </c>
      <c r="J7976" s="5">
        <v>2010</v>
      </c>
      <c r="K7976" s="5">
        <v>1</v>
      </c>
      <c r="L7976" s="5" t="s">
        <v>11426</v>
      </c>
      <c r="M7976" s="5" t="s">
        <v>1400</v>
      </c>
      <c r="N7976" s="19" t="s">
        <v>32</v>
      </c>
    </row>
    <row r="7977" spans="1:14" ht="15.75" customHeight="1" x14ac:dyDescent="0.2">
      <c r="A7977" s="14">
        <v>3</v>
      </c>
      <c r="B7977" s="16">
        <v>830</v>
      </c>
      <c r="C7977" s="14" t="s">
        <v>11427</v>
      </c>
      <c r="D7977" s="17">
        <v>1</v>
      </c>
      <c r="E7977" s="5" t="s">
        <v>11428</v>
      </c>
      <c r="F7977" s="5">
        <v>0</v>
      </c>
      <c r="G7977" s="5" t="s">
        <v>11429</v>
      </c>
      <c r="H7977" s="20" t="str">
        <f ca="1">IFERROR(__xludf.DUMMYFUNCTION("GOOGLETRANSLATE(VIET!K7977,""vi"",""en"")"),"History - Culture")</f>
        <v>History - Culture</v>
      </c>
      <c r="I7977" s="5">
        <v>0</v>
      </c>
      <c r="J7977" s="5">
        <v>2008</v>
      </c>
      <c r="K7977" s="5">
        <v>1</v>
      </c>
      <c r="L7977" s="5" t="s">
        <v>6934</v>
      </c>
      <c r="M7977" s="5" t="s">
        <v>1400</v>
      </c>
      <c r="N7977" s="19">
        <v>8935073016509</v>
      </c>
    </row>
    <row r="7978" spans="1:14" ht="15.75" customHeight="1" x14ac:dyDescent="0.2">
      <c r="A7978" s="14">
        <v>4</v>
      </c>
      <c r="B7978" s="16">
        <v>830</v>
      </c>
      <c r="C7978" s="14" t="s">
        <v>11430</v>
      </c>
      <c r="D7978" s="17">
        <v>1</v>
      </c>
      <c r="E7978" s="5" t="s">
        <v>11431</v>
      </c>
      <c r="F7978" s="5">
        <v>0</v>
      </c>
      <c r="G7978" s="5" t="s">
        <v>11432</v>
      </c>
      <c r="H7978" s="20" t="str">
        <f ca="1">IFERROR(__xludf.DUMMYFUNCTION("GOOGLETRANSLATE(VIET!K7978,""vi"",""en"")"),"History - Culture")</f>
        <v>History - Culture</v>
      </c>
      <c r="I7978" s="5">
        <v>0</v>
      </c>
      <c r="J7978" s="5">
        <v>2016</v>
      </c>
      <c r="K7978" s="5">
        <v>1</v>
      </c>
      <c r="L7978" s="5" t="s">
        <v>1549</v>
      </c>
      <c r="M7978" s="5" t="s">
        <v>1400</v>
      </c>
      <c r="N7978" s="19">
        <v>8935074104151</v>
      </c>
    </row>
    <row r="7979" spans="1:14" ht="15.75" customHeight="1" x14ac:dyDescent="0.2">
      <c r="A7979" s="14">
        <v>5</v>
      </c>
      <c r="B7979" s="16">
        <v>830</v>
      </c>
      <c r="C7979" s="14" t="s">
        <v>11433</v>
      </c>
      <c r="D7979" s="17">
        <v>1</v>
      </c>
      <c r="E7979" s="5" t="s">
        <v>11434</v>
      </c>
      <c r="F7979" s="5">
        <v>0</v>
      </c>
      <c r="G7979" s="5" t="s">
        <v>11435</v>
      </c>
      <c r="H7979" s="20" t="str">
        <f ca="1">IFERROR(__xludf.DUMMYFUNCTION("GOOGLETRANSLATE(VIET!K7979,""vi"",""en"")"),"History - Culture")</f>
        <v>History - Culture</v>
      </c>
      <c r="I7979" s="5">
        <v>0</v>
      </c>
      <c r="J7979" s="5">
        <v>2015</v>
      </c>
      <c r="K7979" s="5">
        <v>1</v>
      </c>
      <c r="L7979" s="5" t="s">
        <v>11436</v>
      </c>
      <c r="M7979" s="5" t="s">
        <v>1400</v>
      </c>
      <c r="N7979" s="19">
        <v>9786045914540</v>
      </c>
    </row>
    <row r="7980" spans="1:14" ht="15.75" customHeight="1" x14ac:dyDescent="0.2">
      <c r="A7980" s="14">
        <v>6</v>
      </c>
      <c r="B7980" s="16">
        <v>830</v>
      </c>
      <c r="C7980" s="14" t="s">
        <v>11437</v>
      </c>
      <c r="D7980" s="17">
        <v>1</v>
      </c>
      <c r="E7980" s="5" t="s">
        <v>11438</v>
      </c>
      <c r="F7980" s="5" t="s">
        <v>32</v>
      </c>
      <c r="G7980" s="5" t="s">
        <v>193</v>
      </c>
      <c r="H7980" s="20" t="str">
        <f ca="1">IFERROR(__xludf.DUMMYFUNCTION("GOOGLETRANSLATE(VIET!K7980,""vi"",""en"")"),"History - Culture")</f>
        <v>History - Culture</v>
      </c>
      <c r="I7980" s="5">
        <v>0</v>
      </c>
      <c r="J7980" s="5">
        <v>2007</v>
      </c>
      <c r="K7980" s="5">
        <v>1</v>
      </c>
      <c r="L7980" s="5" t="s">
        <v>11439</v>
      </c>
      <c r="M7980" s="5" t="s">
        <v>1400</v>
      </c>
      <c r="N7980" s="19" t="s">
        <v>32</v>
      </c>
    </row>
    <row r="7981" spans="1:14" ht="15.75" customHeight="1" x14ac:dyDescent="0.2">
      <c r="A7981" s="14">
        <v>7</v>
      </c>
      <c r="B7981" s="16">
        <v>830</v>
      </c>
      <c r="C7981" s="14" t="s">
        <v>11440</v>
      </c>
      <c r="D7981" s="17">
        <v>2</v>
      </c>
      <c r="E7981" s="5" t="s">
        <v>11441</v>
      </c>
      <c r="F7981" s="5">
        <v>0</v>
      </c>
      <c r="G7981" s="5" t="s">
        <v>11442</v>
      </c>
      <c r="H7981" s="20" t="str">
        <f ca="1">IFERROR(__xludf.DUMMYFUNCTION("GOOGLETRANSLATE(VIET!K7981,""vi"",""en"")"),"History - Culture")</f>
        <v>History - Culture</v>
      </c>
      <c r="I7981" s="5">
        <v>0</v>
      </c>
      <c r="J7981" s="5">
        <v>2014</v>
      </c>
      <c r="K7981" s="5">
        <v>1</v>
      </c>
      <c r="L7981" s="5" t="s">
        <v>11439</v>
      </c>
      <c r="M7981" s="5" t="s">
        <v>1400</v>
      </c>
      <c r="N7981" s="19">
        <v>0</v>
      </c>
    </row>
    <row r="7982" spans="1:14" ht="15.75" customHeight="1" x14ac:dyDescent="0.2">
      <c r="A7982" s="14">
        <v>8</v>
      </c>
      <c r="B7982" s="16">
        <v>830</v>
      </c>
      <c r="C7982" s="14" t="s">
        <v>11443</v>
      </c>
      <c r="D7982" s="17">
        <v>1</v>
      </c>
      <c r="E7982" s="5" t="s">
        <v>11444</v>
      </c>
      <c r="F7982" s="5" t="s">
        <v>32</v>
      </c>
      <c r="G7982" s="5" t="s">
        <v>11445</v>
      </c>
      <c r="H7982" s="20" t="str">
        <f ca="1">IFERROR(__xludf.DUMMYFUNCTION("GOOGLETRANSLATE(VIET!K7982,""vi"",""en"")"),"History - Culture")</f>
        <v>History - Culture</v>
      </c>
      <c r="I7982" s="5">
        <v>0</v>
      </c>
      <c r="J7982" s="5">
        <v>2003</v>
      </c>
      <c r="K7982" s="5">
        <v>1</v>
      </c>
      <c r="L7982" s="5" t="s">
        <v>11439</v>
      </c>
      <c r="M7982" s="5" t="s">
        <v>1400</v>
      </c>
      <c r="N7982" s="19" t="s">
        <v>32</v>
      </c>
    </row>
    <row r="7983" spans="1:14" ht="15.75" customHeight="1" x14ac:dyDescent="0.2">
      <c r="A7983" s="14">
        <v>9</v>
      </c>
      <c r="B7983" s="16">
        <v>830</v>
      </c>
      <c r="C7983" s="14" t="s">
        <v>11446</v>
      </c>
      <c r="D7983" s="17">
        <v>1</v>
      </c>
      <c r="E7983" s="5" t="s">
        <v>11447</v>
      </c>
      <c r="F7983" s="5">
        <v>0</v>
      </c>
      <c r="G7983" s="5" t="s">
        <v>11448</v>
      </c>
      <c r="H7983" s="20" t="str">
        <f ca="1">IFERROR(__xludf.DUMMYFUNCTION("GOOGLETRANSLATE(VIET!K7983,""vi"",""en"")"),"History - Culture")</f>
        <v>History - Culture</v>
      </c>
      <c r="I7983" s="5">
        <v>0</v>
      </c>
      <c r="J7983" s="5">
        <v>2013</v>
      </c>
      <c r="K7983" s="5">
        <v>1</v>
      </c>
      <c r="L7983" s="5" t="s">
        <v>11449</v>
      </c>
      <c r="M7983" s="5" t="s">
        <v>1400</v>
      </c>
      <c r="N7983" s="19">
        <v>935217100187</v>
      </c>
    </row>
    <row r="7984" spans="1:14" ht="15.75" customHeight="1" x14ac:dyDescent="0.2">
      <c r="A7984" s="14">
        <v>10</v>
      </c>
      <c r="B7984" s="16">
        <v>830</v>
      </c>
      <c r="C7984" s="14" t="s">
        <v>11450</v>
      </c>
      <c r="D7984" s="17">
        <v>1</v>
      </c>
      <c r="E7984" s="5" t="s">
        <v>11451</v>
      </c>
      <c r="F7984" s="5">
        <v>0</v>
      </c>
      <c r="G7984" s="5" t="s">
        <v>11452</v>
      </c>
      <c r="H7984" s="20" t="str">
        <f ca="1">IFERROR(__xludf.DUMMYFUNCTION("GOOGLETRANSLATE(VIET!K7984,""vi"",""en"")"),"History - Culture")</f>
        <v>History - Culture</v>
      </c>
      <c r="I7984" s="5">
        <v>0</v>
      </c>
      <c r="J7984" s="5">
        <v>2015</v>
      </c>
      <c r="K7984" s="5">
        <v>1</v>
      </c>
      <c r="L7984" s="5" t="s">
        <v>11439</v>
      </c>
      <c r="M7984" s="5" t="s">
        <v>1400</v>
      </c>
      <c r="N7984" s="19">
        <v>8936066707770</v>
      </c>
    </row>
    <row r="7985" spans="1:14" ht="15.75" customHeight="1" x14ac:dyDescent="0.2">
      <c r="A7985" s="14">
        <v>11</v>
      </c>
      <c r="B7985" s="16">
        <v>830</v>
      </c>
      <c r="C7985" s="14" t="s">
        <v>11453</v>
      </c>
      <c r="D7985" s="17">
        <v>1</v>
      </c>
      <c r="E7985" s="5" t="s">
        <v>11454</v>
      </c>
      <c r="F7985" s="5">
        <v>0</v>
      </c>
      <c r="G7985" s="5" t="s">
        <v>11455</v>
      </c>
      <c r="H7985" s="20" t="str">
        <f ca="1">IFERROR(__xludf.DUMMYFUNCTION("GOOGLETRANSLATE(VIET!K7985,""vi"",""en"")"),"History - Culture")</f>
        <v>History - Culture</v>
      </c>
      <c r="I7985" s="5">
        <v>0</v>
      </c>
      <c r="J7985" s="5">
        <v>2010</v>
      </c>
      <c r="K7985" s="5">
        <v>0</v>
      </c>
      <c r="L7985" s="5" t="s">
        <v>11439</v>
      </c>
      <c r="M7985" s="5" t="s">
        <v>1400</v>
      </c>
      <c r="N7985" s="19">
        <v>8932000113690</v>
      </c>
    </row>
    <row r="7986" spans="1:14" ht="15.75" customHeight="1" x14ac:dyDescent="0.2">
      <c r="A7986" s="14">
        <v>12</v>
      </c>
      <c r="B7986" s="16">
        <v>830</v>
      </c>
      <c r="C7986" s="14" t="s">
        <v>11456</v>
      </c>
      <c r="D7986" s="17">
        <v>1</v>
      </c>
      <c r="E7986" s="5" t="s">
        <v>11457</v>
      </c>
      <c r="F7986" s="5">
        <v>0</v>
      </c>
      <c r="G7986" s="5" t="s">
        <v>11458</v>
      </c>
      <c r="H7986" s="20" t="str">
        <f ca="1">IFERROR(__xludf.DUMMYFUNCTION("GOOGLETRANSLATE(VIET!K7986,""vi"",""en"")"),"History - Culture")</f>
        <v>History - Culture</v>
      </c>
      <c r="I7986" s="5">
        <v>1</v>
      </c>
      <c r="J7986" s="5">
        <v>2010</v>
      </c>
      <c r="K7986" s="5">
        <v>1</v>
      </c>
      <c r="L7986" s="5" t="s">
        <v>11459</v>
      </c>
      <c r="M7986" s="5" t="s">
        <v>1400</v>
      </c>
      <c r="N7986" s="19">
        <v>893498002963</v>
      </c>
    </row>
    <row r="7987" spans="1:14" ht="15.75" customHeight="1" x14ac:dyDescent="0.2">
      <c r="A7987" s="14">
        <v>13</v>
      </c>
      <c r="B7987" s="16">
        <v>830</v>
      </c>
      <c r="C7987" s="14" t="s">
        <v>11460</v>
      </c>
      <c r="D7987" s="17">
        <v>1</v>
      </c>
      <c r="E7987" s="5" t="s">
        <v>11461</v>
      </c>
      <c r="F7987" s="5">
        <v>0</v>
      </c>
      <c r="G7987" s="5">
        <v>0</v>
      </c>
      <c r="H7987" s="20" t="str">
        <f ca="1">IFERROR(__xludf.DUMMYFUNCTION("GOOGLETRANSLATE(VIET!K7987,""vi"",""en"")"),"History - Culture")</f>
        <v>History - Culture</v>
      </c>
      <c r="I7987" s="5">
        <v>1</v>
      </c>
      <c r="J7987" s="5">
        <v>2011</v>
      </c>
      <c r="K7987" s="5">
        <v>1</v>
      </c>
      <c r="L7987" s="5" t="s">
        <v>11439</v>
      </c>
      <c r="M7987" s="5" t="s">
        <v>1400</v>
      </c>
      <c r="N7987" s="19">
        <v>0</v>
      </c>
    </row>
    <row r="7988" spans="1:14" ht="15.75" customHeight="1" x14ac:dyDescent="0.2">
      <c r="A7988" s="14">
        <v>14</v>
      </c>
      <c r="B7988" s="16">
        <v>830</v>
      </c>
      <c r="C7988" s="14" t="s">
        <v>11462</v>
      </c>
      <c r="D7988" s="17">
        <v>1</v>
      </c>
      <c r="E7988" s="5" t="s">
        <v>3631</v>
      </c>
      <c r="F7988" s="5">
        <v>0</v>
      </c>
      <c r="G7988" s="5" t="s">
        <v>11463</v>
      </c>
      <c r="H7988" s="20" t="str">
        <f ca="1">IFERROR(__xludf.DUMMYFUNCTION("GOOGLETRANSLATE(VIET!K7988,""vi"",""en"")"),"History - Culture")</f>
        <v>History - Culture</v>
      </c>
      <c r="I7988" s="5">
        <v>0</v>
      </c>
      <c r="J7988" s="5">
        <v>2008</v>
      </c>
      <c r="K7988" s="5" t="s">
        <v>11464</v>
      </c>
      <c r="L7988" s="5" t="s">
        <v>11465</v>
      </c>
      <c r="M7988" s="5" t="s">
        <v>1400</v>
      </c>
      <c r="N7988" s="19" t="s">
        <v>32</v>
      </c>
    </row>
    <row r="7989" spans="1:14" ht="15.75" customHeight="1" x14ac:dyDescent="0.2">
      <c r="A7989" s="14">
        <v>15</v>
      </c>
      <c r="B7989" s="16">
        <v>830</v>
      </c>
      <c r="C7989" s="14" t="s">
        <v>11466</v>
      </c>
      <c r="D7989" s="17">
        <v>1</v>
      </c>
      <c r="E7989" s="5" t="s">
        <v>11467</v>
      </c>
      <c r="F7989" s="5" t="s">
        <v>11468</v>
      </c>
      <c r="G7989" s="5" t="s">
        <v>11469</v>
      </c>
      <c r="H7989" s="20" t="str">
        <f ca="1">IFERROR(__xludf.DUMMYFUNCTION("GOOGLETRANSLATE(VIET!K7989,""vi"",""en"")"),"History - Culture")</f>
        <v>History - Culture</v>
      </c>
      <c r="I7989" s="5">
        <v>0</v>
      </c>
      <c r="J7989" s="5">
        <v>2005</v>
      </c>
      <c r="K7989" s="5">
        <v>1</v>
      </c>
      <c r="L7989" s="5" t="s">
        <v>11470</v>
      </c>
      <c r="M7989" s="5" t="s">
        <v>1400</v>
      </c>
      <c r="N7989" s="19">
        <v>0</v>
      </c>
    </row>
    <row r="7990" spans="1:14" ht="15.75" customHeight="1" x14ac:dyDescent="0.2">
      <c r="A7990" s="14">
        <v>16</v>
      </c>
      <c r="B7990" s="16">
        <v>830</v>
      </c>
      <c r="C7990" s="14" t="s">
        <v>11471</v>
      </c>
      <c r="D7990" s="17">
        <v>1</v>
      </c>
      <c r="E7990" s="5" t="s">
        <v>11472</v>
      </c>
      <c r="F7990" s="5" t="s">
        <v>11473</v>
      </c>
      <c r="G7990" s="5" t="s">
        <v>11463</v>
      </c>
      <c r="H7990" s="20" t="str">
        <f ca="1">IFERROR(__xludf.DUMMYFUNCTION("GOOGLETRANSLATE(VIET!K7990,""vi"",""en"")"),"History - Culture")</f>
        <v>History - Culture</v>
      </c>
      <c r="I7990" s="5">
        <v>0</v>
      </c>
      <c r="J7990" s="5">
        <v>2009</v>
      </c>
      <c r="K7990" s="5">
        <v>0</v>
      </c>
      <c r="L7990" s="5" t="s">
        <v>11439</v>
      </c>
      <c r="M7990" s="5" t="s">
        <v>1400</v>
      </c>
      <c r="N7990" s="19">
        <v>0</v>
      </c>
    </row>
    <row r="7991" spans="1:14" ht="15.75" customHeight="1" x14ac:dyDescent="0.2">
      <c r="A7991" s="14">
        <v>17</v>
      </c>
      <c r="B7991" s="16">
        <v>830</v>
      </c>
      <c r="C7991" s="14" t="s">
        <v>11474</v>
      </c>
      <c r="D7991" s="17">
        <v>1</v>
      </c>
      <c r="E7991" s="5" t="s">
        <v>11475</v>
      </c>
      <c r="F7991" s="5">
        <v>0</v>
      </c>
      <c r="G7991" s="5" t="s">
        <v>11476</v>
      </c>
      <c r="H7991" s="20" t="str">
        <f ca="1">IFERROR(__xludf.DUMMYFUNCTION("GOOGLETRANSLATE(VIET!K7991,""vi"",""en"")"),"History - Culture")</f>
        <v>History - Culture</v>
      </c>
      <c r="I7991" s="5">
        <v>0</v>
      </c>
      <c r="J7991" s="5">
        <v>2014</v>
      </c>
      <c r="K7991" s="5">
        <v>1</v>
      </c>
      <c r="L7991" s="5" t="s">
        <v>1549</v>
      </c>
      <c r="M7991" s="5" t="s">
        <v>307</v>
      </c>
      <c r="N7991" s="19">
        <v>9786048621629</v>
      </c>
    </row>
    <row r="7992" spans="1:14" ht="15.75" customHeight="1" x14ac:dyDescent="0.2">
      <c r="A7992" s="14">
        <v>18</v>
      </c>
      <c r="B7992" s="16">
        <v>830</v>
      </c>
      <c r="C7992" s="14" t="s">
        <v>11477</v>
      </c>
      <c r="D7992" s="17">
        <v>1</v>
      </c>
      <c r="E7992" s="5" t="s">
        <v>11478</v>
      </c>
      <c r="F7992" s="5">
        <v>0</v>
      </c>
      <c r="G7992" s="5" t="s">
        <v>3761</v>
      </c>
      <c r="H7992" s="20" t="str">
        <f ca="1">IFERROR(__xludf.DUMMYFUNCTION("GOOGLETRANSLATE(VIET!K7992,""vi"",""en"")"),"History - Culture")</f>
        <v>History - Culture</v>
      </c>
      <c r="I7992" s="5">
        <v>0</v>
      </c>
      <c r="J7992" s="5">
        <v>2013</v>
      </c>
      <c r="K7992" s="5">
        <v>1</v>
      </c>
      <c r="L7992" s="5" t="s">
        <v>11439</v>
      </c>
      <c r="M7992" s="5">
        <v>0</v>
      </c>
      <c r="N7992" s="19">
        <v>9786047706846</v>
      </c>
    </row>
    <row r="7993" spans="1:14" ht="15.75" customHeight="1" x14ac:dyDescent="0.2">
      <c r="A7993" s="14">
        <v>19</v>
      </c>
      <c r="B7993" s="16">
        <v>830</v>
      </c>
      <c r="C7993" s="14" t="s">
        <v>11479</v>
      </c>
      <c r="D7993" s="17">
        <v>1</v>
      </c>
      <c r="E7993" s="5" t="s">
        <v>11480</v>
      </c>
      <c r="F7993" s="5">
        <v>0</v>
      </c>
      <c r="G7993" s="5" t="s">
        <v>11481</v>
      </c>
      <c r="H7993" s="20" t="str">
        <f ca="1">IFERROR(__xludf.DUMMYFUNCTION("GOOGLETRANSLATE(VIET!K7993,""vi"",""en"")"),"History - Culture")</f>
        <v>History - Culture</v>
      </c>
      <c r="I7993" s="5">
        <v>0</v>
      </c>
      <c r="J7993" s="5">
        <v>2008</v>
      </c>
      <c r="K7993" s="5">
        <v>1</v>
      </c>
      <c r="L7993" s="5" t="s">
        <v>11374</v>
      </c>
      <c r="M7993" s="5" t="s">
        <v>1400</v>
      </c>
      <c r="N7993" s="19">
        <v>8936024912352</v>
      </c>
    </row>
    <row r="7994" spans="1:14" ht="15.75" customHeight="1" x14ac:dyDescent="0.2">
      <c r="A7994" s="14">
        <v>21</v>
      </c>
      <c r="B7994" s="16">
        <v>830</v>
      </c>
      <c r="C7994" s="14" t="s">
        <v>11482</v>
      </c>
      <c r="D7994" s="17">
        <v>1</v>
      </c>
      <c r="E7994" s="5" t="s">
        <v>11483</v>
      </c>
      <c r="F7994" s="5">
        <v>0</v>
      </c>
      <c r="G7994" s="5" t="s">
        <v>11484</v>
      </c>
      <c r="H7994" s="20" t="str">
        <f ca="1">IFERROR(__xludf.DUMMYFUNCTION("GOOGLETRANSLATE(VIET!K7994,""vi"",""en"")"),"History - Culture")</f>
        <v>History - Culture</v>
      </c>
      <c r="I7994" s="5">
        <v>0</v>
      </c>
      <c r="J7994" s="5">
        <v>2014</v>
      </c>
      <c r="K7994" s="5">
        <v>1</v>
      </c>
      <c r="L7994" s="5" t="s">
        <v>11439</v>
      </c>
      <c r="M7994" s="5" t="s">
        <v>1400</v>
      </c>
      <c r="N7994" s="19">
        <v>9786047709885</v>
      </c>
    </row>
    <row r="7995" spans="1:14" ht="15.75" customHeight="1" x14ac:dyDescent="0.2">
      <c r="A7995" s="14">
        <v>22</v>
      </c>
      <c r="B7995" s="16">
        <v>830</v>
      </c>
      <c r="C7995" s="14" t="s">
        <v>11485</v>
      </c>
      <c r="D7995" s="17">
        <v>1</v>
      </c>
      <c r="E7995" s="5" t="s">
        <v>11486</v>
      </c>
      <c r="F7995" s="5" t="s">
        <v>11487</v>
      </c>
      <c r="G7995" s="5" t="s">
        <v>11488</v>
      </c>
      <c r="H7995" s="20" t="str">
        <f ca="1">IFERROR(__xludf.DUMMYFUNCTION("GOOGLETRANSLATE(VIET!K7995,""vi"",""en"")"),"History - Culture")</f>
        <v>History - Culture</v>
      </c>
      <c r="I7995" s="5">
        <v>0</v>
      </c>
      <c r="J7995" s="5">
        <v>2010</v>
      </c>
      <c r="K7995" s="5">
        <v>1</v>
      </c>
      <c r="L7995" s="5" t="s">
        <v>11439</v>
      </c>
      <c r="M7995" s="5" t="s">
        <v>307</v>
      </c>
      <c r="N7995" s="19">
        <v>0</v>
      </c>
    </row>
    <row r="7996" spans="1:14" ht="15.75" customHeight="1" x14ac:dyDescent="0.2">
      <c r="A7996" s="14">
        <v>23</v>
      </c>
      <c r="B7996" s="16">
        <v>830</v>
      </c>
      <c r="C7996" s="14" t="s">
        <v>11489</v>
      </c>
      <c r="D7996" s="17">
        <v>1</v>
      </c>
      <c r="E7996" s="5" t="s">
        <v>11490</v>
      </c>
      <c r="F7996" s="5" t="s">
        <v>11491</v>
      </c>
      <c r="G7996" s="5" t="s">
        <v>193</v>
      </c>
      <c r="H7996" s="20" t="str">
        <f ca="1">IFERROR(__xludf.DUMMYFUNCTION("GOOGLETRANSLATE(VIET!K7996,""vi"",""en"")"),"History - Culture")</f>
        <v>History - Culture</v>
      </c>
      <c r="I7996" s="5">
        <v>1</v>
      </c>
      <c r="J7996" s="5">
        <v>2012</v>
      </c>
      <c r="K7996" s="5">
        <v>1</v>
      </c>
      <c r="L7996" s="5" t="s">
        <v>11439</v>
      </c>
      <c r="M7996" s="5" t="s">
        <v>307</v>
      </c>
      <c r="N7996" s="19">
        <v>9786047705849</v>
      </c>
    </row>
    <row r="7997" spans="1:14" ht="15.75" customHeight="1" x14ac:dyDescent="0.2">
      <c r="A7997" s="14">
        <v>24</v>
      </c>
      <c r="B7997" s="16">
        <v>830</v>
      </c>
      <c r="C7997" s="14" t="s">
        <v>11492</v>
      </c>
      <c r="D7997" s="17">
        <v>1</v>
      </c>
      <c r="E7997" s="5" t="s">
        <v>11493</v>
      </c>
      <c r="F7997" s="5" t="s">
        <v>11494</v>
      </c>
      <c r="G7997" s="5" t="s">
        <v>11495</v>
      </c>
      <c r="H7997" s="20" t="str">
        <f ca="1">IFERROR(__xludf.DUMMYFUNCTION("GOOGLETRANSLATE(VIET!K7997,""vi"",""en"")"),"History - Culture")</f>
        <v>History - Culture</v>
      </c>
      <c r="I7997" s="5">
        <v>2</v>
      </c>
      <c r="J7997" s="5">
        <v>2011</v>
      </c>
      <c r="K7997" s="5">
        <v>1</v>
      </c>
      <c r="L7997" s="5" t="s">
        <v>11439</v>
      </c>
      <c r="M7997" s="5" t="s">
        <v>307</v>
      </c>
      <c r="N7997" s="19">
        <v>0</v>
      </c>
    </row>
    <row r="7998" spans="1:14" ht="15.75" customHeight="1" x14ac:dyDescent="0.2">
      <c r="A7998" s="14">
        <v>25</v>
      </c>
      <c r="B7998" s="16">
        <v>830</v>
      </c>
      <c r="C7998" s="14" t="s">
        <v>11496</v>
      </c>
      <c r="D7998" s="17">
        <v>1</v>
      </c>
      <c r="E7998" s="5" t="s">
        <v>11497</v>
      </c>
      <c r="F7998" s="5" t="s">
        <v>11498</v>
      </c>
      <c r="G7998" s="5" t="s">
        <v>11499</v>
      </c>
      <c r="H7998" s="20" t="str">
        <f ca="1">IFERROR(__xludf.DUMMYFUNCTION("GOOGLETRANSLATE(VIET!K7998,""vi"",""en"")"),"History - Culture")</f>
        <v>History - Culture</v>
      </c>
      <c r="I7998" s="5">
        <v>0</v>
      </c>
      <c r="J7998" s="5">
        <v>2014</v>
      </c>
      <c r="K7998" s="5">
        <v>1</v>
      </c>
      <c r="L7998" s="5" t="s">
        <v>11439</v>
      </c>
      <c r="M7998" s="5" t="s">
        <v>307</v>
      </c>
      <c r="N7998" s="19">
        <v>9786047713127</v>
      </c>
    </row>
    <row r="7999" spans="1:14" ht="15.75" customHeight="1" x14ac:dyDescent="0.2">
      <c r="A7999" s="14">
        <v>26</v>
      </c>
      <c r="B7999" s="16">
        <v>830</v>
      </c>
      <c r="C7999" s="14" t="s">
        <v>11500</v>
      </c>
      <c r="D7999" s="17">
        <v>2</v>
      </c>
      <c r="E7999" s="5" t="s">
        <v>11501</v>
      </c>
      <c r="F7999" s="5" t="s">
        <v>11502</v>
      </c>
      <c r="G7999" s="5" t="s">
        <v>11488</v>
      </c>
      <c r="H7999" s="20" t="str">
        <f ca="1">IFERROR(__xludf.DUMMYFUNCTION("GOOGLETRANSLATE(VIET!K7999,""vi"",""en"")"),"History - Culture")</f>
        <v>History - Culture</v>
      </c>
      <c r="I7999" s="5">
        <v>0</v>
      </c>
      <c r="J7999" s="5">
        <v>2019</v>
      </c>
      <c r="K7999" s="5">
        <v>1</v>
      </c>
      <c r="L7999" s="5" t="s">
        <v>11439</v>
      </c>
      <c r="M7999" s="5" t="s">
        <v>307</v>
      </c>
      <c r="N7999" s="19">
        <v>9786047763146</v>
      </c>
    </row>
    <row r="8000" spans="1:14" ht="15.75" customHeight="1" x14ac:dyDescent="0.2">
      <c r="A8000" s="14">
        <v>27</v>
      </c>
      <c r="B8000" s="16">
        <v>830</v>
      </c>
      <c r="C8000" s="14" t="s">
        <v>11503</v>
      </c>
      <c r="D8000" s="17">
        <v>1</v>
      </c>
      <c r="E8000" s="5" t="s">
        <v>11504</v>
      </c>
      <c r="F8000" s="5">
        <v>0</v>
      </c>
      <c r="G8000" s="5" t="s">
        <v>193</v>
      </c>
      <c r="H8000" s="20" t="str">
        <f ca="1">IFERROR(__xludf.DUMMYFUNCTION("GOOGLETRANSLATE(VIET!K8000,""vi"",""en"")"),"History - Culture")</f>
        <v>History - Culture</v>
      </c>
      <c r="I8000" s="5">
        <v>0</v>
      </c>
      <c r="J8000" s="5">
        <v>2019</v>
      </c>
      <c r="K8000" s="5">
        <v>1</v>
      </c>
      <c r="L8000" s="5" t="s">
        <v>11439</v>
      </c>
      <c r="M8000" s="5" t="s">
        <v>1400</v>
      </c>
      <c r="N8000" s="19">
        <v>9786047767267</v>
      </c>
    </row>
    <row r="8001" spans="1:14" ht="15.75" customHeight="1" x14ac:dyDescent="0.2">
      <c r="A8001" s="14">
        <v>28</v>
      </c>
      <c r="B8001" s="16">
        <v>830</v>
      </c>
      <c r="C8001" s="14" t="s">
        <v>11505</v>
      </c>
      <c r="D8001" s="17">
        <v>1</v>
      </c>
      <c r="E8001" s="5" t="s">
        <v>11506</v>
      </c>
      <c r="F8001" s="5">
        <v>0</v>
      </c>
      <c r="G8001" s="5" t="s">
        <v>11458</v>
      </c>
      <c r="H8001" s="20" t="str">
        <f ca="1">IFERROR(__xludf.DUMMYFUNCTION("GOOGLETRANSLATE(VIET!K8001,""vi"",""en"")"),"History - Culture")</f>
        <v>History - Culture</v>
      </c>
      <c r="I8001" s="5">
        <v>0</v>
      </c>
      <c r="J8001" s="5">
        <v>2018</v>
      </c>
      <c r="K8001" s="5">
        <v>1</v>
      </c>
      <c r="L8001" s="5" t="s">
        <v>11507</v>
      </c>
      <c r="M8001" s="5" t="s">
        <v>1400</v>
      </c>
      <c r="N8001" s="19">
        <v>9786049564611</v>
      </c>
    </row>
    <row r="8002" spans="1:14" ht="15.75" customHeight="1" x14ac:dyDescent="0.2">
      <c r="A8002" s="14">
        <v>29</v>
      </c>
      <c r="B8002" s="16">
        <v>830</v>
      </c>
      <c r="C8002" s="14" t="s">
        <v>11508</v>
      </c>
      <c r="D8002" s="17">
        <v>1</v>
      </c>
      <c r="E8002" s="5" t="s">
        <v>11509</v>
      </c>
      <c r="F8002" s="5">
        <v>0</v>
      </c>
      <c r="G8002" s="5" t="s">
        <v>11510</v>
      </c>
      <c r="H8002" s="20" t="str">
        <f ca="1">IFERROR(__xludf.DUMMYFUNCTION("GOOGLETRANSLATE(VIET!K8002,""vi"",""en"")"),"History - Culture")</f>
        <v>History - Culture</v>
      </c>
      <c r="I8002" s="5">
        <v>0</v>
      </c>
      <c r="J8002" s="5">
        <v>2014</v>
      </c>
      <c r="K8002" s="5">
        <v>1</v>
      </c>
      <c r="L8002" s="5" t="s">
        <v>11511</v>
      </c>
      <c r="M8002" s="5" t="s">
        <v>1400</v>
      </c>
      <c r="N8002" s="19">
        <v>9786049322075</v>
      </c>
    </row>
    <row r="8003" spans="1:14" ht="15.75" customHeight="1" x14ac:dyDescent="0.2">
      <c r="A8003" s="14">
        <v>30</v>
      </c>
      <c r="B8003" s="16">
        <v>830</v>
      </c>
      <c r="C8003" s="14" t="s">
        <v>11512</v>
      </c>
      <c r="D8003" s="17">
        <v>1</v>
      </c>
      <c r="E8003" s="5" t="s">
        <v>11497</v>
      </c>
      <c r="F8003" s="5" t="s">
        <v>11498</v>
      </c>
      <c r="G8003" s="5" t="s">
        <v>11499</v>
      </c>
      <c r="H8003" s="20" t="str">
        <f ca="1">IFERROR(__xludf.DUMMYFUNCTION("GOOGLETRANSLATE(VIET!K8003,""vi"",""en"")"),"History - Culture")</f>
        <v>History - Culture</v>
      </c>
      <c r="I8003" s="5">
        <v>0</v>
      </c>
      <c r="J8003" s="5">
        <v>2014</v>
      </c>
      <c r="K8003" s="5">
        <v>1</v>
      </c>
      <c r="L8003" s="5" t="s">
        <v>11439</v>
      </c>
      <c r="M8003" s="5" t="s">
        <v>307</v>
      </c>
      <c r="N8003" s="19">
        <v>9786047713127</v>
      </c>
    </row>
    <row r="8004" spans="1:14" ht="15.75" customHeight="1" x14ac:dyDescent="0.2">
      <c r="A8004" s="14">
        <v>31</v>
      </c>
      <c r="B8004" s="16">
        <v>830</v>
      </c>
      <c r="C8004" s="14" t="s">
        <v>11513</v>
      </c>
      <c r="D8004" s="17">
        <v>1</v>
      </c>
      <c r="E8004" s="5" t="s">
        <v>11514</v>
      </c>
      <c r="F8004" s="5" t="s">
        <v>11515</v>
      </c>
      <c r="G8004" s="5" t="s">
        <v>11516</v>
      </c>
      <c r="H8004" s="20" t="str">
        <f ca="1">IFERROR(__xludf.DUMMYFUNCTION("GOOGLETRANSLATE(VIET!K8004,""vi"",""en"")"),"History - Culture")</f>
        <v>History - Culture</v>
      </c>
      <c r="I8004" s="5">
        <v>0</v>
      </c>
      <c r="J8004" s="5">
        <v>2008</v>
      </c>
      <c r="K8004" s="5">
        <v>1</v>
      </c>
      <c r="L8004" s="5" t="s">
        <v>1450</v>
      </c>
      <c r="M8004" s="5" t="s">
        <v>1400</v>
      </c>
      <c r="N8004" s="19">
        <v>0</v>
      </c>
    </row>
    <row r="8005" spans="1:14" ht="15.75" customHeight="1" x14ac:dyDescent="0.2">
      <c r="A8005" s="14">
        <v>32</v>
      </c>
      <c r="B8005" s="16">
        <v>830</v>
      </c>
      <c r="C8005" s="14" t="s">
        <v>11517</v>
      </c>
      <c r="D8005" s="17">
        <v>1</v>
      </c>
      <c r="E8005" s="5" t="s">
        <v>11518</v>
      </c>
      <c r="F8005" s="5">
        <v>0</v>
      </c>
      <c r="G8005" s="5" t="s">
        <v>11458</v>
      </c>
      <c r="H8005" s="20" t="str">
        <f ca="1">IFERROR(__xludf.DUMMYFUNCTION("GOOGLETRANSLATE(VIET!K8005,""vi"",""en"")"),"History - Culture")</f>
        <v>History - Culture</v>
      </c>
      <c r="I8005" s="5">
        <v>0</v>
      </c>
      <c r="J8005" s="5">
        <v>2013</v>
      </c>
      <c r="K8005" s="5">
        <v>1</v>
      </c>
      <c r="L8005" s="5" t="s">
        <v>11519</v>
      </c>
      <c r="M8005" s="5" t="s">
        <v>1400</v>
      </c>
      <c r="N8005" s="19">
        <v>9786045805589</v>
      </c>
    </row>
    <row r="8006" spans="1:14" ht="15.75" customHeight="1" x14ac:dyDescent="0.2">
      <c r="A8006" s="14">
        <v>33</v>
      </c>
      <c r="B8006" s="16">
        <v>830</v>
      </c>
      <c r="C8006" s="14" t="s">
        <v>11520</v>
      </c>
      <c r="D8006" s="17">
        <v>1</v>
      </c>
      <c r="E8006" s="5" t="s">
        <v>11521</v>
      </c>
      <c r="F8006" s="5">
        <v>0</v>
      </c>
      <c r="G8006" s="5" t="s">
        <v>11522</v>
      </c>
      <c r="H8006" s="20" t="str">
        <f ca="1">IFERROR(__xludf.DUMMYFUNCTION("GOOGLETRANSLATE(VIET!K8006,""vi"",""en"")"),"History - Culture")</f>
        <v>History - Culture</v>
      </c>
      <c r="I8006" s="5">
        <v>0</v>
      </c>
      <c r="J8006" s="5">
        <v>2008</v>
      </c>
      <c r="K8006" s="5">
        <v>1</v>
      </c>
      <c r="L8006" s="5" t="s">
        <v>11519</v>
      </c>
      <c r="M8006" s="5" t="s">
        <v>1400</v>
      </c>
      <c r="N8006" s="19">
        <v>0</v>
      </c>
    </row>
    <row r="8007" spans="1:14" ht="15.75" customHeight="1" x14ac:dyDescent="0.2">
      <c r="A8007" s="14">
        <v>34</v>
      </c>
      <c r="B8007" s="16">
        <v>830</v>
      </c>
      <c r="C8007" s="14" t="s">
        <v>11523</v>
      </c>
      <c r="D8007" s="17">
        <v>1</v>
      </c>
      <c r="E8007" s="5" t="s">
        <v>11524</v>
      </c>
      <c r="F8007" s="5">
        <v>0</v>
      </c>
      <c r="G8007" s="5" t="s">
        <v>11525</v>
      </c>
      <c r="H8007" s="20" t="str">
        <f ca="1">IFERROR(__xludf.DUMMYFUNCTION("GOOGLETRANSLATE(VIET!K8007,""vi"",""en"")"),"History - Culture")</f>
        <v>History - Culture</v>
      </c>
      <c r="I8007" s="5">
        <v>0</v>
      </c>
      <c r="J8007" s="5">
        <v>2015</v>
      </c>
      <c r="K8007" s="5">
        <v>1</v>
      </c>
      <c r="L8007" s="5" t="s">
        <v>11526</v>
      </c>
      <c r="M8007" s="5" t="s">
        <v>1400</v>
      </c>
      <c r="N8007" s="19">
        <v>9786047835959</v>
      </c>
    </row>
    <row r="8008" spans="1:14" ht="15.75" customHeight="1" x14ac:dyDescent="0.2">
      <c r="A8008" s="14">
        <v>35</v>
      </c>
      <c r="B8008" s="16">
        <v>830</v>
      </c>
      <c r="C8008" s="14" t="s">
        <v>11527</v>
      </c>
      <c r="D8008" s="17">
        <v>1</v>
      </c>
      <c r="E8008" s="5" t="s">
        <v>11528</v>
      </c>
      <c r="F8008" s="5">
        <v>0</v>
      </c>
      <c r="G8008" s="5" t="s">
        <v>11529</v>
      </c>
      <c r="H8008" s="20" t="str">
        <f ca="1">IFERROR(__xludf.DUMMYFUNCTION("GOOGLETRANSLATE(VIET!K8008,""vi"",""en"")"),"History - Culture")</f>
        <v>History - Culture</v>
      </c>
      <c r="I8008" s="5">
        <v>0</v>
      </c>
      <c r="J8008" s="5">
        <v>1995</v>
      </c>
      <c r="K8008" s="5">
        <v>1</v>
      </c>
      <c r="L8008" s="5" t="s">
        <v>11530</v>
      </c>
      <c r="M8008" s="5" t="s">
        <v>1400</v>
      </c>
      <c r="N8008" s="19">
        <v>0</v>
      </c>
    </row>
    <row r="8009" spans="1:14" ht="15.75" customHeight="1" x14ac:dyDescent="0.2">
      <c r="A8009" s="14">
        <v>36</v>
      </c>
      <c r="B8009" s="16">
        <v>830</v>
      </c>
      <c r="C8009" s="14" t="s">
        <v>11531</v>
      </c>
      <c r="D8009" s="17">
        <v>1</v>
      </c>
      <c r="E8009" s="5" t="s">
        <v>11532</v>
      </c>
      <c r="F8009" s="5">
        <v>0</v>
      </c>
      <c r="G8009" s="5" t="s">
        <v>11533</v>
      </c>
      <c r="H8009" s="20" t="str">
        <f ca="1">IFERROR(__xludf.DUMMYFUNCTION("GOOGLETRANSLATE(VIET!K8009,""vi"",""en"")"),"History - Culture")</f>
        <v>History - Culture</v>
      </c>
      <c r="I8009" s="5">
        <v>0</v>
      </c>
      <c r="J8009" s="5">
        <v>2014</v>
      </c>
      <c r="K8009" s="5">
        <v>1</v>
      </c>
      <c r="L8009" s="5" t="s">
        <v>11449</v>
      </c>
      <c r="M8009" s="5" t="s">
        <v>1400</v>
      </c>
      <c r="N8009" s="19">
        <v>0</v>
      </c>
    </row>
    <row r="8010" spans="1:14" ht="15.75" customHeight="1" x14ac:dyDescent="0.2">
      <c r="A8010" s="14">
        <v>37</v>
      </c>
      <c r="B8010" s="16">
        <v>830</v>
      </c>
      <c r="C8010" s="14" t="s">
        <v>11534</v>
      </c>
      <c r="D8010" s="17">
        <v>1</v>
      </c>
      <c r="E8010" s="5" t="s">
        <v>11535</v>
      </c>
      <c r="F8010" s="5">
        <v>0</v>
      </c>
      <c r="G8010" s="5" t="s">
        <v>4082</v>
      </c>
      <c r="H8010" s="20" t="str">
        <f ca="1">IFERROR(__xludf.DUMMYFUNCTION("GOOGLETRANSLATE(VIET!K8010,""vi"",""en"")"),"History - Culture")</f>
        <v>History - Culture</v>
      </c>
      <c r="I8010" s="5">
        <v>0</v>
      </c>
      <c r="J8010" s="5">
        <v>2006</v>
      </c>
      <c r="K8010" s="5">
        <v>1</v>
      </c>
      <c r="L8010" s="5" t="s">
        <v>1450</v>
      </c>
      <c r="M8010" s="5" t="s">
        <v>1400</v>
      </c>
      <c r="N8010" s="19">
        <v>0</v>
      </c>
    </row>
    <row r="8011" spans="1:14" ht="15.75" customHeight="1" x14ac:dyDescent="0.2">
      <c r="A8011" s="14">
        <v>3</v>
      </c>
      <c r="B8011" s="16">
        <v>840</v>
      </c>
      <c r="C8011" s="14" t="s">
        <v>11536</v>
      </c>
      <c r="D8011" s="17">
        <v>1</v>
      </c>
      <c r="E8011" s="5" t="s">
        <v>11537</v>
      </c>
      <c r="F8011" s="5" t="s">
        <v>32</v>
      </c>
      <c r="G8011" s="5" t="s">
        <v>638</v>
      </c>
      <c r="H8011" s="20" t="str">
        <f ca="1">IFERROR(__xludf.DUMMYFUNCTION("GOOGLETRANSLATE(VIET!K8011,""vi"",""en"")"),"Philosophy · Psychology")</f>
        <v>Philosophy · Psychology</v>
      </c>
      <c r="I8011" s="5">
        <v>0</v>
      </c>
      <c r="J8011" s="5">
        <v>2005</v>
      </c>
      <c r="K8011" s="5">
        <v>1</v>
      </c>
      <c r="L8011" s="5" t="s">
        <v>11511</v>
      </c>
      <c r="M8011" s="5" t="s">
        <v>1400</v>
      </c>
      <c r="N8011" s="19" t="s">
        <v>32</v>
      </c>
    </row>
    <row r="8012" spans="1:14" ht="15.75" customHeight="1" x14ac:dyDescent="0.2">
      <c r="A8012" s="14">
        <v>4</v>
      </c>
      <c r="B8012" s="16">
        <v>840</v>
      </c>
      <c r="C8012" s="14" t="s">
        <v>11539</v>
      </c>
      <c r="D8012" s="17">
        <v>1</v>
      </c>
      <c r="E8012" s="5" t="s">
        <v>11540</v>
      </c>
      <c r="F8012" s="5" t="s">
        <v>11541</v>
      </c>
      <c r="G8012" s="5" t="s">
        <v>3764</v>
      </c>
      <c r="H8012" s="20" t="str">
        <f ca="1">IFERROR(__xludf.DUMMYFUNCTION("GOOGLETRANSLATE(VIET!K8012,""vi"",""en"")"),"Philosophy · Psychology")</f>
        <v>Philosophy · Psychology</v>
      </c>
      <c r="I8012" s="5">
        <v>0</v>
      </c>
      <c r="J8012" s="5">
        <v>2008</v>
      </c>
      <c r="K8012" s="5">
        <v>0</v>
      </c>
      <c r="L8012" s="5" t="s">
        <v>11542</v>
      </c>
      <c r="M8012" s="5" t="s">
        <v>1400</v>
      </c>
      <c r="N8012" s="19">
        <v>2000010018246</v>
      </c>
    </row>
    <row r="8013" spans="1:14" ht="15.75" customHeight="1" x14ac:dyDescent="0.2">
      <c r="A8013" s="14">
        <v>5</v>
      </c>
      <c r="B8013" s="16">
        <v>840</v>
      </c>
      <c r="C8013" s="14" t="s">
        <v>11543</v>
      </c>
      <c r="D8013" s="17">
        <v>1</v>
      </c>
      <c r="E8013" s="5" t="s">
        <v>11544</v>
      </c>
      <c r="F8013" s="5" t="s">
        <v>11545</v>
      </c>
      <c r="G8013" s="5" t="s">
        <v>3764</v>
      </c>
      <c r="H8013" s="20" t="str">
        <f ca="1">IFERROR(__xludf.DUMMYFUNCTION("GOOGLETRANSLATE(VIET!K8013,""vi"",""en"")"),"Philosophy · Psychology")</f>
        <v>Philosophy · Psychology</v>
      </c>
      <c r="I8013" s="5">
        <v>0</v>
      </c>
      <c r="J8013" s="5">
        <v>2008</v>
      </c>
      <c r="K8013" s="5">
        <v>0</v>
      </c>
      <c r="L8013" s="5" t="s">
        <v>11542</v>
      </c>
      <c r="M8013" s="5" t="s">
        <v>1400</v>
      </c>
      <c r="N8013" s="19">
        <v>2000010018277</v>
      </c>
    </row>
    <row r="8014" spans="1:14" ht="15.75" customHeight="1" x14ac:dyDescent="0.2">
      <c r="A8014" s="14">
        <v>1</v>
      </c>
      <c r="B8014" s="16">
        <v>850</v>
      </c>
      <c r="C8014" s="14" t="s">
        <v>11546</v>
      </c>
      <c r="D8014" s="17">
        <v>2</v>
      </c>
      <c r="E8014" s="5" t="s">
        <v>11547</v>
      </c>
      <c r="F8014" s="5" t="s">
        <v>32</v>
      </c>
      <c r="G8014" s="5" t="s">
        <v>11548</v>
      </c>
      <c r="H8014" s="20" t="str">
        <f ca="1">IFERROR(__xludf.DUMMYFUNCTION("GOOGLETRANSLATE(VIET!K8014,""vi"",""en"")"),"Art")</f>
        <v>Art</v>
      </c>
      <c r="I8014" s="5">
        <v>0</v>
      </c>
      <c r="J8014" s="5">
        <v>2006</v>
      </c>
      <c r="K8014" s="5">
        <v>1</v>
      </c>
      <c r="L8014" s="5" t="s">
        <v>1540</v>
      </c>
      <c r="M8014" s="5" t="s">
        <v>1400</v>
      </c>
      <c r="N8014" s="19" t="s">
        <v>32</v>
      </c>
    </row>
    <row r="8015" spans="1:14" ht="15.75" customHeight="1" x14ac:dyDescent="0.2">
      <c r="A8015" s="14">
        <v>2</v>
      </c>
      <c r="B8015" s="16">
        <v>850</v>
      </c>
      <c r="C8015" s="14" t="s">
        <v>11550</v>
      </c>
      <c r="D8015" s="17">
        <v>1</v>
      </c>
      <c r="E8015" s="5" t="s">
        <v>11551</v>
      </c>
      <c r="F8015" s="5" t="s">
        <v>32</v>
      </c>
      <c r="G8015" s="5" t="s">
        <v>11552</v>
      </c>
      <c r="H8015" s="20" t="str">
        <f ca="1">IFERROR(__xludf.DUMMYFUNCTION("GOOGLETRANSLATE(VIET!K8015,""vi"",""en"")"),"Art")</f>
        <v>Art</v>
      </c>
      <c r="I8015" s="5">
        <v>0</v>
      </c>
      <c r="J8015" s="5">
        <v>2006</v>
      </c>
      <c r="K8015" s="5">
        <v>1</v>
      </c>
      <c r="L8015" s="5" t="s">
        <v>11553</v>
      </c>
      <c r="M8015" s="5" t="s">
        <v>1400</v>
      </c>
      <c r="N8015" s="19" t="s">
        <v>32</v>
      </c>
    </row>
    <row r="8016" spans="1:14" ht="15.75" customHeight="1" x14ac:dyDescent="0.2">
      <c r="A8016" s="14">
        <v>3</v>
      </c>
      <c r="B8016" s="16">
        <v>850</v>
      </c>
      <c r="C8016" s="14" t="s">
        <v>11554</v>
      </c>
      <c r="D8016" s="17">
        <v>1</v>
      </c>
      <c r="E8016" s="5" t="s">
        <v>11555</v>
      </c>
      <c r="F8016" s="5">
        <v>0</v>
      </c>
      <c r="G8016" s="5" t="s">
        <v>11556</v>
      </c>
      <c r="H8016" s="20" t="str">
        <f ca="1">IFERROR(__xludf.DUMMYFUNCTION("GOOGLETRANSLATE(VIET!K8016,""vi"",""en"")"),"Art")</f>
        <v>Art</v>
      </c>
      <c r="I8016" s="5">
        <v>0</v>
      </c>
      <c r="J8016" s="5">
        <v>2007</v>
      </c>
      <c r="K8016" s="5">
        <v>1</v>
      </c>
      <c r="L8016" s="5" t="s">
        <v>11553</v>
      </c>
      <c r="M8016" s="5" t="s">
        <v>1400</v>
      </c>
      <c r="N8016" s="19">
        <v>0</v>
      </c>
    </row>
    <row r="8017" spans="1:14" ht="15.75" customHeight="1" x14ac:dyDescent="0.2">
      <c r="A8017" s="14">
        <v>4</v>
      </c>
      <c r="B8017" s="16">
        <v>850</v>
      </c>
      <c r="C8017" s="14" t="s">
        <v>11557</v>
      </c>
      <c r="D8017" s="17">
        <v>1</v>
      </c>
      <c r="E8017" s="5" t="s">
        <v>11558</v>
      </c>
      <c r="F8017" s="5" t="s">
        <v>32</v>
      </c>
      <c r="G8017" s="5" t="s">
        <v>11559</v>
      </c>
      <c r="H8017" s="20" t="str">
        <f ca="1">IFERROR(__xludf.DUMMYFUNCTION("GOOGLETRANSLATE(VIET!K8017,""vi"",""en"")"),"Art")</f>
        <v>Art</v>
      </c>
      <c r="I8017" s="5">
        <v>0</v>
      </c>
      <c r="J8017" s="5">
        <v>1996</v>
      </c>
      <c r="K8017" s="5">
        <v>1</v>
      </c>
      <c r="L8017" s="5" t="s">
        <v>11553</v>
      </c>
      <c r="M8017" s="5" t="s">
        <v>1400</v>
      </c>
      <c r="N8017" s="19" t="s">
        <v>32</v>
      </c>
    </row>
    <row r="8018" spans="1:14" ht="15.75" customHeight="1" x14ac:dyDescent="0.2">
      <c r="A8018" s="14">
        <v>5</v>
      </c>
      <c r="B8018" s="16">
        <v>850</v>
      </c>
      <c r="C8018" s="14" t="s">
        <v>11560</v>
      </c>
      <c r="D8018" s="17">
        <v>1</v>
      </c>
      <c r="E8018" s="5" t="s">
        <v>11561</v>
      </c>
      <c r="F8018" s="5">
        <v>0</v>
      </c>
      <c r="G8018" s="5" t="s">
        <v>11562</v>
      </c>
      <c r="H8018" s="20" t="str">
        <f ca="1">IFERROR(__xludf.DUMMYFUNCTION("GOOGLETRANSLATE(VIET!K8018,""vi"",""en"")"),"Art")</f>
        <v>Art</v>
      </c>
      <c r="I8018" s="5">
        <v>1</v>
      </c>
      <c r="J8018" s="5">
        <v>2008</v>
      </c>
      <c r="K8018" s="5">
        <v>1</v>
      </c>
      <c r="L8018" s="5" t="s">
        <v>1549</v>
      </c>
      <c r="M8018" s="5" t="s">
        <v>1400</v>
      </c>
      <c r="N8018" s="19">
        <v>0</v>
      </c>
    </row>
    <row r="8019" spans="1:14" ht="15.75" customHeight="1" x14ac:dyDescent="0.2">
      <c r="A8019" s="14">
        <v>6</v>
      </c>
      <c r="B8019" s="16">
        <v>850</v>
      </c>
      <c r="C8019" s="14" t="s">
        <v>11563</v>
      </c>
      <c r="D8019" s="17">
        <v>1</v>
      </c>
      <c r="E8019" s="5" t="s">
        <v>11564</v>
      </c>
      <c r="F8019" s="5">
        <v>0</v>
      </c>
      <c r="G8019" s="5" t="s">
        <v>11562</v>
      </c>
      <c r="H8019" s="20" t="str">
        <f ca="1">IFERROR(__xludf.DUMMYFUNCTION("GOOGLETRANSLATE(VIET!K8019,""vi"",""en"")"),"Art")</f>
        <v>Art</v>
      </c>
      <c r="I8019" s="5">
        <v>10</v>
      </c>
      <c r="J8019" s="5">
        <v>2008</v>
      </c>
      <c r="K8019" s="5">
        <v>1</v>
      </c>
      <c r="L8019" s="5" t="s">
        <v>1549</v>
      </c>
      <c r="M8019" s="5" t="s">
        <v>1400</v>
      </c>
      <c r="N8019" s="19">
        <v>0</v>
      </c>
    </row>
    <row r="8020" spans="1:14" ht="15.75" customHeight="1" x14ac:dyDescent="0.2">
      <c r="A8020" s="14">
        <v>7</v>
      </c>
      <c r="B8020" s="16">
        <v>850</v>
      </c>
      <c r="C8020" s="14" t="s">
        <v>11565</v>
      </c>
      <c r="D8020" s="17">
        <v>1</v>
      </c>
      <c r="E8020" s="5" t="s">
        <v>11566</v>
      </c>
      <c r="F8020" s="5">
        <v>0</v>
      </c>
      <c r="G8020" s="5" t="s">
        <v>11562</v>
      </c>
      <c r="H8020" s="20" t="str">
        <f ca="1">IFERROR(__xludf.DUMMYFUNCTION("GOOGLETRANSLATE(VIET!K8020,""vi"",""en"")"),"Art")</f>
        <v>Art</v>
      </c>
      <c r="I8020" s="5">
        <v>11</v>
      </c>
      <c r="J8020" s="5">
        <v>2008</v>
      </c>
      <c r="K8020" s="5">
        <v>1</v>
      </c>
      <c r="L8020" s="5" t="s">
        <v>1549</v>
      </c>
      <c r="M8020" s="5" t="s">
        <v>1400</v>
      </c>
      <c r="N8020" s="19">
        <v>0</v>
      </c>
    </row>
    <row r="8021" spans="1:14" ht="15.75" customHeight="1" x14ac:dyDescent="0.2">
      <c r="A8021" s="14">
        <v>8</v>
      </c>
      <c r="B8021" s="16">
        <v>850</v>
      </c>
      <c r="C8021" s="14" t="s">
        <v>11567</v>
      </c>
      <c r="D8021" s="17">
        <v>1</v>
      </c>
      <c r="E8021" s="5" t="s">
        <v>11568</v>
      </c>
      <c r="F8021" s="5">
        <v>0</v>
      </c>
      <c r="G8021" s="5" t="s">
        <v>11562</v>
      </c>
      <c r="H8021" s="20" t="str">
        <f ca="1">IFERROR(__xludf.DUMMYFUNCTION("GOOGLETRANSLATE(VIET!K8021,""vi"",""en"")"),"Art")</f>
        <v>Art</v>
      </c>
      <c r="I8021" s="5">
        <v>12</v>
      </c>
      <c r="J8021" s="5">
        <v>2009</v>
      </c>
      <c r="K8021" s="5">
        <v>1</v>
      </c>
      <c r="L8021" s="5" t="s">
        <v>1581</v>
      </c>
      <c r="M8021" s="5" t="s">
        <v>1400</v>
      </c>
      <c r="N8021" s="19">
        <v>0</v>
      </c>
    </row>
    <row r="8022" spans="1:14" ht="15.75" customHeight="1" x14ac:dyDescent="0.2">
      <c r="A8022" s="14">
        <v>9</v>
      </c>
      <c r="B8022" s="16">
        <v>850</v>
      </c>
      <c r="C8022" s="14" t="s">
        <v>11569</v>
      </c>
      <c r="D8022" s="17">
        <v>2</v>
      </c>
      <c r="E8022" s="5" t="s">
        <v>11570</v>
      </c>
      <c r="F8022" s="5">
        <v>0</v>
      </c>
      <c r="G8022" s="5" t="s">
        <v>11562</v>
      </c>
      <c r="H8022" s="20" t="str">
        <f ca="1">IFERROR(__xludf.DUMMYFUNCTION("GOOGLETRANSLATE(VIET!K8022,""vi"",""en"")"),"Art")</f>
        <v>Art</v>
      </c>
      <c r="I8022" s="5">
        <v>2</v>
      </c>
      <c r="J8022" s="5">
        <v>2009</v>
      </c>
      <c r="K8022" s="5">
        <v>1</v>
      </c>
      <c r="L8022" s="5" t="s">
        <v>1581</v>
      </c>
      <c r="M8022" s="5" t="s">
        <v>1400</v>
      </c>
      <c r="N8022" s="19">
        <v>0</v>
      </c>
    </row>
    <row r="8023" spans="1:14" ht="15.75" customHeight="1" x14ac:dyDescent="0.2">
      <c r="A8023" s="14">
        <v>10</v>
      </c>
      <c r="B8023" s="16">
        <v>850</v>
      </c>
      <c r="C8023" s="14" t="s">
        <v>11571</v>
      </c>
      <c r="D8023" s="17">
        <v>1</v>
      </c>
      <c r="E8023" s="5" t="s">
        <v>11572</v>
      </c>
      <c r="F8023" s="5">
        <v>0</v>
      </c>
      <c r="G8023" s="5" t="s">
        <v>11562</v>
      </c>
      <c r="H8023" s="20" t="str">
        <f ca="1">IFERROR(__xludf.DUMMYFUNCTION("GOOGLETRANSLATE(VIET!K8023,""vi"",""en"")"),"Art")</f>
        <v>Art</v>
      </c>
      <c r="I8023" s="5">
        <v>3</v>
      </c>
      <c r="J8023" s="5">
        <v>2009</v>
      </c>
      <c r="K8023" s="5">
        <v>1</v>
      </c>
      <c r="L8023" s="5" t="s">
        <v>1581</v>
      </c>
      <c r="M8023" s="5" t="s">
        <v>1400</v>
      </c>
      <c r="N8023" s="19">
        <v>0</v>
      </c>
    </row>
    <row r="8024" spans="1:14" ht="15.75" customHeight="1" x14ac:dyDescent="0.2">
      <c r="A8024" s="14">
        <v>11</v>
      </c>
      <c r="B8024" s="16">
        <v>850</v>
      </c>
      <c r="C8024" s="14" t="s">
        <v>11573</v>
      </c>
      <c r="D8024" s="17">
        <v>1</v>
      </c>
      <c r="E8024" s="5" t="s">
        <v>11574</v>
      </c>
      <c r="F8024" s="5">
        <v>0</v>
      </c>
      <c r="G8024" s="5" t="s">
        <v>11562</v>
      </c>
      <c r="H8024" s="20" t="str">
        <f ca="1">IFERROR(__xludf.DUMMYFUNCTION("GOOGLETRANSLATE(VIET!K8024,""vi"",""en"")"),"Art")</f>
        <v>Art</v>
      </c>
      <c r="I8024" s="5">
        <v>4</v>
      </c>
      <c r="J8024" s="5">
        <v>2008</v>
      </c>
      <c r="K8024" s="5">
        <v>1</v>
      </c>
      <c r="L8024" s="5" t="s">
        <v>1549</v>
      </c>
      <c r="M8024" s="5" t="s">
        <v>1400</v>
      </c>
      <c r="N8024" s="19">
        <v>0</v>
      </c>
    </row>
    <row r="8025" spans="1:14" ht="15.75" customHeight="1" x14ac:dyDescent="0.2">
      <c r="A8025" s="14">
        <v>12</v>
      </c>
      <c r="B8025" s="16">
        <v>850</v>
      </c>
      <c r="C8025" s="14" t="s">
        <v>11575</v>
      </c>
      <c r="D8025" s="17">
        <v>1</v>
      </c>
      <c r="E8025" s="5" t="s">
        <v>11576</v>
      </c>
      <c r="F8025" s="5">
        <v>0</v>
      </c>
      <c r="G8025" s="5" t="s">
        <v>11562</v>
      </c>
      <c r="H8025" s="20" t="str">
        <f ca="1">IFERROR(__xludf.DUMMYFUNCTION("GOOGLETRANSLATE(VIET!K8025,""vi"",""en"")"),"Art")</f>
        <v>Art</v>
      </c>
      <c r="I8025" s="5">
        <v>5</v>
      </c>
      <c r="J8025" s="5">
        <v>2008</v>
      </c>
      <c r="K8025" s="5">
        <v>1</v>
      </c>
      <c r="L8025" s="5" t="s">
        <v>1549</v>
      </c>
      <c r="M8025" s="5" t="s">
        <v>1400</v>
      </c>
      <c r="N8025" s="19">
        <v>0</v>
      </c>
    </row>
    <row r="8026" spans="1:14" ht="15.75" customHeight="1" x14ac:dyDescent="0.2">
      <c r="A8026" s="14">
        <v>13</v>
      </c>
      <c r="B8026" s="16">
        <v>850</v>
      </c>
      <c r="C8026" s="14" t="s">
        <v>11577</v>
      </c>
      <c r="D8026" s="17">
        <v>1</v>
      </c>
      <c r="E8026" s="5" t="s">
        <v>11578</v>
      </c>
      <c r="F8026" s="5">
        <v>0</v>
      </c>
      <c r="G8026" s="5" t="s">
        <v>11562</v>
      </c>
      <c r="H8026" s="20" t="str">
        <f ca="1">IFERROR(__xludf.DUMMYFUNCTION("GOOGLETRANSLATE(VIET!K8026,""vi"",""en"")"),"Art")</f>
        <v>Art</v>
      </c>
      <c r="I8026" s="5">
        <v>6</v>
      </c>
      <c r="J8026" s="5">
        <v>2008</v>
      </c>
      <c r="K8026" s="5">
        <v>1</v>
      </c>
      <c r="L8026" s="5" t="s">
        <v>1549</v>
      </c>
      <c r="M8026" s="5" t="s">
        <v>1400</v>
      </c>
      <c r="N8026" s="19">
        <v>0</v>
      </c>
    </row>
    <row r="8027" spans="1:14" ht="15.75" customHeight="1" x14ac:dyDescent="0.2">
      <c r="A8027" s="14">
        <v>14</v>
      </c>
      <c r="B8027" s="16">
        <v>850</v>
      </c>
      <c r="C8027" s="14" t="s">
        <v>11579</v>
      </c>
      <c r="D8027" s="17">
        <v>1</v>
      </c>
      <c r="E8027" s="5" t="s">
        <v>11580</v>
      </c>
      <c r="F8027" s="5">
        <v>0</v>
      </c>
      <c r="G8027" s="5" t="s">
        <v>11562</v>
      </c>
      <c r="H8027" s="20" t="str">
        <f ca="1">IFERROR(__xludf.DUMMYFUNCTION("GOOGLETRANSLATE(VIET!K8027,""vi"",""en"")"),"Art")</f>
        <v>Art</v>
      </c>
      <c r="I8027" s="5">
        <v>7</v>
      </c>
      <c r="J8027" s="5">
        <v>2009</v>
      </c>
      <c r="K8027" s="5">
        <v>1</v>
      </c>
      <c r="L8027" s="5" t="s">
        <v>1581</v>
      </c>
      <c r="M8027" s="5" t="s">
        <v>1400</v>
      </c>
      <c r="N8027" s="19">
        <v>0</v>
      </c>
    </row>
    <row r="8028" spans="1:14" ht="15.75" customHeight="1" x14ac:dyDescent="0.2">
      <c r="A8028" s="14">
        <v>15</v>
      </c>
      <c r="B8028" s="16">
        <v>850</v>
      </c>
      <c r="C8028" s="14" t="s">
        <v>11581</v>
      </c>
      <c r="D8028" s="17">
        <v>2</v>
      </c>
      <c r="E8028" s="5" t="s">
        <v>11582</v>
      </c>
      <c r="F8028" s="5">
        <v>0</v>
      </c>
      <c r="G8028" s="5" t="s">
        <v>11562</v>
      </c>
      <c r="H8028" s="20" t="str">
        <f ca="1">IFERROR(__xludf.DUMMYFUNCTION("GOOGLETRANSLATE(VIET!K8028,""vi"",""en"")"),"Art")</f>
        <v>Art</v>
      </c>
      <c r="I8028" s="5">
        <v>8</v>
      </c>
      <c r="J8028" s="5">
        <v>2008</v>
      </c>
      <c r="K8028" s="5">
        <v>1</v>
      </c>
      <c r="L8028" s="5" t="s">
        <v>1549</v>
      </c>
      <c r="M8028" s="5" t="s">
        <v>1400</v>
      </c>
      <c r="N8028" s="19">
        <v>0</v>
      </c>
    </row>
    <row r="8029" spans="1:14" ht="15.75" customHeight="1" x14ac:dyDescent="0.2">
      <c r="A8029" s="14">
        <v>16</v>
      </c>
      <c r="B8029" s="16">
        <v>850</v>
      </c>
      <c r="C8029" s="14" t="s">
        <v>11583</v>
      </c>
      <c r="D8029" s="17">
        <v>2</v>
      </c>
      <c r="E8029" s="5" t="s">
        <v>11584</v>
      </c>
      <c r="F8029" s="5">
        <v>0</v>
      </c>
      <c r="G8029" s="5" t="s">
        <v>11562</v>
      </c>
      <c r="H8029" s="20" t="str">
        <f ca="1">IFERROR(__xludf.DUMMYFUNCTION("GOOGLETRANSLATE(VIET!K8029,""vi"",""en"")"),"Art")</f>
        <v>Art</v>
      </c>
      <c r="I8029" s="5">
        <v>9</v>
      </c>
      <c r="J8029" s="5">
        <v>2008</v>
      </c>
      <c r="K8029" s="5">
        <v>1</v>
      </c>
      <c r="L8029" s="5" t="s">
        <v>1549</v>
      </c>
      <c r="M8029" s="5" t="s">
        <v>1400</v>
      </c>
      <c r="N8029" s="19">
        <v>0</v>
      </c>
    </row>
    <row r="8030" spans="1:14" ht="15.75" customHeight="1" x14ac:dyDescent="0.2">
      <c r="A8030" s="14" t="s">
        <v>11585</v>
      </c>
      <c r="B8030" s="16" t="s">
        <v>11586</v>
      </c>
      <c r="C8030" s="14" t="s">
        <v>11587</v>
      </c>
      <c r="D8030" s="17" t="s">
        <v>11588</v>
      </c>
      <c r="E8030" s="5" t="s">
        <v>11589</v>
      </c>
      <c r="F8030" s="5" t="s">
        <v>11590</v>
      </c>
      <c r="G8030" s="5" t="s">
        <v>11591</v>
      </c>
      <c r="H8030" s="20" t="str">
        <f ca="1">IFERROR(__xludf.DUMMYFUNCTION("GOOGLETRANSLATE(VIET!K8030,""vi"",""en"")"),"Category/
Category")</f>
        <v>Category/
Category</v>
      </c>
      <c r="I8030" s="5" t="s">
        <v>11593</v>
      </c>
      <c r="J8030" s="5" t="s">
        <v>11594</v>
      </c>
      <c r="K8030" s="5" t="s">
        <v>11595</v>
      </c>
      <c r="L8030" s="5" t="s">
        <v>11596</v>
      </c>
      <c r="M8030" s="5" t="s">
        <v>11597</v>
      </c>
      <c r="N8030" s="19" t="s">
        <v>11598</v>
      </c>
    </row>
    <row r="8031" spans="1:14" ht="15.75" customHeight="1" x14ac:dyDescent="0.2">
      <c r="A8031" s="14">
        <v>1</v>
      </c>
      <c r="B8031" s="16">
        <v>860</v>
      </c>
      <c r="C8031" s="14" t="s">
        <v>11599</v>
      </c>
      <c r="D8031" s="17">
        <v>1</v>
      </c>
      <c r="E8031" s="5" t="s">
        <v>11600</v>
      </c>
      <c r="F8031" s="5">
        <v>0</v>
      </c>
      <c r="G8031" s="5" t="s">
        <v>11601</v>
      </c>
      <c r="H8031" s="20" t="str">
        <f ca="1">IFERROR(__xludf.DUMMYFUNCTION("GOOGLETRANSLATE(VIET!K8031,""vi"",""en"")"),"Literature (novels, poetry)")</f>
        <v>Literature (novels, poetry)</v>
      </c>
      <c r="I8031" s="5">
        <v>0</v>
      </c>
      <c r="J8031" s="5">
        <v>2016</v>
      </c>
      <c r="K8031" s="5">
        <v>1</v>
      </c>
      <c r="L8031" s="5" t="s">
        <v>11603</v>
      </c>
      <c r="M8031" s="5" t="s">
        <v>1400</v>
      </c>
      <c r="N8031" s="19">
        <v>9786049448386</v>
      </c>
    </row>
    <row r="8032" spans="1:14" ht="15.75" customHeight="1" x14ac:dyDescent="0.2">
      <c r="A8032" s="14">
        <v>2</v>
      </c>
      <c r="B8032" s="16">
        <v>860</v>
      </c>
      <c r="C8032" s="14" t="s">
        <v>11604</v>
      </c>
      <c r="D8032" s="17">
        <v>1</v>
      </c>
      <c r="E8032" s="5" t="s">
        <v>11605</v>
      </c>
      <c r="F8032" s="5">
        <v>0</v>
      </c>
      <c r="G8032" s="5" t="s">
        <v>11606</v>
      </c>
      <c r="H8032" s="20" t="str">
        <f ca="1">IFERROR(__xludf.DUMMYFUNCTION("GOOGLETRANSLATE(VIET!K8032,""vi"",""en"")"),"Literature (novels, poetry)")</f>
        <v>Literature (novels, poetry)</v>
      </c>
      <c r="I8032" s="5">
        <v>0</v>
      </c>
      <c r="J8032" s="5">
        <v>2015</v>
      </c>
      <c r="K8032" s="5">
        <v>1</v>
      </c>
      <c r="L8032" s="5" t="s">
        <v>2157</v>
      </c>
      <c r="M8032" s="5" t="s">
        <v>1400</v>
      </c>
      <c r="N8032" s="19">
        <v>9786047710119</v>
      </c>
    </row>
    <row r="8033" spans="1:14" ht="15.75" customHeight="1" x14ac:dyDescent="0.2">
      <c r="A8033" s="14">
        <v>3</v>
      </c>
      <c r="B8033" s="16">
        <v>860</v>
      </c>
      <c r="C8033" s="14" t="s">
        <v>11607</v>
      </c>
      <c r="D8033" s="17">
        <v>3</v>
      </c>
      <c r="E8033" s="5" t="s">
        <v>11608</v>
      </c>
      <c r="F8033" s="5">
        <v>0</v>
      </c>
      <c r="G8033" s="5" t="s">
        <v>11609</v>
      </c>
      <c r="H8033" s="20" t="str">
        <f ca="1">IFERROR(__xludf.DUMMYFUNCTION("GOOGLETRANSLATE(VIET!K8033,""vi"",""en"")"),"Literature (novels, poetry)")</f>
        <v>Literature (novels, poetry)</v>
      </c>
      <c r="I8033" s="5">
        <v>0</v>
      </c>
      <c r="J8033" s="5">
        <v>2008</v>
      </c>
      <c r="K8033" s="5">
        <v>0</v>
      </c>
      <c r="L8033" s="5" t="s">
        <v>11610</v>
      </c>
      <c r="M8033" s="5" t="s">
        <v>1400</v>
      </c>
      <c r="N8033" s="19" t="s">
        <v>32</v>
      </c>
    </row>
    <row r="8034" spans="1:14" ht="15.75" customHeight="1" x14ac:dyDescent="0.2">
      <c r="A8034" s="14">
        <v>4</v>
      </c>
      <c r="B8034" s="16">
        <v>860</v>
      </c>
      <c r="C8034" s="14" t="s">
        <v>11611</v>
      </c>
      <c r="D8034" s="17">
        <v>1</v>
      </c>
      <c r="E8034" s="5" t="s">
        <v>11612</v>
      </c>
      <c r="F8034" s="5">
        <v>0</v>
      </c>
      <c r="G8034" s="5" t="s">
        <v>193</v>
      </c>
      <c r="H8034" s="20" t="str">
        <f ca="1">IFERROR(__xludf.DUMMYFUNCTION("GOOGLETRANSLATE(VIET!K8034,""vi"",""en"")"),"Literature (novels, poetry)")</f>
        <v>Literature (novels, poetry)</v>
      </c>
      <c r="I8034" s="5">
        <v>0</v>
      </c>
      <c r="J8034" s="5">
        <v>2007</v>
      </c>
      <c r="K8034" s="5">
        <v>1</v>
      </c>
      <c r="L8034" s="5" t="s">
        <v>1450</v>
      </c>
      <c r="M8034" s="5" t="s">
        <v>1400</v>
      </c>
      <c r="N8034" s="19">
        <v>8934974065074</v>
      </c>
    </row>
    <row r="8035" spans="1:14" ht="15.75" customHeight="1" x14ac:dyDescent="0.2">
      <c r="A8035" s="14">
        <v>5</v>
      </c>
      <c r="B8035" s="16">
        <v>860</v>
      </c>
      <c r="C8035" s="14" t="s">
        <v>11613</v>
      </c>
      <c r="D8035" s="17">
        <v>2</v>
      </c>
      <c r="E8035" s="5" t="s">
        <v>11614</v>
      </c>
      <c r="F8035" s="5">
        <v>0</v>
      </c>
      <c r="G8035" s="5" t="s">
        <v>193</v>
      </c>
      <c r="H8035" s="20" t="str">
        <f ca="1">IFERROR(__xludf.DUMMYFUNCTION("GOOGLETRANSLATE(VIET!K8035,""vi"",""en"")"),"Literature (novels, poetry)")</f>
        <v>Literature (novels, poetry)</v>
      </c>
      <c r="I8035" s="5">
        <v>0</v>
      </c>
      <c r="J8035" s="5">
        <v>2014</v>
      </c>
      <c r="K8035" s="5">
        <v>1</v>
      </c>
      <c r="L8035" s="5" t="s">
        <v>11615</v>
      </c>
      <c r="M8035" s="5" t="s">
        <v>1400</v>
      </c>
      <c r="N8035" s="19">
        <v>0</v>
      </c>
    </row>
    <row r="8036" spans="1:14" ht="15.75" customHeight="1" x14ac:dyDescent="0.2">
      <c r="A8036" s="14">
        <v>6</v>
      </c>
      <c r="B8036" s="16">
        <v>860</v>
      </c>
      <c r="C8036" s="14" t="s">
        <v>11616</v>
      </c>
      <c r="D8036" s="17">
        <v>1</v>
      </c>
      <c r="E8036" s="5" t="s">
        <v>11617</v>
      </c>
      <c r="F8036" s="5">
        <v>0</v>
      </c>
      <c r="G8036" s="5" t="s">
        <v>11618</v>
      </c>
      <c r="H8036" s="20" t="str">
        <f ca="1">IFERROR(__xludf.DUMMYFUNCTION("GOOGLETRANSLATE(VIET!K8036,""vi"",""en"")"),"Literature (novels, poetry)")</f>
        <v>Literature (novels, poetry)</v>
      </c>
      <c r="I8036" s="5">
        <v>0</v>
      </c>
      <c r="J8036" s="5">
        <v>2014</v>
      </c>
      <c r="K8036" s="5">
        <v>1</v>
      </c>
      <c r="L8036" s="5" t="s">
        <v>11619</v>
      </c>
      <c r="M8036" s="5" t="s">
        <v>1400</v>
      </c>
      <c r="N8036" s="19">
        <v>9786049354915</v>
      </c>
    </row>
    <row r="8037" spans="1:14" ht="15.75" customHeight="1" x14ac:dyDescent="0.2">
      <c r="A8037" s="14">
        <v>7</v>
      </c>
      <c r="B8037" s="16">
        <v>860</v>
      </c>
      <c r="C8037" s="14" t="s">
        <v>11620</v>
      </c>
      <c r="D8037" s="17">
        <v>1</v>
      </c>
      <c r="E8037" s="5" t="s">
        <v>11621</v>
      </c>
      <c r="F8037" s="5">
        <v>0</v>
      </c>
      <c r="G8037" s="5" t="s">
        <v>11622</v>
      </c>
      <c r="H8037" s="20" t="str">
        <f ca="1">IFERROR(__xludf.DUMMYFUNCTION("GOOGLETRANSLATE(VIET!K8037,""vi"",""en"")"),"Literature (novels, poetry)")</f>
        <v>Literature (novels, poetry)</v>
      </c>
      <c r="I8037" s="5">
        <v>0</v>
      </c>
      <c r="J8037" s="5">
        <v>2009</v>
      </c>
      <c r="K8037" s="5">
        <v>1</v>
      </c>
      <c r="L8037" s="5" t="s">
        <v>1399</v>
      </c>
      <c r="M8037" s="5" t="s">
        <v>307</v>
      </c>
      <c r="N8037" s="19">
        <v>8935036612877</v>
      </c>
    </row>
    <row r="8038" spans="1:14" ht="15.75" customHeight="1" x14ac:dyDescent="0.2">
      <c r="A8038" s="14">
        <v>8</v>
      </c>
      <c r="B8038" s="16">
        <v>860</v>
      </c>
      <c r="C8038" s="14" t="s">
        <v>11623</v>
      </c>
      <c r="D8038" s="17">
        <v>1</v>
      </c>
      <c r="E8038" s="5" t="s">
        <v>11624</v>
      </c>
      <c r="F8038" s="5">
        <v>0</v>
      </c>
      <c r="G8038" s="5">
        <v>0</v>
      </c>
      <c r="H8038" s="20" t="str">
        <f ca="1">IFERROR(__xludf.DUMMYFUNCTION("GOOGLETRANSLATE(VIET!K8038,""vi"",""en"")"),"Literature (novels, poetry)")</f>
        <v>Literature (novels, poetry)</v>
      </c>
      <c r="I8038" s="5">
        <v>0</v>
      </c>
      <c r="J8038" s="5">
        <v>2015</v>
      </c>
      <c r="K8038" s="5">
        <v>1</v>
      </c>
      <c r="L8038" s="5" t="s">
        <v>11625</v>
      </c>
      <c r="M8038" s="5" t="s">
        <v>1400</v>
      </c>
      <c r="N8038" s="19">
        <v>0</v>
      </c>
    </row>
    <row r="8039" spans="1:14" ht="15.75" customHeight="1" x14ac:dyDescent="0.2">
      <c r="A8039" s="14">
        <v>9</v>
      </c>
      <c r="B8039" s="16">
        <v>860</v>
      </c>
      <c r="C8039" s="14" t="s">
        <v>11626</v>
      </c>
      <c r="D8039" s="17">
        <v>1</v>
      </c>
      <c r="E8039" s="5" t="s">
        <v>11627</v>
      </c>
      <c r="F8039" s="5">
        <v>0</v>
      </c>
      <c r="G8039" s="5" t="s">
        <v>193</v>
      </c>
      <c r="H8039" s="20" t="str">
        <f ca="1">IFERROR(__xludf.DUMMYFUNCTION("GOOGLETRANSLATE(VIET!K8039,""vi"",""en"")"),"Literature (novels, poetry)")</f>
        <v>Literature (novels, poetry)</v>
      </c>
      <c r="I8039" s="5">
        <v>0</v>
      </c>
      <c r="J8039" s="5">
        <v>2010</v>
      </c>
      <c r="K8039" s="5">
        <v>1</v>
      </c>
      <c r="L8039" s="5" t="s">
        <v>11628</v>
      </c>
      <c r="M8039" s="5" t="s">
        <v>1400</v>
      </c>
      <c r="N8039" s="19">
        <v>0</v>
      </c>
    </row>
    <row r="8040" spans="1:14" ht="15.75" customHeight="1" x14ac:dyDescent="0.2">
      <c r="A8040" s="14">
        <v>10</v>
      </c>
      <c r="B8040" s="16">
        <v>860</v>
      </c>
      <c r="C8040" s="14" t="s">
        <v>11629</v>
      </c>
      <c r="D8040" s="17">
        <v>1</v>
      </c>
      <c r="E8040" s="5" t="s">
        <v>11630</v>
      </c>
      <c r="F8040" s="5">
        <v>0</v>
      </c>
      <c r="G8040" s="5" t="s">
        <v>6193</v>
      </c>
      <c r="H8040" s="20" t="str">
        <f ca="1">IFERROR(__xludf.DUMMYFUNCTION("GOOGLETRANSLATE(VIET!K8040,""vi"",""en"")"),"Literature (novels, poetry)")</f>
        <v>Literature (novels, poetry)</v>
      </c>
      <c r="I8040" s="5">
        <v>0</v>
      </c>
      <c r="J8040" s="5">
        <v>1999</v>
      </c>
      <c r="K8040" s="5">
        <v>1</v>
      </c>
      <c r="L8040" s="5" t="s">
        <v>11439</v>
      </c>
      <c r="M8040" s="5" t="s">
        <v>1400</v>
      </c>
      <c r="N8040" s="19" t="s">
        <v>32</v>
      </c>
    </row>
    <row r="8041" spans="1:14" ht="15.75" customHeight="1" x14ac:dyDescent="0.2">
      <c r="A8041" s="14">
        <v>11</v>
      </c>
      <c r="B8041" s="16">
        <v>860</v>
      </c>
      <c r="C8041" s="14" t="s">
        <v>11631</v>
      </c>
      <c r="D8041" s="17">
        <v>1</v>
      </c>
      <c r="E8041" s="5" t="s">
        <v>11632</v>
      </c>
      <c r="F8041" s="5">
        <v>0</v>
      </c>
      <c r="G8041" s="5" t="s">
        <v>6193</v>
      </c>
      <c r="H8041" s="20" t="str">
        <f ca="1">IFERROR(__xludf.DUMMYFUNCTION("GOOGLETRANSLATE(VIET!K8041,""vi"",""en"")"),"Literature (novels, poetry)")</f>
        <v>Literature (novels, poetry)</v>
      </c>
      <c r="I8041" s="5">
        <v>0</v>
      </c>
      <c r="J8041" s="5">
        <v>2016</v>
      </c>
      <c r="K8041" s="5">
        <v>1</v>
      </c>
      <c r="L8041" s="5" t="s">
        <v>1549</v>
      </c>
      <c r="M8041" s="5" t="s">
        <v>1400</v>
      </c>
      <c r="N8041" s="19">
        <v>8934123454445</v>
      </c>
    </row>
    <row r="8042" spans="1:14" ht="15.75" customHeight="1" x14ac:dyDescent="0.2">
      <c r="A8042" s="14">
        <v>12</v>
      </c>
      <c r="B8042" s="16">
        <v>860</v>
      </c>
      <c r="C8042" s="14" t="s">
        <v>11633</v>
      </c>
      <c r="D8042" s="17">
        <v>1</v>
      </c>
      <c r="E8042" s="5" t="s">
        <v>11634</v>
      </c>
      <c r="F8042" s="5">
        <v>0</v>
      </c>
      <c r="G8042" s="5" t="s">
        <v>6193</v>
      </c>
      <c r="H8042" s="20" t="str">
        <f ca="1">IFERROR(__xludf.DUMMYFUNCTION("GOOGLETRANSLATE(VIET!K8042,""vi"",""en"")"),"Literature (novels, poetry)")</f>
        <v>Literature (novels, poetry)</v>
      </c>
      <c r="I8042" s="5">
        <v>0</v>
      </c>
      <c r="J8042" s="5">
        <v>2018</v>
      </c>
      <c r="K8042" s="5">
        <v>1</v>
      </c>
      <c r="L8042" s="5" t="s">
        <v>11635</v>
      </c>
      <c r="M8042" s="5" t="s">
        <v>1400</v>
      </c>
      <c r="N8042" s="19">
        <v>9786046497745</v>
      </c>
    </row>
    <row r="8043" spans="1:14" ht="15.75" customHeight="1" x14ac:dyDescent="0.2">
      <c r="A8043" s="14">
        <v>13</v>
      </c>
      <c r="B8043" s="16">
        <v>860</v>
      </c>
      <c r="C8043" s="14" t="s">
        <v>11636</v>
      </c>
      <c r="D8043" s="17">
        <v>1</v>
      </c>
      <c r="E8043" s="5" t="s">
        <v>11637</v>
      </c>
      <c r="F8043" s="5">
        <v>0</v>
      </c>
      <c r="G8043" s="5" t="s">
        <v>11638</v>
      </c>
      <c r="H8043" s="20" t="str">
        <f ca="1">IFERROR(__xludf.DUMMYFUNCTION("GOOGLETRANSLATE(VIET!K8043,""vi"",""en"")"),"Literature (novels, poetry)")</f>
        <v>Literature (novels, poetry)</v>
      </c>
      <c r="I8043" s="5">
        <v>0</v>
      </c>
      <c r="J8043" s="5">
        <v>2010</v>
      </c>
      <c r="K8043" s="5">
        <v>1</v>
      </c>
      <c r="L8043" s="5" t="s">
        <v>11439</v>
      </c>
      <c r="M8043" s="5" t="s">
        <v>1400</v>
      </c>
      <c r="N8043" s="19">
        <v>0</v>
      </c>
    </row>
    <row r="8044" spans="1:14" ht="15.75" customHeight="1" x14ac:dyDescent="0.2">
      <c r="A8044" s="14">
        <v>14</v>
      </c>
      <c r="B8044" s="16">
        <v>860</v>
      </c>
      <c r="C8044" s="14" t="s">
        <v>11639</v>
      </c>
      <c r="D8044" s="17">
        <v>1</v>
      </c>
      <c r="E8044" s="5" t="s">
        <v>11640</v>
      </c>
      <c r="F8044" s="5">
        <v>0</v>
      </c>
      <c r="G8044" s="5" t="s">
        <v>11641</v>
      </c>
      <c r="H8044" s="20" t="str">
        <f ca="1">IFERROR(__xludf.DUMMYFUNCTION("GOOGLETRANSLATE(VIET!K8044,""vi"",""en"")"),"Literature (novels, poetry)")</f>
        <v>Literature (novels, poetry)</v>
      </c>
      <c r="I8044" s="5">
        <v>0</v>
      </c>
      <c r="J8044" s="5">
        <v>2015</v>
      </c>
      <c r="K8044" s="5">
        <v>1</v>
      </c>
      <c r="L8044" s="5" t="s">
        <v>6934</v>
      </c>
      <c r="M8044" s="5" t="s">
        <v>1400</v>
      </c>
      <c r="N8044" s="19">
        <v>9786046950721</v>
      </c>
    </row>
    <row r="8045" spans="1:14" ht="15.75" customHeight="1" x14ac:dyDescent="0.2">
      <c r="A8045" s="14">
        <v>15</v>
      </c>
      <c r="B8045" s="16">
        <v>860</v>
      </c>
      <c r="C8045" s="14" t="s">
        <v>11642</v>
      </c>
      <c r="D8045" s="17">
        <v>1</v>
      </c>
      <c r="E8045" s="5" t="s">
        <v>11643</v>
      </c>
      <c r="F8045" s="5" t="s">
        <v>11644</v>
      </c>
      <c r="G8045" s="5" t="s">
        <v>11645</v>
      </c>
      <c r="H8045" s="20" t="str">
        <f ca="1">IFERROR(__xludf.DUMMYFUNCTION("GOOGLETRANSLATE(VIET!K8045,""vi"",""en"")"),"Literature (novels, poetry)")</f>
        <v>Literature (novels, poetry)</v>
      </c>
      <c r="I8045" s="5">
        <v>0</v>
      </c>
      <c r="J8045" s="5">
        <v>2016</v>
      </c>
      <c r="K8045" s="5">
        <v>1</v>
      </c>
      <c r="L8045" s="5" t="s">
        <v>6934</v>
      </c>
      <c r="M8045" s="5" t="s">
        <v>1400</v>
      </c>
      <c r="N8045" s="19" t="s">
        <v>11646</v>
      </c>
    </row>
    <row r="8046" spans="1:14" ht="15.75" customHeight="1" x14ac:dyDescent="0.2">
      <c r="A8046" s="14">
        <v>16</v>
      </c>
      <c r="B8046" s="16">
        <v>860</v>
      </c>
      <c r="C8046" s="14" t="s">
        <v>11647</v>
      </c>
      <c r="D8046" s="17">
        <v>1</v>
      </c>
      <c r="E8046" s="5" t="s">
        <v>11648</v>
      </c>
      <c r="F8046" s="5" t="s">
        <v>11649</v>
      </c>
      <c r="G8046" s="5" t="s">
        <v>11645</v>
      </c>
      <c r="H8046" s="20" t="str">
        <f ca="1">IFERROR(__xludf.DUMMYFUNCTION("GOOGLETRANSLATE(VIET!K8046,""vi"",""en"")"),"Literature (novels, poetry)")</f>
        <v>Literature (novels, poetry)</v>
      </c>
      <c r="I8046" s="5">
        <v>0</v>
      </c>
      <c r="J8046" s="5">
        <v>2016</v>
      </c>
      <c r="K8046" s="5">
        <v>1</v>
      </c>
      <c r="L8046" s="5" t="s">
        <v>6934</v>
      </c>
      <c r="M8046" s="5" t="s">
        <v>1400</v>
      </c>
      <c r="N8046" s="19" t="s">
        <v>11650</v>
      </c>
    </row>
    <row r="8047" spans="1:14" ht="15.75" customHeight="1" x14ac:dyDescent="0.2">
      <c r="A8047" s="14">
        <v>17</v>
      </c>
      <c r="B8047" s="16">
        <v>860</v>
      </c>
      <c r="C8047" s="14" t="s">
        <v>11651</v>
      </c>
      <c r="D8047" s="17">
        <v>1</v>
      </c>
      <c r="E8047" s="5" t="s">
        <v>11652</v>
      </c>
      <c r="F8047" s="5">
        <v>0</v>
      </c>
      <c r="G8047" s="5" t="s">
        <v>11653</v>
      </c>
      <c r="H8047" s="20" t="str">
        <f ca="1">IFERROR(__xludf.DUMMYFUNCTION("GOOGLETRANSLATE(VIET!K8047,""vi"",""en"")"),"Literature (novels, poetry)")</f>
        <v>Literature (novels, poetry)</v>
      </c>
      <c r="I8047" s="5">
        <v>0</v>
      </c>
      <c r="J8047" s="5">
        <v>2012</v>
      </c>
      <c r="K8047" s="5">
        <v>1</v>
      </c>
      <c r="L8047" s="5" t="s">
        <v>1450</v>
      </c>
      <c r="M8047" s="5" t="s">
        <v>1400</v>
      </c>
      <c r="N8047" s="19">
        <v>9786041014251</v>
      </c>
    </row>
    <row r="8048" spans="1:14" ht="15.75" customHeight="1" x14ac:dyDescent="0.2">
      <c r="A8048" s="14">
        <v>18</v>
      </c>
      <c r="B8048" s="16">
        <v>860</v>
      </c>
      <c r="C8048" s="14" t="s">
        <v>11654</v>
      </c>
      <c r="D8048" s="17">
        <v>4</v>
      </c>
      <c r="E8048" s="5" t="s">
        <v>11655</v>
      </c>
      <c r="F8048" s="5" t="s">
        <v>11656</v>
      </c>
      <c r="G8048" s="5" t="s">
        <v>11657</v>
      </c>
      <c r="H8048" s="20" t="str">
        <f ca="1">IFERROR(__xludf.DUMMYFUNCTION("GOOGLETRANSLATE(VIET!K8048,""vi"",""en"")"),"Literature (novels, poetry)")</f>
        <v>Literature (novels, poetry)</v>
      </c>
      <c r="I8048" s="5">
        <v>0</v>
      </c>
      <c r="J8048" s="5">
        <v>2018</v>
      </c>
      <c r="K8048" s="5">
        <v>1</v>
      </c>
      <c r="L8048" s="5" t="s">
        <v>11625</v>
      </c>
      <c r="M8048" s="5" t="s">
        <v>1400</v>
      </c>
      <c r="N8048" s="19">
        <v>9786049727337</v>
      </c>
    </row>
    <row r="8049" spans="1:14" ht="15.75" customHeight="1" x14ac:dyDescent="0.2">
      <c r="A8049" s="14">
        <v>19</v>
      </c>
      <c r="B8049" s="16">
        <v>860</v>
      </c>
      <c r="C8049" s="14" t="s">
        <v>11658</v>
      </c>
      <c r="D8049" s="17">
        <v>3</v>
      </c>
      <c r="E8049" s="5" t="s">
        <v>11659</v>
      </c>
      <c r="F8049" s="5" t="s">
        <v>11660</v>
      </c>
      <c r="G8049" s="5" t="s">
        <v>11661</v>
      </c>
      <c r="H8049" s="20" t="str">
        <f ca="1">IFERROR(__xludf.DUMMYFUNCTION("GOOGLETRANSLATE(VIET!K8049,""vi"",""en"")"),"Literature (novels, poetry)")</f>
        <v>Literature (novels, poetry)</v>
      </c>
      <c r="I8049" s="5">
        <v>0</v>
      </c>
      <c r="J8049" s="5">
        <v>2008</v>
      </c>
      <c r="K8049" s="5">
        <v>1</v>
      </c>
      <c r="L8049" s="5" t="s">
        <v>1549</v>
      </c>
      <c r="M8049" s="5" t="s">
        <v>1400</v>
      </c>
      <c r="N8049" s="19" t="s">
        <v>11662</v>
      </c>
    </row>
    <row r="8050" spans="1:14" ht="15.75" customHeight="1" x14ac:dyDescent="0.2">
      <c r="A8050" s="14">
        <v>20</v>
      </c>
      <c r="B8050" s="16">
        <v>860</v>
      </c>
      <c r="C8050" s="14" t="s">
        <v>11663</v>
      </c>
      <c r="D8050" s="17">
        <v>1</v>
      </c>
      <c r="E8050" s="5" t="s">
        <v>11664</v>
      </c>
      <c r="F8050" s="5" t="s">
        <v>11665</v>
      </c>
      <c r="G8050" s="5" t="s">
        <v>11666</v>
      </c>
      <c r="H8050" s="20" t="str">
        <f ca="1">IFERROR(__xludf.DUMMYFUNCTION("GOOGLETRANSLATE(VIET!K8050,""vi"",""en"")"),"Literature (novels, poetry)")</f>
        <v>Literature (novels, poetry)</v>
      </c>
      <c r="I8050" s="5">
        <v>0</v>
      </c>
      <c r="J8050" s="5">
        <v>2017</v>
      </c>
      <c r="K8050" s="5">
        <v>1</v>
      </c>
      <c r="L8050" s="5" t="s">
        <v>6934</v>
      </c>
      <c r="M8050" s="5" t="s">
        <v>1400</v>
      </c>
      <c r="N8050" s="19" t="s">
        <v>11667</v>
      </c>
    </row>
    <row r="8051" spans="1:14" ht="15.75" customHeight="1" x14ac:dyDescent="0.2">
      <c r="A8051" s="14">
        <v>21</v>
      </c>
      <c r="B8051" s="16">
        <v>860</v>
      </c>
      <c r="C8051" s="14" t="s">
        <v>11668</v>
      </c>
      <c r="D8051" s="17">
        <v>1</v>
      </c>
      <c r="E8051" s="5" t="s">
        <v>11669</v>
      </c>
      <c r="F8051" s="5" t="s">
        <v>11670</v>
      </c>
      <c r="G8051" s="5" t="s">
        <v>11666</v>
      </c>
      <c r="H8051" s="20" t="str">
        <f ca="1">IFERROR(__xludf.DUMMYFUNCTION("GOOGLETRANSLATE(VIET!K8051,""vi"",""en"")"),"Literature (novels, poetry)")</f>
        <v>Literature (novels, poetry)</v>
      </c>
      <c r="I8051" s="5">
        <v>0</v>
      </c>
      <c r="J8051" s="5">
        <v>2018</v>
      </c>
      <c r="K8051" s="5">
        <v>1</v>
      </c>
      <c r="L8051" s="5" t="s">
        <v>11625</v>
      </c>
      <c r="M8051" s="5" t="s">
        <v>1400</v>
      </c>
      <c r="N8051" s="19">
        <v>978604967351</v>
      </c>
    </row>
    <row r="8052" spans="1:14" ht="15.75" customHeight="1" x14ac:dyDescent="0.2">
      <c r="A8052" s="14">
        <v>22</v>
      </c>
      <c r="B8052" s="16">
        <v>860</v>
      </c>
      <c r="C8052" s="14" t="s">
        <v>11671</v>
      </c>
      <c r="D8052" s="17">
        <v>1</v>
      </c>
      <c r="E8052" s="5" t="s">
        <v>11672</v>
      </c>
      <c r="F8052" s="5">
        <v>0</v>
      </c>
      <c r="G8052" s="5" t="s">
        <v>193</v>
      </c>
      <c r="H8052" s="20" t="str">
        <f ca="1">IFERROR(__xludf.DUMMYFUNCTION("GOOGLETRANSLATE(VIET!K8052,""vi"",""en"")"),"Literature (novels, poetry)")</f>
        <v>Literature (novels, poetry)</v>
      </c>
      <c r="I8052" s="5">
        <v>0</v>
      </c>
      <c r="J8052" s="5">
        <v>2016</v>
      </c>
      <c r="K8052" s="5">
        <v>1</v>
      </c>
      <c r="L8052" s="5" t="s">
        <v>11673</v>
      </c>
      <c r="M8052" s="5" t="s">
        <v>1400</v>
      </c>
      <c r="N8052" s="19">
        <v>9786045850404</v>
      </c>
    </row>
    <row r="8053" spans="1:14" ht="15.75" customHeight="1" x14ac:dyDescent="0.2">
      <c r="A8053" s="14">
        <v>23</v>
      </c>
      <c r="B8053" s="16">
        <v>860</v>
      </c>
      <c r="C8053" s="14" t="s">
        <v>11674</v>
      </c>
      <c r="D8053" s="17">
        <v>1</v>
      </c>
      <c r="E8053" s="5" t="s">
        <v>11675</v>
      </c>
      <c r="F8053" s="5" t="s">
        <v>11676</v>
      </c>
      <c r="G8053" s="5" t="s">
        <v>11677</v>
      </c>
      <c r="H8053" s="20" t="str">
        <f ca="1">IFERROR(__xludf.DUMMYFUNCTION("GOOGLETRANSLATE(VIET!K8053,""vi"",""en"")"),"Literature (novels, poetry)")</f>
        <v>Literature (novels, poetry)</v>
      </c>
      <c r="I8053" s="5">
        <v>0</v>
      </c>
      <c r="J8053" s="5">
        <v>2017</v>
      </c>
      <c r="K8053" s="5">
        <v>1</v>
      </c>
      <c r="L8053" s="5" t="s">
        <v>1399</v>
      </c>
      <c r="M8053" s="5" t="s">
        <v>1400</v>
      </c>
      <c r="N8053" s="19">
        <v>9786042085922</v>
      </c>
    </row>
    <row r="8054" spans="1:14" ht="15.75" customHeight="1" x14ac:dyDescent="0.2">
      <c r="A8054" s="14">
        <v>24</v>
      </c>
      <c r="B8054" s="16">
        <v>860</v>
      </c>
      <c r="C8054" s="14" t="s">
        <v>11678</v>
      </c>
      <c r="D8054" s="17">
        <v>1</v>
      </c>
      <c r="E8054" s="5" t="s">
        <v>11679</v>
      </c>
      <c r="F8054" s="5" t="s">
        <v>11680</v>
      </c>
      <c r="G8054" s="5" t="s">
        <v>11681</v>
      </c>
      <c r="H8054" s="20" t="str">
        <f ca="1">IFERROR(__xludf.DUMMYFUNCTION("GOOGLETRANSLATE(VIET!K8054,""vi"",""en"")"),"Literature (novels, poetry)")</f>
        <v>Literature (novels, poetry)</v>
      </c>
      <c r="I8054" s="5">
        <v>0</v>
      </c>
      <c r="J8054" s="5">
        <v>2018</v>
      </c>
      <c r="K8054" s="5">
        <v>1</v>
      </c>
      <c r="L8054" s="5" t="s">
        <v>11439</v>
      </c>
      <c r="M8054" s="5" t="s">
        <v>1400</v>
      </c>
      <c r="N8054" s="19">
        <v>9786047749607</v>
      </c>
    </row>
    <row r="8055" spans="1:14" ht="15.75" customHeight="1" x14ac:dyDescent="0.2">
      <c r="A8055" s="14">
        <v>25</v>
      </c>
      <c r="B8055" s="16">
        <v>860</v>
      </c>
      <c r="C8055" s="14" t="s">
        <v>11682</v>
      </c>
      <c r="D8055" s="17">
        <v>1</v>
      </c>
      <c r="E8055" s="5" t="s">
        <v>11683</v>
      </c>
      <c r="F8055" s="5">
        <v>0</v>
      </c>
      <c r="G8055" s="5" t="s">
        <v>11684</v>
      </c>
      <c r="H8055" s="20" t="str">
        <f ca="1">IFERROR(__xludf.DUMMYFUNCTION("GOOGLETRANSLATE(VIET!K8055,""vi"",""en"")"),"Literature (novels, poetry)")</f>
        <v>Literature (novels, poetry)</v>
      </c>
      <c r="I8055" s="5">
        <v>0</v>
      </c>
      <c r="J8055" s="5">
        <v>2013</v>
      </c>
      <c r="K8055" s="5">
        <v>1</v>
      </c>
      <c r="L8055" s="5" t="s">
        <v>11625</v>
      </c>
      <c r="M8055" s="5" t="s">
        <v>1400</v>
      </c>
      <c r="N8055" s="19">
        <v>8932000118251</v>
      </c>
    </row>
    <row r="8056" spans="1:14" ht="15.75" customHeight="1" x14ac:dyDescent="0.2">
      <c r="A8056" s="14">
        <v>26</v>
      </c>
      <c r="B8056" s="16">
        <v>860</v>
      </c>
      <c r="C8056" s="14" t="s">
        <v>11685</v>
      </c>
      <c r="D8056" s="17">
        <v>1</v>
      </c>
      <c r="E8056" s="5" t="s">
        <v>11686</v>
      </c>
      <c r="F8056" s="5" t="s">
        <v>11687</v>
      </c>
      <c r="G8056" s="5" t="s">
        <v>11688</v>
      </c>
      <c r="H8056" s="20" t="str">
        <f ca="1">IFERROR(__xludf.DUMMYFUNCTION("GOOGLETRANSLATE(VIET!K8056,""vi"",""en"")"),"Literature (novels, poetry)")</f>
        <v>Literature (novels, poetry)</v>
      </c>
      <c r="I8056" s="5">
        <v>0</v>
      </c>
      <c r="J8056" s="5">
        <v>2018</v>
      </c>
      <c r="K8056" s="5">
        <v>1</v>
      </c>
      <c r="L8056" s="5" t="s">
        <v>11439</v>
      </c>
      <c r="M8056" s="5" t="s">
        <v>307</v>
      </c>
      <c r="N8056" s="19">
        <v>9786047750283</v>
      </c>
    </row>
    <row r="8057" spans="1:14" ht="15.75" customHeight="1" x14ac:dyDescent="0.2">
      <c r="A8057" s="14">
        <v>27</v>
      </c>
      <c r="B8057" s="16">
        <v>860</v>
      </c>
      <c r="C8057" s="14" t="s">
        <v>11689</v>
      </c>
      <c r="D8057" s="17">
        <v>1</v>
      </c>
      <c r="E8057" s="5" t="s">
        <v>11690</v>
      </c>
      <c r="F8057" s="5" t="s">
        <v>11691</v>
      </c>
      <c r="G8057" s="5" t="s">
        <v>11692</v>
      </c>
      <c r="H8057" s="20" t="str">
        <f ca="1">IFERROR(__xludf.DUMMYFUNCTION("GOOGLETRANSLATE(VIET!K8057,""vi"",""en"")"),"Literature (novels, poetry)")</f>
        <v>Literature (novels, poetry)</v>
      </c>
      <c r="I8057" s="5">
        <v>0</v>
      </c>
      <c r="J8057" s="5">
        <v>2017</v>
      </c>
      <c r="K8057" s="5">
        <v>1</v>
      </c>
      <c r="L8057" s="5" t="s">
        <v>11693</v>
      </c>
      <c r="M8057" s="5" t="s">
        <v>1400</v>
      </c>
      <c r="N8057" s="19">
        <v>9786049313547</v>
      </c>
    </row>
    <row r="8058" spans="1:14" ht="15.75" customHeight="1" x14ac:dyDescent="0.2">
      <c r="A8058" s="14">
        <v>28</v>
      </c>
      <c r="B8058" s="16">
        <v>860</v>
      </c>
      <c r="C8058" s="14" t="s">
        <v>11694</v>
      </c>
      <c r="D8058" s="17">
        <v>1</v>
      </c>
      <c r="E8058" s="5" t="s">
        <v>11695</v>
      </c>
      <c r="F8058" s="5" t="s">
        <v>11696</v>
      </c>
      <c r="G8058" s="5" t="s">
        <v>11697</v>
      </c>
      <c r="H8058" s="20" t="str">
        <f ca="1">IFERROR(__xludf.DUMMYFUNCTION("GOOGLETRANSLATE(VIET!K8058,""vi"",""en"")"),"Literature (novels, poetry)")</f>
        <v>Literature (novels, poetry)</v>
      </c>
      <c r="I8058" s="5">
        <v>0</v>
      </c>
      <c r="J8058" s="5">
        <v>2019</v>
      </c>
      <c r="K8058" s="5">
        <v>1</v>
      </c>
      <c r="L8058" s="5" t="s">
        <v>6934</v>
      </c>
      <c r="M8058" s="5" t="s">
        <v>1400</v>
      </c>
      <c r="N8058" s="19">
        <v>9786049699337</v>
      </c>
    </row>
    <row r="8059" spans="1:14" ht="15.75" hidden="1" customHeight="1" x14ac:dyDescent="0.2">
      <c r="A8059" s="14">
        <v>29</v>
      </c>
      <c r="B8059" s="16">
        <v>860</v>
      </c>
      <c r="C8059" s="14" t="s">
        <v>11698</v>
      </c>
      <c r="D8059" s="17">
        <v>0</v>
      </c>
      <c r="E8059" s="5">
        <v>0</v>
      </c>
      <c r="F8059" s="5">
        <v>0</v>
      </c>
      <c r="G8059" s="5">
        <v>0</v>
      </c>
      <c r="H8059" s="5" t="s">
        <v>11602</v>
      </c>
      <c r="I8059" s="5">
        <v>0</v>
      </c>
      <c r="J8059" s="5">
        <v>0</v>
      </c>
      <c r="K8059" s="5">
        <v>0</v>
      </c>
      <c r="L8059" s="5">
        <v>0</v>
      </c>
      <c r="M8059" s="5">
        <v>0</v>
      </c>
      <c r="N8059" s="19">
        <v>0</v>
      </c>
    </row>
    <row r="8060" spans="1:14" ht="15.75" customHeight="1" x14ac:dyDescent="0.2">
      <c r="A8060" s="14">
        <v>30</v>
      </c>
      <c r="B8060" s="16">
        <v>860</v>
      </c>
      <c r="C8060" s="14" t="s">
        <v>11699</v>
      </c>
      <c r="D8060" s="17">
        <v>1</v>
      </c>
      <c r="E8060" s="5" t="s">
        <v>11700</v>
      </c>
      <c r="F8060" s="5">
        <v>0</v>
      </c>
      <c r="G8060" s="5" t="s">
        <v>6284</v>
      </c>
      <c r="H8060" s="20" t="str">
        <f ca="1">IFERROR(__xludf.DUMMYFUNCTION("GOOGLETRANSLATE(VIET!K8060,""vi"",""en"")"),"Literature (novels, poetry)")</f>
        <v>Literature (novels, poetry)</v>
      </c>
      <c r="I8060" s="5">
        <v>0</v>
      </c>
      <c r="J8060" s="5">
        <v>2011</v>
      </c>
      <c r="K8060" s="5">
        <v>1</v>
      </c>
      <c r="L8060" s="5" t="s">
        <v>11625</v>
      </c>
      <c r="M8060" s="5" t="s">
        <v>1400</v>
      </c>
      <c r="N8060" s="19">
        <v>8934980421999</v>
      </c>
    </row>
    <row r="8061" spans="1:14" ht="15.75" customHeight="1" x14ac:dyDescent="0.2">
      <c r="A8061" s="14">
        <v>31</v>
      </c>
      <c r="B8061" s="16">
        <v>860</v>
      </c>
      <c r="C8061" s="14" t="s">
        <v>11701</v>
      </c>
      <c r="D8061" s="17">
        <v>1</v>
      </c>
      <c r="E8061" s="5" t="s">
        <v>11702</v>
      </c>
      <c r="F8061" s="5">
        <v>0</v>
      </c>
      <c r="G8061" s="5" t="s">
        <v>6284</v>
      </c>
      <c r="H8061" s="20" t="str">
        <f ca="1">IFERROR(__xludf.DUMMYFUNCTION("GOOGLETRANSLATE(VIET!K8061,""vi"",""en"")"),"Literature (novels, poetry)")</f>
        <v>Literature (novels, poetry)</v>
      </c>
      <c r="I8061" s="5">
        <v>0</v>
      </c>
      <c r="J8061" s="5">
        <v>2011</v>
      </c>
      <c r="K8061" s="5">
        <v>1</v>
      </c>
      <c r="L8061" s="5" t="s">
        <v>1450</v>
      </c>
      <c r="M8061" s="5" t="s">
        <v>1400</v>
      </c>
      <c r="N8061" s="19">
        <v>8935086822357</v>
      </c>
    </row>
    <row r="8062" spans="1:14" ht="15.75" customHeight="1" x14ac:dyDescent="0.2">
      <c r="A8062" s="14">
        <v>32</v>
      </c>
      <c r="B8062" s="16">
        <v>860</v>
      </c>
      <c r="C8062" s="14" t="s">
        <v>11703</v>
      </c>
      <c r="D8062" s="17">
        <v>1</v>
      </c>
      <c r="E8062" s="5" t="s">
        <v>11704</v>
      </c>
      <c r="F8062" s="5">
        <v>0</v>
      </c>
      <c r="G8062" s="5" t="s">
        <v>6284</v>
      </c>
      <c r="H8062" s="20" t="str">
        <f ca="1">IFERROR(__xludf.DUMMYFUNCTION("GOOGLETRANSLATE(VIET!K8062,""vi"",""en"")"),"Literature (novels, poetry)")</f>
        <v>Literature (novels, poetry)</v>
      </c>
      <c r="I8062" s="5">
        <v>0</v>
      </c>
      <c r="J8062" s="5">
        <v>2012</v>
      </c>
      <c r="K8062" s="5">
        <v>1</v>
      </c>
      <c r="L8062" s="5" t="s">
        <v>11625</v>
      </c>
      <c r="M8062" s="5" t="s">
        <v>1400</v>
      </c>
      <c r="N8062" s="19">
        <v>0</v>
      </c>
    </row>
    <row r="8063" spans="1:14" ht="15.75" customHeight="1" x14ac:dyDescent="0.2">
      <c r="A8063" s="14">
        <v>33</v>
      </c>
      <c r="B8063" s="16">
        <v>860</v>
      </c>
      <c r="C8063" s="14" t="s">
        <v>11705</v>
      </c>
      <c r="D8063" s="17">
        <v>1</v>
      </c>
      <c r="E8063" s="5" t="s">
        <v>11706</v>
      </c>
      <c r="F8063" s="5">
        <v>0</v>
      </c>
      <c r="G8063" s="5" t="s">
        <v>6284</v>
      </c>
      <c r="H8063" s="20" t="str">
        <f ca="1">IFERROR(__xludf.DUMMYFUNCTION("GOOGLETRANSLATE(VIET!K8063,""vi"",""en"")"),"Literature (novels, poetry)")</f>
        <v>Literature (novels, poetry)</v>
      </c>
      <c r="I8063" s="5">
        <v>0</v>
      </c>
      <c r="J8063" s="5">
        <v>2011</v>
      </c>
      <c r="K8063" s="5">
        <v>1</v>
      </c>
      <c r="L8063" s="5" t="s">
        <v>11625</v>
      </c>
      <c r="M8063" s="5" t="s">
        <v>1400</v>
      </c>
      <c r="N8063" s="19">
        <v>0</v>
      </c>
    </row>
    <row r="8064" spans="1:14" ht="15.75" customHeight="1" x14ac:dyDescent="0.2">
      <c r="A8064" s="14">
        <v>34</v>
      </c>
      <c r="B8064" s="16">
        <v>860</v>
      </c>
      <c r="C8064" s="14" t="s">
        <v>11707</v>
      </c>
      <c r="D8064" s="17">
        <v>1</v>
      </c>
      <c r="E8064" s="5" t="s">
        <v>11708</v>
      </c>
      <c r="F8064" s="5" t="s">
        <v>6269</v>
      </c>
      <c r="G8064" s="5" t="s">
        <v>6284</v>
      </c>
      <c r="H8064" s="20" t="str">
        <f ca="1">IFERROR(__xludf.DUMMYFUNCTION("GOOGLETRANSLATE(VIET!K8064,""vi"",""en"")"),"Literature (novels, poetry)")</f>
        <v>Literature (novels, poetry)</v>
      </c>
      <c r="I8064" s="5">
        <v>0</v>
      </c>
      <c r="J8064" s="5">
        <v>2017</v>
      </c>
      <c r="K8064" s="5">
        <v>1</v>
      </c>
      <c r="L8064" s="5" t="s">
        <v>11610</v>
      </c>
      <c r="M8064" s="5" t="s">
        <v>1400</v>
      </c>
      <c r="N8064" s="19" t="s">
        <v>11709</v>
      </c>
    </row>
    <row r="8065" spans="1:14" ht="15.75" hidden="1" customHeight="1" x14ac:dyDescent="0.2">
      <c r="A8065" s="14">
        <v>35</v>
      </c>
      <c r="B8065" s="16">
        <v>860</v>
      </c>
      <c r="C8065" s="14" t="s">
        <v>11710</v>
      </c>
      <c r="D8065" s="17">
        <v>0</v>
      </c>
      <c r="E8065" s="5">
        <v>0</v>
      </c>
      <c r="F8065" s="5">
        <v>0</v>
      </c>
      <c r="G8065" s="5">
        <v>0</v>
      </c>
      <c r="H8065" s="5" t="s">
        <v>11602</v>
      </c>
      <c r="I8065" s="5">
        <v>0</v>
      </c>
      <c r="J8065" s="5">
        <v>0</v>
      </c>
      <c r="K8065" s="5">
        <v>0</v>
      </c>
      <c r="L8065" s="5">
        <v>0</v>
      </c>
      <c r="M8065" s="5">
        <v>0</v>
      </c>
      <c r="N8065" s="19">
        <v>0</v>
      </c>
    </row>
    <row r="8066" spans="1:14" ht="15.75" hidden="1" customHeight="1" x14ac:dyDescent="0.2">
      <c r="A8066" s="14">
        <v>36</v>
      </c>
      <c r="B8066" s="16">
        <v>860</v>
      </c>
      <c r="C8066" s="14" t="s">
        <v>11711</v>
      </c>
      <c r="D8066" s="17">
        <v>0</v>
      </c>
      <c r="E8066" s="5">
        <v>0</v>
      </c>
      <c r="F8066" s="5">
        <v>0</v>
      </c>
      <c r="G8066" s="5">
        <v>0</v>
      </c>
      <c r="H8066" s="5" t="s">
        <v>11602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  <c r="N8066" s="19">
        <v>0</v>
      </c>
    </row>
    <row r="8067" spans="1:14" ht="15.75" hidden="1" customHeight="1" x14ac:dyDescent="0.2">
      <c r="A8067" s="14">
        <v>37</v>
      </c>
      <c r="B8067" s="16">
        <v>860</v>
      </c>
      <c r="C8067" s="14" t="s">
        <v>11712</v>
      </c>
      <c r="D8067" s="17">
        <v>0</v>
      </c>
      <c r="E8067" s="5">
        <v>0</v>
      </c>
      <c r="F8067" s="5">
        <v>0</v>
      </c>
      <c r="G8067" s="5">
        <v>0</v>
      </c>
      <c r="H8067" s="5" t="s">
        <v>11602</v>
      </c>
      <c r="I8067" s="5">
        <v>0</v>
      </c>
      <c r="J8067" s="5">
        <v>0</v>
      </c>
      <c r="K8067" s="5">
        <v>0</v>
      </c>
      <c r="L8067" s="5">
        <v>0</v>
      </c>
      <c r="M8067" s="5">
        <v>0</v>
      </c>
      <c r="N8067" s="19">
        <v>0</v>
      </c>
    </row>
    <row r="8068" spans="1:14" ht="15.75" hidden="1" customHeight="1" x14ac:dyDescent="0.2">
      <c r="A8068" s="14">
        <v>38</v>
      </c>
      <c r="B8068" s="16">
        <v>860</v>
      </c>
      <c r="C8068" s="14" t="s">
        <v>11713</v>
      </c>
      <c r="D8068" s="17">
        <v>0</v>
      </c>
      <c r="E8068" s="5">
        <v>0</v>
      </c>
      <c r="F8068" s="5">
        <v>0</v>
      </c>
      <c r="G8068" s="5">
        <v>0</v>
      </c>
      <c r="H8068" s="5" t="s">
        <v>11602</v>
      </c>
      <c r="I8068" s="5">
        <v>0</v>
      </c>
      <c r="J8068" s="5">
        <v>0</v>
      </c>
      <c r="K8068" s="5">
        <v>0</v>
      </c>
      <c r="L8068" s="5">
        <v>0</v>
      </c>
      <c r="M8068" s="5">
        <v>0</v>
      </c>
      <c r="N8068" s="19">
        <v>0</v>
      </c>
    </row>
    <row r="8069" spans="1:14" ht="15.75" customHeight="1" x14ac:dyDescent="0.2">
      <c r="A8069" s="14">
        <v>39</v>
      </c>
      <c r="B8069" s="16">
        <v>860</v>
      </c>
      <c r="C8069" s="14" t="s">
        <v>11714</v>
      </c>
      <c r="D8069" s="17">
        <v>1</v>
      </c>
      <c r="E8069" s="5" t="s">
        <v>11715</v>
      </c>
      <c r="F8069" s="5">
        <v>0</v>
      </c>
      <c r="G8069" s="5" t="s">
        <v>11716</v>
      </c>
      <c r="H8069" s="20" t="str">
        <f ca="1">IFERROR(__xludf.DUMMYFUNCTION("GOOGLETRANSLATE(VIET!K8069,""vi"",""en"")"),"Literature (novels, poetry)")</f>
        <v>Literature (novels, poetry)</v>
      </c>
      <c r="I8069" s="5">
        <v>0</v>
      </c>
      <c r="J8069" s="5">
        <v>2012</v>
      </c>
      <c r="K8069" s="5">
        <v>1</v>
      </c>
      <c r="L8069" s="5" t="s">
        <v>1450</v>
      </c>
      <c r="M8069" s="5" t="s">
        <v>1400</v>
      </c>
      <c r="N8069" s="19">
        <v>0</v>
      </c>
    </row>
    <row r="8070" spans="1:14" ht="15.75" customHeight="1" x14ac:dyDescent="0.2">
      <c r="A8070" s="14">
        <v>40</v>
      </c>
      <c r="B8070" s="16">
        <v>860</v>
      </c>
      <c r="C8070" s="14" t="s">
        <v>11717</v>
      </c>
      <c r="D8070" s="17">
        <v>1</v>
      </c>
      <c r="E8070" s="5" t="s">
        <v>11718</v>
      </c>
      <c r="F8070" s="5">
        <v>0</v>
      </c>
      <c r="G8070" s="5" t="s">
        <v>11719</v>
      </c>
      <c r="H8070" s="20" t="str">
        <f ca="1">IFERROR(__xludf.DUMMYFUNCTION("GOOGLETRANSLATE(VIET!K8070,""vi"",""en"")"),"Literature (novels, poetry)")</f>
        <v>Literature (novels, poetry)</v>
      </c>
      <c r="I8070" s="5">
        <v>0</v>
      </c>
      <c r="J8070" s="5">
        <v>2015</v>
      </c>
      <c r="K8070" s="5">
        <v>1</v>
      </c>
      <c r="L8070" s="5" t="s">
        <v>1581</v>
      </c>
      <c r="M8070" s="5" t="s">
        <v>1400</v>
      </c>
      <c r="N8070" s="19">
        <v>9786045514825</v>
      </c>
    </row>
    <row r="8071" spans="1:14" ht="15.75" customHeight="1" x14ac:dyDescent="0.2">
      <c r="A8071" s="14">
        <v>41</v>
      </c>
      <c r="B8071" s="16">
        <v>860</v>
      </c>
      <c r="C8071" s="14" t="s">
        <v>11720</v>
      </c>
      <c r="D8071" s="17">
        <v>1</v>
      </c>
      <c r="E8071" s="5" t="s">
        <v>11721</v>
      </c>
      <c r="F8071" s="5" t="s">
        <v>11722</v>
      </c>
      <c r="G8071" s="5" t="s">
        <v>11723</v>
      </c>
      <c r="H8071" s="20" t="str">
        <f ca="1">IFERROR(__xludf.DUMMYFUNCTION("GOOGLETRANSLATE(VIET!K8071,""vi"",""en"")"),"Literature (novels, poetry)")</f>
        <v>Literature (novels, poetry)</v>
      </c>
      <c r="I8071" s="5">
        <v>0</v>
      </c>
      <c r="J8071" s="5">
        <v>2018</v>
      </c>
      <c r="K8071" s="5">
        <v>1</v>
      </c>
      <c r="L8071" s="5" t="s">
        <v>1581</v>
      </c>
      <c r="M8071" s="5" t="s">
        <v>1400</v>
      </c>
      <c r="N8071" s="19">
        <v>9786045526576</v>
      </c>
    </row>
    <row r="8072" spans="1:14" ht="15.75" customHeight="1" x14ac:dyDescent="0.2">
      <c r="A8072" s="14">
        <v>42</v>
      </c>
      <c r="B8072" s="16">
        <v>860</v>
      </c>
      <c r="C8072" s="14" t="s">
        <v>11724</v>
      </c>
      <c r="D8072" s="17">
        <v>1</v>
      </c>
      <c r="E8072" s="5" t="s">
        <v>11725</v>
      </c>
      <c r="F8072" s="5" t="s">
        <v>11726</v>
      </c>
      <c r="G8072" s="5" t="s">
        <v>11727</v>
      </c>
      <c r="H8072" s="20" t="str">
        <f ca="1">IFERROR(__xludf.DUMMYFUNCTION("GOOGLETRANSLATE(VIET!K8072,""vi"",""en"")"),"Literature (novels, poetry)")</f>
        <v>Literature (novels, poetry)</v>
      </c>
      <c r="I8072" s="5">
        <v>0</v>
      </c>
      <c r="J8072" s="5">
        <v>2018</v>
      </c>
      <c r="K8072" s="5">
        <v>1</v>
      </c>
      <c r="L8072" s="5" t="s">
        <v>11635</v>
      </c>
      <c r="M8072" s="5" t="s">
        <v>1400</v>
      </c>
      <c r="N8072" s="19">
        <v>9786046492832</v>
      </c>
    </row>
    <row r="8073" spans="1:14" ht="15.75" customHeight="1" x14ac:dyDescent="0.2">
      <c r="A8073" s="14">
        <v>43</v>
      </c>
      <c r="B8073" s="16">
        <v>860</v>
      </c>
      <c r="C8073" s="14" t="s">
        <v>11728</v>
      </c>
      <c r="D8073" s="17">
        <v>1</v>
      </c>
      <c r="E8073" s="5" t="s">
        <v>11729</v>
      </c>
      <c r="F8073" s="5" t="s">
        <v>11730</v>
      </c>
      <c r="G8073" s="5" t="s">
        <v>11731</v>
      </c>
      <c r="H8073" s="20" t="str">
        <f ca="1">IFERROR(__xludf.DUMMYFUNCTION("GOOGLETRANSLATE(VIET!K8073,""vi"",""en"")"),"Literature (novels, poetry)")</f>
        <v>Literature (novels, poetry)</v>
      </c>
      <c r="I8073" s="5">
        <v>0</v>
      </c>
      <c r="J8073" s="5">
        <v>2018</v>
      </c>
      <c r="K8073" s="5">
        <v>1</v>
      </c>
      <c r="L8073" s="5" t="s">
        <v>6934</v>
      </c>
      <c r="M8073" s="5" t="s">
        <v>1400</v>
      </c>
      <c r="N8073" s="19">
        <v>9786049698613</v>
      </c>
    </row>
    <row r="8074" spans="1:14" ht="15.75" customHeight="1" x14ac:dyDescent="0.2">
      <c r="A8074" s="14">
        <v>44</v>
      </c>
      <c r="B8074" s="16">
        <v>860</v>
      </c>
      <c r="C8074" s="14" t="s">
        <v>11732</v>
      </c>
      <c r="D8074" s="17">
        <v>1</v>
      </c>
      <c r="E8074" s="5" t="s">
        <v>11733</v>
      </c>
      <c r="F8074" s="5">
        <v>0</v>
      </c>
      <c r="G8074" s="5" t="s">
        <v>11734</v>
      </c>
      <c r="H8074" s="20" t="str">
        <f ca="1">IFERROR(__xludf.DUMMYFUNCTION("GOOGLETRANSLATE(VIET!K8074,""vi"",""en"")"),"Literature (novels, poetry)")</f>
        <v>Literature (novels, poetry)</v>
      </c>
      <c r="I8074" s="5">
        <v>0</v>
      </c>
      <c r="J8074" s="5">
        <v>2015</v>
      </c>
      <c r="K8074" s="5">
        <v>1</v>
      </c>
      <c r="L8074" s="5" t="s">
        <v>6934</v>
      </c>
      <c r="M8074" s="5" t="s">
        <v>1400</v>
      </c>
      <c r="N8074" s="19">
        <v>9786046941187</v>
      </c>
    </row>
    <row r="8075" spans="1:14" ht="15.75" customHeight="1" x14ac:dyDescent="0.2">
      <c r="A8075" s="14">
        <v>45</v>
      </c>
      <c r="B8075" s="16">
        <v>860</v>
      </c>
      <c r="C8075" s="14" t="s">
        <v>11735</v>
      </c>
      <c r="D8075" s="17">
        <v>2</v>
      </c>
      <c r="E8075" s="5" t="s">
        <v>11736</v>
      </c>
      <c r="F8075" s="5">
        <v>0</v>
      </c>
      <c r="G8075" s="5" t="s">
        <v>6339</v>
      </c>
      <c r="H8075" s="20" t="str">
        <f ca="1">IFERROR(__xludf.DUMMYFUNCTION("GOOGLETRANSLATE(VIET!K8075,""vi"",""en"")"),"Literature (novels, poetry)")</f>
        <v>Literature (novels, poetry)</v>
      </c>
      <c r="I8075" s="5">
        <v>0</v>
      </c>
      <c r="J8075" s="5">
        <v>2008</v>
      </c>
      <c r="K8075" s="5">
        <v>0</v>
      </c>
      <c r="L8075" s="5" t="s">
        <v>11737</v>
      </c>
      <c r="M8075" s="5" t="s">
        <v>1400</v>
      </c>
      <c r="N8075" s="19" t="s">
        <v>32</v>
      </c>
    </row>
    <row r="8076" spans="1:14" ht="15.75" customHeight="1" x14ac:dyDescent="0.2">
      <c r="A8076" s="14">
        <v>46</v>
      </c>
      <c r="B8076" s="16">
        <v>860</v>
      </c>
      <c r="C8076" s="14" t="s">
        <v>11738</v>
      </c>
      <c r="D8076" s="17">
        <v>1</v>
      </c>
      <c r="E8076" s="5" t="s">
        <v>11739</v>
      </c>
      <c r="F8076" s="5">
        <v>0</v>
      </c>
      <c r="G8076" s="5" t="s">
        <v>6339</v>
      </c>
      <c r="H8076" s="20" t="str">
        <f ca="1">IFERROR(__xludf.DUMMYFUNCTION("GOOGLETRANSLATE(VIET!K8076,""vi"",""en"")"),"Literature (novels, poetry)")</f>
        <v>Literature (novels, poetry)</v>
      </c>
      <c r="I8076" s="5">
        <v>0</v>
      </c>
      <c r="J8076" s="5">
        <v>2017</v>
      </c>
      <c r="K8076" s="5">
        <v>1</v>
      </c>
      <c r="L8076" s="5" t="s">
        <v>11625</v>
      </c>
      <c r="M8076" s="5" t="s">
        <v>1400</v>
      </c>
      <c r="N8076" s="19">
        <v>9786045381526</v>
      </c>
    </row>
    <row r="8077" spans="1:14" ht="15.75" customHeight="1" x14ac:dyDescent="0.2">
      <c r="A8077" s="14">
        <v>47</v>
      </c>
      <c r="B8077" s="16">
        <v>860</v>
      </c>
      <c r="C8077" s="14" t="s">
        <v>11740</v>
      </c>
      <c r="D8077" s="17">
        <v>1</v>
      </c>
      <c r="E8077" s="5" t="s">
        <v>11741</v>
      </c>
      <c r="F8077" s="5">
        <v>0</v>
      </c>
      <c r="G8077" s="5" t="s">
        <v>6339</v>
      </c>
      <c r="H8077" s="20" t="str">
        <f ca="1">IFERROR(__xludf.DUMMYFUNCTION("GOOGLETRANSLATE(VIET!K8077,""vi"",""en"")"),"Literature (novels, poetry)")</f>
        <v>Literature (novels, poetry)</v>
      </c>
      <c r="I8077" s="5">
        <v>0</v>
      </c>
      <c r="J8077" s="5">
        <v>2017</v>
      </c>
      <c r="K8077" s="5">
        <v>1</v>
      </c>
      <c r="L8077" s="5" t="s">
        <v>11625</v>
      </c>
      <c r="M8077" s="5" t="s">
        <v>1400</v>
      </c>
      <c r="N8077" s="19">
        <v>9786045385029</v>
      </c>
    </row>
    <row r="8078" spans="1:14" ht="15.75" customHeight="1" x14ac:dyDescent="0.2">
      <c r="A8078" s="14">
        <v>48</v>
      </c>
      <c r="B8078" s="16">
        <v>860</v>
      </c>
      <c r="C8078" s="14" t="s">
        <v>11742</v>
      </c>
      <c r="D8078" s="17">
        <v>1</v>
      </c>
      <c r="E8078" s="5" t="s">
        <v>11743</v>
      </c>
      <c r="F8078" s="5" t="s">
        <v>11744</v>
      </c>
      <c r="G8078" s="5" t="s">
        <v>6339</v>
      </c>
      <c r="H8078" s="20" t="str">
        <f ca="1">IFERROR(__xludf.DUMMYFUNCTION("GOOGLETRANSLATE(VIET!K8078,""vi"",""en"")"),"Literature (novels, poetry)")</f>
        <v>Literature (novels, poetry)</v>
      </c>
      <c r="I8078" s="5">
        <v>0</v>
      </c>
      <c r="J8078" s="5">
        <v>2017</v>
      </c>
      <c r="K8078" s="5">
        <v>1</v>
      </c>
      <c r="L8078" s="5" t="s">
        <v>11673</v>
      </c>
      <c r="M8078" s="5" t="s">
        <v>1400</v>
      </c>
      <c r="N8078" s="19" t="s">
        <v>11745</v>
      </c>
    </row>
    <row r="8079" spans="1:14" ht="15.75" customHeight="1" x14ac:dyDescent="0.2">
      <c r="A8079" s="14">
        <v>49</v>
      </c>
      <c r="B8079" s="16">
        <v>860</v>
      </c>
      <c r="C8079" s="14" t="s">
        <v>11746</v>
      </c>
      <c r="D8079" s="17">
        <v>1</v>
      </c>
      <c r="E8079" s="5" t="s">
        <v>11747</v>
      </c>
      <c r="F8079" s="5" t="s">
        <v>6344</v>
      </c>
      <c r="G8079" s="5" t="s">
        <v>6339</v>
      </c>
      <c r="H8079" s="20" t="str">
        <f ca="1">IFERROR(__xludf.DUMMYFUNCTION("GOOGLETRANSLATE(VIET!K8079,""vi"",""en"")"),"Literature (novels, poetry)")</f>
        <v>Literature (novels, poetry)</v>
      </c>
      <c r="I8079" s="5">
        <v>0</v>
      </c>
      <c r="J8079" s="5">
        <v>2014</v>
      </c>
      <c r="K8079" s="5">
        <v>1</v>
      </c>
      <c r="L8079" s="5" t="s">
        <v>11625</v>
      </c>
      <c r="M8079" s="5" t="s">
        <v>1400</v>
      </c>
      <c r="N8079" s="19" t="s">
        <v>11748</v>
      </c>
    </row>
    <row r="8080" spans="1:14" ht="15.75" customHeight="1" x14ac:dyDescent="0.2">
      <c r="A8080" s="14">
        <v>50</v>
      </c>
      <c r="B8080" s="16">
        <v>860</v>
      </c>
      <c r="C8080" s="14" t="s">
        <v>11749</v>
      </c>
      <c r="D8080" s="17">
        <v>1</v>
      </c>
      <c r="E8080" s="5" t="s">
        <v>11750</v>
      </c>
      <c r="F8080" s="5" t="s">
        <v>11751</v>
      </c>
      <c r="G8080" s="5" t="s">
        <v>6339</v>
      </c>
      <c r="H8080" s="20" t="str">
        <f ca="1">IFERROR(__xludf.DUMMYFUNCTION("GOOGLETRANSLATE(VIET!K8080,""vi"",""en"")"),"Literature (novels, poetry)")</f>
        <v>Literature (novels, poetry)</v>
      </c>
      <c r="I8080" s="5">
        <v>0</v>
      </c>
      <c r="J8080" s="5">
        <v>2018</v>
      </c>
      <c r="K8080" s="5">
        <v>1</v>
      </c>
      <c r="L8080" s="5" t="s">
        <v>11625</v>
      </c>
      <c r="M8080" s="5" t="s">
        <v>1400</v>
      </c>
      <c r="N8080" s="19">
        <v>9786049609855</v>
      </c>
    </row>
    <row r="8081" spans="1:14" ht="15.75" customHeight="1" x14ac:dyDescent="0.2">
      <c r="A8081" s="14">
        <v>51</v>
      </c>
      <c r="B8081" s="16">
        <v>860</v>
      </c>
      <c r="C8081" s="14" t="s">
        <v>11752</v>
      </c>
      <c r="D8081" s="17">
        <v>1</v>
      </c>
      <c r="E8081" s="5" t="s">
        <v>11753</v>
      </c>
      <c r="F8081" s="5" t="s">
        <v>11754</v>
      </c>
      <c r="G8081" s="5" t="s">
        <v>6339</v>
      </c>
      <c r="H8081" s="20" t="str">
        <f ca="1">IFERROR(__xludf.DUMMYFUNCTION("GOOGLETRANSLATE(VIET!K8081,""vi"",""en"")"),"Literature (novels, poetry)")</f>
        <v>Literature (novels, poetry)</v>
      </c>
      <c r="I8081" s="5">
        <v>0</v>
      </c>
      <c r="J8081" s="5">
        <v>2018</v>
      </c>
      <c r="K8081" s="5">
        <v>1</v>
      </c>
      <c r="L8081" s="5" t="s">
        <v>11625</v>
      </c>
      <c r="M8081" s="5" t="s">
        <v>1400</v>
      </c>
      <c r="N8081" s="19">
        <v>9786049678103</v>
      </c>
    </row>
    <row r="8082" spans="1:14" ht="15.75" hidden="1" customHeight="1" x14ac:dyDescent="0.2">
      <c r="A8082" s="14">
        <v>52</v>
      </c>
      <c r="B8082" s="16">
        <v>860</v>
      </c>
      <c r="C8082" s="14" t="s">
        <v>11755</v>
      </c>
      <c r="D8082" s="17">
        <v>0</v>
      </c>
      <c r="E8082" s="5">
        <v>0</v>
      </c>
      <c r="F8082" s="5">
        <v>0</v>
      </c>
      <c r="G8082" s="5">
        <v>0</v>
      </c>
      <c r="H8082" s="5" t="s">
        <v>11602</v>
      </c>
      <c r="I8082" s="5">
        <v>0</v>
      </c>
      <c r="J8082" s="5">
        <v>0</v>
      </c>
      <c r="K8082" s="5">
        <v>0</v>
      </c>
      <c r="L8082" s="5">
        <v>0</v>
      </c>
      <c r="M8082" s="5">
        <v>0</v>
      </c>
      <c r="N8082" s="19">
        <v>0</v>
      </c>
    </row>
    <row r="8083" spans="1:14" ht="15.75" hidden="1" customHeight="1" x14ac:dyDescent="0.2">
      <c r="A8083" s="14">
        <v>53</v>
      </c>
      <c r="B8083" s="16">
        <v>860</v>
      </c>
      <c r="C8083" s="14" t="s">
        <v>11756</v>
      </c>
      <c r="D8083" s="17">
        <v>0</v>
      </c>
      <c r="E8083" s="5">
        <v>0</v>
      </c>
      <c r="F8083" s="5">
        <v>0</v>
      </c>
      <c r="G8083" s="5">
        <v>0</v>
      </c>
      <c r="H8083" s="5" t="s">
        <v>11602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  <c r="N8083" s="19">
        <v>0</v>
      </c>
    </row>
    <row r="8084" spans="1:14" ht="15.75" customHeight="1" x14ac:dyDescent="0.2">
      <c r="A8084" s="14">
        <v>54</v>
      </c>
      <c r="B8084" s="16">
        <v>860</v>
      </c>
      <c r="C8084" s="14" t="s">
        <v>11757</v>
      </c>
      <c r="D8084" s="17">
        <v>1</v>
      </c>
      <c r="E8084" s="5" t="s">
        <v>11758</v>
      </c>
      <c r="F8084" s="5" t="s">
        <v>11759</v>
      </c>
      <c r="G8084" s="5" t="s">
        <v>11760</v>
      </c>
      <c r="H8084" s="20" t="str">
        <f ca="1">IFERROR(__xludf.DUMMYFUNCTION("GOOGLETRANSLATE(VIET!K8084,""vi"",""en"")"),"Literature (novels, poetry)")</f>
        <v>Literature (novels, poetry)</v>
      </c>
      <c r="I8084" s="5">
        <v>0</v>
      </c>
      <c r="J8084" s="5">
        <v>2019</v>
      </c>
      <c r="K8084" s="5">
        <v>1</v>
      </c>
      <c r="L8084" s="5" t="s">
        <v>11625</v>
      </c>
      <c r="M8084" s="5" t="s">
        <v>1400</v>
      </c>
      <c r="N8084" s="19">
        <v>9786049775567</v>
      </c>
    </row>
    <row r="8085" spans="1:14" ht="15.75" customHeight="1" x14ac:dyDescent="0.2">
      <c r="A8085" s="14">
        <v>55</v>
      </c>
      <c r="B8085" s="16">
        <v>860</v>
      </c>
      <c r="C8085" s="14" t="s">
        <v>11761</v>
      </c>
      <c r="D8085" s="17">
        <v>1</v>
      </c>
      <c r="E8085" s="5" t="s">
        <v>11762</v>
      </c>
      <c r="F8085" s="5">
        <v>0</v>
      </c>
      <c r="G8085" s="5" t="s">
        <v>11763</v>
      </c>
      <c r="H8085" s="20" t="str">
        <f ca="1">IFERROR(__xludf.DUMMYFUNCTION("GOOGLETRANSLATE(VIET!K8085,""vi"",""en"")"),"Literature (novels, poetry)")</f>
        <v>Literature (novels, poetry)</v>
      </c>
      <c r="I8085" s="5">
        <v>0</v>
      </c>
      <c r="J8085" s="5">
        <v>2009</v>
      </c>
      <c r="K8085" s="5">
        <v>1</v>
      </c>
      <c r="L8085" s="5" t="s">
        <v>6934</v>
      </c>
      <c r="M8085" s="5" t="s">
        <v>1400</v>
      </c>
      <c r="N8085" s="19">
        <v>8936024913298</v>
      </c>
    </row>
    <row r="8086" spans="1:14" ht="15.75" customHeight="1" x14ac:dyDescent="0.2">
      <c r="A8086" s="14">
        <v>56</v>
      </c>
      <c r="B8086" s="16">
        <v>860</v>
      </c>
      <c r="C8086" s="14" t="s">
        <v>11764</v>
      </c>
      <c r="D8086" s="17">
        <v>2</v>
      </c>
      <c r="E8086" s="5" t="s">
        <v>11765</v>
      </c>
      <c r="F8086" s="5">
        <v>0</v>
      </c>
      <c r="G8086" s="5" t="s">
        <v>11763</v>
      </c>
      <c r="H8086" s="20" t="str">
        <f ca="1">IFERROR(__xludf.DUMMYFUNCTION("GOOGLETRANSLATE(VIET!K8086,""vi"",""en"")"),"Literature (novels, poetry)")</f>
        <v>Literature (novels, poetry)</v>
      </c>
      <c r="I8086" s="5">
        <v>0</v>
      </c>
      <c r="J8086" s="5">
        <v>2009</v>
      </c>
      <c r="K8086" s="5">
        <v>1</v>
      </c>
      <c r="L8086" s="5" t="s">
        <v>6934</v>
      </c>
      <c r="M8086" s="5" t="s">
        <v>1400</v>
      </c>
      <c r="N8086" s="19">
        <v>8936024912826</v>
      </c>
    </row>
    <row r="8087" spans="1:14" ht="15.75" customHeight="1" x14ac:dyDescent="0.2">
      <c r="A8087" s="14">
        <v>57</v>
      </c>
      <c r="B8087" s="16">
        <v>860</v>
      </c>
      <c r="C8087" s="14" t="s">
        <v>11766</v>
      </c>
      <c r="D8087" s="17">
        <v>4</v>
      </c>
      <c r="E8087" s="5" t="s">
        <v>11767</v>
      </c>
      <c r="F8087" s="5">
        <v>0</v>
      </c>
      <c r="G8087" s="5" t="s">
        <v>11763</v>
      </c>
      <c r="H8087" s="20" t="str">
        <f ca="1">IFERROR(__xludf.DUMMYFUNCTION("GOOGLETRANSLATE(VIET!K8087,""vi"",""en"")"),"Literature (novels, poetry)")</f>
        <v>Literature (novels, poetry)</v>
      </c>
      <c r="I8087" s="5">
        <v>0</v>
      </c>
      <c r="J8087" s="5">
        <v>2008</v>
      </c>
      <c r="K8087" s="5">
        <v>1</v>
      </c>
      <c r="L8087" s="5" t="s">
        <v>6934</v>
      </c>
      <c r="M8087" s="5" t="s">
        <v>1400</v>
      </c>
      <c r="N8087" s="19">
        <v>893604911270</v>
      </c>
    </row>
    <row r="8088" spans="1:14" ht="15.75" customHeight="1" x14ac:dyDescent="0.2">
      <c r="A8088" s="14">
        <v>58</v>
      </c>
      <c r="B8088" s="16">
        <v>860</v>
      </c>
      <c r="C8088" s="14" t="s">
        <v>11768</v>
      </c>
      <c r="D8088" s="17">
        <v>1</v>
      </c>
      <c r="E8088" s="5" t="s">
        <v>11769</v>
      </c>
      <c r="F8088" s="5">
        <v>0</v>
      </c>
      <c r="G8088" s="5" t="s">
        <v>11770</v>
      </c>
      <c r="H8088" s="20" t="str">
        <f ca="1">IFERROR(__xludf.DUMMYFUNCTION("GOOGLETRANSLATE(VIET!K8088,""vi"",""en"")"),"Literature (novels, poetry)")</f>
        <v>Literature (novels, poetry)</v>
      </c>
      <c r="I8088" s="5">
        <v>0</v>
      </c>
      <c r="J8088" s="5">
        <v>2015</v>
      </c>
      <c r="K8088" s="5">
        <v>1</v>
      </c>
      <c r="L8088" s="5" t="s">
        <v>6934</v>
      </c>
      <c r="M8088" s="5" t="s">
        <v>1400</v>
      </c>
      <c r="N8088" s="19">
        <v>0</v>
      </c>
    </row>
    <row r="8089" spans="1:14" ht="15.75" customHeight="1" x14ac:dyDescent="0.2">
      <c r="A8089" s="14">
        <v>59</v>
      </c>
      <c r="B8089" s="16">
        <v>860</v>
      </c>
      <c r="C8089" s="14" t="s">
        <v>11771</v>
      </c>
      <c r="D8089" s="17">
        <v>1</v>
      </c>
      <c r="E8089" s="5" t="s">
        <v>11772</v>
      </c>
      <c r="F8089" s="5">
        <v>0</v>
      </c>
      <c r="G8089" s="5" t="s">
        <v>11770</v>
      </c>
      <c r="H8089" s="20" t="str">
        <f ca="1">IFERROR(__xludf.DUMMYFUNCTION("GOOGLETRANSLATE(VIET!K8089,""vi"",""en"")"),"Literature (novels, poetry)")</f>
        <v>Literature (novels, poetry)</v>
      </c>
      <c r="I8089" s="5">
        <v>0</v>
      </c>
      <c r="J8089" s="5">
        <v>2015</v>
      </c>
      <c r="K8089" s="5">
        <v>1</v>
      </c>
      <c r="L8089" s="5" t="s">
        <v>6934</v>
      </c>
      <c r="M8089" s="5" t="s">
        <v>1400</v>
      </c>
      <c r="N8089" s="19">
        <v>8936066709484</v>
      </c>
    </row>
    <row r="8090" spans="1:14" ht="15.75" customHeight="1" x14ac:dyDescent="0.2">
      <c r="A8090" s="14">
        <v>60</v>
      </c>
      <c r="B8090" s="16">
        <v>860</v>
      </c>
      <c r="C8090" s="14" t="s">
        <v>11773</v>
      </c>
      <c r="D8090" s="17">
        <v>1</v>
      </c>
      <c r="E8090" s="5" t="s">
        <v>11774</v>
      </c>
      <c r="F8090" s="5">
        <v>0</v>
      </c>
      <c r="G8090" s="5" t="s">
        <v>11775</v>
      </c>
      <c r="H8090" s="20" t="str">
        <f ca="1">IFERROR(__xludf.DUMMYFUNCTION("GOOGLETRANSLATE(VIET!K8090,""vi"",""en"")"),"Literature (novels, poetry)")</f>
        <v>Literature (novels, poetry)</v>
      </c>
      <c r="I8090" s="5">
        <v>0</v>
      </c>
      <c r="J8090" s="5">
        <v>2018</v>
      </c>
      <c r="K8090" s="5">
        <v>1</v>
      </c>
      <c r="L8090" s="5" t="s">
        <v>11625</v>
      </c>
      <c r="M8090" s="5" t="s">
        <v>1400</v>
      </c>
      <c r="N8090" s="19">
        <v>9786049606113</v>
      </c>
    </row>
    <row r="8091" spans="1:14" ht="15.75" customHeight="1" x14ac:dyDescent="0.2">
      <c r="A8091" s="14">
        <v>61</v>
      </c>
      <c r="B8091" s="16">
        <v>860</v>
      </c>
      <c r="C8091" s="14" t="s">
        <v>11776</v>
      </c>
      <c r="D8091" s="17">
        <v>1</v>
      </c>
      <c r="E8091" s="5" t="s">
        <v>11777</v>
      </c>
      <c r="F8091" s="5" t="s">
        <v>11778</v>
      </c>
      <c r="G8091" s="5" t="s">
        <v>11775</v>
      </c>
      <c r="H8091" s="20" t="str">
        <f ca="1">IFERROR(__xludf.DUMMYFUNCTION("GOOGLETRANSLATE(VIET!K8091,""vi"",""en"")"),"Literature (novels, poetry)")</f>
        <v>Literature (novels, poetry)</v>
      </c>
      <c r="I8091" s="5">
        <v>0</v>
      </c>
      <c r="J8091" s="5">
        <v>2018</v>
      </c>
      <c r="K8091" s="5">
        <v>1</v>
      </c>
      <c r="L8091" s="5" t="s">
        <v>11625</v>
      </c>
      <c r="M8091" s="5" t="s">
        <v>1400</v>
      </c>
      <c r="N8091" s="19">
        <v>9786045398654</v>
      </c>
    </row>
    <row r="8092" spans="1:14" ht="15.75" hidden="1" customHeight="1" x14ac:dyDescent="0.2">
      <c r="A8092" s="14">
        <v>62</v>
      </c>
      <c r="B8092" s="16">
        <v>860</v>
      </c>
      <c r="C8092" s="14" t="s">
        <v>11779</v>
      </c>
      <c r="D8092" s="17">
        <v>0</v>
      </c>
      <c r="E8092" s="5">
        <v>0</v>
      </c>
      <c r="F8092" s="5">
        <v>0</v>
      </c>
      <c r="G8092" s="5">
        <v>0</v>
      </c>
      <c r="H8092" s="5" t="s">
        <v>11602</v>
      </c>
      <c r="I8092" s="5">
        <v>0</v>
      </c>
      <c r="J8092" s="5">
        <v>0</v>
      </c>
      <c r="K8092" s="5">
        <v>0</v>
      </c>
      <c r="L8092" s="5">
        <v>0</v>
      </c>
      <c r="M8092" s="5">
        <v>0</v>
      </c>
      <c r="N8092" s="19">
        <v>0</v>
      </c>
    </row>
    <row r="8093" spans="1:14" ht="15.75" customHeight="1" x14ac:dyDescent="0.2">
      <c r="A8093" s="14">
        <v>63</v>
      </c>
      <c r="B8093" s="16">
        <v>860</v>
      </c>
      <c r="C8093" s="14" t="s">
        <v>11780</v>
      </c>
      <c r="D8093" s="17">
        <v>2</v>
      </c>
      <c r="E8093" s="5" t="s">
        <v>11781</v>
      </c>
      <c r="F8093" s="5">
        <v>0</v>
      </c>
      <c r="G8093" s="5" t="s">
        <v>11782</v>
      </c>
      <c r="H8093" s="20" t="str">
        <f ca="1">IFERROR(__xludf.DUMMYFUNCTION("GOOGLETRANSLATE(VIET!K8093,""vi"",""en"")"),"Literature (novels, poetry)")</f>
        <v>Literature (novels, poetry)</v>
      </c>
      <c r="I8093" s="5">
        <v>0</v>
      </c>
      <c r="J8093" s="5">
        <v>2011</v>
      </c>
      <c r="K8093" s="5">
        <v>1</v>
      </c>
      <c r="L8093" s="5" t="s">
        <v>11783</v>
      </c>
      <c r="M8093" s="5" t="s">
        <v>1400</v>
      </c>
      <c r="N8093" s="19">
        <v>8936024916756</v>
      </c>
    </row>
    <row r="8094" spans="1:14" ht="15.75" customHeight="1" x14ac:dyDescent="0.2">
      <c r="A8094" s="14">
        <v>64</v>
      </c>
      <c r="B8094" s="16">
        <v>860</v>
      </c>
      <c r="C8094" s="14" t="s">
        <v>11784</v>
      </c>
      <c r="D8094" s="17">
        <v>1</v>
      </c>
      <c r="E8094" s="5" t="s">
        <v>11785</v>
      </c>
      <c r="F8094" s="5">
        <v>0</v>
      </c>
      <c r="G8094" s="5" t="s">
        <v>11786</v>
      </c>
      <c r="H8094" s="20" t="str">
        <f ca="1">IFERROR(__xludf.DUMMYFUNCTION("GOOGLETRANSLATE(VIET!K8094,""vi"",""en"")"),"Literature (novels, poetry)")</f>
        <v>Literature (novels, poetry)</v>
      </c>
      <c r="I8094" s="5">
        <v>0</v>
      </c>
      <c r="J8094" s="5">
        <v>2016</v>
      </c>
      <c r="K8094" s="5">
        <v>1</v>
      </c>
      <c r="L8094" s="5" t="s">
        <v>2157</v>
      </c>
      <c r="M8094" s="5" t="s">
        <v>1400</v>
      </c>
      <c r="N8094" s="19">
        <v>9786047723942</v>
      </c>
    </row>
    <row r="8095" spans="1:14" ht="15.75" customHeight="1" x14ac:dyDescent="0.2">
      <c r="A8095" s="14">
        <v>65</v>
      </c>
      <c r="B8095" s="16">
        <v>860</v>
      </c>
      <c r="C8095" s="14" t="s">
        <v>11787</v>
      </c>
      <c r="D8095" s="17">
        <v>1</v>
      </c>
      <c r="E8095" s="5" t="s">
        <v>11788</v>
      </c>
      <c r="F8095" s="5">
        <v>0</v>
      </c>
      <c r="G8095" s="5" t="s">
        <v>11786</v>
      </c>
      <c r="H8095" s="20" t="str">
        <f ca="1">IFERROR(__xludf.DUMMYFUNCTION("GOOGLETRANSLATE(VIET!K8095,""vi"",""en"")"),"Literature (novels, poetry)")</f>
        <v>Literature (novels, poetry)</v>
      </c>
      <c r="I8095" s="5">
        <v>0</v>
      </c>
      <c r="J8095" s="5">
        <v>2017</v>
      </c>
      <c r="K8095" s="5">
        <v>1</v>
      </c>
      <c r="L8095" s="5" t="s">
        <v>2157</v>
      </c>
      <c r="M8095" s="5" t="s">
        <v>1400</v>
      </c>
      <c r="N8095" s="19">
        <v>9786047735518</v>
      </c>
    </row>
    <row r="8096" spans="1:14" ht="15.75" customHeight="1" x14ac:dyDescent="0.2">
      <c r="A8096" s="14">
        <v>66</v>
      </c>
      <c r="B8096" s="16">
        <v>860</v>
      </c>
      <c r="C8096" s="14" t="s">
        <v>11789</v>
      </c>
      <c r="D8096" s="17">
        <v>1</v>
      </c>
      <c r="E8096" s="5" t="s">
        <v>11790</v>
      </c>
      <c r="F8096" s="5" t="s">
        <v>11791</v>
      </c>
      <c r="G8096" s="5" t="s">
        <v>11792</v>
      </c>
      <c r="H8096" s="20" t="str">
        <f ca="1">IFERROR(__xludf.DUMMYFUNCTION("GOOGLETRANSLATE(VIET!K8096,""vi"",""en"")"),"Literature (novels, poetry)")</f>
        <v>Literature (novels, poetry)</v>
      </c>
      <c r="I8096" s="5">
        <v>0</v>
      </c>
      <c r="J8096" s="5">
        <v>2017</v>
      </c>
      <c r="K8096" s="5">
        <v>1</v>
      </c>
      <c r="L8096" s="5" t="s">
        <v>6934</v>
      </c>
      <c r="M8096" s="5" t="s">
        <v>1400</v>
      </c>
      <c r="N8096" s="19" t="s">
        <v>11793</v>
      </c>
    </row>
    <row r="8097" spans="1:14" ht="15.75" customHeight="1" x14ac:dyDescent="0.2">
      <c r="A8097" s="14">
        <v>67</v>
      </c>
      <c r="B8097" s="16">
        <v>860</v>
      </c>
      <c r="C8097" s="14" t="s">
        <v>11794</v>
      </c>
      <c r="D8097" s="17">
        <v>1</v>
      </c>
      <c r="E8097" s="5" t="s">
        <v>6932</v>
      </c>
      <c r="F8097" s="5">
        <v>0</v>
      </c>
      <c r="G8097" s="5" t="s">
        <v>6933</v>
      </c>
      <c r="H8097" s="20" t="str">
        <f ca="1">IFERROR(__xludf.DUMMYFUNCTION("GOOGLETRANSLATE(VIET!K8097,""vi"",""en"")"),"Literature (novels, poetry)")</f>
        <v>Literature (novels, poetry)</v>
      </c>
      <c r="I8097" s="5">
        <v>0</v>
      </c>
      <c r="J8097" s="5">
        <v>2007</v>
      </c>
      <c r="K8097" s="5">
        <v>1</v>
      </c>
      <c r="L8097" s="5" t="s">
        <v>6934</v>
      </c>
      <c r="M8097" s="5" t="s">
        <v>1400</v>
      </c>
      <c r="N8097" s="19" t="s">
        <v>32</v>
      </c>
    </row>
    <row r="8098" spans="1:14" ht="15.75" hidden="1" customHeight="1" x14ac:dyDescent="0.2">
      <c r="A8098" s="14">
        <v>68</v>
      </c>
      <c r="B8098" s="16">
        <v>860</v>
      </c>
      <c r="C8098" s="14" t="s">
        <v>11795</v>
      </c>
      <c r="D8098" s="17">
        <v>0</v>
      </c>
      <c r="E8098" s="5">
        <v>0</v>
      </c>
      <c r="F8098" s="5">
        <v>0</v>
      </c>
      <c r="G8098" s="5">
        <v>0</v>
      </c>
      <c r="H8098" s="5" t="s">
        <v>11602</v>
      </c>
      <c r="I8098" s="5">
        <v>0</v>
      </c>
      <c r="J8098" s="5">
        <v>0</v>
      </c>
      <c r="K8098" s="5">
        <v>0</v>
      </c>
      <c r="L8098" s="5">
        <v>0</v>
      </c>
      <c r="M8098" s="5">
        <v>0</v>
      </c>
      <c r="N8098" s="19">
        <v>0</v>
      </c>
    </row>
    <row r="8099" spans="1:14" ht="15.75" customHeight="1" x14ac:dyDescent="0.2">
      <c r="A8099" s="14">
        <v>69</v>
      </c>
      <c r="B8099" s="16">
        <v>860</v>
      </c>
      <c r="C8099" s="14" t="s">
        <v>11796</v>
      </c>
      <c r="D8099" s="17">
        <v>1</v>
      </c>
      <c r="E8099" s="5" t="s">
        <v>11624</v>
      </c>
      <c r="F8099" s="5">
        <v>0</v>
      </c>
      <c r="G8099" s="5" t="s">
        <v>32</v>
      </c>
      <c r="H8099" s="20" t="str">
        <f ca="1">IFERROR(__xludf.DUMMYFUNCTION("GOOGLETRANSLATE(VIET!K8099,""vi"",""en"")"),"Literature (novels, poetry)")</f>
        <v>Literature (novels, poetry)</v>
      </c>
      <c r="I8099" s="5">
        <v>0</v>
      </c>
      <c r="J8099" s="5">
        <v>2010</v>
      </c>
      <c r="K8099" s="5">
        <v>1</v>
      </c>
      <c r="L8099" s="5" t="s">
        <v>1399</v>
      </c>
      <c r="M8099" s="5" t="s">
        <v>1400</v>
      </c>
      <c r="N8099" s="19">
        <v>1200701440008</v>
      </c>
    </row>
    <row r="8100" spans="1:14" ht="15.75" customHeight="1" x14ac:dyDescent="0.2">
      <c r="A8100" s="14">
        <v>70</v>
      </c>
      <c r="B8100" s="16">
        <v>860</v>
      </c>
      <c r="C8100" s="14" t="s">
        <v>11797</v>
      </c>
      <c r="D8100" s="17">
        <v>1</v>
      </c>
      <c r="E8100" s="5" t="s">
        <v>11798</v>
      </c>
      <c r="F8100" s="5" t="s">
        <v>11799</v>
      </c>
      <c r="G8100" s="5" t="s">
        <v>11800</v>
      </c>
      <c r="H8100" s="20" t="str">
        <f ca="1">IFERROR(__xludf.DUMMYFUNCTION("GOOGLETRANSLATE(VIET!K8100,""vi"",""en"")"),"Literature (novels, poetry)")</f>
        <v>Literature (novels, poetry)</v>
      </c>
      <c r="I8100" s="5">
        <v>0</v>
      </c>
      <c r="J8100" s="5">
        <v>2016</v>
      </c>
      <c r="K8100" s="5">
        <v>1</v>
      </c>
      <c r="L8100" s="5" t="s">
        <v>6934</v>
      </c>
      <c r="M8100" s="5" t="s">
        <v>1400</v>
      </c>
      <c r="N8100" s="19">
        <v>9786046979937</v>
      </c>
    </row>
    <row r="8101" spans="1:14" ht="15.75" customHeight="1" x14ac:dyDescent="0.2">
      <c r="A8101" s="14">
        <v>71</v>
      </c>
      <c r="B8101" s="16">
        <v>860</v>
      </c>
      <c r="C8101" s="14" t="s">
        <v>11801</v>
      </c>
      <c r="D8101" s="17">
        <v>1</v>
      </c>
      <c r="E8101" s="5" t="s">
        <v>11802</v>
      </c>
      <c r="F8101" s="5" t="s">
        <v>11803</v>
      </c>
      <c r="G8101" s="5" t="s">
        <v>11800</v>
      </c>
      <c r="H8101" s="20" t="str">
        <f ca="1">IFERROR(__xludf.DUMMYFUNCTION("GOOGLETRANSLATE(VIET!K8101,""vi"",""en"")"),"Literature (novels, poetry)")</f>
        <v>Literature (novels, poetry)</v>
      </c>
      <c r="I8101" s="5">
        <v>0</v>
      </c>
      <c r="J8101" s="5">
        <v>0</v>
      </c>
      <c r="K8101" s="5">
        <v>0</v>
      </c>
      <c r="L8101" s="5">
        <v>0</v>
      </c>
      <c r="M8101" s="5">
        <v>0</v>
      </c>
      <c r="N8101" s="19">
        <v>0</v>
      </c>
    </row>
    <row r="8102" spans="1:14" ht="15.75" customHeight="1" x14ac:dyDescent="0.2">
      <c r="A8102" s="14">
        <v>72</v>
      </c>
      <c r="B8102" s="16">
        <v>860</v>
      </c>
      <c r="C8102" s="14" t="s">
        <v>11804</v>
      </c>
      <c r="D8102" s="17">
        <v>1</v>
      </c>
      <c r="E8102" s="5" t="s">
        <v>11805</v>
      </c>
      <c r="F8102" s="5">
        <v>0</v>
      </c>
      <c r="G8102" s="5" t="s">
        <v>11800</v>
      </c>
      <c r="H8102" s="20" t="str">
        <f ca="1">IFERROR(__xludf.DUMMYFUNCTION("GOOGLETRANSLATE(VIET!K8102,""vi"",""en"")"),"Literature (novels, poetry)")</f>
        <v>Literature (novels, poetry)</v>
      </c>
      <c r="I8102" s="5">
        <v>0</v>
      </c>
      <c r="J8102" s="5">
        <v>2009</v>
      </c>
      <c r="K8102" s="5">
        <v>1</v>
      </c>
      <c r="L8102" s="5" t="s">
        <v>11806</v>
      </c>
      <c r="M8102" s="5" t="s">
        <v>1400</v>
      </c>
      <c r="N8102" s="19" t="s">
        <v>32</v>
      </c>
    </row>
    <row r="8103" spans="1:14" ht="15.75" customHeight="1" x14ac:dyDescent="0.2">
      <c r="A8103" s="14">
        <v>73</v>
      </c>
      <c r="B8103" s="16">
        <v>860</v>
      </c>
      <c r="C8103" s="14" t="s">
        <v>11804</v>
      </c>
      <c r="D8103" s="17">
        <v>1</v>
      </c>
      <c r="E8103" s="5" t="s">
        <v>11807</v>
      </c>
      <c r="F8103" s="5">
        <v>0</v>
      </c>
      <c r="G8103" s="5" t="s">
        <v>11808</v>
      </c>
      <c r="H8103" s="20" t="str">
        <f ca="1">IFERROR(__xludf.DUMMYFUNCTION("GOOGLETRANSLATE(VIET!K8103,""vi"",""en"")"),"Literature (novels, poetry)")</f>
        <v>Literature (novels, poetry)</v>
      </c>
      <c r="I8103" s="5">
        <v>0</v>
      </c>
      <c r="J8103" s="5">
        <v>2010</v>
      </c>
      <c r="K8103" s="5">
        <v>1</v>
      </c>
      <c r="L8103" s="5" t="s">
        <v>11783</v>
      </c>
      <c r="M8103" s="5" t="s">
        <v>1400</v>
      </c>
      <c r="N8103" s="19">
        <v>8936024914004</v>
      </c>
    </row>
    <row r="8104" spans="1:14" ht="15.75" customHeight="1" x14ac:dyDescent="0.2">
      <c r="A8104" s="14">
        <v>74</v>
      </c>
      <c r="B8104" s="16">
        <v>860</v>
      </c>
      <c r="C8104" s="14" t="s">
        <v>11809</v>
      </c>
      <c r="D8104" s="17">
        <v>1</v>
      </c>
      <c r="E8104" s="5" t="s">
        <v>11810</v>
      </c>
      <c r="F8104" s="5">
        <v>0</v>
      </c>
      <c r="G8104" s="5" t="s">
        <v>11800</v>
      </c>
      <c r="H8104" s="20" t="str">
        <f ca="1">IFERROR(__xludf.DUMMYFUNCTION("GOOGLETRANSLATE(VIET!K8104,""vi"",""en"")"),"Literature (novels, poetry)")</f>
        <v>Literature (novels, poetry)</v>
      </c>
      <c r="I8104" s="5">
        <v>0</v>
      </c>
      <c r="J8104" s="5">
        <v>2010</v>
      </c>
      <c r="K8104" s="5">
        <v>1</v>
      </c>
      <c r="L8104" s="5" t="s">
        <v>11811</v>
      </c>
      <c r="M8104" s="5" t="s">
        <v>1400</v>
      </c>
      <c r="N8104" s="19">
        <v>0</v>
      </c>
    </row>
    <row r="8105" spans="1:14" ht="15.75" customHeight="1" x14ac:dyDescent="0.2">
      <c r="A8105" s="14">
        <v>75</v>
      </c>
      <c r="B8105" s="16">
        <v>860</v>
      </c>
      <c r="C8105" s="14" t="s">
        <v>11812</v>
      </c>
      <c r="D8105" s="17">
        <v>2</v>
      </c>
      <c r="E8105" s="5" t="s">
        <v>11813</v>
      </c>
      <c r="F8105" s="5" t="s">
        <v>6496</v>
      </c>
      <c r="G8105" s="5" t="s">
        <v>11814</v>
      </c>
      <c r="H8105" s="20" t="str">
        <f ca="1">IFERROR(__xludf.DUMMYFUNCTION("GOOGLETRANSLATE(VIET!K8105,""vi"",""en"")"),"Literature (novels, poetry)")</f>
        <v>Literature (novels, poetry)</v>
      </c>
      <c r="I8105" s="5">
        <v>0</v>
      </c>
      <c r="J8105" s="5">
        <v>2011</v>
      </c>
      <c r="K8105" s="5">
        <v>1</v>
      </c>
      <c r="L8105" s="5" t="s">
        <v>11783</v>
      </c>
      <c r="M8105" s="5" t="s">
        <v>1400</v>
      </c>
      <c r="N8105" s="19">
        <v>8936024916626</v>
      </c>
    </row>
    <row r="8106" spans="1:14" ht="15.75" customHeight="1" x14ac:dyDescent="0.2">
      <c r="A8106" s="14">
        <v>76</v>
      </c>
      <c r="B8106" s="16">
        <v>860</v>
      </c>
      <c r="C8106" s="14" t="s">
        <v>11815</v>
      </c>
      <c r="D8106" s="17">
        <v>1</v>
      </c>
      <c r="E8106" s="5" t="s">
        <v>11816</v>
      </c>
      <c r="F8106" s="5">
        <v>0</v>
      </c>
      <c r="G8106" s="5" t="s">
        <v>11817</v>
      </c>
      <c r="H8106" s="20" t="str">
        <f ca="1">IFERROR(__xludf.DUMMYFUNCTION("GOOGLETRANSLATE(VIET!K8106,""vi"",""en"")"),"Literature (novels, poetry)")</f>
        <v>Literature (novels, poetry)</v>
      </c>
      <c r="I8106" s="5">
        <v>0</v>
      </c>
      <c r="J8106" s="5">
        <v>2017</v>
      </c>
      <c r="K8106" s="5">
        <v>1</v>
      </c>
      <c r="L8106" s="5" t="s">
        <v>11619</v>
      </c>
      <c r="M8106" s="5" t="s">
        <v>1400</v>
      </c>
      <c r="N8106" s="19">
        <v>9786048836689</v>
      </c>
    </row>
    <row r="8107" spans="1:14" ht="15.75" customHeight="1" x14ac:dyDescent="0.2">
      <c r="A8107" s="14">
        <v>77</v>
      </c>
      <c r="B8107" s="16">
        <v>860</v>
      </c>
      <c r="C8107" s="14" t="s">
        <v>11818</v>
      </c>
      <c r="D8107" s="17">
        <v>1</v>
      </c>
      <c r="E8107" s="5" t="s">
        <v>11819</v>
      </c>
      <c r="F8107" s="5">
        <v>0</v>
      </c>
      <c r="G8107" s="5" t="s">
        <v>11817</v>
      </c>
      <c r="H8107" s="20" t="str">
        <f ca="1">IFERROR(__xludf.DUMMYFUNCTION("GOOGLETRANSLATE(VIET!K8107,""vi"",""en"")"),"Literature (novels, poetry)")</f>
        <v>Literature (novels, poetry)</v>
      </c>
      <c r="I8107" s="5">
        <v>0</v>
      </c>
      <c r="J8107" s="5">
        <v>2017</v>
      </c>
      <c r="K8107" s="5">
        <v>1</v>
      </c>
      <c r="L8107" s="5" t="s">
        <v>11619</v>
      </c>
      <c r="M8107" s="5" t="s">
        <v>1400</v>
      </c>
      <c r="N8107" s="19">
        <v>9786048836696</v>
      </c>
    </row>
    <row r="8108" spans="1:14" ht="15.75" customHeight="1" x14ac:dyDescent="0.2">
      <c r="A8108" s="14">
        <v>78</v>
      </c>
      <c r="B8108" s="16">
        <v>860</v>
      </c>
      <c r="C8108" s="14" t="s">
        <v>11820</v>
      </c>
      <c r="D8108" s="17">
        <v>1</v>
      </c>
      <c r="E8108" s="5" t="s">
        <v>11821</v>
      </c>
      <c r="F8108" s="5">
        <v>0</v>
      </c>
      <c r="G8108" s="5" t="s">
        <v>11822</v>
      </c>
      <c r="H8108" s="20" t="str">
        <f ca="1">IFERROR(__xludf.DUMMYFUNCTION("GOOGLETRANSLATE(VIET!K8108,""vi"",""en"")"),"Literature (novels, poetry)")</f>
        <v>Literature (novels, poetry)</v>
      </c>
      <c r="I8108" s="5">
        <v>0</v>
      </c>
      <c r="J8108" s="5">
        <v>2010</v>
      </c>
      <c r="K8108" s="5">
        <v>1</v>
      </c>
      <c r="L8108" s="5" t="s">
        <v>11615</v>
      </c>
      <c r="M8108" s="5" t="s">
        <v>1400</v>
      </c>
      <c r="N8108" s="19">
        <v>8936024915742</v>
      </c>
    </row>
    <row r="8109" spans="1:14" ht="15.75" customHeight="1" x14ac:dyDescent="0.2">
      <c r="A8109" s="14">
        <v>79</v>
      </c>
      <c r="B8109" s="16">
        <v>860</v>
      </c>
      <c r="C8109" s="14" t="s">
        <v>11823</v>
      </c>
      <c r="D8109" s="17">
        <v>1</v>
      </c>
      <c r="E8109" s="5" t="s">
        <v>11824</v>
      </c>
      <c r="F8109" s="5">
        <v>0</v>
      </c>
      <c r="G8109" s="5" t="s">
        <v>11825</v>
      </c>
      <c r="H8109" s="20" t="str">
        <f ca="1">IFERROR(__xludf.DUMMYFUNCTION("GOOGLETRANSLATE(VIET!K8109,""vi"",""en"")"),"Literature (novels, poetry)")</f>
        <v>Literature (novels, poetry)</v>
      </c>
      <c r="I8109" s="5">
        <v>0</v>
      </c>
      <c r="J8109" s="5">
        <v>2011</v>
      </c>
      <c r="K8109" s="5">
        <v>1</v>
      </c>
      <c r="L8109" s="5" t="s">
        <v>11826</v>
      </c>
      <c r="M8109" s="5" t="s">
        <v>1400</v>
      </c>
      <c r="N8109" s="19">
        <v>0</v>
      </c>
    </row>
    <row r="8110" spans="1:14" ht="15.75" customHeight="1" x14ac:dyDescent="0.2">
      <c r="A8110" s="14">
        <v>80</v>
      </c>
      <c r="B8110" s="16">
        <v>860</v>
      </c>
      <c r="C8110" s="14" t="s">
        <v>11827</v>
      </c>
      <c r="D8110" s="17">
        <v>1</v>
      </c>
      <c r="E8110" s="5" t="s">
        <v>11828</v>
      </c>
      <c r="F8110" s="5">
        <v>0</v>
      </c>
      <c r="G8110" s="5" t="s">
        <v>11829</v>
      </c>
      <c r="H8110" s="20" t="str">
        <f ca="1">IFERROR(__xludf.DUMMYFUNCTION("GOOGLETRANSLATE(VIET!K8110,""vi"",""en"")"),"Literature (novels, poetry)")</f>
        <v>Literature (novels, poetry)</v>
      </c>
      <c r="I8110" s="5">
        <v>0</v>
      </c>
      <c r="J8110" s="5">
        <v>2011</v>
      </c>
      <c r="K8110" s="5">
        <v>1</v>
      </c>
      <c r="L8110" s="5" t="s">
        <v>11826</v>
      </c>
      <c r="M8110" s="5" t="s">
        <v>1400</v>
      </c>
      <c r="N8110" s="19">
        <v>0</v>
      </c>
    </row>
    <row r="8111" spans="1:14" ht="15.75" customHeight="1" x14ac:dyDescent="0.2">
      <c r="A8111" s="14">
        <v>81</v>
      </c>
      <c r="B8111" s="16">
        <v>860</v>
      </c>
      <c r="C8111" s="14" t="s">
        <v>11830</v>
      </c>
      <c r="D8111" s="17">
        <v>1</v>
      </c>
      <c r="E8111" s="5" t="s">
        <v>11831</v>
      </c>
      <c r="F8111" s="5" t="s">
        <v>11832</v>
      </c>
      <c r="G8111" s="5" t="s">
        <v>11833</v>
      </c>
      <c r="H8111" s="20" t="str">
        <f ca="1">IFERROR(__xludf.DUMMYFUNCTION("GOOGLETRANSLATE(VIET!K8111,""vi"",""en"")"),"Literature (novels, poetry)")</f>
        <v>Literature (novels, poetry)</v>
      </c>
      <c r="I8111" s="5">
        <v>0</v>
      </c>
      <c r="J8111" s="5">
        <v>2018</v>
      </c>
      <c r="K8111" s="5">
        <v>1</v>
      </c>
      <c r="L8111" s="5" t="s">
        <v>11834</v>
      </c>
      <c r="M8111" s="5" t="s">
        <v>1400</v>
      </c>
      <c r="N8111" s="19">
        <v>9786045529126</v>
      </c>
    </row>
    <row r="8112" spans="1:14" ht="15.75" customHeight="1" x14ac:dyDescent="0.2">
      <c r="A8112" s="14">
        <v>82</v>
      </c>
      <c r="B8112" s="16">
        <v>860</v>
      </c>
      <c r="C8112" s="14" t="s">
        <v>11835</v>
      </c>
      <c r="D8112" s="17">
        <v>1</v>
      </c>
      <c r="E8112" s="5" t="s">
        <v>11836</v>
      </c>
      <c r="F8112" s="5">
        <v>0</v>
      </c>
      <c r="G8112" s="5" t="s">
        <v>11833</v>
      </c>
      <c r="H8112" s="20" t="str">
        <f ca="1">IFERROR(__xludf.DUMMYFUNCTION("GOOGLETRANSLATE(VIET!K8112,""vi"",""en"")"),"Literature (novels, poetry)")</f>
        <v>Literature (novels, poetry)</v>
      </c>
      <c r="I8112" s="5">
        <v>0</v>
      </c>
      <c r="J8112" s="5">
        <v>2012</v>
      </c>
      <c r="K8112" s="5">
        <v>1</v>
      </c>
      <c r="L8112" s="5" t="s">
        <v>11615</v>
      </c>
      <c r="M8112" s="5" t="s">
        <v>1400</v>
      </c>
      <c r="N8112" s="19">
        <v>8936024918972</v>
      </c>
    </row>
    <row r="8113" spans="1:14" ht="15.75" customHeight="1" x14ac:dyDescent="0.2">
      <c r="A8113" s="14">
        <v>83</v>
      </c>
      <c r="B8113" s="16">
        <v>860</v>
      </c>
      <c r="C8113" s="14" t="s">
        <v>11837</v>
      </c>
      <c r="D8113" s="17">
        <v>1</v>
      </c>
      <c r="E8113" s="5" t="s">
        <v>11838</v>
      </c>
      <c r="F8113" s="5">
        <v>0</v>
      </c>
      <c r="G8113" s="5" t="s">
        <v>11833</v>
      </c>
      <c r="H8113" s="20" t="str">
        <f ca="1">IFERROR(__xludf.DUMMYFUNCTION("GOOGLETRANSLATE(VIET!K8113,""vi"",""en"")"),"Literature (novels, poetry)")</f>
        <v>Literature (novels, poetry)</v>
      </c>
      <c r="I8113" s="5">
        <v>0</v>
      </c>
      <c r="J8113" s="5">
        <v>2014</v>
      </c>
      <c r="K8113" s="5">
        <v>1</v>
      </c>
      <c r="L8113" s="5" t="s">
        <v>11615</v>
      </c>
      <c r="M8113" s="5" t="s">
        <v>1400</v>
      </c>
      <c r="N8113" s="19">
        <v>8935235201194</v>
      </c>
    </row>
    <row r="8114" spans="1:14" ht="15.75" customHeight="1" x14ac:dyDescent="0.2">
      <c r="A8114" s="14">
        <v>84</v>
      </c>
      <c r="B8114" s="16">
        <v>860</v>
      </c>
      <c r="C8114" s="14" t="s">
        <v>11839</v>
      </c>
      <c r="D8114" s="17">
        <v>1</v>
      </c>
      <c r="E8114" s="5" t="s">
        <v>11840</v>
      </c>
      <c r="F8114" s="5">
        <v>0</v>
      </c>
      <c r="G8114" s="5" t="s">
        <v>11833</v>
      </c>
      <c r="H8114" s="20" t="str">
        <f ca="1">IFERROR(__xludf.DUMMYFUNCTION("GOOGLETRANSLATE(VIET!K8114,""vi"",""en"")"),"Literature (novels, poetry)")</f>
        <v>Literature (novels, poetry)</v>
      </c>
      <c r="I8114" s="5">
        <v>0</v>
      </c>
      <c r="J8114" s="5">
        <v>2015</v>
      </c>
      <c r="K8114" s="5">
        <v>1</v>
      </c>
      <c r="L8114" s="5" t="s">
        <v>6934</v>
      </c>
      <c r="M8114" s="5" t="s">
        <v>1400</v>
      </c>
      <c r="N8114" s="19">
        <v>9786046961672</v>
      </c>
    </row>
    <row r="8115" spans="1:14" ht="15.75" customHeight="1" x14ac:dyDescent="0.2">
      <c r="A8115" s="14">
        <v>85</v>
      </c>
      <c r="B8115" s="16">
        <v>860</v>
      </c>
      <c r="C8115" s="14" t="s">
        <v>11841</v>
      </c>
      <c r="D8115" s="17">
        <v>1</v>
      </c>
      <c r="E8115" s="5" t="s">
        <v>11842</v>
      </c>
      <c r="F8115" s="5">
        <v>0</v>
      </c>
      <c r="G8115" s="5" t="s">
        <v>11833</v>
      </c>
      <c r="H8115" s="20" t="str">
        <f ca="1">IFERROR(__xludf.DUMMYFUNCTION("GOOGLETRANSLATE(VIET!K8115,""vi"",""en"")"),"Literature (novels, poetry)")</f>
        <v>Literature (novels, poetry)</v>
      </c>
      <c r="I8115" s="5">
        <v>0</v>
      </c>
      <c r="J8115" s="5">
        <v>2016</v>
      </c>
      <c r="K8115" s="5">
        <v>1</v>
      </c>
      <c r="L8115" s="5" t="s">
        <v>6934</v>
      </c>
      <c r="M8115" s="5" t="s">
        <v>1400</v>
      </c>
      <c r="N8115" s="19">
        <v>9786046985921</v>
      </c>
    </row>
    <row r="8116" spans="1:14" ht="15.75" customHeight="1" x14ac:dyDescent="0.2">
      <c r="A8116" s="14">
        <v>86</v>
      </c>
      <c r="B8116" s="16">
        <v>860</v>
      </c>
      <c r="C8116" s="14" t="s">
        <v>11843</v>
      </c>
      <c r="D8116" s="17">
        <v>1</v>
      </c>
      <c r="E8116" s="5" t="s">
        <v>11844</v>
      </c>
      <c r="F8116" s="5" t="s">
        <v>11845</v>
      </c>
      <c r="G8116" s="5" t="s">
        <v>11833</v>
      </c>
      <c r="H8116" s="20" t="str">
        <f ca="1">IFERROR(__xludf.DUMMYFUNCTION("GOOGLETRANSLATE(VIET!K8116,""vi"",""en"")"),"Literature (novels, poetry)")</f>
        <v>Literature (novels, poetry)</v>
      </c>
      <c r="I8116" s="5">
        <v>0</v>
      </c>
      <c r="J8116" s="5">
        <v>2018</v>
      </c>
      <c r="K8116" s="5">
        <v>1</v>
      </c>
      <c r="L8116" s="5" t="s">
        <v>11625</v>
      </c>
      <c r="M8116" s="5" t="s">
        <v>1400</v>
      </c>
      <c r="N8116" s="19">
        <v>9786049724855</v>
      </c>
    </row>
    <row r="8117" spans="1:14" ht="15.75" customHeight="1" x14ac:dyDescent="0.2">
      <c r="A8117" s="14">
        <v>87</v>
      </c>
      <c r="B8117" s="16">
        <v>860</v>
      </c>
      <c r="C8117" s="14" t="s">
        <v>11846</v>
      </c>
      <c r="D8117" s="17">
        <v>1</v>
      </c>
      <c r="E8117" s="5" t="s">
        <v>11847</v>
      </c>
      <c r="F8117" s="5" t="s">
        <v>11848</v>
      </c>
      <c r="G8117" s="5" t="s">
        <v>11833</v>
      </c>
      <c r="H8117" s="20" t="str">
        <f ca="1">IFERROR(__xludf.DUMMYFUNCTION("GOOGLETRANSLATE(VIET!K8117,""vi"",""en"")"),"Literature (novels, poetry)")</f>
        <v>Literature (novels, poetry)</v>
      </c>
      <c r="I8117" s="5">
        <v>0</v>
      </c>
      <c r="J8117" s="5">
        <v>2017</v>
      </c>
      <c r="K8117" s="5">
        <v>1</v>
      </c>
      <c r="L8117" s="5" t="s">
        <v>11834</v>
      </c>
      <c r="M8117" s="5" t="s">
        <v>1400</v>
      </c>
      <c r="N8117" s="19">
        <v>9786045524961</v>
      </c>
    </row>
    <row r="8118" spans="1:14" ht="15.75" customHeight="1" x14ac:dyDescent="0.2">
      <c r="A8118" s="14">
        <v>88</v>
      </c>
      <c r="B8118" s="16">
        <v>860</v>
      </c>
      <c r="C8118" s="14" t="s">
        <v>11849</v>
      </c>
      <c r="D8118" s="17">
        <v>1</v>
      </c>
      <c r="E8118" s="5" t="s">
        <v>11850</v>
      </c>
      <c r="F8118" s="5" t="s">
        <v>11851</v>
      </c>
      <c r="G8118" s="5" t="s">
        <v>11852</v>
      </c>
      <c r="H8118" s="20" t="str">
        <f ca="1">IFERROR(__xludf.DUMMYFUNCTION("GOOGLETRANSLATE(VIET!K8118,""vi"",""en"")"),"Literature (novels, poetry)")</f>
        <v>Literature (novels, poetry)</v>
      </c>
      <c r="I8118" s="5">
        <v>0</v>
      </c>
      <c r="J8118" s="5">
        <v>2018</v>
      </c>
      <c r="K8118" s="5">
        <v>1</v>
      </c>
      <c r="L8118" s="5" t="s">
        <v>11439</v>
      </c>
      <c r="M8118" s="5" t="s">
        <v>307</v>
      </c>
      <c r="N8118" s="19">
        <v>9786047752607</v>
      </c>
    </row>
    <row r="8119" spans="1:14" ht="15.75" customHeight="1" x14ac:dyDescent="0.2">
      <c r="A8119" s="14">
        <v>89</v>
      </c>
      <c r="B8119" s="16">
        <v>860</v>
      </c>
      <c r="C8119" s="14" t="s">
        <v>11853</v>
      </c>
      <c r="D8119" s="17">
        <v>1</v>
      </c>
      <c r="E8119" s="5" t="s">
        <v>11854</v>
      </c>
      <c r="F8119" s="5">
        <v>0</v>
      </c>
      <c r="G8119" s="5" t="s">
        <v>11855</v>
      </c>
      <c r="H8119" s="20" t="str">
        <f ca="1">IFERROR(__xludf.DUMMYFUNCTION("GOOGLETRANSLATE(VIET!K8119,""vi"",""en"")"),"Literature (novels, poetry)")</f>
        <v>Literature (novels, poetry)</v>
      </c>
      <c r="I8119" s="5">
        <v>0</v>
      </c>
      <c r="J8119" s="5">
        <v>2011</v>
      </c>
      <c r="K8119" s="5">
        <v>1</v>
      </c>
      <c r="L8119" s="5" t="s">
        <v>11625</v>
      </c>
      <c r="M8119" s="5" t="s">
        <v>1400</v>
      </c>
      <c r="N8119" s="19">
        <v>0</v>
      </c>
    </row>
    <row r="8120" spans="1:14" ht="15.75" customHeight="1" x14ac:dyDescent="0.2">
      <c r="A8120" s="14">
        <v>90</v>
      </c>
      <c r="B8120" s="16">
        <v>860</v>
      </c>
      <c r="C8120" s="14" t="s">
        <v>11856</v>
      </c>
      <c r="D8120" s="17">
        <v>1</v>
      </c>
      <c r="E8120" s="5" t="s">
        <v>11857</v>
      </c>
      <c r="F8120" s="5">
        <v>0</v>
      </c>
      <c r="G8120" s="5" t="s">
        <v>193</v>
      </c>
      <c r="H8120" s="20" t="str">
        <f ca="1">IFERROR(__xludf.DUMMYFUNCTION("GOOGLETRANSLATE(VIET!K8120,""vi"",""en"")"),"Literature (novels, poetry)")</f>
        <v>Literature (novels, poetry)</v>
      </c>
      <c r="I8120" s="5">
        <v>0</v>
      </c>
      <c r="J8120" s="5">
        <v>2015</v>
      </c>
      <c r="K8120" s="5">
        <v>1</v>
      </c>
      <c r="L8120" s="5" t="s">
        <v>11625</v>
      </c>
      <c r="M8120" s="5" t="s">
        <v>1400</v>
      </c>
      <c r="N8120" s="19" t="s">
        <v>2167</v>
      </c>
    </row>
    <row r="8121" spans="1:14" ht="15.75" customHeight="1" x14ac:dyDescent="0.2">
      <c r="A8121" s="14">
        <v>91</v>
      </c>
      <c r="B8121" s="16">
        <v>860</v>
      </c>
      <c r="C8121" s="14" t="s">
        <v>11858</v>
      </c>
      <c r="D8121" s="17">
        <v>1</v>
      </c>
      <c r="E8121" s="5" t="s">
        <v>11859</v>
      </c>
      <c r="F8121" s="5">
        <v>0</v>
      </c>
      <c r="G8121" s="5" t="s">
        <v>11860</v>
      </c>
      <c r="H8121" s="20" t="str">
        <f ca="1">IFERROR(__xludf.DUMMYFUNCTION("GOOGLETRANSLATE(VIET!K8121,""vi"",""en"")"),"Literature (novels, poetry)")</f>
        <v>Literature (novels, poetry)</v>
      </c>
      <c r="I8121" s="5">
        <v>0</v>
      </c>
      <c r="J8121" s="5">
        <v>2011</v>
      </c>
      <c r="K8121" s="5">
        <v>1</v>
      </c>
      <c r="L8121" s="5" t="s">
        <v>11860</v>
      </c>
      <c r="M8121" s="5" t="s">
        <v>1400</v>
      </c>
      <c r="N8121" s="19">
        <v>0</v>
      </c>
    </row>
    <row r="8122" spans="1:14" ht="15.75" customHeight="1" x14ac:dyDescent="0.2">
      <c r="A8122" s="14">
        <v>92</v>
      </c>
      <c r="B8122" s="16">
        <v>860</v>
      </c>
      <c r="C8122" s="14" t="s">
        <v>11861</v>
      </c>
      <c r="D8122" s="17">
        <v>2</v>
      </c>
      <c r="E8122" s="5" t="s">
        <v>11862</v>
      </c>
      <c r="F8122" s="5">
        <v>0</v>
      </c>
      <c r="G8122" s="5" t="s">
        <v>193</v>
      </c>
      <c r="H8122" s="20" t="str">
        <f ca="1">IFERROR(__xludf.DUMMYFUNCTION("GOOGLETRANSLATE(VIET!K8122,""vi"",""en"")"),"Literature (novels, poetry)")</f>
        <v>Literature (novels, poetry)</v>
      </c>
      <c r="I8122" s="5">
        <v>0</v>
      </c>
      <c r="J8122" s="5">
        <v>2015</v>
      </c>
      <c r="K8122" s="5">
        <v>0</v>
      </c>
      <c r="L8122" s="5" t="s">
        <v>11863</v>
      </c>
      <c r="M8122" s="5" t="s">
        <v>1400</v>
      </c>
      <c r="N8122" s="19">
        <v>0</v>
      </c>
    </row>
    <row r="8123" spans="1:14" ht="15.75" customHeight="1" x14ac:dyDescent="0.2">
      <c r="A8123" s="14">
        <v>93</v>
      </c>
      <c r="B8123" s="16">
        <v>860</v>
      </c>
      <c r="C8123" s="14" t="s">
        <v>11864</v>
      </c>
      <c r="D8123" s="17">
        <v>1</v>
      </c>
      <c r="E8123" s="5" t="s">
        <v>11865</v>
      </c>
      <c r="F8123" s="5">
        <v>0</v>
      </c>
      <c r="G8123" s="5" t="s">
        <v>11860</v>
      </c>
      <c r="H8123" s="20" t="str">
        <f ca="1">IFERROR(__xludf.DUMMYFUNCTION("GOOGLETRANSLATE(VIET!K8123,""vi"",""en"")"),"Literature (novels, poetry)")</f>
        <v>Literature (novels, poetry)</v>
      </c>
      <c r="I8123" s="5">
        <v>0</v>
      </c>
      <c r="J8123" s="5">
        <v>2012</v>
      </c>
      <c r="K8123" s="5">
        <v>1</v>
      </c>
      <c r="L8123" s="5" t="s">
        <v>11860</v>
      </c>
      <c r="M8123" s="5" t="s">
        <v>1400</v>
      </c>
      <c r="N8123" s="19">
        <v>0</v>
      </c>
    </row>
    <row r="8124" spans="1:14" ht="15.75" customHeight="1" x14ac:dyDescent="0.2">
      <c r="A8124" s="14">
        <v>94</v>
      </c>
      <c r="B8124" s="16">
        <v>860</v>
      </c>
      <c r="C8124" s="14" t="s">
        <v>11866</v>
      </c>
      <c r="D8124" s="17">
        <v>1</v>
      </c>
      <c r="E8124" s="5" t="s">
        <v>11867</v>
      </c>
      <c r="F8124" s="5">
        <v>0</v>
      </c>
      <c r="G8124" s="5" t="s">
        <v>11860</v>
      </c>
      <c r="H8124" s="20" t="str">
        <f ca="1">IFERROR(__xludf.DUMMYFUNCTION("GOOGLETRANSLATE(VIET!K8124,""vi"",""en"")"),"Literature (novels, poetry)")</f>
        <v>Literature (novels, poetry)</v>
      </c>
      <c r="I8124" s="5">
        <v>0</v>
      </c>
      <c r="J8124" s="5">
        <v>2013</v>
      </c>
      <c r="K8124" s="5">
        <v>1</v>
      </c>
      <c r="L8124" s="5" t="s">
        <v>11860</v>
      </c>
      <c r="M8124" s="5" t="s">
        <v>1400</v>
      </c>
      <c r="N8124" s="19">
        <v>0</v>
      </c>
    </row>
    <row r="8125" spans="1:14" ht="15.75" customHeight="1" x14ac:dyDescent="0.2">
      <c r="A8125" s="14">
        <v>95</v>
      </c>
      <c r="B8125" s="16">
        <v>860</v>
      </c>
      <c r="C8125" s="14" t="s">
        <v>11868</v>
      </c>
      <c r="D8125" s="17">
        <v>1</v>
      </c>
      <c r="E8125" s="5" t="s">
        <v>11869</v>
      </c>
      <c r="F8125" s="5">
        <v>0</v>
      </c>
      <c r="G8125" s="5" t="s">
        <v>11860</v>
      </c>
      <c r="H8125" s="20" t="str">
        <f ca="1">IFERROR(__xludf.DUMMYFUNCTION("GOOGLETRANSLATE(VIET!K8125,""vi"",""en"")"),"Literature (novels, poetry)")</f>
        <v>Literature (novels, poetry)</v>
      </c>
      <c r="I8125" s="5">
        <v>0</v>
      </c>
      <c r="J8125" s="5">
        <v>2014</v>
      </c>
      <c r="K8125" s="5">
        <v>1</v>
      </c>
      <c r="L8125" s="5" t="s">
        <v>11860</v>
      </c>
      <c r="M8125" s="5" t="s">
        <v>1400</v>
      </c>
      <c r="N8125" s="19">
        <v>0</v>
      </c>
    </row>
    <row r="8126" spans="1:14" ht="15.75" customHeight="1" x14ac:dyDescent="0.2">
      <c r="A8126" s="14">
        <v>96</v>
      </c>
      <c r="B8126" s="16">
        <v>860</v>
      </c>
      <c r="C8126" s="14" t="s">
        <v>11870</v>
      </c>
      <c r="D8126" s="17">
        <v>1</v>
      </c>
      <c r="E8126" s="5" t="s">
        <v>11871</v>
      </c>
      <c r="F8126" s="5">
        <v>0</v>
      </c>
      <c r="G8126" s="5" t="s">
        <v>11860</v>
      </c>
      <c r="H8126" s="20" t="str">
        <f ca="1">IFERROR(__xludf.DUMMYFUNCTION("GOOGLETRANSLATE(VIET!K8126,""vi"",""en"")"),"Literature (novels, poetry)")</f>
        <v>Literature (novels, poetry)</v>
      </c>
      <c r="I8126" s="5">
        <v>0</v>
      </c>
      <c r="J8126" s="5">
        <v>2015</v>
      </c>
      <c r="K8126" s="5">
        <v>1</v>
      </c>
      <c r="L8126" s="5" t="s">
        <v>11860</v>
      </c>
      <c r="M8126" s="5" t="s">
        <v>1400</v>
      </c>
      <c r="N8126" s="19">
        <v>0</v>
      </c>
    </row>
    <row r="8127" spans="1:14" ht="15.75" customHeight="1" x14ac:dyDescent="0.2">
      <c r="A8127" s="14">
        <v>97</v>
      </c>
      <c r="B8127" s="16">
        <v>860</v>
      </c>
      <c r="C8127" s="14" t="s">
        <v>11872</v>
      </c>
      <c r="D8127" s="17">
        <v>1</v>
      </c>
      <c r="E8127" s="5" t="s">
        <v>11873</v>
      </c>
      <c r="F8127" s="5">
        <v>0</v>
      </c>
      <c r="G8127" s="5" t="s">
        <v>11860</v>
      </c>
      <c r="H8127" s="20" t="str">
        <f ca="1">IFERROR(__xludf.DUMMYFUNCTION("GOOGLETRANSLATE(VIET!K8127,""vi"",""en"")"),"Literature (novels, poetry)")</f>
        <v>Literature (novels, poetry)</v>
      </c>
      <c r="I8127" s="5">
        <v>0</v>
      </c>
      <c r="J8127" s="5">
        <v>2016</v>
      </c>
      <c r="K8127" s="5">
        <v>1</v>
      </c>
      <c r="L8127" s="5" t="s">
        <v>11860</v>
      </c>
      <c r="M8127" s="5" t="s">
        <v>1400</v>
      </c>
      <c r="N8127" s="19">
        <v>0</v>
      </c>
    </row>
    <row r="8128" spans="1:14" ht="15.75" customHeight="1" x14ac:dyDescent="0.2">
      <c r="A8128" s="14">
        <v>98</v>
      </c>
      <c r="B8128" s="16">
        <v>860</v>
      </c>
      <c r="C8128" s="14" t="s">
        <v>11874</v>
      </c>
      <c r="D8128" s="17">
        <v>1</v>
      </c>
      <c r="E8128" s="5" t="s">
        <v>11875</v>
      </c>
      <c r="F8128" s="5">
        <v>0</v>
      </c>
      <c r="G8128" s="5" t="s">
        <v>11860</v>
      </c>
      <c r="H8128" s="20" t="str">
        <f ca="1">IFERROR(__xludf.DUMMYFUNCTION("GOOGLETRANSLATE(VIET!K8128,""vi"",""en"")"),"Literature (novels, poetry)")</f>
        <v>Literature (novels, poetry)</v>
      </c>
      <c r="I8128" s="5">
        <v>0</v>
      </c>
      <c r="J8128" s="5">
        <v>2016</v>
      </c>
      <c r="K8128" s="5">
        <v>1</v>
      </c>
      <c r="L8128" s="5" t="s">
        <v>11860</v>
      </c>
      <c r="M8128" s="5" t="s">
        <v>1400</v>
      </c>
      <c r="N8128" s="19">
        <v>0</v>
      </c>
    </row>
    <row r="8129" spans="1:14" ht="15.75" customHeight="1" x14ac:dyDescent="0.2">
      <c r="A8129" s="14">
        <v>99</v>
      </c>
      <c r="B8129" s="16">
        <v>860</v>
      </c>
      <c r="C8129" s="14" t="s">
        <v>11876</v>
      </c>
      <c r="D8129" s="17">
        <v>1</v>
      </c>
      <c r="E8129" s="5" t="s">
        <v>11877</v>
      </c>
      <c r="F8129" s="5">
        <v>0</v>
      </c>
      <c r="G8129" s="5" t="s">
        <v>193</v>
      </c>
      <c r="H8129" s="20" t="str">
        <f ca="1">IFERROR(__xludf.DUMMYFUNCTION("GOOGLETRANSLATE(VIET!K8129,""vi"",""en"")"),"Literature (novels, poetry)")</f>
        <v>Literature (novels, poetry)</v>
      </c>
      <c r="I8129" s="5">
        <v>0</v>
      </c>
      <c r="J8129" s="5">
        <v>2008</v>
      </c>
      <c r="K8129" s="5">
        <v>1</v>
      </c>
      <c r="L8129" s="5">
        <v>0</v>
      </c>
      <c r="M8129" s="5" t="s">
        <v>1400</v>
      </c>
      <c r="N8129" s="19">
        <v>0</v>
      </c>
    </row>
    <row r="8130" spans="1:14" ht="15.75" customHeight="1" x14ac:dyDescent="0.2">
      <c r="A8130" s="14">
        <v>100</v>
      </c>
      <c r="B8130" s="16">
        <v>860</v>
      </c>
      <c r="C8130" s="14" t="s">
        <v>11878</v>
      </c>
      <c r="D8130" s="17">
        <v>1</v>
      </c>
      <c r="E8130" s="5" t="s">
        <v>11879</v>
      </c>
      <c r="F8130" s="5">
        <v>0</v>
      </c>
      <c r="G8130" s="5" t="s">
        <v>11880</v>
      </c>
      <c r="H8130" s="20" t="str">
        <f ca="1">IFERROR(__xludf.DUMMYFUNCTION("GOOGLETRANSLATE(VIET!K8130,""vi"",""en"")"),"Literature (novels, poetry)")</f>
        <v>Literature (novels, poetry)</v>
      </c>
      <c r="I8130" s="5">
        <v>0</v>
      </c>
      <c r="J8130" s="5">
        <v>0</v>
      </c>
      <c r="K8130" s="5">
        <v>1</v>
      </c>
      <c r="L8130" s="5" t="s">
        <v>11881</v>
      </c>
      <c r="M8130" s="5" t="s">
        <v>1400</v>
      </c>
      <c r="N8130" s="19">
        <v>0</v>
      </c>
    </row>
    <row r="8131" spans="1:14" ht="15.75" customHeight="1" x14ac:dyDescent="0.2">
      <c r="A8131" s="14">
        <v>101</v>
      </c>
      <c r="B8131" s="16">
        <v>860</v>
      </c>
      <c r="C8131" s="14" t="s">
        <v>11882</v>
      </c>
      <c r="D8131" s="17">
        <v>1</v>
      </c>
      <c r="E8131" s="5" t="s">
        <v>11883</v>
      </c>
      <c r="F8131" s="5">
        <v>0</v>
      </c>
      <c r="G8131" s="5" t="s">
        <v>11884</v>
      </c>
      <c r="H8131" s="20" t="str">
        <f ca="1">IFERROR(__xludf.DUMMYFUNCTION("GOOGLETRANSLATE(VIET!K8131,""vi"",""en"")"),"Literature (novels, poetry)")</f>
        <v>Literature (novels, poetry)</v>
      </c>
      <c r="I8131" s="5">
        <v>0</v>
      </c>
      <c r="J8131" s="5">
        <v>2015</v>
      </c>
      <c r="K8131" s="5">
        <v>1</v>
      </c>
      <c r="L8131" s="5" t="s">
        <v>6934</v>
      </c>
      <c r="M8131" s="5" t="s">
        <v>1400</v>
      </c>
      <c r="N8131" s="19">
        <v>9786046964827</v>
      </c>
    </row>
    <row r="8132" spans="1:14" ht="15.75" customHeight="1" x14ac:dyDescent="0.2">
      <c r="A8132" s="14">
        <v>102</v>
      </c>
      <c r="B8132" s="16">
        <v>860</v>
      </c>
      <c r="C8132" s="14" t="s">
        <v>11885</v>
      </c>
      <c r="D8132" s="17">
        <v>1</v>
      </c>
      <c r="E8132" s="5" t="s">
        <v>11886</v>
      </c>
      <c r="F8132" s="5">
        <v>0</v>
      </c>
      <c r="G8132" s="5" t="s">
        <v>11887</v>
      </c>
      <c r="H8132" s="20" t="str">
        <f ca="1">IFERROR(__xludf.DUMMYFUNCTION("GOOGLETRANSLATE(VIET!K8132,""vi"",""en"")"),"Literature (novels, poetry)")</f>
        <v>Literature (novels, poetry)</v>
      </c>
      <c r="I8132" s="5">
        <v>0</v>
      </c>
      <c r="J8132" s="5">
        <v>2013</v>
      </c>
      <c r="K8132" s="5">
        <v>1</v>
      </c>
      <c r="L8132" s="5" t="s">
        <v>11888</v>
      </c>
      <c r="M8132" s="5" t="s">
        <v>1400</v>
      </c>
      <c r="N8132" s="19">
        <v>0</v>
      </c>
    </row>
    <row r="8133" spans="1:14" ht="15.75" customHeight="1" x14ac:dyDescent="0.2">
      <c r="A8133" s="14">
        <v>103</v>
      </c>
      <c r="B8133" s="16">
        <v>860</v>
      </c>
      <c r="C8133" s="14" t="s">
        <v>11889</v>
      </c>
      <c r="D8133" s="17">
        <v>1</v>
      </c>
      <c r="E8133" s="5" t="s">
        <v>11890</v>
      </c>
      <c r="F8133" s="5">
        <v>0</v>
      </c>
      <c r="G8133" s="5" t="s">
        <v>6484</v>
      </c>
      <c r="H8133" s="20" t="str">
        <f ca="1">IFERROR(__xludf.DUMMYFUNCTION("GOOGLETRANSLATE(VIET!K8133,""vi"",""en"")"),"Literature (novels, poetry)")</f>
        <v>Literature (novels, poetry)</v>
      </c>
      <c r="I8133" s="5">
        <v>0</v>
      </c>
      <c r="J8133" s="5">
        <v>2015</v>
      </c>
      <c r="K8133" s="5">
        <v>2</v>
      </c>
      <c r="L8133" s="5" t="s">
        <v>11625</v>
      </c>
      <c r="M8133" s="5" t="s">
        <v>1400</v>
      </c>
      <c r="N8133" s="19">
        <v>9786045332641</v>
      </c>
    </row>
    <row r="8134" spans="1:14" ht="15.75" customHeight="1" x14ac:dyDescent="0.2">
      <c r="A8134" s="14">
        <v>104</v>
      </c>
      <c r="B8134" s="16">
        <v>860</v>
      </c>
      <c r="C8134" s="14" t="s">
        <v>11891</v>
      </c>
      <c r="D8134" s="17">
        <v>1</v>
      </c>
      <c r="E8134" s="5" t="s">
        <v>11892</v>
      </c>
      <c r="F8134" s="5">
        <v>0</v>
      </c>
      <c r="G8134" s="5" t="s">
        <v>6484</v>
      </c>
      <c r="H8134" s="20" t="str">
        <f ca="1">IFERROR(__xludf.DUMMYFUNCTION("GOOGLETRANSLATE(VIET!K8134,""vi"",""en"")"),"Literature (novels, poetry)")</f>
        <v>Literature (novels, poetry)</v>
      </c>
      <c r="I8134" s="5">
        <v>0</v>
      </c>
      <c r="J8134" s="5">
        <v>2012</v>
      </c>
      <c r="K8134" s="5">
        <v>1</v>
      </c>
      <c r="L8134" s="5" t="s">
        <v>11625</v>
      </c>
      <c r="M8134" s="5" t="s">
        <v>1400</v>
      </c>
      <c r="N8134" s="19">
        <v>8932000117025</v>
      </c>
    </row>
    <row r="8135" spans="1:14" ht="15.75" customHeight="1" x14ac:dyDescent="0.2">
      <c r="A8135" s="14">
        <v>105</v>
      </c>
      <c r="B8135" s="16">
        <v>860</v>
      </c>
      <c r="C8135" s="14" t="s">
        <v>11893</v>
      </c>
      <c r="D8135" s="17">
        <v>1</v>
      </c>
      <c r="E8135" s="5" t="s">
        <v>11894</v>
      </c>
      <c r="F8135" s="5">
        <v>0</v>
      </c>
      <c r="G8135" s="5" t="s">
        <v>6484</v>
      </c>
      <c r="H8135" s="20" t="str">
        <f ca="1">IFERROR(__xludf.DUMMYFUNCTION("GOOGLETRANSLATE(VIET!K8135,""vi"",""en"")"),"Literature (novels, poetry)")</f>
        <v>Literature (novels, poetry)</v>
      </c>
      <c r="I8135" s="5">
        <v>0</v>
      </c>
      <c r="J8135" s="5">
        <v>2011</v>
      </c>
      <c r="K8135" s="5">
        <v>1</v>
      </c>
      <c r="L8135" s="5" t="s">
        <v>11625</v>
      </c>
      <c r="M8135" s="5" t="s">
        <v>1400</v>
      </c>
      <c r="N8135" s="19">
        <v>0</v>
      </c>
    </row>
    <row r="8136" spans="1:14" ht="15.75" hidden="1" customHeight="1" x14ac:dyDescent="0.2">
      <c r="A8136" s="14">
        <v>106</v>
      </c>
      <c r="B8136" s="16">
        <v>860</v>
      </c>
      <c r="C8136" s="14" t="s">
        <v>11895</v>
      </c>
      <c r="D8136" s="17">
        <v>0</v>
      </c>
      <c r="E8136" s="5">
        <v>0</v>
      </c>
      <c r="F8136" s="5">
        <v>0</v>
      </c>
      <c r="G8136" s="5">
        <v>0</v>
      </c>
      <c r="H8136" s="5" t="s">
        <v>11602</v>
      </c>
      <c r="I8136" s="5">
        <v>0</v>
      </c>
      <c r="J8136" s="5">
        <v>0</v>
      </c>
      <c r="K8136" s="5">
        <v>0</v>
      </c>
      <c r="L8136" s="5">
        <v>0</v>
      </c>
      <c r="M8136" s="5">
        <v>0</v>
      </c>
      <c r="N8136" s="19">
        <v>0</v>
      </c>
    </row>
    <row r="8137" spans="1:14" ht="15.75" customHeight="1" x14ac:dyDescent="0.2">
      <c r="A8137" s="14">
        <v>107</v>
      </c>
      <c r="B8137" s="16">
        <v>860</v>
      </c>
      <c r="C8137" s="14" t="s">
        <v>11896</v>
      </c>
      <c r="D8137" s="17">
        <v>1</v>
      </c>
      <c r="E8137" s="5" t="s">
        <v>11897</v>
      </c>
      <c r="F8137" s="5">
        <v>0</v>
      </c>
      <c r="G8137" s="5" t="s">
        <v>11898</v>
      </c>
      <c r="H8137" s="20" t="str">
        <f ca="1">IFERROR(__xludf.DUMMYFUNCTION("GOOGLETRANSLATE(VIET!K8137,""vi"",""en"")"),"Literature (novels, poetry)")</f>
        <v>Literature (novels, poetry)</v>
      </c>
      <c r="I8137" s="5">
        <v>0</v>
      </c>
      <c r="J8137" s="5">
        <v>2013</v>
      </c>
      <c r="K8137" s="5">
        <v>1</v>
      </c>
      <c r="L8137" s="5" t="s">
        <v>11615</v>
      </c>
      <c r="M8137" s="5" t="s">
        <v>1400</v>
      </c>
      <c r="N8137" s="19">
        <v>8935235200197</v>
      </c>
    </row>
    <row r="8138" spans="1:14" ht="15.75" customHeight="1" x14ac:dyDescent="0.2">
      <c r="A8138" s="14">
        <v>108</v>
      </c>
      <c r="B8138" s="16">
        <v>860</v>
      </c>
      <c r="C8138" s="14" t="s">
        <v>11899</v>
      </c>
      <c r="D8138" s="17">
        <v>3</v>
      </c>
      <c r="E8138" s="5" t="s">
        <v>11900</v>
      </c>
      <c r="F8138" s="5">
        <v>0</v>
      </c>
      <c r="G8138" s="5" t="s">
        <v>11901</v>
      </c>
      <c r="H8138" s="20" t="str">
        <f ca="1">IFERROR(__xludf.DUMMYFUNCTION("GOOGLETRANSLATE(VIET!K8138,""vi"",""en"")"),"Literature (novels, poetry)")</f>
        <v>Literature (novels, poetry)</v>
      </c>
      <c r="I8138" s="5">
        <v>0</v>
      </c>
      <c r="J8138" s="5">
        <v>2002</v>
      </c>
      <c r="K8138" s="5">
        <v>1</v>
      </c>
      <c r="L8138" s="5" t="s">
        <v>11459</v>
      </c>
      <c r="M8138" s="5" t="s">
        <v>1400</v>
      </c>
      <c r="N8138" s="19">
        <v>8934980126066</v>
      </c>
    </row>
    <row r="8139" spans="1:14" ht="15.75" customHeight="1" x14ac:dyDescent="0.2">
      <c r="A8139" s="14">
        <v>109</v>
      </c>
      <c r="B8139" s="16">
        <v>860</v>
      </c>
      <c r="C8139" s="14" t="s">
        <v>11902</v>
      </c>
      <c r="D8139" s="17">
        <v>2</v>
      </c>
      <c r="E8139" s="5" t="s">
        <v>11903</v>
      </c>
      <c r="F8139" s="5">
        <v>0</v>
      </c>
      <c r="G8139" s="5" t="s">
        <v>11904</v>
      </c>
      <c r="H8139" s="20" t="str">
        <f ca="1">IFERROR(__xludf.DUMMYFUNCTION("GOOGLETRANSLATE(VIET!K8139,""vi"",""en"")"),"Literature (novels, poetry)")</f>
        <v>Literature (novels, poetry)</v>
      </c>
      <c r="I8139" s="5">
        <v>0</v>
      </c>
      <c r="J8139" s="5">
        <v>2014</v>
      </c>
      <c r="K8139" s="5">
        <v>1</v>
      </c>
      <c r="L8139" s="5" t="s">
        <v>11905</v>
      </c>
      <c r="M8139" s="5" t="s">
        <v>1400</v>
      </c>
      <c r="N8139" s="19">
        <v>9786045923153</v>
      </c>
    </row>
    <row r="8140" spans="1:14" ht="15.75" customHeight="1" x14ac:dyDescent="0.2">
      <c r="A8140" s="14">
        <v>110</v>
      </c>
      <c r="B8140" s="16">
        <v>860</v>
      </c>
      <c r="C8140" s="14" t="s">
        <v>11906</v>
      </c>
      <c r="D8140" s="17">
        <v>1</v>
      </c>
      <c r="E8140" s="5" t="s">
        <v>11907</v>
      </c>
      <c r="F8140" s="5">
        <v>0</v>
      </c>
      <c r="G8140" s="5" t="s">
        <v>11908</v>
      </c>
      <c r="H8140" s="20" t="str">
        <f ca="1">IFERROR(__xludf.DUMMYFUNCTION("GOOGLETRANSLATE(VIET!K8140,""vi"",""en"")"),"Literature (novels, poetry)")</f>
        <v>Literature (novels, poetry)</v>
      </c>
      <c r="I8140" s="5">
        <v>0</v>
      </c>
      <c r="J8140" s="5">
        <v>2009</v>
      </c>
      <c r="K8140" s="5">
        <v>1</v>
      </c>
      <c r="L8140" s="5" t="s">
        <v>11625</v>
      </c>
      <c r="M8140" s="5" t="s">
        <v>1400</v>
      </c>
      <c r="N8140" s="19">
        <v>0</v>
      </c>
    </row>
    <row r="8141" spans="1:14" ht="15.75" customHeight="1" x14ac:dyDescent="0.2">
      <c r="A8141" s="14">
        <v>111</v>
      </c>
      <c r="B8141" s="16">
        <v>860</v>
      </c>
      <c r="C8141" s="14" t="s">
        <v>11909</v>
      </c>
      <c r="D8141" s="17">
        <v>1</v>
      </c>
      <c r="E8141" s="5" t="s">
        <v>11910</v>
      </c>
      <c r="F8141" s="5">
        <v>0</v>
      </c>
      <c r="G8141" s="5" t="s">
        <v>11908</v>
      </c>
      <c r="H8141" s="20" t="str">
        <f ca="1">IFERROR(__xludf.DUMMYFUNCTION("GOOGLETRANSLATE(VIET!K8141,""vi"",""en"")"),"Literature (novels, poetry)")</f>
        <v>Literature (novels, poetry)</v>
      </c>
      <c r="I8141" s="5">
        <v>0</v>
      </c>
      <c r="J8141" s="5">
        <v>2015</v>
      </c>
      <c r="K8141" s="5">
        <v>1</v>
      </c>
      <c r="L8141" s="5" t="s">
        <v>11625</v>
      </c>
      <c r="M8141" s="5" t="s">
        <v>1400</v>
      </c>
      <c r="N8141" s="19">
        <v>9786045342732</v>
      </c>
    </row>
    <row r="8142" spans="1:14" ht="15.75" customHeight="1" x14ac:dyDescent="0.2">
      <c r="A8142" s="14">
        <v>112</v>
      </c>
      <c r="B8142" s="16">
        <v>860</v>
      </c>
      <c r="C8142" s="14" t="s">
        <v>11911</v>
      </c>
      <c r="D8142" s="17">
        <v>1</v>
      </c>
      <c r="E8142" s="5" t="s">
        <v>11912</v>
      </c>
      <c r="F8142" s="5" t="s">
        <v>11913</v>
      </c>
      <c r="G8142" s="5" t="s">
        <v>11914</v>
      </c>
      <c r="H8142" s="20" t="str">
        <f ca="1">IFERROR(__xludf.DUMMYFUNCTION("GOOGLETRANSLATE(VIET!K8142,""vi"",""en"")"),"Literature (novels, poetry)")</f>
        <v>Literature (novels, poetry)</v>
      </c>
      <c r="I8142" s="5">
        <v>0</v>
      </c>
      <c r="J8142" s="5">
        <v>2014</v>
      </c>
      <c r="K8142" s="5">
        <v>1</v>
      </c>
      <c r="L8142" s="5" t="s">
        <v>11610</v>
      </c>
      <c r="M8142" s="5" t="s">
        <v>1400</v>
      </c>
      <c r="N8142" s="19">
        <v>0</v>
      </c>
    </row>
    <row r="8143" spans="1:14" ht="15.75" customHeight="1" x14ac:dyDescent="0.2">
      <c r="A8143" s="14">
        <v>113</v>
      </c>
      <c r="B8143" s="16">
        <v>860</v>
      </c>
      <c r="C8143" s="14" t="s">
        <v>11915</v>
      </c>
      <c r="D8143" s="17">
        <v>1</v>
      </c>
      <c r="E8143" s="5" t="s">
        <v>11916</v>
      </c>
      <c r="F8143" s="5">
        <v>0</v>
      </c>
      <c r="G8143" s="5" t="s">
        <v>11917</v>
      </c>
      <c r="H8143" s="20" t="str">
        <f ca="1">IFERROR(__xludf.DUMMYFUNCTION("GOOGLETRANSLATE(VIET!K8143,""vi"",""en"")"),"Literature (novels, poetry)")</f>
        <v>Literature (novels, poetry)</v>
      </c>
      <c r="I8143" s="5">
        <v>0</v>
      </c>
      <c r="J8143" s="5">
        <v>2014</v>
      </c>
      <c r="K8143" s="5">
        <v>1</v>
      </c>
      <c r="L8143" s="5" t="s">
        <v>11625</v>
      </c>
      <c r="M8143" s="5" t="s">
        <v>1400</v>
      </c>
      <c r="N8143" s="19">
        <v>0</v>
      </c>
    </row>
    <row r="8144" spans="1:14" ht="15.75" customHeight="1" x14ac:dyDescent="0.2">
      <c r="A8144" s="14">
        <v>114</v>
      </c>
      <c r="B8144" s="16">
        <v>860</v>
      </c>
      <c r="C8144" s="14" t="s">
        <v>11918</v>
      </c>
      <c r="D8144" s="17">
        <v>1</v>
      </c>
      <c r="E8144" s="5" t="s">
        <v>11919</v>
      </c>
      <c r="F8144" s="5" t="s">
        <v>11920</v>
      </c>
      <c r="G8144" s="5" t="s">
        <v>11921</v>
      </c>
      <c r="H8144" s="20" t="str">
        <f ca="1">IFERROR(__xludf.DUMMYFUNCTION("GOOGLETRANSLATE(VIET!K8144,""vi"",""en"")"),"Literature (novels, poetry)")</f>
        <v>Literature (novels, poetry)</v>
      </c>
      <c r="I8144" s="5">
        <v>0</v>
      </c>
      <c r="J8144" s="5">
        <v>2018</v>
      </c>
      <c r="K8144" s="5">
        <v>1</v>
      </c>
      <c r="L8144" s="5" t="s">
        <v>11625</v>
      </c>
      <c r="M8144" s="5" t="s">
        <v>1400</v>
      </c>
      <c r="N8144" s="19">
        <v>9786049722912</v>
      </c>
    </row>
    <row r="8145" spans="1:14" ht="15.75" customHeight="1" x14ac:dyDescent="0.2">
      <c r="A8145" s="14">
        <v>115</v>
      </c>
      <c r="B8145" s="16">
        <v>860</v>
      </c>
      <c r="C8145" s="14" t="s">
        <v>11922</v>
      </c>
      <c r="D8145" s="17">
        <v>1</v>
      </c>
      <c r="E8145" s="5" t="s">
        <v>11923</v>
      </c>
      <c r="F8145" s="5">
        <v>0</v>
      </c>
      <c r="G8145" s="5" t="s">
        <v>11924</v>
      </c>
      <c r="H8145" s="20" t="str">
        <f ca="1">IFERROR(__xludf.DUMMYFUNCTION("GOOGLETRANSLATE(VIET!K8145,""vi"",""en"")"),"Literature (novels, poetry)")</f>
        <v>Literature (novels, poetry)</v>
      </c>
      <c r="I8145" s="5">
        <v>0</v>
      </c>
      <c r="J8145" s="5">
        <v>2013</v>
      </c>
      <c r="K8145" s="5">
        <v>1</v>
      </c>
      <c r="L8145" s="5" t="s">
        <v>11610</v>
      </c>
      <c r="M8145" s="5" t="s">
        <v>1400</v>
      </c>
      <c r="N8145" s="19">
        <v>9786049142994</v>
      </c>
    </row>
    <row r="8146" spans="1:14" ht="15.75" customHeight="1" x14ac:dyDescent="0.2">
      <c r="A8146" s="14">
        <v>116</v>
      </c>
      <c r="B8146" s="16">
        <v>860</v>
      </c>
      <c r="C8146" s="14" t="s">
        <v>11925</v>
      </c>
      <c r="D8146" s="17">
        <v>1</v>
      </c>
      <c r="E8146" s="5" t="s">
        <v>11926</v>
      </c>
      <c r="F8146" s="5">
        <v>0</v>
      </c>
      <c r="G8146" s="5" t="s">
        <v>11927</v>
      </c>
      <c r="H8146" s="20" t="str">
        <f ca="1">IFERROR(__xludf.DUMMYFUNCTION("GOOGLETRANSLATE(VIET!K8146,""vi"",""en"")"),"Literature (novels, poetry)")</f>
        <v>Literature (novels, poetry)</v>
      </c>
      <c r="I8146" s="5">
        <v>0</v>
      </c>
      <c r="J8146" s="5">
        <v>2016</v>
      </c>
      <c r="K8146" s="5">
        <v>1</v>
      </c>
      <c r="L8146" s="5" t="s">
        <v>11610</v>
      </c>
      <c r="M8146" s="5" t="s">
        <v>1400</v>
      </c>
      <c r="N8146" s="19">
        <v>9786046992943</v>
      </c>
    </row>
    <row r="8147" spans="1:14" ht="15.75" customHeight="1" x14ac:dyDescent="0.2">
      <c r="A8147" s="14">
        <v>117</v>
      </c>
      <c r="B8147" s="16">
        <v>860</v>
      </c>
      <c r="C8147" s="14" t="s">
        <v>11928</v>
      </c>
      <c r="D8147" s="17">
        <v>1</v>
      </c>
      <c r="E8147" s="5" t="s">
        <v>11929</v>
      </c>
      <c r="F8147" s="5">
        <v>0</v>
      </c>
      <c r="G8147" s="5" t="s">
        <v>11930</v>
      </c>
      <c r="H8147" s="20" t="str">
        <f ca="1">IFERROR(__xludf.DUMMYFUNCTION("GOOGLETRANSLATE(VIET!K8147,""vi"",""en"")"),"Literature (novels, poetry)")</f>
        <v>Literature (novels, poetry)</v>
      </c>
      <c r="I8147" s="5">
        <v>0</v>
      </c>
      <c r="J8147" s="5">
        <v>2016</v>
      </c>
      <c r="K8147" s="5">
        <v>1</v>
      </c>
      <c r="L8147" s="5" t="s">
        <v>6934</v>
      </c>
      <c r="M8147" s="5" t="s">
        <v>1400</v>
      </c>
      <c r="N8147" s="19">
        <v>9786046990024</v>
      </c>
    </row>
    <row r="8148" spans="1:14" ht="15.75" customHeight="1" x14ac:dyDescent="0.2">
      <c r="A8148" s="14">
        <v>118</v>
      </c>
      <c r="B8148" s="16">
        <v>860</v>
      </c>
      <c r="C8148" s="14" t="s">
        <v>11931</v>
      </c>
      <c r="D8148" s="17">
        <v>1</v>
      </c>
      <c r="E8148" s="5" t="s">
        <v>11932</v>
      </c>
      <c r="F8148" s="5">
        <v>0</v>
      </c>
      <c r="G8148" s="5" t="s">
        <v>11933</v>
      </c>
      <c r="H8148" s="20" t="str">
        <f ca="1">IFERROR(__xludf.DUMMYFUNCTION("GOOGLETRANSLATE(VIET!K8148,""vi"",""en"")"),"Literature (novels, poetry)")</f>
        <v>Literature (novels, poetry)</v>
      </c>
      <c r="I8148" s="5">
        <v>0</v>
      </c>
      <c r="J8148" s="5">
        <v>2017</v>
      </c>
      <c r="K8148" s="5">
        <v>1</v>
      </c>
      <c r="L8148" s="5" t="s">
        <v>1549</v>
      </c>
      <c r="M8148" s="5" t="s">
        <v>1400</v>
      </c>
      <c r="N8148" s="19" t="s">
        <v>11934</v>
      </c>
    </row>
    <row r="8149" spans="1:14" ht="15.75" customHeight="1" x14ac:dyDescent="0.2">
      <c r="A8149" s="14">
        <v>119</v>
      </c>
      <c r="B8149" s="16">
        <v>860</v>
      </c>
      <c r="C8149" s="14" t="s">
        <v>11935</v>
      </c>
      <c r="D8149" s="17">
        <v>2</v>
      </c>
      <c r="E8149" s="5" t="s">
        <v>11936</v>
      </c>
      <c r="F8149" s="5">
        <v>0</v>
      </c>
      <c r="G8149" s="5" t="s">
        <v>11937</v>
      </c>
      <c r="H8149" s="20" t="str">
        <f ca="1">IFERROR(__xludf.DUMMYFUNCTION("GOOGLETRANSLATE(VIET!K8149,""vi"",""en"")"),"Literature (novels, poetry)")</f>
        <v>Literature (novels, poetry)</v>
      </c>
      <c r="I8149" s="5">
        <v>1</v>
      </c>
      <c r="J8149" s="5">
        <v>2014</v>
      </c>
      <c r="K8149" s="5">
        <v>1</v>
      </c>
      <c r="L8149" s="5" t="s">
        <v>11905</v>
      </c>
      <c r="M8149" s="5" t="s">
        <v>1400</v>
      </c>
      <c r="N8149" s="19">
        <v>9786045922637</v>
      </c>
    </row>
    <row r="8150" spans="1:14" ht="15.75" customHeight="1" x14ac:dyDescent="0.2">
      <c r="A8150" s="14">
        <v>120</v>
      </c>
      <c r="B8150" s="16">
        <v>860</v>
      </c>
      <c r="C8150" s="14" t="s">
        <v>11938</v>
      </c>
      <c r="D8150" s="17">
        <v>2</v>
      </c>
      <c r="E8150" s="5" t="s">
        <v>11939</v>
      </c>
      <c r="F8150" s="5">
        <v>0</v>
      </c>
      <c r="G8150" s="5" t="s">
        <v>11937</v>
      </c>
      <c r="H8150" s="20" t="str">
        <f ca="1">IFERROR(__xludf.DUMMYFUNCTION("GOOGLETRANSLATE(VIET!K8150,""vi"",""en"")"),"Literature (novels, poetry)")</f>
        <v>Literature (novels, poetry)</v>
      </c>
      <c r="I8150" s="5">
        <v>2</v>
      </c>
      <c r="J8150" s="5">
        <v>2014</v>
      </c>
      <c r="K8150" s="5">
        <v>1</v>
      </c>
      <c r="L8150" s="5" t="s">
        <v>11905</v>
      </c>
      <c r="M8150" s="5" t="s">
        <v>1400</v>
      </c>
      <c r="N8150" s="19">
        <v>9783045923368</v>
      </c>
    </row>
    <row r="8151" spans="1:14" ht="15.75" customHeight="1" x14ac:dyDescent="0.2">
      <c r="A8151" s="14">
        <v>121</v>
      </c>
      <c r="B8151" s="16">
        <v>860</v>
      </c>
      <c r="C8151" s="14" t="s">
        <v>11940</v>
      </c>
      <c r="D8151" s="17">
        <v>1</v>
      </c>
      <c r="E8151" s="5" t="s">
        <v>11941</v>
      </c>
      <c r="F8151" s="5">
        <v>0</v>
      </c>
      <c r="G8151" s="5" t="s">
        <v>11942</v>
      </c>
      <c r="H8151" s="20" t="str">
        <f ca="1">IFERROR(__xludf.DUMMYFUNCTION("GOOGLETRANSLATE(VIET!K8151,""vi"",""en"")"),"Literature (novels, poetry)")</f>
        <v>Literature (novels, poetry)</v>
      </c>
      <c r="I8151" s="5">
        <v>0</v>
      </c>
      <c r="J8151" s="5">
        <v>2013</v>
      </c>
      <c r="K8151" s="5">
        <v>1</v>
      </c>
      <c r="L8151" s="5" t="s">
        <v>11625</v>
      </c>
      <c r="M8151" s="5" t="s">
        <v>1400</v>
      </c>
      <c r="N8151" s="19">
        <v>8932000117759</v>
      </c>
    </row>
    <row r="8152" spans="1:14" ht="15.75" customHeight="1" x14ac:dyDescent="0.2">
      <c r="A8152" s="14">
        <v>122</v>
      </c>
      <c r="B8152" s="16">
        <v>860</v>
      </c>
      <c r="C8152" s="14" t="s">
        <v>11943</v>
      </c>
      <c r="D8152" s="17">
        <v>1</v>
      </c>
      <c r="E8152" s="5" t="s">
        <v>11944</v>
      </c>
      <c r="F8152" s="5">
        <v>0</v>
      </c>
      <c r="G8152" s="5" t="s">
        <v>11945</v>
      </c>
      <c r="H8152" s="20" t="str">
        <f ca="1">IFERROR(__xludf.DUMMYFUNCTION("GOOGLETRANSLATE(VIET!K8152,""vi"",""en"")"),"Literature (novels, poetry)")</f>
        <v>Literature (novels, poetry)</v>
      </c>
      <c r="I8152" s="5">
        <v>0</v>
      </c>
      <c r="J8152" s="5">
        <v>2010</v>
      </c>
      <c r="K8152" s="5">
        <v>1</v>
      </c>
      <c r="L8152" s="5" t="s">
        <v>11615</v>
      </c>
      <c r="M8152" s="5" t="s">
        <v>1400</v>
      </c>
      <c r="N8152" s="19">
        <v>8936024913205</v>
      </c>
    </row>
    <row r="8153" spans="1:14" ht="15.75" customHeight="1" x14ac:dyDescent="0.2">
      <c r="A8153" s="14">
        <v>123</v>
      </c>
      <c r="B8153" s="16">
        <v>860</v>
      </c>
      <c r="C8153" s="14" t="s">
        <v>11946</v>
      </c>
      <c r="D8153" s="17">
        <v>1</v>
      </c>
      <c r="E8153" s="5" t="s">
        <v>11947</v>
      </c>
      <c r="F8153" s="5">
        <v>0</v>
      </c>
      <c r="G8153" s="5" t="s">
        <v>11948</v>
      </c>
      <c r="H8153" s="20" t="str">
        <f ca="1">IFERROR(__xludf.DUMMYFUNCTION("GOOGLETRANSLATE(VIET!K8153,""vi"",""en"")"),"Literature (novels, poetry)")</f>
        <v>Literature (novels, poetry)</v>
      </c>
      <c r="I8153" s="5">
        <v>0</v>
      </c>
      <c r="J8153" s="5">
        <v>2014</v>
      </c>
      <c r="K8153" s="5">
        <v>1</v>
      </c>
      <c r="L8153" s="5" t="s">
        <v>11905</v>
      </c>
      <c r="M8153" s="5" t="s">
        <v>1400</v>
      </c>
      <c r="N8153" s="19">
        <v>8936066706889</v>
      </c>
    </row>
    <row r="8154" spans="1:14" ht="15.75" customHeight="1" x14ac:dyDescent="0.2">
      <c r="A8154" s="14">
        <v>124</v>
      </c>
      <c r="B8154" s="16">
        <v>860</v>
      </c>
      <c r="C8154" s="14" t="s">
        <v>11949</v>
      </c>
      <c r="D8154" s="17">
        <v>1</v>
      </c>
      <c r="E8154" s="5" t="s">
        <v>11950</v>
      </c>
      <c r="F8154" s="5">
        <v>0</v>
      </c>
      <c r="G8154" s="5" t="s">
        <v>11951</v>
      </c>
      <c r="H8154" s="20" t="str">
        <f ca="1">IFERROR(__xludf.DUMMYFUNCTION("GOOGLETRANSLATE(VIET!K8154,""vi"",""en"")"),"Literature (novels, poetry)")</f>
        <v>Literature (novels, poetry)</v>
      </c>
      <c r="I8154" s="5">
        <v>1</v>
      </c>
      <c r="J8154" s="5">
        <v>2015</v>
      </c>
      <c r="K8154" s="5">
        <v>1</v>
      </c>
      <c r="L8154" s="5" t="s">
        <v>11610</v>
      </c>
      <c r="M8154" s="5" t="s">
        <v>1400</v>
      </c>
      <c r="N8154" s="19">
        <v>9786046939351</v>
      </c>
    </row>
    <row r="8155" spans="1:14" ht="15.75" customHeight="1" x14ac:dyDescent="0.2">
      <c r="A8155" s="14">
        <v>125</v>
      </c>
      <c r="B8155" s="16">
        <v>860</v>
      </c>
      <c r="C8155" s="14" t="s">
        <v>11952</v>
      </c>
      <c r="D8155" s="17">
        <v>1</v>
      </c>
      <c r="E8155" s="5" t="s">
        <v>11953</v>
      </c>
      <c r="F8155" s="5">
        <v>0</v>
      </c>
      <c r="G8155" s="5" t="s">
        <v>11951</v>
      </c>
      <c r="H8155" s="20" t="str">
        <f ca="1">IFERROR(__xludf.DUMMYFUNCTION("GOOGLETRANSLATE(VIET!K8155,""vi"",""en"")"),"Literature (novels, poetry)")</f>
        <v>Literature (novels, poetry)</v>
      </c>
      <c r="I8155" s="5">
        <v>2</v>
      </c>
      <c r="J8155" s="5">
        <v>2015</v>
      </c>
      <c r="K8155" s="5">
        <v>1</v>
      </c>
      <c r="L8155" s="5" t="s">
        <v>11610</v>
      </c>
      <c r="M8155" s="5" t="s">
        <v>1400</v>
      </c>
      <c r="N8155" s="19">
        <v>97860469422757</v>
      </c>
    </row>
    <row r="8156" spans="1:14" ht="15.75" customHeight="1" x14ac:dyDescent="0.2">
      <c r="A8156" s="14">
        <v>126</v>
      </c>
      <c r="B8156" s="16">
        <v>860</v>
      </c>
      <c r="C8156" s="14" t="s">
        <v>11954</v>
      </c>
      <c r="D8156" s="17">
        <v>1</v>
      </c>
      <c r="E8156" s="5" t="s">
        <v>11955</v>
      </c>
      <c r="F8156" s="5">
        <v>0</v>
      </c>
      <c r="G8156" s="5" t="s">
        <v>11951</v>
      </c>
      <c r="H8156" s="20" t="str">
        <f ca="1">IFERROR(__xludf.DUMMYFUNCTION("GOOGLETRANSLATE(VIET!K8156,""vi"",""en"")"),"Literature (novels, poetry)")</f>
        <v>Literature (novels, poetry)</v>
      </c>
      <c r="I8156" s="5">
        <v>0</v>
      </c>
      <c r="J8156" s="5">
        <v>2018</v>
      </c>
      <c r="K8156" s="5">
        <v>1</v>
      </c>
      <c r="L8156" s="5" t="s">
        <v>1549</v>
      </c>
      <c r="M8156" s="5" t="s">
        <v>1400</v>
      </c>
      <c r="N8156" s="19">
        <v>9786048927226</v>
      </c>
    </row>
    <row r="8157" spans="1:14" ht="15.75" customHeight="1" x14ac:dyDescent="0.2">
      <c r="A8157" s="14">
        <v>127</v>
      </c>
      <c r="B8157" s="16">
        <v>860</v>
      </c>
      <c r="C8157" s="14" t="s">
        <v>11956</v>
      </c>
      <c r="D8157" s="17">
        <v>1</v>
      </c>
      <c r="E8157" s="5" t="s">
        <v>11957</v>
      </c>
      <c r="F8157" s="5">
        <v>0</v>
      </c>
      <c r="G8157" s="5" t="s">
        <v>11958</v>
      </c>
      <c r="H8157" s="20" t="str">
        <f ca="1">IFERROR(__xludf.DUMMYFUNCTION("GOOGLETRANSLATE(VIET!K8157,""vi"",""en"")"),"Literature (novels, poetry)")</f>
        <v>Literature (novels, poetry)</v>
      </c>
      <c r="I8157" s="5">
        <v>0</v>
      </c>
      <c r="J8157" s="5">
        <v>2014</v>
      </c>
      <c r="K8157" s="5">
        <v>1</v>
      </c>
      <c r="L8157" s="5" t="s">
        <v>11905</v>
      </c>
      <c r="M8157" s="5" t="s">
        <v>1400</v>
      </c>
      <c r="N8157" s="19">
        <v>9786045909256</v>
      </c>
    </row>
    <row r="8158" spans="1:14" ht="15.75" customHeight="1" x14ac:dyDescent="0.2">
      <c r="A8158" s="14">
        <v>128</v>
      </c>
      <c r="B8158" s="16">
        <v>860</v>
      </c>
      <c r="C8158" s="14" t="s">
        <v>11959</v>
      </c>
      <c r="D8158" s="17">
        <v>1</v>
      </c>
      <c r="E8158" s="5" t="s">
        <v>11960</v>
      </c>
      <c r="F8158" s="5">
        <v>0</v>
      </c>
      <c r="G8158" s="5" t="s">
        <v>11961</v>
      </c>
      <c r="H8158" s="20" t="str">
        <f ca="1">IFERROR(__xludf.DUMMYFUNCTION("GOOGLETRANSLATE(VIET!K8158,""vi"",""en"")"),"Literature (novels, poetry)")</f>
        <v>Literature (novels, poetry)</v>
      </c>
      <c r="I8158" s="5">
        <v>0</v>
      </c>
      <c r="J8158" s="5">
        <v>2016</v>
      </c>
      <c r="K8158" s="5">
        <v>1</v>
      </c>
      <c r="L8158" s="5" t="s">
        <v>11962</v>
      </c>
      <c r="M8158" s="5" t="s">
        <v>1400</v>
      </c>
      <c r="N8158" s="19">
        <v>9786045332436</v>
      </c>
    </row>
    <row r="8159" spans="1:14" ht="15.75" customHeight="1" x14ac:dyDescent="0.2">
      <c r="A8159" s="14">
        <v>129</v>
      </c>
      <c r="B8159" s="16">
        <v>860</v>
      </c>
      <c r="C8159" s="14" t="s">
        <v>11963</v>
      </c>
      <c r="D8159" s="17">
        <v>1</v>
      </c>
      <c r="E8159" s="5" t="s">
        <v>11964</v>
      </c>
      <c r="F8159" s="5">
        <v>0</v>
      </c>
      <c r="G8159" s="5" t="s">
        <v>11951</v>
      </c>
      <c r="H8159" s="20" t="str">
        <f ca="1">IFERROR(__xludf.DUMMYFUNCTION("GOOGLETRANSLATE(VIET!K8159,""vi"",""en"")"),"Literature (novels, poetry)")</f>
        <v>Literature (novels, poetry)</v>
      </c>
      <c r="I8159" s="5">
        <v>0</v>
      </c>
      <c r="J8159" s="5">
        <v>2016</v>
      </c>
      <c r="K8159" s="5">
        <v>1</v>
      </c>
      <c r="L8159" s="5" t="s">
        <v>2172</v>
      </c>
      <c r="M8159" s="5" t="s">
        <v>1400</v>
      </c>
      <c r="N8159" s="19">
        <v>9786045363072</v>
      </c>
    </row>
    <row r="8160" spans="1:14" ht="15.75" customHeight="1" x14ac:dyDescent="0.2">
      <c r="A8160" s="14">
        <v>130</v>
      </c>
      <c r="B8160" s="16">
        <v>860</v>
      </c>
      <c r="C8160" s="14" t="s">
        <v>11965</v>
      </c>
      <c r="D8160" s="17">
        <v>1</v>
      </c>
      <c r="E8160" s="5" t="s">
        <v>11966</v>
      </c>
      <c r="F8160" s="5">
        <v>0</v>
      </c>
      <c r="G8160" s="5" t="s">
        <v>11951</v>
      </c>
      <c r="H8160" s="20" t="str">
        <f ca="1">IFERROR(__xludf.DUMMYFUNCTION("GOOGLETRANSLATE(VIET!K8160,""vi"",""en"")"),"Literature (novels, poetry)")</f>
        <v>Literature (novels, poetry)</v>
      </c>
      <c r="I8160" s="5">
        <v>0</v>
      </c>
      <c r="J8160" s="5">
        <v>2016</v>
      </c>
      <c r="K8160" s="5">
        <v>1</v>
      </c>
      <c r="L8160" s="5" t="s">
        <v>2172</v>
      </c>
      <c r="M8160" s="5" t="s">
        <v>1400</v>
      </c>
      <c r="N8160" s="19">
        <v>9786045368404</v>
      </c>
    </row>
    <row r="8161" spans="1:14" ht="15.75" customHeight="1" x14ac:dyDescent="0.2">
      <c r="A8161" s="14">
        <v>131</v>
      </c>
      <c r="B8161" s="16">
        <v>860</v>
      </c>
      <c r="C8161" s="14" t="s">
        <v>11967</v>
      </c>
      <c r="D8161" s="17">
        <v>1</v>
      </c>
      <c r="E8161" s="5" t="s">
        <v>11968</v>
      </c>
      <c r="F8161" s="5">
        <v>0</v>
      </c>
      <c r="G8161" s="5" t="s">
        <v>11951</v>
      </c>
      <c r="H8161" s="20" t="str">
        <f ca="1">IFERROR(__xludf.DUMMYFUNCTION("GOOGLETRANSLATE(VIET!K8161,""vi"",""en"")"),"Literature (novels, poetry)")</f>
        <v>Literature (novels, poetry)</v>
      </c>
      <c r="I8161" s="5">
        <v>0</v>
      </c>
      <c r="J8161" s="5">
        <v>2017</v>
      </c>
      <c r="K8161" s="5">
        <v>1</v>
      </c>
      <c r="L8161" s="5" t="s">
        <v>2172</v>
      </c>
      <c r="M8161" s="5" t="s">
        <v>1400</v>
      </c>
      <c r="N8161" s="19">
        <v>9786045381779</v>
      </c>
    </row>
    <row r="8162" spans="1:14" ht="15.75" hidden="1" customHeight="1" x14ac:dyDescent="0.2">
      <c r="A8162" s="14">
        <v>132</v>
      </c>
      <c r="B8162" s="16">
        <v>860</v>
      </c>
      <c r="C8162" s="14" t="s">
        <v>11969</v>
      </c>
      <c r="D8162" s="17">
        <v>0</v>
      </c>
      <c r="E8162" s="5">
        <v>0</v>
      </c>
      <c r="F8162" s="5">
        <v>0</v>
      </c>
      <c r="G8162" s="5">
        <v>0</v>
      </c>
      <c r="H8162" s="5" t="s">
        <v>11602</v>
      </c>
      <c r="I8162" s="5">
        <v>0</v>
      </c>
      <c r="J8162" s="5">
        <v>0</v>
      </c>
      <c r="K8162" s="5">
        <v>0</v>
      </c>
      <c r="L8162" s="5">
        <v>0</v>
      </c>
      <c r="M8162" s="5">
        <v>0</v>
      </c>
      <c r="N8162" s="19">
        <v>0</v>
      </c>
    </row>
    <row r="8163" spans="1:14" ht="15.75" hidden="1" customHeight="1" x14ac:dyDescent="0.2">
      <c r="A8163" s="14">
        <v>133</v>
      </c>
      <c r="B8163" s="16">
        <v>860</v>
      </c>
      <c r="C8163" s="14" t="s">
        <v>11970</v>
      </c>
      <c r="D8163" s="17">
        <v>0</v>
      </c>
      <c r="E8163" s="5">
        <v>0</v>
      </c>
      <c r="F8163" s="5">
        <v>0</v>
      </c>
      <c r="G8163" s="5">
        <v>0</v>
      </c>
      <c r="H8163" s="5" t="s">
        <v>11602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  <c r="N8163" s="19">
        <v>0</v>
      </c>
    </row>
    <row r="8164" spans="1:14" ht="15.75" customHeight="1" x14ac:dyDescent="0.2">
      <c r="A8164" s="14">
        <v>134</v>
      </c>
      <c r="B8164" s="16">
        <v>860</v>
      </c>
      <c r="C8164" s="14" t="s">
        <v>11971</v>
      </c>
      <c r="D8164" s="17">
        <v>1</v>
      </c>
      <c r="E8164" s="5" t="s">
        <v>11972</v>
      </c>
      <c r="F8164" s="5" t="s">
        <v>11973</v>
      </c>
      <c r="G8164" s="5" t="s">
        <v>11974</v>
      </c>
      <c r="H8164" s="20" t="str">
        <f ca="1">IFERROR(__xludf.DUMMYFUNCTION("GOOGLETRANSLATE(VIET!K8164,""vi"",""en"")"),"Literature (novels, poetry)")</f>
        <v>Literature (novels, poetry)</v>
      </c>
      <c r="I8164" s="5">
        <v>0</v>
      </c>
      <c r="J8164" s="5">
        <v>2018</v>
      </c>
      <c r="K8164" s="5">
        <v>1</v>
      </c>
      <c r="L8164" s="5" t="s">
        <v>11635</v>
      </c>
      <c r="M8164" s="5" t="s">
        <v>1400</v>
      </c>
      <c r="N8164" s="19">
        <v>9786046498766</v>
      </c>
    </row>
    <row r="8165" spans="1:14" ht="15.75" customHeight="1" x14ac:dyDescent="0.2">
      <c r="A8165" s="14">
        <v>135</v>
      </c>
      <c r="B8165" s="16">
        <v>860</v>
      </c>
      <c r="C8165" s="14" t="s">
        <v>11975</v>
      </c>
      <c r="D8165" s="17">
        <v>1</v>
      </c>
      <c r="E8165" s="5" t="s">
        <v>11976</v>
      </c>
      <c r="F8165" s="5" t="s">
        <v>11977</v>
      </c>
      <c r="G8165" s="5" t="s">
        <v>11978</v>
      </c>
      <c r="H8165" s="20" t="str">
        <f ca="1">IFERROR(__xludf.DUMMYFUNCTION("GOOGLETRANSLATE(VIET!K8165,""vi"",""en"")"),"Literature (novels, poetry)")</f>
        <v>Literature (novels, poetry)</v>
      </c>
      <c r="I8165" s="5">
        <v>0</v>
      </c>
      <c r="J8165" s="5">
        <v>2016</v>
      </c>
      <c r="K8165" s="5">
        <v>1</v>
      </c>
      <c r="L8165" s="5" t="s">
        <v>11610</v>
      </c>
      <c r="M8165" s="5" t="s">
        <v>1400</v>
      </c>
      <c r="N8165" s="19">
        <v>9786046978602</v>
      </c>
    </row>
    <row r="8166" spans="1:14" ht="15.75" customHeight="1" x14ac:dyDescent="0.2">
      <c r="A8166" s="14">
        <v>136</v>
      </c>
      <c r="B8166" s="16">
        <v>860</v>
      </c>
      <c r="C8166" s="14" t="s">
        <v>11979</v>
      </c>
      <c r="D8166" s="17">
        <v>1</v>
      </c>
      <c r="E8166" s="5" t="s">
        <v>11980</v>
      </c>
      <c r="F8166" s="5" t="s">
        <v>11981</v>
      </c>
      <c r="G8166" s="5" t="s">
        <v>11982</v>
      </c>
      <c r="H8166" s="20" t="str">
        <f ca="1">IFERROR(__xludf.DUMMYFUNCTION("GOOGLETRANSLATE(VIET!K8166,""vi"",""en"")"),"Literature (novels, poetry)")</f>
        <v>Literature (novels, poetry)</v>
      </c>
      <c r="I8166" s="5">
        <v>1</v>
      </c>
      <c r="J8166" s="5">
        <v>2017</v>
      </c>
      <c r="K8166" s="5">
        <v>1</v>
      </c>
      <c r="L8166" s="5" t="s">
        <v>11439</v>
      </c>
      <c r="M8166" s="5" t="s">
        <v>1400</v>
      </c>
      <c r="N8166" s="19">
        <v>9786047744770</v>
      </c>
    </row>
    <row r="8167" spans="1:14" ht="15.75" customHeight="1" x14ac:dyDescent="0.2">
      <c r="A8167" s="14">
        <v>137</v>
      </c>
      <c r="B8167" s="16">
        <v>860</v>
      </c>
      <c r="C8167" s="14" t="s">
        <v>11983</v>
      </c>
      <c r="D8167" s="17">
        <v>1</v>
      </c>
      <c r="E8167" s="5" t="s">
        <v>11984</v>
      </c>
      <c r="F8167" s="5" t="s">
        <v>11985</v>
      </c>
      <c r="G8167" s="5" t="s">
        <v>11982</v>
      </c>
      <c r="H8167" s="20" t="str">
        <f ca="1">IFERROR(__xludf.DUMMYFUNCTION("GOOGLETRANSLATE(VIET!K8167,""vi"",""en"")"),"Literature (novels, poetry)")</f>
        <v>Literature (novels, poetry)</v>
      </c>
      <c r="I8167" s="5">
        <v>2</v>
      </c>
      <c r="J8167" s="5">
        <v>2017</v>
      </c>
      <c r="K8167" s="5">
        <v>1</v>
      </c>
      <c r="L8167" s="5" t="s">
        <v>11439</v>
      </c>
      <c r="M8167" s="5" t="s">
        <v>1400</v>
      </c>
      <c r="N8167" s="19">
        <v>9786047743759</v>
      </c>
    </row>
    <row r="8168" spans="1:14" ht="15.75" customHeight="1" x14ac:dyDescent="0.2">
      <c r="A8168" s="14">
        <v>138</v>
      </c>
      <c r="B8168" s="16">
        <v>860</v>
      </c>
      <c r="C8168" s="14" t="s">
        <v>11986</v>
      </c>
      <c r="D8168" s="17">
        <v>1</v>
      </c>
      <c r="E8168" s="5" t="s">
        <v>11987</v>
      </c>
      <c r="F8168" s="5" t="s">
        <v>11988</v>
      </c>
      <c r="G8168" s="5" t="s">
        <v>11982</v>
      </c>
      <c r="H8168" s="20" t="str">
        <f ca="1">IFERROR(__xludf.DUMMYFUNCTION("GOOGLETRANSLATE(VIET!K8168,""vi"",""en"")"),"Literature (novels, poetry)")</f>
        <v>Literature (novels, poetry)</v>
      </c>
      <c r="I8168" s="5">
        <v>3</v>
      </c>
      <c r="J8168" s="5">
        <v>2017</v>
      </c>
      <c r="K8168" s="5">
        <v>1</v>
      </c>
      <c r="L8168" s="5" t="s">
        <v>11439</v>
      </c>
      <c r="M8168" s="5" t="s">
        <v>1400</v>
      </c>
      <c r="N8168" s="19">
        <v>9786047743766</v>
      </c>
    </row>
    <row r="8169" spans="1:14" ht="15.75" customHeight="1" x14ac:dyDescent="0.2">
      <c r="A8169" s="14">
        <v>139</v>
      </c>
      <c r="B8169" s="16">
        <v>860</v>
      </c>
      <c r="C8169" s="14" t="s">
        <v>11989</v>
      </c>
      <c r="D8169" s="17">
        <v>1</v>
      </c>
      <c r="E8169" s="5" t="s">
        <v>11990</v>
      </c>
      <c r="F8169" s="5" t="s">
        <v>11991</v>
      </c>
      <c r="G8169" s="5" t="s">
        <v>11982</v>
      </c>
      <c r="H8169" s="20" t="str">
        <f ca="1">IFERROR(__xludf.DUMMYFUNCTION("GOOGLETRANSLATE(VIET!K8169,""vi"",""en"")"),"Literature (novels, poetry)")</f>
        <v>Literature (novels, poetry)</v>
      </c>
      <c r="I8169" s="5">
        <v>4</v>
      </c>
      <c r="J8169" s="5">
        <v>2018</v>
      </c>
      <c r="K8169" s="5">
        <v>1</v>
      </c>
      <c r="L8169" s="5" t="s">
        <v>11439</v>
      </c>
      <c r="M8169" s="5" t="s">
        <v>1400</v>
      </c>
      <c r="N8169" s="19">
        <v>9786047750887</v>
      </c>
    </row>
    <row r="8170" spans="1:14" ht="15.75" customHeight="1" x14ac:dyDescent="0.2">
      <c r="A8170" s="14">
        <v>140</v>
      </c>
      <c r="B8170" s="16">
        <v>860</v>
      </c>
      <c r="C8170" s="14" t="s">
        <v>11992</v>
      </c>
      <c r="D8170" s="17">
        <v>1</v>
      </c>
      <c r="E8170" s="5" t="s">
        <v>11993</v>
      </c>
      <c r="F8170" s="5" t="s">
        <v>11994</v>
      </c>
      <c r="G8170" s="5" t="s">
        <v>11982</v>
      </c>
      <c r="H8170" s="20" t="str">
        <f ca="1">IFERROR(__xludf.DUMMYFUNCTION("GOOGLETRANSLATE(VIET!K8170,""vi"",""en"")"),"Literature (novels, poetry)")</f>
        <v>Literature (novels, poetry)</v>
      </c>
      <c r="I8170" s="5">
        <v>5</v>
      </c>
      <c r="J8170" s="5">
        <v>2018</v>
      </c>
      <c r="K8170" s="5">
        <v>1</v>
      </c>
      <c r="L8170" s="5" t="s">
        <v>11439</v>
      </c>
      <c r="M8170" s="5" t="s">
        <v>1400</v>
      </c>
      <c r="N8170" s="19">
        <v>9786047754137</v>
      </c>
    </row>
    <row r="8171" spans="1:14" ht="15.75" customHeight="1" x14ac:dyDescent="0.2">
      <c r="A8171" s="14">
        <v>141</v>
      </c>
      <c r="B8171" s="16">
        <v>860</v>
      </c>
      <c r="C8171" s="14" t="s">
        <v>11995</v>
      </c>
      <c r="D8171" s="17">
        <v>1</v>
      </c>
      <c r="E8171" s="5" t="s">
        <v>11996</v>
      </c>
      <c r="F8171" s="5" t="s">
        <v>11997</v>
      </c>
      <c r="G8171" s="5" t="s">
        <v>11998</v>
      </c>
      <c r="H8171" s="20" t="str">
        <f ca="1">IFERROR(__xludf.DUMMYFUNCTION("GOOGLETRANSLATE(VIET!K8171,""vi"",""en"")"),"Literature (novels, poetry)")</f>
        <v>Literature (novels, poetry)</v>
      </c>
      <c r="I8171" s="5">
        <v>0</v>
      </c>
      <c r="J8171" s="5">
        <v>2016</v>
      </c>
      <c r="K8171" s="5">
        <v>1</v>
      </c>
      <c r="L8171" s="5" t="s">
        <v>6934</v>
      </c>
      <c r="M8171" s="5" t="s">
        <v>1400</v>
      </c>
      <c r="N8171" s="19">
        <v>9786046993589</v>
      </c>
    </row>
    <row r="8172" spans="1:14" ht="15.75" customHeight="1" x14ac:dyDescent="0.2">
      <c r="A8172" s="14">
        <v>142</v>
      </c>
      <c r="B8172" s="16">
        <v>860</v>
      </c>
      <c r="C8172" s="14" t="s">
        <v>11999</v>
      </c>
      <c r="D8172" s="17">
        <v>1</v>
      </c>
      <c r="E8172" s="5" t="s">
        <v>12000</v>
      </c>
      <c r="F8172" s="5" t="s">
        <v>12001</v>
      </c>
      <c r="G8172" s="5" t="s">
        <v>12002</v>
      </c>
      <c r="H8172" s="20" t="str">
        <f ca="1">IFERROR(__xludf.DUMMYFUNCTION("GOOGLETRANSLATE(VIET!K8172,""vi"",""en"")"),"Literature (novels, poetry)")</f>
        <v>Literature (novels, poetry)</v>
      </c>
      <c r="I8172" s="5">
        <v>0</v>
      </c>
      <c r="J8172" s="5">
        <v>2018</v>
      </c>
      <c r="K8172" s="5">
        <v>1</v>
      </c>
      <c r="L8172" s="5" t="s">
        <v>11834</v>
      </c>
      <c r="M8172" s="5" t="s">
        <v>1400</v>
      </c>
      <c r="N8172" s="19">
        <v>9786045525500</v>
      </c>
    </row>
    <row r="8173" spans="1:14" ht="15.75" customHeight="1" x14ac:dyDescent="0.2">
      <c r="A8173" s="14">
        <v>143</v>
      </c>
      <c r="B8173" s="16">
        <v>860</v>
      </c>
      <c r="C8173" s="14" t="s">
        <v>12003</v>
      </c>
      <c r="D8173" s="17">
        <v>1</v>
      </c>
      <c r="E8173" s="5" t="s">
        <v>12004</v>
      </c>
      <c r="F8173" s="5" t="s">
        <v>12005</v>
      </c>
      <c r="G8173" s="5" t="s">
        <v>12006</v>
      </c>
      <c r="H8173" s="20" t="str">
        <f ca="1">IFERROR(__xludf.DUMMYFUNCTION("GOOGLETRANSLATE(VIET!K8173,""vi"",""en"")"),"Literature (novels, poetry)")</f>
        <v>Literature (novels, poetry)</v>
      </c>
      <c r="I8173" s="5">
        <v>1</v>
      </c>
      <c r="J8173" s="5">
        <v>2018</v>
      </c>
      <c r="K8173" s="5">
        <v>1</v>
      </c>
      <c r="L8173" s="5" t="s">
        <v>6934</v>
      </c>
      <c r="M8173" s="5" t="s">
        <v>1400</v>
      </c>
      <c r="N8173" s="19">
        <v>9786049691324</v>
      </c>
    </row>
    <row r="8174" spans="1:14" ht="15.75" customHeight="1" x14ac:dyDescent="0.2">
      <c r="A8174" s="14">
        <v>144</v>
      </c>
      <c r="B8174" s="16">
        <v>860</v>
      </c>
      <c r="C8174" s="14" t="s">
        <v>12007</v>
      </c>
      <c r="D8174" s="17">
        <v>1</v>
      </c>
      <c r="E8174" s="5" t="s">
        <v>12008</v>
      </c>
      <c r="F8174" s="5" t="s">
        <v>12009</v>
      </c>
      <c r="G8174" s="5" t="s">
        <v>12006</v>
      </c>
      <c r="H8174" s="20" t="str">
        <f ca="1">IFERROR(__xludf.DUMMYFUNCTION("GOOGLETRANSLATE(VIET!K8174,""vi"",""en"")"),"Literature (novels, poetry)")</f>
        <v>Literature (novels, poetry)</v>
      </c>
      <c r="I8174" s="5">
        <v>2</v>
      </c>
      <c r="J8174" s="5">
        <v>2018</v>
      </c>
      <c r="K8174" s="5">
        <v>1</v>
      </c>
      <c r="L8174" s="5" t="s">
        <v>6934</v>
      </c>
      <c r="M8174" s="5" t="s">
        <v>1400</v>
      </c>
      <c r="N8174" s="19">
        <v>9786049696954</v>
      </c>
    </row>
    <row r="8175" spans="1:14" ht="15.75" customHeight="1" x14ac:dyDescent="0.2">
      <c r="A8175" s="14">
        <v>145</v>
      </c>
      <c r="B8175" s="16">
        <v>860</v>
      </c>
      <c r="C8175" s="14" t="s">
        <v>12010</v>
      </c>
      <c r="D8175" s="17">
        <v>1</v>
      </c>
      <c r="E8175" s="5" t="s">
        <v>12011</v>
      </c>
      <c r="F8175" s="5" t="s">
        <v>12012</v>
      </c>
      <c r="G8175" s="5" t="s">
        <v>12006</v>
      </c>
      <c r="H8175" s="20" t="str">
        <f ca="1">IFERROR(__xludf.DUMMYFUNCTION("GOOGLETRANSLATE(VIET!K8175,""vi"",""en"")"),"Literature (novels, poetry)")</f>
        <v>Literature (novels, poetry)</v>
      </c>
      <c r="I8175" s="5">
        <v>3</v>
      </c>
      <c r="J8175" s="5">
        <v>2018</v>
      </c>
      <c r="K8175" s="5">
        <v>1</v>
      </c>
      <c r="L8175" s="5" t="s">
        <v>11834</v>
      </c>
      <c r="M8175" s="5" t="s">
        <v>1400</v>
      </c>
      <c r="N8175" s="19">
        <v>9786045533093</v>
      </c>
    </row>
    <row r="8176" spans="1:14" ht="15.75" customHeight="1" x14ac:dyDescent="0.2">
      <c r="A8176" s="14">
        <v>146</v>
      </c>
      <c r="B8176" s="16">
        <v>860</v>
      </c>
      <c r="C8176" s="14" t="s">
        <v>12013</v>
      </c>
      <c r="D8176" s="17">
        <v>1</v>
      </c>
      <c r="E8176" s="5" t="s">
        <v>12014</v>
      </c>
      <c r="F8176" s="5" t="s">
        <v>12015</v>
      </c>
      <c r="G8176" s="5" t="s">
        <v>12006</v>
      </c>
      <c r="H8176" s="20" t="str">
        <f ca="1">IFERROR(__xludf.DUMMYFUNCTION("GOOGLETRANSLATE(VIET!K8176,""vi"",""en"")"),"Literature (novels, poetry)")</f>
        <v>Literature (novels, poetry)</v>
      </c>
      <c r="I8176" s="5">
        <v>4</v>
      </c>
      <c r="J8176" s="5">
        <v>2019</v>
      </c>
      <c r="K8176" s="5">
        <v>1</v>
      </c>
      <c r="L8176" s="5" t="s">
        <v>11834</v>
      </c>
      <c r="M8176" s="5" t="s">
        <v>1400</v>
      </c>
      <c r="N8176" s="19">
        <v>9786045534519</v>
      </c>
    </row>
    <row r="8177" spans="1:14" ht="15.75" customHeight="1" x14ac:dyDescent="0.2">
      <c r="A8177" s="14">
        <v>147</v>
      </c>
      <c r="B8177" s="16">
        <v>860</v>
      </c>
      <c r="C8177" s="14" t="s">
        <v>12016</v>
      </c>
      <c r="D8177" s="17">
        <v>1</v>
      </c>
      <c r="E8177" s="5" t="s">
        <v>12017</v>
      </c>
      <c r="F8177" s="5" t="s">
        <v>12018</v>
      </c>
      <c r="G8177" s="5" t="s">
        <v>12006</v>
      </c>
      <c r="H8177" s="20" t="str">
        <f ca="1">IFERROR(__xludf.DUMMYFUNCTION("GOOGLETRANSLATE(VIET!K8177,""vi"",""en"")"),"Literature (novels, poetry)")</f>
        <v>Literature (novels, poetry)</v>
      </c>
      <c r="I8177" s="5">
        <v>5</v>
      </c>
      <c r="J8177" s="5">
        <v>2019</v>
      </c>
      <c r="K8177" s="5">
        <v>1</v>
      </c>
      <c r="L8177" s="5" t="s">
        <v>11834</v>
      </c>
      <c r="M8177" s="5" t="s">
        <v>1400</v>
      </c>
      <c r="N8177" s="19">
        <v>9786045543665</v>
      </c>
    </row>
    <row r="8178" spans="1:14" ht="15.75" customHeight="1" x14ac:dyDescent="0.2">
      <c r="A8178" s="14">
        <v>148</v>
      </c>
      <c r="B8178" s="16">
        <v>860</v>
      </c>
      <c r="C8178" s="14" t="s">
        <v>12019</v>
      </c>
      <c r="D8178" s="17">
        <v>1</v>
      </c>
      <c r="E8178" s="5" t="s">
        <v>12020</v>
      </c>
      <c r="F8178" s="5" t="s">
        <v>12021</v>
      </c>
      <c r="G8178" s="5" t="s">
        <v>12006</v>
      </c>
      <c r="H8178" s="20" t="str">
        <f ca="1">IFERROR(__xludf.DUMMYFUNCTION("GOOGLETRANSLATE(VIET!K8178,""vi"",""en"")"),"Literature (novels, poetry)")</f>
        <v>Literature (novels, poetry)</v>
      </c>
      <c r="I8178" s="5">
        <v>6</v>
      </c>
      <c r="J8178" s="5">
        <v>2019</v>
      </c>
      <c r="K8178" s="5">
        <v>1</v>
      </c>
      <c r="L8178" s="5" t="s">
        <v>11834</v>
      </c>
      <c r="M8178" s="5" t="s">
        <v>1400</v>
      </c>
      <c r="N8178" s="19">
        <v>9786045543672</v>
      </c>
    </row>
    <row r="8179" spans="1:14" ht="15.75" customHeight="1" x14ac:dyDescent="0.2">
      <c r="A8179" s="14">
        <v>151</v>
      </c>
      <c r="B8179" s="16">
        <v>860</v>
      </c>
      <c r="C8179" s="14" t="s">
        <v>12022</v>
      </c>
      <c r="D8179" s="17">
        <v>1</v>
      </c>
      <c r="E8179" s="5" t="s">
        <v>12023</v>
      </c>
      <c r="F8179" s="5">
        <v>0</v>
      </c>
      <c r="G8179" s="5" t="s">
        <v>12006</v>
      </c>
      <c r="H8179" s="20" t="str">
        <f ca="1">IFERROR(__xludf.DUMMYFUNCTION("GOOGLETRANSLATE(VIET!K8179,""vi"",""en"")"),"Literature (novels, poetry)")</f>
        <v>Literature (novels, poetry)</v>
      </c>
      <c r="I8179" s="5">
        <v>1</v>
      </c>
      <c r="J8179" s="5">
        <v>2015</v>
      </c>
      <c r="K8179" s="5">
        <v>1</v>
      </c>
      <c r="L8179" s="5" t="s">
        <v>12024</v>
      </c>
      <c r="M8179" s="5" t="s">
        <v>1400</v>
      </c>
      <c r="N8179" s="19">
        <v>9786046915577</v>
      </c>
    </row>
    <row r="8180" spans="1:14" ht="15.75" customHeight="1" x14ac:dyDescent="0.2">
      <c r="A8180" s="14">
        <v>152</v>
      </c>
      <c r="B8180" s="16">
        <v>860</v>
      </c>
      <c r="C8180" s="14" t="s">
        <v>12025</v>
      </c>
      <c r="D8180" s="17">
        <v>1</v>
      </c>
      <c r="E8180" s="5" t="s">
        <v>12026</v>
      </c>
      <c r="F8180" s="5">
        <v>0</v>
      </c>
      <c r="G8180" s="5" t="s">
        <v>12006</v>
      </c>
      <c r="H8180" s="20" t="str">
        <f ca="1">IFERROR(__xludf.DUMMYFUNCTION("GOOGLETRANSLATE(VIET!K8180,""vi"",""en"")"),"Literature (novels, poetry)")</f>
        <v>Literature (novels, poetry)</v>
      </c>
      <c r="I8180" s="5">
        <v>2</v>
      </c>
      <c r="J8180" s="5">
        <v>2015</v>
      </c>
      <c r="K8180" s="5">
        <v>1</v>
      </c>
      <c r="L8180" s="5" t="s">
        <v>12024</v>
      </c>
      <c r="M8180" s="5" t="s">
        <v>1400</v>
      </c>
      <c r="N8180" s="19">
        <v>9786046925057</v>
      </c>
    </row>
    <row r="8181" spans="1:14" ht="15.75" customHeight="1" x14ac:dyDescent="0.2">
      <c r="A8181" s="14">
        <v>153</v>
      </c>
      <c r="B8181" s="16">
        <v>860</v>
      </c>
      <c r="C8181" s="14" t="s">
        <v>12027</v>
      </c>
      <c r="D8181" s="17">
        <v>1</v>
      </c>
      <c r="E8181" s="5" t="s">
        <v>12028</v>
      </c>
      <c r="F8181" s="5">
        <v>0</v>
      </c>
      <c r="G8181" s="5" t="s">
        <v>12006</v>
      </c>
      <c r="H8181" s="20" t="str">
        <f ca="1">IFERROR(__xludf.DUMMYFUNCTION("GOOGLETRANSLATE(VIET!K8181,""vi"",""en"")"),"Literature (novels, poetry)")</f>
        <v>Literature (novels, poetry)</v>
      </c>
      <c r="I8181" s="5">
        <v>3</v>
      </c>
      <c r="J8181" s="5">
        <v>2015</v>
      </c>
      <c r="K8181" s="5">
        <v>1</v>
      </c>
      <c r="L8181" s="5" t="s">
        <v>12024</v>
      </c>
      <c r="M8181" s="5" t="s">
        <v>1400</v>
      </c>
      <c r="N8181" s="19">
        <v>9786046928102</v>
      </c>
    </row>
    <row r="8182" spans="1:14" ht="15.75" customHeight="1" x14ac:dyDescent="0.2">
      <c r="A8182" s="14">
        <v>154</v>
      </c>
      <c r="B8182" s="16">
        <v>860</v>
      </c>
      <c r="C8182" s="14" t="s">
        <v>12029</v>
      </c>
      <c r="D8182" s="17">
        <v>1</v>
      </c>
      <c r="E8182" s="5" t="s">
        <v>12030</v>
      </c>
      <c r="F8182" s="5">
        <v>0</v>
      </c>
      <c r="G8182" s="5" t="s">
        <v>12006</v>
      </c>
      <c r="H8182" s="20" t="str">
        <f ca="1">IFERROR(__xludf.DUMMYFUNCTION("GOOGLETRANSLATE(VIET!K8182,""vi"",""en"")"),"Literature (novels, poetry)")</f>
        <v>Literature (novels, poetry)</v>
      </c>
      <c r="I8182" s="5">
        <v>4</v>
      </c>
      <c r="J8182" s="5">
        <v>2015</v>
      </c>
      <c r="K8182" s="5">
        <v>1</v>
      </c>
      <c r="L8182" s="5" t="s">
        <v>12024</v>
      </c>
      <c r="M8182" s="5" t="s">
        <v>1400</v>
      </c>
      <c r="N8182" s="19">
        <v>9786046928119</v>
      </c>
    </row>
    <row r="8183" spans="1:14" ht="15.75" customHeight="1" x14ac:dyDescent="0.2">
      <c r="A8183" s="14">
        <v>155</v>
      </c>
      <c r="B8183" s="16">
        <v>860</v>
      </c>
      <c r="C8183" s="14" t="s">
        <v>12031</v>
      </c>
      <c r="D8183" s="17">
        <v>1</v>
      </c>
      <c r="E8183" s="5" t="s">
        <v>12032</v>
      </c>
      <c r="F8183" s="5">
        <v>0</v>
      </c>
      <c r="G8183" s="5" t="s">
        <v>12006</v>
      </c>
      <c r="H8183" s="20" t="str">
        <f ca="1">IFERROR(__xludf.DUMMYFUNCTION("GOOGLETRANSLATE(VIET!K8183,""vi"",""en"")"),"Literature (novels, poetry)")</f>
        <v>Literature (novels, poetry)</v>
      </c>
      <c r="I8183" s="5">
        <v>5</v>
      </c>
      <c r="J8183" s="5">
        <v>2015</v>
      </c>
      <c r="K8183" s="5">
        <v>1</v>
      </c>
      <c r="L8183" s="5" t="s">
        <v>12024</v>
      </c>
      <c r="M8183" s="5" t="s">
        <v>1400</v>
      </c>
      <c r="N8183" s="19">
        <v>9786046936497</v>
      </c>
    </row>
    <row r="8184" spans="1:14" ht="15.75" customHeight="1" x14ac:dyDescent="0.2">
      <c r="A8184" s="14">
        <v>156</v>
      </c>
      <c r="B8184" s="16">
        <v>860</v>
      </c>
      <c r="C8184" s="14" t="s">
        <v>12033</v>
      </c>
      <c r="D8184" s="17">
        <v>1</v>
      </c>
      <c r="E8184" s="5" t="s">
        <v>12034</v>
      </c>
      <c r="F8184" s="5">
        <v>0</v>
      </c>
      <c r="G8184" s="5" t="s">
        <v>12006</v>
      </c>
      <c r="H8184" s="20" t="str">
        <f ca="1">IFERROR(__xludf.DUMMYFUNCTION("GOOGLETRANSLATE(VIET!K8184,""vi"",""en"")"),"Literature (novels, poetry)")</f>
        <v>Literature (novels, poetry)</v>
      </c>
      <c r="I8184" s="5">
        <v>6</v>
      </c>
      <c r="J8184" s="5">
        <v>2015</v>
      </c>
      <c r="K8184" s="5">
        <v>1</v>
      </c>
      <c r="L8184" s="5" t="s">
        <v>12024</v>
      </c>
      <c r="M8184" s="5" t="s">
        <v>1400</v>
      </c>
      <c r="N8184" s="19">
        <v>9786046936480</v>
      </c>
    </row>
    <row r="8185" spans="1:14" ht="15.75" customHeight="1" x14ac:dyDescent="0.2">
      <c r="A8185" s="14">
        <v>157</v>
      </c>
      <c r="B8185" s="16">
        <v>860</v>
      </c>
      <c r="C8185" s="14" t="s">
        <v>12035</v>
      </c>
      <c r="D8185" s="17">
        <v>1</v>
      </c>
      <c r="E8185" s="5" t="s">
        <v>12036</v>
      </c>
      <c r="F8185" s="5">
        <v>0</v>
      </c>
      <c r="G8185" s="5" t="s">
        <v>12006</v>
      </c>
      <c r="H8185" s="20" t="str">
        <f ca="1">IFERROR(__xludf.DUMMYFUNCTION("GOOGLETRANSLATE(VIET!K8185,""vi"",""en"")"),"Literature (novels, poetry)")</f>
        <v>Literature (novels, poetry)</v>
      </c>
      <c r="I8185" s="5">
        <v>7</v>
      </c>
      <c r="J8185" s="5">
        <v>2015</v>
      </c>
      <c r="K8185" s="5">
        <v>1</v>
      </c>
      <c r="L8185" s="5" t="s">
        <v>12024</v>
      </c>
      <c r="M8185" s="5" t="s">
        <v>1400</v>
      </c>
      <c r="N8185" s="19">
        <v>9786046955894</v>
      </c>
    </row>
    <row r="8186" spans="1:14" ht="15.75" customHeight="1" x14ac:dyDescent="0.2">
      <c r="A8186" s="14">
        <v>158</v>
      </c>
      <c r="B8186" s="16">
        <v>860</v>
      </c>
      <c r="C8186" s="14" t="s">
        <v>12037</v>
      </c>
      <c r="D8186" s="17">
        <v>1</v>
      </c>
      <c r="E8186" s="5" t="s">
        <v>12038</v>
      </c>
      <c r="F8186" s="5">
        <v>0</v>
      </c>
      <c r="G8186" s="5" t="s">
        <v>12006</v>
      </c>
      <c r="H8186" s="20" t="str">
        <f ca="1">IFERROR(__xludf.DUMMYFUNCTION("GOOGLETRANSLATE(VIET!K8186,""vi"",""en"")"),"Literature (novels, poetry)")</f>
        <v>Literature (novels, poetry)</v>
      </c>
      <c r="I8186" s="5">
        <v>8</v>
      </c>
      <c r="J8186" s="5">
        <v>2017</v>
      </c>
      <c r="K8186" s="5">
        <v>1</v>
      </c>
      <c r="L8186" s="5" t="s">
        <v>12024</v>
      </c>
      <c r="M8186" s="5" t="s">
        <v>1400</v>
      </c>
      <c r="N8186" s="19">
        <v>0</v>
      </c>
    </row>
    <row r="8187" spans="1:14" ht="15.75" customHeight="1" x14ac:dyDescent="0.2">
      <c r="A8187" s="14">
        <v>159</v>
      </c>
      <c r="B8187" s="16">
        <v>860</v>
      </c>
      <c r="C8187" s="14" t="s">
        <v>12039</v>
      </c>
      <c r="D8187" s="17">
        <v>1</v>
      </c>
      <c r="E8187" s="5" t="s">
        <v>12040</v>
      </c>
      <c r="F8187" s="5" t="s">
        <v>12041</v>
      </c>
      <c r="G8187" s="5" t="s">
        <v>12006</v>
      </c>
      <c r="H8187" s="20" t="str">
        <f ca="1">IFERROR(__xludf.DUMMYFUNCTION("GOOGLETRANSLATE(VIET!K8187,""vi"",""en"")"),"Literature (novels, poetry)")</f>
        <v>Literature (novels, poetry)</v>
      </c>
      <c r="I8187" s="5">
        <v>1</v>
      </c>
      <c r="J8187" s="5">
        <v>2018</v>
      </c>
      <c r="K8187" s="5">
        <v>1</v>
      </c>
      <c r="L8187" s="5" t="s">
        <v>11834</v>
      </c>
      <c r="M8187" s="5" t="s">
        <v>1400</v>
      </c>
      <c r="N8187" s="19">
        <v>9786045533932</v>
      </c>
    </row>
    <row r="8188" spans="1:14" ht="15.75" customHeight="1" x14ac:dyDescent="0.2">
      <c r="A8188" s="14">
        <v>160</v>
      </c>
      <c r="B8188" s="16">
        <v>860</v>
      </c>
      <c r="C8188" s="14" t="s">
        <v>12042</v>
      </c>
      <c r="D8188" s="17">
        <v>1</v>
      </c>
      <c r="E8188" s="5" t="s">
        <v>12043</v>
      </c>
      <c r="F8188" s="5">
        <v>0</v>
      </c>
      <c r="G8188" s="5" t="s">
        <v>12006</v>
      </c>
      <c r="H8188" s="20" t="str">
        <f ca="1">IFERROR(__xludf.DUMMYFUNCTION("GOOGLETRANSLATE(VIET!K8188,""vi"",""en"")"),"Literature (novels, poetry)")</f>
        <v>Literature (novels, poetry)</v>
      </c>
      <c r="I8188" s="5">
        <v>1</v>
      </c>
      <c r="J8188" s="5">
        <v>2017</v>
      </c>
      <c r="K8188" s="5">
        <v>1</v>
      </c>
      <c r="L8188" s="5" t="s">
        <v>12024</v>
      </c>
      <c r="M8188" s="5" t="s">
        <v>1400</v>
      </c>
      <c r="N8188" s="19">
        <v>0</v>
      </c>
    </row>
    <row r="8189" spans="1:14" ht="15.75" customHeight="1" x14ac:dyDescent="0.2">
      <c r="A8189" s="14">
        <v>161</v>
      </c>
      <c r="B8189" s="16">
        <v>860</v>
      </c>
      <c r="C8189" s="14" t="s">
        <v>12044</v>
      </c>
      <c r="D8189" s="17">
        <v>1</v>
      </c>
      <c r="E8189" s="5" t="s">
        <v>12045</v>
      </c>
      <c r="F8189" s="5">
        <v>0</v>
      </c>
      <c r="G8189" s="5" t="s">
        <v>12006</v>
      </c>
      <c r="H8189" s="20" t="str">
        <f ca="1">IFERROR(__xludf.DUMMYFUNCTION("GOOGLETRANSLATE(VIET!K8189,""vi"",""en"")"),"Literature (novels, poetry)")</f>
        <v>Literature (novels, poetry)</v>
      </c>
      <c r="I8189" s="5">
        <v>2</v>
      </c>
      <c r="J8189" s="5">
        <v>2017</v>
      </c>
      <c r="K8189" s="5">
        <v>1</v>
      </c>
      <c r="L8189" s="5" t="s">
        <v>12024</v>
      </c>
      <c r="M8189" s="5" t="s">
        <v>1400</v>
      </c>
      <c r="N8189" s="19">
        <v>0</v>
      </c>
    </row>
    <row r="8190" spans="1:14" ht="15.75" customHeight="1" x14ac:dyDescent="0.2">
      <c r="A8190" s="14">
        <v>162</v>
      </c>
      <c r="B8190" s="16">
        <v>860</v>
      </c>
      <c r="C8190" s="14" t="s">
        <v>12046</v>
      </c>
      <c r="D8190" s="17">
        <v>1</v>
      </c>
      <c r="E8190" s="5" t="s">
        <v>12047</v>
      </c>
      <c r="F8190" s="5">
        <v>0</v>
      </c>
      <c r="G8190" s="5" t="s">
        <v>12006</v>
      </c>
      <c r="H8190" s="20" t="str">
        <f ca="1">IFERROR(__xludf.DUMMYFUNCTION("GOOGLETRANSLATE(VIET!K8190,""vi"",""en"")"),"Literature (novels, poetry)")</f>
        <v>Literature (novels, poetry)</v>
      </c>
      <c r="I8190" s="5">
        <v>3</v>
      </c>
      <c r="J8190" s="5">
        <v>2017</v>
      </c>
      <c r="K8190" s="5">
        <v>1</v>
      </c>
      <c r="L8190" s="5" t="s">
        <v>12024</v>
      </c>
      <c r="M8190" s="5" t="s">
        <v>1400</v>
      </c>
      <c r="N8190" s="19">
        <v>0</v>
      </c>
    </row>
    <row r="8191" spans="1:14" ht="15.75" customHeight="1" x14ac:dyDescent="0.2">
      <c r="A8191" s="14">
        <v>163</v>
      </c>
      <c r="B8191" s="16">
        <v>860</v>
      </c>
      <c r="C8191" s="14" t="s">
        <v>12048</v>
      </c>
      <c r="D8191" s="17">
        <v>1</v>
      </c>
      <c r="E8191" s="5" t="s">
        <v>12049</v>
      </c>
      <c r="F8191" s="5" t="s">
        <v>12050</v>
      </c>
      <c r="G8191" s="5" t="s">
        <v>12006</v>
      </c>
      <c r="H8191" s="20" t="str">
        <f ca="1">IFERROR(__xludf.DUMMYFUNCTION("GOOGLETRANSLATE(VIET!K8191,""vi"",""en"")"),"Literature (novels, poetry)")</f>
        <v>Literature (novels, poetry)</v>
      </c>
      <c r="I8191" s="5">
        <v>4</v>
      </c>
      <c r="J8191" s="5">
        <v>2018</v>
      </c>
      <c r="K8191" s="5">
        <v>1</v>
      </c>
      <c r="L8191" s="5" t="s">
        <v>6934</v>
      </c>
      <c r="M8191" s="5" t="s">
        <v>1400</v>
      </c>
      <c r="N8191" s="19">
        <v>9786049696930</v>
      </c>
    </row>
    <row r="8192" spans="1:14" ht="15.75" customHeight="1" x14ac:dyDescent="0.2">
      <c r="A8192" s="14">
        <v>164</v>
      </c>
      <c r="B8192" s="16">
        <v>860</v>
      </c>
      <c r="C8192" s="14" t="s">
        <v>12051</v>
      </c>
      <c r="D8192" s="17">
        <v>1</v>
      </c>
      <c r="E8192" s="5" t="s">
        <v>12052</v>
      </c>
      <c r="F8192" s="5">
        <v>0</v>
      </c>
      <c r="G8192" s="5" t="s">
        <v>12006</v>
      </c>
      <c r="H8192" s="20" t="str">
        <f ca="1">IFERROR(__xludf.DUMMYFUNCTION("GOOGLETRANSLATE(VIET!K8192,""vi"",""en"")"),"Literature (novels, poetry)")</f>
        <v>Literature (novels, poetry)</v>
      </c>
      <c r="I8192" s="5">
        <v>1</v>
      </c>
      <c r="J8192" s="5">
        <v>2017</v>
      </c>
      <c r="K8192" s="5">
        <v>1</v>
      </c>
      <c r="L8192" s="5" t="s">
        <v>12024</v>
      </c>
      <c r="M8192" s="5" t="s">
        <v>1400</v>
      </c>
      <c r="N8192" s="19">
        <v>0</v>
      </c>
    </row>
    <row r="8193" spans="1:14" ht="15.75" customHeight="1" x14ac:dyDescent="0.2">
      <c r="A8193" s="14">
        <v>165</v>
      </c>
      <c r="B8193" s="16">
        <v>860</v>
      </c>
      <c r="C8193" s="14" t="s">
        <v>12053</v>
      </c>
      <c r="D8193" s="17">
        <v>1</v>
      </c>
      <c r="E8193" s="5" t="s">
        <v>12054</v>
      </c>
      <c r="F8193" s="5">
        <v>0</v>
      </c>
      <c r="G8193" s="5" t="s">
        <v>12006</v>
      </c>
      <c r="H8193" s="20" t="str">
        <f ca="1">IFERROR(__xludf.DUMMYFUNCTION("GOOGLETRANSLATE(VIET!K8193,""vi"",""en"")"),"Literature (novels, poetry)")</f>
        <v>Literature (novels, poetry)</v>
      </c>
      <c r="I8193" s="5">
        <v>2</v>
      </c>
      <c r="J8193" s="5">
        <v>2017</v>
      </c>
      <c r="K8193" s="5">
        <v>1</v>
      </c>
      <c r="L8193" s="5" t="s">
        <v>12024</v>
      </c>
      <c r="M8193" s="5" t="s">
        <v>1400</v>
      </c>
      <c r="N8193" s="19">
        <v>0</v>
      </c>
    </row>
    <row r="8194" spans="1:14" ht="15.75" customHeight="1" x14ac:dyDescent="0.2">
      <c r="A8194" s="14">
        <v>166</v>
      </c>
      <c r="B8194" s="16">
        <v>860</v>
      </c>
      <c r="C8194" s="14" t="s">
        <v>12055</v>
      </c>
      <c r="D8194" s="17">
        <v>1</v>
      </c>
      <c r="E8194" s="5" t="s">
        <v>12056</v>
      </c>
      <c r="F8194" s="5" t="s">
        <v>12057</v>
      </c>
      <c r="G8194" s="5" t="s">
        <v>12006</v>
      </c>
      <c r="H8194" s="20" t="str">
        <f ca="1">IFERROR(__xludf.DUMMYFUNCTION("GOOGLETRANSLATE(VIET!K8194,""vi"",""en"")"),"Literature (novels, poetry)")</f>
        <v>Literature (novels, poetry)</v>
      </c>
      <c r="I8194" s="5">
        <v>3</v>
      </c>
      <c r="J8194" s="5">
        <v>2018</v>
      </c>
      <c r="K8194" s="5">
        <v>1</v>
      </c>
      <c r="L8194" s="5" t="s">
        <v>6934</v>
      </c>
      <c r="M8194" s="5" t="s">
        <v>1400</v>
      </c>
      <c r="N8194" s="19">
        <v>9786049631153</v>
      </c>
    </row>
    <row r="8195" spans="1:14" ht="15.75" customHeight="1" x14ac:dyDescent="0.2">
      <c r="A8195" s="14">
        <v>167</v>
      </c>
      <c r="B8195" s="16">
        <v>860</v>
      </c>
      <c r="C8195" s="14" t="s">
        <v>12058</v>
      </c>
      <c r="D8195" s="17">
        <v>2</v>
      </c>
      <c r="E8195" s="5" t="s">
        <v>12059</v>
      </c>
      <c r="F8195" s="5">
        <v>0</v>
      </c>
      <c r="G8195" s="5" t="s">
        <v>6640</v>
      </c>
      <c r="H8195" s="20" t="str">
        <f ca="1">IFERROR(__xludf.DUMMYFUNCTION("GOOGLETRANSLATE(VIET!K8195,""vi"",""en"")"),"Literature (novels, poetry)")</f>
        <v>Literature (novels, poetry)</v>
      </c>
      <c r="I8195" s="5">
        <v>0</v>
      </c>
      <c r="J8195" s="5">
        <v>2015</v>
      </c>
      <c r="K8195" s="5">
        <v>1</v>
      </c>
      <c r="L8195" s="5" t="s">
        <v>2172</v>
      </c>
      <c r="M8195" s="5" t="s">
        <v>1400</v>
      </c>
      <c r="N8195" s="19">
        <v>9786045344064</v>
      </c>
    </row>
    <row r="8196" spans="1:14" ht="15.75" customHeight="1" x14ac:dyDescent="0.2">
      <c r="A8196" s="14">
        <v>168</v>
      </c>
      <c r="B8196" s="16">
        <v>860</v>
      </c>
      <c r="C8196" s="14" t="s">
        <v>12060</v>
      </c>
      <c r="D8196" s="17">
        <v>2</v>
      </c>
      <c r="E8196" s="5" t="s">
        <v>12061</v>
      </c>
      <c r="F8196" s="5">
        <v>1981</v>
      </c>
      <c r="G8196" s="5" t="s">
        <v>6640</v>
      </c>
      <c r="H8196" s="20" t="str">
        <f ca="1">IFERROR(__xludf.DUMMYFUNCTION("GOOGLETRANSLATE(VIET!K8196,""vi"",""en"")"),"Literature (novels, poetry)")</f>
        <v>Literature (novels, poetry)</v>
      </c>
      <c r="I8196" s="5">
        <v>0</v>
      </c>
      <c r="J8196" s="5">
        <v>2007</v>
      </c>
      <c r="K8196" s="5">
        <v>1</v>
      </c>
      <c r="L8196" s="5" t="s">
        <v>12062</v>
      </c>
      <c r="M8196" s="5" t="s">
        <v>1400</v>
      </c>
      <c r="N8196" s="19">
        <v>8935068002487</v>
      </c>
    </row>
    <row r="8197" spans="1:14" ht="15.75" customHeight="1" x14ac:dyDescent="0.2">
      <c r="A8197" s="14">
        <v>169</v>
      </c>
      <c r="B8197" s="16">
        <v>860</v>
      </c>
      <c r="C8197" s="14" t="s">
        <v>12063</v>
      </c>
      <c r="D8197" s="17">
        <v>1</v>
      </c>
      <c r="E8197" s="5" t="s">
        <v>12064</v>
      </c>
      <c r="F8197" s="5">
        <v>1982</v>
      </c>
      <c r="G8197" s="5" t="s">
        <v>6640</v>
      </c>
      <c r="H8197" s="20" t="str">
        <f ca="1">IFERROR(__xludf.DUMMYFUNCTION("GOOGLETRANSLATE(VIET!K8197,""vi"",""en"")"),"Literature (novels, poetry)")</f>
        <v>Literature (novels, poetry)</v>
      </c>
      <c r="I8197" s="5">
        <v>0</v>
      </c>
      <c r="J8197" s="5">
        <v>2005</v>
      </c>
      <c r="K8197" s="5">
        <v>0</v>
      </c>
      <c r="L8197" s="5" t="s">
        <v>2172</v>
      </c>
      <c r="M8197" s="5" t="s">
        <v>1400</v>
      </c>
      <c r="N8197" s="19" t="s">
        <v>32</v>
      </c>
    </row>
    <row r="8198" spans="1:14" ht="15.75" customHeight="1" x14ac:dyDescent="0.2">
      <c r="A8198" s="14">
        <v>170</v>
      </c>
      <c r="B8198" s="16">
        <v>860</v>
      </c>
      <c r="C8198" s="14" t="s">
        <v>12065</v>
      </c>
      <c r="D8198" s="17">
        <v>3</v>
      </c>
      <c r="E8198" s="5" t="s">
        <v>12066</v>
      </c>
      <c r="F8198" s="5">
        <v>1983</v>
      </c>
      <c r="G8198" s="5" t="s">
        <v>6640</v>
      </c>
      <c r="H8198" s="20" t="str">
        <f ca="1">IFERROR(__xludf.DUMMYFUNCTION("GOOGLETRANSLATE(VIET!K8198,""vi"",""en"")"),"Literature (novels, poetry)")</f>
        <v>Literature (novels, poetry)</v>
      </c>
      <c r="I8198" s="5">
        <v>0</v>
      </c>
      <c r="J8198" s="5">
        <v>2007</v>
      </c>
      <c r="K8198" s="5">
        <v>1</v>
      </c>
      <c r="L8198" s="5" t="s">
        <v>2172</v>
      </c>
      <c r="M8198" s="5" t="s">
        <v>1400</v>
      </c>
      <c r="N8198" s="19">
        <v>8936024910556</v>
      </c>
    </row>
    <row r="8199" spans="1:14" ht="15.75" customHeight="1" x14ac:dyDescent="0.2">
      <c r="A8199" s="14">
        <v>171</v>
      </c>
      <c r="B8199" s="16">
        <v>860</v>
      </c>
      <c r="C8199" s="14" t="s">
        <v>12067</v>
      </c>
      <c r="D8199" s="17">
        <v>1</v>
      </c>
      <c r="E8199" s="5" t="s">
        <v>12068</v>
      </c>
      <c r="F8199" s="5">
        <v>1985</v>
      </c>
      <c r="G8199" s="5" t="s">
        <v>6640</v>
      </c>
      <c r="H8199" s="20" t="str">
        <f ca="1">IFERROR(__xludf.DUMMYFUNCTION("GOOGLETRANSLATE(VIET!K8199,""vi"",""en"")"),"Literature (novels, poetry)")</f>
        <v>Literature (novels, poetry)</v>
      </c>
      <c r="I8199" s="5">
        <v>0</v>
      </c>
      <c r="J8199" s="5">
        <v>2006</v>
      </c>
      <c r="K8199" s="5">
        <v>1</v>
      </c>
      <c r="L8199" s="5" t="s">
        <v>12062</v>
      </c>
      <c r="M8199" s="5" t="s">
        <v>1400</v>
      </c>
      <c r="N8199" s="19" t="s">
        <v>32</v>
      </c>
    </row>
    <row r="8200" spans="1:14" ht="15.75" customHeight="1" x14ac:dyDescent="0.2">
      <c r="A8200" s="14">
        <v>172</v>
      </c>
      <c r="B8200" s="16">
        <v>860</v>
      </c>
      <c r="C8200" s="14" t="s">
        <v>12069</v>
      </c>
      <c r="D8200" s="17">
        <v>2</v>
      </c>
      <c r="E8200" s="5" t="s">
        <v>12070</v>
      </c>
      <c r="F8200" s="5">
        <v>1987</v>
      </c>
      <c r="G8200" s="5" t="s">
        <v>6640</v>
      </c>
      <c r="H8200" s="20" t="str">
        <f ca="1">IFERROR(__xludf.DUMMYFUNCTION("GOOGLETRANSLATE(VIET!K8200,""vi"",""en"")"),"Literature (novels, poetry)")</f>
        <v>Literature (novels, poetry)</v>
      </c>
      <c r="I8200" s="5">
        <v>0</v>
      </c>
      <c r="J8200" s="5">
        <v>2006</v>
      </c>
      <c r="K8200" s="5">
        <v>1</v>
      </c>
      <c r="L8200" s="5" t="s">
        <v>12062</v>
      </c>
      <c r="M8200" s="5" t="s">
        <v>1400</v>
      </c>
      <c r="N8200" s="19" t="s">
        <v>32</v>
      </c>
    </row>
    <row r="8201" spans="1:14" ht="15.75" customHeight="1" x14ac:dyDescent="0.2">
      <c r="A8201" s="14">
        <v>173</v>
      </c>
      <c r="B8201" s="16">
        <v>860</v>
      </c>
      <c r="C8201" s="14" t="s">
        <v>12071</v>
      </c>
      <c r="D8201" s="17">
        <v>1</v>
      </c>
      <c r="E8201" s="5" t="s">
        <v>12072</v>
      </c>
      <c r="F8201" s="5">
        <v>1988</v>
      </c>
      <c r="G8201" s="5" t="s">
        <v>6640</v>
      </c>
      <c r="H8201" s="20" t="str">
        <f ca="1">IFERROR(__xludf.DUMMYFUNCTION("GOOGLETRANSLATE(VIET!K8201,""vi"",""en"")"),"Literature (novels, poetry)")</f>
        <v>Literature (novels, poetry)</v>
      </c>
      <c r="I8201" s="5">
        <v>0</v>
      </c>
      <c r="J8201" s="5">
        <v>2006</v>
      </c>
      <c r="K8201" s="5">
        <v>1</v>
      </c>
      <c r="L8201" s="5" t="s">
        <v>12062</v>
      </c>
      <c r="M8201" s="5" t="s">
        <v>1400</v>
      </c>
      <c r="N8201" s="19" t="s">
        <v>32</v>
      </c>
    </row>
    <row r="8202" spans="1:14" ht="15.75" customHeight="1" x14ac:dyDescent="0.2">
      <c r="A8202" s="14">
        <v>174</v>
      </c>
      <c r="B8202" s="16">
        <v>860</v>
      </c>
      <c r="C8202" s="14" t="s">
        <v>12073</v>
      </c>
      <c r="D8202" s="17">
        <v>1</v>
      </c>
      <c r="E8202" s="5" t="s">
        <v>12074</v>
      </c>
      <c r="F8202" s="5">
        <v>1989</v>
      </c>
      <c r="G8202" s="5" t="s">
        <v>6640</v>
      </c>
      <c r="H8202" s="20" t="str">
        <f ca="1">IFERROR(__xludf.DUMMYFUNCTION("GOOGLETRANSLATE(VIET!K8202,""vi"",""en"")"),"Literature (novels, poetry)")</f>
        <v>Literature (novels, poetry)</v>
      </c>
      <c r="I8202" s="5">
        <v>0</v>
      </c>
      <c r="J8202" s="5">
        <v>2007</v>
      </c>
      <c r="K8202" s="5">
        <v>1</v>
      </c>
      <c r="L8202" s="5" t="s">
        <v>2172</v>
      </c>
      <c r="M8202" s="5" t="s">
        <v>1400</v>
      </c>
      <c r="N8202" s="19">
        <v>8936024910907</v>
      </c>
    </row>
    <row r="8203" spans="1:14" ht="15.75" customHeight="1" x14ac:dyDescent="0.2">
      <c r="A8203" s="14">
        <v>175</v>
      </c>
      <c r="B8203" s="16">
        <v>860</v>
      </c>
      <c r="C8203" s="14" t="s">
        <v>12075</v>
      </c>
      <c r="D8203" s="17">
        <v>1</v>
      </c>
      <c r="E8203" s="5" t="s">
        <v>12076</v>
      </c>
      <c r="F8203" s="5">
        <v>1992</v>
      </c>
      <c r="G8203" s="5" t="s">
        <v>6640</v>
      </c>
      <c r="H8203" s="20" t="str">
        <f ca="1">IFERROR(__xludf.DUMMYFUNCTION("GOOGLETRANSLATE(VIET!K8203,""vi"",""en"")"),"Literature (novels, poetry)")</f>
        <v>Literature (novels, poetry)</v>
      </c>
      <c r="I8203" s="5">
        <v>0</v>
      </c>
      <c r="J8203" s="5">
        <v>2007</v>
      </c>
      <c r="K8203" s="5">
        <v>1</v>
      </c>
      <c r="L8203" s="5" t="s">
        <v>12062</v>
      </c>
      <c r="M8203" s="5" t="s">
        <v>1400</v>
      </c>
      <c r="N8203" s="19">
        <v>8935068002425</v>
      </c>
    </row>
    <row r="8204" spans="1:14" ht="15.75" customHeight="1" x14ac:dyDescent="0.2">
      <c r="A8204" s="14">
        <v>176</v>
      </c>
      <c r="B8204" s="16">
        <v>860</v>
      </c>
      <c r="C8204" s="14" t="s">
        <v>12077</v>
      </c>
      <c r="D8204" s="17">
        <v>3</v>
      </c>
      <c r="E8204" s="5" t="s">
        <v>12078</v>
      </c>
      <c r="F8204" s="5">
        <v>1995</v>
      </c>
      <c r="G8204" s="5" t="s">
        <v>6640</v>
      </c>
      <c r="H8204" s="20" t="str">
        <f ca="1">IFERROR(__xludf.DUMMYFUNCTION("GOOGLETRANSLATE(VIET!K8204,""vi"",""en"")"),"Literature (novels, poetry)")</f>
        <v>Literature (novels, poetry)</v>
      </c>
      <c r="I8204" s="5">
        <v>0</v>
      </c>
      <c r="J8204" s="5">
        <v>2008</v>
      </c>
      <c r="K8204" s="5">
        <v>1</v>
      </c>
      <c r="L8204" s="5" t="s">
        <v>2172</v>
      </c>
      <c r="M8204" s="5" t="s">
        <v>1400</v>
      </c>
      <c r="N8204" s="19">
        <v>8936024911898</v>
      </c>
    </row>
    <row r="8205" spans="1:14" ht="15.75" customHeight="1" x14ac:dyDescent="0.2">
      <c r="A8205" s="14">
        <v>177</v>
      </c>
      <c r="B8205" s="16">
        <v>860</v>
      </c>
      <c r="C8205" s="14" t="s">
        <v>12079</v>
      </c>
      <c r="D8205" s="17">
        <v>1</v>
      </c>
      <c r="E8205" s="5" t="s">
        <v>12080</v>
      </c>
      <c r="F8205" s="5">
        <v>1997</v>
      </c>
      <c r="G8205" s="5" t="s">
        <v>6640</v>
      </c>
      <c r="H8205" s="20" t="str">
        <f ca="1">IFERROR(__xludf.DUMMYFUNCTION("GOOGLETRANSLATE(VIET!K8205,""vi"",""en"")"),"Literature (novels, poetry)")</f>
        <v>Literature (novels, poetry)</v>
      </c>
      <c r="I8205" s="5">
        <v>0</v>
      </c>
      <c r="J8205" s="5">
        <v>2009</v>
      </c>
      <c r="K8205" s="5">
        <v>1</v>
      </c>
      <c r="L8205" s="5" t="s">
        <v>11806</v>
      </c>
      <c r="M8205" s="5" t="s">
        <v>1400</v>
      </c>
      <c r="N8205" s="19">
        <v>8936024912758</v>
      </c>
    </row>
    <row r="8206" spans="1:14" ht="15.75" customHeight="1" x14ac:dyDescent="0.2">
      <c r="A8206" s="14">
        <v>178</v>
      </c>
      <c r="B8206" s="16">
        <v>860</v>
      </c>
      <c r="C8206" s="14" t="s">
        <v>12081</v>
      </c>
      <c r="D8206" s="17">
        <v>3</v>
      </c>
      <c r="E8206" s="5" t="s">
        <v>6656</v>
      </c>
      <c r="F8206" s="5">
        <v>1999</v>
      </c>
      <c r="G8206" s="5" t="s">
        <v>6640</v>
      </c>
      <c r="H8206" s="20" t="str">
        <f ca="1">IFERROR(__xludf.DUMMYFUNCTION("GOOGLETRANSLATE(VIET!K8206,""vi"",""en"")"),"Literature (novels, poetry)")</f>
        <v>Literature (novels, poetry)</v>
      </c>
      <c r="I8206" s="5">
        <v>0</v>
      </c>
      <c r="J8206" s="5">
        <v>2010</v>
      </c>
      <c r="K8206" s="5">
        <v>0</v>
      </c>
      <c r="L8206" s="5" t="s">
        <v>2183</v>
      </c>
      <c r="M8206" s="5" t="s">
        <v>1400</v>
      </c>
      <c r="N8206" s="19">
        <v>8936024913632</v>
      </c>
    </row>
    <row r="8207" spans="1:14" ht="15.75" customHeight="1" x14ac:dyDescent="0.2">
      <c r="A8207" s="14">
        <v>179</v>
      </c>
      <c r="B8207" s="16">
        <v>860</v>
      </c>
      <c r="C8207" s="14" t="s">
        <v>12082</v>
      </c>
      <c r="D8207" s="17">
        <v>1</v>
      </c>
      <c r="E8207" s="5" t="s">
        <v>12083</v>
      </c>
      <c r="F8207" s="5">
        <v>1999</v>
      </c>
      <c r="G8207" s="5" t="s">
        <v>6640</v>
      </c>
      <c r="H8207" s="20" t="str">
        <f ca="1">IFERROR(__xludf.DUMMYFUNCTION("GOOGLETRANSLATE(VIET!K8207,""vi"",""en"")"),"Literature (novels, poetry)")</f>
        <v>Literature (novels, poetry)</v>
      </c>
      <c r="I8207" s="5">
        <v>0</v>
      </c>
      <c r="J8207" s="5">
        <v>2011</v>
      </c>
      <c r="K8207" s="5">
        <v>1</v>
      </c>
      <c r="L8207" s="5" t="s">
        <v>11783</v>
      </c>
      <c r="M8207" s="5" t="s">
        <v>1400</v>
      </c>
      <c r="N8207" s="19">
        <v>8936024915780</v>
      </c>
    </row>
    <row r="8208" spans="1:14" ht="15.75" customHeight="1" x14ac:dyDescent="0.2">
      <c r="A8208" s="14">
        <v>180</v>
      </c>
      <c r="B8208" s="16">
        <v>860</v>
      </c>
      <c r="C8208" s="14" t="s">
        <v>12084</v>
      </c>
      <c r="D8208" s="17">
        <v>1</v>
      </c>
      <c r="E8208" s="5" t="s">
        <v>12085</v>
      </c>
      <c r="F8208" s="5">
        <v>2002</v>
      </c>
      <c r="G8208" s="5" t="s">
        <v>6640</v>
      </c>
      <c r="H8208" s="20" t="str">
        <f ca="1">IFERROR(__xludf.DUMMYFUNCTION("GOOGLETRANSLATE(VIET!K8208,""vi"",""en"")"),"Literature (novels, poetry)")</f>
        <v>Literature (novels, poetry)</v>
      </c>
      <c r="I8208" s="5">
        <v>0</v>
      </c>
      <c r="J8208" s="5">
        <v>2011</v>
      </c>
      <c r="K8208" s="5">
        <v>1</v>
      </c>
      <c r="L8208" s="5" t="s">
        <v>11615</v>
      </c>
      <c r="M8208" s="5" t="s">
        <v>1400</v>
      </c>
      <c r="N8208" s="19">
        <v>8936024915896</v>
      </c>
    </row>
    <row r="8209" spans="1:14" ht="15.75" customHeight="1" x14ac:dyDescent="0.2">
      <c r="A8209" s="14">
        <v>181</v>
      </c>
      <c r="B8209" s="16">
        <v>860</v>
      </c>
      <c r="C8209" s="14" t="s">
        <v>12086</v>
      </c>
      <c r="D8209" s="17">
        <v>1</v>
      </c>
      <c r="E8209" s="5" t="s">
        <v>12087</v>
      </c>
      <c r="F8209" s="5">
        <v>2009</v>
      </c>
      <c r="G8209" s="5" t="s">
        <v>6640</v>
      </c>
      <c r="H8209" s="20" t="str">
        <f ca="1">IFERROR(__xludf.DUMMYFUNCTION("GOOGLETRANSLATE(VIET!K8209,""vi"",""en"")"),"Literature (novels, poetry)")</f>
        <v>Literature (novels, poetry)</v>
      </c>
      <c r="I8209" s="5">
        <v>0</v>
      </c>
      <c r="J8209" s="5">
        <v>2011</v>
      </c>
      <c r="K8209" s="5">
        <v>1</v>
      </c>
      <c r="L8209" s="5" t="s">
        <v>11615</v>
      </c>
      <c r="M8209" s="5" t="s">
        <v>1400</v>
      </c>
      <c r="N8209" s="19">
        <v>8936024917340</v>
      </c>
    </row>
    <row r="8210" spans="1:14" ht="15.75" customHeight="1" x14ac:dyDescent="0.2">
      <c r="A8210" s="14">
        <v>182</v>
      </c>
      <c r="B8210" s="16">
        <v>860</v>
      </c>
      <c r="C8210" s="14" t="s">
        <v>12088</v>
      </c>
      <c r="D8210" s="17">
        <v>1</v>
      </c>
      <c r="E8210" s="5" t="s">
        <v>12089</v>
      </c>
      <c r="F8210" s="5">
        <v>2009</v>
      </c>
      <c r="G8210" s="5" t="s">
        <v>6640</v>
      </c>
      <c r="H8210" s="20" t="str">
        <f ca="1">IFERROR(__xludf.DUMMYFUNCTION("GOOGLETRANSLATE(VIET!K8210,""vi"",""en"")"),"Literature (novels, poetry)")</f>
        <v>Literature (novels, poetry)</v>
      </c>
      <c r="I8210" s="5">
        <v>1</v>
      </c>
      <c r="J8210" s="5">
        <v>2012</v>
      </c>
      <c r="K8210" s="5">
        <v>1</v>
      </c>
      <c r="L8210" s="5" t="s">
        <v>2172</v>
      </c>
      <c r="M8210" s="5" t="s">
        <v>1400</v>
      </c>
      <c r="N8210" s="19">
        <v>8936024918378</v>
      </c>
    </row>
    <row r="8211" spans="1:14" ht="15.75" customHeight="1" x14ac:dyDescent="0.2">
      <c r="A8211" s="14">
        <v>183</v>
      </c>
      <c r="B8211" s="16">
        <v>860</v>
      </c>
      <c r="C8211" s="14" t="s">
        <v>12090</v>
      </c>
      <c r="D8211" s="17">
        <v>1</v>
      </c>
      <c r="E8211" s="5" t="s">
        <v>12091</v>
      </c>
      <c r="F8211" s="5">
        <v>2009</v>
      </c>
      <c r="G8211" s="5" t="s">
        <v>6640</v>
      </c>
      <c r="H8211" s="20" t="str">
        <f ca="1">IFERROR(__xludf.DUMMYFUNCTION("GOOGLETRANSLATE(VIET!K8211,""vi"",""en"")"),"Literature (novels, poetry)")</f>
        <v>Literature (novels, poetry)</v>
      </c>
      <c r="I8211" s="5">
        <v>2</v>
      </c>
      <c r="J8211" s="5">
        <v>2012</v>
      </c>
      <c r="K8211" s="5">
        <v>1</v>
      </c>
      <c r="L8211" s="5" t="s">
        <v>2172</v>
      </c>
      <c r="M8211" s="5" t="s">
        <v>1400</v>
      </c>
      <c r="N8211" s="19">
        <v>8936024919252</v>
      </c>
    </row>
    <row r="8212" spans="1:14" ht="15.75" customHeight="1" x14ac:dyDescent="0.2">
      <c r="A8212" s="14">
        <v>184</v>
      </c>
      <c r="B8212" s="16">
        <v>860</v>
      </c>
      <c r="C8212" s="14" t="s">
        <v>12092</v>
      </c>
      <c r="D8212" s="17">
        <v>1</v>
      </c>
      <c r="E8212" s="5" t="s">
        <v>12093</v>
      </c>
      <c r="F8212" s="5">
        <v>2011</v>
      </c>
      <c r="G8212" s="5" t="s">
        <v>6640</v>
      </c>
      <c r="H8212" s="20" t="str">
        <f ca="1">IFERROR(__xludf.DUMMYFUNCTION("GOOGLETRANSLATE(VIET!K8212,""vi"",""en"")"),"Literature (novels, poetry)")</f>
        <v>Literature (novels, poetry)</v>
      </c>
      <c r="I8212" s="5">
        <v>3</v>
      </c>
      <c r="J8212" s="5">
        <v>2013</v>
      </c>
      <c r="K8212" s="5">
        <v>1</v>
      </c>
      <c r="L8212" s="5" t="s">
        <v>2172</v>
      </c>
      <c r="M8212" s="5" t="s">
        <v>1400</v>
      </c>
      <c r="N8212" s="19">
        <v>8935235200791</v>
      </c>
    </row>
    <row r="8213" spans="1:14" ht="15.75" customHeight="1" x14ac:dyDescent="0.2">
      <c r="A8213" s="14">
        <v>185</v>
      </c>
      <c r="B8213" s="16">
        <v>860</v>
      </c>
      <c r="C8213" s="14" t="s">
        <v>12094</v>
      </c>
      <c r="D8213" s="17">
        <v>2</v>
      </c>
      <c r="E8213" s="5" t="s">
        <v>12095</v>
      </c>
      <c r="F8213" s="5">
        <v>2013</v>
      </c>
      <c r="G8213" s="5" t="s">
        <v>6640</v>
      </c>
      <c r="H8213" s="20" t="str">
        <f ca="1">IFERROR(__xludf.DUMMYFUNCTION("GOOGLETRANSLATE(VIET!K8213,""vi"",""en"")"),"Literature (novels, poetry)")</f>
        <v>Literature (novels, poetry)</v>
      </c>
      <c r="I8213" s="5">
        <v>0</v>
      </c>
      <c r="J8213" s="5">
        <v>2007</v>
      </c>
      <c r="K8213" s="5">
        <v>1</v>
      </c>
      <c r="L8213" s="5" t="s">
        <v>11610</v>
      </c>
      <c r="M8213" s="5" t="s">
        <v>1400</v>
      </c>
      <c r="N8213" s="19">
        <v>8936024911317</v>
      </c>
    </row>
    <row r="8214" spans="1:14" ht="15.75" customHeight="1" x14ac:dyDescent="0.2">
      <c r="A8214" s="14">
        <v>186</v>
      </c>
      <c r="B8214" s="16">
        <v>860</v>
      </c>
      <c r="C8214" s="14" t="s">
        <v>12096</v>
      </c>
      <c r="D8214" s="17">
        <v>1</v>
      </c>
      <c r="E8214" s="5" t="s">
        <v>12097</v>
      </c>
      <c r="F8214" s="5">
        <v>2015</v>
      </c>
      <c r="G8214" s="5" t="s">
        <v>6640</v>
      </c>
      <c r="H8214" s="20" t="str">
        <f ca="1">IFERROR(__xludf.DUMMYFUNCTION("GOOGLETRANSLATE(VIET!K8214,""vi"",""en"")"),"Literature (novels, poetry)")</f>
        <v>Literature (novels, poetry)</v>
      </c>
      <c r="I8214" s="5">
        <v>0</v>
      </c>
      <c r="J8214" s="5">
        <v>2014</v>
      </c>
      <c r="K8214" s="5">
        <v>1</v>
      </c>
      <c r="L8214" s="5" t="s">
        <v>2172</v>
      </c>
      <c r="M8214" s="5" t="s">
        <v>1400</v>
      </c>
      <c r="N8214" s="19">
        <v>9786045322116</v>
      </c>
    </row>
    <row r="8215" spans="1:14" ht="15.75" customHeight="1" x14ac:dyDescent="0.2">
      <c r="A8215" s="14">
        <v>187</v>
      </c>
      <c r="B8215" s="16">
        <v>860</v>
      </c>
      <c r="C8215" s="14" t="s">
        <v>12098</v>
      </c>
      <c r="D8215" s="17">
        <v>1</v>
      </c>
      <c r="E8215" s="5" t="s">
        <v>12099</v>
      </c>
      <c r="F8215" s="5" t="s">
        <v>12100</v>
      </c>
      <c r="G8215" s="5" t="s">
        <v>6640</v>
      </c>
      <c r="H8215" s="20" t="str">
        <f ca="1">IFERROR(__xludf.DUMMYFUNCTION("GOOGLETRANSLATE(VIET!K8215,""vi"",""en"")"),"Literature (novels, poetry)")</f>
        <v>Literature (novels, poetry)</v>
      </c>
      <c r="I8215" s="5">
        <v>0</v>
      </c>
      <c r="J8215" s="5">
        <v>2018</v>
      </c>
      <c r="K8215" s="5">
        <v>1</v>
      </c>
      <c r="L8215" s="5" t="s">
        <v>11625</v>
      </c>
      <c r="M8215" s="5" t="s">
        <v>1400</v>
      </c>
      <c r="N8215" s="19">
        <v>9786049676994</v>
      </c>
    </row>
    <row r="8216" spans="1:14" ht="15.75" customHeight="1" x14ac:dyDescent="0.2">
      <c r="A8216" s="14">
        <v>188</v>
      </c>
      <c r="B8216" s="16">
        <v>860</v>
      </c>
      <c r="C8216" s="14" t="s">
        <v>12101</v>
      </c>
      <c r="D8216" s="17">
        <v>1</v>
      </c>
      <c r="E8216" s="5" t="s">
        <v>12102</v>
      </c>
      <c r="F8216" s="5">
        <v>0</v>
      </c>
      <c r="G8216" s="5" t="s">
        <v>12103</v>
      </c>
      <c r="H8216" s="20" t="str">
        <f ca="1">IFERROR(__xludf.DUMMYFUNCTION("GOOGLETRANSLATE(VIET!K8216,""vi"",""en"")"),"Literature (novels, poetry)")</f>
        <v>Literature (novels, poetry)</v>
      </c>
      <c r="I8216" s="5">
        <v>0</v>
      </c>
      <c r="J8216" s="5">
        <v>2015</v>
      </c>
      <c r="K8216" s="5">
        <v>1</v>
      </c>
      <c r="L8216" s="5" t="s">
        <v>12104</v>
      </c>
      <c r="M8216" s="5" t="s">
        <v>1400</v>
      </c>
      <c r="N8216" s="19">
        <v>9786046972785</v>
      </c>
    </row>
    <row r="8217" spans="1:14" ht="15.75" hidden="1" customHeight="1" x14ac:dyDescent="0.2">
      <c r="A8217" s="14">
        <v>189</v>
      </c>
      <c r="B8217" s="16">
        <v>0</v>
      </c>
      <c r="C8217" s="14" t="s">
        <v>12105</v>
      </c>
      <c r="D8217" s="17">
        <v>0</v>
      </c>
      <c r="E8217" s="5">
        <v>0</v>
      </c>
      <c r="F8217" s="5">
        <v>0</v>
      </c>
      <c r="G8217" s="5">
        <v>0</v>
      </c>
      <c r="H8217" s="5" t="s">
        <v>11602</v>
      </c>
      <c r="I8217" s="5">
        <v>0</v>
      </c>
      <c r="J8217" s="5">
        <v>0</v>
      </c>
      <c r="K8217" s="5">
        <v>0</v>
      </c>
      <c r="L8217" s="5">
        <v>0</v>
      </c>
      <c r="M8217" s="5">
        <v>0</v>
      </c>
      <c r="N8217" s="19">
        <v>0</v>
      </c>
    </row>
    <row r="8218" spans="1:14" ht="15.75" customHeight="1" x14ac:dyDescent="0.2">
      <c r="A8218" s="14">
        <v>190</v>
      </c>
      <c r="B8218" s="16">
        <v>860</v>
      </c>
      <c r="C8218" s="14" t="s">
        <v>12106</v>
      </c>
      <c r="D8218" s="17">
        <v>1</v>
      </c>
      <c r="E8218" s="5" t="s">
        <v>12107</v>
      </c>
      <c r="F8218" s="5">
        <v>0</v>
      </c>
      <c r="G8218" s="5" t="s">
        <v>12108</v>
      </c>
      <c r="H8218" s="20" t="str">
        <f ca="1">IFERROR(__xludf.DUMMYFUNCTION("GOOGLETRANSLATE(VIET!K8218,""vi"",""en"")"),"Literature (novels, poetry)")</f>
        <v>Literature (novels, poetry)</v>
      </c>
      <c r="I8218" s="5">
        <v>0</v>
      </c>
      <c r="J8218" s="5">
        <v>2014</v>
      </c>
      <c r="K8218" s="5">
        <v>1</v>
      </c>
      <c r="L8218" s="5" t="s">
        <v>11962</v>
      </c>
      <c r="M8218" s="5" t="s">
        <v>1400</v>
      </c>
      <c r="N8218" s="19" t="s">
        <v>2167</v>
      </c>
    </row>
    <row r="8219" spans="1:14" ht="15.75" customHeight="1" x14ac:dyDescent="0.2">
      <c r="A8219" s="14">
        <v>191</v>
      </c>
      <c r="B8219" s="16">
        <v>860</v>
      </c>
      <c r="C8219" s="14" t="s">
        <v>12109</v>
      </c>
      <c r="D8219" s="17">
        <v>1</v>
      </c>
      <c r="E8219" s="5" t="s">
        <v>12110</v>
      </c>
      <c r="F8219" s="5">
        <v>0</v>
      </c>
      <c r="G8219" s="5" t="s">
        <v>12111</v>
      </c>
      <c r="H8219" s="20" t="str">
        <f ca="1">IFERROR(__xludf.DUMMYFUNCTION("GOOGLETRANSLATE(VIET!K8219,""vi"",""en"")"),"Literature (novels, poetry)")</f>
        <v>Literature (novels, poetry)</v>
      </c>
      <c r="I8219" s="5">
        <v>0</v>
      </c>
      <c r="J8219" s="5">
        <v>2016</v>
      </c>
      <c r="K8219" s="5">
        <v>1</v>
      </c>
      <c r="L8219" s="5" t="s">
        <v>11962</v>
      </c>
      <c r="M8219" s="5" t="s">
        <v>1400</v>
      </c>
      <c r="N8219" s="19" t="s">
        <v>12112</v>
      </c>
    </row>
    <row r="8220" spans="1:14" ht="15.75" customHeight="1" x14ac:dyDescent="0.2">
      <c r="A8220" s="14">
        <v>192</v>
      </c>
      <c r="B8220" s="16">
        <v>860</v>
      </c>
      <c r="C8220" s="14" t="s">
        <v>12113</v>
      </c>
      <c r="D8220" s="17">
        <v>1</v>
      </c>
      <c r="E8220" s="5" t="s">
        <v>12114</v>
      </c>
      <c r="F8220" s="5">
        <v>0</v>
      </c>
      <c r="G8220" s="5" t="s">
        <v>12115</v>
      </c>
      <c r="H8220" s="20" t="str">
        <f ca="1">IFERROR(__xludf.DUMMYFUNCTION("GOOGLETRANSLATE(VIET!K8220,""vi"",""en"")"),"Literature (novels, poetry)")</f>
        <v>Literature (novels, poetry)</v>
      </c>
      <c r="I8220" s="5">
        <v>0</v>
      </c>
      <c r="J8220" s="5">
        <v>2017</v>
      </c>
      <c r="K8220" s="5">
        <v>1</v>
      </c>
      <c r="L8220" s="5" t="s">
        <v>2172</v>
      </c>
      <c r="M8220" s="5" t="s">
        <v>1400</v>
      </c>
      <c r="N8220" s="19">
        <v>9786046991694</v>
      </c>
    </row>
    <row r="8221" spans="1:14" ht="15.75" customHeight="1" x14ac:dyDescent="0.2">
      <c r="A8221" s="14">
        <v>193</v>
      </c>
      <c r="B8221" s="16">
        <v>860</v>
      </c>
      <c r="C8221" s="14" t="s">
        <v>12116</v>
      </c>
      <c r="D8221" s="17">
        <v>1</v>
      </c>
      <c r="E8221" s="5" t="s">
        <v>12117</v>
      </c>
      <c r="F8221" s="5" t="s">
        <v>12118</v>
      </c>
      <c r="G8221" s="5" t="s">
        <v>12119</v>
      </c>
      <c r="H8221" s="20" t="str">
        <f ca="1">IFERROR(__xludf.DUMMYFUNCTION("GOOGLETRANSLATE(VIET!K8221,""vi"",""en"")"),"Literature (novels, poetry)")</f>
        <v>Literature (novels, poetry)</v>
      </c>
      <c r="I8221" s="5">
        <v>0</v>
      </c>
      <c r="J8221" s="5">
        <v>2018</v>
      </c>
      <c r="K8221" s="5">
        <v>1</v>
      </c>
      <c r="L8221" s="5" t="s">
        <v>2172</v>
      </c>
      <c r="M8221" s="5" t="s">
        <v>1400</v>
      </c>
      <c r="N8221" s="19" t="s">
        <v>12120</v>
      </c>
    </row>
    <row r="8222" spans="1:14" ht="15.75" hidden="1" customHeight="1" x14ac:dyDescent="0.2">
      <c r="A8222" s="14">
        <v>194</v>
      </c>
      <c r="B8222" s="16">
        <v>860</v>
      </c>
      <c r="C8222" s="14" t="s">
        <v>12121</v>
      </c>
      <c r="D8222" s="17">
        <v>0</v>
      </c>
      <c r="E8222" s="5">
        <v>0</v>
      </c>
      <c r="F8222" s="5">
        <v>0</v>
      </c>
      <c r="G8222" s="5">
        <v>0</v>
      </c>
      <c r="H8222" s="5" t="s">
        <v>11602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  <c r="N8222" s="19">
        <v>0</v>
      </c>
    </row>
    <row r="8223" spans="1:14" ht="15.75" customHeight="1" x14ac:dyDescent="0.2">
      <c r="A8223" s="14">
        <v>195</v>
      </c>
      <c r="B8223" s="16">
        <v>860</v>
      </c>
      <c r="C8223" s="14" t="s">
        <v>12122</v>
      </c>
      <c r="D8223" s="17">
        <v>1</v>
      </c>
      <c r="E8223" s="5" t="s">
        <v>12123</v>
      </c>
      <c r="F8223" s="5">
        <v>0</v>
      </c>
      <c r="G8223" s="5" t="s">
        <v>12124</v>
      </c>
      <c r="H8223" s="20" t="str">
        <f ca="1">IFERROR(__xludf.DUMMYFUNCTION("GOOGLETRANSLATE(VIET!K8223,""vi"",""en"")"),"Literature (novels, poetry)")</f>
        <v>Literature (novels, poetry)</v>
      </c>
      <c r="I8223" s="5">
        <v>0</v>
      </c>
      <c r="J8223" s="5">
        <v>2016</v>
      </c>
      <c r="K8223" s="5">
        <v>1</v>
      </c>
      <c r="L8223" s="5" t="s">
        <v>1549</v>
      </c>
      <c r="M8223" s="5" t="s">
        <v>1400</v>
      </c>
      <c r="N8223" s="19">
        <v>9786048692476</v>
      </c>
    </row>
    <row r="8224" spans="1:14" ht="15.75" customHeight="1" x14ac:dyDescent="0.2">
      <c r="A8224" s="14">
        <v>196</v>
      </c>
      <c r="B8224" s="16">
        <v>860</v>
      </c>
      <c r="C8224" s="14" t="s">
        <v>12125</v>
      </c>
      <c r="D8224" s="17">
        <v>1</v>
      </c>
      <c r="E8224" s="5" t="s">
        <v>12126</v>
      </c>
      <c r="F8224" s="5">
        <v>0</v>
      </c>
      <c r="G8224" s="5" t="s">
        <v>12127</v>
      </c>
      <c r="H8224" s="20" t="str">
        <f ca="1">IFERROR(__xludf.DUMMYFUNCTION("GOOGLETRANSLATE(VIET!K8224,""vi"",""en"")"),"Literature (novels, poetry)")</f>
        <v>Literature (novels, poetry)</v>
      </c>
      <c r="I8224" s="5">
        <v>0</v>
      </c>
      <c r="J8224" s="5">
        <v>2016</v>
      </c>
      <c r="K8224" s="5">
        <v>1</v>
      </c>
      <c r="L8224" s="5" t="s">
        <v>2172</v>
      </c>
      <c r="M8224" s="5" t="s">
        <v>1400</v>
      </c>
      <c r="N8224" s="19">
        <v>9786045357248</v>
      </c>
    </row>
    <row r="8225" spans="1:14" ht="15.75" customHeight="1" x14ac:dyDescent="0.2">
      <c r="A8225" s="14">
        <v>197</v>
      </c>
      <c r="B8225" s="16">
        <v>860</v>
      </c>
      <c r="C8225" s="14" t="s">
        <v>12128</v>
      </c>
      <c r="D8225" s="17">
        <v>1</v>
      </c>
      <c r="E8225" s="5" t="s">
        <v>12129</v>
      </c>
      <c r="F8225" s="5">
        <v>0</v>
      </c>
      <c r="G8225" s="5" t="s">
        <v>12130</v>
      </c>
      <c r="H8225" s="20" t="str">
        <f ca="1">IFERROR(__xludf.DUMMYFUNCTION("GOOGLETRANSLATE(VIET!K8225,""vi"",""en"")"),"Literature (novels, poetry)")</f>
        <v>Literature (novels, poetry)</v>
      </c>
      <c r="I8225" s="5">
        <v>0</v>
      </c>
      <c r="J8225" s="5">
        <v>2016</v>
      </c>
      <c r="K8225" s="5">
        <v>1</v>
      </c>
      <c r="L8225" s="5" t="s">
        <v>12131</v>
      </c>
      <c r="M8225" s="5" t="s">
        <v>1400</v>
      </c>
      <c r="N8225" s="19">
        <v>9786045633854</v>
      </c>
    </row>
    <row r="8226" spans="1:14" ht="15.75" customHeight="1" x14ac:dyDescent="0.2">
      <c r="A8226" s="14">
        <v>198</v>
      </c>
      <c r="B8226" s="16">
        <v>860</v>
      </c>
      <c r="C8226" s="14" t="s">
        <v>12132</v>
      </c>
      <c r="D8226" s="17">
        <v>1</v>
      </c>
      <c r="E8226" s="5" t="s">
        <v>12133</v>
      </c>
      <c r="F8226" s="5">
        <v>0</v>
      </c>
      <c r="G8226" s="5" t="s">
        <v>12134</v>
      </c>
      <c r="H8226" s="20" t="str">
        <f ca="1">IFERROR(__xludf.DUMMYFUNCTION("GOOGLETRANSLATE(VIET!K8226,""vi"",""en"")"),"Literature (novels, poetry)")</f>
        <v>Literature (novels, poetry)</v>
      </c>
      <c r="I8226" s="5">
        <v>0</v>
      </c>
      <c r="J8226" s="5">
        <v>2016</v>
      </c>
      <c r="K8226" s="5">
        <v>1</v>
      </c>
      <c r="L8226" s="5" t="s">
        <v>11962</v>
      </c>
      <c r="M8226" s="5" t="s">
        <v>1400</v>
      </c>
      <c r="N8226" s="19">
        <v>9786045382212</v>
      </c>
    </row>
    <row r="8227" spans="1:14" ht="15.75" customHeight="1" x14ac:dyDescent="0.2">
      <c r="A8227" s="14">
        <v>199</v>
      </c>
      <c r="B8227" s="16">
        <v>860</v>
      </c>
      <c r="C8227" s="14" t="s">
        <v>12135</v>
      </c>
      <c r="D8227" s="17">
        <v>3</v>
      </c>
      <c r="E8227" s="5" t="s">
        <v>12136</v>
      </c>
      <c r="F8227" s="5" t="s">
        <v>12137</v>
      </c>
      <c r="G8227" s="5" t="s">
        <v>12138</v>
      </c>
      <c r="H8227" s="20" t="str">
        <f ca="1">IFERROR(__xludf.DUMMYFUNCTION("GOOGLETRANSLATE(VIET!K8227,""vi"",""en"")"),"Literature (novels, poetry)")</f>
        <v>Literature (novels, poetry)</v>
      </c>
      <c r="I8227" s="5">
        <v>0</v>
      </c>
      <c r="J8227" s="5">
        <v>2008</v>
      </c>
      <c r="K8227" s="5">
        <v>1</v>
      </c>
      <c r="L8227" s="5" t="s">
        <v>6934</v>
      </c>
      <c r="M8227" s="5" t="s">
        <v>1400</v>
      </c>
      <c r="N8227" s="19" t="s">
        <v>32</v>
      </c>
    </row>
    <row r="8228" spans="1:14" ht="15.75" customHeight="1" x14ac:dyDescent="0.2">
      <c r="A8228" s="14">
        <v>200</v>
      </c>
      <c r="B8228" s="16">
        <v>860</v>
      </c>
      <c r="C8228" s="14" t="s">
        <v>12139</v>
      </c>
      <c r="D8228" s="17">
        <v>1</v>
      </c>
      <c r="E8228" s="5" t="s">
        <v>12140</v>
      </c>
      <c r="F8228" s="5" t="s">
        <v>12141</v>
      </c>
      <c r="G8228" s="5" t="s">
        <v>12138</v>
      </c>
      <c r="H8228" s="20" t="str">
        <f ca="1">IFERROR(__xludf.DUMMYFUNCTION("GOOGLETRANSLATE(VIET!K8228,""vi"",""en"")"),"Literature (novels, poetry)")</f>
        <v>Literature (novels, poetry)</v>
      </c>
      <c r="I8228" s="5">
        <v>0</v>
      </c>
      <c r="J8228" s="5">
        <v>2010</v>
      </c>
      <c r="K8228" s="5">
        <v>1</v>
      </c>
      <c r="L8228" s="5" t="s">
        <v>11905</v>
      </c>
      <c r="M8228" s="5" t="s">
        <v>1400</v>
      </c>
      <c r="N8228" s="19">
        <v>123655897</v>
      </c>
    </row>
    <row r="8229" spans="1:14" ht="15.75" customHeight="1" x14ac:dyDescent="0.2">
      <c r="A8229" s="14">
        <v>201</v>
      </c>
      <c r="B8229" s="16">
        <v>860</v>
      </c>
      <c r="C8229" s="14" t="s">
        <v>12142</v>
      </c>
      <c r="D8229" s="17">
        <v>3</v>
      </c>
      <c r="E8229" s="5">
        <v>69</v>
      </c>
      <c r="F8229" s="5">
        <v>69</v>
      </c>
      <c r="G8229" s="5" t="s">
        <v>12138</v>
      </c>
      <c r="H8229" s="20" t="str">
        <f ca="1">IFERROR(__xludf.DUMMYFUNCTION("GOOGLETRANSLATE(VIET!K8229,""vi"",""en"")"),"Literature (novels, poetry)")</f>
        <v>Literature (novels, poetry)</v>
      </c>
      <c r="I8229" s="5">
        <v>0</v>
      </c>
      <c r="J8229" s="5">
        <v>2009</v>
      </c>
      <c r="K8229" s="5">
        <v>0</v>
      </c>
      <c r="L8229" s="5" t="s">
        <v>6934</v>
      </c>
      <c r="M8229" s="5" t="s">
        <v>1400</v>
      </c>
      <c r="N8229" s="19" t="s">
        <v>32</v>
      </c>
    </row>
    <row r="8230" spans="1:14" ht="15.75" customHeight="1" x14ac:dyDescent="0.2">
      <c r="A8230" s="14">
        <v>202</v>
      </c>
      <c r="B8230" s="16">
        <v>860</v>
      </c>
      <c r="C8230" s="14" t="s">
        <v>12143</v>
      </c>
      <c r="D8230" s="17">
        <v>2</v>
      </c>
      <c r="E8230" s="5" t="s">
        <v>12144</v>
      </c>
      <c r="F8230" s="5" t="s">
        <v>12145</v>
      </c>
      <c r="G8230" s="5" t="s">
        <v>12138</v>
      </c>
      <c r="H8230" s="20" t="str">
        <f ca="1">IFERROR(__xludf.DUMMYFUNCTION("GOOGLETRANSLATE(VIET!K8230,""vi"",""en"")"),"Literature (novels, poetry)")</f>
        <v>Literature (novels, poetry)</v>
      </c>
      <c r="I8230" s="5">
        <v>0</v>
      </c>
      <c r="J8230" s="5">
        <v>2008</v>
      </c>
      <c r="K8230" s="5">
        <v>1</v>
      </c>
      <c r="L8230" s="5" t="s">
        <v>6934</v>
      </c>
      <c r="M8230" s="5" t="s">
        <v>1400</v>
      </c>
      <c r="N8230" s="19">
        <v>0</v>
      </c>
    </row>
    <row r="8231" spans="1:14" ht="15.75" customHeight="1" x14ac:dyDescent="0.2">
      <c r="A8231" s="14">
        <v>203</v>
      </c>
      <c r="B8231" s="16">
        <v>860</v>
      </c>
      <c r="C8231" s="14" t="s">
        <v>12146</v>
      </c>
      <c r="D8231" s="17">
        <v>1</v>
      </c>
      <c r="E8231" s="5" t="s">
        <v>12147</v>
      </c>
      <c r="F8231" s="5" t="s">
        <v>12148</v>
      </c>
      <c r="G8231" s="5" t="s">
        <v>12138</v>
      </c>
      <c r="H8231" s="20" t="str">
        <f ca="1">IFERROR(__xludf.DUMMYFUNCTION("GOOGLETRANSLATE(VIET!K8231,""vi"",""en"")"),"Literature (novels, poetry)")</f>
        <v>Literature (novels, poetry)</v>
      </c>
      <c r="I8231" s="5">
        <v>0</v>
      </c>
      <c r="J8231" s="5">
        <v>2009</v>
      </c>
      <c r="K8231" s="5">
        <v>1</v>
      </c>
      <c r="L8231" s="5" t="s">
        <v>6934</v>
      </c>
      <c r="M8231" s="5" t="s">
        <v>1400</v>
      </c>
      <c r="N8231" s="19">
        <v>8936041681187</v>
      </c>
    </row>
    <row r="8232" spans="1:14" ht="15.75" customHeight="1" x14ac:dyDescent="0.2">
      <c r="A8232" s="14">
        <v>204</v>
      </c>
      <c r="B8232" s="16">
        <v>860</v>
      </c>
      <c r="C8232" s="14" t="s">
        <v>12146</v>
      </c>
      <c r="D8232" s="17">
        <v>1</v>
      </c>
      <c r="E8232" s="5" t="s">
        <v>12149</v>
      </c>
      <c r="F8232" s="5">
        <v>0</v>
      </c>
      <c r="G8232" s="5" t="s">
        <v>11653</v>
      </c>
      <c r="H8232" s="20" t="str">
        <f ca="1">IFERROR(__xludf.DUMMYFUNCTION("GOOGLETRANSLATE(VIET!K8232,""vi"",""en"")"),"Literature (novels, poetry)")</f>
        <v>Literature (novels, poetry)</v>
      </c>
      <c r="I8232" s="5">
        <v>0</v>
      </c>
      <c r="J8232" s="5">
        <v>2016</v>
      </c>
      <c r="K8232" s="5">
        <v>1</v>
      </c>
      <c r="L8232" s="5" t="s">
        <v>6934</v>
      </c>
      <c r="M8232" s="5" t="s">
        <v>1400</v>
      </c>
      <c r="N8232" s="19">
        <v>9786046986836</v>
      </c>
    </row>
    <row r="8233" spans="1:14" ht="15.75" customHeight="1" x14ac:dyDescent="0.2">
      <c r="A8233" s="14">
        <v>205</v>
      </c>
      <c r="B8233" s="16">
        <v>860</v>
      </c>
      <c r="C8233" s="14" t="s">
        <v>12150</v>
      </c>
      <c r="D8233" s="17">
        <v>1</v>
      </c>
      <c r="E8233" s="5" t="s">
        <v>12151</v>
      </c>
      <c r="F8233" s="5" t="s">
        <v>12152</v>
      </c>
      <c r="G8233" s="5" t="s">
        <v>12138</v>
      </c>
      <c r="H8233" s="20" t="str">
        <f ca="1">IFERROR(__xludf.DUMMYFUNCTION("GOOGLETRANSLATE(VIET!K8233,""vi"",""en"")"),"Literature (novels, poetry)")</f>
        <v>Literature (novels, poetry)</v>
      </c>
      <c r="I8233" s="5">
        <v>0</v>
      </c>
      <c r="J8233" s="5">
        <v>2009</v>
      </c>
      <c r="K8233" s="5">
        <v>0</v>
      </c>
      <c r="L8233" s="5" t="s">
        <v>2172</v>
      </c>
      <c r="M8233" s="5" t="s">
        <v>1400</v>
      </c>
      <c r="N8233" s="19" t="s">
        <v>32</v>
      </c>
    </row>
    <row r="8234" spans="1:14" ht="15.75" customHeight="1" x14ac:dyDescent="0.2">
      <c r="A8234" s="14">
        <v>206</v>
      </c>
      <c r="B8234" s="16">
        <v>860</v>
      </c>
      <c r="C8234" s="14" t="s">
        <v>12153</v>
      </c>
      <c r="D8234" s="17">
        <v>1</v>
      </c>
      <c r="E8234" s="5" t="s">
        <v>12154</v>
      </c>
      <c r="F8234" s="5" t="s">
        <v>12155</v>
      </c>
      <c r="G8234" s="5" t="s">
        <v>12156</v>
      </c>
      <c r="H8234" s="20" t="str">
        <f ca="1">IFERROR(__xludf.DUMMYFUNCTION("GOOGLETRANSLATE(VIET!K8234,""vi"",""en"")"),"Literature (novels, poetry)")</f>
        <v>Literature (novels, poetry)</v>
      </c>
      <c r="I8234" s="5">
        <v>0</v>
      </c>
      <c r="J8234" s="5">
        <v>2018</v>
      </c>
      <c r="K8234" s="5">
        <v>1</v>
      </c>
      <c r="L8234" s="5" t="s">
        <v>11635</v>
      </c>
      <c r="M8234" s="5" t="s">
        <v>1400</v>
      </c>
      <c r="N8234" s="19" t="s">
        <v>12157</v>
      </c>
    </row>
    <row r="8235" spans="1:14" ht="15.75" customHeight="1" x14ac:dyDescent="0.2">
      <c r="A8235" s="14">
        <v>207</v>
      </c>
      <c r="B8235" s="16">
        <v>860</v>
      </c>
      <c r="C8235" s="14" t="s">
        <v>12158</v>
      </c>
      <c r="D8235" s="17">
        <v>1</v>
      </c>
      <c r="E8235" s="5" t="s">
        <v>12159</v>
      </c>
      <c r="F8235" s="5" t="s">
        <v>12160</v>
      </c>
      <c r="G8235" s="5" t="s">
        <v>12161</v>
      </c>
      <c r="H8235" s="20" t="str">
        <f ca="1">IFERROR(__xludf.DUMMYFUNCTION("GOOGLETRANSLATE(VIET!K8235,""vi"",""en"")"),"Literature (novels, poetry)")</f>
        <v>Literature (novels, poetry)</v>
      </c>
      <c r="I8235" s="5">
        <v>0</v>
      </c>
      <c r="J8235" s="5">
        <v>2018</v>
      </c>
      <c r="K8235" s="5">
        <v>1</v>
      </c>
      <c r="L8235" s="5" t="s">
        <v>12162</v>
      </c>
      <c r="M8235" s="5" t="s">
        <v>1400</v>
      </c>
      <c r="N8235" s="19" t="s">
        <v>12163</v>
      </c>
    </row>
    <row r="8236" spans="1:14" ht="15.75" customHeight="1" x14ac:dyDescent="0.2">
      <c r="A8236" s="14">
        <v>209</v>
      </c>
      <c r="B8236" s="16">
        <v>860</v>
      </c>
      <c r="C8236" s="14" t="s">
        <v>12164</v>
      </c>
      <c r="D8236" s="17">
        <v>1</v>
      </c>
      <c r="E8236" s="5" t="s">
        <v>12165</v>
      </c>
      <c r="F8236" s="5">
        <v>0</v>
      </c>
      <c r="G8236" s="5" t="s">
        <v>12166</v>
      </c>
      <c r="H8236" s="20" t="str">
        <f ca="1">IFERROR(__xludf.DUMMYFUNCTION("GOOGLETRANSLATE(VIET!K8236,""vi"",""en"")"),"Literature (novels, poetry)")</f>
        <v>Literature (novels, poetry)</v>
      </c>
      <c r="I8236" s="5">
        <v>0</v>
      </c>
      <c r="J8236" s="5">
        <v>2017</v>
      </c>
      <c r="K8236" s="5">
        <v>1</v>
      </c>
      <c r="L8236" s="5" t="s">
        <v>6934</v>
      </c>
      <c r="M8236" s="5" t="s">
        <v>1400</v>
      </c>
      <c r="N8236" s="19">
        <v>8935235212206</v>
      </c>
    </row>
    <row r="8237" spans="1:14" ht="15.75" customHeight="1" x14ac:dyDescent="0.2">
      <c r="A8237" s="14">
        <v>210</v>
      </c>
      <c r="B8237" s="16">
        <v>860</v>
      </c>
      <c r="C8237" s="14" t="s">
        <v>12167</v>
      </c>
      <c r="D8237" s="17">
        <v>1</v>
      </c>
      <c r="E8237" s="5" t="s">
        <v>12168</v>
      </c>
      <c r="F8237" s="5">
        <v>0</v>
      </c>
      <c r="G8237" s="5" t="s">
        <v>12166</v>
      </c>
      <c r="H8237" s="20" t="str">
        <f ca="1">IFERROR(__xludf.DUMMYFUNCTION("GOOGLETRANSLATE(VIET!K8237,""vi"",""en"")"),"Literature (novels, poetry)")</f>
        <v>Literature (novels, poetry)</v>
      </c>
      <c r="I8237" s="5">
        <v>0</v>
      </c>
      <c r="J8237" s="5">
        <v>2013</v>
      </c>
      <c r="K8237" s="5">
        <v>1</v>
      </c>
      <c r="L8237" s="5" t="s">
        <v>11615</v>
      </c>
      <c r="M8237" s="5" t="s">
        <v>1400</v>
      </c>
      <c r="N8237" s="19">
        <v>8936024919511</v>
      </c>
    </row>
    <row r="8238" spans="1:14" ht="15.75" customHeight="1" x14ac:dyDescent="0.2">
      <c r="A8238" s="14">
        <v>211</v>
      </c>
      <c r="B8238" s="16">
        <v>860</v>
      </c>
      <c r="C8238" s="14" t="s">
        <v>12169</v>
      </c>
      <c r="D8238" s="17">
        <v>1</v>
      </c>
      <c r="E8238" s="5" t="s">
        <v>12170</v>
      </c>
      <c r="F8238" s="5" t="s">
        <v>12171</v>
      </c>
      <c r="G8238" s="5" t="s">
        <v>12166</v>
      </c>
      <c r="H8238" s="20" t="str">
        <f ca="1">IFERROR(__xludf.DUMMYFUNCTION("GOOGLETRANSLATE(VIET!K8238,""vi"",""en"")"),"Literature (novels, poetry)")</f>
        <v>Literature (novels, poetry)</v>
      </c>
      <c r="I8238" s="5">
        <v>0</v>
      </c>
      <c r="J8238" s="5">
        <v>2018</v>
      </c>
      <c r="K8238" s="5">
        <v>1</v>
      </c>
      <c r="L8238" s="5" t="s">
        <v>6934</v>
      </c>
      <c r="M8238" s="5" t="s">
        <v>1400</v>
      </c>
      <c r="N8238" s="19">
        <v>9786049632716</v>
      </c>
    </row>
    <row r="8239" spans="1:14" ht="15.75" customHeight="1" x14ac:dyDescent="0.2">
      <c r="A8239" s="14">
        <v>212</v>
      </c>
      <c r="B8239" s="16">
        <v>860</v>
      </c>
      <c r="C8239" s="14" t="s">
        <v>12172</v>
      </c>
      <c r="D8239" s="17">
        <v>1</v>
      </c>
      <c r="E8239" s="5" t="s">
        <v>12173</v>
      </c>
      <c r="F8239" s="5">
        <v>0</v>
      </c>
      <c r="G8239" s="5" t="s">
        <v>12174</v>
      </c>
      <c r="H8239" s="20" t="str">
        <f ca="1">IFERROR(__xludf.DUMMYFUNCTION("GOOGLETRANSLATE(VIET!K8239,""vi"",""en"")"),"Literature (novels, poetry)")</f>
        <v>Literature (novels, poetry)</v>
      </c>
      <c r="I8239" s="5">
        <v>0</v>
      </c>
      <c r="J8239" s="5">
        <v>2016</v>
      </c>
      <c r="K8239" s="5">
        <v>1</v>
      </c>
      <c r="L8239" s="5" t="s">
        <v>6934</v>
      </c>
      <c r="M8239" s="5" t="s">
        <v>1400</v>
      </c>
      <c r="N8239" s="19">
        <v>9786046996880</v>
      </c>
    </row>
    <row r="8240" spans="1:14" ht="15.75" customHeight="1" x14ac:dyDescent="0.2">
      <c r="A8240" s="14">
        <v>213</v>
      </c>
      <c r="B8240" s="16">
        <v>860</v>
      </c>
      <c r="C8240" s="14" t="s">
        <v>12175</v>
      </c>
      <c r="D8240" s="17">
        <v>1</v>
      </c>
      <c r="E8240" s="5" t="s">
        <v>12176</v>
      </c>
      <c r="F8240" s="5">
        <v>0</v>
      </c>
      <c r="G8240" s="5" t="s">
        <v>12177</v>
      </c>
      <c r="H8240" s="20" t="str">
        <f ca="1">IFERROR(__xludf.DUMMYFUNCTION("GOOGLETRANSLATE(VIET!K8240,""vi"",""en"")"),"Literature (novels, poetry)")</f>
        <v>Literature (novels, poetry)</v>
      </c>
      <c r="I8240" s="5">
        <v>1</v>
      </c>
      <c r="J8240" s="5">
        <v>2016</v>
      </c>
      <c r="K8240" s="5">
        <v>1</v>
      </c>
      <c r="L8240" s="5" t="s">
        <v>6934</v>
      </c>
      <c r="M8240" s="5" t="s">
        <v>1400</v>
      </c>
      <c r="N8240" s="19">
        <v>9786046994763</v>
      </c>
    </row>
    <row r="8241" spans="1:14" ht="15.75" customHeight="1" x14ac:dyDescent="0.2">
      <c r="A8241" s="14">
        <v>214</v>
      </c>
      <c r="B8241" s="16">
        <v>860</v>
      </c>
      <c r="C8241" s="14" t="s">
        <v>12178</v>
      </c>
      <c r="D8241" s="17">
        <v>1</v>
      </c>
      <c r="E8241" s="5" t="s">
        <v>12179</v>
      </c>
      <c r="F8241" s="5">
        <v>0</v>
      </c>
      <c r="G8241" s="5" t="s">
        <v>12177</v>
      </c>
      <c r="H8241" s="20" t="str">
        <f ca="1">IFERROR(__xludf.DUMMYFUNCTION("GOOGLETRANSLATE(VIET!K8241,""vi"",""en"")"),"Literature (novels, poetry)")</f>
        <v>Literature (novels, poetry)</v>
      </c>
      <c r="I8241" s="5">
        <v>2</v>
      </c>
      <c r="J8241" s="5">
        <v>2017</v>
      </c>
      <c r="K8241" s="5">
        <v>1</v>
      </c>
      <c r="L8241" s="5" t="s">
        <v>6934</v>
      </c>
      <c r="M8241" s="5" t="s">
        <v>1400</v>
      </c>
      <c r="N8241" s="19">
        <v>9786046994770</v>
      </c>
    </row>
    <row r="8242" spans="1:14" ht="15.75" customHeight="1" x14ac:dyDescent="0.2">
      <c r="A8242" s="14">
        <v>215</v>
      </c>
      <c r="B8242" s="16">
        <v>860</v>
      </c>
      <c r="C8242" s="14" t="s">
        <v>12180</v>
      </c>
      <c r="D8242" s="17">
        <v>1</v>
      </c>
      <c r="E8242" s="5" t="s">
        <v>12181</v>
      </c>
      <c r="F8242" s="5">
        <v>0</v>
      </c>
      <c r="G8242" s="5" t="s">
        <v>12177</v>
      </c>
      <c r="H8242" s="20" t="str">
        <f ca="1">IFERROR(__xludf.DUMMYFUNCTION("GOOGLETRANSLATE(VIET!K8242,""vi"",""en"")"),"Literature (novels, poetry)")</f>
        <v>Literature (novels, poetry)</v>
      </c>
      <c r="I8242" s="5">
        <v>3</v>
      </c>
      <c r="J8242" s="5">
        <v>2017</v>
      </c>
      <c r="K8242" s="5">
        <v>1</v>
      </c>
      <c r="L8242" s="5" t="s">
        <v>6934</v>
      </c>
      <c r="M8242" s="5" t="s">
        <v>1400</v>
      </c>
      <c r="N8242" s="19">
        <v>9786049571480</v>
      </c>
    </row>
    <row r="8243" spans="1:14" ht="15.75" customHeight="1" x14ac:dyDescent="0.2">
      <c r="A8243" s="14">
        <v>216</v>
      </c>
      <c r="B8243" s="16">
        <v>860</v>
      </c>
      <c r="C8243" s="14" t="s">
        <v>12182</v>
      </c>
      <c r="D8243" s="17">
        <v>1</v>
      </c>
      <c r="E8243" s="5" t="s">
        <v>12183</v>
      </c>
      <c r="F8243" s="5">
        <v>0</v>
      </c>
      <c r="G8243" s="5" t="s">
        <v>12177</v>
      </c>
      <c r="H8243" s="20" t="str">
        <f ca="1">IFERROR(__xludf.DUMMYFUNCTION("GOOGLETRANSLATE(VIET!K8243,""vi"",""en"")"),"Literature (novels, poetry)")</f>
        <v>Literature (novels, poetry)</v>
      </c>
      <c r="I8243" s="5">
        <v>4</v>
      </c>
      <c r="J8243" s="5">
        <v>2017</v>
      </c>
      <c r="K8243" s="5">
        <v>1</v>
      </c>
      <c r="L8243" s="5" t="s">
        <v>6934</v>
      </c>
      <c r="M8243" s="5" t="s">
        <v>1400</v>
      </c>
      <c r="N8243" s="19">
        <v>9786049549397</v>
      </c>
    </row>
    <row r="8244" spans="1:14" ht="15.75" customHeight="1" x14ac:dyDescent="0.2">
      <c r="A8244" s="14">
        <v>222</v>
      </c>
      <c r="B8244" s="16">
        <v>860</v>
      </c>
      <c r="C8244" s="14" t="s">
        <v>12184</v>
      </c>
      <c r="D8244" s="17">
        <v>1</v>
      </c>
      <c r="E8244" s="5" t="s">
        <v>12185</v>
      </c>
      <c r="F8244" s="5">
        <v>0</v>
      </c>
      <c r="G8244" s="5" t="s">
        <v>12186</v>
      </c>
      <c r="H8244" s="20" t="str">
        <f ca="1">IFERROR(__xludf.DUMMYFUNCTION("GOOGLETRANSLATE(VIET!K8244,""vi"",""en"")"),"Literature (novels, poetry)")</f>
        <v>Literature (novels, poetry)</v>
      </c>
      <c r="I8244" s="5">
        <v>0</v>
      </c>
      <c r="J8244" s="5">
        <v>2015</v>
      </c>
      <c r="K8244" s="5">
        <v>1</v>
      </c>
      <c r="L8244" s="5" t="s">
        <v>6934</v>
      </c>
      <c r="M8244" s="5" t="s">
        <v>1400</v>
      </c>
      <c r="N8244" s="19">
        <v>9786045332306</v>
      </c>
    </row>
    <row r="8245" spans="1:14" ht="15.75" customHeight="1" x14ac:dyDescent="0.2">
      <c r="A8245" s="14">
        <v>223</v>
      </c>
      <c r="B8245" s="16">
        <v>860</v>
      </c>
      <c r="C8245" s="14" t="s">
        <v>12187</v>
      </c>
      <c r="D8245" s="17">
        <v>1</v>
      </c>
      <c r="E8245" s="5" t="s">
        <v>12188</v>
      </c>
      <c r="F8245" s="5">
        <v>0</v>
      </c>
      <c r="G8245" s="5" t="s">
        <v>12186</v>
      </c>
      <c r="H8245" s="20" t="str">
        <f ca="1">IFERROR(__xludf.DUMMYFUNCTION("GOOGLETRANSLATE(VIET!K8245,""vi"",""en"")"),"Literature (novels, poetry)")</f>
        <v>Literature (novels, poetry)</v>
      </c>
      <c r="I8245" s="5">
        <v>0</v>
      </c>
      <c r="J8245" s="5">
        <v>2017</v>
      </c>
      <c r="K8245" s="5">
        <v>1</v>
      </c>
      <c r="L8245" s="5" t="s">
        <v>6934</v>
      </c>
      <c r="M8245" s="5" t="s">
        <v>1400</v>
      </c>
      <c r="N8245" s="19" t="s">
        <v>12189</v>
      </c>
    </row>
    <row r="8246" spans="1:14" ht="15.75" customHeight="1" x14ac:dyDescent="0.2">
      <c r="A8246" s="14">
        <v>224</v>
      </c>
      <c r="B8246" s="16">
        <v>860</v>
      </c>
      <c r="C8246" s="14" t="s">
        <v>12190</v>
      </c>
      <c r="D8246" s="17">
        <v>1</v>
      </c>
      <c r="E8246" s="5" t="s">
        <v>12191</v>
      </c>
      <c r="F8246" s="5">
        <v>0</v>
      </c>
      <c r="G8246" s="5" t="s">
        <v>12186</v>
      </c>
      <c r="H8246" s="20" t="str">
        <f ca="1">IFERROR(__xludf.DUMMYFUNCTION("GOOGLETRANSLATE(VIET!K8246,""vi"",""en"")"),"Literature (novels, poetry)")</f>
        <v>Literature (novels, poetry)</v>
      </c>
      <c r="I8246" s="5">
        <v>0</v>
      </c>
      <c r="J8246" s="5">
        <v>2017</v>
      </c>
      <c r="K8246" s="5">
        <v>1</v>
      </c>
      <c r="L8246" s="5" t="s">
        <v>6934</v>
      </c>
      <c r="M8246" s="5" t="s">
        <v>1400</v>
      </c>
      <c r="N8246" s="19" t="s">
        <v>12192</v>
      </c>
    </row>
    <row r="8247" spans="1:14" ht="15.75" customHeight="1" x14ac:dyDescent="0.2">
      <c r="A8247" s="14">
        <v>225</v>
      </c>
      <c r="B8247" s="16">
        <v>860</v>
      </c>
      <c r="C8247" s="14" t="s">
        <v>12193</v>
      </c>
      <c r="D8247" s="17">
        <v>1</v>
      </c>
      <c r="E8247" s="5" t="s">
        <v>12194</v>
      </c>
      <c r="F8247" s="5">
        <v>0</v>
      </c>
      <c r="G8247" s="5" t="s">
        <v>12186</v>
      </c>
      <c r="H8247" s="20" t="str">
        <f ca="1">IFERROR(__xludf.DUMMYFUNCTION("GOOGLETRANSLATE(VIET!K8247,""vi"",""en"")"),"Literature (novels, poetry)")</f>
        <v>Literature (novels, poetry)</v>
      </c>
      <c r="I8247" s="5">
        <v>0</v>
      </c>
      <c r="J8247" s="5">
        <v>2017</v>
      </c>
      <c r="K8247" s="5">
        <v>1</v>
      </c>
      <c r="L8247" s="5" t="s">
        <v>6934</v>
      </c>
      <c r="M8247" s="5" t="s">
        <v>1400</v>
      </c>
      <c r="N8247" s="19">
        <v>9786046978190</v>
      </c>
    </row>
    <row r="8248" spans="1:14" ht="15.75" customHeight="1" x14ac:dyDescent="0.2">
      <c r="A8248" s="14">
        <v>226</v>
      </c>
      <c r="B8248" s="16">
        <v>860</v>
      </c>
      <c r="C8248" s="14" t="s">
        <v>12195</v>
      </c>
      <c r="D8248" s="17">
        <v>1</v>
      </c>
      <c r="E8248" s="5" t="s">
        <v>12196</v>
      </c>
      <c r="F8248" s="5">
        <v>0</v>
      </c>
      <c r="G8248" s="5" t="s">
        <v>12186</v>
      </c>
      <c r="H8248" s="20" t="str">
        <f ca="1">IFERROR(__xludf.DUMMYFUNCTION("GOOGLETRANSLATE(VIET!K8248,""vi"",""en"")"),"Literature (novels, poetry)")</f>
        <v>Literature (novels, poetry)</v>
      </c>
      <c r="I8248" s="5">
        <v>0</v>
      </c>
      <c r="J8248" s="5">
        <v>2017</v>
      </c>
      <c r="K8248" s="5">
        <v>1</v>
      </c>
      <c r="L8248" s="5" t="s">
        <v>6934</v>
      </c>
      <c r="M8248" s="5" t="s">
        <v>1400</v>
      </c>
      <c r="N8248" s="19" t="s">
        <v>12197</v>
      </c>
    </row>
    <row r="8249" spans="1:14" ht="15.75" customHeight="1" x14ac:dyDescent="0.2">
      <c r="A8249" s="14">
        <v>227</v>
      </c>
      <c r="B8249" s="16">
        <v>860</v>
      </c>
      <c r="C8249" s="14" t="s">
        <v>12198</v>
      </c>
      <c r="D8249" s="17">
        <v>1</v>
      </c>
      <c r="E8249" s="5" t="s">
        <v>12199</v>
      </c>
      <c r="F8249" s="5">
        <v>0</v>
      </c>
      <c r="G8249" s="5" t="s">
        <v>12186</v>
      </c>
      <c r="H8249" s="20" t="str">
        <f ca="1">IFERROR(__xludf.DUMMYFUNCTION("GOOGLETRANSLATE(VIET!K8249,""vi"",""en"")"),"Literature (novels, poetry)")</f>
        <v>Literature (novels, poetry)</v>
      </c>
      <c r="I8249" s="5">
        <v>0</v>
      </c>
      <c r="J8249" s="5">
        <v>2017</v>
      </c>
      <c r="K8249" s="5">
        <v>1</v>
      </c>
      <c r="L8249" s="5" t="s">
        <v>6934</v>
      </c>
      <c r="M8249" s="5" t="s">
        <v>1400</v>
      </c>
      <c r="N8249" s="19" t="s">
        <v>12200</v>
      </c>
    </row>
    <row r="8250" spans="1:14" ht="15.75" customHeight="1" x14ac:dyDescent="0.2">
      <c r="A8250" s="14">
        <v>228</v>
      </c>
      <c r="B8250" s="16">
        <v>860</v>
      </c>
      <c r="C8250" s="14" t="s">
        <v>12201</v>
      </c>
      <c r="D8250" s="17">
        <v>1</v>
      </c>
      <c r="E8250" s="5" t="s">
        <v>12202</v>
      </c>
      <c r="F8250" s="5">
        <v>0</v>
      </c>
      <c r="G8250" s="5" t="s">
        <v>12186</v>
      </c>
      <c r="H8250" s="20" t="str">
        <f ca="1">IFERROR(__xludf.DUMMYFUNCTION("GOOGLETRANSLATE(VIET!K8250,""vi"",""en"")"),"Literature (novels, poetry)")</f>
        <v>Literature (novels, poetry)</v>
      </c>
      <c r="I8250" s="5">
        <v>0</v>
      </c>
      <c r="J8250" s="5">
        <v>2017</v>
      </c>
      <c r="K8250" s="5">
        <v>1</v>
      </c>
      <c r="L8250" s="5" t="s">
        <v>6934</v>
      </c>
      <c r="M8250" s="5" t="s">
        <v>1400</v>
      </c>
      <c r="N8250" s="19" t="s">
        <v>12203</v>
      </c>
    </row>
    <row r="8251" spans="1:14" ht="15.75" customHeight="1" x14ac:dyDescent="0.2">
      <c r="A8251" s="14">
        <v>229</v>
      </c>
      <c r="B8251" s="16">
        <v>860</v>
      </c>
      <c r="C8251" s="14" t="s">
        <v>12204</v>
      </c>
      <c r="D8251" s="17">
        <v>1</v>
      </c>
      <c r="E8251" s="5" t="s">
        <v>12205</v>
      </c>
      <c r="F8251" s="5">
        <v>0</v>
      </c>
      <c r="G8251" s="5" t="s">
        <v>12186</v>
      </c>
      <c r="H8251" s="20" t="str">
        <f ca="1">IFERROR(__xludf.DUMMYFUNCTION("GOOGLETRANSLATE(VIET!K8251,""vi"",""en"")"),"Literature (novels, poetry)")</f>
        <v>Literature (novels, poetry)</v>
      </c>
      <c r="I8251" s="5">
        <v>0</v>
      </c>
      <c r="J8251" s="5">
        <v>2017</v>
      </c>
      <c r="K8251" s="5">
        <v>1</v>
      </c>
      <c r="L8251" s="5" t="s">
        <v>6934</v>
      </c>
      <c r="M8251" s="5" t="s">
        <v>1400</v>
      </c>
      <c r="N8251" s="19" t="s">
        <v>12206</v>
      </c>
    </row>
    <row r="8252" spans="1:14" ht="15.75" customHeight="1" x14ac:dyDescent="0.2">
      <c r="A8252" s="14">
        <v>230</v>
      </c>
      <c r="B8252" s="16">
        <v>860</v>
      </c>
      <c r="C8252" s="14" t="s">
        <v>12207</v>
      </c>
      <c r="D8252" s="17">
        <v>1</v>
      </c>
      <c r="E8252" s="5" t="s">
        <v>12208</v>
      </c>
      <c r="F8252" s="5">
        <v>0</v>
      </c>
      <c r="G8252" s="5" t="s">
        <v>12209</v>
      </c>
      <c r="H8252" s="20" t="str">
        <f ca="1">IFERROR(__xludf.DUMMYFUNCTION("GOOGLETRANSLATE(VIET!K8252,""vi"",""en"")"),"Literature (novels, poetry)")</f>
        <v>Literature (novels, poetry)</v>
      </c>
      <c r="I8252" s="5">
        <v>0</v>
      </c>
      <c r="J8252" s="5">
        <v>2016</v>
      </c>
      <c r="K8252" s="5">
        <v>1</v>
      </c>
      <c r="L8252" s="5" t="s">
        <v>6934</v>
      </c>
      <c r="M8252" s="5" t="s">
        <v>1400</v>
      </c>
      <c r="N8252" s="19">
        <v>9786046994886</v>
      </c>
    </row>
    <row r="8253" spans="1:14" ht="15.75" customHeight="1" x14ac:dyDescent="0.2">
      <c r="A8253" s="14">
        <v>231</v>
      </c>
      <c r="B8253" s="16">
        <v>860</v>
      </c>
      <c r="C8253" s="14" t="s">
        <v>12210</v>
      </c>
      <c r="D8253" s="17">
        <v>1</v>
      </c>
      <c r="E8253" s="5" t="s">
        <v>12211</v>
      </c>
      <c r="F8253" s="5">
        <v>0</v>
      </c>
      <c r="G8253" s="5" t="s">
        <v>12209</v>
      </c>
      <c r="H8253" s="20" t="str">
        <f ca="1">IFERROR(__xludf.DUMMYFUNCTION("GOOGLETRANSLATE(VIET!K8253,""vi"",""en"")"),"Literature (novels, poetry)")</f>
        <v>Literature (novels, poetry)</v>
      </c>
      <c r="I8253" s="5">
        <v>0</v>
      </c>
      <c r="J8253" s="5">
        <v>2017</v>
      </c>
      <c r="K8253" s="5">
        <v>1</v>
      </c>
      <c r="L8253" s="5" t="s">
        <v>6934</v>
      </c>
      <c r="M8253" s="5" t="s">
        <v>1400</v>
      </c>
      <c r="N8253" s="19">
        <v>9786049540394</v>
      </c>
    </row>
    <row r="8254" spans="1:14" ht="15.75" customHeight="1" x14ac:dyDescent="0.2">
      <c r="A8254" s="14">
        <v>232</v>
      </c>
      <c r="B8254" s="16">
        <v>860</v>
      </c>
      <c r="C8254" s="14" t="s">
        <v>12212</v>
      </c>
      <c r="D8254" s="17">
        <v>1</v>
      </c>
      <c r="E8254" s="5" t="s">
        <v>12213</v>
      </c>
      <c r="F8254" s="5">
        <v>0</v>
      </c>
      <c r="G8254" s="5" t="s">
        <v>12209</v>
      </c>
      <c r="H8254" s="20" t="str">
        <f ca="1">IFERROR(__xludf.DUMMYFUNCTION("GOOGLETRANSLATE(VIET!K8254,""vi"",""en"")"),"Literature (novels, poetry)")</f>
        <v>Literature (novels, poetry)</v>
      </c>
      <c r="I8254" s="5">
        <v>0</v>
      </c>
      <c r="J8254" s="5">
        <v>2017</v>
      </c>
      <c r="K8254" s="5">
        <v>1</v>
      </c>
      <c r="L8254" s="5" t="s">
        <v>6934</v>
      </c>
      <c r="M8254" s="5" t="s">
        <v>1400</v>
      </c>
      <c r="N8254" s="19">
        <v>9786049571473</v>
      </c>
    </row>
    <row r="8255" spans="1:14" ht="15.75" customHeight="1" x14ac:dyDescent="0.2">
      <c r="A8255" s="14">
        <v>233</v>
      </c>
      <c r="B8255" s="16">
        <v>860</v>
      </c>
      <c r="C8255" s="14" t="s">
        <v>12214</v>
      </c>
      <c r="D8255" s="17">
        <v>1</v>
      </c>
      <c r="E8255" s="5" t="s">
        <v>12215</v>
      </c>
      <c r="F8255" s="5">
        <v>0</v>
      </c>
      <c r="G8255" s="5" t="s">
        <v>12209</v>
      </c>
      <c r="H8255" s="20" t="str">
        <f ca="1">IFERROR(__xludf.DUMMYFUNCTION("GOOGLETRANSLATE(VIET!K8255,""vi"",""en"")"),"Literature (novels, poetry)")</f>
        <v>Literature (novels, poetry)</v>
      </c>
      <c r="I8255" s="5">
        <v>0</v>
      </c>
      <c r="J8255" s="5">
        <v>2017</v>
      </c>
      <c r="K8255" s="5">
        <v>1</v>
      </c>
      <c r="L8255" s="5" t="s">
        <v>6934</v>
      </c>
      <c r="M8255" s="5" t="s">
        <v>1400</v>
      </c>
      <c r="N8255" s="19">
        <v>9786048911355</v>
      </c>
    </row>
    <row r="8256" spans="1:14" ht="15.75" customHeight="1" x14ac:dyDescent="0.2">
      <c r="A8256" s="14">
        <v>234</v>
      </c>
      <c r="B8256" s="16">
        <v>860</v>
      </c>
      <c r="C8256" s="14" t="s">
        <v>12216</v>
      </c>
      <c r="D8256" s="17">
        <v>1</v>
      </c>
      <c r="E8256" s="5" t="s">
        <v>12217</v>
      </c>
      <c r="F8256" s="5">
        <v>0</v>
      </c>
      <c r="G8256" s="5" t="s">
        <v>12209</v>
      </c>
      <c r="H8256" s="20" t="str">
        <f ca="1">IFERROR(__xludf.DUMMYFUNCTION("GOOGLETRANSLATE(VIET!K8256,""vi"",""en"")"),"Literature (novels, poetry)")</f>
        <v>Literature (novels, poetry)</v>
      </c>
      <c r="I8256" s="5">
        <v>0</v>
      </c>
      <c r="J8256" s="5">
        <v>2017</v>
      </c>
      <c r="K8256" s="5">
        <v>1</v>
      </c>
      <c r="L8256" s="5" t="s">
        <v>6934</v>
      </c>
      <c r="M8256" s="5" t="s">
        <v>1400</v>
      </c>
      <c r="N8256" s="19">
        <v>9786048918972</v>
      </c>
    </row>
    <row r="8257" spans="1:14" ht="15.75" customHeight="1" x14ac:dyDescent="0.2">
      <c r="A8257" s="14">
        <v>235</v>
      </c>
      <c r="B8257" s="16">
        <v>860</v>
      </c>
      <c r="C8257" s="14" t="s">
        <v>12218</v>
      </c>
      <c r="D8257" s="17">
        <v>1</v>
      </c>
      <c r="E8257" s="5" t="s">
        <v>12219</v>
      </c>
      <c r="F8257" s="5" t="s">
        <v>12220</v>
      </c>
      <c r="G8257" s="5" t="s">
        <v>12209</v>
      </c>
      <c r="H8257" s="20" t="str">
        <f ca="1">IFERROR(__xludf.DUMMYFUNCTION("GOOGLETRANSLATE(VIET!K8257,""vi"",""en"")"),"Literature (novels, poetry)")</f>
        <v>Literature (novels, poetry)</v>
      </c>
      <c r="I8257" s="5">
        <v>0</v>
      </c>
      <c r="J8257" s="5">
        <v>2018</v>
      </c>
      <c r="K8257" s="5">
        <v>1</v>
      </c>
      <c r="L8257" s="5" t="s">
        <v>6934</v>
      </c>
      <c r="M8257" s="5" t="s">
        <v>1400</v>
      </c>
      <c r="N8257" s="19">
        <v>9786049694073</v>
      </c>
    </row>
    <row r="8258" spans="1:14" ht="15.75" customHeight="1" x14ac:dyDescent="0.2">
      <c r="A8258" s="14">
        <v>236</v>
      </c>
      <c r="B8258" s="16">
        <v>860</v>
      </c>
      <c r="C8258" s="14" t="s">
        <v>12221</v>
      </c>
      <c r="D8258" s="17">
        <v>1</v>
      </c>
      <c r="E8258" s="5" t="s">
        <v>12222</v>
      </c>
      <c r="F8258" s="5">
        <v>0</v>
      </c>
      <c r="G8258" s="5" t="s">
        <v>12223</v>
      </c>
      <c r="H8258" s="20" t="str">
        <f ca="1">IFERROR(__xludf.DUMMYFUNCTION("GOOGLETRANSLATE(VIET!K8258,""vi"",""en"")"),"Literature (novels, poetry)")</f>
        <v>Literature (novels, poetry)</v>
      </c>
      <c r="I8258" s="5">
        <v>0</v>
      </c>
      <c r="J8258" s="5">
        <v>2016</v>
      </c>
      <c r="K8258" s="5">
        <v>1</v>
      </c>
      <c r="L8258" s="5" t="s">
        <v>2172</v>
      </c>
      <c r="M8258" s="5" t="s">
        <v>1400</v>
      </c>
      <c r="N8258" s="19">
        <v>9786045373071</v>
      </c>
    </row>
    <row r="8259" spans="1:14" ht="15.75" customHeight="1" x14ac:dyDescent="0.2">
      <c r="A8259" s="14">
        <v>237</v>
      </c>
      <c r="B8259" s="16">
        <v>860</v>
      </c>
      <c r="C8259" s="14" t="s">
        <v>12224</v>
      </c>
      <c r="D8259" s="17">
        <v>1</v>
      </c>
      <c r="E8259" s="5" t="s">
        <v>12225</v>
      </c>
      <c r="F8259" s="5">
        <v>0</v>
      </c>
      <c r="G8259" s="5" t="s">
        <v>12223</v>
      </c>
      <c r="H8259" s="20" t="str">
        <f ca="1">IFERROR(__xludf.DUMMYFUNCTION("GOOGLETRANSLATE(VIET!K8259,""vi"",""en"")"),"Literature (novels, poetry)")</f>
        <v>Literature (novels, poetry)</v>
      </c>
      <c r="I8259" s="5">
        <v>0</v>
      </c>
      <c r="J8259" s="5">
        <v>2016</v>
      </c>
      <c r="K8259" s="5">
        <v>1</v>
      </c>
      <c r="L8259" s="5" t="s">
        <v>2172</v>
      </c>
      <c r="M8259" s="5" t="s">
        <v>1400</v>
      </c>
      <c r="N8259" s="19">
        <v>9786045377826</v>
      </c>
    </row>
    <row r="8260" spans="1:14" ht="15.75" customHeight="1" x14ac:dyDescent="0.2">
      <c r="A8260" s="14">
        <v>238</v>
      </c>
      <c r="B8260" s="16">
        <v>860</v>
      </c>
      <c r="C8260" s="14" t="s">
        <v>12226</v>
      </c>
      <c r="D8260" s="17">
        <v>1</v>
      </c>
      <c r="E8260" s="5" t="s">
        <v>12227</v>
      </c>
      <c r="F8260" s="5">
        <v>0</v>
      </c>
      <c r="G8260" s="5" t="s">
        <v>12228</v>
      </c>
      <c r="H8260" s="20" t="str">
        <f ca="1">IFERROR(__xludf.DUMMYFUNCTION("GOOGLETRANSLATE(VIET!K8260,""vi"",""en"")"),"Literature (novels, poetry)")</f>
        <v>Literature (novels, poetry)</v>
      </c>
      <c r="I8260" s="5">
        <v>0</v>
      </c>
      <c r="J8260" s="5">
        <v>2017</v>
      </c>
      <c r="K8260" s="5">
        <v>1</v>
      </c>
      <c r="L8260" s="5" t="s">
        <v>6934</v>
      </c>
      <c r="M8260" s="5" t="s">
        <v>1400</v>
      </c>
      <c r="N8260" s="19">
        <v>9786049540363</v>
      </c>
    </row>
    <row r="8261" spans="1:14" ht="15.75" customHeight="1" x14ac:dyDescent="0.2">
      <c r="A8261" s="14">
        <v>239</v>
      </c>
      <c r="B8261" s="16">
        <v>860</v>
      </c>
      <c r="C8261" s="14" t="s">
        <v>12229</v>
      </c>
      <c r="D8261" s="17">
        <v>1</v>
      </c>
      <c r="E8261" s="5" t="s">
        <v>12230</v>
      </c>
      <c r="F8261" s="5">
        <v>0</v>
      </c>
      <c r="G8261" s="5" t="s">
        <v>12231</v>
      </c>
      <c r="H8261" s="20" t="str">
        <f ca="1">IFERROR(__xludf.DUMMYFUNCTION("GOOGLETRANSLATE(VIET!K8261,""vi"",""en"")"),"Literature (novels, poetry)")</f>
        <v>Literature (novels, poetry)</v>
      </c>
      <c r="I8261" s="5">
        <v>0</v>
      </c>
      <c r="J8261" s="5">
        <v>2016</v>
      </c>
      <c r="K8261" s="5">
        <v>1</v>
      </c>
      <c r="L8261" s="5" t="s">
        <v>2172</v>
      </c>
      <c r="M8261" s="5" t="s">
        <v>1400</v>
      </c>
      <c r="N8261" s="19">
        <v>9786045365465</v>
      </c>
    </row>
    <row r="8262" spans="1:14" ht="15.75" customHeight="1" x14ac:dyDescent="0.2">
      <c r="A8262" s="14">
        <v>240</v>
      </c>
      <c r="B8262" s="16">
        <v>860</v>
      </c>
      <c r="C8262" s="14" t="s">
        <v>12232</v>
      </c>
      <c r="D8262" s="17">
        <v>1</v>
      </c>
      <c r="E8262" s="5" t="s">
        <v>12233</v>
      </c>
      <c r="F8262" s="5">
        <v>0</v>
      </c>
      <c r="G8262" s="5" t="s">
        <v>12231</v>
      </c>
      <c r="H8262" s="20" t="str">
        <f ca="1">IFERROR(__xludf.DUMMYFUNCTION("GOOGLETRANSLATE(VIET!K8262,""vi"",""en"")"),"Literature (novels, poetry)")</f>
        <v>Literature (novels, poetry)</v>
      </c>
      <c r="I8262" s="5">
        <v>0</v>
      </c>
      <c r="J8262" s="5">
        <v>2017</v>
      </c>
      <c r="K8262" s="5">
        <v>1</v>
      </c>
      <c r="L8262" s="5" t="s">
        <v>2172</v>
      </c>
      <c r="M8262" s="5" t="s">
        <v>1400</v>
      </c>
      <c r="N8262" s="19">
        <v>9786045385302</v>
      </c>
    </row>
    <row r="8263" spans="1:14" ht="15.75" customHeight="1" x14ac:dyDescent="0.2">
      <c r="A8263" s="14">
        <v>241</v>
      </c>
      <c r="B8263" s="16">
        <v>860</v>
      </c>
      <c r="C8263" s="14" t="s">
        <v>12234</v>
      </c>
      <c r="D8263" s="17">
        <v>1</v>
      </c>
      <c r="E8263" s="5" t="s">
        <v>12235</v>
      </c>
      <c r="F8263" s="5">
        <v>0</v>
      </c>
      <c r="G8263" s="5" t="s">
        <v>12236</v>
      </c>
      <c r="H8263" s="20" t="str">
        <f ca="1">IFERROR(__xludf.DUMMYFUNCTION("GOOGLETRANSLATE(VIET!K8263,""vi"",""en"")"),"Literature (novels, poetry)")</f>
        <v>Literature (novels, poetry)</v>
      </c>
      <c r="I8263" s="5">
        <v>0</v>
      </c>
      <c r="J8263" s="5">
        <v>2016</v>
      </c>
      <c r="K8263" s="5">
        <v>1</v>
      </c>
      <c r="L8263" s="5" t="s">
        <v>1549</v>
      </c>
      <c r="M8263" s="5" t="s">
        <v>1400</v>
      </c>
      <c r="N8263" s="19">
        <v>9786049498145</v>
      </c>
    </row>
    <row r="8264" spans="1:14" ht="15.75" customHeight="1" x14ac:dyDescent="0.2">
      <c r="A8264" s="14">
        <v>242</v>
      </c>
      <c r="B8264" s="16">
        <v>860</v>
      </c>
      <c r="C8264" s="14" t="s">
        <v>12237</v>
      </c>
      <c r="D8264" s="17">
        <v>1</v>
      </c>
      <c r="E8264" s="5" t="s">
        <v>12238</v>
      </c>
      <c r="F8264" s="5" t="s">
        <v>12239</v>
      </c>
      <c r="G8264" s="5" t="s">
        <v>12236</v>
      </c>
      <c r="H8264" s="20" t="str">
        <f ca="1">IFERROR(__xludf.DUMMYFUNCTION("GOOGLETRANSLATE(VIET!K8264,""vi"",""en"")"),"Literature (novels, poetry)")</f>
        <v>Literature (novels, poetry)</v>
      </c>
      <c r="I8264" s="5">
        <v>0</v>
      </c>
      <c r="J8264" s="5">
        <v>2018</v>
      </c>
      <c r="K8264" s="5">
        <v>1</v>
      </c>
      <c r="L8264" s="5" t="s">
        <v>11439</v>
      </c>
      <c r="M8264" s="5" t="s">
        <v>1400</v>
      </c>
      <c r="N8264" s="19">
        <v>9786047748068</v>
      </c>
    </row>
    <row r="8265" spans="1:14" ht="15.75" customHeight="1" x14ac:dyDescent="0.2">
      <c r="A8265" s="14">
        <v>243</v>
      </c>
      <c r="B8265" s="16">
        <v>860</v>
      </c>
      <c r="C8265" s="14" t="s">
        <v>12240</v>
      </c>
      <c r="D8265" s="17">
        <v>1</v>
      </c>
      <c r="E8265" s="5" t="s">
        <v>12241</v>
      </c>
      <c r="F8265" s="5">
        <v>0</v>
      </c>
      <c r="G8265" s="5" t="s">
        <v>12242</v>
      </c>
      <c r="H8265" s="20" t="str">
        <f ca="1">IFERROR(__xludf.DUMMYFUNCTION("GOOGLETRANSLATE(VIET!K8265,""vi"",""en"")"),"Literature (novels, poetry)")</f>
        <v>Literature (novels, poetry)</v>
      </c>
      <c r="I8265" s="5">
        <v>0</v>
      </c>
      <c r="J8265" s="5">
        <v>2017</v>
      </c>
      <c r="K8265" s="5">
        <v>1</v>
      </c>
      <c r="L8265" s="5" t="s">
        <v>12243</v>
      </c>
      <c r="M8265" s="5" t="s">
        <v>1400</v>
      </c>
      <c r="N8265" s="19">
        <v>9786045974759</v>
      </c>
    </row>
    <row r="8266" spans="1:14" ht="15.75" customHeight="1" x14ac:dyDescent="0.2">
      <c r="A8266" s="14">
        <v>244</v>
      </c>
      <c r="B8266" s="16">
        <v>860</v>
      </c>
      <c r="C8266" s="14" t="s">
        <v>12244</v>
      </c>
      <c r="D8266" s="17">
        <v>1</v>
      </c>
      <c r="E8266" s="5" t="s">
        <v>1706</v>
      </c>
      <c r="F8266" s="5" t="s">
        <v>1707</v>
      </c>
      <c r="G8266" s="5" t="s">
        <v>12245</v>
      </c>
      <c r="H8266" s="20" t="str">
        <f ca="1">IFERROR(__xludf.DUMMYFUNCTION("GOOGLETRANSLATE(VIET!K8266,""vi"",""en"")"),"Literature (novels, poetry)")</f>
        <v>Literature (novels, poetry)</v>
      </c>
      <c r="I8266" s="5">
        <v>0</v>
      </c>
      <c r="J8266" s="5">
        <v>2018</v>
      </c>
      <c r="K8266" s="5">
        <v>1</v>
      </c>
      <c r="L8266" s="5" t="s">
        <v>6934</v>
      </c>
      <c r="M8266" s="5" t="s">
        <v>1400</v>
      </c>
      <c r="N8266" s="19">
        <v>9786049690679</v>
      </c>
    </row>
    <row r="8267" spans="1:14" ht="15.75" customHeight="1" x14ac:dyDescent="0.2">
      <c r="A8267" s="14">
        <v>245</v>
      </c>
      <c r="B8267" s="16">
        <v>860</v>
      </c>
      <c r="C8267" s="14" t="s">
        <v>12246</v>
      </c>
      <c r="D8267" s="17">
        <v>1</v>
      </c>
      <c r="E8267" s="5" t="s">
        <v>1710</v>
      </c>
      <c r="F8267" s="5">
        <v>0</v>
      </c>
      <c r="G8267" s="5" t="s">
        <v>12247</v>
      </c>
      <c r="H8267" s="20" t="str">
        <f ca="1">IFERROR(__xludf.DUMMYFUNCTION("GOOGLETRANSLATE(VIET!K8267,""vi"",""en"")"),"Literature (novels, poetry)")</f>
        <v>Literature (novels, poetry)</v>
      </c>
      <c r="I8267" s="5">
        <v>0</v>
      </c>
      <c r="J8267" s="5">
        <v>2016</v>
      </c>
      <c r="K8267" s="5">
        <v>1</v>
      </c>
      <c r="L8267" s="5" t="s">
        <v>6934</v>
      </c>
      <c r="M8267" s="5" t="s">
        <v>1400</v>
      </c>
      <c r="N8267" s="19">
        <v>9786046991694</v>
      </c>
    </row>
    <row r="8268" spans="1:14" ht="15.75" customHeight="1" x14ac:dyDescent="0.2">
      <c r="A8268" s="14">
        <v>246</v>
      </c>
      <c r="B8268" s="16">
        <v>860</v>
      </c>
      <c r="C8268" s="14" t="s">
        <v>12248</v>
      </c>
      <c r="D8268" s="17">
        <v>1</v>
      </c>
      <c r="E8268" s="5" t="s">
        <v>12249</v>
      </c>
      <c r="F8268" s="5">
        <v>0</v>
      </c>
      <c r="G8268" s="5" t="s">
        <v>12250</v>
      </c>
      <c r="H8268" s="20" t="str">
        <f ca="1">IFERROR(__xludf.DUMMYFUNCTION("GOOGLETRANSLATE(VIET!K8268,""vi"",""en"")"),"Literature (novels, poetry)")</f>
        <v>Literature (novels, poetry)</v>
      </c>
      <c r="I8268" s="5">
        <v>0</v>
      </c>
      <c r="J8268" s="5">
        <v>2015</v>
      </c>
      <c r="K8268" s="5">
        <v>1</v>
      </c>
      <c r="L8268" s="5" t="s">
        <v>6934</v>
      </c>
      <c r="M8268" s="5" t="s">
        <v>1400</v>
      </c>
      <c r="N8268" s="19">
        <v>9786049143132</v>
      </c>
    </row>
    <row r="8269" spans="1:14" ht="15.75" customHeight="1" x14ac:dyDescent="0.2">
      <c r="A8269" s="14">
        <v>247</v>
      </c>
      <c r="B8269" s="16">
        <v>860</v>
      </c>
      <c r="C8269" s="14" t="s">
        <v>12251</v>
      </c>
      <c r="D8269" s="17">
        <v>1</v>
      </c>
      <c r="E8269" s="5" t="s">
        <v>12252</v>
      </c>
      <c r="F8269" s="5">
        <v>0</v>
      </c>
      <c r="G8269" s="5" t="s">
        <v>12250</v>
      </c>
      <c r="H8269" s="20" t="str">
        <f ca="1">IFERROR(__xludf.DUMMYFUNCTION("GOOGLETRANSLATE(VIET!K8269,""vi"",""en"")"),"Literature (novels, poetry)")</f>
        <v>Literature (novels, poetry)</v>
      </c>
      <c r="I8269" s="5">
        <v>0</v>
      </c>
      <c r="J8269" s="5">
        <v>2015</v>
      </c>
      <c r="K8269" s="5">
        <v>1</v>
      </c>
      <c r="L8269" s="5" t="s">
        <v>6934</v>
      </c>
      <c r="M8269" s="5" t="s">
        <v>1400</v>
      </c>
      <c r="N8269" s="19" t="s">
        <v>12253</v>
      </c>
    </row>
    <row r="8270" spans="1:14" ht="15.75" customHeight="1" x14ac:dyDescent="0.2">
      <c r="A8270" s="14">
        <v>248</v>
      </c>
      <c r="B8270" s="16">
        <v>860</v>
      </c>
      <c r="C8270" s="14" t="s">
        <v>12254</v>
      </c>
      <c r="D8270" s="17">
        <v>1</v>
      </c>
      <c r="E8270" s="5" t="s">
        <v>12255</v>
      </c>
      <c r="F8270" s="5">
        <v>0</v>
      </c>
      <c r="G8270" s="5" t="s">
        <v>12250</v>
      </c>
      <c r="H8270" s="20" t="str">
        <f ca="1">IFERROR(__xludf.DUMMYFUNCTION("GOOGLETRANSLATE(VIET!K8270,""vi"",""en"")"),"Literature (novels, poetry)")</f>
        <v>Literature (novels, poetry)</v>
      </c>
      <c r="I8270" s="5">
        <v>0</v>
      </c>
      <c r="J8270" s="5">
        <v>2017</v>
      </c>
      <c r="K8270" s="5">
        <v>1</v>
      </c>
      <c r="L8270" s="5" t="s">
        <v>6934</v>
      </c>
      <c r="M8270" s="5" t="s">
        <v>1400</v>
      </c>
      <c r="N8270" s="19">
        <v>9786049540356</v>
      </c>
    </row>
    <row r="8271" spans="1:14" ht="15.75" customHeight="1" x14ac:dyDescent="0.2">
      <c r="A8271" s="14">
        <v>249</v>
      </c>
      <c r="B8271" s="16">
        <v>860</v>
      </c>
      <c r="C8271" s="14" t="s">
        <v>12256</v>
      </c>
      <c r="D8271" s="17">
        <v>1</v>
      </c>
      <c r="E8271" s="5" t="s">
        <v>12257</v>
      </c>
      <c r="F8271" s="5">
        <v>0</v>
      </c>
      <c r="G8271" s="5" t="s">
        <v>12258</v>
      </c>
      <c r="H8271" s="20" t="str">
        <f ca="1">IFERROR(__xludf.DUMMYFUNCTION("GOOGLETRANSLATE(VIET!K8271,""vi"",""en"")"),"Literature (novels, poetry)")</f>
        <v>Literature (novels, poetry)</v>
      </c>
      <c r="I8271" s="5">
        <v>0</v>
      </c>
      <c r="J8271" s="5">
        <v>2017</v>
      </c>
      <c r="K8271" s="5">
        <v>1</v>
      </c>
      <c r="L8271" s="5" t="s">
        <v>6934</v>
      </c>
      <c r="M8271" s="5" t="s">
        <v>1400</v>
      </c>
      <c r="N8271" s="19">
        <v>9786049548079</v>
      </c>
    </row>
    <row r="8272" spans="1:14" ht="15.75" customHeight="1" x14ac:dyDescent="0.2">
      <c r="A8272" s="14">
        <v>250</v>
      </c>
      <c r="B8272" s="16">
        <v>860</v>
      </c>
      <c r="C8272" s="14" t="s">
        <v>12259</v>
      </c>
      <c r="D8272" s="17">
        <v>1</v>
      </c>
      <c r="E8272" s="5" t="s">
        <v>12260</v>
      </c>
      <c r="F8272" s="5" t="s">
        <v>12261</v>
      </c>
      <c r="G8272" s="5" t="s">
        <v>12262</v>
      </c>
      <c r="H8272" s="20" t="str">
        <f ca="1">IFERROR(__xludf.DUMMYFUNCTION("GOOGLETRANSLATE(VIET!K8272,""vi"",""en"")"),"Literature (novels, poetry)")</f>
        <v>Literature (novels, poetry)</v>
      </c>
      <c r="I8272" s="5">
        <v>0</v>
      </c>
      <c r="J8272" s="5">
        <v>2017</v>
      </c>
      <c r="K8272" s="5">
        <v>1</v>
      </c>
      <c r="L8272" s="5" t="s">
        <v>6934</v>
      </c>
      <c r="M8272" s="5" t="s">
        <v>1400</v>
      </c>
      <c r="N8272" s="19" t="s">
        <v>12263</v>
      </c>
    </row>
    <row r="8273" spans="1:14" ht="15.75" customHeight="1" x14ac:dyDescent="0.2">
      <c r="A8273" s="14">
        <v>251</v>
      </c>
      <c r="B8273" s="16">
        <v>860</v>
      </c>
      <c r="C8273" s="14" t="s">
        <v>12264</v>
      </c>
      <c r="D8273" s="17">
        <v>1</v>
      </c>
      <c r="E8273" s="5" t="s">
        <v>12265</v>
      </c>
      <c r="F8273" s="5" t="s">
        <v>12266</v>
      </c>
      <c r="G8273" s="5" t="s">
        <v>12267</v>
      </c>
      <c r="H8273" s="20" t="str">
        <f ca="1">IFERROR(__xludf.DUMMYFUNCTION("GOOGLETRANSLATE(VIET!K8273,""vi"",""en"")"),"Literature (novels, poetry)")</f>
        <v>Literature (novels, poetry)</v>
      </c>
      <c r="I8273" s="5">
        <v>0</v>
      </c>
      <c r="J8273" s="5">
        <v>2018</v>
      </c>
      <c r="K8273" s="5">
        <v>1</v>
      </c>
      <c r="L8273" s="5" t="s">
        <v>6934</v>
      </c>
      <c r="M8273" s="5" t="s">
        <v>1400</v>
      </c>
      <c r="N8273" s="19" t="s">
        <v>12268</v>
      </c>
    </row>
    <row r="8274" spans="1:14" ht="15.75" hidden="1" customHeight="1" x14ac:dyDescent="0.2">
      <c r="A8274" s="14">
        <v>252</v>
      </c>
      <c r="B8274" s="16">
        <v>860</v>
      </c>
      <c r="C8274" s="14" t="s">
        <v>12269</v>
      </c>
      <c r="D8274" s="17">
        <v>0</v>
      </c>
      <c r="E8274" s="5">
        <v>0</v>
      </c>
      <c r="F8274" s="5">
        <v>0</v>
      </c>
      <c r="G8274" s="5">
        <v>0</v>
      </c>
      <c r="H8274" s="5" t="s">
        <v>11602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  <c r="N8274" s="19">
        <v>0</v>
      </c>
    </row>
    <row r="8275" spans="1:14" ht="15.75" hidden="1" customHeight="1" x14ac:dyDescent="0.2">
      <c r="A8275" s="14">
        <v>253</v>
      </c>
      <c r="B8275" s="16">
        <v>860</v>
      </c>
      <c r="C8275" s="14" t="s">
        <v>12270</v>
      </c>
      <c r="D8275" s="17">
        <v>0</v>
      </c>
      <c r="E8275" s="5">
        <v>0</v>
      </c>
      <c r="F8275" s="5">
        <v>0</v>
      </c>
      <c r="G8275" s="5">
        <v>0</v>
      </c>
      <c r="H8275" s="5" t="s">
        <v>11602</v>
      </c>
      <c r="I8275" s="5">
        <v>0</v>
      </c>
      <c r="J8275" s="5">
        <v>0</v>
      </c>
      <c r="K8275" s="5">
        <v>0</v>
      </c>
      <c r="L8275" s="5">
        <v>0</v>
      </c>
      <c r="M8275" s="5">
        <v>0</v>
      </c>
      <c r="N8275" s="19">
        <v>0</v>
      </c>
    </row>
    <row r="8276" spans="1:14" ht="15.75" customHeight="1" x14ac:dyDescent="0.2">
      <c r="A8276" s="14">
        <v>254</v>
      </c>
      <c r="B8276" s="16">
        <v>860</v>
      </c>
      <c r="C8276" s="14" t="s">
        <v>12271</v>
      </c>
      <c r="D8276" s="17">
        <v>1</v>
      </c>
      <c r="E8276" s="5" t="s">
        <v>12272</v>
      </c>
      <c r="F8276" s="5">
        <v>0</v>
      </c>
      <c r="G8276" s="5" t="s">
        <v>12273</v>
      </c>
      <c r="H8276" s="20" t="str">
        <f ca="1">IFERROR(__xludf.DUMMYFUNCTION("GOOGLETRANSLATE(VIET!K8276,""vi"",""en"")"),"Literature (novels, poetry)")</f>
        <v>Literature (novels, poetry)</v>
      </c>
      <c r="I8276" s="5">
        <v>0</v>
      </c>
      <c r="J8276" s="5">
        <v>2015</v>
      </c>
      <c r="K8276" s="5">
        <v>1</v>
      </c>
      <c r="L8276" s="5" t="s">
        <v>12274</v>
      </c>
      <c r="M8276" s="5" t="s">
        <v>1400</v>
      </c>
      <c r="N8276" s="19">
        <v>9786045335048</v>
      </c>
    </row>
    <row r="8277" spans="1:14" ht="15.75" customHeight="1" x14ac:dyDescent="0.2">
      <c r="A8277" s="14">
        <v>255</v>
      </c>
      <c r="B8277" s="16">
        <v>860</v>
      </c>
      <c r="C8277" s="14" t="s">
        <v>12275</v>
      </c>
      <c r="D8277" s="17">
        <v>1</v>
      </c>
      <c r="E8277" s="5" t="s">
        <v>12276</v>
      </c>
      <c r="F8277" s="5" t="s">
        <v>12277</v>
      </c>
      <c r="G8277" s="5" t="s">
        <v>12278</v>
      </c>
      <c r="H8277" s="20" t="str">
        <f ca="1">IFERROR(__xludf.DUMMYFUNCTION("GOOGLETRANSLATE(VIET!K8277,""vi"",""en"")"),"Literature (novels, poetry)")</f>
        <v>Literature (novels, poetry)</v>
      </c>
      <c r="I8277" s="5">
        <v>0</v>
      </c>
      <c r="J8277" s="5">
        <v>2018</v>
      </c>
      <c r="K8277" s="5">
        <v>1</v>
      </c>
      <c r="L8277" s="5" t="s">
        <v>1549</v>
      </c>
      <c r="M8277" s="5" t="s">
        <v>1400</v>
      </c>
      <c r="N8277" s="19">
        <v>9786048922771</v>
      </c>
    </row>
    <row r="8278" spans="1:14" ht="15.75" customHeight="1" x14ac:dyDescent="0.2">
      <c r="A8278" s="14">
        <v>256</v>
      </c>
      <c r="B8278" s="16">
        <v>860</v>
      </c>
      <c r="C8278" s="14" t="s">
        <v>12279</v>
      </c>
      <c r="D8278" s="17">
        <v>1</v>
      </c>
      <c r="E8278" s="5" t="s">
        <v>12280</v>
      </c>
      <c r="F8278" s="5" t="s">
        <v>12280</v>
      </c>
      <c r="G8278" s="5" t="s">
        <v>12278</v>
      </c>
      <c r="H8278" s="20" t="str">
        <f ca="1">IFERROR(__xludf.DUMMYFUNCTION("GOOGLETRANSLATE(VIET!K8278,""vi"",""en"")"),"Literature (novels, poetry)")</f>
        <v>Literature (novels, poetry)</v>
      </c>
      <c r="I8278" s="5">
        <v>0</v>
      </c>
      <c r="J8278" s="5">
        <v>2018</v>
      </c>
      <c r="K8278" s="5">
        <v>1</v>
      </c>
      <c r="L8278" s="5" t="s">
        <v>1549</v>
      </c>
      <c r="M8278" s="5" t="s">
        <v>1400</v>
      </c>
      <c r="N8278" s="19" t="s">
        <v>12281</v>
      </c>
    </row>
    <row r="8279" spans="1:14" ht="15.75" customHeight="1" x14ac:dyDescent="0.2">
      <c r="A8279" s="14">
        <v>257</v>
      </c>
      <c r="B8279" s="16">
        <v>860</v>
      </c>
      <c r="C8279" s="14" t="s">
        <v>12282</v>
      </c>
      <c r="D8279" s="17">
        <v>2</v>
      </c>
      <c r="E8279" s="5" t="s">
        <v>12283</v>
      </c>
      <c r="F8279" s="5" t="s">
        <v>12284</v>
      </c>
      <c r="G8279" s="5" t="s">
        <v>12278</v>
      </c>
      <c r="H8279" s="20" t="str">
        <f ca="1">IFERROR(__xludf.DUMMYFUNCTION("GOOGLETRANSLATE(VIET!K8279,""vi"",""en"")"),"Literature (novels, poetry)")</f>
        <v>Literature (novels, poetry)</v>
      </c>
      <c r="I8279" s="5">
        <v>0</v>
      </c>
      <c r="J8279" s="5">
        <v>2017</v>
      </c>
      <c r="K8279" s="5">
        <v>1</v>
      </c>
      <c r="L8279" s="5" t="s">
        <v>11888</v>
      </c>
      <c r="M8279" s="5" t="s">
        <v>1400</v>
      </c>
      <c r="N8279" s="19" t="s">
        <v>12285</v>
      </c>
    </row>
    <row r="8280" spans="1:14" ht="15.75" customHeight="1" x14ac:dyDescent="0.2">
      <c r="A8280" s="14">
        <v>258</v>
      </c>
      <c r="B8280" s="16">
        <v>860</v>
      </c>
      <c r="C8280" s="14" t="s">
        <v>12286</v>
      </c>
      <c r="D8280" s="17">
        <v>1</v>
      </c>
      <c r="E8280" s="5" t="s">
        <v>12287</v>
      </c>
      <c r="F8280" s="5">
        <v>0</v>
      </c>
      <c r="G8280" s="5" t="s">
        <v>12278</v>
      </c>
      <c r="H8280" s="20" t="str">
        <f ca="1">IFERROR(__xludf.DUMMYFUNCTION("GOOGLETRANSLATE(VIET!K8280,""vi"",""en"")"),"Literature (novels, poetry)")</f>
        <v>Literature (novels, poetry)</v>
      </c>
      <c r="I8280" s="5">
        <v>0</v>
      </c>
      <c r="J8280" s="5">
        <v>2017</v>
      </c>
      <c r="K8280" s="5">
        <v>1</v>
      </c>
      <c r="L8280" s="5" t="s">
        <v>11834</v>
      </c>
      <c r="M8280" s="5" t="s">
        <v>1400</v>
      </c>
      <c r="N8280" s="19">
        <v>9786045523797</v>
      </c>
    </row>
    <row r="8281" spans="1:14" ht="15.75" customHeight="1" x14ac:dyDescent="0.2">
      <c r="A8281" s="14">
        <v>259</v>
      </c>
      <c r="B8281" s="16">
        <v>860</v>
      </c>
      <c r="C8281" s="14" t="s">
        <v>12288</v>
      </c>
      <c r="D8281" s="17">
        <v>1</v>
      </c>
      <c r="E8281" s="5" t="s">
        <v>12289</v>
      </c>
      <c r="F8281" s="5">
        <v>0</v>
      </c>
      <c r="G8281" s="5" t="s">
        <v>12278</v>
      </c>
      <c r="H8281" s="20" t="str">
        <f ca="1">IFERROR(__xludf.DUMMYFUNCTION("GOOGLETRANSLATE(VIET!K8281,""vi"",""en"")"),"Literature (novels, poetry)")</f>
        <v>Literature (novels, poetry)</v>
      </c>
      <c r="I8281" s="5">
        <v>0</v>
      </c>
      <c r="J8281" s="5">
        <v>2017</v>
      </c>
      <c r="K8281" s="5">
        <v>1</v>
      </c>
      <c r="L8281" s="5" t="s">
        <v>11610</v>
      </c>
      <c r="M8281" s="5" t="s">
        <v>1400</v>
      </c>
      <c r="N8281" s="19">
        <v>9786049540387</v>
      </c>
    </row>
    <row r="8282" spans="1:14" ht="15.75" customHeight="1" x14ac:dyDescent="0.2">
      <c r="A8282" s="14">
        <v>260</v>
      </c>
      <c r="B8282" s="16">
        <v>860</v>
      </c>
      <c r="C8282" s="14" t="s">
        <v>12290</v>
      </c>
      <c r="D8282" s="17">
        <v>1</v>
      </c>
      <c r="E8282" s="5" t="s">
        <v>12291</v>
      </c>
      <c r="F8282" s="5">
        <v>0</v>
      </c>
      <c r="G8282" s="5" t="s">
        <v>12292</v>
      </c>
      <c r="H8282" s="20" t="str">
        <f ca="1">IFERROR(__xludf.DUMMYFUNCTION("GOOGLETRANSLATE(VIET!K8282,""vi"",""en"")"),"Literature (novels, poetry)")</f>
        <v>Literature (novels, poetry)</v>
      </c>
      <c r="I8282" s="5">
        <v>3</v>
      </c>
      <c r="J8282" s="5">
        <v>2017</v>
      </c>
      <c r="K8282" s="5">
        <v>1</v>
      </c>
      <c r="L8282" s="5" t="s">
        <v>1399</v>
      </c>
      <c r="M8282" s="5" t="s">
        <v>1400</v>
      </c>
      <c r="N8282" s="19">
        <v>9786042087698</v>
      </c>
    </row>
    <row r="8283" spans="1:14" ht="15.75" customHeight="1" x14ac:dyDescent="0.2">
      <c r="A8283" s="14">
        <v>261</v>
      </c>
      <c r="B8283" s="16">
        <v>860</v>
      </c>
      <c r="C8283" s="14" t="s">
        <v>12293</v>
      </c>
      <c r="D8283" s="17">
        <v>1</v>
      </c>
      <c r="E8283" s="5" t="s">
        <v>12294</v>
      </c>
      <c r="F8283" s="5">
        <v>0</v>
      </c>
      <c r="G8283" s="5" t="s">
        <v>12295</v>
      </c>
      <c r="H8283" s="20" t="str">
        <f ca="1">IFERROR(__xludf.DUMMYFUNCTION("GOOGLETRANSLATE(VIET!K8283,""vi"",""en"")"),"Literature (novels, poetry)")</f>
        <v>Literature (novels, poetry)</v>
      </c>
      <c r="I8283" s="5">
        <v>0</v>
      </c>
      <c r="J8283" s="5">
        <v>2016</v>
      </c>
      <c r="K8283" s="5">
        <v>1</v>
      </c>
      <c r="L8283" s="5" t="s">
        <v>11610</v>
      </c>
      <c r="M8283" s="5" t="s">
        <v>1400</v>
      </c>
      <c r="N8283" s="19">
        <v>9786046973904</v>
      </c>
    </row>
    <row r="8284" spans="1:14" ht="15.75" customHeight="1" x14ac:dyDescent="0.2">
      <c r="A8284" s="14">
        <v>262</v>
      </c>
      <c r="B8284" s="16">
        <v>860</v>
      </c>
      <c r="C8284" s="14" t="s">
        <v>12296</v>
      </c>
      <c r="D8284" s="17">
        <v>1</v>
      </c>
      <c r="E8284" s="5" t="s">
        <v>12297</v>
      </c>
      <c r="F8284" s="5">
        <v>0</v>
      </c>
      <c r="G8284" s="5" t="s">
        <v>12295</v>
      </c>
      <c r="H8284" s="20" t="str">
        <f ca="1">IFERROR(__xludf.DUMMYFUNCTION("GOOGLETRANSLATE(VIET!K8284,""vi"",""en"")"),"Literature (novels, poetry)")</f>
        <v>Literature (novels, poetry)</v>
      </c>
      <c r="I8284" s="5">
        <v>0</v>
      </c>
      <c r="J8284" s="5">
        <v>2016</v>
      </c>
      <c r="K8284" s="5">
        <v>1</v>
      </c>
      <c r="L8284" s="5" t="s">
        <v>11610</v>
      </c>
      <c r="M8284" s="5" t="s">
        <v>1400</v>
      </c>
      <c r="N8284" s="19">
        <v>9786046977735</v>
      </c>
    </row>
    <row r="8285" spans="1:14" ht="15.75" customHeight="1" x14ac:dyDescent="0.2">
      <c r="A8285" s="14">
        <v>263</v>
      </c>
      <c r="B8285" s="16">
        <v>860</v>
      </c>
      <c r="C8285" s="14" t="s">
        <v>12298</v>
      </c>
      <c r="D8285" s="17">
        <v>1</v>
      </c>
      <c r="E8285" s="5" t="s">
        <v>12299</v>
      </c>
      <c r="F8285" s="5">
        <v>0</v>
      </c>
      <c r="G8285" s="5" t="s">
        <v>12295</v>
      </c>
      <c r="H8285" s="20" t="str">
        <f ca="1">IFERROR(__xludf.DUMMYFUNCTION("GOOGLETRANSLATE(VIET!K8285,""vi"",""en"")"),"Literature (novels, poetry)")</f>
        <v>Literature (novels, poetry)</v>
      </c>
      <c r="I8285" s="5">
        <v>0</v>
      </c>
      <c r="J8285" s="5">
        <v>2016</v>
      </c>
      <c r="K8285" s="5">
        <v>1</v>
      </c>
      <c r="L8285" s="5" t="s">
        <v>11610</v>
      </c>
      <c r="M8285" s="5" t="s">
        <v>1400</v>
      </c>
      <c r="N8285" s="19">
        <v>9786046993186</v>
      </c>
    </row>
    <row r="8286" spans="1:14" ht="15.75" customHeight="1" x14ac:dyDescent="0.2">
      <c r="A8286" s="14">
        <v>264</v>
      </c>
      <c r="B8286" s="16">
        <v>860</v>
      </c>
      <c r="C8286" s="14" t="s">
        <v>12300</v>
      </c>
      <c r="D8286" s="17">
        <v>1</v>
      </c>
      <c r="E8286" s="5" t="s">
        <v>12301</v>
      </c>
      <c r="F8286" s="5" t="s">
        <v>12302</v>
      </c>
      <c r="G8286" s="5" t="s">
        <v>12295</v>
      </c>
      <c r="H8286" s="20" t="str">
        <f ca="1">IFERROR(__xludf.DUMMYFUNCTION("GOOGLETRANSLATE(VIET!K8286,""vi"",""en"")"),"Literature (novels, poetry)")</f>
        <v>Literature (novels, poetry)</v>
      </c>
      <c r="I8286" s="5">
        <v>0</v>
      </c>
      <c r="J8286" s="5">
        <v>2018</v>
      </c>
      <c r="K8286" s="5">
        <v>1</v>
      </c>
      <c r="L8286" s="5" t="s">
        <v>11610</v>
      </c>
      <c r="M8286" s="5" t="s">
        <v>1400</v>
      </c>
      <c r="N8286" s="19">
        <v>9786049698866</v>
      </c>
    </row>
    <row r="8287" spans="1:14" ht="15.75" customHeight="1" x14ac:dyDescent="0.2">
      <c r="A8287" s="14">
        <v>265</v>
      </c>
      <c r="B8287" s="16">
        <v>860</v>
      </c>
      <c r="C8287" s="14" t="s">
        <v>12303</v>
      </c>
      <c r="D8287" s="17">
        <v>1</v>
      </c>
      <c r="E8287" s="5" t="s">
        <v>12304</v>
      </c>
      <c r="F8287" s="5" t="s">
        <v>12305</v>
      </c>
      <c r="G8287" s="5" t="s">
        <v>12295</v>
      </c>
      <c r="H8287" s="20" t="str">
        <f ca="1">IFERROR(__xludf.DUMMYFUNCTION("GOOGLETRANSLATE(VIET!K8287,""vi"",""en"")"),"Literature (novels, poetry)")</f>
        <v>Literature (novels, poetry)</v>
      </c>
      <c r="I8287" s="5">
        <v>0</v>
      </c>
      <c r="J8287" s="5">
        <v>2018</v>
      </c>
      <c r="K8287" s="5">
        <v>1</v>
      </c>
      <c r="L8287" s="5" t="s">
        <v>2157</v>
      </c>
      <c r="M8287" s="5" t="s">
        <v>1400</v>
      </c>
      <c r="N8287" s="19">
        <v>9786047754120</v>
      </c>
    </row>
    <row r="8288" spans="1:14" ht="15.75" customHeight="1" x14ac:dyDescent="0.2">
      <c r="A8288" s="14">
        <v>266</v>
      </c>
      <c r="B8288" s="16">
        <v>860</v>
      </c>
      <c r="C8288" s="14" t="s">
        <v>12306</v>
      </c>
      <c r="D8288" s="17">
        <v>1</v>
      </c>
      <c r="E8288" s="5" t="s">
        <v>12307</v>
      </c>
      <c r="F8288" s="5" t="s">
        <v>12308</v>
      </c>
      <c r="G8288" s="5" t="s">
        <v>12309</v>
      </c>
      <c r="H8288" s="20" t="str">
        <f ca="1">IFERROR(__xludf.DUMMYFUNCTION("GOOGLETRANSLATE(VIET!K8288,""vi"",""en"")"),"Literature (novels, poetry)")</f>
        <v>Literature (novels, poetry)</v>
      </c>
      <c r="I8288" s="5">
        <v>0</v>
      </c>
      <c r="J8288" s="5">
        <v>2018</v>
      </c>
      <c r="K8288" s="5">
        <v>1</v>
      </c>
      <c r="L8288" s="5" t="s">
        <v>1399</v>
      </c>
      <c r="M8288" s="5" t="s">
        <v>1400</v>
      </c>
      <c r="N8288" s="19" t="s">
        <v>12310</v>
      </c>
    </row>
    <row r="8289" spans="1:14" ht="15.75" customHeight="1" x14ac:dyDescent="0.2">
      <c r="A8289" s="14">
        <v>267</v>
      </c>
      <c r="B8289" s="16">
        <v>860</v>
      </c>
      <c r="C8289" s="14" t="s">
        <v>12311</v>
      </c>
      <c r="D8289" s="17">
        <v>1</v>
      </c>
      <c r="E8289" s="5" t="s">
        <v>12312</v>
      </c>
      <c r="F8289" s="5">
        <v>0</v>
      </c>
      <c r="G8289" s="5" t="s">
        <v>12313</v>
      </c>
      <c r="H8289" s="20" t="str">
        <f ca="1">IFERROR(__xludf.DUMMYFUNCTION("GOOGLETRANSLATE(VIET!K8289,""vi"",""en"")"),"Literature (novels, poetry)")</f>
        <v>Literature (novels, poetry)</v>
      </c>
      <c r="I8289" s="5">
        <v>0</v>
      </c>
      <c r="J8289" s="5">
        <v>2017</v>
      </c>
      <c r="K8289" s="5">
        <v>1</v>
      </c>
      <c r="L8289" s="5" t="s">
        <v>2172</v>
      </c>
      <c r="M8289" s="5" t="s">
        <v>1400</v>
      </c>
      <c r="N8289" s="19">
        <v>9786045385463</v>
      </c>
    </row>
    <row r="8290" spans="1:14" ht="15.75" customHeight="1" x14ac:dyDescent="0.2">
      <c r="A8290" s="14">
        <v>268</v>
      </c>
      <c r="B8290" s="16">
        <v>860</v>
      </c>
      <c r="C8290" s="14" t="s">
        <v>12314</v>
      </c>
      <c r="D8290" s="17">
        <v>1</v>
      </c>
      <c r="E8290" s="5" t="s">
        <v>12315</v>
      </c>
      <c r="F8290" s="5" t="s">
        <v>12316</v>
      </c>
      <c r="G8290" s="5" t="s">
        <v>12317</v>
      </c>
      <c r="H8290" s="20" t="str">
        <f ca="1">IFERROR(__xludf.DUMMYFUNCTION("GOOGLETRANSLATE(VIET!K8290,""vi"",""en"")"),"Literature (novels, poetry)")</f>
        <v>Literature (novels, poetry)</v>
      </c>
      <c r="I8290" s="5">
        <v>0</v>
      </c>
      <c r="J8290" s="5">
        <v>2017</v>
      </c>
      <c r="K8290" s="5">
        <v>1</v>
      </c>
      <c r="L8290" s="5" t="s">
        <v>1549</v>
      </c>
      <c r="M8290" s="5" t="s">
        <v>1400</v>
      </c>
      <c r="N8290" s="19">
        <v>9786048905729</v>
      </c>
    </row>
    <row r="8291" spans="1:14" ht="15.75" customHeight="1" x14ac:dyDescent="0.2">
      <c r="A8291" s="14">
        <v>269</v>
      </c>
      <c r="B8291" s="16">
        <v>860</v>
      </c>
      <c r="C8291" s="14" t="s">
        <v>12318</v>
      </c>
      <c r="D8291" s="17">
        <v>1</v>
      </c>
      <c r="E8291" s="5" t="s">
        <v>12319</v>
      </c>
      <c r="F8291" s="5" t="s">
        <v>12320</v>
      </c>
      <c r="G8291" s="5" t="s">
        <v>12317</v>
      </c>
      <c r="H8291" s="20" t="str">
        <f ca="1">IFERROR(__xludf.DUMMYFUNCTION("GOOGLETRANSLATE(VIET!K8291,""vi"",""en"")"),"Literature (novels, poetry)")</f>
        <v>Literature (novels, poetry)</v>
      </c>
      <c r="I8291" s="5">
        <v>0</v>
      </c>
      <c r="J8291" s="5">
        <v>2018</v>
      </c>
      <c r="K8291" s="5">
        <v>1</v>
      </c>
      <c r="L8291" s="5" t="s">
        <v>1549</v>
      </c>
      <c r="M8291" s="5" t="s">
        <v>1400</v>
      </c>
      <c r="N8291" s="19">
        <v>9786048908126</v>
      </c>
    </row>
    <row r="8292" spans="1:14" ht="15.75" customHeight="1" x14ac:dyDescent="0.2">
      <c r="A8292" s="14">
        <v>270</v>
      </c>
      <c r="B8292" s="16">
        <v>860</v>
      </c>
      <c r="C8292" s="14" t="s">
        <v>12321</v>
      </c>
      <c r="D8292" s="17">
        <v>1</v>
      </c>
      <c r="E8292" s="5" t="s">
        <v>12322</v>
      </c>
      <c r="F8292" s="5" t="s">
        <v>12323</v>
      </c>
      <c r="G8292" s="5" t="s">
        <v>12317</v>
      </c>
      <c r="H8292" s="20" t="str">
        <f ca="1">IFERROR(__xludf.DUMMYFUNCTION("GOOGLETRANSLATE(VIET!K8292,""vi"",""en"")"),"Literature (novels, poetry)")</f>
        <v>Literature (novels, poetry)</v>
      </c>
      <c r="I8292" s="5">
        <v>0</v>
      </c>
      <c r="J8292" s="5">
        <v>2018</v>
      </c>
      <c r="K8292" s="5">
        <v>1</v>
      </c>
      <c r="L8292" s="5" t="s">
        <v>1549</v>
      </c>
      <c r="M8292" s="5" t="s">
        <v>1400</v>
      </c>
      <c r="N8292" s="19">
        <v>9786048942854</v>
      </c>
    </row>
    <row r="8293" spans="1:14" ht="15.75" customHeight="1" x14ac:dyDescent="0.2">
      <c r="A8293" s="14">
        <v>275</v>
      </c>
      <c r="B8293" s="16">
        <v>860</v>
      </c>
      <c r="C8293" s="14" t="s">
        <v>12324</v>
      </c>
      <c r="D8293" s="17">
        <v>0</v>
      </c>
      <c r="E8293" s="5" t="s">
        <v>12325</v>
      </c>
      <c r="F8293" s="5" t="s">
        <v>12326</v>
      </c>
      <c r="G8293" s="5" t="s">
        <v>12327</v>
      </c>
      <c r="H8293" s="20" t="str">
        <f ca="1">IFERROR(__xludf.DUMMYFUNCTION("GOOGLETRANSLATE(VIET!K8293,""vi"",""en"")"),"Literature (novels, poetry)")</f>
        <v>Literature (novels, poetry)</v>
      </c>
      <c r="I8293" s="5">
        <v>0</v>
      </c>
      <c r="J8293" s="5">
        <v>0</v>
      </c>
      <c r="K8293" s="5">
        <v>0</v>
      </c>
      <c r="L8293" s="5">
        <v>0</v>
      </c>
      <c r="M8293" s="5" t="s">
        <v>1400</v>
      </c>
      <c r="N8293" s="19">
        <v>0</v>
      </c>
    </row>
    <row r="8294" spans="1:14" ht="15.75" customHeight="1" x14ac:dyDescent="0.2">
      <c r="A8294" s="14">
        <v>276</v>
      </c>
      <c r="B8294" s="16">
        <v>860</v>
      </c>
      <c r="C8294" s="14" t="s">
        <v>12328</v>
      </c>
      <c r="D8294" s="17">
        <v>1</v>
      </c>
      <c r="E8294" s="5" t="s">
        <v>12329</v>
      </c>
      <c r="F8294" s="5" t="s">
        <v>12330</v>
      </c>
      <c r="G8294" s="5" t="s">
        <v>12327</v>
      </c>
      <c r="H8294" s="20" t="str">
        <f ca="1">IFERROR(__xludf.DUMMYFUNCTION("GOOGLETRANSLATE(VIET!K8294,""vi"",""en"")"),"Literature (novels, poetry)")</f>
        <v>Literature (novels, poetry)</v>
      </c>
      <c r="I8294" s="5">
        <v>0</v>
      </c>
      <c r="J8294" s="5">
        <v>2017</v>
      </c>
      <c r="K8294" s="5">
        <v>1</v>
      </c>
      <c r="L8294" s="5" t="s">
        <v>6934</v>
      </c>
      <c r="M8294" s="5" t="s">
        <v>1400</v>
      </c>
      <c r="N8294" s="19">
        <v>9786049549427</v>
      </c>
    </row>
    <row r="8295" spans="1:14" ht="15.75" customHeight="1" x14ac:dyDescent="0.2">
      <c r="A8295" s="14">
        <v>277</v>
      </c>
      <c r="B8295" s="16">
        <v>860</v>
      </c>
      <c r="C8295" s="14" t="s">
        <v>12331</v>
      </c>
      <c r="D8295" s="17">
        <v>1</v>
      </c>
      <c r="E8295" s="5" t="s">
        <v>12332</v>
      </c>
      <c r="F8295" s="5" t="s">
        <v>12333</v>
      </c>
      <c r="G8295" s="5" t="s">
        <v>12327</v>
      </c>
      <c r="H8295" s="20" t="str">
        <f ca="1">IFERROR(__xludf.DUMMYFUNCTION("GOOGLETRANSLATE(VIET!K8295,""vi"",""en"")"),"Literature (novels, poetry)")</f>
        <v>Literature (novels, poetry)</v>
      </c>
      <c r="I8295" s="5">
        <v>0</v>
      </c>
      <c r="J8295" s="5">
        <v>2017</v>
      </c>
      <c r="K8295" s="5">
        <v>1</v>
      </c>
      <c r="L8295" s="5" t="s">
        <v>6934</v>
      </c>
      <c r="M8295" s="5" t="s">
        <v>1400</v>
      </c>
      <c r="N8295" s="19">
        <v>9786049541384</v>
      </c>
    </row>
    <row r="8296" spans="1:14" ht="15.75" customHeight="1" x14ac:dyDescent="0.2">
      <c r="A8296" s="14">
        <v>278</v>
      </c>
      <c r="B8296" s="16">
        <v>860</v>
      </c>
      <c r="C8296" s="14" t="s">
        <v>12334</v>
      </c>
      <c r="D8296" s="17">
        <v>1</v>
      </c>
      <c r="E8296" s="5" t="s">
        <v>12335</v>
      </c>
      <c r="F8296" s="5" t="s">
        <v>12336</v>
      </c>
      <c r="G8296" s="5" t="s">
        <v>12327</v>
      </c>
      <c r="H8296" s="20" t="str">
        <f ca="1">IFERROR(__xludf.DUMMYFUNCTION("GOOGLETRANSLATE(VIET!K8296,""vi"",""en"")"),"Literature (novels, poetry)")</f>
        <v>Literature (novels, poetry)</v>
      </c>
      <c r="I8296" s="5">
        <v>0</v>
      </c>
      <c r="J8296" s="5">
        <v>2015</v>
      </c>
      <c r="K8296" s="5">
        <v>1</v>
      </c>
      <c r="L8296" s="5" t="s">
        <v>6934</v>
      </c>
      <c r="M8296" s="5" t="s">
        <v>1400</v>
      </c>
      <c r="N8296" s="19">
        <v>9786049143144</v>
      </c>
    </row>
    <row r="8297" spans="1:14" ht="15.75" customHeight="1" x14ac:dyDescent="0.2">
      <c r="A8297" s="14">
        <v>279</v>
      </c>
      <c r="B8297" s="16">
        <v>860</v>
      </c>
      <c r="C8297" s="14" t="s">
        <v>12337</v>
      </c>
      <c r="D8297" s="17">
        <v>1</v>
      </c>
      <c r="E8297" s="5" t="s">
        <v>12338</v>
      </c>
      <c r="F8297" s="5" t="s">
        <v>12339</v>
      </c>
      <c r="G8297" s="5" t="s">
        <v>12327</v>
      </c>
      <c r="H8297" s="20" t="str">
        <f ca="1">IFERROR(__xludf.DUMMYFUNCTION("GOOGLETRANSLATE(VIET!K8297,""vi"",""en"")"),"Literature (novels, poetry)")</f>
        <v>Literature (novels, poetry)</v>
      </c>
      <c r="I8297" s="5">
        <v>0</v>
      </c>
      <c r="J8297" s="5">
        <v>2014</v>
      </c>
      <c r="K8297" s="5">
        <v>1</v>
      </c>
      <c r="L8297" s="5" t="s">
        <v>6934</v>
      </c>
      <c r="M8297" s="5" t="s">
        <v>1400</v>
      </c>
      <c r="N8297" s="19">
        <v>9786046931683</v>
      </c>
    </row>
    <row r="8298" spans="1:14" ht="15.75" customHeight="1" x14ac:dyDescent="0.2">
      <c r="A8298" s="14">
        <v>280</v>
      </c>
      <c r="B8298" s="16">
        <v>860</v>
      </c>
      <c r="C8298" s="14" t="s">
        <v>12340</v>
      </c>
      <c r="D8298" s="17">
        <v>1</v>
      </c>
      <c r="E8298" s="5" t="s">
        <v>12341</v>
      </c>
      <c r="F8298" s="5" t="s">
        <v>12342</v>
      </c>
      <c r="G8298" s="5" t="s">
        <v>12327</v>
      </c>
      <c r="H8298" s="20" t="str">
        <f ca="1">IFERROR(__xludf.DUMMYFUNCTION("GOOGLETRANSLATE(VIET!K8298,""vi"",""en"")"),"Literature (novels, poetry)")</f>
        <v>Literature (novels, poetry)</v>
      </c>
      <c r="I8298" s="5">
        <v>0</v>
      </c>
      <c r="J8298" s="5">
        <v>2015</v>
      </c>
      <c r="K8298" s="5">
        <v>1</v>
      </c>
      <c r="L8298" s="5" t="s">
        <v>6934</v>
      </c>
      <c r="M8298" s="5" t="s">
        <v>1400</v>
      </c>
      <c r="N8298" s="19">
        <v>9786046943693</v>
      </c>
    </row>
    <row r="8299" spans="1:14" ht="15.75" customHeight="1" x14ac:dyDescent="0.2">
      <c r="A8299" s="14">
        <v>281</v>
      </c>
      <c r="B8299" s="16">
        <v>860</v>
      </c>
      <c r="C8299" s="14" t="s">
        <v>12343</v>
      </c>
      <c r="D8299" s="17">
        <v>1</v>
      </c>
      <c r="E8299" s="5" t="s">
        <v>12344</v>
      </c>
      <c r="F8299" s="5" t="s">
        <v>12345</v>
      </c>
      <c r="G8299" s="5" t="s">
        <v>12327</v>
      </c>
      <c r="H8299" s="20" t="str">
        <f ca="1">IFERROR(__xludf.DUMMYFUNCTION("GOOGLETRANSLATE(VIET!K8299,""vi"",""en"")"),"Literature (novels, poetry)")</f>
        <v>Literature (novels, poetry)</v>
      </c>
      <c r="I8299" s="5">
        <v>0</v>
      </c>
      <c r="J8299" s="5">
        <v>2015</v>
      </c>
      <c r="K8299" s="5">
        <v>1</v>
      </c>
      <c r="L8299" s="5" t="s">
        <v>6934</v>
      </c>
      <c r="M8299" s="5" t="s">
        <v>1400</v>
      </c>
      <c r="N8299" s="19">
        <v>9786046950660</v>
      </c>
    </row>
    <row r="8300" spans="1:14" ht="15.75" customHeight="1" x14ac:dyDescent="0.2">
      <c r="A8300" s="14">
        <v>282</v>
      </c>
      <c r="B8300" s="16">
        <v>860</v>
      </c>
      <c r="C8300" s="14" t="s">
        <v>12346</v>
      </c>
      <c r="D8300" s="17">
        <v>1</v>
      </c>
      <c r="E8300" s="5" t="s">
        <v>12347</v>
      </c>
      <c r="F8300" s="5" t="s">
        <v>12348</v>
      </c>
      <c r="G8300" s="5" t="s">
        <v>12327</v>
      </c>
      <c r="H8300" s="20" t="str">
        <f ca="1">IFERROR(__xludf.DUMMYFUNCTION("GOOGLETRANSLATE(VIET!K8300,""vi"",""en"")"),"Literature (novels, poetry)")</f>
        <v>Literature (novels, poetry)</v>
      </c>
      <c r="I8300" s="5">
        <v>0</v>
      </c>
      <c r="J8300" s="5">
        <v>2016</v>
      </c>
      <c r="K8300" s="5">
        <v>1</v>
      </c>
      <c r="L8300" s="5" t="s">
        <v>6934</v>
      </c>
      <c r="M8300" s="5" t="s">
        <v>1400</v>
      </c>
      <c r="N8300" s="19">
        <v>9786046978145</v>
      </c>
    </row>
    <row r="8301" spans="1:14" ht="15.75" customHeight="1" x14ac:dyDescent="0.2">
      <c r="A8301" s="14">
        <v>283</v>
      </c>
      <c r="B8301" s="16">
        <v>860</v>
      </c>
      <c r="C8301" s="14" t="s">
        <v>12349</v>
      </c>
      <c r="D8301" s="17">
        <v>1</v>
      </c>
      <c r="E8301" s="5" t="s">
        <v>12350</v>
      </c>
      <c r="F8301" s="5" t="s">
        <v>12351</v>
      </c>
      <c r="G8301" s="5" t="s">
        <v>12327</v>
      </c>
      <c r="H8301" s="20" t="str">
        <f ca="1">IFERROR(__xludf.DUMMYFUNCTION("GOOGLETRANSLATE(VIET!K8301,""vi"",""en"")"),"Literature (novels, poetry)")</f>
        <v>Literature (novels, poetry)</v>
      </c>
      <c r="I8301" s="5">
        <v>0</v>
      </c>
      <c r="J8301" s="5">
        <v>2016</v>
      </c>
      <c r="K8301" s="5">
        <v>1</v>
      </c>
      <c r="L8301" s="5" t="s">
        <v>6934</v>
      </c>
      <c r="M8301" s="5" t="s">
        <v>1400</v>
      </c>
      <c r="N8301" s="19">
        <v>9786046977957</v>
      </c>
    </row>
    <row r="8302" spans="1:14" ht="15.75" customHeight="1" x14ac:dyDescent="0.2">
      <c r="A8302" s="14">
        <v>284</v>
      </c>
      <c r="B8302" s="16">
        <v>860</v>
      </c>
      <c r="C8302" s="14" t="s">
        <v>12352</v>
      </c>
      <c r="D8302" s="17">
        <v>1</v>
      </c>
      <c r="E8302" s="5" t="s">
        <v>12353</v>
      </c>
      <c r="F8302" s="5" t="s">
        <v>12354</v>
      </c>
      <c r="G8302" s="5" t="s">
        <v>12327</v>
      </c>
      <c r="H8302" s="20" t="str">
        <f ca="1">IFERROR(__xludf.DUMMYFUNCTION("GOOGLETRANSLATE(VIET!K8302,""vi"",""en"")"),"Literature (novels, poetry)")</f>
        <v>Literature (novels, poetry)</v>
      </c>
      <c r="I8302" s="5">
        <v>0</v>
      </c>
      <c r="J8302" s="5">
        <v>2016</v>
      </c>
      <c r="K8302" s="5">
        <v>1</v>
      </c>
      <c r="L8302" s="5" t="s">
        <v>6934</v>
      </c>
      <c r="M8302" s="5" t="s">
        <v>1400</v>
      </c>
      <c r="N8302" s="19">
        <v>9786046993193</v>
      </c>
    </row>
    <row r="8303" spans="1:14" ht="15.75" customHeight="1" x14ac:dyDescent="0.2">
      <c r="A8303" s="14">
        <v>285</v>
      </c>
      <c r="B8303" s="16">
        <v>860</v>
      </c>
      <c r="C8303" s="14" t="s">
        <v>12355</v>
      </c>
      <c r="D8303" s="17">
        <v>1</v>
      </c>
      <c r="E8303" s="5" t="s">
        <v>12356</v>
      </c>
      <c r="F8303" s="5" t="s">
        <v>12357</v>
      </c>
      <c r="G8303" s="5" t="s">
        <v>12327</v>
      </c>
      <c r="H8303" s="20" t="str">
        <f ca="1">IFERROR(__xludf.DUMMYFUNCTION("GOOGLETRANSLATE(VIET!K8303,""vi"",""en"")"),"Literature (novels, poetry)")</f>
        <v>Literature (novels, poetry)</v>
      </c>
      <c r="I8303" s="5">
        <v>0</v>
      </c>
      <c r="J8303" s="5">
        <v>2016</v>
      </c>
      <c r="K8303" s="5">
        <v>1</v>
      </c>
      <c r="L8303" s="5" t="s">
        <v>6934</v>
      </c>
      <c r="M8303" s="5" t="s">
        <v>1400</v>
      </c>
      <c r="N8303" s="19">
        <v>9786046994848</v>
      </c>
    </row>
    <row r="8304" spans="1:14" ht="15.75" customHeight="1" x14ac:dyDescent="0.2">
      <c r="A8304" s="14">
        <v>286</v>
      </c>
      <c r="B8304" s="16">
        <v>860</v>
      </c>
      <c r="C8304" s="14" t="s">
        <v>12358</v>
      </c>
      <c r="D8304" s="17">
        <v>1</v>
      </c>
      <c r="E8304" s="5" t="s">
        <v>12359</v>
      </c>
      <c r="F8304" s="5">
        <v>0</v>
      </c>
      <c r="G8304" s="5" t="s">
        <v>12360</v>
      </c>
      <c r="H8304" s="20" t="str">
        <f ca="1">IFERROR(__xludf.DUMMYFUNCTION("GOOGLETRANSLATE(VIET!K8304,""vi"",""en"")"),"Literature (novels, poetry)")</f>
        <v>Literature (novels, poetry)</v>
      </c>
      <c r="I8304" s="5">
        <v>0</v>
      </c>
      <c r="J8304" s="5">
        <v>2017</v>
      </c>
      <c r="K8304" s="5">
        <v>1</v>
      </c>
      <c r="L8304" s="5" t="s">
        <v>6934</v>
      </c>
      <c r="M8304" s="5" t="s">
        <v>1400</v>
      </c>
      <c r="N8304" s="19">
        <v>9786046979999</v>
      </c>
    </row>
    <row r="8305" spans="1:14" ht="15.75" customHeight="1" x14ac:dyDescent="0.2">
      <c r="A8305" s="14">
        <v>287</v>
      </c>
      <c r="B8305" s="16">
        <v>860</v>
      </c>
      <c r="C8305" s="14" t="s">
        <v>12361</v>
      </c>
      <c r="D8305" s="17">
        <v>1</v>
      </c>
      <c r="E8305" s="5" t="s">
        <v>12362</v>
      </c>
      <c r="F8305" s="5" t="s">
        <v>12363</v>
      </c>
      <c r="G8305" s="5" t="s">
        <v>12360</v>
      </c>
      <c r="H8305" s="20" t="str">
        <f ca="1">IFERROR(__xludf.DUMMYFUNCTION("GOOGLETRANSLATE(VIET!K8305,""vi"",""en"")"),"Literature (novels, poetry)")</f>
        <v>Literature (novels, poetry)</v>
      </c>
      <c r="I8305" s="5">
        <v>0</v>
      </c>
      <c r="J8305" s="5">
        <v>2018</v>
      </c>
      <c r="K8305" s="5">
        <v>1</v>
      </c>
      <c r="L8305" s="5" t="s">
        <v>6934</v>
      </c>
      <c r="M8305" s="5" t="s">
        <v>1400</v>
      </c>
      <c r="N8305" s="19">
        <v>9786045534076</v>
      </c>
    </row>
    <row r="8306" spans="1:14" ht="15.75" customHeight="1" x14ac:dyDescent="0.2">
      <c r="A8306" s="14">
        <v>288</v>
      </c>
      <c r="B8306" s="16">
        <v>860</v>
      </c>
      <c r="C8306" s="14" t="s">
        <v>12364</v>
      </c>
      <c r="D8306" s="17">
        <v>1</v>
      </c>
      <c r="E8306" s="5" t="s">
        <v>12365</v>
      </c>
      <c r="F8306" s="5">
        <v>0</v>
      </c>
      <c r="G8306" s="5" t="s">
        <v>12360</v>
      </c>
      <c r="H8306" s="20" t="str">
        <f ca="1">IFERROR(__xludf.DUMMYFUNCTION("GOOGLETRANSLATE(VIET!K8306,""vi"",""en"")"),"Literature (novels, poetry)")</f>
        <v>Literature (novels, poetry)</v>
      </c>
      <c r="I8306" s="5">
        <v>0</v>
      </c>
      <c r="J8306" s="5">
        <v>2017</v>
      </c>
      <c r="K8306" s="5">
        <v>1</v>
      </c>
      <c r="L8306" s="5" t="s">
        <v>6934</v>
      </c>
      <c r="M8306" s="5" t="s">
        <v>1400</v>
      </c>
      <c r="N8306" s="19">
        <v>9786046980001</v>
      </c>
    </row>
    <row r="8307" spans="1:14" ht="15.75" customHeight="1" x14ac:dyDescent="0.2">
      <c r="A8307" s="14">
        <v>289</v>
      </c>
      <c r="B8307" s="16">
        <v>860</v>
      </c>
      <c r="C8307" s="14" t="s">
        <v>12366</v>
      </c>
      <c r="D8307" s="17">
        <v>1</v>
      </c>
      <c r="E8307" s="5" t="s">
        <v>12367</v>
      </c>
      <c r="F8307" s="5">
        <v>0</v>
      </c>
      <c r="G8307" s="5" t="s">
        <v>12360</v>
      </c>
      <c r="H8307" s="20" t="str">
        <f ca="1">IFERROR(__xludf.DUMMYFUNCTION("GOOGLETRANSLATE(VIET!K8307,""vi"",""en"")"),"Literature (novels, poetry)")</f>
        <v>Literature (novels, poetry)</v>
      </c>
      <c r="I8307" s="5">
        <v>0</v>
      </c>
      <c r="J8307" s="5">
        <v>2017</v>
      </c>
      <c r="K8307" s="5">
        <v>1</v>
      </c>
      <c r="L8307" s="5" t="s">
        <v>6934</v>
      </c>
      <c r="M8307" s="5" t="s">
        <v>1400</v>
      </c>
      <c r="N8307" s="19">
        <v>9786046980018</v>
      </c>
    </row>
    <row r="8308" spans="1:14" ht="15.75" customHeight="1" x14ac:dyDescent="0.2">
      <c r="A8308" s="14">
        <v>290</v>
      </c>
      <c r="B8308" s="16">
        <v>860</v>
      </c>
      <c r="C8308" s="14" t="s">
        <v>12368</v>
      </c>
      <c r="D8308" s="17">
        <v>1</v>
      </c>
      <c r="E8308" s="5" t="s">
        <v>12369</v>
      </c>
      <c r="F8308" s="5">
        <v>0</v>
      </c>
      <c r="G8308" s="5" t="s">
        <v>12360</v>
      </c>
      <c r="H8308" s="20" t="str">
        <f ca="1">IFERROR(__xludf.DUMMYFUNCTION("GOOGLETRANSLATE(VIET!K8308,""vi"",""en"")"),"Literature (novels, poetry)")</f>
        <v>Literature (novels, poetry)</v>
      </c>
      <c r="I8308" s="5">
        <v>0</v>
      </c>
      <c r="J8308" s="5">
        <v>2017</v>
      </c>
      <c r="K8308" s="5">
        <v>1</v>
      </c>
      <c r="L8308" s="5" t="s">
        <v>6934</v>
      </c>
      <c r="M8308" s="5" t="s">
        <v>1400</v>
      </c>
      <c r="N8308" s="19">
        <v>9786046979708</v>
      </c>
    </row>
    <row r="8309" spans="1:14" ht="15.75" customHeight="1" x14ac:dyDescent="0.2">
      <c r="A8309" s="14">
        <v>291</v>
      </c>
      <c r="B8309" s="16">
        <v>860</v>
      </c>
      <c r="C8309" s="14" t="s">
        <v>12370</v>
      </c>
      <c r="D8309" s="17">
        <v>1</v>
      </c>
      <c r="E8309" s="5" t="s">
        <v>12371</v>
      </c>
      <c r="F8309" s="5">
        <v>0</v>
      </c>
      <c r="G8309" s="5" t="s">
        <v>12360</v>
      </c>
      <c r="H8309" s="20" t="str">
        <f ca="1">IFERROR(__xludf.DUMMYFUNCTION("GOOGLETRANSLATE(VIET!K8309,""vi"",""en"")"),"Literature (novels, poetry)")</f>
        <v>Literature (novels, poetry)</v>
      </c>
      <c r="I8309" s="5">
        <v>0</v>
      </c>
      <c r="J8309" s="5">
        <v>2017</v>
      </c>
      <c r="K8309" s="5">
        <v>1</v>
      </c>
      <c r="L8309" s="5" t="s">
        <v>6934</v>
      </c>
      <c r="M8309" s="5" t="s">
        <v>1400</v>
      </c>
      <c r="N8309" s="19">
        <v>9786046996910</v>
      </c>
    </row>
    <row r="8310" spans="1:14" ht="15.75" customHeight="1" x14ac:dyDescent="0.2">
      <c r="A8310" s="14">
        <v>292</v>
      </c>
      <c r="B8310" s="16">
        <v>860</v>
      </c>
      <c r="C8310" s="14" t="s">
        <v>12372</v>
      </c>
      <c r="D8310" s="17">
        <v>1</v>
      </c>
      <c r="E8310" s="5" t="s">
        <v>12373</v>
      </c>
      <c r="F8310" s="5">
        <v>0</v>
      </c>
      <c r="G8310" s="5" t="s">
        <v>12360</v>
      </c>
      <c r="H8310" s="20" t="str">
        <f ca="1">IFERROR(__xludf.DUMMYFUNCTION("GOOGLETRANSLATE(VIET!K8310,""vi"",""en"")"),"Literature (novels, poetry)")</f>
        <v>Literature (novels, poetry)</v>
      </c>
      <c r="I8310" s="5">
        <v>0</v>
      </c>
      <c r="J8310" s="5">
        <v>2017</v>
      </c>
      <c r="K8310" s="5">
        <v>1</v>
      </c>
      <c r="L8310" s="5" t="s">
        <v>6934</v>
      </c>
      <c r="M8310" s="5" t="s">
        <v>1400</v>
      </c>
      <c r="N8310" s="19">
        <v>9786049540530</v>
      </c>
    </row>
    <row r="8311" spans="1:14" ht="15.75" customHeight="1" x14ac:dyDescent="0.2">
      <c r="A8311" s="14">
        <v>293</v>
      </c>
      <c r="B8311" s="16">
        <v>860</v>
      </c>
      <c r="C8311" s="14" t="s">
        <v>12374</v>
      </c>
      <c r="D8311" s="17">
        <v>1</v>
      </c>
      <c r="E8311" s="5" t="s">
        <v>12375</v>
      </c>
      <c r="F8311" s="5" t="s">
        <v>12376</v>
      </c>
      <c r="G8311" s="5" t="s">
        <v>12360</v>
      </c>
      <c r="H8311" s="20" t="str">
        <f ca="1">IFERROR(__xludf.DUMMYFUNCTION("GOOGLETRANSLATE(VIET!K8311,""vi"",""en"")"),"Literature (novels, poetry)")</f>
        <v>Literature (novels, poetry)</v>
      </c>
      <c r="I8311" s="5">
        <v>0</v>
      </c>
      <c r="J8311" s="5">
        <v>2017</v>
      </c>
      <c r="K8311" s="5">
        <v>1</v>
      </c>
      <c r="L8311" s="5" t="s">
        <v>6934</v>
      </c>
      <c r="M8311" s="5" t="s">
        <v>1400</v>
      </c>
      <c r="N8311" s="19">
        <v>9786049549366</v>
      </c>
    </row>
    <row r="8312" spans="1:14" ht="15.75" customHeight="1" x14ac:dyDescent="0.2">
      <c r="A8312" s="14">
        <v>294</v>
      </c>
      <c r="B8312" s="16">
        <v>860</v>
      </c>
      <c r="C8312" s="14" t="s">
        <v>12377</v>
      </c>
      <c r="D8312" s="17">
        <v>1</v>
      </c>
      <c r="E8312" s="5" t="s">
        <v>12378</v>
      </c>
      <c r="F8312" s="5" t="s">
        <v>12379</v>
      </c>
      <c r="G8312" s="5" t="s">
        <v>12360</v>
      </c>
      <c r="H8312" s="20" t="str">
        <f ca="1">IFERROR(__xludf.DUMMYFUNCTION("GOOGLETRANSLATE(VIET!K8312,""vi"",""en"")"),"Literature (novels, poetry)")</f>
        <v>Literature (novels, poetry)</v>
      </c>
      <c r="I8312" s="5">
        <v>0</v>
      </c>
      <c r="J8312" s="5">
        <v>2017</v>
      </c>
      <c r="K8312" s="5">
        <v>1</v>
      </c>
      <c r="L8312" s="5" t="s">
        <v>6934</v>
      </c>
      <c r="M8312" s="5" t="s">
        <v>1400</v>
      </c>
      <c r="N8312" s="19">
        <v>9786049549373</v>
      </c>
    </row>
    <row r="8313" spans="1:14" ht="15.75" customHeight="1" x14ac:dyDescent="0.2">
      <c r="A8313" s="14">
        <v>295</v>
      </c>
      <c r="B8313" s="16">
        <v>860</v>
      </c>
      <c r="C8313" s="14" t="s">
        <v>12380</v>
      </c>
      <c r="D8313" s="17">
        <v>1</v>
      </c>
      <c r="E8313" s="5" t="s">
        <v>12381</v>
      </c>
      <c r="F8313" s="5" t="s">
        <v>12382</v>
      </c>
      <c r="G8313" s="5" t="s">
        <v>12360</v>
      </c>
      <c r="H8313" s="20" t="str">
        <f ca="1">IFERROR(__xludf.DUMMYFUNCTION("GOOGLETRANSLATE(VIET!K8313,""vi"",""en"")"),"Literature (novels, poetry)")</f>
        <v>Literature (novels, poetry)</v>
      </c>
      <c r="I8313" s="5">
        <v>0</v>
      </c>
      <c r="J8313" s="5">
        <v>2018</v>
      </c>
      <c r="K8313" s="5">
        <v>1</v>
      </c>
      <c r="L8313" s="5" t="s">
        <v>6934</v>
      </c>
      <c r="M8313" s="5" t="s">
        <v>1400</v>
      </c>
      <c r="N8313" s="19">
        <v>9786049549380</v>
      </c>
    </row>
    <row r="8314" spans="1:14" ht="15.75" customHeight="1" x14ac:dyDescent="0.2">
      <c r="A8314" s="14">
        <v>301</v>
      </c>
      <c r="B8314" s="16">
        <v>860</v>
      </c>
      <c r="C8314" s="14" t="s">
        <v>12383</v>
      </c>
      <c r="D8314" s="17">
        <v>6</v>
      </c>
      <c r="E8314" s="5" t="s">
        <v>12384</v>
      </c>
      <c r="F8314" s="5">
        <v>0</v>
      </c>
      <c r="G8314" s="5" t="s">
        <v>6894</v>
      </c>
      <c r="H8314" s="20" t="str">
        <f ca="1">IFERROR(__xludf.DUMMYFUNCTION("GOOGLETRANSLATE(VIET!K8314,""vi"",""en"")"),"Literature (novels, poetry)")</f>
        <v>Literature (novels, poetry)</v>
      </c>
      <c r="I8314" s="5">
        <v>0</v>
      </c>
      <c r="J8314" s="5">
        <v>2006</v>
      </c>
      <c r="K8314" s="5">
        <v>1</v>
      </c>
      <c r="L8314" s="5" t="s">
        <v>2172</v>
      </c>
      <c r="M8314" s="5" t="s">
        <v>1400</v>
      </c>
      <c r="N8314" s="19">
        <v>8936024912253</v>
      </c>
    </row>
    <row r="8315" spans="1:14" ht="15.75" customHeight="1" x14ac:dyDescent="0.2">
      <c r="A8315" s="14">
        <v>302</v>
      </c>
      <c r="B8315" s="16">
        <v>860</v>
      </c>
      <c r="C8315" s="14" t="s">
        <v>12385</v>
      </c>
      <c r="D8315" s="17">
        <v>1</v>
      </c>
      <c r="E8315" s="5" t="s">
        <v>12386</v>
      </c>
      <c r="F8315" s="5" t="s">
        <v>12387</v>
      </c>
      <c r="G8315" s="5" t="s">
        <v>6894</v>
      </c>
      <c r="H8315" s="20" t="str">
        <f ca="1">IFERROR(__xludf.DUMMYFUNCTION("GOOGLETRANSLATE(VIET!K8315,""vi"",""en"")"),"Literature (novels, poetry)")</f>
        <v>Literature (novels, poetry)</v>
      </c>
      <c r="I8315" s="5">
        <v>0</v>
      </c>
      <c r="J8315" s="5">
        <v>2009</v>
      </c>
      <c r="K8315" s="5">
        <v>1</v>
      </c>
      <c r="L8315" s="5" t="s">
        <v>12062</v>
      </c>
      <c r="M8315" s="5" t="s">
        <v>1400</v>
      </c>
      <c r="N8315" s="19">
        <v>8936024910891</v>
      </c>
    </row>
    <row r="8316" spans="1:14" ht="15.75" customHeight="1" x14ac:dyDescent="0.2">
      <c r="A8316" s="14">
        <v>303</v>
      </c>
      <c r="B8316" s="16">
        <v>860</v>
      </c>
      <c r="C8316" s="14" t="s">
        <v>12388</v>
      </c>
      <c r="D8316" s="17">
        <v>3</v>
      </c>
      <c r="E8316" s="5" t="s">
        <v>12389</v>
      </c>
      <c r="F8316" s="5">
        <v>0</v>
      </c>
      <c r="G8316" s="5" t="s">
        <v>6894</v>
      </c>
      <c r="H8316" s="20" t="str">
        <f ca="1">IFERROR(__xludf.DUMMYFUNCTION("GOOGLETRANSLATE(VIET!K8316,""vi"",""en"")"),"Literature (novels, poetry)")</f>
        <v>Literature (novels, poetry)</v>
      </c>
      <c r="I8316" s="5">
        <v>0</v>
      </c>
      <c r="J8316" s="5">
        <v>2007</v>
      </c>
      <c r="K8316" s="5">
        <v>1</v>
      </c>
      <c r="L8316" s="5" t="s">
        <v>12062</v>
      </c>
      <c r="M8316" s="5" t="s">
        <v>1400</v>
      </c>
      <c r="N8316" s="19">
        <v>8936024910716</v>
      </c>
    </row>
    <row r="8317" spans="1:14" ht="15.75" customHeight="1" x14ac:dyDescent="0.2">
      <c r="A8317" s="14">
        <v>304</v>
      </c>
      <c r="B8317" s="16">
        <v>860</v>
      </c>
      <c r="C8317" s="14" t="s">
        <v>12390</v>
      </c>
      <c r="D8317" s="17">
        <v>2</v>
      </c>
      <c r="E8317" s="5" t="s">
        <v>12391</v>
      </c>
      <c r="F8317" s="5">
        <v>0</v>
      </c>
      <c r="G8317" s="5" t="s">
        <v>6894</v>
      </c>
      <c r="H8317" s="20" t="str">
        <f ca="1">IFERROR(__xludf.DUMMYFUNCTION("GOOGLETRANSLATE(VIET!K8317,""vi"",""en"")"),"Literature (novels, poetry)")</f>
        <v>Literature (novels, poetry)</v>
      </c>
      <c r="I8317" s="5">
        <v>0</v>
      </c>
      <c r="J8317" s="5">
        <v>2008</v>
      </c>
      <c r="K8317" s="5">
        <v>1</v>
      </c>
      <c r="L8317" s="5" t="s">
        <v>11806</v>
      </c>
      <c r="M8317" s="5" t="s">
        <v>1400</v>
      </c>
      <c r="N8317" s="19">
        <v>8936024912604</v>
      </c>
    </row>
    <row r="8318" spans="1:14" ht="15.75" customHeight="1" x14ac:dyDescent="0.2">
      <c r="A8318" s="14">
        <v>305</v>
      </c>
      <c r="B8318" s="16">
        <v>860</v>
      </c>
      <c r="C8318" s="14" t="s">
        <v>12392</v>
      </c>
      <c r="D8318" s="17">
        <v>1</v>
      </c>
      <c r="E8318" s="5" t="s">
        <v>12393</v>
      </c>
      <c r="F8318" s="5">
        <v>0</v>
      </c>
      <c r="G8318" s="5" t="s">
        <v>6894</v>
      </c>
      <c r="H8318" s="20" t="str">
        <f ca="1">IFERROR(__xludf.DUMMYFUNCTION("GOOGLETRANSLATE(VIET!K8318,""vi"",""en"")"),"Literature (novels, poetry)")</f>
        <v>Literature (novels, poetry)</v>
      </c>
      <c r="I8318" s="5">
        <v>0</v>
      </c>
      <c r="J8318" s="5">
        <v>2009</v>
      </c>
      <c r="K8318" s="5">
        <v>1</v>
      </c>
      <c r="L8318" s="5" t="s">
        <v>2172</v>
      </c>
      <c r="M8318" s="5" t="s">
        <v>1400</v>
      </c>
      <c r="N8318" s="19">
        <v>8936024913052</v>
      </c>
    </row>
    <row r="8319" spans="1:14" ht="15.75" customHeight="1" x14ac:dyDescent="0.2">
      <c r="A8319" s="14">
        <v>306</v>
      </c>
      <c r="B8319" s="16">
        <v>860</v>
      </c>
      <c r="C8319" s="14" t="s">
        <v>12394</v>
      </c>
      <c r="D8319" s="17">
        <v>1</v>
      </c>
      <c r="E8319" s="5" t="s">
        <v>12395</v>
      </c>
      <c r="F8319" s="5" t="s">
        <v>6898</v>
      </c>
      <c r="G8319" s="5" t="s">
        <v>6894</v>
      </c>
      <c r="H8319" s="20" t="str">
        <f ca="1">IFERROR(__xludf.DUMMYFUNCTION("GOOGLETRANSLATE(VIET!K8319,""vi"",""en"")"),"Literature (novels, poetry)")</f>
        <v>Literature (novels, poetry)</v>
      </c>
      <c r="I8319" s="5">
        <v>0</v>
      </c>
      <c r="J8319" s="5">
        <v>2008</v>
      </c>
      <c r="K8319" s="5">
        <v>1</v>
      </c>
      <c r="L8319" s="5" t="s">
        <v>11610</v>
      </c>
      <c r="M8319" s="5" t="s">
        <v>1400</v>
      </c>
      <c r="N8319" s="19">
        <v>8936024911751</v>
      </c>
    </row>
    <row r="8320" spans="1:14" ht="15.75" customHeight="1" x14ac:dyDescent="0.2">
      <c r="A8320" s="14">
        <v>307</v>
      </c>
      <c r="B8320" s="16">
        <v>860</v>
      </c>
      <c r="C8320" s="14" t="s">
        <v>12396</v>
      </c>
      <c r="D8320" s="17">
        <v>1</v>
      </c>
      <c r="E8320" s="5" t="s">
        <v>11798</v>
      </c>
      <c r="F8320" s="5" t="s">
        <v>11799</v>
      </c>
      <c r="G8320" s="5" t="s">
        <v>6894</v>
      </c>
      <c r="H8320" s="20" t="str">
        <f ca="1">IFERROR(__xludf.DUMMYFUNCTION("GOOGLETRANSLATE(VIET!K8320,""vi"",""en"")"),"Literature (novels, poetry)")</f>
        <v>Literature (novels, poetry)</v>
      </c>
      <c r="I8320" s="5">
        <v>0</v>
      </c>
      <c r="J8320" s="5">
        <v>2014</v>
      </c>
      <c r="K8320" s="5">
        <v>1</v>
      </c>
      <c r="L8320" s="5" t="s">
        <v>2172</v>
      </c>
      <c r="M8320" s="5" t="s">
        <v>1400</v>
      </c>
      <c r="N8320" s="19">
        <v>8935235201460</v>
      </c>
    </row>
    <row r="8321" spans="1:14" ht="15.75" customHeight="1" x14ac:dyDescent="0.2">
      <c r="A8321" s="14">
        <v>308</v>
      </c>
      <c r="B8321" s="16">
        <v>860</v>
      </c>
      <c r="C8321" s="14" t="s">
        <v>12397</v>
      </c>
      <c r="D8321" s="17">
        <v>1</v>
      </c>
      <c r="E8321" s="5" t="s">
        <v>12398</v>
      </c>
      <c r="F8321" s="5" t="s">
        <v>12399</v>
      </c>
      <c r="G8321" s="5" t="s">
        <v>6894</v>
      </c>
      <c r="H8321" s="20" t="str">
        <f ca="1">IFERROR(__xludf.DUMMYFUNCTION("GOOGLETRANSLATE(VIET!K8321,""vi"",""en"")"),"Literature (novels, poetry)")</f>
        <v>Literature (novels, poetry)</v>
      </c>
      <c r="I8321" s="5">
        <v>0</v>
      </c>
      <c r="J8321" s="5">
        <v>2018</v>
      </c>
      <c r="K8321" s="5">
        <v>1</v>
      </c>
      <c r="L8321" s="5" t="s">
        <v>2172</v>
      </c>
      <c r="M8321" s="5" t="s">
        <v>1400</v>
      </c>
      <c r="N8321" s="19" t="s">
        <v>12400</v>
      </c>
    </row>
    <row r="8322" spans="1:14" ht="15.75" hidden="1" customHeight="1" x14ac:dyDescent="0.2">
      <c r="A8322" s="14">
        <v>309</v>
      </c>
      <c r="B8322" s="16">
        <v>860</v>
      </c>
      <c r="C8322" s="14" t="s">
        <v>12401</v>
      </c>
      <c r="D8322" s="17">
        <v>0</v>
      </c>
      <c r="E8322" s="5">
        <v>0</v>
      </c>
      <c r="F8322" s="5">
        <v>0</v>
      </c>
      <c r="G8322" s="5">
        <v>0</v>
      </c>
      <c r="H8322" s="5" t="s">
        <v>11602</v>
      </c>
      <c r="I8322" s="5">
        <v>0</v>
      </c>
      <c r="J8322" s="5">
        <v>0</v>
      </c>
      <c r="K8322" s="5">
        <v>0</v>
      </c>
      <c r="L8322" s="5">
        <v>0</v>
      </c>
      <c r="M8322" s="5">
        <v>0</v>
      </c>
      <c r="N8322" s="19">
        <v>0</v>
      </c>
    </row>
    <row r="8323" spans="1:14" ht="15.75" hidden="1" customHeight="1" x14ac:dyDescent="0.2">
      <c r="A8323" s="14">
        <v>310</v>
      </c>
      <c r="B8323" s="16">
        <v>860</v>
      </c>
      <c r="C8323" s="14" t="s">
        <v>12402</v>
      </c>
      <c r="D8323" s="17">
        <v>0</v>
      </c>
      <c r="E8323" s="5">
        <v>0</v>
      </c>
      <c r="F8323" s="5">
        <v>0</v>
      </c>
      <c r="G8323" s="5">
        <v>0</v>
      </c>
      <c r="H8323" s="5" t="s">
        <v>11602</v>
      </c>
      <c r="I8323" s="5">
        <v>0</v>
      </c>
      <c r="J8323" s="5">
        <v>0</v>
      </c>
      <c r="K8323" s="5">
        <v>0</v>
      </c>
      <c r="L8323" s="5">
        <v>0</v>
      </c>
      <c r="M8323" s="5">
        <v>0</v>
      </c>
      <c r="N8323" s="19">
        <v>0</v>
      </c>
    </row>
    <row r="8324" spans="1:14" ht="15.75" hidden="1" customHeight="1" x14ac:dyDescent="0.2">
      <c r="A8324" s="14">
        <v>311</v>
      </c>
      <c r="B8324" s="16">
        <v>860</v>
      </c>
      <c r="C8324" s="14" t="s">
        <v>12403</v>
      </c>
      <c r="D8324" s="17">
        <v>0</v>
      </c>
      <c r="E8324" s="5">
        <v>0</v>
      </c>
      <c r="F8324" s="5">
        <v>0</v>
      </c>
      <c r="G8324" s="5">
        <v>0</v>
      </c>
      <c r="H8324" s="5" t="s">
        <v>11602</v>
      </c>
      <c r="I8324" s="5">
        <v>0</v>
      </c>
      <c r="J8324" s="5">
        <v>0</v>
      </c>
      <c r="K8324" s="5">
        <v>0</v>
      </c>
      <c r="L8324" s="5">
        <v>0</v>
      </c>
      <c r="M8324" s="5">
        <v>0</v>
      </c>
      <c r="N8324" s="19">
        <v>0</v>
      </c>
    </row>
    <row r="8325" spans="1:14" ht="15.75" hidden="1" customHeight="1" x14ac:dyDescent="0.2">
      <c r="A8325" s="14">
        <v>312</v>
      </c>
      <c r="B8325" s="16">
        <v>860</v>
      </c>
      <c r="C8325" s="14" t="s">
        <v>12404</v>
      </c>
      <c r="D8325" s="17">
        <v>0</v>
      </c>
      <c r="E8325" s="5">
        <v>0</v>
      </c>
      <c r="F8325" s="5">
        <v>0</v>
      </c>
      <c r="G8325" s="5">
        <v>0</v>
      </c>
      <c r="H8325" s="5" t="s">
        <v>11602</v>
      </c>
      <c r="I8325" s="5">
        <v>0</v>
      </c>
      <c r="J8325" s="5">
        <v>0</v>
      </c>
      <c r="K8325" s="5">
        <v>0</v>
      </c>
      <c r="L8325" s="5">
        <v>0</v>
      </c>
      <c r="M8325" s="5">
        <v>0</v>
      </c>
      <c r="N8325" s="19">
        <v>0</v>
      </c>
    </row>
    <row r="8326" spans="1:14" ht="15.75" hidden="1" customHeight="1" x14ac:dyDescent="0.2">
      <c r="A8326" s="14">
        <v>313</v>
      </c>
      <c r="B8326" s="16">
        <v>860</v>
      </c>
      <c r="C8326" s="14" t="s">
        <v>12405</v>
      </c>
      <c r="D8326" s="17">
        <v>0</v>
      </c>
      <c r="E8326" s="5">
        <v>0</v>
      </c>
      <c r="F8326" s="5">
        <v>0</v>
      </c>
      <c r="G8326" s="5">
        <v>0</v>
      </c>
      <c r="H8326" s="5" t="s">
        <v>11602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19">
        <v>0</v>
      </c>
    </row>
    <row r="8327" spans="1:14" ht="15.75" hidden="1" customHeight="1" x14ac:dyDescent="0.2">
      <c r="A8327" s="14">
        <v>314</v>
      </c>
      <c r="B8327" s="16">
        <v>860</v>
      </c>
      <c r="C8327" s="14" t="s">
        <v>12406</v>
      </c>
      <c r="D8327" s="17">
        <v>0</v>
      </c>
      <c r="E8327" s="5">
        <v>0</v>
      </c>
      <c r="F8327" s="5">
        <v>0</v>
      </c>
      <c r="G8327" s="5">
        <v>0</v>
      </c>
      <c r="H8327" s="5" t="s">
        <v>11602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  <c r="N8327" s="19">
        <v>0</v>
      </c>
    </row>
    <row r="8328" spans="1:14" ht="15.75" hidden="1" customHeight="1" x14ac:dyDescent="0.2">
      <c r="A8328" s="14">
        <v>315</v>
      </c>
      <c r="B8328" s="16">
        <v>860</v>
      </c>
      <c r="C8328" s="14" t="s">
        <v>12407</v>
      </c>
      <c r="D8328" s="17">
        <v>0</v>
      </c>
      <c r="E8328" s="5">
        <v>0</v>
      </c>
      <c r="F8328" s="5">
        <v>0</v>
      </c>
      <c r="G8328" s="5">
        <v>0</v>
      </c>
      <c r="H8328" s="5" t="s">
        <v>11602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19">
        <v>0</v>
      </c>
    </row>
    <row r="8329" spans="1:14" ht="15.75" hidden="1" customHeight="1" x14ac:dyDescent="0.2">
      <c r="A8329" s="14">
        <v>316</v>
      </c>
      <c r="B8329" s="16">
        <v>860</v>
      </c>
      <c r="C8329" s="14" t="s">
        <v>12408</v>
      </c>
      <c r="D8329" s="17">
        <v>0</v>
      </c>
      <c r="E8329" s="5">
        <v>0</v>
      </c>
      <c r="F8329" s="5">
        <v>0</v>
      </c>
      <c r="G8329" s="5">
        <v>0</v>
      </c>
      <c r="H8329" s="5" t="s">
        <v>11602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  <c r="N8329" s="19">
        <v>0</v>
      </c>
    </row>
    <row r="8330" spans="1:14" ht="15.75" hidden="1" customHeight="1" x14ac:dyDescent="0.2">
      <c r="A8330" s="14">
        <v>317</v>
      </c>
      <c r="B8330" s="16">
        <v>860</v>
      </c>
      <c r="C8330" s="14" t="s">
        <v>12409</v>
      </c>
      <c r="D8330" s="17">
        <v>0</v>
      </c>
      <c r="E8330" s="5">
        <v>0</v>
      </c>
      <c r="F8330" s="5">
        <v>0</v>
      </c>
      <c r="G8330" s="5">
        <v>0</v>
      </c>
      <c r="H8330" s="5" t="s">
        <v>11602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  <c r="N8330" s="19">
        <v>0</v>
      </c>
    </row>
    <row r="8331" spans="1:14" ht="15.75" hidden="1" customHeight="1" x14ac:dyDescent="0.2">
      <c r="A8331" s="14">
        <v>318</v>
      </c>
      <c r="B8331" s="16">
        <v>860</v>
      </c>
      <c r="C8331" s="14" t="s">
        <v>12410</v>
      </c>
      <c r="D8331" s="17">
        <v>0</v>
      </c>
      <c r="E8331" s="5">
        <v>0</v>
      </c>
      <c r="F8331" s="5">
        <v>0</v>
      </c>
      <c r="G8331" s="5">
        <v>0</v>
      </c>
      <c r="H8331" s="5" t="s">
        <v>11602</v>
      </c>
      <c r="I8331" s="5">
        <v>0</v>
      </c>
      <c r="J8331" s="5">
        <v>0</v>
      </c>
      <c r="K8331" s="5">
        <v>0</v>
      </c>
      <c r="L8331" s="5">
        <v>0</v>
      </c>
      <c r="M8331" s="5">
        <v>0</v>
      </c>
      <c r="N8331" s="19">
        <v>0</v>
      </c>
    </row>
    <row r="8332" spans="1:14" ht="15.75" hidden="1" customHeight="1" x14ac:dyDescent="0.2">
      <c r="A8332" s="14">
        <v>319</v>
      </c>
      <c r="B8332" s="16">
        <v>860</v>
      </c>
      <c r="C8332" s="14" t="s">
        <v>12411</v>
      </c>
      <c r="D8332" s="17">
        <v>0</v>
      </c>
      <c r="E8332" s="5">
        <v>0</v>
      </c>
      <c r="F8332" s="5">
        <v>0</v>
      </c>
      <c r="G8332" s="5">
        <v>0</v>
      </c>
      <c r="H8332" s="5" t="s">
        <v>11602</v>
      </c>
      <c r="I8332" s="5">
        <v>0</v>
      </c>
      <c r="J8332" s="5">
        <v>0</v>
      </c>
      <c r="K8332" s="5">
        <v>0</v>
      </c>
      <c r="L8332" s="5">
        <v>0</v>
      </c>
      <c r="M8332" s="5">
        <v>0</v>
      </c>
      <c r="N8332" s="19">
        <v>0</v>
      </c>
    </row>
    <row r="8333" spans="1:14" ht="15.75" hidden="1" customHeight="1" x14ac:dyDescent="0.2">
      <c r="A8333" s="14">
        <v>320</v>
      </c>
      <c r="B8333" s="16">
        <v>860</v>
      </c>
      <c r="C8333" s="14" t="s">
        <v>12412</v>
      </c>
      <c r="D8333" s="17">
        <v>0</v>
      </c>
      <c r="E8333" s="5">
        <v>0</v>
      </c>
      <c r="F8333" s="5">
        <v>0</v>
      </c>
      <c r="G8333" s="5">
        <v>0</v>
      </c>
      <c r="H8333" s="5" t="s">
        <v>11602</v>
      </c>
      <c r="I8333" s="5">
        <v>0</v>
      </c>
      <c r="J8333" s="5">
        <v>0</v>
      </c>
      <c r="K8333" s="5">
        <v>0</v>
      </c>
      <c r="L8333" s="5">
        <v>0</v>
      </c>
      <c r="M8333" s="5">
        <v>0</v>
      </c>
      <c r="N8333" s="19">
        <v>0</v>
      </c>
    </row>
    <row r="8334" spans="1:14" ht="15.75" customHeight="1" x14ac:dyDescent="0.2">
      <c r="A8334" s="14">
        <v>321</v>
      </c>
      <c r="B8334" s="16">
        <v>860</v>
      </c>
      <c r="C8334" s="14" t="s">
        <v>12413</v>
      </c>
      <c r="D8334" s="17">
        <v>1</v>
      </c>
      <c r="E8334" s="5" t="s">
        <v>12414</v>
      </c>
      <c r="F8334" s="5">
        <v>0</v>
      </c>
      <c r="G8334" s="5" t="s">
        <v>12415</v>
      </c>
      <c r="H8334" s="20" t="str">
        <f ca="1">IFERROR(__xludf.DUMMYFUNCTION("GOOGLETRANSLATE(VIET!K8334,""vi"",""en"")"),"Literature (novels, poetry)")</f>
        <v>Literature (novels, poetry)</v>
      </c>
      <c r="I8334" s="5">
        <v>0</v>
      </c>
      <c r="J8334" s="5">
        <v>2017</v>
      </c>
      <c r="K8334" s="5">
        <v>1</v>
      </c>
      <c r="L8334" s="5" t="s">
        <v>2157</v>
      </c>
      <c r="M8334" s="5" t="s">
        <v>1400</v>
      </c>
      <c r="N8334" s="19">
        <v>9786047737420</v>
      </c>
    </row>
    <row r="8335" spans="1:14" ht="15.75" customHeight="1" x14ac:dyDescent="0.2">
      <c r="A8335" s="14">
        <v>322</v>
      </c>
      <c r="B8335" s="16">
        <v>860</v>
      </c>
      <c r="C8335" s="14" t="s">
        <v>12416</v>
      </c>
      <c r="D8335" s="17">
        <v>1</v>
      </c>
      <c r="E8335" s="5" t="s">
        <v>12417</v>
      </c>
      <c r="F8335" s="5" t="s">
        <v>12418</v>
      </c>
      <c r="G8335" s="5" t="s">
        <v>12415</v>
      </c>
      <c r="H8335" s="20" t="str">
        <f ca="1">IFERROR(__xludf.DUMMYFUNCTION("GOOGLETRANSLATE(VIET!K8335,""vi"",""en"")"),"Literature (novels, poetry)")</f>
        <v>Literature (novels, poetry)</v>
      </c>
      <c r="I8335" s="5">
        <v>0</v>
      </c>
      <c r="J8335" s="5">
        <v>2018</v>
      </c>
      <c r="K8335" s="5">
        <v>1</v>
      </c>
      <c r="L8335" s="5" t="s">
        <v>11826</v>
      </c>
      <c r="M8335" s="5" t="s">
        <v>1400</v>
      </c>
      <c r="N8335" s="19">
        <v>9786045655047</v>
      </c>
    </row>
    <row r="8336" spans="1:14" ht="15.75" hidden="1" customHeight="1" x14ac:dyDescent="0.2">
      <c r="A8336" s="14">
        <v>323</v>
      </c>
      <c r="B8336" s="16">
        <v>860</v>
      </c>
      <c r="C8336" s="14" t="s">
        <v>12419</v>
      </c>
      <c r="D8336" s="17">
        <v>0</v>
      </c>
      <c r="E8336" s="5">
        <v>0</v>
      </c>
      <c r="F8336" s="5">
        <v>0</v>
      </c>
      <c r="G8336" s="5">
        <v>0</v>
      </c>
      <c r="H8336" s="5" t="s">
        <v>11602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19">
        <v>0</v>
      </c>
    </row>
    <row r="8337" spans="1:14" ht="15.75" hidden="1" customHeight="1" x14ac:dyDescent="0.2">
      <c r="A8337" s="14">
        <v>324</v>
      </c>
      <c r="B8337" s="16">
        <v>860</v>
      </c>
      <c r="C8337" s="14" t="s">
        <v>12420</v>
      </c>
      <c r="D8337" s="17">
        <v>0</v>
      </c>
      <c r="E8337" s="5">
        <v>0</v>
      </c>
      <c r="F8337" s="5">
        <v>0</v>
      </c>
      <c r="G8337" s="5">
        <v>0</v>
      </c>
      <c r="H8337" s="5" t="s">
        <v>11602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  <c r="N8337" s="19">
        <v>0</v>
      </c>
    </row>
    <row r="8338" spans="1:14" ht="15.75" hidden="1" customHeight="1" x14ac:dyDescent="0.2">
      <c r="A8338" s="14">
        <v>325</v>
      </c>
      <c r="B8338" s="16">
        <v>860</v>
      </c>
      <c r="C8338" s="14" t="s">
        <v>12421</v>
      </c>
      <c r="D8338" s="17">
        <v>0</v>
      </c>
      <c r="E8338" s="5">
        <v>0</v>
      </c>
      <c r="F8338" s="5">
        <v>0</v>
      </c>
      <c r="G8338" s="5">
        <v>0</v>
      </c>
      <c r="H8338" s="5" t="s">
        <v>11602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  <c r="N8338" s="19">
        <v>0</v>
      </c>
    </row>
    <row r="8339" spans="1:14" ht="15.75" customHeight="1" x14ac:dyDescent="0.2">
      <c r="A8339" s="14">
        <v>326</v>
      </c>
      <c r="B8339" s="16">
        <v>860</v>
      </c>
      <c r="C8339" s="14" t="s">
        <v>12422</v>
      </c>
      <c r="D8339" s="17">
        <v>1</v>
      </c>
      <c r="E8339" s="5" t="s">
        <v>12423</v>
      </c>
      <c r="F8339" s="5" t="s">
        <v>12424</v>
      </c>
      <c r="G8339" s="5" t="s">
        <v>12425</v>
      </c>
      <c r="H8339" s="20" t="str">
        <f ca="1">IFERROR(__xludf.DUMMYFUNCTION("GOOGLETRANSLATE(VIET!K8339,""vi"",""en"")"),"Literature (novels, poetry)")</f>
        <v>Literature (novels, poetry)</v>
      </c>
      <c r="I8339" s="5">
        <v>0</v>
      </c>
      <c r="J8339" s="5">
        <v>2018</v>
      </c>
      <c r="K8339" s="5">
        <v>1</v>
      </c>
      <c r="L8339" s="5" t="s">
        <v>6934</v>
      </c>
      <c r="M8339" s="5" t="s">
        <v>1400</v>
      </c>
      <c r="N8339" s="19">
        <v>9786049698019</v>
      </c>
    </row>
    <row r="8340" spans="1:14" ht="15.75" customHeight="1" x14ac:dyDescent="0.2">
      <c r="A8340" s="14">
        <v>327</v>
      </c>
      <c r="B8340" s="16">
        <v>860</v>
      </c>
      <c r="C8340" s="14" t="s">
        <v>12426</v>
      </c>
      <c r="D8340" s="17">
        <v>1</v>
      </c>
      <c r="E8340" s="5" t="s">
        <v>12427</v>
      </c>
      <c r="F8340" s="5" t="s">
        <v>12428</v>
      </c>
      <c r="G8340" s="5" t="s">
        <v>12425</v>
      </c>
      <c r="H8340" s="20" t="str">
        <f ca="1">IFERROR(__xludf.DUMMYFUNCTION("GOOGLETRANSLATE(VIET!K8340,""vi"",""en"")"),"Literature (novels, poetry)")</f>
        <v>Literature (novels, poetry)</v>
      </c>
      <c r="I8340" s="5">
        <v>1</v>
      </c>
      <c r="J8340" s="5">
        <v>2017</v>
      </c>
      <c r="K8340" s="5">
        <v>1</v>
      </c>
      <c r="L8340" s="5" t="s">
        <v>11826</v>
      </c>
      <c r="M8340" s="5" t="s">
        <v>1400</v>
      </c>
      <c r="N8340" s="19">
        <v>9786045635209</v>
      </c>
    </row>
    <row r="8341" spans="1:14" ht="15.75" customHeight="1" x14ac:dyDescent="0.2">
      <c r="A8341" s="14">
        <v>328</v>
      </c>
      <c r="B8341" s="16">
        <v>860</v>
      </c>
      <c r="C8341" s="14" t="s">
        <v>12429</v>
      </c>
      <c r="D8341" s="17">
        <v>1</v>
      </c>
      <c r="E8341" s="5" t="s">
        <v>12430</v>
      </c>
      <c r="F8341" s="5" t="s">
        <v>12431</v>
      </c>
      <c r="G8341" s="5" t="s">
        <v>12425</v>
      </c>
      <c r="H8341" s="20" t="str">
        <f ca="1">IFERROR(__xludf.DUMMYFUNCTION("GOOGLETRANSLATE(VIET!K8341,""vi"",""en"")"),"Literature (novels, poetry)")</f>
        <v>Literature (novels, poetry)</v>
      </c>
      <c r="I8341" s="5">
        <v>2</v>
      </c>
      <c r="J8341" s="5">
        <v>2017</v>
      </c>
      <c r="K8341" s="5">
        <v>1</v>
      </c>
      <c r="L8341" s="5" t="s">
        <v>11826</v>
      </c>
      <c r="M8341" s="5" t="s">
        <v>1400</v>
      </c>
      <c r="N8341" s="19">
        <v>9786045636107</v>
      </c>
    </row>
    <row r="8342" spans="1:14" ht="15.75" customHeight="1" x14ac:dyDescent="0.2">
      <c r="A8342" s="14">
        <v>329</v>
      </c>
      <c r="B8342" s="16">
        <v>860</v>
      </c>
      <c r="C8342" s="14" t="s">
        <v>12432</v>
      </c>
      <c r="D8342" s="17">
        <v>1</v>
      </c>
      <c r="E8342" s="5" t="s">
        <v>12433</v>
      </c>
      <c r="F8342" s="5" t="s">
        <v>12434</v>
      </c>
      <c r="G8342" s="5" t="s">
        <v>12425</v>
      </c>
      <c r="H8342" s="20" t="str">
        <f ca="1">IFERROR(__xludf.DUMMYFUNCTION("GOOGLETRANSLATE(VIET!K8342,""vi"",""en"")"),"Literature (novels, poetry)")</f>
        <v>Literature (novels, poetry)</v>
      </c>
      <c r="I8342" s="5">
        <v>3</v>
      </c>
      <c r="J8342" s="5">
        <v>2017</v>
      </c>
      <c r="K8342" s="5">
        <v>1</v>
      </c>
      <c r="L8342" s="5" t="s">
        <v>11826</v>
      </c>
      <c r="M8342" s="5" t="s">
        <v>1400</v>
      </c>
      <c r="N8342" s="19">
        <v>9786045636763</v>
      </c>
    </row>
    <row r="8343" spans="1:14" ht="15.75" customHeight="1" x14ac:dyDescent="0.2">
      <c r="A8343" s="14">
        <v>330</v>
      </c>
      <c r="B8343" s="16">
        <v>860</v>
      </c>
      <c r="C8343" s="14" t="s">
        <v>12435</v>
      </c>
      <c r="D8343" s="17">
        <v>1</v>
      </c>
      <c r="E8343" s="5" t="s">
        <v>12436</v>
      </c>
      <c r="F8343" s="5" t="s">
        <v>12437</v>
      </c>
      <c r="G8343" s="5" t="s">
        <v>12425</v>
      </c>
      <c r="H8343" s="20" t="str">
        <f ca="1">IFERROR(__xludf.DUMMYFUNCTION("GOOGLETRANSLATE(VIET!K8343,""vi"",""en"")"),"Literature (novels, poetry)")</f>
        <v>Literature (novels, poetry)</v>
      </c>
      <c r="I8343" s="5">
        <v>4</v>
      </c>
      <c r="J8343" s="5">
        <v>2017</v>
      </c>
      <c r="K8343" s="5">
        <v>1</v>
      </c>
      <c r="L8343" s="5" t="s">
        <v>11826</v>
      </c>
      <c r="M8343" s="5" t="s">
        <v>1400</v>
      </c>
      <c r="N8343" s="19">
        <v>9786045638088</v>
      </c>
    </row>
    <row r="8344" spans="1:14" ht="15.75" hidden="1" customHeight="1" x14ac:dyDescent="0.2">
      <c r="A8344" s="14">
        <v>331</v>
      </c>
      <c r="B8344" s="16">
        <v>860</v>
      </c>
      <c r="C8344" s="14" t="s">
        <v>12438</v>
      </c>
      <c r="D8344" s="17">
        <v>0</v>
      </c>
      <c r="E8344" s="5">
        <v>0</v>
      </c>
      <c r="F8344" s="5">
        <v>0</v>
      </c>
      <c r="G8344" s="5">
        <v>0</v>
      </c>
      <c r="H8344" s="5" t="s">
        <v>11602</v>
      </c>
      <c r="I8344" s="5">
        <v>0</v>
      </c>
      <c r="J8344" s="5">
        <v>0</v>
      </c>
      <c r="K8344" s="5">
        <v>0</v>
      </c>
      <c r="L8344" s="5">
        <v>0</v>
      </c>
      <c r="M8344" s="5">
        <v>0</v>
      </c>
      <c r="N8344" s="19">
        <v>0</v>
      </c>
    </row>
    <row r="8345" spans="1:14" ht="15.75" hidden="1" customHeight="1" x14ac:dyDescent="0.2">
      <c r="A8345" s="14">
        <v>332</v>
      </c>
      <c r="B8345" s="16">
        <v>860</v>
      </c>
      <c r="C8345" s="14" t="s">
        <v>12439</v>
      </c>
      <c r="D8345" s="17">
        <v>0</v>
      </c>
      <c r="E8345" s="5">
        <v>0</v>
      </c>
      <c r="F8345" s="5">
        <v>0</v>
      </c>
      <c r="G8345" s="5">
        <v>0</v>
      </c>
      <c r="H8345" s="5" t="s">
        <v>11602</v>
      </c>
      <c r="I8345" s="5">
        <v>0</v>
      </c>
      <c r="J8345" s="5">
        <v>0</v>
      </c>
      <c r="K8345" s="5">
        <v>0</v>
      </c>
      <c r="L8345" s="5">
        <v>0</v>
      </c>
      <c r="M8345" s="5">
        <v>0</v>
      </c>
      <c r="N8345" s="19">
        <v>0</v>
      </c>
    </row>
    <row r="8346" spans="1:14" ht="15.75" hidden="1" customHeight="1" x14ac:dyDescent="0.2">
      <c r="A8346" s="14">
        <v>333</v>
      </c>
      <c r="B8346" s="16">
        <v>860</v>
      </c>
      <c r="C8346" s="14" t="s">
        <v>12440</v>
      </c>
      <c r="D8346" s="17">
        <v>0</v>
      </c>
      <c r="E8346" s="5">
        <v>0</v>
      </c>
      <c r="F8346" s="5">
        <v>0</v>
      </c>
      <c r="G8346" s="5">
        <v>0</v>
      </c>
      <c r="H8346" s="5" t="s">
        <v>11602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  <c r="N8346" s="19">
        <v>0</v>
      </c>
    </row>
    <row r="8347" spans="1:14" ht="15.75" customHeight="1" x14ac:dyDescent="0.2">
      <c r="A8347" s="14">
        <v>334</v>
      </c>
      <c r="B8347" s="16">
        <v>860</v>
      </c>
      <c r="C8347" s="14" t="s">
        <v>12441</v>
      </c>
      <c r="D8347" s="17">
        <v>1</v>
      </c>
      <c r="E8347" s="5" t="s">
        <v>12442</v>
      </c>
      <c r="F8347" s="5">
        <v>0</v>
      </c>
      <c r="G8347" s="5" t="s">
        <v>12443</v>
      </c>
      <c r="H8347" s="20" t="str">
        <f ca="1">IFERROR(__xludf.DUMMYFUNCTION("GOOGLETRANSLATE(VIET!K8347,""vi"",""en"")"),"Literature (novels, poetry)")</f>
        <v>Literature (novels, poetry)</v>
      </c>
      <c r="I8347" s="5">
        <v>0</v>
      </c>
      <c r="J8347" s="5">
        <v>2011</v>
      </c>
      <c r="K8347" s="5">
        <v>1</v>
      </c>
      <c r="L8347" s="5" t="s">
        <v>11615</v>
      </c>
      <c r="M8347" s="5" t="s">
        <v>1400</v>
      </c>
      <c r="N8347" s="19">
        <v>8936024917067</v>
      </c>
    </row>
    <row r="8348" spans="1:14" ht="15.75" customHeight="1" x14ac:dyDescent="0.2">
      <c r="A8348" s="14">
        <v>335</v>
      </c>
      <c r="B8348" s="16">
        <v>860</v>
      </c>
      <c r="C8348" s="14" t="s">
        <v>12444</v>
      </c>
      <c r="D8348" s="17">
        <v>1</v>
      </c>
      <c r="E8348" s="5" t="s">
        <v>12445</v>
      </c>
      <c r="F8348" s="5">
        <v>0</v>
      </c>
      <c r="G8348" s="5" t="s">
        <v>12443</v>
      </c>
      <c r="H8348" s="20" t="str">
        <f ca="1">IFERROR(__xludf.DUMMYFUNCTION("GOOGLETRANSLATE(VIET!K8348,""vi"",""en"")"),"Literature (novels, poetry)")</f>
        <v>Literature (novels, poetry)</v>
      </c>
      <c r="I8348" s="5">
        <v>0</v>
      </c>
      <c r="J8348" s="5">
        <v>2011</v>
      </c>
      <c r="K8348" s="5">
        <v>1</v>
      </c>
      <c r="L8348" s="5" t="s">
        <v>11615</v>
      </c>
      <c r="M8348" s="5" t="s">
        <v>1400</v>
      </c>
      <c r="N8348" s="19">
        <v>8936024916428</v>
      </c>
    </row>
    <row r="8349" spans="1:14" ht="15.75" customHeight="1" x14ac:dyDescent="0.2">
      <c r="A8349" s="14">
        <v>336</v>
      </c>
      <c r="B8349" s="16">
        <v>860</v>
      </c>
      <c r="C8349" s="14" t="s">
        <v>12446</v>
      </c>
      <c r="D8349" s="17">
        <v>1</v>
      </c>
      <c r="E8349" s="5" t="s">
        <v>12447</v>
      </c>
      <c r="F8349" s="5">
        <v>0</v>
      </c>
      <c r="G8349" s="5" t="s">
        <v>12443</v>
      </c>
      <c r="H8349" s="20" t="str">
        <f ca="1">IFERROR(__xludf.DUMMYFUNCTION("GOOGLETRANSLATE(VIET!K8349,""vi"",""en"")"),"Literature (novels, poetry)")</f>
        <v>Literature (novels, poetry)</v>
      </c>
      <c r="I8349" s="5">
        <v>0</v>
      </c>
      <c r="J8349" s="5">
        <v>2012</v>
      </c>
      <c r="K8349" s="5">
        <v>1</v>
      </c>
      <c r="L8349" s="5" t="s">
        <v>12448</v>
      </c>
      <c r="M8349" s="5" t="s">
        <v>1400</v>
      </c>
      <c r="N8349" s="19">
        <v>0</v>
      </c>
    </row>
    <row r="8350" spans="1:14" ht="15.75" customHeight="1" x14ac:dyDescent="0.2">
      <c r="A8350" s="14">
        <v>337</v>
      </c>
      <c r="B8350" s="16">
        <v>860</v>
      </c>
      <c r="C8350" s="14" t="s">
        <v>12449</v>
      </c>
      <c r="D8350" s="17">
        <v>1</v>
      </c>
      <c r="E8350" s="5" t="s">
        <v>12450</v>
      </c>
      <c r="F8350" s="5" t="s">
        <v>12451</v>
      </c>
      <c r="G8350" s="5" t="s">
        <v>12443</v>
      </c>
      <c r="H8350" s="20" t="str">
        <f ca="1">IFERROR(__xludf.DUMMYFUNCTION("GOOGLETRANSLATE(VIET!K8350,""vi"",""en"")"),"Literature (novels, poetry)")</f>
        <v>Literature (novels, poetry)</v>
      </c>
      <c r="I8350" s="5">
        <v>0</v>
      </c>
      <c r="J8350" s="5">
        <v>2017</v>
      </c>
      <c r="K8350" s="5">
        <v>1</v>
      </c>
      <c r="L8350" s="5" t="s">
        <v>11834</v>
      </c>
      <c r="M8350" s="5" t="s">
        <v>1400</v>
      </c>
      <c r="N8350" s="19">
        <v>9786045523193</v>
      </c>
    </row>
    <row r="8351" spans="1:14" ht="15.75" customHeight="1" x14ac:dyDescent="0.2">
      <c r="A8351" s="14">
        <v>338</v>
      </c>
      <c r="B8351" s="16">
        <v>860</v>
      </c>
      <c r="C8351" s="14" t="s">
        <v>12452</v>
      </c>
      <c r="D8351" s="17">
        <v>1</v>
      </c>
      <c r="E8351" s="5" t="s">
        <v>12453</v>
      </c>
      <c r="F8351" s="5" t="s">
        <v>12454</v>
      </c>
      <c r="G8351" s="5" t="s">
        <v>12455</v>
      </c>
      <c r="H8351" s="20" t="str">
        <f ca="1">IFERROR(__xludf.DUMMYFUNCTION("GOOGLETRANSLATE(VIET!K8351,""vi"",""en"")"),"Literature (novels, poetry)")</f>
        <v>Literature (novels, poetry)</v>
      </c>
      <c r="I8351" s="5">
        <v>0</v>
      </c>
      <c r="J8351" s="5">
        <v>2017</v>
      </c>
      <c r="K8351" s="5">
        <v>1</v>
      </c>
      <c r="L8351" s="5" t="s">
        <v>11834</v>
      </c>
      <c r="M8351" s="5" t="s">
        <v>1400</v>
      </c>
      <c r="N8351" s="19" t="s">
        <v>12456</v>
      </c>
    </row>
    <row r="8352" spans="1:14" ht="15.75" hidden="1" customHeight="1" x14ac:dyDescent="0.2">
      <c r="A8352" s="14">
        <v>339</v>
      </c>
      <c r="B8352" s="16">
        <v>860</v>
      </c>
      <c r="C8352" s="14" t="s">
        <v>12457</v>
      </c>
      <c r="D8352" s="17">
        <v>0</v>
      </c>
      <c r="E8352" s="5">
        <v>0</v>
      </c>
      <c r="F8352" s="5" t="s">
        <v>6996</v>
      </c>
      <c r="G8352" s="5" t="s">
        <v>12443</v>
      </c>
      <c r="H8352" s="5" t="s">
        <v>11602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19">
        <v>0</v>
      </c>
    </row>
    <row r="8353" spans="1:14" ht="15.75" hidden="1" customHeight="1" x14ac:dyDescent="0.2">
      <c r="A8353" s="14">
        <v>340</v>
      </c>
      <c r="B8353" s="16">
        <v>860</v>
      </c>
      <c r="C8353" s="14" t="s">
        <v>12458</v>
      </c>
      <c r="D8353" s="17">
        <v>0</v>
      </c>
      <c r="E8353" s="5">
        <v>0</v>
      </c>
      <c r="F8353" s="5" t="s">
        <v>12459</v>
      </c>
      <c r="G8353" s="5" t="s">
        <v>12443</v>
      </c>
      <c r="H8353" s="5" t="s">
        <v>11602</v>
      </c>
      <c r="I8353" s="5">
        <v>0</v>
      </c>
      <c r="J8353" s="5">
        <v>0</v>
      </c>
      <c r="K8353" s="5">
        <v>0</v>
      </c>
      <c r="L8353" s="5">
        <v>0</v>
      </c>
      <c r="M8353" s="5">
        <v>0</v>
      </c>
      <c r="N8353" s="19">
        <v>0</v>
      </c>
    </row>
    <row r="8354" spans="1:14" ht="15.75" hidden="1" customHeight="1" x14ac:dyDescent="0.2">
      <c r="A8354" s="14">
        <v>341</v>
      </c>
      <c r="B8354" s="16">
        <v>860</v>
      </c>
      <c r="C8354" s="14" t="s">
        <v>12460</v>
      </c>
      <c r="D8354" s="17">
        <v>0</v>
      </c>
      <c r="E8354" s="5">
        <v>0</v>
      </c>
      <c r="F8354" s="5" t="s">
        <v>7005</v>
      </c>
      <c r="G8354" s="5" t="s">
        <v>12443</v>
      </c>
      <c r="H8354" s="5" t="s">
        <v>11602</v>
      </c>
      <c r="I8354" s="5">
        <v>0</v>
      </c>
      <c r="J8354" s="5">
        <v>0</v>
      </c>
      <c r="K8354" s="5">
        <v>0</v>
      </c>
      <c r="L8354" s="5">
        <v>0</v>
      </c>
      <c r="M8354" s="5">
        <v>0</v>
      </c>
      <c r="N8354" s="19">
        <v>0</v>
      </c>
    </row>
    <row r="8355" spans="1:14" ht="15.75" hidden="1" customHeight="1" x14ac:dyDescent="0.2">
      <c r="A8355" s="14">
        <v>342</v>
      </c>
      <c r="B8355" s="16">
        <v>860</v>
      </c>
      <c r="C8355" s="14" t="s">
        <v>12461</v>
      </c>
      <c r="D8355" s="17">
        <v>0</v>
      </c>
      <c r="E8355" s="5">
        <v>0</v>
      </c>
      <c r="F8355" s="5" t="s">
        <v>7008</v>
      </c>
      <c r="G8355" s="5" t="s">
        <v>12443</v>
      </c>
      <c r="H8355" s="5" t="s">
        <v>11602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19">
        <v>0</v>
      </c>
    </row>
    <row r="8356" spans="1:14" ht="15.75" hidden="1" customHeight="1" x14ac:dyDescent="0.2">
      <c r="A8356" s="14">
        <v>343</v>
      </c>
      <c r="B8356" s="16">
        <v>860</v>
      </c>
      <c r="C8356" s="14" t="s">
        <v>12462</v>
      </c>
      <c r="D8356" s="17">
        <v>0</v>
      </c>
      <c r="E8356" s="5">
        <v>0</v>
      </c>
      <c r="F8356" s="5" t="s">
        <v>7011</v>
      </c>
      <c r="G8356" s="5" t="s">
        <v>12443</v>
      </c>
      <c r="H8356" s="5" t="s">
        <v>11602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19">
        <v>0</v>
      </c>
    </row>
    <row r="8357" spans="1:14" ht="15.75" customHeight="1" x14ac:dyDescent="0.2">
      <c r="A8357" s="14">
        <v>344</v>
      </c>
      <c r="B8357" s="16">
        <v>860</v>
      </c>
      <c r="C8357" s="14" t="s">
        <v>12463</v>
      </c>
      <c r="D8357" s="17">
        <v>1</v>
      </c>
      <c r="E8357" s="5" t="s">
        <v>12464</v>
      </c>
      <c r="F8357" s="5" t="s">
        <v>7119</v>
      </c>
      <c r="G8357" s="5" t="s">
        <v>12465</v>
      </c>
      <c r="H8357" s="20" t="str">
        <f ca="1">IFERROR(__xludf.DUMMYFUNCTION("GOOGLETRANSLATE(VIET!K8357,""vi"",""en"")"),"Literature (novels, poetry)")</f>
        <v>Literature (novels, poetry)</v>
      </c>
      <c r="I8357" s="5">
        <v>0</v>
      </c>
      <c r="J8357" s="5">
        <v>2018</v>
      </c>
      <c r="K8357" s="5">
        <v>1</v>
      </c>
      <c r="L8357" s="5" t="s">
        <v>6934</v>
      </c>
      <c r="M8357" s="5" t="s">
        <v>1400</v>
      </c>
      <c r="N8357" s="19">
        <v>9786049638831</v>
      </c>
    </row>
    <row r="8358" spans="1:14" ht="15.75" customHeight="1" x14ac:dyDescent="0.2">
      <c r="A8358" s="14">
        <v>345</v>
      </c>
      <c r="B8358" s="16">
        <v>860</v>
      </c>
      <c r="C8358" s="14" t="s">
        <v>12466</v>
      </c>
      <c r="D8358" s="17">
        <v>1</v>
      </c>
      <c r="E8358" s="5" t="s">
        <v>12467</v>
      </c>
      <c r="F8358" s="5" t="s">
        <v>12468</v>
      </c>
      <c r="G8358" s="5" t="s">
        <v>12465</v>
      </c>
      <c r="H8358" s="20" t="str">
        <f ca="1">IFERROR(__xludf.DUMMYFUNCTION("GOOGLETRANSLATE(VIET!K8358,""vi"",""en"")"),"Literature (novels, poetry)")</f>
        <v>Literature (novels, poetry)</v>
      </c>
      <c r="I8358" s="5">
        <v>0</v>
      </c>
      <c r="J8358" s="5">
        <v>2017</v>
      </c>
      <c r="K8358" s="5">
        <v>1</v>
      </c>
      <c r="L8358" s="5" t="s">
        <v>11635</v>
      </c>
      <c r="M8358" s="5" t="s">
        <v>1400</v>
      </c>
      <c r="N8358" s="19">
        <v>9786046490357</v>
      </c>
    </row>
    <row r="8359" spans="1:14" ht="15.75" customHeight="1" x14ac:dyDescent="0.2">
      <c r="A8359" s="14">
        <v>346</v>
      </c>
      <c r="B8359" s="16">
        <v>860</v>
      </c>
      <c r="C8359" s="14" t="s">
        <v>12469</v>
      </c>
      <c r="D8359" s="17">
        <v>2</v>
      </c>
      <c r="E8359" s="5" t="s">
        <v>12470</v>
      </c>
      <c r="F8359" s="5">
        <v>0</v>
      </c>
      <c r="G8359" s="5" t="s">
        <v>12471</v>
      </c>
      <c r="H8359" s="20" t="str">
        <f ca="1">IFERROR(__xludf.DUMMYFUNCTION("GOOGLETRANSLATE(VIET!K8359,""vi"",""en"")"),"Literature (novels, poetry)")</f>
        <v>Literature (novels, poetry)</v>
      </c>
      <c r="I8359" s="5">
        <v>0</v>
      </c>
      <c r="J8359" s="5">
        <v>2009</v>
      </c>
      <c r="K8359" s="5">
        <v>1</v>
      </c>
      <c r="L8359" s="5" t="s">
        <v>11610</v>
      </c>
      <c r="M8359" s="5" t="s">
        <v>1400</v>
      </c>
      <c r="N8359" s="19">
        <v>8936024912659</v>
      </c>
    </row>
    <row r="8360" spans="1:14" ht="15.75" customHeight="1" x14ac:dyDescent="0.2">
      <c r="A8360" s="14">
        <v>347</v>
      </c>
      <c r="B8360" s="16">
        <v>860</v>
      </c>
      <c r="C8360" s="14" t="s">
        <v>12472</v>
      </c>
      <c r="D8360" s="17">
        <v>1</v>
      </c>
      <c r="E8360" s="5" t="s">
        <v>7169</v>
      </c>
      <c r="F8360" s="5" t="s">
        <v>7168</v>
      </c>
      <c r="G8360" s="5" t="s">
        <v>12473</v>
      </c>
      <c r="H8360" s="20" t="str">
        <f ca="1">IFERROR(__xludf.DUMMYFUNCTION("GOOGLETRANSLATE(VIET!K8360,""vi"",""en"")"),"Literature (novels, poetry)")</f>
        <v>Literature (novels, poetry)</v>
      </c>
      <c r="I8360" s="5">
        <v>0</v>
      </c>
      <c r="J8360" s="5">
        <v>2008</v>
      </c>
      <c r="K8360" s="5">
        <v>1</v>
      </c>
      <c r="L8360" s="5" t="s">
        <v>11783</v>
      </c>
      <c r="M8360" s="5" t="s">
        <v>1400</v>
      </c>
      <c r="N8360" s="19">
        <v>8936024911973</v>
      </c>
    </row>
    <row r="8361" spans="1:14" ht="15.75" customHeight="1" x14ac:dyDescent="0.2">
      <c r="A8361" s="14">
        <v>348</v>
      </c>
      <c r="B8361" s="16">
        <v>860</v>
      </c>
      <c r="C8361" s="14" t="s">
        <v>12474</v>
      </c>
      <c r="D8361" s="17">
        <v>4</v>
      </c>
      <c r="E8361" s="5" t="s">
        <v>7172</v>
      </c>
      <c r="F8361" s="5" t="s">
        <v>7171</v>
      </c>
      <c r="G8361" s="5" t="s">
        <v>12473</v>
      </c>
      <c r="H8361" s="20" t="str">
        <f ca="1">IFERROR(__xludf.DUMMYFUNCTION("GOOGLETRANSLATE(VIET!K8361,""vi"",""en"")"),"Literature (novels, poetry)")</f>
        <v>Literature (novels, poetry)</v>
      </c>
      <c r="I8361" s="5">
        <v>0</v>
      </c>
      <c r="J8361" s="5">
        <v>2008</v>
      </c>
      <c r="K8361" s="5">
        <v>1</v>
      </c>
      <c r="L8361" s="5" t="s">
        <v>12475</v>
      </c>
      <c r="M8361" s="5" t="s">
        <v>1400</v>
      </c>
      <c r="N8361" s="19">
        <v>8936024912062</v>
      </c>
    </row>
    <row r="8362" spans="1:14" ht="15.75" customHeight="1" x14ac:dyDescent="0.2">
      <c r="A8362" s="14">
        <v>349</v>
      </c>
      <c r="B8362" s="16">
        <v>860</v>
      </c>
      <c r="C8362" s="14" t="s">
        <v>12476</v>
      </c>
      <c r="D8362" s="17">
        <v>1</v>
      </c>
      <c r="E8362" s="5" t="s">
        <v>7179</v>
      </c>
      <c r="F8362" s="5" t="s">
        <v>7178</v>
      </c>
      <c r="G8362" s="5" t="s">
        <v>12473</v>
      </c>
      <c r="H8362" s="20" t="str">
        <f ca="1">IFERROR(__xludf.DUMMYFUNCTION("GOOGLETRANSLATE(VIET!K8362,""vi"",""en"")"),"Literature (novels, poetry)")</f>
        <v>Literature (novels, poetry)</v>
      </c>
      <c r="I8362" s="5">
        <v>0</v>
      </c>
      <c r="J8362" s="5">
        <v>2009</v>
      </c>
      <c r="K8362" s="5">
        <v>0</v>
      </c>
      <c r="L8362" s="5" t="s">
        <v>6934</v>
      </c>
      <c r="M8362" s="5" t="s">
        <v>1400</v>
      </c>
      <c r="N8362" s="19">
        <v>8936024913465</v>
      </c>
    </row>
    <row r="8363" spans="1:14" ht="15.75" customHeight="1" x14ac:dyDescent="0.2">
      <c r="A8363" s="14">
        <v>350</v>
      </c>
      <c r="B8363" s="16">
        <v>860</v>
      </c>
      <c r="C8363" s="14" t="s">
        <v>12477</v>
      </c>
      <c r="D8363" s="17">
        <v>1</v>
      </c>
      <c r="E8363" s="5" t="s">
        <v>12478</v>
      </c>
      <c r="F8363" s="5">
        <v>0</v>
      </c>
      <c r="G8363" s="5" t="s">
        <v>12473</v>
      </c>
      <c r="H8363" s="20" t="str">
        <f ca="1">IFERROR(__xludf.DUMMYFUNCTION("GOOGLETRANSLATE(VIET!K8363,""vi"",""en"")"),"Literature (novels, poetry)")</f>
        <v>Literature (novels, poetry)</v>
      </c>
      <c r="I8363" s="5">
        <v>0</v>
      </c>
      <c r="J8363" s="5">
        <v>2010</v>
      </c>
      <c r="K8363" s="5">
        <v>1</v>
      </c>
      <c r="L8363" s="5" t="s">
        <v>11615</v>
      </c>
      <c r="M8363" s="5" t="s">
        <v>1400</v>
      </c>
      <c r="N8363" s="19">
        <v>8936024914028</v>
      </c>
    </row>
    <row r="8364" spans="1:14" ht="15.75" customHeight="1" x14ac:dyDescent="0.2">
      <c r="A8364" s="14">
        <v>351</v>
      </c>
      <c r="B8364" s="16">
        <v>860</v>
      </c>
      <c r="C8364" s="14" t="s">
        <v>12479</v>
      </c>
      <c r="D8364" s="17">
        <v>1</v>
      </c>
      <c r="E8364" s="5" t="s">
        <v>12480</v>
      </c>
      <c r="F8364" s="5" t="s">
        <v>6319</v>
      </c>
      <c r="G8364" s="5" t="s">
        <v>12481</v>
      </c>
      <c r="H8364" s="20" t="str">
        <f ca="1">IFERROR(__xludf.DUMMYFUNCTION("GOOGLETRANSLATE(VIET!K8364,""vi"",""en"")"),"Literature (novels, poetry)")</f>
        <v>Literature (novels, poetry)</v>
      </c>
      <c r="I8364" s="5">
        <v>0</v>
      </c>
      <c r="J8364" s="5">
        <v>2017</v>
      </c>
      <c r="K8364" s="5">
        <v>1</v>
      </c>
      <c r="L8364" s="5">
        <v>0</v>
      </c>
      <c r="M8364" s="5" t="s">
        <v>1400</v>
      </c>
      <c r="N8364" s="19">
        <v>0</v>
      </c>
    </row>
    <row r="8365" spans="1:14" ht="15.75" customHeight="1" x14ac:dyDescent="0.2">
      <c r="A8365" s="14">
        <v>352</v>
      </c>
      <c r="B8365" s="16">
        <v>860</v>
      </c>
      <c r="C8365" s="14" t="s">
        <v>12482</v>
      </c>
      <c r="D8365" s="17">
        <v>1</v>
      </c>
      <c r="E8365" s="5" t="s">
        <v>12483</v>
      </c>
      <c r="F8365" s="5" t="s">
        <v>12484</v>
      </c>
      <c r="G8365" s="5" t="s">
        <v>12485</v>
      </c>
      <c r="H8365" s="20" t="str">
        <f ca="1">IFERROR(__xludf.DUMMYFUNCTION("GOOGLETRANSLATE(VIET!K8365,""vi"",""en"")"),"Literature (novels, poetry)")</f>
        <v>Literature (novels, poetry)</v>
      </c>
      <c r="I8365" s="5">
        <v>0</v>
      </c>
      <c r="J8365" s="5">
        <v>2017</v>
      </c>
      <c r="K8365" s="5">
        <v>1</v>
      </c>
      <c r="L8365" s="5" t="s">
        <v>6934</v>
      </c>
      <c r="M8365" s="5" t="s">
        <v>1400</v>
      </c>
      <c r="N8365" s="19">
        <v>9786049544064</v>
      </c>
    </row>
    <row r="8366" spans="1:14" ht="15.75" customHeight="1" x14ac:dyDescent="0.2">
      <c r="A8366" s="14">
        <v>353</v>
      </c>
      <c r="B8366" s="16">
        <v>860</v>
      </c>
      <c r="C8366" s="14" t="s">
        <v>12486</v>
      </c>
      <c r="D8366" s="17">
        <v>1</v>
      </c>
      <c r="E8366" s="5" t="s">
        <v>12487</v>
      </c>
      <c r="F8366" s="5" t="s">
        <v>7199</v>
      </c>
      <c r="G8366" s="5" t="s">
        <v>12485</v>
      </c>
      <c r="H8366" s="20" t="str">
        <f ca="1">IFERROR(__xludf.DUMMYFUNCTION("GOOGLETRANSLATE(VIET!K8366,""vi"",""en"")"),"Literature (novels, poetry)")</f>
        <v>Literature (novels, poetry)</v>
      </c>
      <c r="I8366" s="5">
        <v>0</v>
      </c>
      <c r="J8366" s="5">
        <v>2018</v>
      </c>
      <c r="K8366" s="5">
        <v>1</v>
      </c>
      <c r="L8366" s="5" t="s">
        <v>1549</v>
      </c>
      <c r="M8366" s="5" t="s">
        <v>1400</v>
      </c>
      <c r="N8366" s="19">
        <v>9786048962487</v>
      </c>
    </row>
    <row r="8367" spans="1:14" ht="15.75" customHeight="1" x14ac:dyDescent="0.2">
      <c r="A8367" s="14">
        <v>354</v>
      </c>
      <c r="B8367" s="16">
        <v>860</v>
      </c>
      <c r="C8367" s="14" t="s">
        <v>12488</v>
      </c>
      <c r="D8367" s="17">
        <v>1</v>
      </c>
      <c r="E8367" s="5" t="s">
        <v>12489</v>
      </c>
      <c r="F8367" s="5">
        <v>0</v>
      </c>
      <c r="G8367" s="5" t="s">
        <v>12490</v>
      </c>
      <c r="H8367" s="20" t="str">
        <f ca="1">IFERROR(__xludf.DUMMYFUNCTION("GOOGLETRANSLATE(VIET!K8367,""vi"",""en"")"),"Literature (novels, poetry)")</f>
        <v>Literature (novels, poetry)</v>
      </c>
      <c r="I8367" s="5">
        <v>0</v>
      </c>
      <c r="J8367" s="5">
        <v>2009</v>
      </c>
      <c r="K8367" s="5">
        <v>1</v>
      </c>
      <c r="L8367" s="5" t="s">
        <v>12475</v>
      </c>
      <c r="M8367" s="5" t="s">
        <v>1400</v>
      </c>
      <c r="N8367" s="19">
        <v>8936024913373</v>
      </c>
    </row>
    <row r="8368" spans="1:14" ht="15.75" customHeight="1" x14ac:dyDescent="0.2">
      <c r="A8368" s="14">
        <v>355</v>
      </c>
      <c r="B8368" s="16">
        <v>860</v>
      </c>
      <c r="C8368" s="14" t="s">
        <v>12491</v>
      </c>
      <c r="D8368" s="17">
        <v>1</v>
      </c>
      <c r="E8368" s="5" t="s">
        <v>12492</v>
      </c>
      <c r="F8368" s="5">
        <v>0</v>
      </c>
      <c r="G8368" s="5" t="s">
        <v>12490</v>
      </c>
      <c r="H8368" s="20" t="str">
        <f ca="1">IFERROR(__xludf.DUMMYFUNCTION("GOOGLETRANSLATE(VIET!K8368,""vi"",""en"")"),"Literature (novels, poetry)")</f>
        <v>Literature (novels, poetry)</v>
      </c>
      <c r="I8368" s="5">
        <v>0</v>
      </c>
      <c r="J8368" s="5">
        <v>2011</v>
      </c>
      <c r="K8368" s="5">
        <v>1</v>
      </c>
      <c r="L8368" s="5" t="s">
        <v>11783</v>
      </c>
      <c r="M8368" s="5" t="s">
        <v>1400</v>
      </c>
      <c r="N8368" s="19">
        <v>8936024915858</v>
      </c>
    </row>
    <row r="8369" spans="1:14" ht="15.75" customHeight="1" x14ac:dyDescent="0.2">
      <c r="A8369" s="14">
        <v>356</v>
      </c>
      <c r="B8369" s="16">
        <v>860</v>
      </c>
      <c r="C8369" s="14" t="s">
        <v>12493</v>
      </c>
      <c r="D8369" s="17">
        <v>1</v>
      </c>
      <c r="E8369" s="5" t="s">
        <v>12494</v>
      </c>
      <c r="F8369" s="5">
        <v>0</v>
      </c>
      <c r="G8369" s="5" t="s">
        <v>12490</v>
      </c>
      <c r="H8369" s="20" t="str">
        <f ca="1">IFERROR(__xludf.DUMMYFUNCTION("GOOGLETRANSLATE(VIET!K8369,""vi"",""en"")"),"Literature (novels, poetry)")</f>
        <v>Literature (novels, poetry)</v>
      </c>
      <c r="I8369" s="5">
        <v>0</v>
      </c>
      <c r="J8369" s="5">
        <v>2016</v>
      </c>
      <c r="K8369" s="5">
        <v>1</v>
      </c>
      <c r="L8369" s="5" t="s">
        <v>11625</v>
      </c>
      <c r="M8369" s="5" t="s">
        <v>1400</v>
      </c>
      <c r="N8369" s="19">
        <v>9786045364673</v>
      </c>
    </row>
    <row r="8370" spans="1:14" ht="15.75" customHeight="1" x14ac:dyDescent="0.2">
      <c r="A8370" s="14">
        <v>357</v>
      </c>
      <c r="B8370" s="16">
        <v>860</v>
      </c>
      <c r="C8370" s="14" t="s">
        <v>12495</v>
      </c>
      <c r="D8370" s="17">
        <v>1</v>
      </c>
      <c r="E8370" s="5" t="s">
        <v>12496</v>
      </c>
      <c r="F8370" s="5">
        <v>0</v>
      </c>
      <c r="G8370" s="5" t="s">
        <v>12490</v>
      </c>
      <c r="H8370" s="20" t="str">
        <f ca="1">IFERROR(__xludf.DUMMYFUNCTION("GOOGLETRANSLATE(VIET!K8370,""vi"",""en"")"),"Literature (novels, poetry)")</f>
        <v>Literature (novels, poetry)</v>
      </c>
      <c r="I8370" s="5">
        <v>0</v>
      </c>
      <c r="J8370" s="5">
        <v>2016</v>
      </c>
      <c r="K8370" s="5">
        <v>1</v>
      </c>
      <c r="L8370" s="5" t="s">
        <v>6934</v>
      </c>
      <c r="M8370" s="5" t="s">
        <v>1400</v>
      </c>
      <c r="N8370" s="19">
        <v>9786046993377</v>
      </c>
    </row>
    <row r="8371" spans="1:14" ht="15.75" customHeight="1" x14ac:dyDescent="0.2">
      <c r="A8371" s="14">
        <v>358</v>
      </c>
      <c r="B8371" s="16">
        <v>860</v>
      </c>
      <c r="C8371" s="14" t="s">
        <v>12497</v>
      </c>
      <c r="D8371" s="17">
        <v>1</v>
      </c>
      <c r="E8371" s="5" t="s">
        <v>12498</v>
      </c>
      <c r="F8371" s="5">
        <v>0</v>
      </c>
      <c r="G8371" s="5" t="s">
        <v>12490</v>
      </c>
      <c r="H8371" s="20" t="str">
        <f ca="1">IFERROR(__xludf.DUMMYFUNCTION("GOOGLETRANSLATE(VIET!K8371,""vi"",""en"")"),"Literature (novels, poetry)")</f>
        <v>Literature (novels, poetry)</v>
      </c>
      <c r="I8371" s="5">
        <v>0</v>
      </c>
      <c r="J8371" s="5">
        <v>2017</v>
      </c>
      <c r="K8371" s="5">
        <v>1</v>
      </c>
      <c r="L8371" s="5" t="s">
        <v>1581</v>
      </c>
      <c r="M8371" s="5" t="s">
        <v>1400</v>
      </c>
      <c r="N8371" s="19">
        <v>9786045522578</v>
      </c>
    </row>
    <row r="8372" spans="1:14" ht="15.75" customHeight="1" x14ac:dyDescent="0.2">
      <c r="A8372" s="14">
        <v>359</v>
      </c>
      <c r="B8372" s="16">
        <v>860</v>
      </c>
      <c r="C8372" s="14" t="s">
        <v>12499</v>
      </c>
      <c r="D8372" s="17">
        <v>1</v>
      </c>
      <c r="E8372" s="5" t="s">
        <v>12500</v>
      </c>
      <c r="F8372" s="5" t="s">
        <v>12501</v>
      </c>
      <c r="G8372" s="5" t="s">
        <v>12490</v>
      </c>
      <c r="H8372" s="20" t="str">
        <f ca="1">IFERROR(__xludf.DUMMYFUNCTION("GOOGLETRANSLATE(VIET!K8372,""vi"",""en"")"),"Literature (novels, poetry)")</f>
        <v>Literature (novels, poetry)</v>
      </c>
      <c r="I8372" s="5">
        <v>0</v>
      </c>
      <c r="J8372" s="5">
        <v>2018</v>
      </c>
      <c r="K8372" s="5">
        <v>1</v>
      </c>
      <c r="L8372" s="5" t="s">
        <v>11635</v>
      </c>
      <c r="M8372" s="5" t="s">
        <v>1400</v>
      </c>
      <c r="N8372" s="19" t="s">
        <v>12502</v>
      </c>
    </row>
    <row r="8373" spans="1:14" ht="15.75" customHeight="1" x14ac:dyDescent="0.2">
      <c r="A8373" s="14">
        <v>360</v>
      </c>
      <c r="B8373" s="16">
        <v>860</v>
      </c>
      <c r="C8373" s="14" t="s">
        <v>12503</v>
      </c>
      <c r="D8373" s="17">
        <v>1</v>
      </c>
      <c r="E8373" s="5" t="s">
        <v>12504</v>
      </c>
      <c r="F8373" s="5" t="s">
        <v>12505</v>
      </c>
      <c r="G8373" s="5" t="s">
        <v>12490</v>
      </c>
      <c r="H8373" s="20" t="str">
        <f ca="1">IFERROR(__xludf.DUMMYFUNCTION("GOOGLETRANSLATE(VIET!K8373,""vi"",""en"")"),"Literature (novels, poetry)")</f>
        <v>Literature (novels, poetry)</v>
      </c>
      <c r="I8373" s="5">
        <v>0</v>
      </c>
      <c r="J8373" s="5">
        <v>2018</v>
      </c>
      <c r="K8373" s="5">
        <v>1</v>
      </c>
      <c r="L8373" s="5" t="s">
        <v>6934</v>
      </c>
      <c r="M8373" s="5" t="s">
        <v>1400</v>
      </c>
      <c r="N8373" s="19">
        <v>9786049579783</v>
      </c>
    </row>
    <row r="8374" spans="1:14" ht="15.75" customHeight="1" x14ac:dyDescent="0.2">
      <c r="A8374" s="14">
        <v>361</v>
      </c>
      <c r="B8374" s="16">
        <v>860</v>
      </c>
      <c r="C8374" s="14" t="s">
        <v>12506</v>
      </c>
      <c r="D8374" s="17">
        <v>1</v>
      </c>
      <c r="E8374" s="5" t="s">
        <v>12507</v>
      </c>
      <c r="F8374" s="5">
        <v>0</v>
      </c>
      <c r="G8374" s="5" t="s">
        <v>12490</v>
      </c>
      <c r="H8374" s="20" t="str">
        <f ca="1">IFERROR(__xludf.DUMMYFUNCTION("GOOGLETRANSLATE(VIET!K8374,""vi"",""en"")"),"Literature (novels, poetry)")</f>
        <v>Literature (novels, poetry)</v>
      </c>
      <c r="I8374" s="5">
        <v>0</v>
      </c>
      <c r="J8374" s="5">
        <v>2014</v>
      </c>
      <c r="K8374" s="5">
        <v>1</v>
      </c>
      <c r="L8374" s="5" t="s">
        <v>12508</v>
      </c>
      <c r="M8374" s="5" t="s">
        <v>1400</v>
      </c>
      <c r="N8374" s="19">
        <v>9786048705039</v>
      </c>
    </row>
    <row r="8375" spans="1:14" ht="15.75" customHeight="1" x14ac:dyDescent="0.2">
      <c r="A8375" s="14">
        <v>362</v>
      </c>
      <c r="B8375" s="16">
        <v>860</v>
      </c>
      <c r="C8375" s="14" t="s">
        <v>12509</v>
      </c>
      <c r="D8375" s="17">
        <v>1</v>
      </c>
      <c r="E8375" s="5" t="s">
        <v>12510</v>
      </c>
      <c r="F8375" s="5">
        <v>0</v>
      </c>
      <c r="G8375" s="5" t="s">
        <v>12490</v>
      </c>
      <c r="H8375" s="20" t="str">
        <f ca="1">IFERROR(__xludf.DUMMYFUNCTION("GOOGLETRANSLATE(VIET!K8375,""vi"",""en"")"),"Literature (novels, poetry)")</f>
        <v>Literature (novels, poetry)</v>
      </c>
      <c r="I8375" s="5">
        <v>0</v>
      </c>
      <c r="J8375" s="5">
        <v>2018</v>
      </c>
      <c r="K8375" s="5">
        <v>1</v>
      </c>
      <c r="L8375" s="5" t="s">
        <v>11834</v>
      </c>
      <c r="M8375" s="5" t="s">
        <v>1400</v>
      </c>
      <c r="N8375" s="19" t="s">
        <v>12511</v>
      </c>
    </row>
    <row r="8376" spans="1:14" ht="15.75" customHeight="1" x14ac:dyDescent="0.2">
      <c r="A8376" s="14">
        <v>363</v>
      </c>
      <c r="B8376" s="16">
        <v>860</v>
      </c>
      <c r="C8376" s="14" t="s">
        <v>12512</v>
      </c>
      <c r="D8376" s="17">
        <v>1</v>
      </c>
      <c r="E8376" s="5" t="s">
        <v>12513</v>
      </c>
      <c r="F8376" s="5">
        <v>0</v>
      </c>
      <c r="G8376" s="5" t="s">
        <v>12490</v>
      </c>
      <c r="H8376" s="20" t="str">
        <f ca="1">IFERROR(__xludf.DUMMYFUNCTION("GOOGLETRANSLATE(VIET!K8376,""vi"",""en"")"),"Literature (novels, poetry)")</f>
        <v>Literature (novels, poetry)</v>
      </c>
      <c r="I8376" s="5">
        <v>0</v>
      </c>
      <c r="J8376" s="5">
        <v>2017</v>
      </c>
      <c r="K8376" s="5">
        <v>1</v>
      </c>
      <c r="L8376" s="5" t="s">
        <v>6934</v>
      </c>
      <c r="M8376" s="5" t="s">
        <v>1400</v>
      </c>
      <c r="N8376" s="19">
        <v>9786049546433</v>
      </c>
    </row>
    <row r="8377" spans="1:14" ht="15.75" customHeight="1" x14ac:dyDescent="0.2">
      <c r="A8377" s="14">
        <v>364</v>
      </c>
      <c r="B8377" s="16">
        <v>860</v>
      </c>
      <c r="C8377" s="14" t="s">
        <v>12514</v>
      </c>
      <c r="D8377" s="17">
        <v>1</v>
      </c>
      <c r="E8377" s="5" t="s">
        <v>12515</v>
      </c>
      <c r="F8377" s="5" t="s">
        <v>7248</v>
      </c>
      <c r="G8377" s="5" t="s">
        <v>12490</v>
      </c>
      <c r="H8377" s="20" t="str">
        <f ca="1">IFERROR(__xludf.DUMMYFUNCTION("GOOGLETRANSLATE(VIET!K8377,""vi"",""en"")"),"Literature (novels, poetry)")</f>
        <v>Literature (novels, poetry)</v>
      </c>
      <c r="I8377" s="5">
        <v>0</v>
      </c>
      <c r="J8377" s="5">
        <v>2019</v>
      </c>
      <c r="K8377" s="5">
        <v>1</v>
      </c>
      <c r="L8377" s="5" t="s">
        <v>1549</v>
      </c>
      <c r="M8377" s="5" t="s">
        <v>1400</v>
      </c>
      <c r="N8377" s="19">
        <v>9786048927103</v>
      </c>
    </row>
    <row r="8378" spans="1:14" ht="15.75" hidden="1" customHeight="1" x14ac:dyDescent="0.2">
      <c r="A8378" s="14">
        <v>365</v>
      </c>
      <c r="B8378" s="16">
        <v>860</v>
      </c>
      <c r="C8378" s="14" t="s">
        <v>12516</v>
      </c>
      <c r="D8378" s="17">
        <v>0</v>
      </c>
      <c r="E8378" s="5">
        <v>0</v>
      </c>
      <c r="F8378" s="5" t="s">
        <v>7250</v>
      </c>
      <c r="G8378" s="5" t="s">
        <v>12490</v>
      </c>
      <c r="H8378" s="5" t="s">
        <v>11602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  <c r="N8378" s="19">
        <v>0</v>
      </c>
    </row>
    <row r="8379" spans="1:14" ht="15.75" customHeight="1" x14ac:dyDescent="0.2">
      <c r="A8379" s="14">
        <v>366</v>
      </c>
      <c r="B8379" s="16">
        <v>860</v>
      </c>
      <c r="C8379" s="14" t="s">
        <v>12517</v>
      </c>
      <c r="D8379" s="17">
        <v>1</v>
      </c>
      <c r="E8379" s="5" t="s">
        <v>12518</v>
      </c>
      <c r="F8379" s="5" t="s">
        <v>7252</v>
      </c>
      <c r="G8379" s="5" t="s">
        <v>12490</v>
      </c>
      <c r="H8379" s="20" t="str">
        <f ca="1">IFERROR(__xludf.DUMMYFUNCTION("GOOGLETRANSLATE(VIET!K8379,""vi"",""en"")"),"Literature (novels, poetry)")</f>
        <v>Literature (novels, poetry)</v>
      </c>
      <c r="I8379" s="5">
        <v>0</v>
      </c>
      <c r="J8379" s="5">
        <v>2018</v>
      </c>
      <c r="K8379" s="5">
        <v>1</v>
      </c>
      <c r="L8379" s="5" t="s">
        <v>11625</v>
      </c>
      <c r="M8379" s="5" t="s">
        <v>1400</v>
      </c>
      <c r="N8379" s="19">
        <v>9786049728679</v>
      </c>
    </row>
    <row r="8380" spans="1:14" ht="15.75" hidden="1" customHeight="1" x14ac:dyDescent="0.2">
      <c r="A8380" s="14">
        <v>367</v>
      </c>
      <c r="B8380" s="16">
        <v>860</v>
      </c>
      <c r="C8380" s="14" t="s">
        <v>12519</v>
      </c>
      <c r="D8380" s="17">
        <v>0</v>
      </c>
      <c r="E8380" s="5">
        <v>0</v>
      </c>
      <c r="F8380" s="5" t="s">
        <v>7257</v>
      </c>
      <c r="G8380" s="5" t="s">
        <v>12490</v>
      </c>
      <c r="H8380" s="5" t="s">
        <v>11602</v>
      </c>
      <c r="I8380" s="5">
        <v>0</v>
      </c>
      <c r="J8380" s="5">
        <v>0</v>
      </c>
      <c r="K8380" s="5">
        <v>0</v>
      </c>
      <c r="L8380" s="5">
        <v>0</v>
      </c>
      <c r="M8380" s="5">
        <v>0</v>
      </c>
      <c r="N8380" s="19">
        <v>0</v>
      </c>
    </row>
    <row r="8381" spans="1:14" ht="15.75" hidden="1" customHeight="1" x14ac:dyDescent="0.2">
      <c r="A8381" s="14">
        <v>368</v>
      </c>
      <c r="B8381" s="16">
        <v>860</v>
      </c>
      <c r="C8381" s="14" t="s">
        <v>12520</v>
      </c>
      <c r="D8381" s="17">
        <v>0</v>
      </c>
      <c r="E8381" s="5">
        <v>0</v>
      </c>
      <c r="F8381" s="5" t="s">
        <v>7260</v>
      </c>
      <c r="G8381" s="5" t="s">
        <v>12490</v>
      </c>
      <c r="H8381" s="5" t="s">
        <v>11602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  <c r="N8381" s="19">
        <v>0</v>
      </c>
    </row>
    <row r="8382" spans="1:14" ht="15.75" customHeight="1" x14ac:dyDescent="0.2">
      <c r="A8382" s="14">
        <v>369</v>
      </c>
      <c r="B8382" s="16">
        <v>860</v>
      </c>
      <c r="C8382" s="14" t="s">
        <v>12521</v>
      </c>
      <c r="D8382" s="17">
        <v>1</v>
      </c>
      <c r="E8382" s="5" t="s">
        <v>12522</v>
      </c>
      <c r="F8382" s="5" t="s">
        <v>12523</v>
      </c>
      <c r="G8382" s="5" t="s">
        <v>12490</v>
      </c>
      <c r="H8382" s="20" t="str">
        <f ca="1">IFERROR(__xludf.DUMMYFUNCTION("GOOGLETRANSLATE(VIET!K8382,""vi"",""en"")"),"Literature (novels, poetry)")</f>
        <v>Literature (novels, poetry)</v>
      </c>
      <c r="I8382" s="5">
        <v>0</v>
      </c>
      <c r="J8382" s="5">
        <v>2018</v>
      </c>
      <c r="K8382" s="5">
        <v>1</v>
      </c>
      <c r="L8382" s="5" t="s">
        <v>11625</v>
      </c>
      <c r="M8382" s="5" t="s">
        <v>1400</v>
      </c>
      <c r="N8382" s="19">
        <v>9786049678608</v>
      </c>
    </row>
    <row r="8383" spans="1:14" ht="15.75" customHeight="1" x14ac:dyDescent="0.2">
      <c r="A8383" s="14">
        <v>370</v>
      </c>
      <c r="B8383" s="16">
        <v>860</v>
      </c>
      <c r="C8383" s="14" t="s">
        <v>12524</v>
      </c>
      <c r="D8383" s="17">
        <v>1</v>
      </c>
      <c r="E8383" s="5" t="s">
        <v>12525</v>
      </c>
      <c r="F8383" s="5" t="s">
        <v>12526</v>
      </c>
      <c r="G8383" s="5" t="s">
        <v>12490</v>
      </c>
      <c r="H8383" s="20" t="str">
        <f ca="1">IFERROR(__xludf.DUMMYFUNCTION("GOOGLETRANSLATE(VIET!K8383,""vi"",""en"")"),"Literature (novels, poetry)")</f>
        <v>Literature (novels, poetry)</v>
      </c>
      <c r="I8383" s="5">
        <v>0</v>
      </c>
      <c r="J8383" s="5">
        <v>2019</v>
      </c>
      <c r="K8383" s="5">
        <v>1</v>
      </c>
      <c r="L8383" s="5" t="s">
        <v>11826</v>
      </c>
      <c r="M8383" s="5" t="s">
        <v>1400</v>
      </c>
      <c r="N8383" s="19">
        <v>9786045661741</v>
      </c>
    </row>
    <row r="8384" spans="1:14" ht="15.75" customHeight="1" x14ac:dyDescent="0.2">
      <c r="A8384" s="14">
        <v>371</v>
      </c>
      <c r="B8384" s="16">
        <v>860</v>
      </c>
      <c r="C8384" s="14" t="s">
        <v>12527</v>
      </c>
      <c r="D8384" s="17">
        <v>1</v>
      </c>
      <c r="E8384" s="5" t="s">
        <v>12528</v>
      </c>
      <c r="F8384" s="5" t="s">
        <v>12529</v>
      </c>
      <c r="G8384" s="5" t="s">
        <v>12490</v>
      </c>
      <c r="H8384" s="20" t="str">
        <f ca="1">IFERROR(__xludf.DUMMYFUNCTION("GOOGLETRANSLATE(VIET!K8384,""vi"",""en"")"),"Literature (novels, poetry)")</f>
        <v>Literature (novels, poetry)</v>
      </c>
      <c r="I8384" s="5">
        <v>0</v>
      </c>
      <c r="J8384" s="5">
        <v>2019</v>
      </c>
      <c r="K8384" s="5">
        <v>1</v>
      </c>
      <c r="L8384" s="5" t="s">
        <v>11625</v>
      </c>
      <c r="M8384" s="5" t="s">
        <v>1400</v>
      </c>
      <c r="N8384" s="19">
        <v>9786045373262</v>
      </c>
    </row>
    <row r="8385" spans="1:14" ht="15.75" customHeight="1" x14ac:dyDescent="0.2">
      <c r="A8385" s="14">
        <v>372</v>
      </c>
      <c r="B8385" s="16">
        <v>860</v>
      </c>
      <c r="C8385" s="14" t="s">
        <v>12530</v>
      </c>
      <c r="D8385" s="17">
        <v>1</v>
      </c>
      <c r="E8385" s="5" t="s">
        <v>12531</v>
      </c>
      <c r="F8385" s="5" t="s">
        <v>12532</v>
      </c>
      <c r="G8385" s="5" t="s">
        <v>12490</v>
      </c>
      <c r="H8385" s="20" t="str">
        <f ca="1">IFERROR(__xludf.DUMMYFUNCTION("GOOGLETRANSLATE(VIET!K8385,""vi"",""en"")"),"Literature (novels, poetry)")</f>
        <v>Literature (novels, poetry)</v>
      </c>
      <c r="I8385" s="5">
        <v>0</v>
      </c>
      <c r="J8385" s="5">
        <v>2019</v>
      </c>
      <c r="K8385" s="5">
        <v>1</v>
      </c>
      <c r="L8385" s="5" t="s">
        <v>1549</v>
      </c>
      <c r="M8385" s="5" t="s">
        <v>1400</v>
      </c>
      <c r="N8385" s="19">
        <v>9786048986216</v>
      </c>
    </row>
    <row r="8386" spans="1:14" ht="15.75" customHeight="1" x14ac:dyDescent="0.2">
      <c r="A8386" s="14">
        <v>373</v>
      </c>
      <c r="B8386" s="16">
        <v>860</v>
      </c>
      <c r="C8386" s="14" t="s">
        <v>12533</v>
      </c>
      <c r="D8386" s="17">
        <v>1</v>
      </c>
      <c r="E8386" s="5" t="s">
        <v>12534</v>
      </c>
      <c r="F8386" s="5" t="s">
        <v>12535</v>
      </c>
      <c r="G8386" s="5" t="s">
        <v>12490</v>
      </c>
      <c r="H8386" s="20" t="str">
        <f ca="1">IFERROR(__xludf.DUMMYFUNCTION("GOOGLETRANSLATE(VIET!K8386,""vi"",""en"")"),"Literature (novels, poetry)")</f>
        <v>Literature (novels, poetry)</v>
      </c>
      <c r="I8386" s="5">
        <v>0</v>
      </c>
      <c r="J8386" s="5">
        <v>2019</v>
      </c>
      <c r="K8386" s="5">
        <v>1</v>
      </c>
      <c r="L8386" s="5" t="s">
        <v>11834</v>
      </c>
      <c r="M8386" s="5" t="s">
        <v>1400</v>
      </c>
      <c r="N8386" s="19">
        <v>9786045546703</v>
      </c>
    </row>
    <row r="8387" spans="1:14" ht="15.75" customHeight="1" x14ac:dyDescent="0.2">
      <c r="A8387" s="14">
        <v>374</v>
      </c>
      <c r="B8387" s="16">
        <v>860</v>
      </c>
      <c r="C8387" s="14" t="s">
        <v>12536</v>
      </c>
      <c r="D8387" s="17">
        <v>1</v>
      </c>
      <c r="E8387" s="5" t="s">
        <v>12537</v>
      </c>
      <c r="F8387" s="5" t="s">
        <v>12538</v>
      </c>
      <c r="G8387" s="5" t="s">
        <v>12490</v>
      </c>
      <c r="H8387" s="20" t="str">
        <f ca="1">IFERROR(__xludf.DUMMYFUNCTION("GOOGLETRANSLATE(VIET!K8387,""vi"",""en"")"),"Literature (novels, poetry)")</f>
        <v>Literature (novels, poetry)</v>
      </c>
      <c r="I8387" s="5">
        <v>0</v>
      </c>
      <c r="J8387" s="5">
        <v>2019</v>
      </c>
      <c r="K8387" s="5">
        <v>1</v>
      </c>
      <c r="L8387" s="5" t="s">
        <v>6934</v>
      </c>
      <c r="M8387" s="5" t="s">
        <v>1400</v>
      </c>
      <c r="N8387" s="19">
        <v>9786049859328</v>
      </c>
    </row>
    <row r="8388" spans="1:14" ht="15.75" hidden="1" customHeight="1" x14ac:dyDescent="0.2">
      <c r="A8388" s="14">
        <v>375</v>
      </c>
      <c r="B8388" s="16">
        <v>860</v>
      </c>
      <c r="C8388" s="14" t="s">
        <v>12539</v>
      </c>
      <c r="D8388" s="17">
        <v>0</v>
      </c>
      <c r="E8388" s="5">
        <v>0</v>
      </c>
      <c r="F8388" s="5">
        <v>0</v>
      </c>
      <c r="G8388" s="5">
        <v>0</v>
      </c>
      <c r="H8388" s="5" t="s">
        <v>11602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  <c r="N8388" s="19">
        <v>0</v>
      </c>
    </row>
    <row r="8389" spans="1:14" ht="15.75" hidden="1" customHeight="1" x14ac:dyDescent="0.2">
      <c r="A8389" s="14">
        <v>376</v>
      </c>
      <c r="B8389" s="16">
        <v>860</v>
      </c>
      <c r="C8389" s="14" t="s">
        <v>12540</v>
      </c>
      <c r="D8389" s="17">
        <v>0</v>
      </c>
      <c r="E8389" s="5">
        <v>0</v>
      </c>
      <c r="F8389" s="5">
        <v>0</v>
      </c>
      <c r="G8389" s="5">
        <v>0</v>
      </c>
      <c r="H8389" s="5" t="s">
        <v>11602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  <c r="N8389" s="19">
        <v>0</v>
      </c>
    </row>
    <row r="8390" spans="1:14" ht="15.75" hidden="1" customHeight="1" x14ac:dyDescent="0.2">
      <c r="A8390" s="14">
        <v>377</v>
      </c>
      <c r="B8390" s="16">
        <v>860</v>
      </c>
      <c r="C8390" s="14" t="s">
        <v>12541</v>
      </c>
      <c r="D8390" s="17">
        <v>0</v>
      </c>
      <c r="E8390" s="5">
        <v>0</v>
      </c>
      <c r="F8390" s="5">
        <v>0</v>
      </c>
      <c r="G8390" s="5">
        <v>0</v>
      </c>
      <c r="H8390" s="5" t="s">
        <v>11602</v>
      </c>
      <c r="I8390" s="5">
        <v>0</v>
      </c>
      <c r="J8390" s="5">
        <v>0</v>
      </c>
      <c r="K8390" s="5">
        <v>0</v>
      </c>
      <c r="L8390" s="5">
        <v>0</v>
      </c>
      <c r="M8390" s="5">
        <v>0</v>
      </c>
      <c r="N8390" s="19">
        <v>0</v>
      </c>
    </row>
    <row r="8391" spans="1:14" ht="15.75" hidden="1" customHeight="1" x14ac:dyDescent="0.2">
      <c r="A8391" s="14">
        <v>378</v>
      </c>
      <c r="B8391" s="16">
        <v>860</v>
      </c>
      <c r="C8391" s="14" t="s">
        <v>12542</v>
      </c>
      <c r="D8391" s="17">
        <v>0</v>
      </c>
      <c r="E8391" s="5">
        <v>0</v>
      </c>
      <c r="F8391" s="5">
        <v>0</v>
      </c>
      <c r="G8391" s="5">
        <v>0</v>
      </c>
      <c r="H8391" s="5" t="s">
        <v>11602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  <c r="N8391" s="19">
        <v>0</v>
      </c>
    </row>
    <row r="8392" spans="1:14" ht="15.75" hidden="1" customHeight="1" x14ac:dyDescent="0.2">
      <c r="A8392" s="14">
        <v>379</v>
      </c>
      <c r="B8392" s="16">
        <v>860</v>
      </c>
      <c r="C8392" s="14" t="s">
        <v>12543</v>
      </c>
      <c r="D8392" s="17">
        <v>0</v>
      </c>
      <c r="E8392" s="5">
        <v>0</v>
      </c>
      <c r="F8392" s="5">
        <v>0</v>
      </c>
      <c r="G8392" s="5">
        <v>0</v>
      </c>
      <c r="H8392" s="5" t="s">
        <v>11602</v>
      </c>
      <c r="I8392" s="5">
        <v>0</v>
      </c>
      <c r="J8392" s="5">
        <v>0</v>
      </c>
      <c r="K8392" s="5">
        <v>0</v>
      </c>
      <c r="L8392" s="5">
        <v>0</v>
      </c>
      <c r="M8392" s="5">
        <v>0</v>
      </c>
      <c r="N8392" s="19">
        <v>0</v>
      </c>
    </row>
    <row r="8393" spans="1:14" ht="15.75" hidden="1" customHeight="1" x14ac:dyDescent="0.2">
      <c r="A8393" s="14">
        <v>380</v>
      </c>
      <c r="B8393" s="16">
        <v>860</v>
      </c>
      <c r="C8393" s="14" t="s">
        <v>12544</v>
      </c>
      <c r="D8393" s="17">
        <v>0</v>
      </c>
      <c r="E8393" s="5">
        <v>0</v>
      </c>
      <c r="F8393" s="5">
        <v>0</v>
      </c>
      <c r="G8393" s="5">
        <v>0</v>
      </c>
      <c r="H8393" s="5" t="s">
        <v>11602</v>
      </c>
      <c r="I8393" s="5">
        <v>0</v>
      </c>
      <c r="J8393" s="5">
        <v>0</v>
      </c>
      <c r="K8393" s="5">
        <v>0</v>
      </c>
      <c r="L8393" s="5">
        <v>0</v>
      </c>
      <c r="M8393" s="5">
        <v>0</v>
      </c>
      <c r="N8393" s="19">
        <v>0</v>
      </c>
    </row>
    <row r="8394" spans="1:14" ht="15.75" hidden="1" customHeight="1" x14ac:dyDescent="0.2">
      <c r="A8394" s="14">
        <v>381</v>
      </c>
      <c r="B8394" s="16">
        <v>860</v>
      </c>
      <c r="C8394" s="14" t="s">
        <v>12545</v>
      </c>
      <c r="D8394" s="17">
        <v>0</v>
      </c>
      <c r="E8394" s="5">
        <v>0</v>
      </c>
      <c r="F8394" s="5">
        <v>0</v>
      </c>
      <c r="G8394" s="5">
        <v>0</v>
      </c>
      <c r="H8394" s="5" t="s">
        <v>11602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  <c r="N8394" s="19">
        <v>0</v>
      </c>
    </row>
    <row r="8395" spans="1:14" ht="15.75" hidden="1" customHeight="1" x14ac:dyDescent="0.2">
      <c r="A8395" s="14">
        <v>382</v>
      </c>
      <c r="B8395" s="16">
        <v>860</v>
      </c>
      <c r="C8395" s="14" t="s">
        <v>12546</v>
      </c>
      <c r="D8395" s="17">
        <v>0</v>
      </c>
      <c r="E8395" s="5">
        <v>0</v>
      </c>
      <c r="F8395" s="5">
        <v>0</v>
      </c>
      <c r="G8395" s="5">
        <v>0</v>
      </c>
      <c r="H8395" s="5" t="s">
        <v>11602</v>
      </c>
      <c r="I8395" s="5">
        <v>0</v>
      </c>
      <c r="J8395" s="5">
        <v>0</v>
      </c>
      <c r="K8395" s="5">
        <v>0</v>
      </c>
      <c r="L8395" s="5">
        <v>0</v>
      </c>
      <c r="M8395" s="5">
        <v>0</v>
      </c>
      <c r="N8395" s="19">
        <v>0</v>
      </c>
    </row>
    <row r="8396" spans="1:14" ht="15.75" hidden="1" customHeight="1" x14ac:dyDescent="0.2">
      <c r="A8396" s="14">
        <v>383</v>
      </c>
      <c r="B8396" s="16">
        <v>860</v>
      </c>
      <c r="C8396" s="14" t="s">
        <v>12547</v>
      </c>
      <c r="D8396" s="17">
        <v>0</v>
      </c>
      <c r="E8396" s="5">
        <v>0</v>
      </c>
      <c r="F8396" s="5">
        <v>0</v>
      </c>
      <c r="G8396" s="5">
        <v>0</v>
      </c>
      <c r="H8396" s="5" t="s">
        <v>11602</v>
      </c>
      <c r="I8396" s="5">
        <v>0</v>
      </c>
      <c r="J8396" s="5">
        <v>0</v>
      </c>
      <c r="K8396" s="5">
        <v>0</v>
      </c>
      <c r="L8396" s="5">
        <v>0</v>
      </c>
      <c r="M8396" s="5">
        <v>0</v>
      </c>
      <c r="N8396" s="19">
        <v>0</v>
      </c>
    </row>
    <row r="8397" spans="1:14" ht="15.75" customHeight="1" x14ac:dyDescent="0.2">
      <c r="A8397" s="14">
        <v>384</v>
      </c>
      <c r="B8397" s="16">
        <v>860</v>
      </c>
      <c r="C8397" s="14" t="s">
        <v>12548</v>
      </c>
      <c r="D8397" s="17">
        <v>2</v>
      </c>
      <c r="E8397" s="5" t="s">
        <v>12549</v>
      </c>
      <c r="F8397" s="5" t="s">
        <v>7312</v>
      </c>
      <c r="G8397" s="5" t="s">
        <v>12550</v>
      </c>
      <c r="H8397" s="20" t="str">
        <f ca="1">IFERROR(__xludf.DUMMYFUNCTION("GOOGLETRANSLATE(VIET!K8397,""vi"",""en"")"),"Literature (novels, poetry)")</f>
        <v>Literature (novels, poetry)</v>
      </c>
      <c r="I8397" s="5">
        <v>0</v>
      </c>
      <c r="J8397" s="5">
        <v>2010</v>
      </c>
      <c r="K8397" s="5">
        <v>1</v>
      </c>
      <c r="L8397" s="5" t="s">
        <v>11610</v>
      </c>
      <c r="M8397" s="5" t="s">
        <v>1400</v>
      </c>
      <c r="N8397" s="19">
        <v>0</v>
      </c>
    </row>
    <row r="8398" spans="1:14" ht="15.75" hidden="1" customHeight="1" x14ac:dyDescent="0.2">
      <c r="A8398" s="14">
        <v>385</v>
      </c>
      <c r="B8398" s="16">
        <v>860</v>
      </c>
      <c r="C8398" s="14" t="s">
        <v>12548</v>
      </c>
      <c r="D8398" s="17">
        <v>0</v>
      </c>
      <c r="E8398" s="5">
        <v>0</v>
      </c>
      <c r="F8398" s="5">
        <v>0</v>
      </c>
      <c r="G8398" s="5">
        <v>0</v>
      </c>
      <c r="H8398" s="5" t="s">
        <v>11602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19">
        <v>0</v>
      </c>
    </row>
    <row r="8399" spans="1:14" ht="15.75" hidden="1" customHeight="1" x14ac:dyDescent="0.2">
      <c r="A8399" s="14">
        <v>386</v>
      </c>
      <c r="B8399" s="16">
        <v>860</v>
      </c>
      <c r="C8399" s="14" t="s">
        <v>12551</v>
      </c>
      <c r="D8399" s="17">
        <v>0</v>
      </c>
      <c r="E8399" s="5">
        <v>0</v>
      </c>
      <c r="F8399" s="5">
        <v>0</v>
      </c>
      <c r="G8399" s="5">
        <v>0</v>
      </c>
      <c r="H8399" s="5" t="s">
        <v>11602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19">
        <v>0</v>
      </c>
    </row>
    <row r="8400" spans="1:14" ht="15.75" hidden="1" customHeight="1" x14ac:dyDescent="0.2">
      <c r="A8400" s="14">
        <v>387</v>
      </c>
      <c r="B8400" s="16">
        <v>860</v>
      </c>
      <c r="C8400" s="14" t="s">
        <v>12552</v>
      </c>
      <c r="D8400" s="17">
        <v>0</v>
      </c>
      <c r="E8400" s="5">
        <v>0</v>
      </c>
      <c r="F8400" s="5">
        <v>0</v>
      </c>
      <c r="G8400" s="5">
        <v>0</v>
      </c>
      <c r="H8400" s="5" t="s">
        <v>11602</v>
      </c>
      <c r="I8400" s="5">
        <v>0</v>
      </c>
      <c r="J8400" s="5">
        <v>0</v>
      </c>
      <c r="K8400" s="5">
        <v>0</v>
      </c>
      <c r="L8400" s="5">
        <v>0</v>
      </c>
      <c r="M8400" s="5">
        <v>0</v>
      </c>
      <c r="N8400" s="19">
        <v>0</v>
      </c>
    </row>
    <row r="8401" spans="1:14" ht="15.75" hidden="1" customHeight="1" x14ac:dyDescent="0.2">
      <c r="A8401" s="14">
        <v>388</v>
      </c>
      <c r="B8401" s="16">
        <v>860</v>
      </c>
      <c r="C8401" s="14" t="s">
        <v>12553</v>
      </c>
      <c r="D8401" s="17">
        <v>0</v>
      </c>
      <c r="E8401" s="5">
        <v>0</v>
      </c>
      <c r="F8401" s="5">
        <v>0</v>
      </c>
      <c r="G8401" s="5">
        <v>0</v>
      </c>
      <c r="H8401" s="5" t="s">
        <v>11602</v>
      </c>
      <c r="I8401" s="5">
        <v>0</v>
      </c>
      <c r="J8401" s="5">
        <v>0</v>
      </c>
      <c r="K8401" s="5">
        <v>0</v>
      </c>
      <c r="L8401" s="5">
        <v>0</v>
      </c>
      <c r="M8401" s="5">
        <v>0</v>
      </c>
      <c r="N8401" s="19">
        <v>0</v>
      </c>
    </row>
    <row r="8402" spans="1:14" ht="15.75" hidden="1" customHeight="1" x14ac:dyDescent="0.2">
      <c r="A8402" s="14">
        <v>389</v>
      </c>
      <c r="B8402" s="16">
        <v>860</v>
      </c>
      <c r="C8402" s="14" t="s">
        <v>12554</v>
      </c>
      <c r="D8402" s="17">
        <v>0</v>
      </c>
      <c r="E8402" s="5">
        <v>0</v>
      </c>
      <c r="F8402" s="5">
        <v>0</v>
      </c>
      <c r="G8402" s="5">
        <v>0</v>
      </c>
      <c r="H8402" s="5" t="s">
        <v>11602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19">
        <v>0</v>
      </c>
    </row>
    <row r="8403" spans="1:14" ht="15.75" hidden="1" customHeight="1" x14ac:dyDescent="0.2">
      <c r="A8403" s="14">
        <v>390</v>
      </c>
      <c r="B8403" s="16">
        <v>860</v>
      </c>
      <c r="C8403" s="14" t="s">
        <v>12555</v>
      </c>
      <c r="D8403" s="17">
        <v>0</v>
      </c>
      <c r="E8403" s="5">
        <v>0</v>
      </c>
      <c r="F8403" s="5">
        <v>0</v>
      </c>
      <c r="G8403" s="5">
        <v>0</v>
      </c>
      <c r="H8403" s="5" t="s">
        <v>11602</v>
      </c>
      <c r="I8403" s="5">
        <v>0</v>
      </c>
      <c r="J8403" s="5">
        <v>0</v>
      </c>
      <c r="K8403" s="5">
        <v>0</v>
      </c>
      <c r="L8403" s="5">
        <v>0</v>
      </c>
      <c r="M8403" s="5">
        <v>0</v>
      </c>
      <c r="N8403" s="19">
        <v>0</v>
      </c>
    </row>
    <row r="8404" spans="1:14" ht="15.75" hidden="1" customHeight="1" x14ac:dyDescent="0.2">
      <c r="A8404" s="14">
        <v>391</v>
      </c>
      <c r="B8404" s="16">
        <v>860</v>
      </c>
      <c r="C8404" s="14" t="s">
        <v>12556</v>
      </c>
      <c r="D8404" s="17">
        <v>0</v>
      </c>
      <c r="E8404" s="5">
        <v>0</v>
      </c>
      <c r="F8404" s="5">
        <v>0</v>
      </c>
      <c r="G8404" s="5">
        <v>0</v>
      </c>
      <c r="H8404" s="5" t="s">
        <v>11602</v>
      </c>
      <c r="I8404" s="5">
        <v>0</v>
      </c>
      <c r="J8404" s="5">
        <v>0</v>
      </c>
      <c r="K8404" s="5">
        <v>0</v>
      </c>
      <c r="L8404" s="5">
        <v>0</v>
      </c>
      <c r="M8404" s="5">
        <v>0</v>
      </c>
      <c r="N8404" s="19">
        <v>0</v>
      </c>
    </row>
    <row r="8405" spans="1:14" ht="15.75" hidden="1" customHeight="1" x14ac:dyDescent="0.2">
      <c r="A8405" s="14">
        <v>392</v>
      </c>
      <c r="B8405" s="16">
        <v>860</v>
      </c>
      <c r="C8405" s="14" t="s">
        <v>12557</v>
      </c>
      <c r="D8405" s="17">
        <v>0</v>
      </c>
      <c r="E8405" s="5">
        <v>0</v>
      </c>
      <c r="F8405" s="5">
        <v>0</v>
      </c>
      <c r="G8405" s="5">
        <v>0</v>
      </c>
      <c r="H8405" s="5" t="s">
        <v>11602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  <c r="N8405" s="19">
        <v>0</v>
      </c>
    </row>
    <row r="8406" spans="1:14" ht="15.75" hidden="1" customHeight="1" x14ac:dyDescent="0.2">
      <c r="A8406" s="14">
        <v>393</v>
      </c>
      <c r="B8406" s="16">
        <v>860</v>
      </c>
      <c r="C8406" s="14" t="s">
        <v>12558</v>
      </c>
      <c r="D8406" s="17">
        <v>0</v>
      </c>
      <c r="E8406" s="5">
        <v>0</v>
      </c>
      <c r="F8406" s="5">
        <v>0</v>
      </c>
      <c r="G8406" s="5">
        <v>0</v>
      </c>
      <c r="H8406" s="5" t="s">
        <v>11602</v>
      </c>
      <c r="I8406" s="5">
        <v>0</v>
      </c>
      <c r="J8406" s="5">
        <v>0</v>
      </c>
      <c r="K8406" s="5">
        <v>0</v>
      </c>
      <c r="L8406" s="5">
        <v>0</v>
      </c>
      <c r="M8406" s="5">
        <v>0</v>
      </c>
      <c r="N8406" s="19">
        <v>0</v>
      </c>
    </row>
    <row r="8407" spans="1:14" ht="15.75" hidden="1" customHeight="1" x14ac:dyDescent="0.2">
      <c r="A8407" s="14">
        <v>394</v>
      </c>
      <c r="B8407" s="16">
        <v>860</v>
      </c>
      <c r="C8407" s="14" t="s">
        <v>12559</v>
      </c>
      <c r="D8407" s="17">
        <v>0</v>
      </c>
      <c r="E8407" s="5">
        <v>0</v>
      </c>
      <c r="F8407" s="5">
        <v>0</v>
      </c>
      <c r="G8407" s="5">
        <v>0</v>
      </c>
      <c r="H8407" s="5" t="s">
        <v>11602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  <c r="N8407" s="19">
        <v>0</v>
      </c>
    </row>
    <row r="8408" spans="1:14" ht="15.75" hidden="1" customHeight="1" x14ac:dyDescent="0.2">
      <c r="A8408" s="14">
        <v>395</v>
      </c>
      <c r="B8408" s="16">
        <v>860</v>
      </c>
      <c r="C8408" s="14" t="s">
        <v>12560</v>
      </c>
      <c r="D8408" s="17">
        <v>0</v>
      </c>
      <c r="E8408" s="5">
        <v>0</v>
      </c>
      <c r="F8408" s="5">
        <v>0</v>
      </c>
      <c r="G8408" s="5">
        <v>0</v>
      </c>
      <c r="H8408" s="5" t="s">
        <v>11602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19">
        <v>0</v>
      </c>
    </row>
    <row r="8409" spans="1:14" ht="15.75" hidden="1" customHeight="1" x14ac:dyDescent="0.2">
      <c r="A8409" s="14">
        <v>396</v>
      </c>
      <c r="B8409" s="16">
        <v>860</v>
      </c>
      <c r="C8409" s="14" t="s">
        <v>12561</v>
      </c>
      <c r="D8409" s="17">
        <v>0</v>
      </c>
      <c r="E8409" s="5">
        <v>0</v>
      </c>
      <c r="F8409" s="5">
        <v>0</v>
      </c>
      <c r="G8409" s="5">
        <v>0</v>
      </c>
      <c r="H8409" s="5" t="s">
        <v>11602</v>
      </c>
      <c r="I8409" s="5">
        <v>0</v>
      </c>
      <c r="J8409" s="5">
        <v>0</v>
      </c>
      <c r="K8409" s="5">
        <v>0</v>
      </c>
      <c r="L8409" s="5">
        <v>0</v>
      </c>
      <c r="M8409" s="5">
        <v>0</v>
      </c>
      <c r="N8409" s="19">
        <v>0</v>
      </c>
    </row>
    <row r="8410" spans="1:14" ht="15.75" hidden="1" customHeight="1" x14ac:dyDescent="0.2">
      <c r="A8410" s="14">
        <v>397</v>
      </c>
      <c r="B8410" s="16">
        <v>860</v>
      </c>
      <c r="C8410" s="14" t="s">
        <v>12562</v>
      </c>
      <c r="D8410" s="17">
        <v>0</v>
      </c>
      <c r="E8410" s="5">
        <v>0</v>
      </c>
      <c r="F8410" s="5">
        <v>0</v>
      </c>
      <c r="G8410" s="5">
        <v>0</v>
      </c>
      <c r="H8410" s="5" t="s">
        <v>11602</v>
      </c>
      <c r="I8410" s="5">
        <v>0</v>
      </c>
      <c r="J8410" s="5">
        <v>0</v>
      </c>
      <c r="K8410" s="5">
        <v>0</v>
      </c>
      <c r="L8410" s="5">
        <v>0</v>
      </c>
      <c r="M8410" s="5">
        <v>0</v>
      </c>
      <c r="N8410" s="19">
        <v>0</v>
      </c>
    </row>
    <row r="8411" spans="1:14" ht="15.75" hidden="1" customHeight="1" x14ac:dyDescent="0.2">
      <c r="A8411" s="14">
        <v>398</v>
      </c>
      <c r="B8411" s="16">
        <v>860</v>
      </c>
      <c r="C8411" s="14" t="s">
        <v>12563</v>
      </c>
      <c r="D8411" s="17">
        <v>0</v>
      </c>
      <c r="E8411" s="5">
        <v>0</v>
      </c>
      <c r="F8411" s="5">
        <v>0</v>
      </c>
      <c r="G8411" s="5">
        <v>0</v>
      </c>
      <c r="H8411" s="5" t="s">
        <v>11602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19">
        <v>0</v>
      </c>
    </row>
    <row r="8412" spans="1:14" ht="15.75" hidden="1" customHeight="1" x14ac:dyDescent="0.2">
      <c r="A8412" s="14">
        <v>399</v>
      </c>
      <c r="B8412" s="16">
        <v>860</v>
      </c>
      <c r="C8412" s="14" t="s">
        <v>12564</v>
      </c>
      <c r="D8412" s="17">
        <v>0</v>
      </c>
      <c r="E8412" s="5">
        <v>0</v>
      </c>
      <c r="F8412" s="5">
        <v>0</v>
      </c>
      <c r="G8412" s="5">
        <v>0</v>
      </c>
      <c r="H8412" s="5" t="s">
        <v>11602</v>
      </c>
      <c r="I8412" s="5">
        <v>0</v>
      </c>
      <c r="J8412" s="5">
        <v>0</v>
      </c>
      <c r="K8412" s="5">
        <v>0</v>
      </c>
      <c r="L8412" s="5">
        <v>0</v>
      </c>
      <c r="M8412" s="5">
        <v>0</v>
      </c>
      <c r="N8412" s="19">
        <v>0</v>
      </c>
    </row>
    <row r="8413" spans="1:14" ht="15.75" hidden="1" customHeight="1" x14ac:dyDescent="0.2">
      <c r="A8413" s="14">
        <v>400</v>
      </c>
      <c r="B8413" s="16">
        <v>860</v>
      </c>
      <c r="C8413" s="14" t="s">
        <v>12565</v>
      </c>
      <c r="D8413" s="17">
        <v>0</v>
      </c>
      <c r="E8413" s="5">
        <v>0</v>
      </c>
      <c r="F8413" s="5">
        <v>0</v>
      </c>
      <c r="G8413" s="5">
        <v>0</v>
      </c>
      <c r="H8413" s="5" t="s">
        <v>11602</v>
      </c>
      <c r="I8413" s="5">
        <v>0</v>
      </c>
      <c r="J8413" s="5">
        <v>0</v>
      </c>
      <c r="K8413" s="5">
        <v>0</v>
      </c>
      <c r="L8413" s="5">
        <v>0</v>
      </c>
      <c r="M8413" s="5">
        <v>0</v>
      </c>
      <c r="N8413" s="19">
        <v>0</v>
      </c>
    </row>
    <row r="8414" spans="1:14" ht="15.75" hidden="1" customHeight="1" x14ac:dyDescent="0.2">
      <c r="A8414" s="14">
        <v>401</v>
      </c>
      <c r="B8414" s="16">
        <v>860</v>
      </c>
      <c r="C8414" s="14" t="s">
        <v>12566</v>
      </c>
      <c r="D8414" s="17">
        <v>0</v>
      </c>
      <c r="E8414" s="5">
        <v>0</v>
      </c>
      <c r="F8414" s="5">
        <v>0</v>
      </c>
      <c r="G8414" s="5">
        <v>0</v>
      </c>
      <c r="H8414" s="5" t="s">
        <v>11602</v>
      </c>
      <c r="I8414" s="5">
        <v>0</v>
      </c>
      <c r="J8414" s="5">
        <v>0</v>
      </c>
      <c r="K8414" s="5">
        <v>0</v>
      </c>
      <c r="L8414" s="5">
        <v>0</v>
      </c>
      <c r="M8414" s="5">
        <v>0</v>
      </c>
      <c r="N8414" s="19">
        <v>0</v>
      </c>
    </row>
    <row r="8415" spans="1:14" ht="15.75" hidden="1" customHeight="1" x14ac:dyDescent="0.2">
      <c r="A8415" s="14">
        <v>402</v>
      </c>
      <c r="B8415" s="16">
        <v>860</v>
      </c>
      <c r="C8415" s="14" t="s">
        <v>12567</v>
      </c>
      <c r="D8415" s="17">
        <v>0</v>
      </c>
      <c r="E8415" s="5">
        <v>0</v>
      </c>
      <c r="F8415" s="5">
        <v>0</v>
      </c>
      <c r="G8415" s="5">
        <v>0</v>
      </c>
      <c r="H8415" s="5" t="s">
        <v>11602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  <c r="N8415" s="19">
        <v>0</v>
      </c>
    </row>
    <row r="8416" spans="1:14" ht="15.75" hidden="1" customHeight="1" x14ac:dyDescent="0.2">
      <c r="A8416" s="14">
        <v>403</v>
      </c>
      <c r="B8416" s="16">
        <v>860</v>
      </c>
      <c r="C8416" s="14" t="s">
        <v>12568</v>
      </c>
      <c r="D8416" s="17">
        <v>0</v>
      </c>
      <c r="E8416" s="5">
        <v>0</v>
      </c>
      <c r="F8416" s="5">
        <v>0</v>
      </c>
      <c r="G8416" s="5">
        <v>0</v>
      </c>
      <c r="H8416" s="5" t="s">
        <v>11602</v>
      </c>
      <c r="I8416" s="5">
        <v>0</v>
      </c>
      <c r="J8416" s="5">
        <v>0</v>
      </c>
      <c r="K8416" s="5">
        <v>0</v>
      </c>
      <c r="L8416" s="5">
        <v>0</v>
      </c>
      <c r="M8416" s="5">
        <v>0</v>
      </c>
      <c r="N8416" s="19">
        <v>0</v>
      </c>
    </row>
    <row r="8417" spans="1:14" ht="15.75" hidden="1" customHeight="1" x14ac:dyDescent="0.2">
      <c r="A8417" s="14">
        <v>404</v>
      </c>
      <c r="B8417" s="16">
        <v>860</v>
      </c>
      <c r="C8417" s="14" t="s">
        <v>12569</v>
      </c>
      <c r="D8417" s="17">
        <v>0</v>
      </c>
      <c r="E8417" s="5">
        <v>0</v>
      </c>
      <c r="F8417" s="5">
        <v>0</v>
      </c>
      <c r="G8417" s="5">
        <v>0</v>
      </c>
      <c r="H8417" s="5" t="s">
        <v>11602</v>
      </c>
      <c r="I8417" s="5">
        <v>0</v>
      </c>
      <c r="J8417" s="5">
        <v>0</v>
      </c>
      <c r="K8417" s="5">
        <v>0</v>
      </c>
      <c r="L8417" s="5">
        <v>0</v>
      </c>
      <c r="M8417" s="5">
        <v>0</v>
      </c>
      <c r="N8417" s="19">
        <v>0</v>
      </c>
    </row>
    <row r="8418" spans="1:14" ht="15.75" customHeight="1" x14ac:dyDescent="0.2">
      <c r="A8418" s="14">
        <v>405</v>
      </c>
      <c r="B8418" s="16">
        <v>860</v>
      </c>
      <c r="C8418" s="14" t="s">
        <v>12570</v>
      </c>
      <c r="D8418" s="17">
        <v>1</v>
      </c>
      <c r="E8418" s="5" t="s">
        <v>12571</v>
      </c>
      <c r="F8418" s="5">
        <v>0</v>
      </c>
      <c r="G8418" s="5" t="s">
        <v>12572</v>
      </c>
      <c r="H8418" s="20" t="str">
        <f ca="1">IFERROR(__xludf.DUMMYFUNCTION("GOOGLETRANSLATE(VIET!K8418,""vi"",""en"")"),"Literature (novels, poetry)")</f>
        <v>Literature (novels, poetry)</v>
      </c>
      <c r="I8418" s="5">
        <v>0</v>
      </c>
      <c r="J8418" s="5">
        <v>2013</v>
      </c>
      <c r="K8418" s="5">
        <v>1</v>
      </c>
      <c r="L8418" s="5" t="s">
        <v>11615</v>
      </c>
      <c r="M8418" s="5" t="s">
        <v>1400</v>
      </c>
      <c r="N8418" s="19">
        <v>8935235200401</v>
      </c>
    </row>
    <row r="8419" spans="1:14" ht="15.75" hidden="1" customHeight="1" x14ac:dyDescent="0.2">
      <c r="A8419" s="14">
        <v>406</v>
      </c>
      <c r="B8419" s="16">
        <v>860</v>
      </c>
      <c r="C8419" s="14" t="s">
        <v>12570</v>
      </c>
      <c r="D8419" s="17">
        <v>0</v>
      </c>
      <c r="E8419" s="5">
        <v>0</v>
      </c>
      <c r="F8419" s="5">
        <v>0</v>
      </c>
      <c r="G8419" s="5">
        <v>0</v>
      </c>
      <c r="H8419" s="5" t="s">
        <v>11602</v>
      </c>
      <c r="I8419" s="5">
        <v>0</v>
      </c>
      <c r="J8419" s="5">
        <v>0</v>
      </c>
      <c r="K8419" s="5">
        <v>0</v>
      </c>
      <c r="L8419" s="5">
        <v>0</v>
      </c>
      <c r="M8419" s="5">
        <v>0</v>
      </c>
      <c r="N8419" s="19">
        <v>0</v>
      </c>
    </row>
    <row r="8420" spans="1:14" ht="15.75" hidden="1" customHeight="1" x14ac:dyDescent="0.2">
      <c r="A8420" s="14">
        <v>407</v>
      </c>
      <c r="B8420" s="16">
        <v>860</v>
      </c>
      <c r="C8420" s="14" t="s">
        <v>12573</v>
      </c>
      <c r="D8420" s="17">
        <v>0</v>
      </c>
      <c r="E8420" s="5">
        <v>0</v>
      </c>
      <c r="F8420" s="5">
        <v>0</v>
      </c>
      <c r="G8420" s="5">
        <v>0</v>
      </c>
      <c r="H8420" s="5" t="s">
        <v>11602</v>
      </c>
      <c r="I8420" s="5">
        <v>0</v>
      </c>
      <c r="J8420" s="5">
        <v>0</v>
      </c>
      <c r="K8420" s="5">
        <v>0</v>
      </c>
      <c r="L8420" s="5">
        <v>0</v>
      </c>
      <c r="M8420" s="5">
        <v>0</v>
      </c>
      <c r="N8420" s="19">
        <v>0</v>
      </c>
    </row>
    <row r="8421" spans="1:14" ht="15.75" hidden="1" customHeight="1" x14ac:dyDescent="0.2">
      <c r="A8421" s="14">
        <v>408</v>
      </c>
      <c r="B8421" s="16">
        <v>860</v>
      </c>
      <c r="C8421" s="14" t="s">
        <v>12574</v>
      </c>
      <c r="D8421" s="17">
        <v>0</v>
      </c>
      <c r="E8421" s="5">
        <v>0</v>
      </c>
      <c r="F8421" s="5">
        <v>0</v>
      </c>
      <c r="G8421" s="5">
        <v>0</v>
      </c>
      <c r="H8421" s="5" t="s">
        <v>11602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  <c r="N8421" s="19">
        <v>0</v>
      </c>
    </row>
    <row r="8422" spans="1:14" ht="15.75" hidden="1" customHeight="1" x14ac:dyDescent="0.2">
      <c r="A8422" s="14">
        <v>409</v>
      </c>
      <c r="B8422" s="16">
        <v>860</v>
      </c>
      <c r="C8422" s="14" t="s">
        <v>12575</v>
      </c>
      <c r="D8422" s="17">
        <v>0</v>
      </c>
      <c r="E8422" s="5">
        <v>0</v>
      </c>
      <c r="F8422" s="5">
        <v>0</v>
      </c>
      <c r="G8422" s="5">
        <v>0</v>
      </c>
      <c r="H8422" s="5" t="s">
        <v>11602</v>
      </c>
      <c r="I8422" s="5">
        <v>0</v>
      </c>
      <c r="J8422" s="5">
        <v>0</v>
      </c>
      <c r="K8422" s="5">
        <v>0</v>
      </c>
      <c r="L8422" s="5">
        <v>0</v>
      </c>
      <c r="M8422" s="5">
        <v>0</v>
      </c>
      <c r="N8422" s="19">
        <v>0</v>
      </c>
    </row>
    <row r="8423" spans="1:14" ht="15.75" hidden="1" customHeight="1" x14ac:dyDescent="0.2">
      <c r="A8423" s="14">
        <v>410</v>
      </c>
      <c r="B8423" s="16">
        <v>860</v>
      </c>
      <c r="C8423" s="14" t="s">
        <v>12576</v>
      </c>
      <c r="D8423" s="17">
        <v>0</v>
      </c>
      <c r="E8423" s="5">
        <v>0</v>
      </c>
      <c r="F8423" s="5">
        <v>0</v>
      </c>
      <c r="G8423" s="5">
        <v>0</v>
      </c>
      <c r="H8423" s="5" t="s">
        <v>11602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  <c r="N8423" s="19">
        <v>0</v>
      </c>
    </row>
    <row r="8424" spans="1:14" ht="15.75" hidden="1" customHeight="1" x14ac:dyDescent="0.2">
      <c r="A8424" s="14">
        <v>411</v>
      </c>
      <c r="B8424" s="16">
        <v>860</v>
      </c>
      <c r="C8424" s="14" t="s">
        <v>12577</v>
      </c>
      <c r="D8424" s="17">
        <v>0</v>
      </c>
      <c r="E8424" s="5">
        <v>0</v>
      </c>
      <c r="F8424" s="5">
        <v>0</v>
      </c>
      <c r="G8424" s="5">
        <v>0</v>
      </c>
      <c r="H8424" s="5" t="s">
        <v>11602</v>
      </c>
      <c r="I8424" s="5">
        <v>0</v>
      </c>
      <c r="J8424" s="5">
        <v>0</v>
      </c>
      <c r="K8424" s="5">
        <v>0</v>
      </c>
      <c r="L8424" s="5">
        <v>0</v>
      </c>
      <c r="M8424" s="5">
        <v>0</v>
      </c>
      <c r="N8424" s="19">
        <v>0</v>
      </c>
    </row>
    <row r="8425" spans="1:14" ht="15.75" hidden="1" customHeight="1" x14ac:dyDescent="0.2">
      <c r="A8425" s="14">
        <v>412</v>
      </c>
      <c r="B8425" s="16">
        <v>860</v>
      </c>
      <c r="C8425" s="14" t="s">
        <v>12578</v>
      </c>
      <c r="D8425" s="17">
        <v>0</v>
      </c>
      <c r="E8425" s="5">
        <v>0</v>
      </c>
      <c r="F8425" s="5">
        <v>0</v>
      </c>
      <c r="G8425" s="5">
        <v>0</v>
      </c>
      <c r="H8425" s="5" t="s">
        <v>11602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  <c r="N8425" s="19">
        <v>0</v>
      </c>
    </row>
    <row r="8426" spans="1:14" ht="15.75" hidden="1" customHeight="1" x14ac:dyDescent="0.2">
      <c r="A8426" s="14">
        <v>413</v>
      </c>
      <c r="B8426" s="16">
        <v>860</v>
      </c>
      <c r="C8426" s="14" t="s">
        <v>12579</v>
      </c>
      <c r="D8426" s="17">
        <v>0</v>
      </c>
      <c r="E8426" s="5">
        <v>0</v>
      </c>
      <c r="F8426" s="5">
        <v>0</v>
      </c>
      <c r="G8426" s="5">
        <v>0</v>
      </c>
      <c r="H8426" s="5" t="s">
        <v>11602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  <c r="N8426" s="19">
        <v>0</v>
      </c>
    </row>
    <row r="8427" spans="1:14" ht="15.75" hidden="1" customHeight="1" x14ac:dyDescent="0.2">
      <c r="A8427" s="14">
        <v>414</v>
      </c>
      <c r="B8427" s="16">
        <v>860</v>
      </c>
      <c r="C8427" s="14" t="s">
        <v>12580</v>
      </c>
      <c r="D8427" s="17">
        <v>0</v>
      </c>
      <c r="E8427" s="5">
        <v>0</v>
      </c>
      <c r="F8427" s="5">
        <v>0</v>
      </c>
      <c r="G8427" s="5">
        <v>0</v>
      </c>
      <c r="H8427" s="5" t="s">
        <v>11602</v>
      </c>
      <c r="I8427" s="5">
        <v>0</v>
      </c>
      <c r="J8427" s="5">
        <v>0</v>
      </c>
      <c r="K8427" s="5">
        <v>0</v>
      </c>
      <c r="L8427" s="5">
        <v>0</v>
      </c>
      <c r="M8427" s="5">
        <v>0</v>
      </c>
      <c r="N8427" s="19">
        <v>0</v>
      </c>
    </row>
    <row r="8428" spans="1:14" ht="15.75" hidden="1" customHeight="1" x14ac:dyDescent="0.2">
      <c r="A8428" s="14">
        <v>415</v>
      </c>
      <c r="B8428" s="16">
        <v>860</v>
      </c>
      <c r="C8428" s="14" t="s">
        <v>12581</v>
      </c>
      <c r="D8428" s="17">
        <v>0</v>
      </c>
      <c r="E8428" s="5">
        <v>0</v>
      </c>
      <c r="F8428" s="5">
        <v>0</v>
      </c>
      <c r="G8428" s="5">
        <v>0</v>
      </c>
      <c r="H8428" s="5" t="s">
        <v>11602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  <c r="N8428" s="19">
        <v>0</v>
      </c>
    </row>
    <row r="8429" spans="1:14" ht="15.75" hidden="1" customHeight="1" x14ac:dyDescent="0.2">
      <c r="A8429" s="14">
        <v>416</v>
      </c>
      <c r="B8429" s="16">
        <v>860</v>
      </c>
      <c r="C8429" s="14" t="s">
        <v>12582</v>
      </c>
      <c r="D8429" s="17">
        <v>0</v>
      </c>
      <c r="E8429" s="5">
        <v>0</v>
      </c>
      <c r="F8429" s="5">
        <v>0</v>
      </c>
      <c r="G8429" s="5">
        <v>0</v>
      </c>
      <c r="H8429" s="5" t="s">
        <v>11602</v>
      </c>
      <c r="I8429" s="5">
        <v>0</v>
      </c>
      <c r="J8429" s="5">
        <v>0</v>
      </c>
      <c r="K8429" s="5">
        <v>0</v>
      </c>
      <c r="L8429" s="5">
        <v>0</v>
      </c>
      <c r="M8429" s="5">
        <v>0</v>
      </c>
      <c r="N8429" s="19">
        <v>0</v>
      </c>
    </row>
    <row r="8430" spans="1:14" ht="15.75" hidden="1" customHeight="1" x14ac:dyDescent="0.2">
      <c r="A8430" s="14">
        <v>417</v>
      </c>
      <c r="B8430" s="16">
        <v>860</v>
      </c>
      <c r="C8430" s="14" t="s">
        <v>12583</v>
      </c>
      <c r="D8430" s="17">
        <v>0</v>
      </c>
      <c r="E8430" s="5">
        <v>0</v>
      </c>
      <c r="F8430" s="5">
        <v>0</v>
      </c>
      <c r="G8430" s="5">
        <v>0</v>
      </c>
      <c r="H8430" s="5" t="s">
        <v>11602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19">
        <v>0</v>
      </c>
    </row>
    <row r="8431" spans="1:14" ht="15.75" hidden="1" customHeight="1" x14ac:dyDescent="0.2">
      <c r="A8431" s="14">
        <v>418</v>
      </c>
      <c r="B8431" s="16">
        <v>860</v>
      </c>
      <c r="C8431" s="14" t="s">
        <v>12584</v>
      </c>
      <c r="D8431" s="17">
        <v>0</v>
      </c>
      <c r="E8431" s="5">
        <v>0</v>
      </c>
      <c r="F8431" s="5">
        <v>0</v>
      </c>
      <c r="G8431" s="5">
        <v>0</v>
      </c>
      <c r="H8431" s="5" t="s">
        <v>11602</v>
      </c>
      <c r="I8431" s="5">
        <v>0</v>
      </c>
      <c r="J8431" s="5">
        <v>0</v>
      </c>
      <c r="K8431" s="5">
        <v>0</v>
      </c>
      <c r="L8431" s="5">
        <v>0</v>
      </c>
      <c r="M8431" s="5">
        <v>0</v>
      </c>
      <c r="N8431" s="19">
        <v>0</v>
      </c>
    </row>
    <row r="8432" spans="1:14" ht="15.75" hidden="1" customHeight="1" x14ac:dyDescent="0.2">
      <c r="A8432" s="14">
        <v>419</v>
      </c>
      <c r="B8432" s="16">
        <v>860</v>
      </c>
      <c r="C8432" s="14" t="s">
        <v>12585</v>
      </c>
      <c r="D8432" s="17">
        <v>0</v>
      </c>
      <c r="E8432" s="5">
        <v>0</v>
      </c>
      <c r="F8432" s="5">
        <v>0</v>
      </c>
      <c r="G8432" s="5">
        <v>0</v>
      </c>
      <c r="H8432" s="5" t="s">
        <v>11602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  <c r="N8432" s="19">
        <v>0</v>
      </c>
    </row>
    <row r="8433" spans="1:14" ht="15.75" hidden="1" customHeight="1" x14ac:dyDescent="0.2">
      <c r="A8433" s="14">
        <v>420</v>
      </c>
      <c r="B8433" s="16">
        <v>860</v>
      </c>
      <c r="C8433" s="14" t="s">
        <v>12586</v>
      </c>
      <c r="D8433" s="17">
        <v>0</v>
      </c>
      <c r="E8433" s="5">
        <v>0</v>
      </c>
      <c r="F8433" s="5">
        <v>0</v>
      </c>
      <c r="G8433" s="5">
        <v>0</v>
      </c>
      <c r="H8433" s="5" t="s">
        <v>11602</v>
      </c>
      <c r="I8433" s="5">
        <v>0</v>
      </c>
      <c r="J8433" s="5">
        <v>0</v>
      </c>
      <c r="K8433" s="5">
        <v>0</v>
      </c>
      <c r="L8433" s="5">
        <v>0</v>
      </c>
      <c r="M8433" s="5">
        <v>0</v>
      </c>
      <c r="N8433" s="19">
        <v>0</v>
      </c>
    </row>
    <row r="8434" spans="1:14" ht="15.75" hidden="1" customHeight="1" x14ac:dyDescent="0.2">
      <c r="A8434" s="14">
        <v>421</v>
      </c>
      <c r="B8434" s="16">
        <v>860</v>
      </c>
      <c r="C8434" s="14" t="s">
        <v>12587</v>
      </c>
      <c r="D8434" s="17">
        <v>0</v>
      </c>
      <c r="E8434" s="5">
        <v>0</v>
      </c>
      <c r="F8434" s="5">
        <v>0</v>
      </c>
      <c r="G8434" s="5">
        <v>0</v>
      </c>
      <c r="H8434" s="5" t="s">
        <v>11602</v>
      </c>
      <c r="I8434" s="5">
        <v>0</v>
      </c>
      <c r="J8434" s="5">
        <v>0</v>
      </c>
      <c r="K8434" s="5">
        <v>0</v>
      </c>
      <c r="L8434" s="5">
        <v>0</v>
      </c>
      <c r="M8434" s="5">
        <v>0</v>
      </c>
      <c r="N8434" s="19">
        <v>0</v>
      </c>
    </row>
    <row r="8435" spans="1:14" ht="15.75" hidden="1" customHeight="1" x14ac:dyDescent="0.2">
      <c r="A8435" s="14">
        <v>422</v>
      </c>
      <c r="B8435" s="16">
        <v>860</v>
      </c>
      <c r="C8435" s="14" t="s">
        <v>12588</v>
      </c>
      <c r="D8435" s="17">
        <v>0</v>
      </c>
      <c r="E8435" s="5">
        <v>0</v>
      </c>
      <c r="F8435" s="5">
        <v>0</v>
      </c>
      <c r="G8435" s="5">
        <v>0</v>
      </c>
      <c r="H8435" s="5" t="s">
        <v>11602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19">
        <v>0</v>
      </c>
    </row>
    <row r="8436" spans="1:14" ht="15.75" hidden="1" customHeight="1" x14ac:dyDescent="0.2">
      <c r="A8436" s="14">
        <v>423</v>
      </c>
      <c r="B8436" s="16">
        <v>860</v>
      </c>
      <c r="C8436" s="14" t="s">
        <v>12589</v>
      </c>
      <c r="D8436" s="17">
        <v>0</v>
      </c>
      <c r="E8436" s="5">
        <v>0</v>
      </c>
      <c r="F8436" s="5">
        <v>0</v>
      </c>
      <c r="G8436" s="5">
        <v>0</v>
      </c>
      <c r="H8436" s="5" t="s">
        <v>11602</v>
      </c>
      <c r="I8436" s="5">
        <v>0</v>
      </c>
      <c r="J8436" s="5">
        <v>0</v>
      </c>
      <c r="K8436" s="5">
        <v>0</v>
      </c>
      <c r="L8436" s="5">
        <v>0</v>
      </c>
      <c r="M8436" s="5">
        <v>0</v>
      </c>
      <c r="N8436" s="19">
        <v>0</v>
      </c>
    </row>
    <row r="8437" spans="1:14" ht="15.75" hidden="1" customHeight="1" x14ac:dyDescent="0.2">
      <c r="A8437" s="14">
        <v>424</v>
      </c>
      <c r="B8437" s="16">
        <v>860</v>
      </c>
      <c r="C8437" s="14" t="s">
        <v>12590</v>
      </c>
      <c r="D8437" s="17">
        <v>0</v>
      </c>
      <c r="E8437" s="5">
        <v>0</v>
      </c>
      <c r="F8437" s="5">
        <v>0</v>
      </c>
      <c r="G8437" s="5">
        <v>0</v>
      </c>
      <c r="H8437" s="5" t="s">
        <v>11602</v>
      </c>
      <c r="I8437" s="5">
        <v>0</v>
      </c>
      <c r="J8437" s="5">
        <v>0</v>
      </c>
      <c r="K8437" s="5">
        <v>0</v>
      </c>
      <c r="L8437" s="5">
        <v>0</v>
      </c>
      <c r="M8437" s="5">
        <v>0</v>
      </c>
      <c r="N8437" s="19">
        <v>0</v>
      </c>
    </row>
    <row r="8438" spans="1:14" ht="15.75" hidden="1" customHeight="1" x14ac:dyDescent="0.2">
      <c r="A8438" s="14">
        <v>425</v>
      </c>
      <c r="B8438" s="16">
        <v>860</v>
      </c>
      <c r="C8438" s="14" t="s">
        <v>12591</v>
      </c>
      <c r="D8438" s="17">
        <v>0</v>
      </c>
      <c r="E8438" s="5">
        <v>0</v>
      </c>
      <c r="F8438" s="5">
        <v>0</v>
      </c>
      <c r="G8438" s="5">
        <v>0</v>
      </c>
      <c r="H8438" s="5" t="s">
        <v>11602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  <c r="N8438" s="19">
        <v>0</v>
      </c>
    </row>
    <row r="8439" spans="1:14" ht="15.75" hidden="1" customHeight="1" x14ac:dyDescent="0.2">
      <c r="A8439" s="14">
        <v>426</v>
      </c>
      <c r="B8439" s="16">
        <v>860</v>
      </c>
      <c r="C8439" s="14" t="s">
        <v>12592</v>
      </c>
      <c r="D8439" s="17">
        <v>0</v>
      </c>
      <c r="E8439" s="5">
        <v>0</v>
      </c>
      <c r="F8439" s="5">
        <v>0</v>
      </c>
      <c r="G8439" s="5">
        <v>0</v>
      </c>
      <c r="H8439" s="5" t="s">
        <v>11602</v>
      </c>
      <c r="I8439" s="5">
        <v>0</v>
      </c>
      <c r="J8439" s="5">
        <v>0</v>
      </c>
      <c r="K8439" s="5">
        <v>0</v>
      </c>
      <c r="L8439" s="5">
        <v>0</v>
      </c>
      <c r="M8439" s="5">
        <v>0</v>
      </c>
      <c r="N8439" s="19">
        <v>0</v>
      </c>
    </row>
    <row r="8440" spans="1:14" ht="15.75" hidden="1" customHeight="1" x14ac:dyDescent="0.2">
      <c r="A8440" s="14">
        <v>427</v>
      </c>
      <c r="B8440" s="16">
        <v>860</v>
      </c>
      <c r="C8440" s="14" t="s">
        <v>12593</v>
      </c>
      <c r="D8440" s="17">
        <v>0</v>
      </c>
      <c r="E8440" s="5">
        <v>0</v>
      </c>
      <c r="F8440" s="5">
        <v>0</v>
      </c>
      <c r="G8440" s="5">
        <v>0</v>
      </c>
      <c r="H8440" s="5" t="s">
        <v>11602</v>
      </c>
      <c r="I8440" s="5">
        <v>0</v>
      </c>
      <c r="J8440" s="5">
        <v>0</v>
      </c>
      <c r="K8440" s="5">
        <v>0</v>
      </c>
      <c r="L8440" s="5">
        <v>0</v>
      </c>
      <c r="M8440" s="5">
        <v>0</v>
      </c>
      <c r="N8440" s="19">
        <v>0</v>
      </c>
    </row>
    <row r="8441" spans="1:14" ht="15.75" hidden="1" customHeight="1" x14ac:dyDescent="0.2">
      <c r="A8441" s="14">
        <v>428</v>
      </c>
      <c r="B8441" s="16">
        <v>860</v>
      </c>
      <c r="C8441" s="14" t="s">
        <v>12594</v>
      </c>
      <c r="D8441" s="17">
        <v>0</v>
      </c>
      <c r="E8441" s="5">
        <v>0</v>
      </c>
      <c r="F8441" s="5">
        <v>0</v>
      </c>
      <c r="G8441" s="5">
        <v>0</v>
      </c>
      <c r="H8441" s="5" t="s">
        <v>11602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19">
        <v>0</v>
      </c>
    </row>
    <row r="8442" spans="1:14" ht="15.75" hidden="1" customHeight="1" x14ac:dyDescent="0.2">
      <c r="A8442" s="14">
        <v>429</v>
      </c>
      <c r="B8442" s="16">
        <v>860</v>
      </c>
      <c r="C8442" s="14" t="s">
        <v>12595</v>
      </c>
      <c r="D8442" s="17">
        <v>0</v>
      </c>
      <c r="E8442" s="5">
        <v>0</v>
      </c>
      <c r="F8442" s="5">
        <v>0</v>
      </c>
      <c r="G8442" s="5">
        <v>0</v>
      </c>
      <c r="H8442" s="5" t="s">
        <v>11602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  <c r="N8442" s="19">
        <v>0</v>
      </c>
    </row>
    <row r="8443" spans="1:14" ht="15.75" hidden="1" customHeight="1" x14ac:dyDescent="0.2">
      <c r="A8443" s="14">
        <v>430</v>
      </c>
      <c r="B8443" s="16">
        <v>860</v>
      </c>
      <c r="C8443" s="14" t="s">
        <v>12596</v>
      </c>
      <c r="D8443" s="17">
        <v>0</v>
      </c>
      <c r="E8443" s="5">
        <v>0</v>
      </c>
      <c r="F8443" s="5">
        <v>0</v>
      </c>
      <c r="G8443" s="5">
        <v>0</v>
      </c>
      <c r="H8443" s="5" t="s">
        <v>11602</v>
      </c>
      <c r="I8443" s="5">
        <v>0</v>
      </c>
      <c r="J8443" s="5">
        <v>0</v>
      </c>
      <c r="K8443" s="5">
        <v>0</v>
      </c>
      <c r="L8443" s="5">
        <v>0</v>
      </c>
      <c r="M8443" s="5">
        <v>0</v>
      </c>
      <c r="N8443" s="19">
        <v>0</v>
      </c>
    </row>
    <row r="8444" spans="1:14" ht="15.75" hidden="1" customHeight="1" x14ac:dyDescent="0.2">
      <c r="A8444" s="14">
        <v>431</v>
      </c>
      <c r="B8444" s="16">
        <v>860</v>
      </c>
      <c r="C8444" s="14" t="s">
        <v>12597</v>
      </c>
      <c r="D8444" s="17">
        <v>0</v>
      </c>
      <c r="E8444" s="5">
        <v>0</v>
      </c>
      <c r="F8444" s="5">
        <v>0</v>
      </c>
      <c r="G8444" s="5">
        <v>0</v>
      </c>
      <c r="H8444" s="5" t="s">
        <v>11602</v>
      </c>
      <c r="I8444" s="5">
        <v>0</v>
      </c>
      <c r="J8444" s="5">
        <v>0</v>
      </c>
      <c r="K8444" s="5">
        <v>0</v>
      </c>
      <c r="L8444" s="5">
        <v>0</v>
      </c>
      <c r="M8444" s="5">
        <v>0</v>
      </c>
      <c r="N8444" s="19">
        <v>0</v>
      </c>
    </row>
    <row r="8445" spans="1:14" ht="15.75" hidden="1" customHeight="1" x14ac:dyDescent="0.2">
      <c r="A8445" s="14">
        <v>432</v>
      </c>
      <c r="B8445" s="16">
        <v>860</v>
      </c>
      <c r="C8445" s="14" t="s">
        <v>12598</v>
      </c>
      <c r="D8445" s="17">
        <v>0</v>
      </c>
      <c r="E8445" s="5">
        <v>0</v>
      </c>
      <c r="F8445" s="5">
        <v>0</v>
      </c>
      <c r="G8445" s="5">
        <v>0</v>
      </c>
      <c r="H8445" s="5" t="s">
        <v>11602</v>
      </c>
      <c r="I8445" s="5">
        <v>0</v>
      </c>
      <c r="J8445" s="5">
        <v>0</v>
      </c>
      <c r="K8445" s="5">
        <v>0</v>
      </c>
      <c r="L8445" s="5">
        <v>0</v>
      </c>
      <c r="M8445" s="5">
        <v>0</v>
      </c>
      <c r="N8445" s="19">
        <v>0</v>
      </c>
    </row>
    <row r="8446" spans="1:14" ht="15.75" hidden="1" customHeight="1" x14ac:dyDescent="0.2">
      <c r="A8446" s="14">
        <v>433</v>
      </c>
      <c r="B8446" s="16">
        <v>860</v>
      </c>
      <c r="C8446" s="14" t="s">
        <v>12599</v>
      </c>
      <c r="D8446" s="17">
        <v>0</v>
      </c>
      <c r="E8446" s="5">
        <v>0</v>
      </c>
      <c r="F8446" s="5">
        <v>0</v>
      </c>
      <c r="G8446" s="5">
        <v>0</v>
      </c>
      <c r="H8446" s="5" t="s">
        <v>11602</v>
      </c>
      <c r="I8446" s="5">
        <v>0</v>
      </c>
      <c r="J8446" s="5">
        <v>0</v>
      </c>
      <c r="K8446" s="5">
        <v>0</v>
      </c>
      <c r="L8446" s="5">
        <v>0</v>
      </c>
      <c r="M8446" s="5">
        <v>0</v>
      </c>
      <c r="N8446" s="19">
        <v>0</v>
      </c>
    </row>
    <row r="8447" spans="1:14" ht="15.75" hidden="1" customHeight="1" x14ac:dyDescent="0.2">
      <c r="A8447" s="14">
        <v>434</v>
      </c>
      <c r="B8447" s="16">
        <v>860</v>
      </c>
      <c r="C8447" s="14" t="s">
        <v>12600</v>
      </c>
      <c r="D8447" s="17">
        <v>0</v>
      </c>
      <c r="E8447" s="5">
        <v>0</v>
      </c>
      <c r="F8447" s="5">
        <v>0</v>
      </c>
      <c r="G8447" s="5">
        <v>0</v>
      </c>
      <c r="H8447" s="5" t="s">
        <v>11602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  <c r="N8447" s="19">
        <v>0</v>
      </c>
    </row>
    <row r="8448" spans="1:14" ht="15.75" hidden="1" customHeight="1" x14ac:dyDescent="0.2">
      <c r="A8448" s="14">
        <v>435</v>
      </c>
      <c r="B8448" s="16">
        <v>860</v>
      </c>
      <c r="C8448" s="14" t="s">
        <v>12601</v>
      </c>
      <c r="D8448" s="17">
        <v>0</v>
      </c>
      <c r="E8448" s="5">
        <v>0</v>
      </c>
      <c r="F8448" s="5">
        <v>0</v>
      </c>
      <c r="G8448" s="5">
        <v>0</v>
      </c>
      <c r="H8448" s="5" t="s">
        <v>11602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  <c r="N8448" s="19">
        <v>0</v>
      </c>
    </row>
    <row r="8449" spans="1:14" ht="15.75" customHeight="1" x14ac:dyDescent="0.2">
      <c r="A8449" s="14">
        <v>436</v>
      </c>
      <c r="B8449" s="16">
        <v>860</v>
      </c>
      <c r="C8449" s="14" t="s">
        <v>12602</v>
      </c>
      <c r="D8449" s="17">
        <v>1</v>
      </c>
      <c r="E8449" s="5" t="s">
        <v>12603</v>
      </c>
      <c r="F8449" s="5" t="s">
        <v>12604</v>
      </c>
      <c r="G8449" s="5" t="s">
        <v>12605</v>
      </c>
      <c r="H8449" s="20" t="str">
        <f ca="1">IFERROR(__xludf.DUMMYFUNCTION("GOOGLETRANSLATE(VIET!K8449,""vi"",""en"")"),"Literature (novels, poetry)")</f>
        <v>Literature (novels, poetry)</v>
      </c>
      <c r="I8449" s="5">
        <v>0</v>
      </c>
      <c r="J8449" s="5">
        <v>2017</v>
      </c>
      <c r="K8449" s="5">
        <v>1</v>
      </c>
      <c r="L8449" s="5" t="s">
        <v>11834</v>
      </c>
      <c r="M8449" s="5" t="s">
        <v>1400</v>
      </c>
      <c r="N8449" s="19">
        <v>8935235212398</v>
      </c>
    </row>
    <row r="8450" spans="1:14" ht="15.75" customHeight="1" x14ac:dyDescent="0.2">
      <c r="A8450" s="14">
        <v>437</v>
      </c>
      <c r="B8450" s="16">
        <v>860</v>
      </c>
      <c r="C8450" s="14" t="s">
        <v>12606</v>
      </c>
      <c r="D8450" s="17">
        <v>1</v>
      </c>
      <c r="E8450" s="5" t="s">
        <v>12607</v>
      </c>
      <c r="F8450" s="5">
        <v>0</v>
      </c>
      <c r="G8450" s="5" t="s">
        <v>12608</v>
      </c>
      <c r="H8450" s="20" t="str">
        <f ca="1">IFERROR(__xludf.DUMMYFUNCTION("GOOGLETRANSLATE(VIET!K8450,""vi"",""en"")"),"Literature (novels, poetry)")</f>
        <v>Literature (novels, poetry)</v>
      </c>
      <c r="I8450" s="5">
        <v>0</v>
      </c>
      <c r="J8450" s="5">
        <v>2018</v>
      </c>
      <c r="K8450" s="5">
        <v>8</v>
      </c>
      <c r="L8450" s="5" t="s">
        <v>1450</v>
      </c>
      <c r="M8450" s="5" t="s">
        <v>1400</v>
      </c>
      <c r="N8450" s="19" t="s">
        <v>12609</v>
      </c>
    </row>
    <row r="8451" spans="1:14" ht="15.75" customHeight="1" x14ac:dyDescent="0.2">
      <c r="A8451" s="14">
        <v>438</v>
      </c>
      <c r="B8451" s="16">
        <v>860</v>
      </c>
      <c r="C8451" s="14" t="s">
        <v>12610</v>
      </c>
      <c r="D8451" s="17">
        <v>1</v>
      </c>
      <c r="E8451" s="5" t="s">
        <v>12611</v>
      </c>
      <c r="F8451" s="5">
        <v>0</v>
      </c>
      <c r="G8451" s="5" t="s">
        <v>12612</v>
      </c>
      <c r="H8451" s="20" t="str">
        <f ca="1">IFERROR(__xludf.DUMMYFUNCTION("GOOGLETRANSLATE(VIET!K8451,""vi"",""en"")"),"Literature (novels, poetry)")</f>
        <v>Literature (novels, poetry)</v>
      </c>
      <c r="I8451" s="5">
        <v>0</v>
      </c>
      <c r="J8451" s="5">
        <v>2015</v>
      </c>
      <c r="K8451" s="5">
        <v>1</v>
      </c>
      <c r="L8451" s="5" t="s">
        <v>11610</v>
      </c>
      <c r="M8451" s="5" t="s">
        <v>1400</v>
      </c>
      <c r="N8451" s="19">
        <v>9786046964124</v>
      </c>
    </row>
    <row r="8452" spans="1:14" ht="15.75" hidden="1" customHeight="1" x14ac:dyDescent="0.2">
      <c r="A8452" s="14">
        <v>439</v>
      </c>
      <c r="B8452" s="16">
        <v>860</v>
      </c>
      <c r="C8452" s="14" t="s">
        <v>12613</v>
      </c>
      <c r="D8452" s="17">
        <v>0</v>
      </c>
      <c r="E8452" s="5">
        <v>0</v>
      </c>
      <c r="F8452" s="5">
        <v>0</v>
      </c>
      <c r="G8452" s="5">
        <v>0</v>
      </c>
      <c r="H8452" s="5" t="s">
        <v>11602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  <c r="N8452" s="19">
        <v>0</v>
      </c>
    </row>
    <row r="8453" spans="1:14" ht="15.75" hidden="1" customHeight="1" x14ac:dyDescent="0.2">
      <c r="A8453" s="14">
        <v>440</v>
      </c>
      <c r="B8453" s="16">
        <v>860</v>
      </c>
      <c r="C8453" s="14" t="s">
        <v>12614</v>
      </c>
      <c r="D8453" s="17">
        <v>0</v>
      </c>
      <c r="E8453" s="5">
        <v>0</v>
      </c>
      <c r="F8453" s="5">
        <v>0</v>
      </c>
      <c r="G8453" s="5">
        <v>0</v>
      </c>
      <c r="H8453" s="5" t="s">
        <v>11602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  <c r="N8453" s="19">
        <v>0</v>
      </c>
    </row>
    <row r="8454" spans="1:14" ht="15.75" hidden="1" customHeight="1" x14ac:dyDescent="0.2">
      <c r="A8454" s="14">
        <v>441</v>
      </c>
      <c r="B8454" s="16">
        <v>860</v>
      </c>
      <c r="C8454" s="14" t="s">
        <v>12615</v>
      </c>
      <c r="D8454" s="17">
        <v>0</v>
      </c>
      <c r="E8454" s="5">
        <v>0</v>
      </c>
      <c r="F8454" s="5">
        <v>0</v>
      </c>
      <c r="G8454" s="5">
        <v>0</v>
      </c>
      <c r="H8454" s="5" t="s">
        <v>11602</v>
      </c>
      <c r="I8454" s="5">
        <v>0</v>
      </c>
      <c r="J8454" s="5">
        <v>0</v>
      </c>
      <c r="K8454" s="5">
        <v>0</v>
      </c>
      <c r="L8454" s="5">
        <v>0</v>
      </c>
      <c r="M8454" s="5">
        <v>0</v>
      </c>
      <c r="N8454" s="19">
        <v>0</v>
      </c>
    </row>
    <row r="8455" spans="1:14" ht="15.75" hidden="1" customHeight="1" x14ac:dyDescent="0.2">
      <c r="A8455" s="14">
        <v>442</v>
      </c>
      <c r="B8455" s="16">
        <v>860</v>
      </c>
      <c r="C8455" s="14" t="s">
        <v>12616</v>
      </c>
      <c r="D8455" s="17">
        <v>0</v>
      </c>
      <c r="E8455" s="5">
        <v>0</v>
      </c>
      <c r="F8455" s="5">
        <v>0</v>
      </c>
      <c r="G8455" s="5">
        <v>0</v>
      </c>
      <c r="H8455" s="5" t="s">
        <v>11602</v>
      </c>
      <c r="I8455" s="5">
        <v>0</v>
      </c>
      <c r="J8455" s="5">
        <v>0</v>
      </c>
      <c r="K8455" s="5">
        <v>0</v>
      </c>
      <c r="L8455" s="5">
        <v>0</v>
      </c>
      <c r="M8455" s="5">
        <v>0</v>
      </c>
      <c r="N8455" s="19">
        <v>0</v>
      </c>
    </row>
    <row r="8456" spans="1:14" ht="15.75" hidden="1" customHeight="1" x14ac:dyDescent="0.2">
      <c r="A8456" s="14">
        <v>443</v>
      </c>
      <c r="B8456" s="16">
        <v>860</v>
      </c>
      <c r="C8456" s="14" t="s">
        <v>12617</v>
      </c>
      <c r="D8456" s="17">
        <v>0</v>
      </c>
      <c r="E8456" s="5">
        <v>0</v>
      </c>
      <c r="F8456" s="5">
        <v>0</v>
      </c>
      <c r="G8456" s="5">
        <v>0</v>
      </c>
      <c r="H8456" s="5" t="s">
        <v>11602</v>
      </c>
      <c r="I8456" s="5">
        <v>0</v>
      </c>
      <c r="J8456" s="5">
        <v>0</v>
      </c>
      <c r="K8456" s="5">
        <v>0</v>
      </c>
      <c r="L8456" s="5">
        <v>0</v>
      </c>
      <c r="M8456" s="5">
        <v>0</v>
      </c>
      <c r="N8456" s="19">
        <v>0</v>
      </c>
    </row>
    <row r="8457" spans="1:14" ht="15.75" hidden="1" customHeight="1" x14ac:dyDescent="0.2">
      <c r="A8457" s="14">
        <v>444</v>
      </c>
      <c r="B8457" s="16">
        <v>860</v>
      </c>
      <c r="C8457" s="14" t="s">
        <v>12618</v>
      </c>
      <c r="D8457" s="17">
        <v>0</v>
      </c>
      <c r="E8457" s="5">
        <v>0</v>
      </c>
      <c r="F8457" s="5">
        <v>0</v>
      </c>
      <c r="G8457" s="5">
        <v>0</v>
      </c>
      <c r="H8457" s="5" t="s">
        <v>11602</v>
      </c>
      <c r="I8457" s="5">
        <v>0</v>
      </c>
      <c r="J8457" s="5">
        <v>0</v>
      </c>
      <c r="K8457" s="5">
        <v>0</v>
      </c>
      <c r="L8457" s="5">
        <v>0</v>
      </c>
      <c r="M8457" s="5">
        <v>0</v>
      </c>
      <c r="N8457" s="19">
        <v>0</v>
      </c>
    </row>
    <row r="8458" spans="1:14" ht="15.75" hidden="1" customHeight="1" x14ac:dyDescent="0.2">
      <c r="A8458" s="14">
        <v>445</v>
      </c>
      <c r="B8458" s="16">
        <v>860</v>
      </c>
      <c r="C8458" s="14" t="s">
        <v>12619</v>
      </c>
      <c r="D8458" s="17">
        <v>0</v>
      </c>
      <c r="E8458" s="5">
        <v>0</v>
      </c>
      <c r="F8458" s="5">
        <v>0</v>
      </c>
      <c r="G8458" s="5">
        <v>0</v>
      </c>
      <c r="H8458" s="5" t="s">
        <v>11602</v>
      </c>
      <c r="I8458" s="5">
        <v>0</v>
      </c>
      <c r="J8458" s="5">
        <v>0</v>
      </c>
      <c r="K8458" s="5">
        <v>0</v>
      </c>
      <c r="L8458" s="5">
        <v>0</v>
      </c>
      <c r="M8458" s="5">
        <v>0</v>
      </c>
      <c r="N8458" s="19">
        <v>0</v>
      </c>
    </row>
    <row r="8459" spans="1:14" ht="15.75" hidden="1" customHeight="1" x14ac:dyDescent="0.2">
      <c r="A8459" s="14">
        <v>446</v>
      </c>
      <c r="B8459" s="16">
        <v>860</v>
      </c>
      <c r="C8459" s="14" t="s">
        <v>12620</v>
      </c>
      <c r="D8459" s="17">
        <v>0</v>
      </c>
      <c r="E8459" s="5">
        <v>0</v>
      </c>
      <c r="F8459" s="5">
        <v>0</v>
      </c>
      <c r="G8459" s="5">
        <v>0</v>
      </c>
      <c r="H8459" s="5" t="s">
        <v>11602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  <c r="N8459" s="19">
        <v>0</v>
      </c>
    </row>
    <row r="8460" spans="1:14" ht="15.75" hidden="1" customHeight="1" x14ac:dyDescent="0.2">
      <c r="A8460" s="14">
        <v>447</v>
      </c>
      <c r="B8460" s="16">
        <v>860</v>
      </c>
      <c r="C8460" s="14" t="s">
        <v>12621</v>
      </c>
      <c r="D8460" s="17">
        <v>0</v>
      </c>
      <c r="E8460" s="5">
        <v>0</v>
      </c>
      <c r="F8460" s="5">
        <v>0</v>
      </c>
      <c r="G8460" s="5">
        <v>0</v>
      </c>
      <c r="H8460" s="5" t="s">
        <v>11602</v>
      </c>
      <c r="I8460" s="5">
        <v>0</v>
      </c>
      <c r="J8460" s="5">
        <v>0</v>
      </c>
      <c r="K8460" s="5">
        <v>0</v>
      </c>
      <c r="L8460" s="5">
        <v>0</v>
      </c>
      <c r="M8460" s="5">
        <v>0</v>
      </c>
      <c r="N8460" s="19">
        <v>0</v>
      </c>
    </row>
    <row r="8461" spans="1:14" ht="15.75" hidden="1" customHeight="1" x14ac:dyDescent="0.2">
      <c r="A8461" s="14">
        <v>448</v>
      </c>
      <c r="B8461" s="16">
        <v>860</v>
      </c>
      <c r="C8461" s="14" t="s">
        <v>12622</v>
      </c>
      <c r="D8461" s="17">
        <v>0</v>
      </c>
      <c r="E8461" s="5">
        <v>0</v>
      </c>
      <c r="F8461" s="5">
        <v>0</v>
      </c>
      <c r="G8461" s="5">
        <v>0</v>
      </c>
      <c r="H8461" s="5" t="s">
        <v>11602</v>
      </c>
      <c r="I8461" s="5">
        <v>0</v>
      </c>
      <c r="J8461" s="5">
        <v>0</v>
      </c>
      <c r="K8461" s="5">
        <v>0</v>
      </c>
      <c r="L8461" s="5">
        <v>0</v>
      </c>
      <c r="M8461" s="5">
        <v>0</v>
      </c>
      <c r="N8461" s="19">
        <v>0</v>
      </c>
    </row>
    <row r="8462" spans="1:14" ht="15.75" hidden="1" customHeight="1" x14ac:dyDescent="0.2">
      <c r="A8462" s="14">
        <v>449</v>
      </c>
      <c r="B8462" s="16">
        <v>860</v>
      </c>
      <c r="C8462" s="14" t="s">
        <v>12623</v>
      </c>
      <c r="D8462" s="17">
        <v>0</v>
      </c>
      <c r="E8462" s="5">
        <v>0</v>
      </c>
      <c r="F8462" s="5">
        <v>0</v>
      </c>
      <c r="G8462" s="5">
        <v>0</v>
      </c>
      <c r="H8462" s="5" t="s">
        <v>11602</v>
      </c>
      <c r="I8462" s="5">
        <v>0</v>
      </c>
      <c r="J8462" s="5">
        <v>0</v>
      </c>
      <c r="K8462" s="5">
        <v>0</v>
      </c>
      <c r="L8462" s="5">
        <v>0</v>
      </c>
      <c r="M8462" s="5">
        <v>0</v>
      </c>
      <c r="N8462" s="19">
        <v>0</v>
      </c>
    </row>
    <row r="8463" spans="1:14" ht="15.75" hidden="1" customHeight="1" x14ac:dyDescent="0.2">
      <c r="A8463" s="14">
        <v>450</v>
      </c>
      <c r="B8463" s="16">
        <v>860</v>
      </c>
      <c r="C8463" s="14" t="s">
        <v>12624</v>
      </c>
      <c r="D8463" s="17">
        <v>0</v>
      </c>
      <c r="E8463" s="5">
        <v>0</v>
      </c>
      <c r="F8463" s="5">
        <v>0</v>
      </c>
      <c r="G8463" s="5">
        <v>0</v>
      </c>
      <c r="H8463" s="5" t="s">
        <v>11602</v>
      </c>
      <c r="I8463" s="5">
        <v>0</v>
      </c>
      <c r="J8463" s="5">
        <v>0</v>
      </c>
      <c r="K8463" s="5">
        <v>0</v>
      </c>
      <c r="L8463" s="5">
        <v>0</v>
      </c>
      <c r="M8463" s="5">
        <v>0</v>
      </c>
      <c r="N8463" s="19">
        <v>0</v>
      </c>
    </row>
    <row r="8464" spans="1:14" ht="15.75" hidden="1" customHeight="1" x14ac:dyDescent="0.2">
      <c r="A8464" s="14">
        <v>451</v>
      </c>
      <c r="B8464" s="16">
        <v>860</v>
      </c>
      <c r="C8464" s="14" t="s">
        <v>12625</v>
      </c>
      <c r="D8464" s="17">
        <v>0</v>
      </c>
      <c r="E8464" s="5">
        <v>0</v>
      </c>
      <c r="F8464" s="5">
        <v>0</v>
      </c>
      <c r="G8464" s="5">
        <v>0</v>
      </c>
      <c r="H8464" s="5" t="s">
        <v>11602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  <c r="N8464" s="19">
        <v>0</v>
      </c>
    </row>
    <row r="8465" spans="1:14" ht="15.75" hidden="1" customHeight="1" x14ac:dyDescent="0.2">
      <c r="A8465" s="14">
        <v>452</v>
      </c>
      <c r="B8465" s="16">
        <v>860</v>
      </c>
      <c r="C8465" s="14" t="s">
        <v>12626</v>
      </c>
      <c r="D8465" s="17">
        <v>0</v>
      </c>
      <c r="E8465" s="5">
        <v>0</v>
      </c>
      <c r="F8465" s="5">
        <v>0</v>
      </c>
      <c r="G8465" s="5">
        <v>0</v>
      </c>
      <c r="H8465" s="5" t="s">
        <v>11602</v>
      </c>
      <c r="I8465" s="5">
        <v>0</v>
      </c>
      <c r="J8465" s="5">
        <v>0</v>
      </c>
      <c r="K8465" s="5">
        <v>0</v>
      </c>
      <c r="L8465" s="5">
        <v>0</v>
      </c>
      <c r="M8465" s="5">
        <v>0</v>
      </c>
      <c r="N8465" s="19">
        <v>0</v>
      </c>
    </row>
    <row r="8466" spans="1:14" ht="15.75" hidden="1" customHeight="1" x14ac:dyDescent="0.2">
      <c r="A8466" s="14">
        <v>453</v>
      </c>
      <c r="B8466" s="16">
        <v>860</v>
      </c>
      <c r="C8466" s="14" t="s">
        <v>12627</v>
      </c>
      <c r="D8466" s="17">
        <v>0</v>
      </c>
      <c r="E8466" s="5">
        <v>0</v>
      </c>
      <c r="F8466" s="5">
        <v>0</v>
      </c>
      <c r="G8466" s="5">
        <v>0</v>
      </c>
      <c r="H8466" s="5" t="s">
        <v>11602</v>
      </c>
      <c r="I8466" s="5">
        <v>0</v>
      </c>
      <c r="J8466" s="5">
        <v>0</v>
      </c>
      <c r="K8466" s="5">
        <v>0</v>
      </c>
      <c r="L8466" s="5">
        <v>0</v>
      </c>
      <c r="M8466" s="5">
        <v>0</v>
      </c>
      <c r="N8466" s="19">
        <v>0</v>
      </c>
    </row>
    <row r="8467" spans="1:14" ht="15.75" hidden="1" customHeight="1" x14ac:dyDescent="0.2">
      <c r="A8467" s="14">
        <v>454</v>
      </c>
      <c r="B8467" s="16">
        <v>860</v>
      </c>
      <c r="C8467" s="14" t="s">
        <v>12628</v>
      </c>
      <c r="D8467" s="17">
        <v>0</v>
      </c>
      <c r="E8467" s="5">
        <v>0</v>
      </c>
      <c r="F8467" s="5">
        <v>0</v>
      </c>
      <c r="G8467" s="5">
        <v>0</v>
      </c>
      <c r="H8467" s="5" t="s">
        <v>11602</v>
      </c>
      <c r="I8467" s="5">
        <v>0</v>
      </c>
      <c r="J8467" s="5">
        <v>0</v>
      </c>
      <c r="K8467" s="5">
        <v>0</v>
      </c>
      <c r="L8467" s="5">
        <v>0</v>
      </c>
      <c r="M8467" s="5">
        <v>0</v>
      </c>
      <c r="N8467" s="19">
        <v>0</v>
      </c>
    </row>
    <row r="8468" spans="1:14" ht="15.75" hidden="1" customHeight="1" x14ac:dyDescent="0.2">
      <c r="A8468" s="14">
        <v>455</v>
      </c>
      <c r="B8468" s="16">
        <v>860</v>
      </c>
      <c r="C8468" s="14" t="s">
        <v>12629</v>
      </c>
      <c r="D8468" s="17">
        <v>0</v>
      </c>
      <c r="E8468" s="5">
        <v>0</v>
      </c>
      <c r="F8468" s="5">
        <v>0</v>
      </c>
      <c r="G8468" s="5">
        <v>0</v>
      </c>
      <c r="H8468" s="5" t="s">
        <v>11602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19">
        <v>0</v>
      </c>
    </row>
    <row r="8469" spans="1:14" ht="15.75" hidden="1" customHeight="1" x14ac:dyDescent="0.2">
      <c r="A8469" s="14">
        <v>456</v>
      </c>
      <c r="B8469" s="16">
        <v>860</v>
      </c>
      <c r="C8469" s="14" t="s">
        <v>12630</v>
      </c>
      <c r="D8469" s="17">
        <v>0</v>
      </c>
      <c r="E8469" s="5">
        <v>0</v>
      </c>
      <c r="F8469" s="5">
        <v>0</v>
      </c>
      <c r="G8469" s="5">
        <v>0</v>
      </c>
      <c r="H8469" s="5" t="s">
        <v>11602</v>
      </c>
      <c r="I8469" s="5">
        <v>0</v>
      </c>
      <c r="J8469" s="5">
        <v>0</v>
      </c>
      <c r="K8469" s="5">
        <v>0</v>
      </c>
      <c r="L8469" s="5">
        <v>0</v>
      </c>
      <c r="M8469" s="5">
        <v>0</v>
      </c>
      <c r="N8469" s="19">
        <v>0</v>
      </c>
    </row>
    <row r="8470" spans="1:14" ht="15.75" hidden="1" customHeight="1" x14ac:dyDescent="0.2">
      <c r="A8470" s="14">
        <v>457</v>
      </c>
      <c r="B8470" s="16">
        <v>860</v>
      </c>
      <c r="C8470" s="14" t="s">
        <v>12631</v>
      </c>
      <c r="D8470" s="17">
        <v>0</v>
      </c>
      <c r="E8470" s="5">
        <v>0</v>
      </c>
      <c r="F8470" s="5">
        <v>0</v>
      </c>
      <c r="G8470" s="5">
        <v>0</v>
      </c>
      <c r="H8470" s="5" t="s">
        <v>11602</v>
      </c>
      <c r="I8470" s="5">
        <v>0</v>
      </c>
      <c r="J8470" s="5">
        <v>0</v>
      </c>
      <c r="K8470" s="5">
        <v>0</v>
      </c>
      <c r="L8470" s="5">
        <v>0</v>
      </c>
      <c r="M8470" s="5">
        <v>0</v>
      </c>
      <c r="N8470" s="19">
        <v>0</v>
      </c>
    </row>
    <row r="8471" spans="1:14" ht="15.75" hidden="1" customHeight="1" x14ac:dyDescent="0.2">
      <c r="A8471" s="14">
        <v>458</v>
      </c>
      <c r="B8471" s="16">
        <v>860</v>
      </c>
      <c r="C8471" s="14" t="s">
        <v>12632</v>
      </c>
      <c r="D8471" s="17">
        <v>0</v>
      </c>
      <c r="E8471" s="5">
        <v>0</v>
      </c>
      <c r="F8471" s="5">
        <v>0</v>
      </c>
      <c r="G8471" s="5">
        <v>0</v>
      </c>
      <c r="H8471" s="5" t="s">
        <v>11602</v>
      </c>
      <c r="I8471" s="5">
        <v>0</v>
      </c>
      <c r="J8471" s="5">
        <v>0</v>
      </c>
      <c r="K8471" s="5">
        <v>0</v>
      </c>
      <c r="L8471" s="5">
        <v>0</v>
      </c>
      <c r="M8471" s="5">
        <v>0</v>
      </c>
      <c r="N8471" s="19">
        <v>0</v>
      </c>
    </row>
    <row r="8472" spans="1:14" ht="15.75" hidden="1" customHeight="1" x14ac:dyDescent="0.2">
      <c r="A8472" s="14">
        <v>459</v>
      </c>
      <c r="B8472" s="16">
        <v>860</v>
      </c>
      <c r="C8472" s="14" t="s">
        <v>12633</v>
      </c>
      <c r="D8472" s="17">
        <v>0</v>
      </c>
      <c r="E8472" s="5">
        <v>0</v>
      </c>
      <c r="F8472" s="5">
        <v>0</v>
      </c>
      <c r="G8472" s="5">
        <v>0</v>
      </c>
      <c r="H8472" s="5" t="s">
        <v>11602</v>
      </c>
      <c r="I8472" s="5">
        <v>0</v>
      </c>
      <c r="J8472" s="5">
        <v>0</v>
      </c>
      <c r="K8472" s="5">
        <v>0</v>
      </c>
      <c r="L8472" s="5">
        <v>0</v>
      </c>
      <c r="M8472" s="5">
        <v>0</v>
      </c>
      <c r="N8472" s="19">
        <v>0</v>
      </c>
    </row>
    <row r="8473" spans="1:14" ht="15.75" hidden="1" customHeight="1" x14ac:dyDescent="0.2">
      <c r="A8473" s="14">
        <v>460</v>
      </c>
      <c r="B8473" s="16">
        <v>860</v>
      </c>
      <c r="C8473" s="14" t="s">
        <v>12634</v>
      </c>
      <c r="D8473" s="17">
        <v>0</v>
      </c>
      <c r="E8473" s="5">
        <v>0</v>
      </c>
      <c r="F8473" s="5">
        <v>0</v>
      </c>
      <c r="G8473" s="5">
        <v>0</v>
      </c>
      <c r="H8473" s="5" t="s">
        <v>11602</v>
      </c>
      <c r="I8473" s="5">
        <v>0</v>
      </c>
      <c r="J8473" s="5">
        <v>0</v>
      </c>
      <c r="K8473" s="5">
        <v>0</v>
      </c>
      <c r="L8473" s="5">
        <v>0</v>
      </c>
      <c r="M8473" s="5">
        <v>0</v>
      </c>
      <c r="N8473" s="19">
        <v>0</v>
      </c>
    </row>
    <row r="8474" spans="1:14" ht="15.75" hidden="1" customHeight="1" x14ac:dyDescent="0.2">
      <c r="A8474" s="14">
        <v>461</v>
      </c>
      <c r="B8474" s="16">
        <v>860</v>
      </c>
      <c r="C8474" s="14" t="s">
        <v>12635</v>
      </c>
      <c r="D8474" s="17">
        <v>0</v>
      </c>
      <c r="E8474" s="5">
        <v>0</v>
      </c>
      <c r="F8474" s="5">
        <v>0</v>
      </c>
      <c r="G8474" s="5">
        <v>0</v>
      </c>
      <c r="H8474" s="5" t="s">
        <v>11602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  <c r="N8474" s="19">
        <v>0</v>
      </c>
    </row>
    <row r="8475" spans="1:14" ht="15.75" hidden="1" customHeight="1" x14ac:dyDescent="0.2">
      <c r="A8475" s="14">
        <v>462</v>
      </c>
      <c r="B8475" s="16">
        <v>860</v>
      </c>
      <c r="C8475" s="14" t="s">
        <v>12636</v>
      </c>
      <c r="D8475" s="17">
        <v>0</v>
      </c>
      <c r="E8475" s="5">
        <v>0</v>
      </c>
      <c r="F8475" s="5">
        <v>0</v>
      </c>
      <c r="G8475" s="5">
        <v>0</v>
      </c>
      <c r="H8475" s="5" t="s">
        <v>11602</v>
      </c>
      <c r="I8475" s="5">
        <v>0</v>
      </c>
      <c r="J8475" s="5">
        <v>0</v>
      </c>
      <c r="K8475" s="5">
        <v>0</v>
      </c>
      <c r="L8475" s="5">
        <v>0</v>
      </c>
      <c r="M8475" s="5">
        <v>0</v>
      </c>
      <c r="N8475" s="19">
        <v>0</v>
      </c>
    </row>
    <row r="8476" spans="1:14" ht="15.75" hidden="1" customHeight="1" x14ac:dyDescent="0.2">
      <c r="A8476" s="14">
        <v>463</v>
      </c>
      <c r="B8476" s="16">
        <v>860</v>
      </c>
      <c r="C8476" s="14" t="s">
        <v>12637</v>
      </c>
      <c r="D8476" s="17">
        <v>0</v>
      </c>
      <c r="E8476" s="5">
        <v>0</v>
      </c>
      <c r="F8476" s="5">
        <v>0</v>
      </c>
      <c r="G8476" s="5">
        <v>0</v>
      </c>
      <c r="H8476" s="5" t="s">
        <v>11602</v>
      </c>
      <c r="I8476" s="5">
        <v>0</v>
      </c>
      <c r="J8476" s="5">
        <v>0</v>
      </c>
      <c r="K8476" s="5">
        <v>0</v>
      </c>
      <c r="L8476" s="5">
        <v>0</v>
      </c>
      <c r="M8476" s="5">
        <v>0</v>
      </c>
      <c r="N8476" s="19">
        <v>0</v>
      </c>
    </row>
    <row r="8477" spans="1:14" ht="15.75" hidden="1" customHeight="1" x14ac:dyDescent="0.2">
      <c r="A8477" s="14">
        <v>464</v>
      </c>
      <c r="B8477" s="16">
        <v>860</v>
      </c>
      <c r="C8477" s="14" t="s">
        <v>12638</v>
      </c>
      <c r="D8477" s="17">
        <v>0</v>
      </c>
      <c r="E8477" s="5">
        <v>0</v>
      </c>
      <c r="F8477" s="5">
        <v>0</v>
      </c>
      <c r="G8477" s="5">
        <v>0</v>
      </c>
      <c r="H8477" s="5" t="s">
        <v>11602</v>
      </c>
      <c r="I8477" s="5">
        <v>0</v>
      </c>
      <c r="J8477" s="5">
        <v>0</v>
      </c>
      <c r="K8477" s="5">
        <v>0</v>
      </c>
      <c r="L8477" s="5">
        <v>0</v>
      </c>
      <c r="M8477" s="5">
        <v>0</v>
      </c>
      <c r="N8477" s="19">
        <v>0</v>
      </c>
    </row>
    <row r="8478" spans="1:14" ht="15.75" hidden="1" customHeight="1" x14ac:dyDescent="0.2">
      <c r="A8478" s="14">
        <v>465</v>
      </c>
      <c r="B8478" s="16">
        <v>860</v>
      </c>
      <c r="C8478" s="14" t="s">
        <v>12639</v>
      </c>
      <c r="D8478" s="17">
        <v>0</v>
      </c>
      <c r="E8478" s="5">
        <v>0</v>
      </c>
      <c r="F8478" s="5">
        <v>0</v>
      </c>
      <c r="G8478" s="5">
        <v>0</v>
      </c>
      <c r="H8478" s="5" t="s">
        <v>11602</v>
      </c>
      <c r="I8478" s="5">
        <v>0</v>
      </c>
      <c r="J8478" s="5">
        <v>0</v>
      </c>
      <c r="K8478" s="5">
        <v>0</v>
      </c>
      <c r="L8478" s="5">
        <v>0</v>
      </c>
      <c r="M8478" s="5">
        <v>0</v>
      </c>
      <c r="N8478" s="19">
        <v>0</v>
      </c>
    </row>
    <row r="8479" spans="1:14" ht="15.75" hidden="1" customHeight="1" x14ac:dyDescent="0.2">
      <c r="A8479" s="14">
        <v>466</v>
      </c>
      <c r="B8479" s="16">
        <v>860</v>
      </c>
      <c r="C8479" s="14" t="s">
        <v>12640</v>
      </c>
      <c r="D8479" s="17">
        <v>0</v>
      </c>
      <c r="E8479" s="5">
        <v>0</v>
      </c>
      <c r="F8479" s="5">
        <v>0</v>
      </c>
      <c r="G8479" s="5">
        <v>0</v>
      </c>
      <c r="H8479" s="5" t="s">
        <v>11602</v>
      </c>
      <c r="I8479" s="5">
        <v>0</v>
      </c>
      <c r="J8479" s="5">
        <v>0</v>
      </c>
      <c r="K8479" s="5">
        <v>0</v>
      </c>
      <c r="L8479" s="5">
        <v>0</v>
      </c>
      <c r="M8479" s="5">
        <v>0</v>
      </c>
      <c r="N8479" s="19">
        <v>0</v>
      </c>
    </row>
    <row r="8480" spans="1:14" ht="15.75" hidden="1" customHeight="1" x14ac:dyDescent="0.2">
      <c r="A8480" s="14">
        <v>467</v>
      </c>
      <c r="B8480" s="16">
        <v>860</v>
      </c>
      <c r="C8480" s="14" t="s">
        <v>12641</v>
      </c>
      <c r="D8480" s="17">
        <v>0</v>
      </c>
      <c r="E8480" s="5">
        <v>0</v>
      </c>
      <c r="F8480" s="5">
        <v>0</v>
      </c>
      <c r="G8480" s="5">
        <v>0</v>
      </c>
      <c r="H8480" s="5" t="s">
        <v>11602</v>
      </c>
      <c r="I8480" s="5">
        <v>0</v>
      </c>
      <c r="J8480" s="5">
        <v>0</v>
      </c>
      <c r="K8480" s="5">
        <v>0</v>
      </c>
      <c r="L8480" s="5">
        <v>0</v>
      </c>
      <c r="M8480" s="5">
        <v>0</v>
      </c>
      <c r="N8480" s="19">
        <v>0</v>
      </c>
    </row>
    <row r="8481" spans="1:14" ht="15.75" hidden="1" customHeight="1" x14ac:dyDescent="0.2">
      <c r="A8481" s="14">
        <v>468</v>
      </c>
      <c r="B8481" s="16">
        <v>860</v>
      </c>
      <c r="C8481" s="14" t="s">
        <v>12642</v>
      </c>
      <c r="D8481" s="17">
        <v>0</v>
      </c>
      <c r="E8481" s="5">
        <v>0</v>
      </c>
      <c r="F8481" s="5">
        <v>0</v>
      </c>
      <c r="G8481" s="5">
        <v>0</v>
      </c>
      <c r="H8481" s="5" t="s">
        <v>11602</v>
      </c>
      <c r="I8481" s="5">
        <v>0</v>
      </c>
      <c r="J8481" s="5">
        <v>0</v>
      </c>
      <c r="K8481" s="5">
        <v>0</v>
      </c>
      <c r="L8481" s="5">
        <v>0</v>
      </c>
      <c r="M8481" s="5">
        <v>0</v>
      </c>
      <c r="N8481" s="19">
        <v>0</v>
      </c>
    </row>
    <row r="8482" spans="1:14" ht="15.75" hidden="1" customHeight="1" x14ac:dyDescent="0.2">
      <c r="A8482" s="14">
        <v>469</v>
      </c>
      <c r="B8482" s="16">
        <v>860</v>
      </c>
      <c r="C8482" s="14" t="s">
        <v>12643</v>
      </c>
      <c r="D8482" s="17">
        <v>0</v>
      </c>
      <c r="E8482" s="5">
        <v>0</v>
      </c>
      <c r="F8482" s="5">
        <v>0</v>
      </c>
      <c r="G8482" s="5">
        <v>0</v>
      </c>
      <c r="H8482" s="5" t="s">
        <v>11602</v>
      </c>
      <c r="I8482" s="5">
        <v>0</v>
      </c>
      <c r="J8482" s="5">
        <v>0</v>
      </c>
      <c r="K8482" s="5">
        <v>0</v>
      </c>
      <c r="L8482" s="5">
        <v>0</v>
      </c>
      <c r="M8482" s="5">
        <v>0</v>
      </c>
      <c r="N8482" s="19">
        <v>0</v>
      </c>
    </row>
    <row r="8483" spans="1:14" ht="15.75" hidden="1" customHeight="1" x14ac:dyDescent="0.2">
      <c r="A8483" s="14">
        <v>470</v>
      </c>
      <c r="B8483" s="16">
        <v>860</v>
      </c>
      <c r="C8483" s="14" t="s">
        <v>12644</v>
      </c>
      <c r="D8483" s="17">
        <v>0</v>
      </c>
      <c r="E8483" s="5">
        <v>0</v>
      </c>
      <c r="F8483" s="5">
        <v>0</v>
      </c>
      <c r="G8483" s="5">
        <v>0</v>
      </c>
      <c r="H8483" s="5" t="s">
        <v>11602</v>
      </c>
      <c r="I8483" s="5">
        <v>0</v>
      </c>
      <c r="J8483" s="5">
        <v>0</v>
      </c>
      <c r="K8483" s="5">
        <v>0</v>
      </c>
      <c r="L8483" s="5">
        <v>0</v>
      </c>
      <c r="M8483" s="5">
        <v>0</v>
      </c>
      <c r="N8483" s="19">
        <v>0</v>
      </c>
    </row>
    <row r="8484" spans="1:14" ht="15.75" hidden="1" customHeight="1" x14ac:dyDescent="0.2">
      <c r="A8484" s="14">
        <v>471</v>
      </c>
      <c r="B8484" s="16">
        <v>860</v>
      </c>
      <c r="C8484" s="14" t="s">
        <v>12645</v>
      </c>
      <c r="D8484" s="17">
        <v>0</v>
      </c>
      <c r="E8484" s="5">
        <v>0</v>
      </c>
      <c r="F8484" s="5">
        <v>0</v>
      </c>
      <c r="G8484" s="5">
        <v>0</v>
      </c>
      <c r="H8484" s="5" t="s">
        <v>11602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19">
        <v>0</v>
      </c>
    </row>
    <row r="8485" spans="1:14" ht="15.75" hidden="1" customHeight="1" x14ac:dyDescent="0.2">
      <c r="A8485" s="14">
        <v>472</v>
      </c>
      <c r="B8485" s="16">
        <v>860</v>
      </c>
      <c r="C8485" s="14" t="s">
        <v>12646</v>
      </c>
      <c r="D8485" s="17">
        <v>0</v>
      </c>
      <c r="E8485" s="5">
        <v>0</v>
      </c>
      <c r="F8485" s="5">
        <v>0</v>
      </c>
      <c r="G8485" s="5">
        <v>0</v>
      </c>
      <c r="H8485" s="5" t="s">
        <v>11602</v>
      </c>
      <c r="I8485" s="5">
        <v>0</v>
      </c>
      <c r="J8485" s="5">
        <v>0</v>
      </c>
      <c r="K8485" s="5">
        <v>0</v>
      </c>
      <c r="L8485" s="5">
        <v>0</v>
      </c>
      <c r="M8485" s="5">
        <v>0</v>
      </c>
      <c r="N8485" s="19">
        <v>0</v>
      </c>
    </row>
    <row r="8486" spans="1:14" ht="15.75" hidden="1" customHeight="1" x14ac:dyDescent="0.2">
      <c r="A8486" s="14">
        <v>473</v>
      </c>
      <c r="B8486" s="16">
        <v>860</v>
      </c>
      <c r="C8486" s="14" t="s">
        <v>12647</v>
      </c>
      <c r="D8486" s="17">
        <v>0</v>
      </c>
      <c r="E8486" s="5">
        <v>0</v>
      </c>
      <c r="F8486" s="5">
        <v>0</v>
      </c>
      <c r="G8486" s="5">
        <v>0</v>
      </c>
      <c r="H8486" s="5" t="s">
        <v>11602</v>
      </c>
      <c r="I8486" s="5">
        <v>0</v>
      </c>
      <c r="J8486" s="5">
        <v>0</v>
      </c>
      <c r="K8486" s="5">
        <v>0</v>
      </c>
      <c r="L8486" s="5">
        <v>0</v>
      </c>
      <c r="M8486" s="5">
        <v>0</v>
      </c>
      <c r="N8486" s="19">
        <v>0</v>
      </c>
    </row>
    <row r="8487" spans="1:14" ht="15.75" hidden="1" customHeight="1" x14ac:dyDescent="0.2">
      <c r="A8487" s="14">
        <v>474</v>
      </c>
      <c r="B8487" s="16">
        <v>860</v>
      </c>
      <c r="C8487" s="14" t="s">
        <v>12648</v>
      </c>
      <c r="D8487" s="17">
        <v>0</v>
      </c>
      <c r="E8487" s="5">
        <v>0</v>
      </c>
      <c r="F8487" s="5">
        <v>0</v>
      </c>
      <c r="G8487" s="5">
        <v>0</v>
      </c>
      <c r="H8487" s="5" t="s">
        <v>11602</v>
      </c>
      <c r="I8487" s="5">
        <v>0</v>
      </c>
      <c r="J8487" s="5">
        <v>0</v>
      </c>
      <c r="K8487" s="5">
        <v>0</v>
      </c>
      <c r="L8487" s="5">
        <v>0</v>
      </c>
      <c r="M8487" s="5">
        <v>0</v>
      </c>
      <c r="N8487" s="19">
        <v>0</v>
      </c>
    </row>
    <row r="8488" spans="1:14" ht="15.75" hidden="1" customHeight="1" x14ac:dyDescent="0.2">
      <c r="A8488" s="14">
        <v>475</v>
      </c>
      <c r="B8488" s="16">
        <v>860</v>
      </c>
      <c r="C8488" s="14" t="s">
        <v>12649</v>
      </c>
      <c r="D8488" s="17">
        <v>0</v>
      </c>
      <c r="E8488" s="5">
        <v>0</v>
      </c>
      <c r="F8488" s="5">
        <v>0</v>
      </c>
      <c r="G8488" s="5">
        <v>0</v>
      </c>
      <c r="H8488" s="5" t="s">
        <v>11602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  <c r="N8488" s="19">
        <v>0</v>
      </c>
    </row>
    <row r="8489" spans="1:14" ht="15.75" hidden="1" customHeight="1" x14ac:dyDescent="0.2">
      <c r="A8489" s="14">
        <v>476</v>
      </c>
      <c r="B8489" s="16">
        <v>860</v>
      </c>
      <c r="C8489" s="14" t="s">
        <v>12650</v>
      </c>
      <c r="D8489" s="17">
        <v>0</v>
      </c>
      <c r="E8489" s="5">
        <v>0</v>
      </c>
      <c r="F8489" s="5">
        <v>0</v>
      </c>
      <c r="G8489" s="5">
        <v>0</v>
      </c>
      <c r="H8489" s="5" t="s">
        <v>11602</v>
      </c>
      <c r="I8489" s="5">
        <v>0</v>
      </c>
      <c r="J8489" s="5">
        <v>0</v>
      </c>
      <c r="K8489" s="5">
        <v>0</v>
      </c>
      <c r="L8489" s="5">
        <v>0</v>
      </c>
      <c r="M8489" s="5">
        <v>0</v>
      </c>
      <c r="N8489" s="19">
        <v>0</v>
      </c>
    </row>
    <row r="8490" spans="1:14" ht="15.75" hidden="1" customHeight="1" x14ac:dyDescent="0.2">
      <c r="A8490" s="14">
        <v>477</v>
      </c>
      <c r="B8490" s="16">
        <v>860</v>
      </c>
      <c r="C8490" s="14" t="s">
        <v>12651</v>
      </c>
      <c r="D8490" s="17">
        <v>0</v>
      </c>
      <c r="E8490" s="5">
        <v>0</v>
      </c>
      <c r="F8490" s="5">
        <v>0</v>
      </c>
      <c r="G8490" s="5">
        <v>0</v>
      </c>
      <c r="H8490" s="5" t="s">
        <v>11602</v>
      </c>
      <c r="I8490" s="5">
        <v>0</v>
      </c>
      <c r="J8490" s="5">
        <v>0</v>
      </c>
      <c r="K8490" s="5">
        <v>0</v>
      </c>
      <c r="L8490" s="5">
        <v>0</v>
      </c>
      <c r="M8490" s="5">
        <v>0</v>
      </c>
      <c r="N8490" s="19">
        <v>0</v>
      </c>
    </row>
    <row r="8491" spans="1:14" ht="15.75" hidden="1" customHeight="1" x14ac:dyDescent="0.2">
      <c r="A8491" s="14">
        <v>478</v>
      </c>
      <c r="B8491" s="16">
        <v>860</v>
      </c>
      <c r="C8491" s="14" t="s">
        <v>12652</v>
      </c>
      <c r="D8491" s="17">
        <v>0</v>
      </c>
      <c r="E8491" s="5">
        <v>0</v>
      </c>
      <c r="F8491" s="5">
        <v>0</v>
      </c>
      <c r="G8491" s="5">
        <v>0</v>
      </c>
      <c r="H8491" s="5" t="s">
        <v>11602</v>
      </c>
      <c r="I8491" s="5">
        <v>0</v>
      </c>
      <c r="J8491" s="5">
        <v>0</v>
      </c>
      <c r="K8491" s="5">
        <v>0</v>
      </c>
      <c r="L8491" s="5">
        <v>0</v>
      </c>
      <c r="M8491" s="5">
        <v>0</v>
      </c>
      <c r="N8491" s="19">
        <v>0</v>
      </c>
    </row>
    <row r="8492" spans="1:14" ht="15.75" hidden="1" customHeight="1" x14ac:dyDescent="0.2">
      <c r="A8492" s="14">
        <v>479</v>
      </c>
      <c r="B8492" s="16">
        <v>860</v>
      </c>
      <c r="C8492" s="14" t="s">
        <v>12653</v>
      </c>
      <c r="D8492" s="17">
        <v>0</v>
      </c>
      <c r="E8492" s="5">
        <v>0</v>
      </c>
      <c r="F8492" s="5">
        <v>0</v>
      </c>
      <c r="G8492" s="5">
        <v>0</v>
      </c>
      <c r="H8492" s="5" t="s">
        <v>11602</v>
      </c>
      <c r="I8492" s="5">
        <v>0</v>
      </c>
      <c r="J8492" s="5">
        <v>0</v>
      </c>
      <c r="K8492" s="5">
        <v>0</v>
      </c>
      <c r="L8492" s="5">
        <v>0</v>
      </c>
      <c r="M8492" s="5">
        <v>0</v>
      </c>
      <c r="N8492" s="19">
        <v>0</v>
      </c>
    </row>
    <row r="8493" spans="1:14" ht="15.75" hidden="1" customHeight="1" x14ac:dyDescent="0.2">
      <c r="A8493" s="14">
        <v>480</v>
      </c>
      <c r="B8493" s="16">
        <v>860</v>
      </c>
      <c r="C8493" s="14" t="s">
        <v>12654</v>
      </c>
      <c r="D8493" s="17">
        <v>0</v>
      </c>
      <c r="E8493" s="5">
        <v>0</v>
      </c>
      <c r="F8493" s="5">
        <v>0</v>
      </c>
      <c r="G8493" s="5">
        <v>0</v>
      </c>
      <c r="H8493" s="5" t="s">
        <v>11602</v>
      </c>
      <c r="I8493" s="5">
        <v>0</v>
      </c>
      <c r="J8493" s="5">
        <v>0</v>
      </c>
      <c r="K8493" s="5">
        <v>0</v>
      </c>
      <c r="L8493" s="5">
        <v>0</v>
      </c>
      <c r="M8493" s="5">
        <v>0</v>
      </c>
      <c r="N8493" s="19">
        <v>0</v>
      </c>
    </row>
    <row r="8494" spans="1:14" ht="15.75" hidden="1" customHeight="1" x14ac:dyDescent="0.2">
      <c r="A8494" s="14">
        <v>481</v>
      </c>
      <c r="B8494" s="16">
        <v>860</v>
      </c>
      <c r="C8494" s="14" t="s">
        <v>12655</v>
      </c>
      <c r="D8494" s="17">
        <v>0</v>
      </c>
      <c r="E8494" s="5">
        <v>0</v>
      </c>
      <c r="F8494" s="5">
        <v>0</v>
      </c>
      <c r="G8494" s="5">
        <v>0</v>
      </c>
      <c r="H8494" s="5" t="s">
        <v>11602</v>
      </c>
      <c r="I8494" s="5">
        <v>0</v>
      </c>
      <c r="J8494" s="5">
        <v>0</v>
      </c>
      <c r="K8494" s="5">
        <v>0</v>
      </c>
      <c r="L8494" s="5">
        <v>0</v>
      </c>
      <c r="M8494" s="5">
        <v>0</v>
      </c>
      <c r="N8494" s="19">
        <v>0</v>
      </c>
    </row>
    <row r="8495" spans="1:14" ht="15.75" hidden="1" customHeight="1" x14ac:dyDescent="0.2">
      <c r="A8495" s="14">
        <v>482</v>
      </c>
      <c r="B8495" s="16">
        <v>860</v>
      </c>
      <c r="C8495" s="14" t="s">
        <v>12656</v>
      </c>
      <c r="D8495" s="17">
        <v>0</v>
      </c>
      <c r="E8495" s="5">
        <v>0</v>
      </c>
      <c r="F8495" s="5">
        <v>0</v>
      </c>
      <c r="G8495" s="5">
        <v>0</v>
      </c>
      <c r="H8495" s="5" t="s">
        <v>11602</v>
      </c>
      <c r="I8495" s="5">
        <v>0</v>
      </c>
      <c r="J8495" s="5">
        <v>0</v>
      </c>
      <c r="K8495" s="5">
        <v>0</v>
      </c>
      <c r="L8495" s="5">
        <v>0</v>
      </c>
      <c r="M8495" s="5">
        <v>0</v>
      </c>
      <c r="N8495" s="19">
        <v>0</v>
      </c>
    </row>
    <row r="8496" spans="1:14" ht="15.75" hidden="1" customHeight="1" x14ac:dyDescent="0.2">
      <c r="A8496" s="14">
        <v>483</v>
      </c>
      <c r="B8496" s="16">
        <v>860</v>
      </c>
      <c r="C8496" s="14" t="s">
        <v>12657</v>
      </c>
      <c r="D8496" s="17">
        <v>0</v>
      </c>
      <c r="E8496" s="5">
        <v>0</v>
      </c>
      <c r="F8496" s="5">
        <v>0</v>
      </c>
      <c r="G8496" s="5">
        <v>0</v>
      </c>
      <c r="H8496" s="5" t="s">
        <v>11602</v>
      </c>
      <c r="I8496" s="5">
        <v>0</v>
      </c>
      <c r="J8496" s="5">
        <v>0</v>
      </c>
      <c r="K8496" s="5">
        <v>0</v>
      </c>
      <c r="L8496" s="5">
        <v>0</v>
      </c>
      <c r="M8496" s="5">
        <v>0</v>
      </c>
      <c r="N8496" s="19">
        <v>0</v>
      </c>
    </row>
    <row r="8497" spans="1:14" ht="15.75" hidden="1" customHeight="1" x14ac:dyDescent="0.2">
      <c r="A8497" s="14">
        <v>484</v>
      </c>
      <c r="B8497" s="16">
        <v>860</v>
      </c>
      <c r="C8497" s="14" t="s">
        <v>12658</v>
      </c>
      <c r="D8497" s="17">
        <v>0</v>
      </c>
      <c r="E8497" s="5">
        <v>0</v>
      </c>
      <c r="F8497" s="5">
        <v>0</v>
      </c>
      <c r="G8497" s="5">
        <v>0</v>
      </c>
      <c r="H8497" s="5" t="s">
        <v>11602</v>
      </c>
      <c r="I8497" s="5">
        <v>0</v>
      </c>
      <c r="J8497" s="5">
        <v>0</v>
      </c>
      <c r="K8497" s="5">
        <v>0</v>
      </c>
      <c r="L8497" s="5">
        <v>0</v>
      </c>
      <c r="M8497" s="5">
        <v>0</v>
      </c>
      <c r="N8497" s="19">
        <v>0</v>
      </c>
    </row>
    <row r="8498" spans="1:14" ht="15.75" hidden="1" customHeight="1" x14ac:dyDescent="0.2">
      <c r="A8498" s="14">
        <v>485</v>
      </c>
      <c r="B8498" s="16">
        <v>860</v>
      </c>
      <c r="C8498" s="14" t="s">
        <v>12659</v>
      </c>
      <c r="D8498" s="17">
        <v>0</v>
      </c>
      <c r="E8498" s="5">
        <v>0</v>
      </c>
      <c r="F8498" s="5">
        <v>0</v>
      </c>
      <c r="G8498" s="5">
        <v>0</v>
      </c>
      <c r="H8498" s="5" t="s">
        <v>11602</v>
      </c>
      <c r="I8498" s="5">
        <v>0</v>
      </c>
      <c r="J8498" s="5">
        <v>0</v>
      </c>
      <c r="K8498" s="5">
        <v>0</v>
      </c>
      <c r="L8498" s="5">
        <v>0</v>
      </c>
      <c r="M8498" s="5">
        <v>0</v>
      </c>
      <c r="N8498" s="19">
        <v>0</v>
      </c>
    </row>
    <row r="8499" spans="1:14" ht="15.75" hidden="1" customHeight="1" x14ac:dyDescent="0.2">
      <c r="A8499" s="14">
        <v>486</v>
      </c>
      <c r="B8499" s="16">
        <v>860</v>
      </c>
      <c r="C8499" s="14" t="s">
        <v>12660</v>
      </c>
      <c r="D8499" s="17">
        <v>0</v>
      </c>
      <c r="E8499" s="5">
        <v>0</v>
      </c>
      <c r="F8499" s="5">
        <v>0</v>
      </c>
      <c r="G8499" s="5">
        <v>0</v>
      </c>
      <c r="H8499" s="5" t="s">
        <v>11602</v>
      </c>
      <c r="I8499" s="5">
        <v>0</v>
      </c>
      <c r="J8499" s="5">
        <v>0</v>
      </c>
      <c r="K8499" s="5">
        <v>0</v>
      </c>
      <c r="L8499" s="5">
        <v>0</v>
      </c>
      <c r="M8499" s="5">
        <v>0</v>
      </c>
      <c r="N8499" s="19">
        <v>0</v>
      </c>
    </row>
    <row r="8500" spans="1:14" ht="15.75" hidden="1" customHeight="1" x14ac:dyDescent="0.2">
      <c r="A8500" s="14">
        <v>487</v>
      </c>
      <c r="B8500" s="16">
        <v>860</v>
      </c>
      <c r="C8500" s="14" t="s">
        <v>12661</v>
      </c>
      <c r="D8500" s="17">
        <v>0</v>
      </c>
      <c r="E8500" s="5">
        <v>0</v>
      </c>
      <c r="F8500" s="5">
        <v>0</v>
      </c>
      <c r="G8500" s="5">
        <v>0</v>
      </c>
      <c r="H8500" s="5" t="s">
        <v>11602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19">
        <v>0</v>
      </c>
    </row>
    <row r="8501" spans="1:14" ht="15.75" hidden="1" customHeight="1" x14ac:dyDescent="0.2">
      <c r="A8501" s="14">
        <v>488</v>
      </c>
      <c r="B8501" s="16">
        <v>860</v>
      </c>
      <c r="C8501" s="14" t="s">
        <v>12662</v>
      </c>
      <c r="D8501" s="17">
        <v>0</v>
      </c>
      <c r="E8501" s="5">
        <v>0</v>
      </c>
      <c r="F8501" s="5">
        <v>0</v>
      </c>
      <c r="G8501" s="5">
        <v>0</v>
      </c>
      <c r="H8501" s="5" t="s">
        <v>11602</v>
      </c>
      <c r="I8501" s="5">
        <v>0</v>
      </c>
      <c r="J8501" s="5">
        <v>0</v>
      </c>
      <c r="K8501" s="5">
        <v>0</v>
      </c>
      <c r="L8501" s="5">
        <v>0</v>
      </c>
      <c r="M8501" s="5">
        <v>0</v>
      </c>
      <c r="N8501" s="19">
        <v>0</v>
      </c>
    </row>
    <row r="8502" spans="1:14" ht="15.75" hidden="1" customHeight="1" x14ac:dyDescent="0.2">
      <c r="A8502" s="14">
        <v>489</v>
      </c>
      <c r="B8502" s="16">
        <v>860</v>
      </c>
      <c r="C8502" s="14" t="s">
        <v>12663</v>
      </c>
      <c r="D8502" s="17">
        <v>0</v>
      </c>
      <c r="E8502" s="5">
        <v>0</v>
      </c>
      <c r="F8502" s="5">
        <v>0</v>
      </c>
      <c r="G8502" s="5">
        <v>0</v>
      </c>
      <c r="H8502" s="5" t="s">
        <v>11602</v>
      </c>
      <c r="I8502" s="5">
        <v>0</v>
      </c>
      <c r="J8502" s="5">
        <v>0</v>
      </c>
      <c r="K8502" s="5">
        <v>0</v>
      </c>
      <c r="L8502" s="5">
        <v>0</v>
      </c>
      <c r="M8502" s="5">
        <v>0</v>
      </c>
      <c r="N8502" s="19">
        <v>0</v>
      </c>
    </row>
    <row r="8503" spans="1:14" ht="15.75" hidden="1" customHeight="1" x14ac:dyDescent="0.2">
      <c r="A8503" s="14">
        <v>490</v>
      </c>
      <c r="B8503" s="16">
        <v>860</v>
      </c>
      <c r="C8503" s="14" t="s">
        <v>12664</v>
      </c>
      <c r="D8503" s="17">
        <v>0</v>
      </c>
      <c r="E8503" s="5">
        <v>0</v>
      </c>
      <c r="F8503" s="5">
        <v>0</v>
      </c>
      <c r="G8503" s="5">
        <v>0</v>
      </c>
      <c r="H8503" s="5" t="s">
        <v>11602</v>
      </c>
      <c r="I8503" s="5">
        <v>0</v>
      </c>
      <c r="J8503" s="5">
        <v>0</v>
      </c>
      <c r="K8503" s="5">
        <v>0</v>
      </c>
      <c r="L8503" s="5">
        <v>0</v>
      </c>
      <c r="M8503" s="5">
        <v>0</v>
      </c>
      <c r="N8503" s="19">
        <v>0</v>
      </c>
    </row>
    <row r="8504" spans="1:14" ht="15.75" customHeight="1" x14ac:dyDescent="0.2">
      <c r="A8504" s="14">
        <v>491</v>
      </c>
      <c r="B8504" s="16">
        <v>860</v>
      </c>
      <c r="C8504" s="14" t="s">
        <v>12665</v>
      </c>
      <c r="D8504" s="17">
        <v>1</v>
      </c>
      <c r="E8504" s="5" t="s">
        <v>6288</v>
      </c>
      <c r="F8504" s="5" t="s">
        <v>12666</v>
      </c>
      <c r="G8504" s="5" t="s">
        <v>12667</v>
      </c>
      <c r="H8504" s="20" t="str">
        <f ca="1">IFERROR(__xludf.DUMMYFUNCTION("GOOGLETRANSLATE(VIET!K8504,""vi"",""en"")"),"Literature (novels, poetry)")</f>
        <v>Literature (novels, poetry)</v>
      </c>
      <c r="I8504" s="5">
        <v>0</v>
      </c>
      <c r="J8504" s="5">
        <v>2018</v>
      </c>
      <c r="K8504" s="5">
        <v>1</v>
      </c>
      <c r="L8504" s="5" t="s">
        <v>11439</v>
      </c>
      <c r="M8504" s="5" t="s">
        <v>1400</v>
      </c>
      <c r="N8504" s="19">
        <v>9786047746194</v>
      </c>
    </row>
    <row r="8505" spans="1:14" ht="15.75" customHeight="1" x14ac:dyDescent="0.2">
      <c r="A8505" s="14">
        <v>492</v>
      </c>
      <c r="B8505" s="16">
        <v>860</v>
      </c>
      <c r="C8505" s="14" t="s">
        <v>12668</v>
      </c>
      <c r="D8505" s="17">
        <v>1</v>
      </c>
      <c r="E8505" s="5" t="s">
        <v>12669</v>
      </c>
      <c r="F8505" s="5" t="s">
        <v>12670</v>
      </c>
      <c r="G8505" s="5" t="s">
        <v>12667</v>
      </c>
      <c r="H8505" s="20" t="str">
        <f ca="1">IFERROR(__xludf.DUMMYFUNCTION("GOOGLETRANSLATE(VIET!K8505,""vi"",""en"")"),"Literature (novels, poetry)")</f>
        <v>Literature (novels, poetry)</v>
      </c>
      <c r="I8505" s="5">
        <v>0</v>
      </c>
      <c r="J8505" s="5">
        <v>2018</v>
      </c>
      <c r="K8505" s="5">
        <v>1</v>
      </c>
      <c r="L8505" s="5" t="s">
        <v>1549</v>
      </c>
      <c r="M8505" s="5" t="s">
        <v>1400</v>
      </c>
      <c r="N8505" s="19">
        <v>9786048944216</v>
      </c>
    </row>
    <row r="8506" spans="1:14" ht="15.75" customHeight="1" x14ac:dyDescent="0.2">
      <c r="A8506" s="14">
        <v>493</v>
      </c>
      <c r="B8506" s="16">
        <v>860</v>
      </c>
      <c r="C8506" s="14" t="s">
        <v>12671</v>
      </c>
      <c r="D8506" s="17">
        <v>1</v>
      </c>
      <c r="E8506" s="5" t="s">
        <v>12672</v>
      </c>
      <c r="F8506" s="5">
        <v>0</v>
      </c>
      <c r="G8506" s="5" t="s">
        <v>7621</v>
      </c>
      <c r="H8506" s="20" t="str">
        <f ca="1">IFERROR(__xludf.DUMMYFUNCTION("GOOGLETRANSLATE(VIET!K8506,""vi"",""en"")"),"Literature (novels, poetry)")</f>
        <v>Literature (novels, poetry)</v>
      </c>
      <c r="I8506" s="5">
        <v>0</v>
      </c>
      <c r="J8506" s="5">
        <v>2014</v>
      </c>
      <c r="K8506" s="5">
        <v>1</v>
      </c>
      <c r="L8506" s="5" t="s">
        <v>11610</v>
      </c>
      <c r="M8506" s="5" t="s">
        <v>1400</v>
      </c>
      <c r="N8506" s="19">
        <v>9786049143106</v>
      </c>
    </row>
    <row r="8507" spans="1:14" ht="15.75" hidden="1" customHeight="1" x14ac:dyDescent="0.2">
      <c r="A8507" s="14">
        <v>494</v>
      </c>
      <c r="B8507" s="16">
        <v>860</v>
      </c>
      <c r="C8507" s="14" t="s">
        <v>12671</v>
      </c>
      <c r="D8507" s="17">
        <v>0</v>
      </c>
      <c r="E8507" s="5">
        <v>0</v>
      </c>
      <c r="F8507" s="5">
        <v>0</v>
      </c>
      <c r="G8507" s="5">
        <v>0</v>
      </c>
      <c r="H8507" s="5" t="s">
        <v>11602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  <c r="N8507" s="19">
        <v>0</v>
      </c>
    </row>
    <row r="8508" spans="1:14" ht="15.75" hidden="1" customHeight="1" x14ac:dyDescent="0.2">
      <c r="A8508" s="14">
        <v>495</v>
      </c>
      <c r="B8508" s="16">
        <v>860</v>
      </c>
      <c r="C8508" s="14" t="s">
        <v>12673</v>
      </c>
      <c r="D8508" s="17">
        <v>0</v>
      </c>
      <c r="E8508" s="5">
        <v>0</v>
      </c>
      <c r="F8508" s="5">
        <v>0</v>
      </c>
      <c r="G8508" s="5">
        <v>0</v>
      </c>
      <c r="H8508" s="5" t="s">
        <v>11602</v>
      </c>
      <c r="I8508" s="5">
        <v>0</v>
      </c>
      <c r="J8508" s="5">
        <v>0</v>
      </c>
      <c r="K8508" s="5">
        <v>0</v>
      </c>
      <c r="L8508" s="5">
        <v>0</v>
      </c>
      <c r="M8508" s="5">
        <v>0</v>
      </c>
      <c r="N8508" s="19">
        <v>0</v>
      </c>
    </row>
    <row r="8509" spans="1:14" ht="15.75" hidden="1" customHeight="1" x14ac:dyDescent="0.2">
      <c r="A8509" s="14">
        <v>496</v>
      </c>
      <c r="B8509" s="16">
        <v>860</v>
      </c>
      <c r="C8509" s="14" t="s">
        <v>12674</v>
      </c>
      <c r="D8509" s="17">
        <v>0</v>
      </c>
      <c r="E8509" s="5">
        <v>0</v>
      </c>
      <c r="F8509" s="5">
        <v>0</v>
      </c>
      <c r="G8509" s="5">
        <v>0</v>
      </c>
      <c r="H8509" s="5" t="s">
        <v>11602</v>
      </c>
      <c r="I8509" s="5">
        <v>0</v>
      </c>
      <c r="J8509" s="5">
        <v>0</v>
      </c>
      <c r="K8509" s="5">
        <v>0</v>
      </c>
      <c r="L8509" s="5">
        <v>0</v>
      </c>
      <c r="M8509" s="5">
        <v>0</v>
      </c>
      <c r="N8509" s="19">
        <v>0</v>
      </c>
    </row>
    <row r="8510" spans="1:14" ht="15.75" hidden="1" customHeight="1" x14ac:dyDescent="0.2">
      <c r="A8510" s="14">
        <v>497</v>
      </c>
      <c r="B8510" s="16">
        <v>860</v>
      </c>
      <c r="C8510" s="14" t="s">
        <v>12675</v>
      </c>
      <c r="D8510" s="17">
        <v>0</v>
      </c>
      <c r="E8510" s="5">
        <v>0</v>
      </c>
      <c r="F8510" s="5">
        <v>0</v>
      </c>
      <c r="G8510" s="5">
        <v>0</v>
      </c>
      <c r="H8510" s="5" t="s">
        <v>11602</v>
      </c>
      <c r="I8510" s="5">
        <v>0</v>
      </c>
      <c r="J8510" s="5">
        <v>0</v>
      </c>
      <c r="K8510" s="5">
        <v>0</v>
      </c>
      <c r="L8510" s="5">
        <v>0</v>
      </c>
      <c r="M8510" s="5">
        <v>0</v>
      </c>
      <c r="N8510" s="19">
        <v>0</v>
      </c>
    </row>
    <row r="8511" spans="1:14" ht="15.75" hidden="1" customHeight="1" x14ac:dyDescent="0.2">
      <c r="A8511" s="14">
        <v>498</v>
      </c>
      <c r="B8511" s="16">
        <v>860</v>
      </c>
      <c r="C8511" s="14" t="s">
        <v>12676</v>
      </c>
      <c r="D8511" s="17">
        <v>0</v>
      </c>
      <c r="E8511" s="5">
        <v>0</v>
      </c>
      <c r="F8511" s="5">
        <v>0</v>
      </c>
      <c r="G8511" s="5">
        <v>0</v>
      </c>
      <c r="H8511" s="5" t="s">
        <v>11602</v>
      </c>
      <c r="I8511" s="5">
        <v>0</v>
      </c>
      <c r="J8511" s="5">
        <v>0</v>
      </c>
      <c r="K8511" s="5">
        <v>0</v>
      </c>
      <c r="L8511" s="5">
        <v>0</v>
      </c>
      <c r="M8511" s="5">
        <v>0</v>
      </c>
      <c r="N8511" s="19">
        <v>0</v>
      </c>
    </row>
    <row r="8512" spans="1:14" ht="15.75" hidden="1" customHeight="1" x14ac:dyDescent="0.2">
      <c r="A8512" s="14">
        <v>499</v>
      </c>
      <c r="B8512" s="16">
        <v>860</v>
      </c>
      <c r="C8512" s="14" t="s">
        <v>12677</v>
      </c>
      <c r="D8512" s="17">
        <v>0</v>
      </c>
      <c r="E8512" s="5">
        <v>0</v>
      </c>
      <c r="F8512" s="5">
        <v>0</v>
      </c>
      <c r="G8512" s="5">
        <v>0</v>
      </c>
      <c r="H8512" s="5" t="s">
        <v>11602</v>
      </c>
      <c r="I8512" s="5">
        <v>0</v>
      </c>
      <c r="J8512" s="5">
        <v>0</v>
      </c>
      <c r="K8512" s="5">
        <v>0</v>
      </c>
      <c r="L8512" s="5">
        <v>0</v>
      </c>
      <c r="M8512" s="5">
        <v>0</v>
      </c>
      <c r="N8512" s="19">
        <v>0</v>
      </c>
    </row>
    <row r="8513" spans="1:14" ht="15.75" hidden="1" customHeight="1" x14ac:dyDescent="0.2">
      <c r="A8513" s="14">
        <v>500</v>
      </c>
      <c r="B8513" s="16">
        <v>860</v>
      </c>
      <c r="C8513" s="14" t="s">
        <v>12678</v>
      </c>
      <c r="D8513" s="17">
        <v>0</v>
      </c>
      <c r="E8513" s="5">
        <v>0</v>
      </c>
      <c r="F8513" s="5">
        <v>0</v>
      </c>
      <c r="G8513" s="5">
        <v>0</v>
      </c>
      <c r="H8513" s="5" t="s">
        <v>11602</v>
      </c>
      <c r="I8513" s="5">
        <v>0</v>
      </c>
      <c r="J8513" s="5">
        <v>0</v>
      </c>
      <c r="K8513" s="5">
        <v>0</v>
      </c>
      <c r="L8513" s="5">
        <v>0</v>
      </c>
      <c r="M8513" s="5">
        <v>0</v>
      </c>
      <c r="N8513" s="19">
        <v>0</v>
      </c>
    </row>
    <row r="8514" spans="1:14" ht="15.75" hidden="1" customHeight="1" x14ac:dyDescent="0.2">
      <c r="A8514" s="14">
        <v>501</v>
      </c>
      <c r="B8514" s="16">
        <v>860</v>
      </c>
      <c r="C8514" s="14" t="s">
        <v>12679</v>
      </c>
      <c r="D8514" s="17">
        <v>0</v>
      </c>
      <c r="E8514" s="5">
        <v>0</v>
      </c>
      <c r="F8514" s="5">
        <v>0</v>
      </c>
      <c r="G8514" s="5">
        <v>0</v>
      </c>
      <c r="H8514" s="5" t="s">
        <v>11602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  <c r="N8514" s="19">
        <v>0</v>
      </c>
    </row>
    <row r="8515" spans="1:14" ht="15.75" hidden="1" customHeight="1" x14ac:dyDescent="0.2">
      <c r="A8515" s="14">
        <v>502</v>
      </c>
      <c r="B8515" s="16">
        <v>860</v>
      </c>
      <c r="C8515" s="14" t="s">
        <v>12680</v>
      </c>
      <c r="D8515" s="17">
        <v>0</v>
      </c>
      <c r="E8515" s="5">
        <v>0</v>
      </c>
      <c r="F8515" s="5">
        <v>0</v>
      </c>
      <c r="G8515" s="5">
        <v>0</v>
      </c>
      <c r="H8515" s="5" t="s">
        <v>11602</v>
      </c>
      <c r="I8515" s="5">
        <v>0</v>
      </c>
      <c r="J8515" s="5">
        <v>0</v>
      </c>
      <c r="K8515" s="5">
        <v>0</v>
      </c>
      <c r="L8515" s="5">
        <v>0</v>
      </c>
      <c r="M8515" s="5">
        <v>0</v>
      </c>
      <c r="N8515" s="19">
        <v>0</v>
      </c>
    </row>
    <row r="8516" spans="1:14" ht="15.75" hidden="1" customHeight="1" x14ac:dyDescent="0.2">
      <c r="A8516" s="14">
        <v>503</v>
      </c>
      <c r="B8516" s="16">
        <v>860</v>
      </c>
      <c r="C8516" s="14" t="s">
        <v>12681</v>
      </c>
      <c r="D8516" s="17">
        <v>0</v>
      </c>
      <c r="E8516" s="5">
        <v>0</v>
      </c>
      <c r="F8516" s="5">
        <v>0</v>
      </c>
      <c r="G8516" s="5">
        <v>0</v>
      </c>
      <c r="H8516" s="5" t="s">
        <v>11602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  <c r="N8516" s="19">
        <v>0</v>
      </c>
    </row>
    <row r="8517" spans="1:14" ht="15.75" hidden="1" customHeight="1" x14ac:dyDescent="0.2">
      <c r="A8517" s="14">
        <v>504</v>
      </c>
      <c r="B8517" s="16">
        <v>860</v>
      </c>
      <c r="C8517" s="14" t="s">
        <v>12682</v>
      </c>
      <c r="D8517" s="17">
        <v>0</v>
      </c>
      <c r="E8517" s="5">
        <v>0</v>
      </c>
      <c r="F8517" s="5">
        <v>0</v>
      </c>
      <c r="G8517" s="5">
        <v>0</v>
      </c>
      <c r="H8517" s="5" t="s">
        <v>11602</v>
      </c>
      <c r="I8517" s="5">
        <v>0</v>
      </c>
      <c r="J8517" s="5">
        <v>0</v>
      </c>
      <c r="K8517" s="5">
        <v>0</v>
      </c>
      <c r="L8517" s="5">
        <v>0</v>
      </c>
      <c r="M8517" s="5">
        <v>0</v>
      </c>
      <c r="N8517" s="19">
        <v>0</v>
      </c>
    </row>
    <row r="8518" spans="1:14" ht="15.75" hidden="1" customHeight="1" x14ac:dyDescent="0.2">
      <c r="A8518" s="14">
        <v>505</v>
      </c>
      <c r="B8518" s="16">
        <v>860</v>
      </c>
      <c r="C8518" s="14" t="s">
        <v>12683</v>
      </c>
      <c r="D8518" s="17">
        <v>0</v>
      </c>
      <c r="E8518" s="5">
        <v>0</v>
      </c>
      <c r="F8518" s="5">
        <v>0</v>
      </c>
      <c r="G8518" s="5">
        <v>0</v>
      </c>
      <c r="H8518" s="5" t="s">
        <v>11602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  <c r="N8518" s="19">
        <v>0</v>
      </c>
    </row>
    <row r="8519" spans="1:14" ht="15.75" hidden="1" customHeight="1" x14ac:dyDescent="0.2">
      <c r="A8519" s="14">
        <v>506</v>
      </c>
      <c r="B8519" s="16">
        <v>860</v>
      </c>
      <c r="C8519" s="14" t="s">
        <v>12684</v>
      </c>
      <c r="D8519" s="17">
        <v>0</v>
      </c>
      <c r="E8519" s="5">
        <v>0</v>
      </c>
      <c r="F8519" s="5">
        <v>0</v>
      </c>
      <c r="G8519" s="5">
        <v>0</v>
      </c>
      <c r="H8519" s="5" t="s">
        <v>11602</v>
      </c>
      <c r="I8519" s="5">
        <v>0</v>
      </c>
      <c r="J8519" s="5">
        <v>0</v>
      </c>
      <c r="K8519" s="5">
        <v>0</v>
      </c>
      <c r="L8519" s="5">
        <v>0</v>
      </c>
      <c r="M8519" s="5">
        <v>0</v>
      </c>
      <c r="N8519" s="19">
        <v>0</v>
      </c>
    </row>
    <row r="8520" spans="1:14" ht="15.75" hidden="1" customHeight="1" x14ac:dyDescent="0.2">
      <c r="A8520" s="14">
        <v>507</v>
      </c>
      <c r="B8520" s="16">
        <v>860</v>
      </c>
      <c r="C8520" s="14" t="s">
        <v>12685</v>
      </c>
      <c r="D8520" s="17">
        <v>0</v>
      </c>
      <c r="E8520" s="5">
        <v>0</v>
      </c>
      <c r="F8520" s="5">
        <v>0</v>
      </c>
      <c r="G8520" s="5">
        <v>0</v>
      </c>
      <c r="H8520" s="5" t="s">
        <v>11602</v>
      </c>
      <c r="I8520" s="5">
        <v>0</v>
      </c>
      <c r="J8520" s="5">
        <v>0</v>
      </c>
      <c r="K8520" s="5">
        <v>0</v>
      </c>
      <c r="L8520" s="5">
        <v>0</v>
      </c>
      <c r="M8520" s="5">
        <v>0</v>
      </c>
      <c r="N8520" s="19">
        <v>0</v>
      </c>
    </row>
    <row r="8521" spans="1:14" ht="15.75" hidden="1" customHeight="1" x14ac:dyDescent="0.2">
      <c r="A8521" s="14">
        <v>508</v>
      </c>
      <c r="B8521" s="16">
        <v>860</v>
      </c>
      <c r="C8521" s="14" t="s">
        <v>12686</v>
      </c>
      <c r="D8521" s="17">
        <v>0</v>
      </c>
      <c r="E8521" s="5">
        <v>0</v>
      </c>
      <c r="F8521" s="5">
        <v>0</v>
      </c>
      <c r="G8521" s="5">
        <v>0</v>
      </c>
      <c r="H8521" s="5" t="s">
        <v>11602</v>
      </c>
      <c r="I8521" s="5">
        <v>0</v>
      </c>
      <c r="J8521" s="5">
        <v>0</v>
      </c>
      <c r="K8521" s="5">
        <v>0</v>
      </c>
      <c r="L8521" s="5">
        <v>0</v>
      </c>
      <c r="M8521" s="5">
        <v>0</v>
      </c>
      <c r="N8521" s="19">
        <v>0</v>
      </c>
    </row>
    <row r="8522" spans="1:14" ht="15.75" hidden="1" customHeight="1" x14ac:dyDescent="0.2">
      <c r="A8522" s="14">
        <v>509</v>
      </c>
      <c r="B8522" s="16">
        <v>860</v>
      </c>
      <c r="C8522" s="14" t="s">
        <v>12687</v>
      </c>
      <c r="D8522" s="17">
        <v>0</v>
      </c>
      <c r="E8522" s="5">
        <v>0</v>
      </c>
      <c r="F8522" s="5">
        <v>0</v>
      </c>
      <c r="G8522" s="5">
        <v>0</v>
      </c>
      <c r="H8522" s="5" t="s">
        <v>11602</v>
      </c>
      <c r="I8522" s="5">
        <v>0</v>
      </c>
      <c r="J8522" s="5">
        <v>0</v>
      </c>
      <c r="K8522" s="5">
        <v>0</v>
      </c>
      <c r="L8522" s="5">
        <v>0</v>
      </c>
      <c r="M8522" s="5">
        <v>0</v>
      </c>
      <c r="N8522" s="19">
        <v>0</v>
      </c>
    </row>
    <row r="8523" spans="1:14" ht="15.75" hidden="1" customHeight="1" x14ac:dyDescent="0.2">
      <c r="A8523" s="14">
        <v>510</v>
      </c>
      <c r="B8523" s="16">
        <v>860</v>
      </c>
      <c r="C8523" s="14" t="s">
        <v>12688</v>
      </c>
      <c r="D8523" s="17">
        <v>0</v>
      </c>
      <c r="E8523" s="5">
        <v>0</v>
      </c>
      <c r="F8523" s="5">
        <v>0</v>
      </c>
      <c r="G8523" s="5">
        <v>0</v>
      </c>
      <c r="H8523" s="5" t="s">
        <v>11602</v>
      </c>
      <c r="I8523" s="5">
        <v>0</v>
      </c>
      <c r="J8523" s="5">
        <v>0</v>
      </c>
      <c r="K8523" s="5">
        <v>0</v>
      </c>
      <c r="L8523" s="5">
        <v>0</v>
      </c>
      <c r="M8523" s="5">
        <v>0</v>
      </c>
      <c r="N8523" s="19">
        <v>0</v>
      </c>
    </row>
    <row r="8524" spans="1:14" ht="15.75" hidden="1" customHeight="1" x14ac:dyDescent="0.2">
      <c r="A8524" s="14">
        <v>511</v>
      </c>
      <c r="B8524" s="16">
        <v>860</v>
      </c>
      <c r="C8524" s="14" t="s">
        <v>12689</v>
      </c>
      <c r="D8524" s="17">
        <v>0</v>
      </c>
      <c r="E8524" s="5">
        <v>0</v>
      </c>
      <c r="F8524" s="5">
        <v>0</v>
      </c>
      <c r="G8524" s="5">
        <v>0</v>
      </c>
      <c r="H8524" s="5" t="s">
        <v>11602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  <c r="N8524" s="19">
        <v>0</v>
      </c>
    </row>
    <row r="8525" spans="1:14" ht="15.75" hidden="1" customHeight="1" x14ac:dyDescent="0.2">
      <c r="A8525" s="14">
        <v>512</v>
      </c>
      <c r="B8525" s="16">
        <v>860</v>
      </c>
      <c r="C8525" s="14" t="s">
        <v>12690</v>
      </c>
      <c r="D8525" s="17">
        <v>0</v>
      </c>
      <c r="E8525" s="5">
        <v>0</v>
      </c>
      <c r="F8525" s="5">
        <v>0</v>
      </c>
      <c r="G8525" s="5">
        <v>0</v>
      </c>
      <c r="H8525" s="5" t="s">
        <v>11602</v>
      </c>
      <c r="I8525" s="5">
        <v>0</v>
      </c>
      <c r="J8525" s="5">
        <v>0</v>
      </c>
      <c r="K8525" s="5">
        <v>0</v>
      </c>
      <c r="L8525" s="5">
        <v>0</v>
      </c>
      <c r="M8525" s="5">
        <v>0</v>
      </c>
      <c r="N8525" s="19">
        <v>0</v>
      </c>
    </row>
    <row r="8526" spans="1:14" ht="15.75" hidden="1" customHeight="1" x14ac:dyDescent="0.2">
      <c r="A8526" s="14">
        <v>513</v>
      </c>
      <c r="B8526" s="16">
        <v>860</v>
      </c>
      <c r="C8526" s="14" t="s">
        <v>12691</v>
      </c>
      <c r="D8526" s="17">
        <v>0</v>
      </c>
      <c r="E8526" s="5">
        <v>0</v>
      </c>
      <c r="F8526" s="5">
        <v>0</v>
      </c>
      <c r="G8526" s="5">
        <v>0</v>
      </c>
      <c r="H8526" s="5" t="s">
        <v>11602</v>
      </c>
      <c r="I8526" s="5">
        <v>0</v>
      </c>
      <c r="J8526" s="5">
        <v>0</v>
      </c>
      <c r="K8526" s="5">
        <v>0</v>
      </c>
      <c r="L8526" s="5">
        <v>0</v>
      </c>
      <c r="M8526" s="5">
        <v>0</v>
      </c>
      <c r="N8526" s="19">
        <v>0</v>
      </c>
    </row>
    <row r="8527" spans="1:14" ht="15.75" hidden="1" customHeight="1" x14ac:dyDescent="0.2">
      <c r="A8527" s="14">
        <v>514</v>
      </c>
      <c r="B8527" s="16">
        <v>860</v>
      </c>
      <c r="C8527" s="14" t="s">
        <v>12692</v>
      </c>
      <c r="D8527" s="17">
        <v>0</v>
      </c>
      <c r="E8527" s="5">
        <v>0</v>
      </c>
      <c r="F8527" s="5">
        <v>0</v>
      </c>
      <c r="G8527" s="5">
        <v>0</v>
      </c>
      <c r="H8527" s="5" t="s">
        <v>11602</v>
      </c>
      <c r="I8527" s="5">
        <v>0</v>
      </c>
      <c r="J8527" s="5">
        <v>0</v>
      </c>
      <c r="K8527" s="5">
        <v>0</v>
      </c>
      <c r="L8527" s="5">
        <v>0</v>
      </c>
      <c r="M8527" s="5">
        <v>0</v>
      </c>
      <c r="N8527" s="19">
        <v>0</v>
      </c>
    </row>
    <row r="8528" spans="1:14" ht="15.75" hidden="1" customHeight="1" x14ac:dyDescent="0.2">
      <c r="A8528" s="14">
        <v>515</v>
      </c>
      <c r="B8528" s="16">
        <v>860</v>
      </c>
      <c r="C8528" s="14" t="s">
        <v>12693</v>
      </c>
      <c r="D8528" s="17">
        <v>0</v>
      </c>
      <c r="E8528" s="5">
        <v>0</v>
      </c>
      <c r="F8528" s="5">
        <v>0</v>
      </c>
      <c r="G8528" s="5">
        <v>0</v>
      </c>
      <c r="H8528" s="5" t="s">
        <v>11602</v>
      </c>
      <c r="I8528" s="5">
        <v>0</v>
      </c>
      <c r="J8528" s="5">
        <v>0</v>
      </c>
      <c r="K8528" s="5">
        <v>0</v>
      </c>
      <c r="L8528" s="5">
        <v>0</v>
      </c>
      <c r="M8528" s="5">
        <v>0</v>
      </c>
      <c r="N8528" s="19">
        <v>0</v>
      </c>
    </row>
    <row r="8529" spans="1:14" ht="15.75" hidden="1" customHeight="1" x14ac:dyDescent="0.2">
      <c r="A8529" s="14">
        <v>516</v>
      </c>
      <c r="B8529" s="16">
        <v>860</v>
      </c>
      <c r="C8529" s="14" t="s">
        <v>12694</v>
      </c>
      <c r="D8529" s="17">
        <v>0</v>
      </c>
      <c r="E8529" s="5">
        <v>0</v>
      </c>
      <c r="F8529" s="5">
        <v>0</v>
      </c>
      <c r="G8529" s="5">
        <v>0</v>
      </c>
      <c r="H8529" s="5" t="s">
        <v>11602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  <c r="N8529" s="19">
        <v>0</v>
      </c>
    </row>
    <row r="8530" spans="1:14" ht="15.75" hidden="1" customHeight="1" x14ac:dyDescent="0.2">
      <c r="A8530" s="14">
        <v>517</v>
      </c>
      <c r="B8530" s="16">
        <v>860</v>
      </c>
      <c r="C8530" s="14" t="s">
        <v>12695</v>
      </c>
      <c r="D8530" s="17">
        <v>0</v>
      </c>
      <c r="E8530" s="5">
        <v>0</v>
      </c>
      <c r="F8530" s="5">
        <v>0</v>
      </c>
      <c r="G8530" s="5">
        <v>0</v>
      </c>
      <c r="H8530" s="5" t="s">
        <v>11602</v>
      </c>
      <c r="I8530" s="5">
        <v>0</v>
      </c>
      <c r="J8530" s="5">
        <v>0</v>
      </c>
      <c r="K8530" s="5">
        <v>0</v>
      </c>
      <c r="L8530" s="5">
        <v>0</v>
      </c>
      <c r="M8530" s="5">
        <v>0</v>
      </c>
      <c r="N8530" s="19">
        <v>0</v>
      </c>
    </row>
    <row r="8531" spans="1:14" ht="15.75" hidden="1" customHeight="1" x14ac:dyDescent="0.2">
      <c r="A8531" s="14">
        <v>518</v>
      </c>
      <c r="B8531" s="16">
        <v>860</v>
      </c>
      <c r="C8531" s="14" t="s">
        <v>12696</v>
      </c>
      <c r="D8531" s="17">
        <v>0</v>
      </c>
      <c r="E8531" s="5">
        <v>0</v>
      </c>
      <c r="F8531" s="5">
        <v>0</v>
      </c>
      <c r="G8531" s="5">
        <v>0</v>
      </c>
      <c r="H8531" s="5" t="s">
        <v>11602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19">
        <v>0</v>
      </c>
    </row>
    <row r="8532" spans="1:14" ht="15.75" hidden="1" customHeight="1" x14ac:dyDescent="0.2">
      <c r="A8532" s="14">
        <v>519</v>
      </c>
      <c r="B8532" s="16">
        <v>860</v>
      </c>
      <c r="C8532" s="14" t="s">
        <v>12697</v>
      </c>
      <c r="D8532" s="17">
        <v>0</v>
      </c>
      <c r="E8532" s="5">
        <v>0</v>
      </c>
      <c r="F8532" s="5">
        <v>0</v>
      </c>
      <c r="G8532" s="5">
        <v>0</v>
      </c>
      <c r="H8532" s="5" t="s">
        <v>11602</v>
      </c>
      <c r="I8532" s="5">
        <v>0</v>
      </c>
      <c r="J8532" s="5">
        <v>0</v>
      </c>
      <c r="K8532" s="5">
        <v>0</v>
      </c>
      <c r="L8532" s="5">
        <v>0</v>
      </c>
      <c r="M8532" s="5">
        <v>0</v>
      </c>
      <c r="N8532" s="19">
        <v>0</v>
      </c>
    </row>
    <row r="8533" spans="1:14" ht="15.75" hidden="1" customHeight="1" x14ac:dyDescent="0.2">
      <c r="A8533" s="14">
        <v>520</v>
      </c>
      <c r="B8533" s="16">
        <v>860</v>
      </c>
      <c r="C8533" s="14" t="s">
        <v>12698</v>
      </c>
      <c r="D8533" s="17">
        <v>0</v>
      </c>
      <c r="E8533" s="5">
        <v>0</v>
      </c>
      <c r="F8533" s="5">
        <v>0</v>
      </c>
      <c r="G8533" s="5">
        <v>0</v>
      </c>
      <c r="H8533" s="5" t="s">
        <v>11602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  <c r="N8533" s="19">
        <v>0</v>
      </c>
    </row>
    <row r="8534" spans="1:14" ht="15.75" hidden="1" customHeight="1" x14ac:dyDescent="0.2">
      <c r="A8534" s="14">
        <v>521</v>
      </c>
      <c r="B8534" s="16">
        <v>860</v>
      </c>
      <c r="C8534" s="14" t="s">
        <v>12699</v>
      </c>
      <c r="D8534" s="17">
        <v>0</v>
      </c>
      <c r="E8534" s="5">
        <v>0</v>
      </c>
      <c r="F8534" s="5">
        <v>0</v>
      </c>
      <c r="G8534" s="5">
        <v>0</v>
      </c>
      <c r="H8534" s="5" t="s">
        <v>11602</v>
      </c>
      <c r="I8534" s="5">
        <v>0</v>
      </c>
      <c r="J8534" s="5">
        <v>0</v>
      </c>
      <c r="K8534" s="5">
        <v>0</v>
      </c>
      <c r="L8534" s="5">
        <v>0</v>
      </c>
      <c r="M8534" s="5">
        <v>0</v>
      </c>
      <c r="N8534" s="19">
        <v>0</v>
      </c>
    </row>
    <row r="8535" spans="1:14" ht="15.75" customHeight="1" x14ac:dyDescent="0.2">
      <c r="A8535" s="14">
        <v>522</v>
      </c>
      <c r="B8535" s="16">
        <v>860</v>
      </c>
      <c r="C8535" s="14" t="s">
        <v>12700</v>
      </c>
      <c r="D8535" s="17">
        <v>1</v>
      </c>
      <c r="E8535" s="5" t="s">
        <v>12701</v>
      </c>
      <c r="F8535" s="5" t="s">
        <v>12702</v>
      </c>
      <c r="G8535" s="5" t="s">
        <v>12703</v>
      </c>
      <c r="H8535" s="20" t="str">
        <f ca="1">IFERROR(__xludf.DUMMYFUNCTION("GOOGLETRANSLATE(VIET!K8535,""vi"",""en"")"),"Literature (novels, poetry)")</f>
        <v>Literature (novels, poetry)</v>
      </c>
      <c r="I8535" s="5">
        <v>0</v>
      </c>
      <c r="J8535" s="5">
        <v>2015</v>
      </c>
      <c r="K8535" s="5">
        <v>1</v>
      </c>
      <c r="L8535" s="5" t="s">
        <v>11619</v>
      </c>
      <c r="M8535" s="5" t="s">
        <v>1400</v>
      </c>
      <c r="N8535" s="19">
        <v>9786048815561</v>
      </c>
    </row>
    <row r="8536" spans="1:14" ht="15.75" hidden="1" customHeight="1" x14ac:dyDescent="0.2">
      <c r="A8536" s="14">
        <v>523</v>
      </c>
      <c r="B8536" s="16">
        <v>860</v>
      </c>
      <c r="C8536" s="14" t="s">
        <v>12704</v>
      </c>
      <c r="D8536" s="17">
        <v>0</v>
      </c>
      <c r="E8536" s="5">
        <v>0</v>
      </c>
      <c r="F8536" s="5" t="s">
        <v>7719</v>
      </c>
      <c r="G8536" s="5" t="s">
        <v>12703</v>
      </c>
      <c r="H8536" s="5" t="s">
        <v>11602</v>
      </c>
      <c r="I8536" s="5">
        <v>0</v>
      </c>
      <c r="J8536" s="5">
        <v>0</v>
      </c>
      <c r="K8536" s="5">
        <v>0</v>
      </c>
      <c r="L8536" s="5">
        <v>0</v>
      </c>
      <c r="M8536" s="5">
        <v>0</v>
      </c>
      <c r="N8536" s="19">
        <v>0</v>
      </c>
    </row>
    <row r="8537" spans="1:14" ht="15.75" hidden="1" customHeight="1" x14ac:dyDescent="0.2">
      <c r="A8537" s="14">
        <v>524</v>
      </c>
      <c r="B8537" s="16">
        <v>860</v>
      </c>
      <c r="C8537" s="14" t="s">
        <v>12705</v>
      </c>
      <c r="D8537" s="17">
        <v>0</v>
      </c>
      <c r="E8537" s="5">
        <v>0</v>
      </c>
      <c r="F8537" s="5" t="s">
        <v>7722</v>
      </c>
      <c r="G8537" s="5" t="s">
        <v>12703</v>
      </c>
      <c r="H8537" s="5" t="s">
        <v>11602</v>
      </c>
      <c r="I8537" s="5">
        <v>0</v>
      </c>
      <c r="J8537" s="5">
        <v>0</v>
      </c>
      <c r="K8537" s="5">
        <v>0</v>
      </c>
      <c r="L8537" s="5">
        <v>0</v>
      </c>
      <c r="M8537" s="5">
        <v>0</v>
      </c>
      <c r="N8537" s="19">
        <v>0</v>
      </c>
    </row>
    <row r="8538" spans="1:14" ht="15.75" hidden="1" customHeight="1" x14ac:dyDescent="0.2">
      <c r="A8538" s="14">
        <v>525</v>
      </c>
      <c r="B8538" s="16">
        <v>860</v>
      </c>
      <c r="C8538" s="14" t="s">
        <v>12706</v>
      </c>
      <c r="D8538" s="17">
        <v>0</v>
      </c>
      <c r="E8538" s="5">
        <v>0</v>
      </c>
      <c r="F8538" s="5" t="s">
        <v>7724</v>
      </c>
      <c r="G8538" s="5" t="s">
        <v>12703</v>
      </c>
      <c r="H8538" s="5" t="s">
        <v>11602</v>
      </c>
      <c r="I8538" s="5">
        <v>0</v>
      </c>
      <c r="J8538" s="5">
        <v>0</v>
      </c>
      <c r="K8538" s="5">
        <v>0</v>
      </c>
      <c r="L8538" s="5">
        <v>0</v>
      </c>
      <c r="M8538" s="5">
        <v>0</v>
      </c>
      <c r="N8538" s="19">
        <v>0</v>
      </c>
    </row>
    <row r="8539" spans="1:14" ht="15.75" hidden="1" customHeight="1" x14ac:dyDescent="0.2">
      <c r="A8539" s="14">
        <v>526</v>
      </c>
      <c r="B8539" s="16">
        <v>860</v>
      </c>
      <c r="C8539" s="14" t="s">
        <v>12707</v>
      </c>
      <c r="D8539" s="17">
        <v>0</v>
      </c>
      <c r="E8539" s="5">
        <v>0</v>
      </c>
      <c r="F8539" s="5" t="s">
        <v>7727</v>
      </c>
      <c r="G8539" s="5" t="s">
        <v>12703</v>
      </c>
      <c r="H8539" s="5" t="s">
        <v>11602</v>
      </c>
      <c r="I8539" s="5">
        <v>0</v>
      </c>
      <c r="J8539" s="5">
        <v>0</v>
      </c>
      <c r="K8539" s="5">
        <v>0</v>
      </c>
      <c r="L8539" s="5">
        <v>0</v>
      </c>
      <c r="M8539" s="5">
        <v>0</v>
      </c>
      <c r="N8539" s="19">
        <v>0</v>
      </c>
    </row>
    <row r="8540" spans="1:14" ht="15.75" hidden="1" customHeight="1" x14ac:dyDescent="0.2">
      <c r="A8540" s="14">
        <v>527</v>
      </c>
      <c r="B8540" s="16">
        <v>860</v>
      </c>
      <c r="C8540" s="14" t="s">
        <v>12708</v>
      </c>
      <c r="D8540" s="17">
        <v>0</v>
      </c>
      <c r="E8540" s="5">
        <v>0</v>
      </c>
      <c r="F8540" s="5" t="s">
        <v>7729</v>
      </c>
      <c r="G8540" s="5" t="s">
        <v>12703</v>
      </c>
      <c r="H8540" s="5" t="s">
        <v>11602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  <c r="N8540" s="19">
        <v>0</v>
      </c>
    </row>
    <row r="8541" spans="1:14" ht="15.75" customHeight="1" x14ac:dyDescent="0.2">
      <c r="A8541" s="14">
        <v>528</v>
      </c>
      <c r="B8541" s="16">
        <v>860</v>
      </c>
      <c r="C8541" s="14" t="s">
        <v>12709</v>
      </c>
      <c r="D8541" s="17">
        <v>1</v>
      </c>
      <c r="E8541" s="5" t="s">
        <v>12710</v>
      </c>
      <c r="F8541" s="5" t="s">
        <v>12711</v>
      </c>
      <c r="G8541" s="5" t="s">
        <v>12703</v>
      </c>
      <c r="H8541" s="20" t="str">
        <f ca="1">IFERROR(__xludf.DUMMYFUNCTION("GOOGLETRANSLATE(VIET!K8541,""vi"",""en"")"),"Literature (novels, poetry)")</f>
        <v>Literature (novels, poetry)</v>
      </c>
      <c r="I8541" s="5">
        <v>0</v>
      </c>
      <c r="J8541" s="5">
        <v>2011</v>
      </c>
      <c r="K8541" s="5">
        <v>1</v>
      </c>
      <c r="L8541" s="5" t="s">
        <v>1450</v>
      </c>
      <c r="M8541" s="5" t="s">
        <v>1400</v>
      </c>
      <c r="N8541" s="19">
        <v>8935086820988</v>
      </c>
    </row>
    <row r="8542" spans="1:14" ht="15.75" hidden="1" customHeight="1" x14ac:dyDescent="0.2">
      <c r="A8542" s="14">
        <v>529</v>
      </c>
      <c r="B8542" s="16">
        <v>860</v>
      </c>
      <c r="C8542" s="14" t="s">
        <v>12712</v>
      </c>
      <c r="D8542" s="17">
        <v>0</v>
      </c>
      <c r="E8542" s="5">
        <v>0</v>
      </c>
      <c r="F8542" s="5">
        <v>0</v>
      </c>
      <c r="G8542" s="5">
        <v>0</v>
      </c>
      <c r="H8542" s="5" t="s">
        <v>11602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19">
        <v>0</v>
      </c>
    </row>
    <row r="8543" spans="1:14" ht="15.75" hidden="1" customHeight="1" x14ac:dyDescent="0.2">
      <c r="A8543" s="14">
        <v>530</v>
      </c>
      <c r="B8543" s="16">
        <v>860</v>
      </c>
      <c r="C8543" s="14" t="s">
        <v>12713</v>
      </c>
      <c r="D8543" s="17">
        <v>0</v>
      </c>
      <c r="E8543" s="5">
        <v>0</v>
      </c>
      <c r="F8543" s="5">
        <v>0</v>
      </c>
      <c r="G8543" s="5">
        <v>0</v>
      </c>
      <c r="H8543" s="5" t="s">
        <v>11602</v>
      </c>
      <c r="I8543" s="5">
        <v>0</v>
      </c>
      <c r="J8543" s="5">
        <v>0</v>
      </c>
      <c r="K8543" s="5">
        <v>0</v>
      </c>
      <c r="L8543" s="5">
        <v>0</v>
      </c>
      <c r="M8543" s="5">
        <v>0</v>
      </c>
      <c r="N8543" s="19">
        <v>0</v>
      </c>
    </row>
    <row r="8544" spans="1:14" ht="15.75" hidden="1" customHeight="1" x14ac:dyDescent="0.2">
      <c r="A8544" s="14">
        <v>531</v>
      </c>
      <c r="B8544" s="16">
        <v>860</v>
      </c>
      <c r="C8544" s="14" t="s">
        <v>12714</v>
      </c>
      <c r="D8544" s="17">
        <v>0</v>
      </c>
      <c r="E8544" s="5">
        <v>0</v>
      </c>
      <c r="F8544" s="5">
        <v>0</v>
      </c>
      <c r="G8544" s="5">
        <v>0</v>
      </c>
      <c r="H8544" s="5" t="s">
        <v>11602</v>
      </c>
      <c r="I8544" s="5">
        <v>0</v>
      </c>
      <c r="J8544" s="5">
        <v>0</v>
      </c>
      <c r="K8544" s="5">
        <v>0</v>
      </c>
      <c r="L8544" s="5">
        <v>0</v>
      </c>
      <c r="M8544" s="5">
        <v>0</v>
      </c>
      <c r="N8544" s="19">
        <v>0</v>
      </c>
    </row>
    <row r="8545" spans="1:14" ht="15.75" hidden="1" customHeight="1" x14ac:dyDescent="0.2">
      <c r="A8545" s="14">
        <v>532</v>
      </c>
      <c r="B8545" s="16">
        <v>860</v>
      </c>
      <c r="C8545" s="14" t="s">
        <v>12715</v>
      </c>
      <c r="D8545" s="17">
        <v>0</v>
      </c>
      <c r="E8545" s="5">
        <v>0</v>
      </c>
      <c r="F8545" s="5">
        <v>0</v>
      </c>
      <c r="G8545" s="5">
        <v>0</v>
      </c>
      <c r="H8545" s="5" t="s">
        <v>11602</v>
      </c>
      <c r="I8545" s="5">
        <v>0</v>
      </c>
      <c r="J8545" s="5">
        <v>0</v>
      </c>
      <c r="K8545" s="5">
        <v>0</v>
      </c>
      <c r="L8545" s="5">
        <v>0</v>
      </c>
      <c r="M8545" s="5">
        <v>0</v>
      </c>
      <c r="N8545" s="19">
        <v>0</v>
      </c>
    </row>
    <row r="8546" spans="1:14" ht="15.75" customHeight="1" x14ac:dyDescent="0.2">
      <c r="A8546" s="14">
        <v>533</v>
      </c>
      <c r="B8546" s="16">
        <v>860</v>
      </c>
      <c r="C8546" s="14" t="s">
        <v>12716</v>
      </c>
      <c r="D8546" s="17">
        <v>1</v>
      </c>
      <c r="E8546" s="5" t="s">
        <v>12717</v>
      </c>
      <c r="F8546" s="5" t="s">
        <v>7031</v>
      </c>
      <c r="G8546" s="5" t="s">
        <v>12718</v>
      </c>
      <c r="H8546" s="20" t="str">
        <f ca="1">IFERROR(__xludf.DUMMYFUNCTION("GOOGLETRANSLATE(VIET!K8546,""vi"",""en"")"),"Literature (novels, poetry)")</f>
        <v>Literature (novels, poetry)</v>
      </c>
      <c r="I8546" s="5">
        <v>0</v>
      </c>
      <c r="J8546" s="5">
        <v>2017</v>
      </c>
      <c r="K8546" s="5">
        <v>1</v>
      </c>
      <c r="L8546" s="5" t="s">
        <v>11625</v>
      </c>
      <c r="M8546" s="5" t="s">
        <v>1400</v>
      </c>
      <c r="N8546" s="19" t="s">
        <v>12719</v>
      </c>
    </row>
    <row r="8547" spans="1:14" ht="15.75" customHeight="1" x14ac:dyDescent="0.2">
      <c r="A8547" s="14">
        <v>539</v>
      </c>
      <c r="B8547" s="16">
        <v>860</v>
      </c>
      <c r="C8547" s="14" t="s">
        <v>12720</v>
      </c>
      <c r="D8547" s="17">
        <v>1</v>
      </c>
      <c r="E8547" s="5" t="s">
        <v>12721</v>
      </c>
      <c r="F8547" s="5" t="s">
        <v>7922</v>
      </c>
      <c r="G8547" s="5" t="s">
        <v>12722</v>
      </c>
      <c r="H8547" s="20" t="str">
        <f ca="1">IFERROR(__xludf.DUMMYFUNCTION("GOOGLETRANSLATE(VIET!K8547,""vi"",""en"")"),"Literature (novels, poetry)")</f>
        <v>Literature (novels, poetry)</v>
      </c>
      <c r="I8547" s="5">
        <v>0</v>
      </c>
      <c r="J8547" s="5">
        <v>2018</v>
      </c>
      <c r="K8547" s="5">
        <v>1</v>
      </c>
      <c r="L8547" s="5" t="s">
        <v>11826</v>
      </c>
      <c r="M8547" s="5" t="s">
        <v>1400</v>
      </c>
      <c r="N8547" s="19">
        <v>9786045652671</v>
      </c>
    </row>
    <row r="8548" spans="1:14" ht="15.75" customHeight="1" x14ac:dyDescent="0.2">
      <c r="A8548" s="14">
        <v>540</v>
      </c>
      <c r="B8548" s="16">
        <v>860</v>
      </c>
      <c r="C8548" s="14" t="s">
        <v>12723</v>
      </c>
      <c r="D8548" s="17">
        <v>1</v>
      </c>
      <c r="E8548" s="5" t="s">
        <v>12724</v>
      </c>
      <c r="F8548" s="5">
        <v>0</v>
      </c>
      <c r="G8548" s="5" t="s">
        <v>11653</v>
      </c>
      <c r="H8548" s="20" t="str">
        <f ca="1">IFERROR(__xludf.DUMMYFUNCTION("GOOGLETRANSLATE(VIET!K8548,""vi"",""en"")"),"Literature (novels, poetry)")</f>
        <v>Literature (novels, poetry)</v>
      </c>
      <c r="I8548" s="5">
        <v>0</v>
      </c>
      <c r="J8548" s="5">
        <v>2011</v>
      </c>
      <c r="K8548" s="5">
        <v>1</v>
      </c>
      <c r="L8548" s="5" t="s">
        <v>533</v>
      </c>
      <c r="M8548" s="5" t="s">
        <v>1400</v>
      </c>
      <c r="N8548" s="19">
        <v>0</v>
      </c>
    </row>
    <row r="8549" spans="1:14" ht="15.75" customHeight="1" x14ac:dyDescent="0.2">
      <c r="A8549" s="14">
        <v>541</v>
      </c>
      <c r="B8549" s="16">
        <v>860</v>
      </c>
      <c r="C8549" s="14" t="s">
        <v>12725</v>
      </c>
      <c r="D8549" s="17">
        <v>2</v>
      </c>
      <c r="E8549" s="5" t="s">
        <v>12726</v>
      </c>
      <c r="F8549" s="5">
        <v>0</v>
      </c>
      <c r="G8549" s="5" t="s">
        <v>12727</v>
      </c>
      <c r="H8549" s="20" t="str">
        <f ca="1">IFERROR(__xludf.DUMMYFUNCTION("GOOGLETRANSLATE(VIET!K8549,""vi"",""en"")"),"Literature (novels, poetry)")</f>
        <v>Literature (novels, poetry)</v>
      </c>
      <c r="I8549" s="5">
        <v>0</v>
      </c>
      <c r="J8549" s="5">
        <v>2014</v>
      </c>
      <c r="K8549" s="5">
        <v>1</v>
      </c>
      <c r="L8549" s="5" t="s">
        <v>12728</v>
      </c>
      <c r="M8549" s="5" t="s">
        <v>1400</v>
      </c>
      <c r="N8549" s="19">
        <v>9786048625887</v>
      </c>
    </row>
    <row r="8550" spans="1:14" ht="15.75" customHeight="1" x14ac:dyDescent="0.2">
      <c r="A8550" s="14">
        <v>542</v>
      </c>
      <c r="B8550" s="16">
        <v>860</v>
      </c>
      <c r="C8550" s="14" t="s">
        <v>12729</v>
      </c>
      <c r="D8550" s="17">
        <v>1</v>
      </c>
      <c r="E8550" s="5" t="s">
        <v>12730</v>
      </c>
      <c r="F8550" s="5">
        <v>0</v>
      </c>
      <c r="G8550" s="5" t="s">
        <v>12727</v>
      </c>
      <c r="H8550" s="20" t="str">
        <f ca="1">IFERROR(__xludf.DUMMYFUNCTION("GOOGLETRANSLATE(VIET!K8550,""vi"",""en"")"),"Literature (novels, poetry)")</f>
        <v>Literature (novels, poetry)</v>
      </c>
      <c r="I8550" s="5">
        <v>0</v>
      </c>
      <c r="J8550" s="5">
        <v>2013</v>
      </c>
      <c r="K8550" s="5">
        <v>1</v>
      </c>
      <c r="L8550" s="5" t="s">
        <v>11615</v>
      </c>
      <c r="M8550" s="5" t="s">
        <v>1400</v>
      </c>
      <c r="N8550" s="19">
        <v>8935235200166</v>
      </c>
    </row>
    <row r="8551" spans="1:14" ht="15.75" customHeight="1" x14ac:dyDescent="0.2">
      <c r="A8551" s="14">
        <v>543</v>
      </c>
      <c r="B8551" s="16">
        <v>860</v>
      </c>
      <c r="C8551" s="14" t="s">
        <v>12731</v>
      </c>
      <c r="D8551" s="17">
        <v>2</v>
      </c>
      <c r="E8551" s="5" t="s">
        <v>12732</v>
      </c>
      <c r="F8551" s="5">
        <v>0</v>
      </c>
      <c r="G8551" s="5" t="s">
        <v>12733</v>
      </c>
      <c r="H8551" s="20" t="str">
        <f ca="1">IFERROR(__xludf.DUMMYFUNCTION("GOOGLETRANSLATE(VIET!K8551,""vi"",""en"")"),"Literature (novels, poetry)")</f>
        <v>Literature (novels, poetry)</v>
      </c>
      <c r="I8551" s="5">
        <v>0</v>
      </c>
      <c r="J8551" s="5">
        <v>2010</v>
      </c>
      <c r="K8551" s="5">
        <v>1</v>
      </c>
      <c r="L8551" s="5" t="s">
        <v>11625</v>
      </c>
      <c r="M8551" s="5" t="s">
        <v>1400</v>
      </c>
      <c r="N8551" s="19">
        <v>8936024914011</v>
      </c>
    </row>
    <row r="8552" spans="1:14" ht="15.75" customHeight="1" x14ac:dyDescent="0.2">
      <c r="A8552" s="14">
        <v>544</v>
      </c>
      <c r="B8552" s="16">
        <v>860</v>
      </c>
      <c r="C8552" s="14" t="s">
        <v>12734</v>
      </c>
      <c r="D8552" s="17">
        <v>6</v>
      </c>
      <c r="E8552" s="5" t="s">
        <v>12735</v>
      </c>
      <c r="F8552" s="5" t="s">
        <v>12736</v>
      </c>
      <c r="G8552" s="5" t="s">
        <v>12737</v>
      </c>
      <c r="H8552" s="20" t="str">
        <f ca="1">IFERROR(__xludf.DUMMYFUNCTION("GOOGLETRANSLATE(VIET!K8552,""vi"",""en"")"),"Literature (novels, poetry)")</f>
        <v>Literature (novels, poetry)</v>
      </c>
      <c r="I8552" s="5">
        <v>0</v>
      </c>
      <c r="J8552" s="5">
        <v>2009</v>
      </c>
      <c r="K8552" s="5">
        <v>1</v>
      </c>
      <c r="L8552" s="5" t="s">
        <v>11610</v>
      </c>
      <c r="M8552" s="5" t="s">
        <v>1400</v>
      </c>
      <c r="N8552" s="19">
        <v>8936024912611</v>
      </c>
    </row>
    <row r="8553" spans="1:14" ht="15.75" customHeight="1" x14ac:dyDescent="0.2">
      <c r="A8553" s="14">
        <v>545</v>
      </c>
      <c r="B8553" s="16">
        <v>860</v>
      </c>
      <c r="C8553" s="14" t="s">
        <v>12738</v>
      </c>
      <c r="D8553" s="17">
        <v>1</v>
      </c>
      <c r="E8553" s="5" t="s">
        <v>12739</v>
      </c>
      <c r="F8553" s="5" t="s">
        <v>12740</v>
      </c>
      <c r="G8553" s="5" t="s">
        <v>12737</v>
      </c>
      <c r="H8553" s="20" t="str">
        <f ca="1">IFERROR(__xludf.DUMMYFUNCTION("GOOGLETRANSLATE(VIET!K8553,""vi"",""en"")"),"Literature (novels, poetry)")</f>
        <v>Literature (novels, poetry)</v>
      </c>
      <c r="I8553" s="5">
        <v>0</v>
      </c>
      <c r="J8553" s="5">
        <v>2009</v>
      </c>
      <c r="K8553" s="5">
        <v>1</v>
      </c>
      <c r="L8553" s="5" t="s">
        <v>11610</v>
      </c>
      <c r="M8553" s="5" t="s">
        <v>1400</v>
      </c>
      <c r="N8553" s="19">
        <v>8936024912536</v>
      </c>
    </row>
    <row r="8554" spans="1:14" ht="15.75" customHeight="1" x14ac:dyDescent="0.2">
      <c r="A8554" s="14">
        <v>546</v>
      </c>
      <c r="B8554" s="16">
        <v>860</v>
      </c>
      <c r="C8554" s="14" t="s">
        <v>12741</v>
      </c>
      <c r="D8554" s="17">
        <v>6</v>
      </c>
      <c r="E8554" s="5" t="s">
        <v>12742</v>
      </c>
      <c r="F8554" s="5" t="s">
        <v>12743</v>
      </c>
      <c r="G8554" s="5" t="s">
        <v>12737</v>
      </c>
      <c r="H8554" s="20" t="str">
        <f ca="1">IFERROR(__xludf.DUMMYFUNCTION("GOOGLETRANSLATE(VIET!K8554,""vi"",""en"")"),"Literature (novels, poetry)")</f>
        <v>Literature (novels, poetry)</v>
      </c>
      <c r="I8554" s="5">
        <v>0</v>
      </c>
      <c r="J8554" s="5">
        <v>2009</v>
      </c>
      <c r="K8554" s="5">
        <v>1</v>
      </c>
      <c r="L8554" s="5" t="s">
        <v>11625</v>
      </c>
      <c r="M8554" s="5" t="s">
        <v>1400</v>
      </c>
      <c r="N8554" s="19">
        <v>8936024912727</v>
      </c>
    </row>
    <row r="8555" spans="1:14" ht="15.75" customHeight="1" x14ac:dyDescent="0.2">
      <c r="A8555" s="14">
        <v>547</v>
      </c>
      <c r="B8555" s="16">
        <v>860</v>
      </c>
      <c r="C8555" s="14" t="s">
        <v>12744</v>
      </c>
      <c r="D8555" s="17">
        <v>1</v>
      </c>
      <c r="E8555" s="5" t="s">
        <v>12745</v>
      </c>
      <c r="F8555" s="5">
        <v>0</v>
      </c>
      <c r="G8555" s="5" t="s">
        <v>12746</v>
      </c>
      <c r="H8555" s="20" t="str">
        <f ca="1">IFERROR(__xludf.DUMMYFUNCTION("GOOGLETRANSLATE(VIET!K8555,""vi"",""en"")"),"Literature (novels, poetry)")</f>
        <v>Literature (novels, poetry)</v>
      </c>
      <c r="I8555" s="5">
        <v>0</v>
      </c>
      <c r="J8555" s="5">
        <v>2010</v>
      </c>
      <c r="K8555" s="5">
        <v>1</v>
      </c>
      <c r="L8555" s="5" t="s">
        <v>11783</v>
      </c>
      <c r="M8555" s="5" t="s">
        <v>1400</v>
      </c>
      <c r="N8555" s="19">
        <v>8936024914813</v>
      </c>
    </row>
    <row r="8556" spans="1:14" ht="15.75" customHeight="1" x14ac:dyDescent="0.2">
      <c r="A8556" s="14">
        <v>548</v>
      </c>
      <c r="B8556" s="16">
        <v>860</v>
      </c>
      <c r="C8556" s="14" t="s">
        <v>12747</v>
      </c>
      <c r="D8556" s="17">
        <v>1</v>
      </c>
      <c r="E8556" s="5" t="s">
        <v>12748</v>
      </c>
      <c r="F8556" s="5">
        <v>0</v>
      </c>
      <c r="G8556" s="5" t="s">
        <v>12746</v>
      </c>
      <c r="H8556" s="20" t="str">
        <f ca="1">IFERROR(__xludf.DUMMYFUNCTION("GOOGLETRANSLATE(VIET!K8556,""vi"",""en"")"),"Literature (novels, poetry)")</f>
        <v>Literature (novels, poetry)</v>
      </c>
      <c r="I8556" s="5">
        <v>0</v>
      </c>
      <c r="J8556" s="5">
        <v>2016</v>
      </c>
      <c r="K8556" s="5">
        <v>1</v>
      </c>
      <c r="L8556" s="5" t="s">
        <v>6934</v>
      </c>
      <c r="M8556" s="5" t="s">
        <v>1400</v>
      </c>
      <c r="N8556" s="19">
        <v>9786046983729</v>
      </c>
    </row>
    <row r="8557" spans="1:14" ht="15.75" customHeight="1" x14ac:dyDescent="0.2">
      <c r="A8557" s="14">
        <v>549</v>
      </c>
      <c r="B8557" s="16">
        <v>860</v>
      </c>
      <c r="C8557" s="14" t="s">
        <v>12749</v>
      </c>
      <c r="D8557" s="17">
        <v>1</v>
      </c>
      <c r="E8557" s="5" t="s">
        <v>12750</v>
      </c>
      <c r="F8557" s="5">
        <v>0</v>
      </c>
      <c r="G8557" s="5" t="s">
        <v>12746</v>
      </c>
      <c r="H8557" s="20" t="str">
        <f ca="1">IFERROR(__xludf.DUMMYFUNCTION("GOOGLETRANSLATE(VIET!K8557,""vi"",""en"")"),"Literature (novels, poetry)")</f>
        <v>Literature (novels, poetry)</v>
      </c>
      <c r="I8557" s="5">
        <v>0</v>
      </c>
      <c r="J8557" s="5">
        <v>2011</v>
      </c>
      <c r="K8557" s="5">
        <v>1</v>
      </c>
      <c r="L8557" s="5" t="s">
        <v>11783</v>
      </c>
      <c r="M8557" s="5" t="s">
        <v>1400</v>
      </c>
      <c r="N8557" s="19">
        <v>8936024915773</v>
      </c>
    </row>
    <row r="8558" spans="1:14" ht="15.75" customHeight="1" x14ac:dyDescent="0.2">
      <c r="A8558" s="14">
        <v>550</v>
      </c>
      <c r="B8558" s="16">
        <v>860</v>
      </c>
      <c r="C8558" s="14" t="s">
        <v>12751</v>
      </c>
      <c r="D8558" s="17">
        <v>1</v>
      </c>
      <c r="E8558" s="5" t="s">
        <v>12752</v>
      </c>
      <c r="F8558" s="5">
        <v>0</v>
      </c>
      <c r="G8558" s="5" t="s">
        <v>12753</v>
      </c>
      <c r="H8558" s="20" t="str">
        <f ca="1">IFERROR(__xludf.DUMMYFUNCTION("GOOGLETRANSLATE(VIET!K8558,""vi"",""en"")"),"Literature (novels, poetry)")</f>
        <v>Literature (novels, poetry)</v>
      </c>
      <c r="I8558" s="5">
        <v>0</v>
      </c>
      <c r="J8558" s="5">
        <v>2012</v>
      </c>
      <c r="K8558" s="5">
        <v>1</v>
      </c>
      <c r="L8558" s="5" t="s">
        <v>533</v>
      </c>
      <c r="M8558" s="5" t="s">
        <v>1400</v>
      </c>
      <c r="N8558" s="19">
        <v>0</v>
      </c>
    </row>
    <row r="8559" spans="1:14" ht="15.75" customHeight="1" x14ac:dyDescent="0.2">
      <c r="A8559" s="14">
        <v>551</v>
      </c>
      <c r="B8559" s="16">
        <v>860</v>
      </c>
      <c r="C8559" s="14" t="s">
        <v>12754</v>
      </c>
      <c r="D8559" s="17">
        <v>1</v>
      </c>
      <c r="E8559" s="5" t="s">
        <v>12755</v>
      </c>
      <c r="F8559" s="5">
        <v>0</v>
      </c>
      <c r="G8559" s="5" t="s">
        <v>12753</v>
      </c>
      <c r="H8559" s="20" t="str">
        <f ca="1">IFERROR(__xludf.DUMMYFUNCTION("GOOGLETRANSLATE(VIET!K8559,""vi"",""en"")"),"Literature (novels, poetry)")</f>
        <v>Literature (novels, poetry)</v>
      </c>
      <c r="I8559" s="5">
        <v>0</v>
      </c>
      <c r="J8559" s="5">
        <v>2015</v>
      </c>
      <c r="K8559" s="5">
        <v>1</v>
      </c>
      <c r="L8559" s="5" t="s">
        <v>12274</v>
      </c>
      <c r="M8559" s="5" t="s">
        <v>1400</v>
      </c>
      <c r="N8559" s="19">
        <v>9786045513293</v>
      </c>
    </row>
    <row r="8560" spans="1:14" ht="15.75" customHeight="1" x14ac:dyDescent="0.2">
      <c r="A8560" s="14">
        <v>552</v>
      </c>
      <c r="B8560" s="16">
        <v>860</v>
      </c>
      <c r="C8560" s="14" t="s">
        <v>12756</v>
      </c>
      <c r="D8560" s="17">
        <v>1</v>
      </c>
      <c r="E8560" s="5" t="s">
        <v>12757</v>
      </c>
      <c r="F8560" s="5" t="s">
        <v>8248</v>
      </c>
      <c r="G8560" s="5" t="s">
        <v>12758</v>
      </c>
      <c r="H8560" s="20" t="str">
        <f ca="1">IFERROR(__xludf.DUMMYFUNCTION("GOOGLETRANSLATE(VIET!K8560,""vi"",""en"")"),"Literature (novels, poetry)")</f>
        <v>Literature (novels, poetry)</v>
      </c>
      <c r="I8560" s="5">
        <v>0</v>
      </c>
      <c r="J8560" s="5">
        <v>2015</v>
      </c>
      <c r="K8560" s="5">
        <v>1</v>
      </c>
      <c r="L8560" s="5" t="s">
        <v>11439</v>
      </c>
      <c r="M8560" s="5" t="s">
        <v>1400</v>
      </c>
      <c r="N8560" s="19">
        <v>9786047731077</v>
      </c>
    </row>
    <row r="8561" spans="1:14" ht="15.75" customHeight="1" x14ac:dyDescent="0.2">
      <c r="A8561" s="14">
        <v>553</v>
      </c>
      <c r="B8561" s="16">
        <v>860</v>
      </c>
      <c r="C8561" s="14" t="s">
        <v>12759</v>
      </c>
      <c r="D8561" s="17">
        <v>1</v>
      </c>
      <c r="E8561" s="5" t="s">
        <v>12760</v>
      </c>
      <c r="F8561" s="5">
        <v>0</v>
      </c>
      <c r="G8561" s="5" t="s">
        <v>12758</v>
      </c>
      <c r="H8561" s="20" t="str">
        <f ca="1">IFERROR(__xludf.DUMMYFUNCTION("GOOGLETRANSLATE(VIET!K8561,""vi"",""en"")"),"Literature (novels, poetry)")</f>
        <v>Literature (novels, poetry)</v>
      </c>
      <c r="I8561" s="5">
        <v>0</v>
      </c>
      <c r="J8561" s="5">
        <v>2016</v>
      </c>
      <c r="K8561" s="5">
        <v>1</v>
      </c>
      <c r="L8561" s="5" t="s">
        <v>11439</v>
      </c>
      <c r="M8561" s="5" t="s">
        <v>1400</v>
      </c>
      <c r="N8561" s="19">
        <v>9786047725410</v>
      </c>
    </row>
    <row r="8562" spans="1:14" ht="15.75" hidden="1" customHeight="1" x14ac:dyDescent="0.2">
      <c r="A8562" s="14">
        <v>0</v>
      </c>
      <c r="B8562" s="16">
        <v>0</v>
      </c>
      <c r="C8562" s="14">
        <v>0</v>
      </c>
      <c r="D8562" s="17">
        <v>0</v>
      </c>
      <c r="E8562" s="5">
        <v>0</v>
      </c>
      <c r="F8562" s="5">
        <v>0</v>
      </c>
      <c r="G8562" s="5">
        <v>0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0</v>
      </c>
      <c r="N8562" s="19">
        <v>0</v>
      </c>
    </row>
    <row r="8563" spans="1:14" ht="15.75" customHeight="1" x14ac:dyDescent="0.2">
      <c r="A8563" s="14">
        <v>1</v>
      </c>
      <c r="B8563" s="16">
        <v>870</v>
      </c>
      <c r="C8563" s="14" t="s">
        <v>12761</v>
      </c>
      <c r="D8563" s="17">
        <v>2</v>
      </c>
      <c r="E8563" s="5" t="s">
        <v>12762</v>
      </c>
      <c r="F8563" s="5">
        <v>0</v>
      </c>
      <c r="G8563" s="5" t="s">
        <v>12763</v>
      </c>
      <c r="H8563" s="20" t="str">
        <f ca="1">IFERROR(__xludf.DUMMYFUNCTION("GOOGLETRANSLATE(VIET!K8563,""vi"",""en"")"),"Japanese Language Education")</f>
        <v>Japanese Language Education</v>
      </c>
      <c r="I8563" s="5">
        <v>0</v>
      </c>
      <c r="J8563" s="5">
        <v>2008</v>
      </c>
      <c r="K8563" s="5">
        <v>1</v>
      </c>
      <c r="L8563" s="5" t="s">
        <v>12765</v>
      </c>
      <c r="M8563" s="5" t="s">
        <v>1400</v>
      </c>
      <c r="N8563" s="19" t="s">
        <v>32</v>
      </c>
    </row>
    <row r="8564" spans="1:14" ht="15.75" customHeight="1" x14ac:dyDescent="0.2">
      <c r="A8564" s="14">
        <v>2</v>
      </c>
      <c r="B8564" s="16">
        <v>870</v>
      </c>
      <c r="C8564" s="14" t="s">
        <v>12766</v>
      </c>
      <c r="D8564" s="17">
        <v>3</v>
      </c>
      <c r="E8564" s="5" t="s">
        <v>12767</v>
      </c>
      <c r="F8564" s="5">
        <v>0</v>
      </c>
      <c r="G8564" s="5" t="s">
        <v>12763</v>
      </c>
      <c r="H8564" s="20" t="str">
        <f ca="1">IFERROR(__xludf.DUMMYFUNCTION("GOOGLETRANSLATE(VIET!K8564,""vi"",""en"")"),"Japanese Language Education")</f>
        <v>Japanese Language Education</v>
      </c>
      <c r="I8564" s="5">
        <v>0</v>
      </c>
      <c r="J8564" s="5">
        <v>2008</v>
      </c>
      <c r="K8564" s="5">
        <v>1</v>
      </c>
      <c r="L8564" s="5" t="s">
        <v>12765</v>
      </c>
      <c r="M8564" s="5" t="s">
        <v>1400</v>
      </c>
      <c r="N8564" s="19" t="s">
        <v>32</v>
      </c>
    </row>
    <row r="8565" spans="1:14" ht="15.75" customHeight="1" x14ac:dyDescent="0.2">
      <c r="A8565" s="14">
        <v>3</v>
      </c>
      <c r="B8565" s="16">
        <v>870</v>
      </c>
      <c r="C8565" s="14" t="s">
        <v>12768</v>
      </c>
      <c r="D8565" s="17">
        <v>1</v>
      </c>
      <c r="E8565" s="5" t="s">
        <v>12769</v>
      </c>
      <c r="F8565" s="5">
        <v>0</v>
      </c>
      <c r="G8565" s="5" t="s">
        <v>12770</v>
      </c>
      <c r="H8565" s="20" t="str">
        <f ca="1">IFERROR(__xludf.DUMMYFUNCTION("GOOGLETRANSLATE(VIET!K8565,""vi"",""en"")"),"Japanese Language Education")</f>
        <v>Japanese Language Education</v>
      </c>
      <c r="I8565" s="5">
        <v>0</v>
      </c>
      <c r="J8565" s="5">
        <v>2013</v>
      </c>
      <c r="K8565" s="5">
        <v>1</v>
      </c>
      <c r="L8565" s="5" t="s">
        <v>12771</v>
      </c>
      <c r="M8565" s="5" t="s">
        <v>307</v>
      </c>
      <c r="N8565" s="19">
        <v>9786040000828</v>
      </c>
    </row>
    <row r="8566" spans="1:14" ht="15.75" customHeight="1" x14ac:dyDescent="0.2">
      <c r="A8566" s="14">
        <v>4</v>
      </c>
      <c r="B8566" s="16">
        <v>870</v>
      </c>
      <c r="C8566" s="14" t="s">
        <v>12772</v>
      </c>
      <c r="D8566" s="17">
        <v>1</v>
      </c>
      <c r="E8566" s="5" t="s">
        <v>12773</v>
      </c>
      <c r="F8566" s="5">
        <v>0</v>
      </c>
      <c r="G8566" s="5" t="s">
        <v>12770</v>
      </c>
      <c r="H8566" s="20" t="str">
        <f ca="1">IFERROR(__xludf.DUMMYFUNCTION("GOOGLETRANSLATE(VIET!K8566,""vi"",""en"")"),"Japanese Language Education")</f>
        <v>Japanese Language Education</v>
      </c>
      <c r="I8566" s="5">
        <v>0</v>
      </c>
      <c r="J8566" s="5">
        <v>2013</v>
      </c>
      <c r="K8566" s="5">
        <v>1</v>
      </c>
      <c r="L8566" s="5" t="s">
        <v>12771</v>
      </c>
      <c r="M8566" s="5" t="s">
        <v>307</v>
      </c>
      <c r="N8566" s="19">
        <v>9786040000989</v>
      </c>
    </row>
    <row r="8567" spans="1:14" ht="15.75" customHeight="1" x14ac:dyDescent="0.2">
      <c r="A8567" s="14">
        <v>5</v>
      </c>
      <c r="B8567" s="16">
        <v>870</v>
      </c>
      <c r="C8567" s="14" t="s">
        <v>12774</v>
      </c>
      <c r="D8567" s="17">
        <v>1</v>
      </c>
      <c r="E8567" s="5" t="s">
        <v>12775</v>
      </c>
      <c r="F8567" s="5">
        <v>0</v>
      </c>
      <c r="G8567" s="5" t="s">
        <v>12770</v>
      </c>
      <c r="H8567" s="20" t="str">
        <f ca="1">IFERROR(__xludf.DUMMYFUNCTION("GOOGLETRANSLATE(VIET!K8567,""vi"",""en"")"),"Japanese Language Education")</f>
        <v>Japanese Language Education</v>
      </c>
      <c r="I8567" s="5">
        <v>0</v>
      </c>
      <c r="J8567" s="5">
        <v>2013</v>
      </c>
      <c r="K8567" s="5">
        <v>1</v>
      </c>
      <c r="L8567" s="5" t="s">
        <v>12771</v>
      </c>
      <c r="M8567" s="5" t="s">
        <v>307</v>
      </c>
      <c r="N8567" s="19">
        <v>9786040001153</v>
      </c>
    </row>
    <row r="8568" spans="1:14" ht="15.75" customHeight="1" x14ac:dyDescent="0.2">
      <c r="A8568" s="14">
        <v>6</v>
      </c>
      <c r="B8568" s="16">
        <v>870</v>
      </c>
      <c r="C8568" s="14" t="s">
        <v>12776</v>
      </c>
      <c r="D8568" s="17">
        <v>1</v>
      </c>
      <c r="E8568" s="5" t="s">
        <v>12777</v>
      </c>
      <c r="F8568" s="5">
        <v>0</v>
      </c>
      <c r="G8568" s="5" t="s">
        <v>12770</v>
      </c>
      <c r="H8568" s="20" t="str">
        <f ca="1">IFERROR(__xludf.DUMMYFUNCTION("GOOGLETRANSLATE(VIET!K8568,""vi"",""en"")"),"Japanese Language Education")</f>
        <v>Japanese Language Education</v>
      </c>
      <c r="I8568" s="5">
        <v>0</v>
      </c>
      <c r="J8568" s="5">
        <v>2013</v>
      </c>
      <c r="K8568" s="5">
        <v>1</v>
      </c>
      <c r="L8568" s="5" t="s">
        <v>12771</v>
      </c>
      <c r="M8568" s="5" t="s">
        <v>307</v>
      </c>
      <c r="N8568" s="19">
        <v>9786040001368</v>
      </c>
    </row>
    <row r="8569" spans="1:14" ht="15.75" customHeight="1" x14ac:dyDescent="0.2">
      <c r="A8569" s="14">
        <v>7</v>
      </c>
      <c r="B8569" s="16">
        <v>870</v>
      </c>
      <c r="C8569" s="14" t="s">
        <v>12778</v>
      </c>
      <c r="D8569" s="17">
        <v>1</v>
      </c>
      <c r="E8569" s="5" t="s">
        <v>12779</v>
      </c>
      <c r="F8569" s="5">
        <v>0</v>
      </c>
      <c r="G8569" s="5" t="s">
        <v>12780</v>
      </c>
      <c r="H8569" s="20" t="str">
        <f ca="1">IFERROR(__xludf.DUMMYFUNCTION("GOOGLETRANSLATE(VIET!K8569,""vi"",""en"")"),"Japanese Language Education")</f>
        <v>Japanese Language Education</v>
      </c>
      <c r="I8569" s="5">
        <v>0</v>
      </c>
      <c r="J8569" s="5">
        <v>2009</v>
      </c>
      <c r="K8569" s="5">
        <v>0</v>
      </c>
      <c r="L8569" s="5" t="s">
        <v>12765</v>
      </c>
      <c r="M8569" s="5" t="s">
        <v>307</v>
      </c>
      <c r="N8569" s="19" t="s">
        <v>32</v>
      </c>
    </row>
    <row r="8570" spans="1:14" ht="15.75" customHeight="1" x14ac:dyDescent="0.2">
      <c r="A8570" s="14">
        <v>8</v>
      </c>
      <c r="B8570" s="16">
        <v>870</v>
      </c>
      <c r="C8570" s="14" t="s">
        <v>12781</v>
      </c>
      <c r="D8570" s="17">
        <v>1</v>
      </c>
      <c r="E8570" s="5" t="s">
        <v>12782</v>
      </c>
      <c r="F8570" s="5">
        <v>0</v>
      </c>
      <c r="G8570" s="5" t="s">
        <v>12780</v>
      </c>
      <c r="H8570" s="20" t="str">
        <f ca="1">IFERROR(__xludf.DUMMYFUNCTION("GOOGLETRANSLATE(VIET!K8570,""vi"",""en"")"),"Japanese Language Education")</f>
        <v>Japanese Language Education</v>
      </c>
      <c r="I8570" s="5">
        <v>0</v>
      </c>
      <c r="J8570" s="5">
        <v>2009</v>
      </c>
      <c r="K8570" s="5">
        <v>1</v>
      </c>
      <c r="L8570" s="5" t="s">
        <v>12765</v>
      </c>
      <c r="M8570" s="5" t="s">
        <v>307</v>
      </c>
      <c r="N8570" s="19" t="s">
        <v>32</v>
      </c>
    </row>
    <row r="8571" spans="1:14" ht="15.75" customHeight="1" x14ac:dyDescent="0.2">
      <c r="A8571" s="14">
        <v>9</v>
      </c>
      <c r="B8571" s="16">
        <v>870</v>
      </c>
      <c r="C8571" s="14" t="s">
        <v>12783</v>
      </c>
      <c r="D8571" s="17">
        <v>1</v>
      </c>
      <c r="E8571" s="5" t="s">
        <v>12784</v>
      </c>
      <c r="F8571" s="5">
        <v>0</v>
      </c>
      <c r="G8571" s="5" t="s">
        <v>12785</v>
      </c>
      <c r="H8571" s="20" t="str">
        <f ca="1">IFERROR(__xludf.DUMMYFUNCTION("GOOGLETRANSLATE(VIET!K8571,""vi"",""en"")"),"Japanese Language Education")</f>
        <v>Japanese Language Education</v>
      </c>
      <c r="I8571" s="5">
        <v>0</v>
      </c>
      <c r="J8571" s="5">
        <v>2009</v>
      </c>
      <c r="K8571" s="5">
        <v>1</v>
      </c>
      <c r="L8571" s="5" t="s">
        <v>12765</v>
      </c>
      <c r="M8571" s="5" t="s">
        <v>307</v>
      </c>
      <c r="N8571" s="19" t="s">
        <v>32</v>
      </c>
    </row>
    <row r="8572" spans="1:14" ht="15.75" customHeight="1" x14ac:dyDescent="0.2">
      <c r="A8572" s="14">
        <v>10</v>
      </c>
      <c r="B8572" s="16">
        <v>870</v>
      </c>
      <c r="C8572" s="14" t="s">
        <v>12786</v>
      </c>
      <c r="D8572" s="17">
        <v>1</v>
      </c>
      <c r="E8572" s="5" t="s">
        <v>12787</v>
      </c>
      <c r="F8572" s="5">
        <v>0</v>
      </c>
      <c r="G8572" s="5" t="s">
        <v>12785</v>
      </c>
      <c r="H8572" s="20" t="str">
        <f ca="1">IFERROR(__xludf.DUMMYFUNCTION("GOOGLETRANSLATE(VIET!K8572,""vi"",""en"")"),"Japanese Language Education")</f>
        <v>Japanese Language Education</v>
      </c>
      <c r="I8572" s="5">
        <v>0</v>
      </c>
      <c r="J8572" s="5">
        <v>2009</v>
      </c>
      <c r="K8572" s="5">
        <v>1</v>
      </c>
      <c r="L8572" s="5" t="s">
        <v>12765</v>
      </c>
      <c r="M8572" s="5" t="s">
        <v>307</v>
      </c>
      <c r="N8572" s="19" t="s">
        <v>32</v>
      </c>
    </row>
    <row r="8573" spans="1:14" ht="15.75" customHeight="1" x14ac:dyDescent="0.2">
      <c r="A8573" s="14">
        <v>11</v>
      </c>
      <c r="B8573" s="16">
        <v>870</v>
      </c>
      <c r="C8573" s="14" t="s">
        <v>12788</v>
      </c>
      <c r="D8573" s="17">
        <v>1</v>
      </c>
      <c r="E8573" s="5" t="s">
        <v>12787</v>
      </c>
      <c r="F8573" s="5">
        <v>0</v>
      </c>
      <c r="G8573" s="5" t="s">
        <v>12785</v>
      </c>
      <c r="H8573" s="20" t="str">
        <f ca="1">IFERROR(__xludf.DUMMYFUNCTION("GOOGLETRANSLATE(VIET!K8573,""vi"",""en"")"),"Japanese Language Education")</f>
        <v>Japanese Language Education</v>
      </c>
      <c r="I8573" s="5">
        <v>0</v>
      </c>
      <c r="J8573" s="5">
        <v>2009</v>
      </c>
      <c r="K8573" s="5">
        <v>1</v>
      </c>
      <c r="L8573" s="5" t="s">
        <v>12765</v>
      </c>
      <c r="M8573" s="5" t="s">
        <v>307</v>
      </c>
      <c r="N8573" s="19" t="s">
        <v>32</v>
      </c>
    </row>
    <row r="8574" spans="1:14" ht="15.75" customHeight="1" x14ac:dyDescent="0.2">
      <c r="A8574" s="14">
        <v>12</v>
      </c>
      <c r="B8574" s="16">
        <v>870</v>
      </c>
      <c r="C8574" s="14" t="s">
        <v>12789</v>
      </c>
      <c r="D8574" s="17">
        <v>1</v>
      </c>
      <c r="E8574" s="5" t="s">
        <v>12790</v>
      </c>
      <c r="F8574" s="5">
        <v>0</v>
      </c>
      <c r="G8574" s="5" t="s">
        <v>12785</v>
      </c>
      <c r="H8574" s="20" t="str">
        <f ca="1">IFERROR(__xludf.DUMMYFUNCTION("GOOGLETRANSLATE(VIET!K8574,""vi"",""en"")"),"Japanese Language Education")</f>
        <v>Japanese Language Education</v>
      </c>
      <c r="I8574" s="5">
        <v>0</v>
      </c>
      <c r="J8574" s="5">
        <v>2009</v>
      </c>
      <c r="K8574" s="5">
        <v>1</v>
      </c>
      <c r="L8574" s="5" t="s">
        <v>12765</v>
      </c>
      <c r="M8574" s="5" t="s">
        <v>307</v>
      </c>
      <c r="N8574" s="19" t="s">
        <v>32</v>
      </c>
    </row>
    <row r="8575" spans="1:14" ht="15.75" customHeight="1" x14ac:dyDescent="0.2">
      <c r="A8575" s="14">
        <v>13</v>
      </c>
      <c r="B8575" s="16">
        <v>870</v>
      </c>
      <c r="C8575" s="14" t="s">
        <v>12791</v>
      </c>
      <c r="D8575" s="17">
        <v>3</v>
      </c>
      <c r="E8575" s="5" t="s">
        <v>12792</v>
      </c>
      <c r="F8575" s="5">
        <v>0</v>
      </c>
      <c r="G8575" s="5" t="s">
        <v>533</v>
      </c>
      <c r="H8575" s="20" t="str">
        <f ca="1">IFERROR(__xludf.DUMMYFUNCTION("GOOGLETRANSLATE(VIET!K8575,""vi"",""en"")"),"Japanese Language Education")</f>
        <v>Japanese Language Education</v>
      </c>
      <c r="I8575" s="5">
        <v>0</v>
      </c>
      <c r="J8575" s="5">
        <v>2010</v>
      </c>
      <c r="K8575" s="5">
        <v>1</v>
      </c>
      <c r="L8575" s="5" t="s">
        <v>12793</v>
      </c>
      <c r="M8575" s="5" t="s">
        <v>307</v>
      </c>
      <c r="N8575" s="19">
        <v>0</v>
      </c>
    </row>
    <row r="8576" spans="1:14" ht="15.75" customHeight="1" x14ac:dyDescent="0.2">
      <c r="A8576" s="14">
        <v>14</v>
      </c>
      <c r="B8576" s="16">
        <v>870</v>
      </c>
      <c r="C8576" s="14" t="s">
        <v>12794</v>
      </c>
      <c r="D8576" s="17">
        <v>1</v>
      </c>
      <c r="E8576" s="5" t="s">
        <v>12795</v>
      </c>
      <c r="F8576" s="5">
        <v>0</v>
      </c>
      <c r="G8576" s="5" t="s">
        <v>32</v>
      </c>
      <c r="H8576" s="20" t="str">
        <f ca="1">IFERROR(__xludf.DUMMYFUNCTION("GOOGLETRANSLATE(VIET!K8576,""vi"",""en"")"),"Japanese Language Education")</f>
        <v>Japanese Language Education</v>
      </c>
      <c r="I8576" s="5">
        <v>0</v>
      </c>
      <c r="J8576" s="5">
        <v>2010</v>
      </c>
      <c r="K8576" s="5">
        <v>1</v>
      </c>
      <c r="L8576" s="5" t="s">
        <v>12796</v>
      </c>
      <c r="M8576" s="5" t="s">
        <v>307</v>
      </c>
      <c r="N8576" s="19">
        <v>0</v>
      </c>
    </row>
    <row r="8577" spans="1:14" ht="15.75" customHeight="1" x14ac:dyDescent="0.2">
      <c r="A8577" s="14">
        <v>15</v>
      </c>
      <c r="B8577" s="16">
        <v>870</v>
      </c>
      <c r="C8577" s="14" t="s">
        <v>12797</v>
      </c>
      <c r="D8577" s="17">
        <v>1</v>
      </c>
      <c r="E8577" s="5" t="s">
        <v>12798</v>
      </c>
      <c r="F8577" s="5">
        <v>0</v>
      </c>
      <c r="G8577" s="5" t="s">
        <v>32</v>
      </c>
      <c r="H8577" s="20" t="str">
        <f ca="1">IFERROR(__xludf.DUMMYFUNCTION("GOOGLETRANSLATE(VIET!K8577,""vi"",""en"")"),"Japanese Language Education")</f>
        <v>Japanese Language Education</v>
      </c>
      <c r="I8577" s="5">
        <v>0</v>
      </c>
      <c r="J8577" s="5">
        <v>2010</v>
      </c>
      <c r="K8577" s="5">
        <v>1</v>
      </c>
      <c r="L8577" s="5" t="s">
        <v>12796</v>
      </c>
      <c r="M8577" s="5" t="s">
        <v>307</v>
      </c>
      <c r="N8577" s="19">
        <v>0</v>
      </c>
    </row>
    <row r="8578" spans="1:14" ht="15.75" customHeight="1" x14ac:dyDescent="0.2">
      <c r="A8578" s="14">
        <v>16</v>
      </c>
      <c r="B8578" s="16">
        <v>870</v>
      </c>
      <c r="C8578" s="14" t="s">
        <v>12799</v>
      </c>
      <c r="D8578" s="17">
        <v>1</v>
      </c>
      <c r="E8578" s="5" t="s">
        <v>12800</v>
      </c>
      <c r="F8578" s="5">
        <v>0</v>
      </c>
      <c r="G8578" s="5" t="s">
        <v>32</v>
      </c>
      <c r="H8578" s="20" t="str">
        <f ca="1">IFERROR(__xludf.DUMMYFUNCTION("GOOGLETRANSLATE(VIET!K8578,""vi"",""en"")"),"Japanese Language Education")</f>
        <v>Japanese Language Education</v>
      </c>
      <c r="I8578" s="5">
        <v>0</v>
      </c>
      <c r="J8578" s="5">
        <v>2010</v>
      </c>
      <c r="K8578" s="5">
        <v>1</v>
      </c>
      <c r="L8578" s="5" t="s">
        <v>12796</v>
      </c>
      <c r="M8578" s="5" t="s">
        <v>307</v>
      </c>
      <c r="N8578" s="19" t="s">
        <v>32</v>
      </c>
    </row>
    <row r="8579" spans="1:14" ht="15.75" customHeight="1" x14ac:dyDescent="0.2">
      <c r="A8579" s="14">
        <v>17</v>
      </c>
      <c r="B8579" s="16">
        <v>870</v>
      </c>
      <c r="C8579" s="14" t="s">
        <v>12801</v>
      </c>
      <c r="D8579" s="17">
        <v>1</v>
      </c>
      <c r="E8579" s="5" t="s">
        <v>12802</v>
      </c>
      <c r="F8579" s="5">
        <v>0</v>
      </c>
      <c r="G8579" s="5" t="s">
        <v>32</v>
      </c>
      <c r="H8579" s="20" t="str">
        <f ca="1">IFERROR(__xludf.DUMMYFUNCTION("GOOGLETRANSLATE(VIET!K8579,""vi"",""en"")"),"Japanese Language Education")</f>
        <v>Japanese Language Education</v>
      </c>
      <c r="I8579" s="5">
        <v>0</v>
      </c>
      <c r="J8579" s="5">
        <v>2010</v>
      </c>
      <c r="K8579" s="5">
        <v>1</v>
      </c>
      <c r="L8579" s="5" t="s">
        <v>12796</v>
      </c>
      <c r="M8579" s="5" t="s">
        <v>307</v>
      </c>
      <c r="N8579" s="19" t="s">
        <v>32</v>
      </c>
    </row>
    <row r="8580" spans="1:14" ht="15.75" customHeight="1" x14ac:dyDescent="0.2">
      <c r="A8580" s="14">
        <v>18</v>
      </c>
      <c r="B8580" s="16">
        <v>870</v>
      </c>
      <c r="C8580" s="14" t="s">
        <v>12803</v>
      </c>
      <c r="D8580" s="17">
        <v>1</v>
      </c>
      <c r="E8580" s="5" t="s">
        <v>12804</v>
      </c>
      <c r="F8580" s="5">
        <v>0</v>
      </c>
      <c r="G8580" s="5" t="s">
        <v>12805</v>
      </c>
      <c r="H8580" s="20" t="str">
        <f ca="1">IFERROR(__xludf.DUMMYFUNCTION("GOOGLETRANSLATE(VIET!K8580,""vi"",""en"")"),"Japanese Language Education")</f>
        <v>Japanese Language Education</v>
      </c>
      <c r="I8580" s="5">
        <v>0</v>
      </c>
      <c r="J8580" s="5">
        <v>2010</v>
      </c>
      <c r="K8580" s="5">
        <v>1</v>
      </c>
      <c r="L8580" s="5" t="s">
        <v>12806</v>
      </c>
      <c r="M8580" s="5" t="s">
        <v>307</v>
      </c>
      <c r="N8580" s="19">
        <v>0</v>
      </c>
    </row>
    <row r="8581" spans="1:14" ht="15.75" customHeight="1" x14ac:dyDescent="0.2">
      <c r="A8581" s="14">
        <v>19</v>
      </c>
      <c r="B8581" s="16">
        <v>870</v>
      </c>
      <c r="C8581" s="14" t="s">
        <v>12807</v>
      </c>
      <c r="D8581" s="17">
        <v>1</v>
      </c>
      <c r="E8581" s="5" t="s">
        <v>12808</v>
      </c>
      <c r="F8581" s="5">
        <v>0</v>
      </c>
      <c r="G8581" s="5" t="s">
        <v>12805</v>
      </c>
      <c r="H8581" s="20" t="str">
        <f ca="1">IFERROR(__xludf.DUMMYFUNCTION("GOOGLETRANSLATE(VIET!K8581,""vi"",""en"")"),"Japanese Language Education")</f>
        <v>Japanese Language Education</v>
      </c>
      <c r="I8581" s="5">
        <v>0</v>
      </c>
      <c r="J8581" s="5">
        <v>2009</v>
      </c>
      <c r="K8581" s="5">
        <v>1</v>
      </c>
      <c r="L8581" s="5" t="s">
        <v>12806</v>
      </c>
      <c r="M8581" s="5" t="s">
        <v>307</v>
      </c>
      <c r="N8581" s="19">
        <v>0</v>
      </c>
    </row>
    <row r="8582" spans="1:14" ht="15.75" customHeight="1" x14ac:dyDescent="0.2">
      <c r="A8582" s="14">
        <v>20</v>
      </c>
      <c r="B8582" s="16">
        <v>870</v>
      </c>
      <c r="C8582" s="14" t="s">
        <v>12809</v>
      </c>
      <c r="D8582" s="17">
        <v>1</v>
      </c>
      <c r="E8582" s="5" t="s">
        <v>12810</v>
      </c>
      <c r="F8582" s="5">
        <v>0</v>
      </c>
      <c r="G8582" s="5" t="s">
        <v>12811</v>
      </c>
      <c r="H8582" s="20" t="str">
        <f ca="1">IFERROR(__xludf.DUMMYFUNCTION("GOOGLETRANSLATE(VIET!K8582,""vi"",""en"")"),"Japanese Language Education")</f>
        <v>Japanese Language Education</v>
      </c>
      <c r="I8582" s="5">
        <v>0</v>
      </c>
      <c r="J8582" s="5">
        <v>2007</v>
      </c>
      <c r="K8582" s="5">
        <v>1</v>
      </c>
      <c r="L8582" s="5">
        <v>0</v>
      </c>
      <c r="M8582" s="5" t="s">
        <v>307</v>
      </c>
      <c r="N8582" s="19" t="s">
        <v>32</v>
      </c>
    </row>
    <row r="8583" spans="1:14" ht="15.75" customHeight="1" x14ac:dyDescent="0.2">
      <c r="A8583" s="14">
        <v>21</v>
      </c>
      <c r="B8583" s="16">
        <v>870</v>
      </c>
      <c r="C8583" s="14" t="s">
        <v>12812</v>
      </c>
      <c r="D8583" s="17">
        <v>1</v>
      </c>
      <c r="E8583" s="5" t="s">
        <v>12813</v>
      </c>
      <c r="F8583" s="5">
        <v>0</v>
      </c>
      <c r="G8583" s="5" t="s">
        <v>12814</v>
      </c>
      <c r="H8583" s="20" t="str">
        <f ca="1">IFERROR(__xludf.DUMMYFUNCTION("GOOGLETRANSLATE(VIET!K8583,""vi"",""en"")"),"Japanese Language Education")</f>
        <v>Japanese Language Education</v>
      </c>
      <c r="I8583" s="5">
        <v>0</v>
      </c>
      <c r="J8583" s="5">
        <v>2006</v>
      </c>
      <c r="K8583" s="5">
        <v>1</v>
      </c>
      <c r="L8583" s="5" t="s">
        <v>12815</v>
      </c>
      <c r="M8583" s="5" t="s">
        <v>307</v>
      </c>
      <c r="N8583" s="19" t="s">
        <v>32</v>
      </c>
    </row>
    <row r="8584" spans="1:14" ht="15.75" customHeight="1" x14ac:dyDescent="0.2">
      <c r="A8584" s="14">
        <v>22</v>
      </c>
      <c r="B8584" s="16">
        <v>870</v>
      </c>
      <c r="C8584" s="14" t="s">
        <v>12816</v>
      </c>
      <c r="D8584" s="17">
        <v>1</v>
      </c>
      <c r="E8584" s="5" t="s">
        <v>12817</v>
      </c>
      <c r="F8584" s="5">
        <v>0</v>
      </c>
      <c r="G8584" s="5" t="s">
        <v>12818</v>
      </c>
      <c r="H8584" s="20" t="str">
        <f ca="1">IFERROR(__xludf.DUMMYFUNCTION("GOOGLETRANSLATE(VIET!K8584,""vi"",""en"")"),"Japanese Language Education")</f>
        <v>Japanese Language Education</v>
      </c>
      <c r="I8584" s="5">
        <v>0</v>
      </c>
      <c r="J8584" s="5">
        <v>2009</v>
      </c>
      <c r="K8584" s="5">
        <v>1</v>
      </c>
      <c r="L8584" s="5" t="s">
        <v>12819</v>
      </c>
      <c r="M8584" s="5" t="s">
        <v>307</v>
      </c>
      <c r="N8584" s="19">
        <v>8936024912901</v>
      </c>
    </row>
    <row r="8585" spans="1:14" ht="15.75" customHeight="1" x14ac:dyDescent="0.2">
      <c r="A8585" s="14">
        <v>23</v>
      </c>
      <c r="B8585" s="16">
        <v>870</v>
      </c>
      <c r="C8585" s="14" t="s">
        <v>12820</v>
      </c>
      <c r="D8585" s="17">
        <v>3</v>
      </c>
      <c r="E8585" s="5" t="s">
        <v>12821</v>
      </c>
      <c r="F8585" s="5">
        <v>0</v>
      </c>
      <c r="G8585" s="5" t="s">
        <v>12822</v>
      </c>
      <c r="H8585" s="20" t="str">
        <f ca="1">IFERROR(__xludf.DUMMYFUNCTION("GOOGLETRANSLATE(VIET!K8585,""vi"",""en"")"),"Japanese Language Education")</f>
        <v>Japanese Language Education</v>
      </c>
      <c r="I8585" s="5">
        <v>0</v>
      </c>
      <c r="J8585" s="5">
        <v>2009</v>
      </c>
      <c r="K8585" s="5">
        <v>1</v>
      </c>
      <c r="L8585" s="5" t="s">
        <v>12823</v>
      </c>
      <c r="M8585" s="5" t="s">
        <v>307</v>
      </c>
      <c r="N8585" s="19">
        <v>9784861101496</v>
      </c>
    </row>
    <row r="8586" spans="1:14" ht="15.75" customHeight="1" x14ac:dyDescent="0.2">
      <c r="A8586" s="14">
        <v>24</v>
      </c>
      <c r="B8586" s="16">
        <v>870</v>
      </c>
      <c r="C8586" s="14" t="s">
        <v>12824</v>
      </c>
      <c r="D8586" s="17">
        <v>1</v>
      </c>
      <c r="E8586" s="5" t="s">
        <v>12825</v>
      </c>
      <c r="F8586" s="5" t="s">
        <v>12826</v>
      </c>
      <c r="G8586" s="5" t="s">
        <v>12827</v>
      </c>
      <c r="H8586" s="20" t="str">
        <f ca="1">IFERROR(__xludf.DUMMYFUNCTION("GOOGLETRANSLATE(VIET!K8586,""vi"",""en"")"),"Japanese Language Education")</f>
        <v>Japanese Language Education</v>
      </c>
      <c r="I8586" s="5">
        <v>0</v>
      </c>
      <c r="J8586" s="5">
        <v>2013</v>
      </c>
      <c r="K8586" s="5">
        <v>2</v>
      </c>
      <c r="L8586" s="5" t="s">
        <v>11449</v>
      </c>
      <c r="M8586" s="5" t="s">
        <v>307</v>
      </c>
      <c r="N8586" s="19">
        <v>8935217100064</v>
      </c>
    </row>
    <row r="8587" spans="1:14" ht="15.75" customHeight="1" x14ac:dyDescent="0.2">
      <c r="A8587" s="14">
        <v>25</v>
      </c>
      <c r="B8587" s="16">
        <v>870</v>
      </c>
      <c r="C8587" s="14" t="s">
        <v>12828</v>
      </c>
      <c r="D8587" s="17">
        <v>2</v>
      </c>
      <c r="E8587" s="5" t="s">
        <v>12829</v>
      </c>
      <c r="F8587" s="5" t="s">
        <v>12830</v>
      </c>
      <c r="G8587" s="5" t="s">
        <v>11201</v>
      </c>
      <c r="H8587" s="20" t="str">
        <f ca="1">IFERROR(__xludf.DUMMYFUNCTION("GOOGLETRANSLATE(VIET!K8587,""vi"",""en"")"),"Japanese Language Education")</f>
        <v>Japanese Language Education</v>
      </c>
      <c r="I8587" s="5">
        <v>0</v>
      </c>
      <c r="J8587" s="5">
        <v>2004</v>
      </c>
      <c r="K8587" s="5">
        <v>1</v>
      </c>
      <c r="L8587" s="5" t="s">
        <v>12831</v>
      </c>
      <c r="M8587" s="5" t="s">
        <v>307</v>
      </c>
      <c r="N8587" s="19">
        <v>4883193217</v>
      </c>
    </row>
    <row r="8588" spans="1:14" ht="15.75" customHeight="1" x14ac:dyDescent="0.2">
      <c r="A8588" s="14">
        <v>26</v>
      </c>
      <c r="B8588" s="16">
        <v>870</v>
      </c>
      <c r="C8588" s="14" t="s">
        <v>12832</v>
      </c>
      <c r="D8588" s="17">
        <v>1</v>
      </c>
      <c r="E8588" s="5" t="s">
        <v>12833</v>
      </c>
      <c r="F8588" s="5">
        <v>0</v>
      </c>
      <c r="G8588" s="5" t="s">
        <v>12834</v>
      </c>
      <c r="H8588" s="20" t="str">
        <f ca="1">IFERROR(__xludf.DUMMYFUNCTION("GOOGLETRANSLATE(VIET!K8588,""vi"",""en"")"),"Japanese Language Education")</f>
        <v>Japanese Language Education</v>
      </c>
      <c r="I8588" s="5">
        <v>0</v>
      </c>
      <c r="J8588" s="5">
        <v>1996</v>
      </c>
      <c r="K8588" s="5">
        <v>1</v>
      </c>
      <c r="L8588" s="5" t="s">
        <v>12835</v>
      </c>
      <c r="M8588" s="5" t="s">
        <v>307</v>
      </c>
      <c r="N8588" s="19" t="s">
        <v>12836</v>
      </c>
    </row>
    <row r="8589" spans="1:14" ht="15.75" customHeight="1" x14ac:dyDescent="0.2">
      <c r="A8589" s="14">
        <v>27</v>
      </c>
      <c r="B8589" s="16">
        <v>870</v>
      </c>
      <c r="C8589" s="14" t="s">
        <v>12837</v>
      </c>
      <c r="D8589" s="17">
        <v>2</v>
      </c>
      <c r="E8589" s="5" t="s">
        <v>12838</v>
      </c>
      <c r="F8589" s="5">
        <v>0</v>
      </c>
      <c r="G8589" s="5" t="s">
        <v>12839</v>
      </c>
      <c r="H8589" s="20" t="str">
        <f ca="1">IFERROR(__xludf.DUMMYFUNCTION("GOOGLETRANSLATE(VIET!K8589,""vi"",""en"")"),"Japanese Language Education")</f>
        <v>Japanese Language Education</v>
      </c>
      <c r="I8589" s="5">
        <v>0</v>
      </c>
      <c r="J8589" s="5">
        <v>2010</v>
      </c>
      <c r="K8589" s="5">
        <v>1</v>
      </c>
      <c r="L8589" s="5" t="s">
        <v>1450</v>
      </c>
      <c r="M8589" s="5" t="s">
        <v>307</v>
      </c>
      <c r="N8589" s="19">
        <v>8935086817223</v>
      </c>
    </row>
    <row r="8590" spans="1:14" ht="15.75" customHeight="1" x14ac:dyDescent="0.2">
      <c r="A8590" s="14">
        <v>28</v>
      </c>
      <c r="B8590" s="16">
        <v>870</v>
      </c>
      <c r="C8590" s="14" t="s">
        <v>12840</v>
      </c>
      <c r="D8590" s="17">
        <v>1</v>
      </c>
      <c r="E8590" s="5" t="s">
        <v>12841</v>
      </c>
      <c r="F8590" s="5" t="s">
        <v>12842</v>
      </c>
      <c r="G8590" s="5" t="s">
        <v>12843</v>
      </c>
      <c r="H8590" s="20" t="str">
        <f ca="1">IFERROR(__xludf.DUMMYFUNCTION("GOOGLETRANSLATE(VIET!K8590,""vi"",""en"")"),"Japanese Language Education")</f>
        <v>Japanese Language Education</v>
      </c>
      <c r="I8590" s="5">
        <v>0</v>
      </c>
      <c r="J8590" s="5">
        <v>2003</v>
      </c>
      <c r="K8590" s="5">
        <v>1</v>
      </c>
      <c r="L8590" s="5" t="s">
        <v>11635</v>
      </c>
      <c r="M8590" s="5" t="s">
        <v>307</v>
      </c>
      <c r="N8590" s="19">
        <v>0</v>
      </c>
    </row>
    <row r="8591" spans="1:14" ht="15.75" customHeight="1" x14ac:dyDescent="0.2">
      <c r="A8591" s="14">
        <v>29</v>
      </c>
      <c r="B8591" s="16">
        <v>870</v>
      </c>
      <c r="C8591" s="14" t="s">
        <v>12844</v>
      </c>
      <c r="D8591" s="17">
        <v>1</v>
      </c>
      <c r="E8591" s="5" t="s">
        <v>12845</v>
      </c>
      <c r="F8591" s="5">
        <v>0</v>
      </c>
      <c r="G8591" s="5" t="s">
        <v>12763</v>
      </c>
      <c r="H8591" s="20" t="str">
        <f ca="1">IFERROR(__xludf.DUMMYFUNCTION("GOOGLETRANSLATE(VIET!K8591,""vi"",""en"")"),"Japanese Language Education")</f>
        <v>Japanese Language Education</v>
      </c>
      <c r="I8591" s="5">
        <v>0</v>
      </c>
      <c r="J8591" s="5">
        <v>2006</v>
      </c>
      <c r="K8591" s="5">
        <v>1</v>
      </c>
      <c r="L8591" s="5" t="s">
        <v>12815</v>
      </c>
      <c r="M8591" s="5" t="s">
        <v>307</v>
      </c>
      <c r="N8591" s="19">
        <v>0</v>
      </c>
    </row>
    <row r="8592" spans="1:14" ht="15.75" customHeight="1" x14ac:dyDescent="0.2">
      <c r="A8592" s="14">
        <v>1</v>
      </c>
      <c r="B8592" s="16">
        <v>880</v>
      </c>
      <c r="C8592" s="14" t="s">
        <v>12846</v>
      </c>
      <c r="D8592" s="17">
        <v>1</v>
      </c>
      <c r="E8592" s="5" t="s">
        <v>12847</v>
      </c>
      <c r="F8592" s="5">
        <v>0</v>
      </c>
      <c r="G8592" s="5" t="s">
        <v>12848</v>
      </c>
      <c r="H8592" s="20" t="str">
        <f ca="1">IFERROR(__xludf.DUMMYFUNCTION("GOOGLETRANSLATE(VIET!K8592,""vi"",""en"")"),"Research literature &amp; language")</f>
        <v>Research literature &amp; language</v>
      </c>
      <c r="I8592" s="5">
        <v>0</v>
      </c>
      <c r="J8592" s="5">
        <v>2012</v>
      </c>
      <c r="K8592" s="5">
        <v>1</v>
      </c>
      <c r="L8592" s="5" t="s">
        <v>12850</v>
      </c>
      <c r="M8592" s="5" t="s">
        <v>1400</v>
      </c>
      <c r="N8592" s="19">
        <v>0</v>
      </c>
    </row>
    <row r="8593" spans="1:14" ht="15.75" customHeight="1" x14ac:dyDescent="0.2">
      <c r="A8593" s="14">
        <v>2</v>
      </c>
      <c r="B8593" s="16">
        <v>880</v>
      </c>
      <c r="C8593" s="14" t="s">
        <v>12851</v>
      </c>
      <c r="D8593" s="17">
        <v>1</v>
      </c>
      <c r="E8593" s="5" t="s">
        <v>12852</v>
      </c>
      <c r="F8593" s="5">
        <v>0</v>
      </c>
      <c r="G8593" s="5" t="s">
        <v>12853</v>
      </c>
      <c r="H8593" s="20" t="str">
        <f ca="1">IFERROR(__xludf.DUMMYFUNCTION("GOOGLETRANSLATE(VIET!K8593,""vi"",""en"")"),"Research literature &amp; language")</f>
        <v>Research literature &amp; language</v>
      </c>
      <c r="I8593" s="5">
        <v>0</v>
      </c>
      <c r="J8593" s="5">
        <v>2011</v>
      </c>
      <c r="K8593" s="5">
        <v>1</v>
      </c>
      <c r="L8593" s="5" t="s">
        <v>12854</v>
      </c>
      <c r="M8593" s="5" t="s">
        <v>1400</v>
      </c>
      <c r="N8593" s="19">
        <v>8934994084857</v>
      </c>
    </row>
    <row r="8594" spans="1:14" ht="15.75" customHeight="1" x14ac:dyDescent="0.2">
      <c r="A8594" s="14">
        <v>3</v>
      </c>
      <c r="B8594" s="16">
        <v>880</v>
      </c>
      <c r="C8594" s="14" t="s">
        <v>12855</v>
      </c>
      <c r="D8594" s="17">
        <v>1</v>
      </c>
      <c r="E8594" s="5" t="s">
        <v>12856</v>
      </c>
      <c r="F8594" s="5">
        <v>0</v>
      </c>
      <c r="G8594" s="5" t="s">
        <v>12857</v>
      </c>
      <c r="H8594" s="20" t="str">
        <f ca="1">IFERROR(__xludf.DUMMYFUNCTION("GOOGLETRANSLATE(VIET!K8594,""vi"",""en"")"),"Research literature &amp; language")</f>
        <v>Research literature &amp; language</v>
      </c>
      <c r="I8594" s="5">
        <v>0</v>
      </c>
      <c r="J8594" s="5">
        <v>2011</v>
      </c>
      <c r="K8594" s="5">
        <v>1</v>
      </c>
      <c r="L8594" s="5" t="s">
        <v>11519</v>
      </c>
      <c r="M8594" s="5" t="s">
        <v>1400</v>
      </c>
      <c r="N8594" s="19">
        <v>9786045801642</v>
      </c>
    </row>
    <row r="8595" spans="1:14" ht="15.75" customHeight="1" x14ac:dyDescent="0.2">
      <c r="A8595" s="14">
        <v>4</v>
      </c>
      <c r="B8595" s="16">
        <v>880</v>
      </c>
      <c r="C8595" s="14" t="s">
        <v>12858</v>
      </c>
      <c r="D8595" s="17">
        <v>1</v>
      </c>
      <c r="E8595" s="5" t="s">
        <v>12859</v>
      </c>
      <c r="F8595" s="5">
        <v>0</v>
      </c>
      <c r="G8595" s="5" t="s">
        <v>12860</v>
      </c>
      <c r="H8595" s="20" t="str">
        <f ca="1">IFERROR(__xludf.DUMMYFUNCTION("GOOGLETRANSLATE(VIET!K8595,""vi"",""en"")"),"Research literature &amp; language")</f>
        <v>Research literature &amp; language</v>
      </c>
      <c r="I8595" s="5">
        <v>0</v>
      </c>
      <c r="J8595" s="5">
        <v>2011</v>
      </c>
      <c r="K8595" s="5">
        <v>1</v>
      </c>
      <c r="L8595" s="5" t="s">
        <v>11366</v>
      </c>
      <c r="M8595" s="5" t="s">
        <v>1400</v>
      </c>
      <c r="N8595" s="19">
        <v>0</v>
      </c>
    </row>
    <row r="8596" spans="1:14" ht="15.75" customHeight="1" x14ac:dyDescent="0.2">
      <c r="A8596" s="14">
        <v>5</v>
      </c>
      <c r="B8596" s="16">
        <v>880</v>
      </c>
      <c r="C8596" s="14" t="s">
        <v>12861</v>
      </c>
      <c r="D8596" s="17">
        <v>1</v>
      </c>
      <c r="E8596" s="5" t="s">
        <v>12862</v>
      </c>
      <c r="F8596" s="5" t="s">
        <v>12863</v>
      </c>
      <c r="G8596" s="5" t="s">
        <v>12864</v>
      </c>
      <c r="H8596" s="20" t="str">
        <f ca="1">IFERROR(__xludf.DUMMYFUNCTION("GOOGLETRANSLATE(VIET!K8596,""vi"",""en"")"),"Research literature &amp; language")</f>
        <v>Research literature &amp; language</v>
      </c>
      <c r="I8596" s="5">
        <v>0</v>
      </c>
      <c r="J8596" s="5">
        <v>2013</v>
      </c>
      <c r="K8596" s="5">
        <v>1</v>
      </c>
      <c r="L8596" s="5" t="s">
        <v>12865</v>
      </c>
      <c r="M8596" s="5" t="s">
        <v>1400</v>
      </c>
      <c r="N8596" s="19">
        <v>9786046806332</v>
      </c>
    </row>
    <row r="8597" spans="1:14" ht="15.75" customHeight="1" x14ac:dyDescent="0.2">
      <c r="A8597" s="14">
        <v>6</v>
      </c>
      <c r="B8597" s="16">
        <v>880</v>
      </c>
      <c r="C8597" s="14" t="s">
        <v>12866</v>
      </c>
      <c r="D8597" s="17">
        <v>1</v>
      </c>
      <c r="E8597" s="5" t="s">
        <v>12867</v>
      </c>
      <c r="F8597" s="5">
        <v>0</v>
      </c>
      <c r="G8597" s="5" t="s">
        <v>12868</v>
      </c>
      <c r="H8597" s="20" t="str">
        <f ca="1">IFERROR(__xludf.DUMMYFUNCTION("GOOGLETRANSLATE(VIET!K8597,""vi"",""en"")"),"Research literature &amp; language")</f>
        <v>Research literature &amp; language</v>
      </c>
      <c r="I8597" s="5">
        <v>0</v>
      </c>
      <c r="J8597" s="5">
        <v>2015</v>
      </c>
      <c r="K8597" s="5">
        <v>1</v>
      </c>
      <c r="L8597" s="5" t="s">
        <v>12869</v>
      </c>
      <c r="M8597" s="5" t="s">
        <v>1400</v>
      </c>
      <c r="N8597" s="19">
        <v>9786047335695</v>
      </c>
    </row>
    <row r="8598" spans="1:14" ht="15.75" customHeight="1" x14ac:dyDescent="0.2">
      <c r="A8598" s="14">
        <v>7</v>
      </c>
      <c r="B8598" s="16">
        <v>880</v>
      </c>
      <c r="C8598" s="14" t="s">
        <v>12870</v>
      </c>
      <c r="D8598" s="17">
        <v>1</v>
      </c>
      <c r="E8598" s="5" t="s">
        <v>12871</v>
      </c>
      <c r="F8598" s="5">
        <v>0</v>
      </c>
      <c r="G8598" s="5" t="s">
        <v>12872</v>
      </c>
      <c r="H8598" s="20" t="str">
        <f ca="1">IFERROR(__xludf.DUMMYFUNCTION("GOOGLETRANSLATE(VIET!K8598,""vi"",""en"")"),"Research literature &amp; language")</f>
        <v>Research literature &amp; language</v>
      </c>
      <c r="I8598" s="5">
        <v>0</v>
      </c>
      <c r="J8598" s="5">
        <v>2009</v>
      </c>
      <c r="K8598" s="5">
        <v>1</v>
      </c>
      <c r="L8598" s="5" t="s">
        <v>12873</v>
      </c>
      <c r="M8598" s="5" t="s">
        <v>1400</v>
      </c>
      <c r="N8598" s="19">
        <v>0</v>
      </c>
    </row>
    <row r="8599" spans="1:14" ht="15.75" customHeight="1" x14ac:dyDescent="0.2">
      <c r="A8599" s="14">
        <v>8</v>
      </c>
      <c r="B8599" s="16">
        <v>880</v>
      </c>
      <c r="C8599" s="14" t="s">
        <v>12874</v>
      </c>
      <c r="D8599" s="17">
        <v>1</v>
      </c>
      <c r="E8599" s="5" t="s">
        <v>12875</v>
      </c>
      <c r="F8599" s="5">
        <v>0</v>
      </c>
      <c r="G8599" s="5" t="s">
        <v>12876</v>
      </c>
      <c r="H8599" s="20" t="str">
        <f ca="1">IFERROR(__xludf.DUMMYFUNCTION("GOOGLETRANSLATE(VIET!K8599,""vi"",""en"")"),"Research literature &amp; language")</f>
        <v>Research literature &amp; language</v>
      </c>
      <c r="I8599" s="5">
        <v>0</v>
      </c>
      <c r="J8599" s="5">
        <v>2016</v>
      </c>
      <c r="K8599" s="5">
        <v>1</v>
      </c>
      <c r="L8599" s="5" t="s">
        <v>1549</v>
      </c>
      <c r="M8599" s="5" t="s">
        <v>1400</v>
      </c>
      <c r="N8599" s="19">
        <v>9786048693695</v>
      </c>
    </row>
    <row r="8600" spans="1:14" ht="15.75" customHeight="1" x14ac:dyDescent="0.2">
      <c r="A8600" s="14">
        <v>9</v>
      </c>
      <c r="B8600" s="16">
        <v>880</v>
      </c>
      <c r="C8600" s="14" t="s">
        <v>12877</v>
      </c>
      <c r="D8600" s="17">
        <v>1</v>
      </c>
      <c r="E8600" s="5" t="s">
        <v>12878</v>
      </c>
      <c r="F8600" s="5">
        <v>0</v>
      </c>
      <c r="G8600" s="5" t="s">
        <v>12879</v>
      </c>
      <c r="H8600" s="20" t="str">
        <f ca="1">IFERROR(__xludf.DUMMYFUNCTION("GOOGLETRANSLATE(VIET!K8600,""vi"",""en"")"),"Research literature &amp; language")</f>
        <v>Research literature &amp; language</v>
      </c>
      <c r="I8600" s="5">
        <v>0</v>
      </c>
      <c r="J8600" s="5">
        <v>2015</v>
      </c>
      <c r="K8600" s="5">
        <v>1</v>
      </c>
      <c r="L8600" s="5" t="s">
        <v>11610</v>
      </c>
      <c r="M8600" s="5" t="s">
        <v>1400</v>
      </c>
      <c r="N8600" s="19">
        <v>978604696716</v>
      </c>
    </row>
    <row r="8601" spans="1:14" ht="15.75" customHeight="1" x14ac:dyDescent="0.2">
      <c r="A8601" s="14">
        <v>10</v>
      </c>
      <c r="B8601" s="16">
        <v>880</v>
      </c>
      <c r="C8601" s="14" t="s">
        <v>12880</v>
      </c>
      <c r="D8601" s="17">
        <v>1</v>
      </c>
      <c r="E8601" s="5" t="s">
        <v>12881</v>
      </c>
      <c r="F8601" s="5">
        <v>0</v>
      </c>
      <c r="G8601" s="5" t="s">
        <v>12882</v>
      </c>
      <c r="H8601" s="20" t="str">
        <f ca="1">IFERROR(__xludf.DUMMYFUNCTION("GOOGLETRANSLATE(VIET!K8601,""vi"",""en"")"),"Research literature &amp; language")</f>
        <v>Research literature &amp; language</v>
      </c>
      <c r="I8601" s="5">
        <v>0</v>
      </c>
      <c r="J8601" s="5">
        <v>2015</v>
      </c>
      <c r="K8601" s="5">
        <v>1</v>
      </c>
      <c r="L8601" s="5" t="s">
        <v>12873</v>
      </c>
      <c r="M8601" s="5" t="s">
        <v>1400</v>
      </c>
      <c r="N8601" s="19">
        <v>9786047338283</v>
      </c>
    </row>
    <row r="8602" spans="1:14" ht="15.75" customHeight="1" x14ac:dyDescent="0.2">
      <c r="A8602" s="14">
        <v>11</v>
      </c>
      <c r="B8602" s="16">
        <v>880</v>
      </c>
      <c r="C8602" s="14" t="s">
        <v>12883</v>
      </c>
      <c r="D8602" s="17">
        <v>1</v>
      </c>
      <c r="E8602" s="5" t="s">
        <v>12884</v>
      </c>
      <c r="F8602" s="5">
        <v>0</v>
      </c>
      <c r="G8602" s="5" t="s">
        <v>12879</v>
      </c>
      <c r="H8602" s="20" t="str">
        <f ca="1">IFERROR(__xludf.DUMMYFUNCTION("GOOGLETRANSLATE(VIET!K8602,""vi"",""en"")"),"Research literature &amp; language")</f>
        <v>Research literature &amp; language</v>
      </c>
      <c r="I8602" s="5">
        <v>0</v>
      </c>
      <c r="J8602" s="5">
        <v>2013</v>
      </c>
      <c r="K8602" s="5">
        <v>7</v>
      </c>
      <c r="L8602" s="5" t="s">
        <v>12854</v>
      </c>
      <c r="M8602" s="5" t="s">
        <v>1400</v>
      </c>
      <c r="N8602" s="19">
        <v>0</v>
      </c>
    </row>
    <row r="8603" spans="1:14" ht="15.75" customHeight="1" x14ac:dyDescent="0.2">
      <c r="A8603" s="14">
        <v>12</v>
      </c>
      <c r="B8603" s="16">
        <v>880</v>
      </c>
      <c r="C8603" s="14" t="s">
        <v>12885</v>
      </c>
      <c r="D8603" s="17">
        <v>1</v>
      </c>
      <c r="E8603" s="5" t="s">
        <v>12886</v>
      </c>
      <c r="F8603" s="5">
        <v>0</v>
      </c>
      <c r="G8603" s="5" t="s">
        <v>12887</v>
      </c>
      <c r="H8603" s="20" t="str">
        <f ca="1">IFERROR(__xludf.DUMMYFUNCTION("GOOGLETRANSLATE(VIET!K8603,""vi"",""en"")"),"Research literature &amp; language")</f>
        <v>Research literature &amp; language</v>
      </c>
      <c r="I8603" s="5">
        <v>0</v>
      </c>
      <c r="J8603" s="5">
        <v>2014</v>
      </c>
      <c r="K8603" s="5">
        <v>1</v>
      </c>
      <c r="L8603" s="5" t="s">
        <v>1549</v>
      </c>
      <c r="M8603" s="5" t="s">
        <v>1400</v>
      </c>
      <c r="N8603" s="19">
        <v>9786048621629</v>
      </c>
    </row>
    <row r="8604" spans="1:14" ht="15.75" customHeight="1" x14ac:dyDescent="0.2">
      <c r="A8604" s="14">
        <v>1</v>
      </c>
      <c r="B8604" s="16">
        <v>890</v>
      </c>
      <c r="C8604" s="14" t="s">
        <v>12888</v>
      </c>
      <c r="D8604" s="17">
        <v>1</v>
      </c>
      <c r="E8604" s="5" t="s">
        <v>12889</v>
      </c>
      <c r="F8604" s="5" t="s">
        <v>12890</v>
      </c>
      <c r="G8604" s="5" t="s">
        <v>12891</v>
      </c>
      <c r="H8604" s="20" t="str">
        <f ca="1">IFERROR(__xludf.DUMMYFUNCTION("GOOGLETRANSLATE(VIET!K8604,""vi"",""en"")"),"Other")</f>
        <v>Other</v>
      </c>
      <c r="I8604" s="5">
        <v>0</v>
      </c>
      <c r="J8604" s="5">
        <v>2006</v>
      </c>
      <c r="K8604" s="5">
        <v>1</v>
      </c>
      <c r="L8604" s="5" t="s">
        <v>1450</v>
      </c>
      <c r="M8604" s="5" t="s">
        <v>1400</v>
      </c>
      <c r="N8604" s="19">
        <v>8934974054955</v>
      </c>
    </row>
    <row r="8605" spans="1:14" ht="15.75" customHeight="1" x14ac:dyDescent="0.2">
      <c r="A8605" s="14">
        <v>11</v>
      </c>
      <c r="B8605" s="16">
        <v>890</v>
      </c>
      <c r="C8605" s="14" t="s">
        <v>12892</v>
      </c>
      <c r="D8605" s="17">
        <v>1</v>
      </c>
      <c r="E8605" s="5" t="s">
        <v>12893</v>
      </c>
      <c r="F8605" s="5">
        <v>0</v>
      </c>
      <c r="G8605" s="5" t="s">
        <v>12894</v>
      </c>
      <c r="H8605" s="20" t="str">
        <f ca="1">IFERROR(__xludf.DUMMYFUNCTION("GOOGLETRANSLATE(VIET!K8605,""vi"",""en"")"),"Other")</f>
        <v>Other</v>
      </c>
      <c r="I8605" s="5">
        <v>0</v>
      </c>
      <c r="J8605" s="5">
        <v>2013</v>
      </c>
      <c r="K8605" s="5">
        <v>1</v>
      </c>
      <c r="L8605" s="5" t="s">
        <v>11511</v>
      </c>
      <c r="M8605" s="5" t="s">
        <v>1400</v>
      </c>
      <c r="N8605" s="19">
        <v>9786049320439</v>
      </c>
    </row>
    <row r="8606" spans="1:14" ht="15.75" customHeight="1" x14ac:dyDescent="0.2">
      <c r="A8606" s="14">
        <v>12</v>
      </c>
      <c r="B8606" s="16">
        <v>890</v>
      </c>
      <c r="C8606" s="14" t="s">
        <v>12895</v>
      </c>
      <c r="D8606" s="17">
        <v>1</v>
      </c>
      <c r="E8606" s="5" t="s">
        <v>12896</v>
      </c>
      <c r="F8606" s="5">
        <v>0</v>
      </c>
      <c r="G8606" s="5" t="s">
        <v>12894</v>
      </c>
      <c r="H8606" s="20" t="str">
        <f ca="1">IFERROR(__xludf.DUMMYFUNCTION("GOOGLETRANSLATE(VIET!K8606,""vi"",""en"")"),"Other")</f>
        <v>Other</v>
      </c>
      <c r="I8606" s="5">
        <v>0</v>
      </c>
      <c r="J8606" s="5">
        <v>2014</v>
      </c>
      <c r="K8606" s="5">
        <v>1</v>
      </c>
      <c r="L8606" s="5" t="s">
        <v>12897</v>
      </c>
      <c r="M8606" s="5" t="s">
        <v>1400</v>
      </c>
      <c r="N8606" s="19">
        <v>9786045919804</v>
      </c>
    </row>
    <row r="8607" spans="1:14" ht="15.75" customHeight="1" x14ac:dyDescent="0.2">
      <c r="A8607" s="14">
        <v>13</v>
      </c>
      <c r="B8607" s="16">
        <v>890</v>
      </c>
      <c r="C8607" s="14" t="s">
        <v>12898</v>
      </c>
      <c r="D8607" s="17">
        <v>1</v>
      </c>
      <c r="E8607" s="5" t="s">
        <v>12899</v>
      </c>
      <c r="F8607" s="5">
        <v>0</v>
      </c>
      <c r="G8607" s="5" t="s">
        <v>12900</v>
      </c>
      <c r="H8607" s="20" t="str">
        <f ca="1">IFERROR(__xludf.DUMMYFUNCTION("GOOGLETRANSLATE(VIET!K8607,""vi"",""en"")"),"Other")</f>
        <v>Other</v>
      </c>
      <c r="I8607" s="5">
        <v>0</v>
      </c>
      <c r="J8607" s="5">
        <v>2012</v>
      </c>
      <c r="K8607" s="5">
        <v>1</v>
      </c>
      <c r="L8607" s="5" t="s">
        <v>12901</v>
      </c>
      <c r="M8607" s="5" t="s">
        <v>307</v>
      </c>
      <c r="N8607" s="19">
        <v>8936037746289</v>
      </c>
    </row>
    <row r="8608" spans="1:14" ht="15.75" customHeight="1" x14ac:dyDescent="0.2">
      <c r="A8608" s="14">
        <v>14</v>
      </c>
      <c r="B8608" s="16">
        <v>890</v>
      </c>
      <c r="C8608" s="14" t="s">
        <v>12902</v>
      </c>
      <c r="D8608" s="17">
        <v>2</v>
      </c>
      <c r="E8608" s="5" t="s">
        <v>12903</v>
      </c>
      <c r="F8608" s="5">
        <v>0</v>
      </c>
      <c r="G8608" s="5" t="s">
        <v>12904</v>
      </c>
      <c r="H8608" s="20" t="str">
        <f ca="1">IFERROR(__xludf.DUMMYFUNCTION("GOOGLETRANSLATE(VIET!K8608,""vi"",""en"")"),"Other")</f>
        <v>Other</v>
      </c>
      <c r="I8608" s="5">
        <v>0</v>
      </c>
      <c r="J8608" s="5">
        <v>2015</v>
      </c>
      <c r="K8608" s="5">
        <v>1</v>
      </c>
      <c r="L8608" s="5" t="s">
        <v>12905</v>
      </c>
      <c r="M8608" s="5" t="s">
        <v>1400</v>
      </c>
      <c r="N8608" s="19">
        <v>9786048011796</v>
      </c>
    </row>
    <row r="8609" spans="1:14" ht="15.75" customHeight="1" x14ac:dyDescent="0.2">
      <c r="A8609" s="14">
        <v>15</v>
      </c>
      <c r="B8609" s="16">
        <v>890</v>
      </c>
      <c r="C8609" s="14" t="s">
        <v>12906</v>
      </c>
      <c r="D8609" s="17">
        <v>1</v>
      </c>
      <c r="E8609" s="5" t="s">
        <v>12907</v>
      </c>
      <c r="F8609" s="5" t="s">
        <v>12908</v>
      </c>
      <c r="G8609" s="5" t="s">
        <v>12909</v>
      </c>
      <c r="H8609" s="20" t="str">
        <f ca="1">IFERROR(__xludf.DUMMYFUNCTION("GOOGLETRANSLATE(VIET!K8609,""vi"",""en"")"),"Other")</f>
        <v>Other</v>
      </c>
      <c r="I8609" s="5">
        <v>0</v>
      </c>
      <c r="J8609" s="5">
        <v>2012</v>
      </c>
      <c r="K8609" s="5">
        <v>1</v>
      </c>
      <c r="L8609" s="5" t="s">
        <v>12897</v>
      </c>
      <c r="M8609" s="5" t="s">
        <v>1400</v>
      </c>
      <c r="N8609" s="19">
        <v>8936065580770</v>
      </c>
    </row>
    <row r="8610" spans="1:14" ht="15.75" customHeight="1" x14ac:dyDescent="0.2">
      <c r="A8610" s="14">
        <v>16</v>
      </c>
      <c r="B8610" s="16">
        <v>890</v>
      </c>
      <c r="C8610" s="14" t="s">
        <v>12910</v>
      </c>
      <c r="D8610" s="17">
        <v>1</v>
      </c>
      <c r="E8610" s="5" t="s">
        <v>12911</v>
      </c>
      <c r="F8610" s="5">
        <v>0</v>
      </c>
      <c r="G8610" s="5" t="s">
        <v>12912</v>
      </c>
      <c r="H8610" s="20" t="str">
        <f ca="1">IFERROR(__xludf.DUMMYFUNCTION("GOOGLETRANSLATE(VIET!K8610,""vi"",""en"")"),"Other")</f>
        <v>Other</v>
      </c>
      <c r="I8610" s="5">
        <v>0</v>
      </c>
      <c r="J8610" s="5">
        <v>2013</v>
      </c>
      <c r="K8610" s="5">
        <v>1</v>
      </c>
      <c r="L8610" s="5" t="s">
        <v>11507</v>
      </c>
      <c r="M8610" s="5">
        <v>0</v>
      </c>
      <c r="N8610" s="19">
        <v>0</v>
      </c>
    </row>
    <row r="8611" spans="1:14" ht="15.75" customHeight="1" x14ac:dyDescent="0.2">
      <c r="A8611" s="14">
        <v>17</v>
      </c>
      <c r="B8611" s="16">
        <v>890</v>
      </c>
      <c r="C8611" s="14" t="s">
        <v>12913</v>
      </c>
      <c r="D8611" s="17">
        <v>1</v>
      </c>
      <c r="E8611" s="5" t="s">
        <v>12914</v>
      </c>
      <c r="F8611" s="5">
        <v>0</v>
      </c>
      <c r="G8611" s="5" t="s">
        <v>12915</v>
      </c>
      <c r="H8611" s="20" t="str">
        <f ca="1">IFERROR(__xludf.DUMMYFUNCTION("GOOGLETRANSLATE(VIET!K8611,""vi"",""en"")"),"Other")</f>
        <v>Other</v>
      </c>
      <c r="I8611" s="5">
        <v>0</v>
      </c>
      <c r="J8611" s="5">
        <v>2009</v>
      </c>
      <c r="K8611" s="5">
        <v>1</v>
      </c>
      <c r="L8611" s="5" t="s">
        <v>12916</v>
      </c>
      <c r="M8611" s="5" t="s">
        <v>1400</v>
      </c>
      <c r="N8611" s="19">
        <v>0</v>
      </c>
    </row>
    <row r="8612" spans="1:14" ht="15.75" customHeight="1" x14ac:dyDescent="0.2">
      <c r="A8612" s="14">
        <v>18</v>
      </c>
      <c r="B8612" s="16">
        <v>890</v>
      </c>
      <c r="C8612" s="14" t="s">
        <v>12917</v>
      </c>
      <c r="D8612" s="17">
        <v>1</v>
      </c>
      <c r="E8612" s="5" t="s">
        <v>12918</v>
      </c>
      <c r="F8612" s="5">
        <v>0</v>
      </c>
      <c r="G8612" s="5" t="s">
        <v>12919</v>
      </c>
      <c r="H8612" s="20" t="str">
        <f ca="1">IFERROR(__xludf.DUMMYFUNCTION("GOOGLETRANSLATE(VIET!K8612,""vi"",""en"")"),"Other")</f>
        <v>Other</v>
      </c>
      <c r="I8612" s="5">
        <v>0</v>
      </c>
      <c r="J8612" s="5">
        <v>2006</v>
      </c>
      <c r="K8612" s="5">
        <v>1</v>
      </c>
      <c r="L8612" s="5" t="s">
        <v>12920</v>
      </c>
      <c r="M8612" s="5" t="s">
        <v>1400</v>
      </c>
      <c r="N8612" s="19" t="s">
        <v>32</v>
      </c>
    </row>
    <row r="8613" spans="1:14" ht="15.75" customHeight="1" x14ac:dyDescent="0.2">
      <c r="A8613" s="14">
        <v>19</v>
      </c>
      <c r="B8613" s="16">
        <v>890</v>
      </c>
      <c r="C8613" s="14" t="s">
        <v>12921</v>
      </c>
      <c r="D8613" s="17">
        <v>1</v>
      </c>
      <c r="E8613" s="5" t="s">
        <v>12922</v>
      </c>
      <c r="F8613" s="5">
        <v>0</v>
      </c>
      <c r="G8613" s="5" t="s">
        <v>11481</v>
      </c>
      <c r="H8613" s="20" t="str">
        <f ca="1">IFERROR(__xludf.DUMMYFUNCTION("GOOGLETRANSLATE(VIET!K8613,""vi"",""en"")"),"Other")</f>
        <v>Other</v>
      </c>
      <c r="I8613" s="5">
        <v>0</v>
      </c>
      <c r="J8613" s="5">
        <v>2006</v>
      </c>
      <c r="K8613" s="5">
        <v>1</v>
      </c>
      <c r="L8613" s="5" t="s">
        <v>11374</v>
      </c>
      <c r="M8613" s="5" t="s">
        <v>1400</v>
      </c>
      <c r="N8613" s="19" t="s">
        <v>32</v>
      </c>
    </row>
    <row r="8614" spans="1:14" ht="15.75" customHeight="1" x14ac:dyDescent="0.2">
      <c r="A8614" s="14">
        <v>20</v>
      </c>
      <c r="B8614" s="16">
        <v>890</v>
      </c>
      <c r="C8614" s="14" t="s">
        <v>12923</v>
      </c>
      <c r="D8614" s="17">
        <v>1</v>
      </c>
      <c r="E8614" s="5" t="s">
        <v>12924</v>
      </c>
      <c r="F8614" s="5">
        <v>0</v>
      </c>
      <c r="G8614" s="5" t="s">
        <v>12925</v>
      </c>
      <c r="H8614" s="20" t="str">
        <f ca="1">IFERROR(__xludf.DUMMYFUNCTION("GOOGLETRANSLATE(VIET!K8614,""vi"",""en"")"),"Economy")</f>
        <v>Economy</v>
      </c>
      <c r="I8614" s="5">
        <v>0</v>
      </c>
      <c r="J8614" s="5">
        <v>2015</v>
      </c>
      <c r="K8614" s="5">
        <v>2</v>
      </c>
      <c r="L8614" s="5" t="s">
        <v>12926</v>
      </c>
      <c r="M8614" s="5" t="s">
        <v>1400</v>
      </c>
      <c r="N8614" s="19">
        <v>0</v>
      </c>
    </row>
    <row r="8615" spans="1:14" ht="15.75" customHeight="1" x14ac:dyDescent="0.2">
      <c r="A8615" s="14">
        <v>21</v>
      </c>
      <c r="B8615" s="16">
        <v>890</v>
      </c>
      <c r="C8615" s="14" t="s">
        <v>12927</v>
      </c>
      <c r="D8615" s="17">
        <v>1</v>
      </c>
      <c r="E8615" s="5" t="s">
        <v>12928</v>
      </c>
      <c r="F8615" s="5" t="s">
        <v>12929</v>
      </c>
      <c r="G8615" s="5" t="s">
        <v>32</v>
      </c>
      <c r="H8615" s="20" t="str">
        <f ca="1">IFERROR(__xludf.DUMMYFUNCTION("GOOGLETRANSLATE(VIET!K8615,""vi"",""en"")"),"Other")</f>
        <v>Other</v>
      </c>
      <c r="I8615" s="5">
        <v>0</v>
      </c>
      <c r="J8615" s="5">
        <v>2006</v>
      </c>
      <c r="K8615" s="5">
        <v>1</v>
      </c>
      <c r="L8615" s="5" t="s">
        <v>12930</v>
      </c>
      <c r="M8615" s="5" t="s">
        <v>307</v>
      </c>
      <c r="N8615" s="19" t="s">
        <v>12931</v>
      </c>
    </row>
    <row r="8616" spans="1:14" ht="15.75" customHeight="1" x14ac:dyDescent="0.2">
      <c r="A8616" s="14">
        <v>22</v>
      </c>
      <c r="B8616" s="16">
        <v>890</v>
      </c>
      <c r="C8616" s="14" t="s">
        <v>12932</v>
      </c>
      <c r="D8616" s="17">
        <v>1</v>
      </c>
      <c r="E8616" s="5" t="s">
        <v>12933</v>
      </c>
      <c r="F8616" s="5">
        <v>0</v>
      </c>
      <c r="G8616" s="5" t="s">
        <v>12138</v>
      </c>
      <c r="H8616" s="20" t="str">
        <f ca="1">IFERROR(__xludf.DUMMYFUNCTION("GOOGLETRANSLATE(VIET!K8616,""vi"",""en"")"),"Other")</f>
        <v>Other</v>
      </c>
      <c r="I8616" s="5">
        <v>0</v>
      </c>
      <c r="J8616" s="5">
        <v>2017</v>
      </c>
      <c r="K8616" s="5">
        <v>1</v>
      </c>
      <c r="L8616" s="5" t="s">
        <v>12934</v>
      </c>
      <c r="M8616" s="5" t="s">
        <v>1400</v>
      </c>
      <c r="N8616" s="19">
        <v>9786049448287</v>
      </c>
    </row>
    <row r="8617" spans="1:14" ht="15.75" customHeight="1" x14ac:dyDescent="0.2">
      <c r="A8617" s="14">
        <v>23</v>
      </c>
      <c r="B8617" s="16">
        <v>890</v>
      </c>
      <c r="C8617" s="14" t="s">
        <v>12935</v>
      </c>
      <c r="D8617" s="17">
        <v>1</v>
      </c>
      <c r="E8617" s="5" t="s">
        <v>12936</v>
      </c>
      <c r="F8617" s="5">
        <v>0</v>
      </c>
      <c r="G8617" s="5" t="s">
        <v>12937</v>
      </c>
      <c r="H8617" s="20" t="str">
        <f ca="1">IFERROR(__xludf.DUMMYFUNCTION("GOOGLETRANSLATE(VIET!K8617,""vi"",""en"")"),"Economy")</f>
        <v>Economy</v>
      </c>
      <c r="I8617" s="5">
        <v>0</v>
      </c>
      <c r="J8617" s="5">
        <v>2009</v>
      </c>
      <c r="K8617" s="5">
        <v>1</v>
      </c>
      <c r="L8617" s="5" t="s">
        <v>12938</v>
      </c>
      <c r="M8617" s="5" t="s">
        <v>1400</v>
      </c>
      <c r="N8617" s="19">
        <v>0</v>
      </c>
    </row>
    <row r="8618" spans="1:14" ht="15.75" customHeight="1" x14ac:dyDescent="0.2">
      <c r="A8618" s="14">
        <v>24</v>
      </c>
      <c r="B8618" s="16">
        <v>890</v>
      </c>
      <c r="C8618" s="14" t="s">
        <v>12939</v>
      </c>
      <c r="D8618" s="17">
        <v>1</v>
      </c>
      <c r="E8618" s="5" t="s">
        <v>12940</v>
      </c>
      <c r="F8618" s="5">
        <v>0</v>
      </c>
      <c r="G8618" s="5" t="s">
        <v>12941</v>
      </c>
      <c r="H8618" s="20" t="str">
        <f ca="1">IFERROR(__xludf.DUMMYFUNCTION("GOOGLETRANSLATE(VIET!K8618,""vi"",""en"")"),"Other")</f>
        <v>Other</v>
      </c>
      <c r="I8618" s="5">
        <v>0</v>
      </c>
      <c r="J8618" s="5">
        <v>2017</v>
      </c>
      <c r="K8618" s="5">
        <v>1</v>
      </c>
      <c r="L8618" s="5" t="s">
        <v>11439</v>
      </c>
      <c r="M8618" s="5" t="s">
        <v>1400</v>
      </c>
      <c r="N8618" s="19" t="s">
        <v>12942</v>
      </c>
    </row>
    <row r="8619" spans="1:14" ht="15.75" customHeight="1" x14ac:dyDescent="0.2">
      <c r="A8619" s="14">
        <v>25</v>
      </c>
      <c r="B8619" s="16">
        <v>890</v>
      </c>
      <c r="C8619" s="14" t="s">
        <v>12943</v>
      </c>
      <c r="D8619" s="17">
        <v>1</v>
      </c>
      <c r="E8619" s="5" t="s">
        <v>12944</v>
      </c>
      <c r="F8619" s="5" t="s">
        <v>12945</v>
      </c>
      <c r="G8619" s="5" t="s">
        <v>12946</v>
      </c>
      <c r="H8619" s="20" t="str">
        <f ca="1">IFERROR(__xludf.DUMMYFUNCTION("GOOGLETRANSLATE(VIET!K8619,""vi"",""en"")"),"Economy")</f>
        <v>Economy</v>
      </c>
      <c r="I8619" s="5">
        <v>0</v>
      </c>
      <c r="J8619" s="5">
        <v>2008</v>
      </c>
      <c r="K8619" s="5">
        <v>2</v>
      </c>
      <c r="L8619" s="5" t="s">
        <v>12947</v>
      </c>
      <c r="M8619" s="5" t="s">
        <v>1400</v>
      </c>
      <c r="N8619" s="19">
        <v>0</v>
      </c>
    </row>
    <row r="8620" spans="1:14" ht="15.75" hidden="1" customHeight="1" x14ac:dyDescent="0.2">
      <c r="A8620" s="14">
        <v>26</v>
      </c>
      <c r="B8620" s="16">
        <v>0</v>
      </c>
      <c r="C8620" s="14">
        <v>0</v>
      </c>
      <c r="D8620" s="17">
        <v>0</v>
      </c>
      <c r="E8620" s="5">
        <v>0</v>
      </c>
      <c r="F8620" s="5">
        <v>0</v>
      </c>
      <c r="G8620" s="5">
        <v>0</v>
      </c>
      <c r="H8620" s="5">
        <v>0</v>
      </c>
      <c r="I8620" s="5">
        <v>0</v>
      </c>
      <c r="J8620" s="5">
        <v>0</v>
      </c>
      <c r="K8620" s="5">
        <v>0</v>
      </c>
      <c r="L8620" s="5">
        <v>0</v>
      </c>
      <c r="M8620" s="5">
        <v>0</v>
      </c>
      <c r="N8620" s="19">
        <v>0</v>
      </c>
    </row>
    <row r="8621" spans="1:14" ht="15.75" hidden="1" customHeight="1" x14ac:dyDescent="0.2">
      <c r="A8621" s="14">
        <v>27</v>
      </c>
      <c r="B8621" s="16">
        <v>0</v>
      </c>
      <c r="C8621" s="14">
        <v>0</v>
      </c>
      <c r="D8621" s="17">
        <v>0</v>
      </c>
      <c r="E8621" s="5">
        <v>0</v>
      </c>
      <c r="F8621" s="5">
        <v>0</v>
      </c>
      <c r="G8621" s="5">
        <v>0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0</v>
      </c>
      <c r="N8621" s="19">
        <v>0</v>
      </c>
    </row>
    <row r="8622" spans="1:14" ht="15.75" hidden="1" customHeight="1" x14ac:dyDescent="0.2">
      <c r="A8622" s="14">
        <v>0</v>
      </c>
      <c r="B8622" s="16">
        <v>0</v>
      </c>
      <c r="C8622" s="14">
        <v>0</v>
      </c>
      <c r="D8622" s="17">
        <v>0</v>
      </c>
      <c r="E8622" s="5">
        <v>0</v>
      </c>
      <c r="F8622" s="5">
        <v>0</v>
      </c>
      <c r="G8622" s="5">
        <v>0</v>
      </c>
      <c r="H8622" s="5">
        <v>0</v>
      </c>
      <c r="I8622" s="5">
        <v>0</v>
      </c>
      <c r="J8622" s="5">
        <v>0</v>
      </c>
      <c r="K8622" s="5">
        <v>0</v>
      </c>
      <c r="L8622" s="5">
        <v>0</v>
      </c>
      <c r="M8622" s="5">
        <v>0</v>
      </c>
      <c r="N8622" s="19">
        <v>0</v>
      </c>
    </row>
    <row r="8623" spans="1:14" ht="15.75" hidden="1" customHeight="1" x14ac:dyDescent="0.2">
      <c r="A8623" s="14">
        <v>0</v>
      </c>
      <c r="B8623" s="16">
        <v>0</v>
      </c>
      <c r="C8623" s="14">
        <v>0</v>
      </c>
      <c r="D8623" s="17">
        <v>0</v>
      </c>
      <c r="E8623" s="5">
        <v>0</v>
      </c>
      <c r="F8623" s="5">
        <v>0</v>
      </c>
      <c r="G8623" s="5">
        <v>0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0</v>
      </c>
      <c r="N8623" s="19">
        <v>0</v>
      </c>
    </row>
    <row r="8624" spans="1:14" ht="15.75" hidden="1" customHeight="1" x14ac:dyDescent="0.2">
      <c r="A8624" s="14">
        <v>0</v>
      </c>
      <c r="B8624" s="16">
        <v>0</v>
      </c>
      <c r="C8624" s="14">
        <v>0</v>
      </c>
      <c r="D8624" s="17">
        <v>0</v>
      </c>
      <c r="E8624" s="5">
        <v>0</v>
      </c>
      <c r="F8624" s="5">
        <v>0</v>
      </c>
      <c r="G8624" s="5">
        <v>0</v>
      </c>
      <c r="H8624" s="5">
        <v>0</v>
      </c>
      <c r="I8624" s="5">
        <v>0</v>
      </c>
      <c r="J8624" s="5">
        <v>0</v>
      </c>
      <c r="K8624" s="5">
        <v>0</v>
      </c>
      <c r="L8624" s="5">
        <v>0</v>
      </c>
      <c r="M8624" s="5">
        <v>0</v>
      </c>
      <c r="N8624" s="19">
        <v>0</v>
      </c>
    </row>
    <row r="8625" spans="1:14" ht="15.75" hidden="1" customHeight="1" x14ac:dyDescent="0.2">
      <c r="A8625" s="14">
        <v>0</v>
      </c>
      <c r="B8625" s="16">
        <v>0</v>
      </c>
      <c r="C8625" s="14">
        <v>0</v>
      </c>
      <c r="D8625" s="17">
        <v>0</v>
      </c>
      <c r="E8625" s="5">
        <v>0</v>
      </c>
      <c r="F8625" s="5">
        <v>0</v>
      </c>
      <c r="G8625" s="5">
        <v>0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0</v>
      </c>
      <c r="N8625" s="19">
        <v>0</v>
      </c>
    </row>
    <row r="8626" spans="1:14" ht="15.75" hidden="1" customHeight="1" x14ac:dyDescent="0.2">
      <c r="A8626" s="14">
        <v>0</v>
      </c>
      <c r="B8626" s="16">
        <v>0</v>
      </c>
      <c r="C8626" s="14">
        <v>0</v>
      </c>
      <c r="D8626" s="17">
        <v>0</v>
      </c>
      <c r="E8626" s="5">
        <v>0</v>
      </c>
      <c r="F8626" s="5">
        <v>0</v>
      </c>
      <c r="G8626" s="5">
        <v>0</v>
      </c>
      <c r="H8626" s="5">
        <v>0</v>
      </c>
      <c r="I8626" s="5">
        <v>0</v>
      </c>
      <c r="J8626" s="5">
        <v>0</v>
      </c>
      <c r="K8626" s="5">
        <v>0</v>
      </c>
      <c r="L8626" s="5">
        <v>0</v>
      </c>
      <c r="M8626" s="5">
        <v>0</v>
      </c>
      <c r="N8626" s="19">
        <v>0</v>
      </c>
    </row>
    <row r="8627" spans="1:14" ht="15.75" hidden="1" customHeight="1" x14ac:dyDescent="0.2">
      <c r="A8627" s="14">
        <v>0</v>
      </c>
      <c r="B8627" s="16">
        <v>0</v>
      </c>
      <c r="C8627" s="14">
        <v>0</v>
      </c>
      <c r="D8627" s="17">
        <v>0</v>
      </c>
      <c r="E8627" s="5">
        <v>0</v>
      </c>
      <c r="F8627" s="5">
        <v>0</v>
      </c>
      <c r="G8627" s="5">
        <v>0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0</v>
      </c>
      <c r="N8627" s="19">
        <v>0</v>
      </c>
    </row>
    <row r="8628" spans="1:14" ht="15.75" hidden="1" customHeight="1" x14ac:dyDescent="0.2">
      <c r="A8628" s="14">
        <v>0</v>
      </c>
      <c r="B8628" s="16">
        <v>0</v>
      </c>
      <c r="C8628" s="14">
        <v>0</v>
      </c>
      <c r="D8628" s="17">
        <v>0</v>
      </c>
      <c r="E8628" s="5">
        <v>0</v>
      </c>
      <c r="F8628" s="5">
        <v>0</v>
      </c>
      <c r="G8628" s="5">
        <v>0</v>
      </c>
      <c r="H8628" s="5">
        <v>0</v>
      </c>
      <c r="I8628" s="5">
        <v>0</v>
      </c>
      <c r="J8628" s="5">
        <v>0</v>
      </c>
      <c r="K8628" s="5">
        <v>0</v>
      </c>
      <c r="L8628" s="5">
        <v>0</v>
      </c>
      <c r="M8628" s="5">
        <v>0</v>
      </c>
      <c r="N8628" s="19">
        <v>0</v>
      </c>
    </row>
    <row r="8629" spans="1:14" ht="15.75" hidden="1" customHeight="1" x14ac:dyDescent="0.2">
      <c r="A8629" s="14">
        <v>0</v>
      </c>
      <c r="B8629" s="16">
        <v>0</v>
      </c>
      <c r="C8629" s="14">
        <v>0</v>
      </c>
      <c r="D8629" s="17">
        <v>0</v>
      </c>
      <c r="E8629" s="5">
        <v>0</v>
      </c>
      <c r="F8629" s="5">
        <v>0</v>
      </c>
      <c r="G8629" s="5">
        <v>0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0</v>
      </c>
      <c r="N8629" s="19">
        <v>0</v>
      </c>
    </row>
    <row r="8630" spans="1:14" ht="15.75" hidden="1" customHeight="1" x14ac:dyDescent="0.2">
      <c r="A8630" s="14">
        <v>0</v>
      </c>
      <c r="B8630" s="16">
        <v>0</v>
      </c>
      <c r="C8630" s="14">
        <v>0</v>
      </c>
      <c r="D8630" s="17">
        <v>0</v>
      </c>
      <c r="E8630" s="5">
        <v>0</v>
      </c>
      <c r="F8630" s="5">
        <v>0</v>
      </c>
      <c r="G8630" s="5">
        <v>0</v>
      </c>
      <c r="H8630" s="5">
        <v>0</v>
      </c>
      <c r="I8630" s="5">
        <v>0</v>
      </c>
      <c r="J8630" s="5">
        <v>0</v>
      </c>
      <c r="K8630" s="5">
        <v>0</v>
      </c>
      <c r="L8630" s="5">
        <v>0</v>
      </c>
      <c r="M8630" s="5">
        <v>0</v>
      </c>
      <c r="N8630" s="19">
        <v>0</v>
      </c>
    </row>
    <row r="8631" spans="1:14" ht="15.75" hidden="1" customHeight="1" x14ac:dyDescent="0.2">
      <c r="A8631" s="14">
        <v>0</v>
      </c>
      <c r="B8631" s="16">
        <v>0</v>
      </c>
      <c r="C8631" s="14">
        <v>0</v>
      </c>
      <c r="D8631" s="17">
        <v>0</v>
      </c>
      <c r="E8631" s="5">
        <v>0</v>
      </c>
      <c r="F8631" s="5">
        <v>0</v>
      </c>
      <c r="G8631" s="5">
        <v>0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0</v>
      </c>
      <c r="N8631" s="19">
        <v>0</v>
      </c>
    </row>
    <row r="8632" spans="1:14" ht="15.75" hidden="1" customHeight="1" x14ac:dyDescent="0.2">
      <c r="A8632" s="14">
        <v>0</v>
      </c>
      <c r="B8632" s="16">
        <v>0</v>
      </c>
      <c r="C8632" s="14">
        <v>0</v>
      </c>
      <c r="D8632" s="17">
        <v>0</v>
      </c>
      <c r="E8632" s="5">
        <v>0</v>
      </c>
      <c r="F8632" s="5">
        <v>0</v>
      </c>
      <c r="G8632" s="5">
        <v>0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0</v>
      </c>
      <c r="N8632" s="19">
        <v>0</v>
      </c>
    </row>
    <row r="8633" spans="1:14" ht="15.75" hidden="1" customHeight="1" x14ac:dyDescent="0.2">
      <c r="A8633" s="14">
        <v>0</v>
      </c>
      <c r="B8633" s="16">
        <v>0</v>
      </c>
      <c r="C8633" s="14">
        <v>0</v>
      </c>
      <c r="D8633" s="17">
        <v>0</v>
      </c>
      <c r="E8633" s="5">
        <v>0</v>
      </c>
      <c r="F8633" s="5">
        <v>0</v>
      </c>
      <c r="G8633" s="5">
        <v>0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0</v>
      </c>
      <c r="N8633" s="19">
        <v>0</v>
      </c>
    </row>
    <row r="8634" spans="1:14" ht="15.75" hidden="1" customHeight="1" x14ac:dyDescent="0.2">
      <c r="A8634" s="14">
        <v>0</v>
      </c>
      <c r="B8634" s="16">
        <v>0</v>
      </c>
      <c r="C8634" s="14">
        <v>0</v>
      </c>
      <c r="D8634" s="17">
        <v>0</v>
      </c>
      <c r="E8634" s="5">
        <v>0</v>
      </c>
      <c r="F8634" s="5">
        <v>0</v>
      </c>
      <c r="G8634" s="5">
        <v>0</v>
      </c>
      <c r="H8634" s="5">
        <v>0</v>
      </c>
      <c r="I8634" s="5">
        <v>0</v>
      </c>
      <c r="J8634" s="5">
        <v>0</v>
      </c>
      <c r="K8634" s="5">
        <v>0</v>
      </c>
      <c r="L8634" s="5">
        <v>0</v>
      </c>
      <c r="M8634" s="5">
        <v>0</v>
      </c>
      <c r="N8634" s="19">
        <v>0</v>
      </c>
    </row>
    <row r="8635" spans="1:14" ht="15.75" hidden="1" customHeight="1" x14ac:dyDescent="0.2">
      <c r="A8635" s="14">
        <v>0</v>
      </c>
      <c r="B8635" s="16">
        <v>0</v>
      </c>
      <c r="C8635" s="14">
        <v>0</v>
      </c>
      <c r="D8635" s="17">
        <v>0</v>
      </c>
      <c r="E8635" s="5">
        <v>0</v>
      </c>
      <c r="F8635" s="5">
        <v>0</v>
      </c>
      <c r="G8635" s="5">
        <v>0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0</v>
      </c>
      <c r="N8635" s="19">
        <v>0</v>
      </c>
    </row>
    <row r="8636" spans="1:14" ht="15.75" hidden="1" customHeight="1" x14ac:dyDescent="0.2">
      <c r="A8636" s="14">
        <v>0</v>
      </c>
      <c r="B8636" s="16">
        <v>0</v>
      </c>
      <c r="C8636" s="14">
        <v>0</v>
      </c>
      <c r="D8636" s="17">
        <v>0</v>
      </c>
      <c r="E8636" s="5">
        <v>0</v>
      </c>
      <c r="F8636" s="5">
        <v>0</v>
      </c>
      <c r="G8636" s="5">
        <v>0</v>
      </c>
      <c r="H8636" s="5">
        <v>0</v>
      </c>
      <c r="I8636" s="5">
        <v>0</v>
      </c>
      <c r="J8636" s="5">
        <v>0</v>
      </c>
      <c r="K8636" s="5">
        <v>0</v>
      </c>
      <c r="L8636" s="5">
        <v>0</v>
      </c>
      <c r="M8636" s="5">
        <v>0</v>
      </c>
      <c r="N8636" s="19">
        <v>0</v>
      </c>
    </row>
    <row r="8637" spans="1:14" ht="15.75" hidden="1" customHeight="1" x14ac:dyDescent="0.2">
      <c r="A8637" s="14">
        <v>0</v>
      </c>
      <c r="B8637" s="16">
        <v>0</v>
      </c>
      <c r="C8637" s="14">
        <v>0</v>
      </c>
      <c r="D8637" s="17">
        <v>0</v>
      </c>
      <c r="E8637" s="5">
        <v>0</v>
      </c>
      <c r="F8637" s="5">
        <v>0</v>
      </c>
      <c r="G8637" s="5">
        <v>0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  <c r="N8637" s="19">
        <v>0</v>
      </c>
    </row>
    <row r="8638" spans="1:14" ht="15.75" hidden="1" customHeight="1" x14ac:dyDescent="0.2">
      <c r="A8638" s="14">
        <v>0</v>
      </c>
      <c r="B8638" s="16">
        <v>0</v>
      </c>
      <c r="C8638" s="14">
        <v>0</v>
      </c>
      <c r="D8638" s="17">
        <v>0</v>
      </c>
      <c r="E8638" s="5">
        <v>0</v>
      </c>
      <c r="F8638" s="5">
        <v>0</v>
      </c>
      <c r="G8638" s="5">
        <v>0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0</v>
      </c>
      <c r="N8638" s="19">
        <v>0</v>
      </c>
    </row>
    <row r="8639" spans="1:14" ht="15.75" hidden="1" customHeight="1" x14ac:dyDescent="0.2">
      <c r="A8639" s="14">
        <v>0</v>
      </c>
      <c r="B8639" s="16">
        <v>0</v>
      </c>
      <c r="C8639" s="14">
        <v>0</v>
      </c>
      <c r="D8639" s="17">
        <v>0</v>
      </c>
      <c r="E8639" s="5">
        <v>0</v>
      </c>
      <c r="F8639" s="5">
        <v>0</v>
      </c>
      <c r="G8639" s="5">
        <v>0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0</v>
      </c>
      <c r="N8639" s="19">
        <v>0</v>
      </c>
    </row>
    <row r="8640" spans="1:14" ht="15.75" hidden="1" customHeight="1" x14ac:dyDescent="0.2">
      <c r="A8640" s="14">
        <v>0</v>
      </c>
      <c r="B8640" s="16">
        <v>0</v>
      </c>
      <c r="C8640" s="14">
        <v>0</v>
      </c>
      <c r="D8640" s="17">
        <v>0</v>
      </c>
      <c r="E8640" s="5">
        <v>0</v>
      </c>
      <c r="F8640" s="5">
        <v>0</v>
      </c>
      <c r="G8640" s="5">
        <v>0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0</v>
      </c>
      <c r="N8640" s="19">
        <v>0</v>
      </c>
    </row>
    <row r="8641" spans="1:14" ht="15.75" hidden="1" customHeight="1" x14ac:dyDescent="0.2">
      <c r="A8641" s="14">
        <v>0</v>
      </c>
      <c r="B8641" s="16">
        <v>0</v>
      </c>
      <c r="C8641" s="14">
        <v>0</v>
      </c>
      <c r="D8641" s="17">
        <v>0</v>
      </c>
      <c r="E8641" s="5">
        <v>0</v>
      </c>
      <c r="F8641" s="5">
        <v>0</v>
      </c>
      <c r="G8641" s="5">
        <v>0</v>
      </c>
      <c r="H8641" s="5">
        <v>0</v>
      </c>
      <c r="I8641" s="5">
        <v>0</v>
      </c>
      <c r="J8641" s="5">
        <v>0</v>
      </c>
      <c r="K8641" s="5">
        <v>0</v>
      </c>
      <c r="L8641" s="5">
        <v>0</v>
      </c>
      <c r="M8641" s="5">
        <v>0</v>
      </c>
      <c r="N8641" s="19">
        <v>0</v>
      </c>
    </row>
    <row r="8642" spans="1:14" ht="15.75" hidden="1" customHeight="1" x14ac:dyDescent="0.2">
      <c r="A8642" s="14">
        <v>0</v>
      </c>
      <c r="B8642" s="16">
        <v>0</v>
      </c>
      <c r="C8642" s="14">
        <v>0</v>
      </c>
      <c r="D8642" s="17">
        <v>0</v>
      </c>
      <c r="E8642" s="5">
        <v>0</v>
      </c>
      <c r="F8642" s="5">
        <v>0</v>
      </c>
      <c r="G8642" s="5">
        <v>0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0</v>
      </c>
      <c r="N8642" s="19">
        <v>0</v>
      </c>
    </row>
    <row r="8643" spans="1:14" ht="15.75" hidden="1" customHeight="1" x14ac:dyDescent="0.2">
      <c r="A8643" s="14">
        <v>0</v>
      </c>
      <c r="B8643" s="16">
        <v>0</v>
      </c>
      <c r="C8643" s="14">
        <v>0</v>
      </c>
      <c r="D8643" s="17">
        <v>0</v>
      </c>
      <c r="E8643" s="5">
        <v>0</v>
      </c>
      <c r="F8643" s="5">
        <v>0</v>
      </c>
      <c r="G8643" s="5">
        <v>0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0</v>
      </c>
      <c r="N8643" s="19">
        <v>0</v>
      </c>
    </row>
    <row r="8644" spans="1:14" ht="15.75" hidden="1" customHeight="1" x14ac:dyDescent="0.2">
      <c r="A8644" s="14">
        <v>0</v>
      </c>
      <c r="B8644" s="16">
        <v>0</v>
      </c>
      <c r="C8644" s="14">
        <v>0</v>
      </c>
      <c r="D8644" s="17">
        <v>0</v>
      </c>
      <c r="E8644" s="5">
        <v>0</v>
      </c>
      <c r="F8644" s="5">
        <v>0</v>
      </c>
      <c r="G8644" s="5">
        <v>0</v>
      </c>
      <c r="H8644" s="5">
        <v>0</v>
      </c>
      <c r="I8644" s="5">
        <v>0</v>
      </c>
      <c r="J8644" s="5">
        <v>0</v>
      </c>
      <c r="K8644" s="5">
        <v>0</v>
      </c>
      <c r="L8644" s="5">
        <v>0</v>
      </c>
      <c r="M8644" s="5">
        <v>0</v>
      </c>
      <c r="N8644" s="19">
        <v>0</v>
      </c>
    </row>
    <row r="8645" spans="1:14" ht="15.75" hidden="1" customHeight="1" x14ac:dyDescent="0.2">
      <c r="A8645" s="14">
        <v>0</v>
      </c>
      <c r="B8645" s="16">
        <v>0</v>
      </c>
      <c r="C8645" s="14">
        <v>0</v>
      </c>
      <c r="D8645" s="17">
        <v>0</v>
      </c>
      <c r="E8645" s="5">
        <v>0</v>
      </c>
      <c r="F8645" s="5">
        <v>0</v>
      </c>
      <c r="G8645" s="5">
        <v>0</v>
      </c>
      <c r="H8645" s="5">
        <v>0</v>
      </c>
      <c r="I8645" s="5">
        <v>0</v>
      </c>
      <c r="J8645" s="5">
        <v>0</v>
      </c>
      <c r="K8645" s="5">
        <v>0</v>
      </c>
      <c r="L8645" s="5">
        <v>0</v>
      </c>
      <c r="M8645" s="5">
        <v>0</v>
      </c>
      <c r="N8645" s="19">
        <v>0</v>
      </c>
    </row>
    <row r="8646" spans="1:14" ht="15.75" hidden="1" customHeight="1" x14ac:dyDescent="0.2">
      <c r="A8646" s="14">
        <v>0</v>
      </c>
      <c r="B8646" s="16">
        <v>0</v>
      </c>
      <c r="C8646" s="14">
        <v>0</v>
      </c>
      <c r="D8646" s="17">
        <v>0</v>
      </c>
      <c r="E8646" s="5">
        <v>0</v>
      </c>
      <c r="F8646" s="5">
        <v>0</v>
      </c>
      <c r="G8646" s="5">
        <v>0</v>
      </c>
      <c r="H8646" s="5">
        <v>0</v>
      </c>
      <c r="I8646" s="5">
        <v>0</v>
      </c>
      <c r="J8646" s="5">
        <v>0</v>
      </c>
      <c r="K8646" s="5">
        <v>0</v>
      </c>
      <c r="L8646" s="5">
        <v>0</v>
      </c>
      <c r="M8646" s="5">
        <v>0</v>
      </c>
      <c r="N8646" s="19">
        <v>0</v>
      </c>
    </row>
    <row r="8647" spans="1:14" ht="15.75" hidden="1" customHeight="1" x14ac:dyDescent="0.2">
      <c r="A8647" s="14">
        <v>0</v>
      </c>
      <c r="B8647" s="16">
        <v>0</v>
      </c>
      <c r="C8647" s="14">
        <v>0</v>
      </c>
      <c r="D8647" s="17">
        <v>0</v>
      </c>
      <c r="E8647" s="5">
        <v>0</v>
      </c>
      <c r="F8647" s="5">
        <v>0</v>
      </c>
      <c r="G8647" s="5">
        <v>0</v>
      </c>
      <c r="H8647" s="5">
        <v>0</v>
      </c>
      <c r="I8647" s="5">
        <v>0</v>
      </c>
      <c r="J8647" s="5">
        <v>0</v>
      </c>
      <c r="K8647" s="5">
        <v>0</v>
      </c>
      <c r="L8647" s="5">
        <v>0</v>
      </c>
      <c r="M8647" s="5">
        <v>0</v>
      </c>
      <c r="N8647" s="19">
        <v>0</v>
      </c>
    </row>
    <row r="8648" spans="1:14" ht="15.75" hidden="1" customHeight="1" x14ac:dyDescent="0.2">
      <c r="A8648" s="14">
        <v>0</v>
      </c>
      <c r="B8648" s="16">
        <v>0</v>
      </c>
      <c r="C8648" s="14">
        <v>0</v>
      </c>
      <c r="D8648" s="17">
        <v>0</v>
      </c>
      <c r="E8648" s="5">
        <v>0</v>
      </c>
      <c r="F8648" s="5">
        <v>0</v>
      </c>
      <c r="G8648" s="5">
        <v>0</v>
      </c>
      <c r="H8648" s="5">
        <v>0</v>
      </c>
      <c r="I8648" s="5">
        <v>0</v>
      </c>
      <c r="J8648" s="5">
        <v>0</v>
      </c>
      <c r="K8648" s="5">
        <v>0</v>
      </c>
      <c r="L8648" s="5">
        <v>0</v>
      </c>
      <c r="M8648" s="5">
        <v>0</v>
      </c>
      <c r="N8648" s="19">
        <v>0</v>
      </c>
    </row>
    <row r="8649" spans="1:14" ht="15.75" hidden="1" customHeight="1" x14ac:dyDescent="0.2">
      <c r="A8649" s="14">
        <v>0</v>
      </c>
      <c r="B8649" s="16">
        <v>0</v>
      </c>
      <c r="C8649" s="14">
        <v>0</v>
      </c>
      <c r="D8649" s="17">
        <v>0</v>
      </c>
      <c r="E8649" s="5">
        <v>0</v>
      </c>
      <c r="F8649" s="5">
        <v>0</v>
      </c>
      <c r="G8649" s="5">
        <v>0</v>
      </c>
      <c r="H8649" s="5">
        <v>0</v>
      </c>
      <c r="I8649" s="5">
        <v>0</v>
      </c>
      <c r="J8649" s="5">
        <v>0</v>
      </c>
      <c r="K8649" s="5">
        <v>0</v>
      </c>
      <c r="L8649" s="5">
        <v>0</v>
      </c>
      <c r="M8649" s="5">
        <v>0</v>
      </c>
      <c r="N8649" s="19">
        <v>0</v>
      </c>
    </row>
    <row r="8650" spans="1:14" ht="15.75" hidden="1" customHeight="1" x14ac:dyDescent="0.2">
      <c r="A8650" s="14">
        <v>0</v>
      </c>
      <c r="B8650" s="16">
        <v>0</v>
      </c>
      <c r="C8650" s="14">
        <v>0</v>
      </c>
      <c r="D8650" s="17">
        <v>0</v>
      </c>
      <c r="E8650" s="5">
        <v>0</v>
      </c>
      <c r="F8650" s="5">
        <v>0</v>
      </c>
      <c r="G8650" s="5">
        <v>0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0</v>
      </c>
      <c r="N8650" s="19">
        <v>0</v>
      </c>
    </row>
    <row r="8651" spans="1:14" ht="15.75" hidden="1" customHeight="1" x14ac:dyDescent="0.2">
      <c r="A8651" s="14">
        <v>0</v>
      </c>
      <c r="B8651" s="16">
        <v>0</v>
      </c>
      <c r="C8651" s="14">
        <v>0</v>
      </c>
      <c r="D8651" s="17">
        <v>0</v>
      </c>
      <c r="E8651" s="5">
        <v>0</v>
      </c>
      <c r="F8651" s="5">
        <v>0</v>
      </c>
      <c r="G8651" s="5">
        <v>0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0</v>
      </c>
      <c r="N8651" s="19">
        <v>0</v>
      </c>
    </row>
    <row r="8652" spans="1:14" ht="15.75" hidden="1" customHeight="1" x14ac:dyDescent="0.2">
      <c r="A8652" s="14">
        <v>0</v>
      </c>
      <c r="B8652" s="16">
        <v>0</v>
      </c>
      <c r="C8652" s="14">
        <v>0</v>
      </c>
      <c r="D8652" s="17">
        <v>0</v>
      </c>
      <c r="E8652" s="5">
        <v>0</v>
      </c>
      <c r="F8652" s="5">
        <v>0</v>
      </c>
      <c r="G8652" s="5">
        <v>0</v>
      </c>
      <c r="H8652" s="5">
        <v>0</v>
      </c>
      <c r="I8652" s="5">
        <v>0</v>
      </c>
      <c r="J8652" s="5">
        <v>0</v>
      </c>
      <c r="K8652" s="5">
        <v>0</v>
      </c>
      <c r="L8652" s="5">
        <v>0</v>
      </c>
      <c r="M8652" s="5">
        <v>0</v>
      </c>
      <c r="N8652" s="19">
        <v>0</v>
      </c>
    </row>
    <row r="8653" spans="1:14" ht="15.75" hidden="1" customHeight="1" x14ac:dyDescent="0.2">
      <c r="A8653" s="14">
        <v>0</v>
      </c>
      <c r="B8653" s="16">
        <v>0</v>
      </c>
      <c r="C8653" s="14">
        <v>0</v>
      </c>
      <c r="D8653" s="17">
        <v>0</v>
      </c>
      <c r="E8653" s="5">
        <v>0</v>
      </c>
      <c r="F8653" s="5">
        <v>0</v>
      </c>
      <c r="G8653" s="5">
        <v>0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0</v>
      </c>
      <c r="N8653" s="19">
        <v>0</v>
      </c>
    </row>
    <row r="8654" spans="1:14" ht="15.75" hidden="1" customHeight="1" x14ac:dyDescent="0.2">
      <c r="A8654" s="14">
        <v>0</v>
      </c>
      <c r="B8654" s="16">
        <v>0</v>
      </c>
      <c r="C8654" s="14">
        <v>0</v>
      </c>
      <c r="D8654" s="17">
        <v>0</v>
      </c>
      <c r="E8654" s="5">
        <v>0</v>
      </c>
      <c r="F8654" s="5">
        <v>0</v>
      </c>
      <c r="G8654" s="5">
        <v>0</v>
      </c>
      <c r="H8654" s="5">
        <v>0</v>
      </c>
      <c r="I8654" s="5">
        <v>0</v>
      </c>
      <c r="J8654" s="5">
        <v>0</v>
      </c>
      <c r="K8654" s="5">
        <v>0</v>
      </c>
      <c r="L8654" s="5">
        <v>0</v>
      </c>
      <c r="M8654" s="5">
        <v>0</v>
      </c>
      <c r="N8654" s="19">
        <v>0</v>
      </c>
    </row>
    <row r="8655" spans="1:14" ht="15.75" hidden="1" customHeight="1" x14ac:dyDescent="0.2">
      <c r="A8655" s="14">
        <v>0</v>
      </c>
      <c r="B8655" s="16">
        <v>0</v>
      </c>
      <c r="C8655" s="14">
        <v>0</v>
      </c>
      <c r="D8655" s="17">
        <v>0</v>
      </c>
      <c r="E8655" s="5">
        <v>0</v>
      </c>
      <c r="F8655" s="5">
        <v>0</v>
      </c>
      <c r="G8655" s="5">
        <v>0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0</v>
      </c>
      <c r="N8655" s="19">
        <v>0</v>
      </c>
    </row>
    <row r="8656" spans="1:14" ht="15.75" hidden="1" customHeight="1" x14ac:dyDescent="0.2">
      <c r="A8656" s="14">
        <v>0</v>
      </c>
      <c r="B8656" s="16">
        <v>0</v>
      </c>
      <c r="C8656" s="14">
        <v>0</v>
      </c>
      <c r="D8656" s="17">
        <v>0</v>
      </c>
      <c r="E8656" s="5">
        <v>0</v>
      </c>
      <c r="F8656" s="5">
        <v>0</v>
      </c>
      <c r="G8656" s="5">
        <v>0</v>
      </c>
      <c r="H8656" s="5">
        <v>0</v>
      </c>
      <c r="I8656" s="5">
        <v>0</v>
      </c>
      <c r="J8656" s="5">
        <v>0</v>
      </c>
      <c r="K8656" s="5">
        <v>0</v>
      </c>
      <c r="L8656" s="5">
        <v>0</v>
      </c>
      <c r="M8656" s="5">
        <v>0</v>
      </c>
      <c r="N8656" s="19">
        <v>0</v>
      </c>
    </row>
    <row r="8657" spans="1:14" ht="15.75" hidden="1" customHeight="1" x14ac:dyDescent="0.2">
      <c r="A8657" s="14">
        <v>0</v>
      </c>
      <c r="B8657" s="16">
        <v>0</v>
      </c>
      <c r="C8657" s="14">
        <v>0</v>
      </c>
      <c r="D8657" s="17">
        <v>0</v>
      </c>
      <c r="E8657" s="5">
        <v>0</v>
      </c>
      <c r="F8657" s="5">
        <v>0</v>
      </c>
      <c r="G8657" s="5">
        <v>0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0</v>
      </c>
      <c r="N8657" s="19">
        <v>0</v>
      </c>
    </row>
    <row r="8658" spans="1:14" ht="15.75" hidden="1" customHeight="1" x14ac:dyDescent="0.2">
      <c r="A8658" s="14">
        <v>0</v>
      </c>
      <c r="B8658" s="16">
        <v>0</v>
      </c>
      <c r="C8658" s="14">
        <v>0</v>
      </c>
      <c r="D8658" s="17">
        <v>0</v>
      </c>
      <c r="E8658" s="5">
        <v>0</v>
      </c>
      <c r="F8658" s="5">
        <v>0</v>
      </c>
      <c r="G8658" s="5">
        <v>0</v>
      </c>
      <c r="H8658" s="5">
        <v>0</v>
      </c>
      <c r="I8658" s="5">
        <v>0</v>
      </c>
      <c r="J8658" s="5">
        <v>0</v>
      </c>
      <c r="K8658" s="5">
        <v>0</v>
      </c>
      <c r="L8658" s="5">
        <v>0</v>
      </c>
      <c r="M8658" s="5">
        <v>0</v>
      </c>
      <c r="N8658" s="19">
        <v>0</v>
      </c>
    </row>
    <row r="8659" spans="1:14" ht="15.75" hidden="1" customHeight="1" x14ac:dyDescent="0.2">
      <c r="A8659" s="14">
        <v>0</v>
      </c>
      <c r="B8659" s="16">
        <v>0</v>
      </c>
      <c r="C8659" s="14">
        <v>0</v>
      </c>
      <c r="D8659" s="17">
        <v>0</v>
      </c>
      <c r="E8659" s="5">
        <v>0</v>
      </c>
      <c r="F8659" s="5">
        <v>0</v>
      </c>
      <c r="G8659" s="5">
        <v>0</v>
      </c>
      <c r="H8659" s="5">
        <v>0</v>
      </c>
      <c r="I8659" s="5">
        <v>0</v>
      </c>
      <c r="J8659" s="5">
        <v>0</v>
      </c>
      <c r="K8659" s="5">
        <v>0</v>
      </c>
      <c r="L8659" s="5">
        <v>0</v>
      </c>
      <c r="M8659" s="5">
        <v>0</v>
      </c>
      <c r="N8659" s="19">
        <v>0</v>
      </c>
    </row>
    <row r="8660" spans="1:14" ht="15.75" hidden="1" customHeight="1" x14ac:dyDescent="0.2">
      <c r="A8660" s="14">
        <v>0</v>
      </c>
      <c r="B8660" s="16">
        <v>0</v>
      </c>
      <c r="C8660" s="14">
        <v>0</v>
      </c>
      <c r="D8660" s="17">
        <v>0</v>
      </c>
      <c r="E8660" s="5">
        <v>0</v>
      </c>
      <c r="F8660" s="5">
        <v>0</v>
      </c>
      <c r="G8660" s="5">
        <v>0</v>
      </c>
      <c r="H8660" s="5">
        <v>0</v>
      </c>
      <c r="I8660" s="5">
        <v>0</v>
      </c>
      <c r="J8660" s="5">
        <v>0</v>
      </c>
      <c r="K8660" s="5">
        <v>0</v>
      </c>
      <c r="L8660" s="5">
        <v>0</v>
      </c>
      <c r="M8660" s="5">
        <v>0</v>
      </c>
      <c r="N8660" s="19">
        <v>0</v>
      </c>
    </row>
    <row r="8661" spans="1:14" ht="15.75" hidden="1" customHeight="1" x14ac:dyDescent="0.2">
      <c r="A8661" s="14">
        <v>0</v>
      </c>
      <c r="B8661" s="16">
        <v>0</v>
      </c>
      <c r="C8661" s="14">
        <v>0</v>
      </c>
      <c r="D8661" s="17">
        <v>0</v>
      </c>
      <c r="E8661" s="5">
        <v>0</v>
      </c>
      <c r="F8661" s="5">
        <v>0</v>
      </c>
      <c r="G8661" s="5">
        <v>0</v>
      </c>
      <c r="H8661" s="5">
        <v>0</v>
      </c>
      <c r="I8661" s="5">
        <v>0</v>
      </c>
      <c r="J8661" s="5">
        <v>0</v>
      </c>
      <c r="K8661" s="5">
        <v>0</v>
      </c>
      <c r="L8661" s="5">
        <v>0</v>
      </c>
      <c r="M8661" s="5">
        <v>0</v>
      </c>
      <c r="N8661" s="19">
        <v>0</v>
      </c>
    </row>
    <row r="8662" spans="1:14" ht="15.75" hidden="1" customHeight="1" x14ac:dyDescent="0.2">
      <c r="A8662" s="14">
        <v>0</v>
      </c>
      <c r="B8662" s="16">
        <v>0</v>
      </c>
      <c r="C8662" s="14">
        <v>0</v>
      </c>
      <c r="D8662" s="17">
        <v>0</v>
      </c>
      <c r="E8662" s="5">
        <v>0</v>
      </c>
      <c r="F8662" s="5">
        <v>0</v>
      </c>
      <c r="G8662" s="5">
        <v>0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0</v>
      </c>
      <c r="N8662" s="19">
        <v>0</v>
      </c>
    </row>
    <row r="8663" spans="1:14" ht="15.75" hidden="1" customHeight="1" x14ac:dyDescent="0.2">
      <c r="A8663" s="14">
        <v>0</v>
      </c>
      <c r="B8663" s="16">
        <v>0</v>
      </c>
      <c r="C8663" s="14">
        <v>0</v>
      </c>
      <c r="D8663" s="17">
        <v>0</v>
      </c>
      <c r="E8663" s="5">
        <v>0</v>
      </c>
      <c r="F8663" s="5">
        <v>0</v>
      </c>
      <c r="G8663" s="5">
        <v>0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  <c r="N8663" s="19">
        <v>0</v>
      </c>
    </row>
    <row r="8664" spans="1:14" ht="15.75" hidden="1" customHeight="1" x14ac:dyDescent="0.2">
      <c r="A8664" s="14">
        <v>0</v>
      </c>
      <c r="B8664" s="16">
        <v>0</v>
      </c>
      <c r="C8664" s="14">
        <v>0</v>
      </c>
      <c r="D8664" s="17">
        <v>0</v>
      </c>
      <c r="E8664" s="5">
        <v>0</v>
      </c>
      <c r="F8664" s="5">
        <v>0</v>
      </c>
      <c r="G8664" s="5">
        <v>0</v>
      </c>
      <c r="H8664" s="5">
        <v>0</v>
      </c>
      <c r="I8664" s="5">
        <v>0</v>
      </c>
      <c r="J8664" s="5">
        <v>0</v>
      </c>
      <c r="K8664" s="5">
        <v>0</v>
      </c>
      <c r="L8664" s="5">
        <v>0</v>
      </c>
      <c r="M8664" s="5">
        <v>0</v>
      </c>
      <c r="N8664" s="19">
        <v>0</v>
      </c>
    </row>
    <row r="8665" spans="1:14" ht="15.75" hidden="1" customHeight="1" x14ac:dyDescent="0.2">
      <c r="A8665" s="14">
        <v>0</v>
      </c>
      <c r="B8665" s="16">
        <v>0</v>
      </c>
      <c r="C8665" s="14">
        <v>0</v>
      </c>
      <c r="D8665" s="17">
        <v>0</v>
      </c>
      <c r="E8665" s="5">
        <v>0</v>
      </c>
      <c r="F8665" s="5">
        <v>0</v>
      </c>
      <c r="G8665" s="5">
        <v>0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0</v>
      </c>
      <c r="N8665" s="19">
        <v>0</v>
      </c>
    </row>
    <row r="8666" spans="1:14" ht="15.75" hidden="1" customHeight="1" x14ac:dyDescent="0.2">
      <c r="A8666" s="14">
        <v>0</v>
      </c>
      <c r="B8666" s="16">
        <v>0</v>
      </c>
      <c r="C8666" s="14">
        <v>0</v>
      </c>
      <c r="D8666" s="17">
        <v>0</v>
      </c>
      <c r="E8666" s="5">
        <v>0</v>
      </c>
      <c r="F8666" s="5">
        <v>0</v>
      </c>
      <c r="G8666" s="5">
        <v>0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0</v>
      </c>
      <c r="N8666" s="19">
        <v>0</v>
      </c>
    </row>
    <row r="8667" spans="1:14" ht="15.75" hidden="1" customHeight="1" x14ac:dyDescent="0.2">
      <c r="A8667" s="14">
        <v>0</v>
      </c>
      <c r="B8667" s="16">
        <v>0</v>
      </c>
      <c r="C8667" s="14">
        <v>0</v>
      </c>
      <c r="D8667" s="17">
        <v>0</v>
      </c>
      <c r="E8667" s="5">
        <v>0</v>
      </c>
      <c r="F8667" s="5">
        <v>0</v>
      </c>
      <c r="G8667" s="5">
        <v>0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0</v>
      </c>
      <c r="N8667" s="19">
        <v>0</v>
      </c>
    </row>
    <row r="8668" spans="1:14" ht="15.75" hidden="1" customHeight="1" x14ac:dyDescent="0.2">
      <c r="A8668" s="14">
        <v>0</v>
      </c>
      <c r="B8668" s="16">
        <v>0</v>
      </c>
      <c r="C8668" s="14">
        <v>0</v>
      </c>
      <c r="D8668" s="17">
        <v>0</v>
      </c>
      <c r="E8668" s="5">
        <v>0</v>
      </c>
      <c r="F8668" s="5">
        <v>0</v>
      </c>
      <c r="G8668" s="5">
        <v>0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  <c r="N8668" s="19">
        <v>0</v>
      </c>
    </row>
    <row r="8669" spans="1:14" ht="15.75" hidden="1" customHeight="1" x14ac:dyDescent="0.2">
      <c r="A8669" s="14">
        <v>0</v>
      </c>
      <c r="B8669" s="16">
        <v>0</v>
      </c>
      <c r="C8669" s="14">
        <v>0</v>
      </c>
      <c r="D8669" s="17">
        <v>0</v>
      </c>
      <c r="E8669" s="5">
        <v>0</v>
      </c>
      <c r="F8669" s="5">
        <v>0</v>
      </c>
      <c r="G8669" s="5">
        <v>0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0</v>
      </c>
      <c r="N8669" s="19">
        <v>0</v>
      </c>
    </row>
    <row r="8670" spans="1:14" ht="15.75" hidden="1" customHeight="1" x14ac:dyDescent="0.2">
      <c r="A8670" s="14">
        <v>0</v>
      </c>
      <c r="B8670" s="16">
        <v>0</v>
      </c>
      <c r="C8670" s="14">
        <v>0</v>
      </c>
      <c r="D8670" s="17">
        <v>0</v>
      </c>
      <c r="E8670" s="5">
        <v>0</v>
      </c>
      <c r="F8670" s="5">
        <v>0</v>
      </c>
      <c r="G8670" s="5">
        <v>0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0</v>
      </c>
      <c r="N8670" s="19">
        <v>0</v>
      </c>
    </row>
    <row r="8671" spans="1:14" ht="15.75" hidden="1" customHeight="1" x14ac:dyDescent="0.2">
      <c r="A8671" s="14">
        <v>0</v>
      </c>
      <c r="B8671" s="16">
        <v>0</v>
      </c>
      <c r="C8671" s="14">
        <v>0</v>
      </c>
      <c r="D8671" s="17">
        <v>0</v>
      </c>
      <c r="E8671" s="5">
        <v>0</v>
      </c>
      <c r="F8671" s="5">
        <v>0</v>
      </c>
      <c r="G8671" s="5">
        <v>0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0</v>
      </c>
      <c r="N8671" s="19">
        <v>0</v>
      </c>
    </row>
    <row r="8672" spans="1:14" ht="15.75" hidden="1" customHeight="1" x14ac:dyDescent="0.2">
      <c r="A8672" s="14">
        <v>0</v>
      </c>
      <c r="B8672" s="16">
        <v>0</v>
      </c>
      <c r="C8672" s="14">
        <v>0</v>
      </c>
      <c r="D8672" s="17">
        <v>0</v>
      </c>
      <c r="E8672" s="5">
        <v>0</v>
      </c>
      <c r="F8672" s="5">
        <v>0</v>
      </c>
      <c r="G8672" s="5">
        <v>0</v>
      </c>
      <c r="H8672" s="5">
        <v>0</v>
      </c>
      <c r="I8672" s="5">
        <v>0</v>
      </c>
      <c r="J8672" s="5">
        <v>0</v>
      </c>
      <c r="K8672" s="5">
        <v>0</v>
      </c>
      <c r="L8672" s="5">
        <v>0</v>
      </c>
      <c r="M8672" s="5">
        <v>0</v>
      </c>
      <c r="N8672" s="19">
        <v>0</v>
      </c>
    </row>
    <row r="8673" spans="1:14" ht="15.75" hidden="1" customHeight="1" x14ac:dyDescent="0.2">
      <c r="A8673" s="14">
        <v>0</v>
      </c>
      <c r="B8673" s="16">
        <v>0</v>
      </c>
      <c r="C8673" s="14">
        <v>0</v>
      </c>
      <c r="D8673" s="17">
        <v>0</v>
      </c>
      <c r="E8673" s="5">
        <v>0</v>
      </c>
      <c r="F8673" s="5">
        <v>0</v>
      </c>
      <c r="G8673" s="5">
        <v>0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0</v>
      </c>
      <c r="N8673" s="19">
        <v>0</v>
      </c>
    </row>
    <row r="8674" spans="1:14" ht="15.75" hidden="1" customHeight="1" x14ac:dyDescent="0.2">
      <c r="A8674" s="14">
        <v>0</v>
      </c>
      <c r="B8674" s="16">
        <v>0</v>
      </c>
      <c r="C8674" s="14">
        <v>0</v>
      </c>
      <c r="D8674" s="17">
        <v>0</v>
      </c>
      <c r="E8674" s="5">
        <v>0</v>
      </c>
      <c r="F8674" s="5">
        <v>0</v>
      </c>
      <c r="G8674" s="5">
        <v>0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0</v>
      </c>
      <c r="N8674" s="19">
        <v>0</v>
      </c>
    </row>
    <row r="8675" spans="1:14" ht="15.75" hidden="1" customHeight="1" x14ac:dyDescent="0.2">
      <c r="A8675" s="14">
        <v>0</v>
      </c>
      <c r="B8675" s="16">
        <v>0</v>
      </c>
      <c r="C8675" s="14">
        <v>0</v>
      </c>
      <c r="D8675" s="17">
        <v>0</v>
      </c>
      <c r="E8675" s="5">
        <v>0</v>
      </c>
      <c r="F8675" s="5">
        <v>0</v>
      </c>
      <c r="G8675" s="5">
        <v>0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  <c r="N8675" s="19">
        <v>0</v>
      </c>
    </row>
    <row r="8676" spans="1:14" ht="15.75" hidden="1" customHeight="1" x14ac:dyDescent="0.2">
      <c r="A8676" s="14">
        <v>0</v>
      </c>
      <c r="B8676" s="16">
        <v>0</v>
      </c>
      <c r="C8676" s="14">
        <v>0</v>
      </c>
      <c r="D8676" s="17">
        <v>0</v>
      </c>
      <c r="E8676" s="5">
        <v>0</v>
      </c>
      <c r="F8676" s="5">
        <v>0</v>
      </c>
      <c r="G8676" s="5">
        <v>0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0</v>
      </c>
      <c r="N8676" s="19">
        <v>0</v>
      </c>
    </row>
    <row r="8677" spans="1:14" ht="15.75" hidden="1" customHeight="1" x14ac:dyDescent="0.2">
      <c r="A8677" s="14">
        <v>0</v>
      </c>
      <c r="B8677" s="16">
        <v>0</v>
      </c>
      <c r="C8677" s="14">
        <v>0</v>
      </c>
      <c r="D8677" s="17">
        <v>0</v>
      </c>
      <c r="E8677" s="5">
        <v>0</v>
      </c>
      <c r="F8677" s="5">
        <v>0</v>
      </c>
      <c r="G8677" s="5">
        <v>0</v>
      </c>
      <c r="H8677" s="5">
        <v>0</v>
      </c>
      <c r="I8677" s="5">
        <v>0</v>
      </c>
      <c r="J8677" s="5">
        <v>0</v>
      </c>
      <c r="K8677" s="5">
        <v>0</v>
      </c>
      <c r="L8677" s="5">
        <v>0</v>
      </c>
      <c r="M8677" s="5">
        <v>0</v>
      </c>
      <c r="N8677" s="19">
        <v>0</v>
      </c>
    </row>
    <row r="8678" spans="1:14" ht="15.75" hidden="1" customHeight="1" x14ac:dyDescent="0.2">
      <c r="A8678" s="14">
        <v>0</v>
      </c>
      <c r="B8678" s="16">
        <v>0</v>
      </c>
      <c r="C8678" s="14">
        <v>0</v>
      </c>
      <c r="D8678" s="17">
        <v>0</v>
      </c>
      <c r="E8678" s="5">
        <v>0</v>
      </c>
      <c r="F8678" s="5">
        <v>0</v>
      </c>
      <c r="G8678" s="5">
        <v>0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0</v>
      </c>
      <c r="N8678" s="19">
        <v>0</v>
      </c>
    </row>
    <row r="8679" spans="1:14" ht="15.75" hidden="1" customHeight="1" x14ac:dyDescent="0.2">
      <c r="A8679" s="14">
        <v>0</v>
      </c>
      <c r="B8679" s="16">
        <v>0</v>
      </c>
      <c r="C8679" s="14">
        <v>0</v>
      </c>
      <c r="D8679" s="17">
        <v>0</v>
      </c>
      <c r="E8679" s="5">
        <v>0</v>
      </c>
      <c r="F8679" s="5">
        <v>0</v>
      </c>
      <c r="G8679" s="5">
        <v>0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0</v>
      </c>
      <c r="N8679" s="19">
        <v>0</v>
      </c>
    </row>
    <row r="8680" spans="1:14" ht="15.75" hidden="1" customHeight="1" x14ac:dyDescent="0.2">
      <c r="A8680" s="14">
        <v>0</v>
      </c>
      <c r="B8680" s="16">
        <v>0</v>
      </c>
      <c r="C8680" s="14">
        <v>0</v>
      </c>
      <c r="D8680" s="17">
        <v>0</v>
      </c>
      <c r="E8680" s="5">
        <v>0</v>
      </c>
      <c r="F8680" s="5">
        <v>0</v>
      </c>
      <c r="G8680" s="5">
        <v>0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  <c r="N8680" s="19">
        <v>0</v>
      </c>
    </row>
    <row r="8681" spans="1:14" ht="15.75" hidden="1" customHeight="1" x14ac:dyDescent="0.2">
      <c r="A8681" s="14">
        <v>0</v>
      </c>
      <c r="B8681" s="16">
        <v>0</v>
      </c>
      <c r="C8681" s="14">
        <v>0</v>
      </c>
      <c r="D8681" s="17">
        <v>0</v>
      </c>
      <c r="E8681" s="5">
        <v>0</v>
      </c>
      <c r="F8681" s="5">
        <v>0</v>
      </c>
      <c r="G8681" s="5">
        <v>0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0</v>
      </c>
      <c r="N8681" s="19">
        <v>0</v>
      </c>
    </row>
    <row r="8682" spans="1:14" ht="15.75" hidden="1" customHeight="1" x14ac:dyDescent="0.2">
      <c r="A8682" s="14">
        <v>0</v>
      </c>
      <c r="B8682" s="16">
        <v>0</v>
      </c>
      <c r="C8682" s="14">
        <v>0</v>
      </c>
      <c r="D8682" s="17">
        <v>0</v>
      </c>
      <c r="E8682" s="5">
        <v>0</v>
      </c>
      <c r="F8682" s="5">
        <v>0</v>
      </c>
      <c r="G8682" s="5">
        <v>0</v>
      </c>
      <c r="H8682" s="5">
        <v>0</v>
      </c>
      <c r="I8682" s="5">
        <v>0</v>
      </c>
      <c r="J8682" s="5">
        <v>0</v>
      </c>
      <c r="K8682" s="5">
        <v>0</v>
      </c>
      <c r="L8682" s="5">
        <v>0</v>
      </c>
      <c r="M8682" s="5">
        <v>0</v>
      </c>
      <c r="N8682" s="19">
        <v>0</v>
      </c>
    </row>
    <row r="8683" spans="1:14" ht="15.75" hidden="1" customHeight="1" x14ac:dyDescent="0.2">
      <c r="A8683" s="14">
        <v>0</v>
      </c>
      <c r="B8683" s="16">
        <v>0</v>
      </c>
      <c r="C8683" s="14">
        <v>0</v>
      </c>
      <c r="D8683" s="17">
        <v>0</v>
      </c>
      <c r="E8683" s="5">
        <v>0</v>
      </c>
      <c r="F8683" s="5">
        <v>0</v>
      </c>
      <c r="G8683" s="5">
        <v>0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  <c r="N8683" s="19">
        <v>0</v>
      </c>
    </row>
    <row r="8684" spans="1:14" ht="15.75" hidden="1" customHeight="1" x14ac:dyDescent="0.2">
      <c r="A8684" s="14">
        <v>0</v>
      </c>
      <c r="B8684" s="16">
        <v>0</v>
      </c>
      <c r="C8684" s="14">
        <v>0</v>
      </c>
      <c r="D8684" s="17">
        <v>0</v>
      </c>
      <c r="E8684" s="5">
        <v>0</v>
      </c>
      <c r="F8684" s="5">
        <v>0</v>
      </c>
      <c r="G8684" s="5">
        <v>0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0</v>
      </c>
      <c r="N8684" s="19">
        <v>0</v>
      </c>
    </row>
    <row r="8685" spans="1:14" ht="15.75" hidden="1" customHeight="1" x14ac:dyDescent="0.2">
      <c r="A8685" s="14">
        <v>0</v>
      </c>
      <c r="B8685" s="16">
        <v>0</v>
      </c>
      <c r="C8685" s="14">
        <v>0</v>
      </c>
      <c r="D8685" s="17">
        <v>0</v>
      </c>
      <c r="E8685" s="5">
        <v>0</v>
      </c>
      <c r="F8685" s="5">
        <v>0</v>
      </c>
      <c r="G8685" s="5">
        <v>0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  <c r="N8685" s="19">
        <v>0</v>
      </c>
    </row>
    <row r="8686" spans="1:14" ht="15.75" hidden="1" customHeight="1" x14ac:dyDescent="0.2">
      <c r="A8686" s="14">
        <v>0</v>
      </c>
      <c r="B8686" s="16">
        <v>0</v>
      </c>
      <c r="C8686" s="14">
        <v>0</v>
      </c>
      <c r="D8686" s="17">
        <v>0</v>
      </c>
      <c r="E8686" s="5">
        <v>0</v>
      </c>
      <c r="F8686" s="5">
        <v>0</v>
      </c>
      <c r="G8686" s="5">
        <v>0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0</v>
      </c>
      <c r="N8686" s="19">
        <v>0</v>
      </c>
    </row>
    <row r="8687" spans="1:14" ht="15.75" hidden="1" customHeight="1" x14ac:dyDescent="0.2">
      <c r="A8687" s="14">
        <v>0</v>
      </c>
      <c r="B8687" s="16">
        <v>0</v>
      </c>
      <c r="C8687" s="14">
        <v>0</v>
      </c>
      <c r="D8687" s="17">
        <v>0</v>
      </c>
      <c r="E8687" s="5">
        <v>0</v>
      </c>
      <c r="F8687" s="5">
        <v>0</v>
      </c>
      <c r="G8687" s="5">
        <v>0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  <c r="N8687" s="19">
        <v>0</v>
      </c>
    </row>
    <row r="8688" spans="1:14" ht="15.75" hidden="1" customHeight="1" x14ac:dyDescent="0.2">
      <c r="A8688" s="14">
        <v>0</v>
      </c>
      <c r="B8688" s="16">
        <v>0</v>
      </c>
      <c r="C8688" s="14">
        <v>0</v>
      </c>
      <c r="D8688" s="17">
        <v>0</v>
      </c>
      <c r="E8688" s="5">
        <v>0</v>
      </c>
      <c r="F8688" s="5">
        <v>0</v>
      </c>
      <c r="G8688" s="5">
        <v>0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0</v>
      </c>
      <c r="N8688" s="19">
        <v>0</v>
      </c>
    </row>
    <row r="8689" spans="1:14" ht="15.75" hidden="1" customHeight="1" x14ac:dyDescent="0.2">
      <c r="A8689" s="14">
        <v>0</v>
      </c>
      <c r="B8689" s="16">
        <v>0</v>
      </c>
      <c r="C8689" s="14">
        <v>0</v>
      </c>
      <c r="D8689" s="17">
        <v>0</v>
      </c>
      <c r="E8689" s="5">
        <v>0</v>
      </c>
      <c r="F8689" s="5">
        <v>0</v>
      </c>
      <c r="G8689" s="5">
        <v>0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0</v>
      </c>
      <c r="N8689" s="19">
        <v>0</v>
      </c>
    </row>
    <row r="8690" spans="1:14" ht="15.75" hidden="1" customHeight="1" x14ac:dyDescent="0.2">
      <c r="A8690" s="14">
        <v>0</v>
      </c>
      <c r="B8690" s="16">
        <v>0</v>
      </c>
      <c r="C8690" s="14">
        <v>0</v>
      </c>
      <c r="D8690" s="17">
        <v>0</v>
      </c>
      <c r="E8690" s="5">
        <v>0</v>
      </c>
      <c r="F8690" s="5">
        <v>0</v>
      </c>
      <c r="G8690" s="5">
        <v>0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0</v>
      </c>
      <c r="N8690" s="19">
        <v>0</v>
      </c>
    </row>
    <row r="8691" spans="1:14" ht="15.75" hidden="1" customHeight="1" x14ac:dyDescent="0.2">
      <c r="A8691" s="14">
        <v>0</v>
      </c>
      <c r="B8691" s="16">
        <v>0</v>
      </c>
      <c r="C8691" s="14">
        <v>0</v>
      </c>
      <c r="D8691" s="17">
        <v>0</v>
      </c>
      <c r="E8691" s="5">
        <v>0</v>
      </c>
      <c r="F8691" s="5">
        <v>0</v>
      </c>
      <c r="G8691" s="5">
        <v>0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0</v>
      </c>
      <c r="N8691" s="19">
        <v>0</v>
      </c>
    </row>
    <row r="8692" spans="1:14" ht="15.75" hidden="1" customHeight="1" x14ac:dyDescent="0.2">
      <c r="A8692" s="14">
        <v>0</v>
      </c>
      <c r="B8692" s="16">
        <v>0</v>
      </c>
      <c r="C8692" s="14">
        <v>0</v>
      </c>
      <c r="D8692" s="17">
        <v>0</v>
      </c>
      <c r="E8692" s="5">
        <v>0</v>
      </c>
      <c r="F8692" s="5">
        <v>0</v>
      </c>
      <c r="G8692" s="5">
        <v>0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0</v>
      </c>
      <c r="N8692" s="19">
        <v>0</v>
      </c>
    </row>
    <row r="8693" spans="1:14" ht="15.75" hidden="1" customHeight="1" x14ac:dyDescent="0.2">
      <c r="A8693" s="14">
        <v>0</v>
      </c>
      <c r="B8693" s="16">
        <v>0</v>
      </c>
      <c r="C8693" s="14">
        <v>0</v>
      </c>
      <c r="D8693" s="17">
        <v>0</v>
      </c>
      <c r="E8693" s="5">
        <v>0</v>
      </c>
      <c r="F8693" s="5">
        <v>0</v>
      </c>
      <c r="G8693" s="5">
        <v>0</v>
      </c>
      <c r="H8693" s="5">
        <v>0</v>
      </c>
      <c r="I8693" s="5">
        <v>0</v>
      </c>
      <c r="J8693" s="5">
        <v>0</v>
      </c>
      <c r="K8693" s="5">
        <v>0</v>
      </c>
      <c r="L8693" s="5">
        <v>0</v>
      </c>
      <c r="M8693" s="5">
        <v>0</v>
      </c>
      <c r="N8693" s="19">
        <v>0</v>
      </c>
    </row>
    <row r="8694" spans="1:14" ht="15.75" hidden="1" customHeight="1" x14ac:dyDescent="0.2">
      <c r="A8694" s="14">
        <v>0</v>
      </c>
      <c r="B8694" s="16">
        <v>0</v>
      </c>
      <c r="C8694" s="14">
        <v>0</v>
      </c>
      <c r="D8694" s="17">
        <v>0</v>
      </c>
      <c r="E8694" s="5">
        <v>0</v>
      </c>
      <c r="F8694" s="5">
        <v>0</v>
      </c>
      <c r="G8694" s="5">
        <v>0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0</v>
      </c>
      <c r="N8694" s="19">
        <v>0</v>
      </c>
    </row>
    <row r="8695" spans="1:14" ht="15.75" hidden="1" customHeight="1" x14ac:dyDescent="0.2">
      <c r="A8695" s="14">
        <v>0</v>
      </c>
      <c r="B8695" s="16">
        <v>0</v>
      </c>
      <c r="C8695" s="14">
        <v>0</v>
      </c>
      <c r="D8695" s="17">
        <v>0</v>
      </c>
      <c r="E8695" s="5">
        <v>0</v>
      </c>
      <c r="F8695" s="5">
        <v>0</v>
      </c>
      <c r="G8695" s="5">
        <v>0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0</v>
      </c>
      <c r="N8695" s="19">
        <v>0</v>
      </c>
    </row>
    <row r="8696" spans="1:14" ht="15.75" hidden="1" customHeight="1" x14ac:dyDescent="0.2">
      <c r="A8696" s="14">
        <v>0</v>
      </c>
      <c r="B8696" s="16">
        <v>0</v>
      </c>
      <c r="C8696" s="14">
        <v>0</v>
      </c>
      <c r="D8696" s="17">
        <v>0</v>
      </c>
      <c r="E8696" s="5">
        <v>0</v>
      </c>
      <c r="F8696" s="5">
        <v>0</v>
      </c>
      <c r="G8696" s="5">
        <v>0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  <c r="N8696" s="19">
        <v>0</v>
      </c>
    </row>
    <row r="8697" spans="1:14" ht="15.75" hidden="1" customHeight="1" x14ac:dyDescent="0.2">
      <c r="A8697" s="14">
        <v>0</v>
      </c>
      <c r="B8697" s="16">
        <v>0</v>
      </c>
      <c r="C8697" s="14">
        <v>0</v>
      </c>
      <c r="D8697" s="17">
        <v>0</v>
      </c>
      <c r="E8697" s="5">
        <v>0</v>
      </c>
      <c r="F8697" s="5">
        <v>0</v>
      </c>
      <c r="G8697" s="5">
        <v>0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0</v>
      </c>
      <c r="N8697" s="19">
        <v>0</v>
      </c>
    </row>
    <row r="8698" spans="1:14" ht="15.75" hidden="1" customHeight="1" x14ac:dyDescent="0.2">
      <c r="A8698" s="14">
        <v>0</v>
      </c>
      <c r="B8698" s="16">
        <v>0</v>
      </c>
      <c r="C8698" s="14">
        <v>0</v>
      </c>
      <c r="D8698" s="17">
        <v>0</v>
      </c>
      <c r="E8698" s="5">
        <v>0</v>
      </c>
      <c r="F8698" s="5">
        <v>0</v>
      </c>
      <c r="G8698" s="5">
        <v>0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0</v>
      </c>
      <c r="N8698" s="19">
        <v>0</v>
      </c>
    </row>
    <row r="8699" spans="1:14" ht="15.75" hidden="1" customHeight="1" x14ac:dyDescent="0.2">
      <c r="A8699" s="14">
        <v>0</v>
      </c>
      <c r="B8699" s="16">
        <v>0</v>
      </c>
      <c r="C8699" s="14">
        <v>0</v>
      </c>
      <c r="D8699" s="17">
        <v>0</v>
      </c>
      <c r="E8699" s="5">
        <v>0</v>
      </c>
      <c r="F8699" s="5">
        <v>0</v>
      </c>
      <c r="G8699" s="5">
        <v>0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0</v>
      </c>
      <c r="N8699" s="19">
        <v>0</v>
      </c>
    </row>
    <row r="8700" spans="1:14" ht="15.75" hidden="1" customHeight="1" x14ac:dyDescent="0.2">
      <c r="A8700" s="14">
        <v>0</v>
      </c>
      <c r="B8700" s="16">
        <v>0</v>
      </c>
      <c r="C8700" s="14">
        <v>0</v>
      </c>
      <c r="D8700" s="17">
        <v>0</v>
      </c>
      <c r="E8700" s="5">
        <v>0</v>
      </c>
      <c r="F8700" s="5">
        <v>0</v>
      </c>
      <c r="G8700" s="5">
        <v>0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0</v>
      </c>
      <c r="N8700" s="19">
        <v>0</v>
      </c>
    </row>
    <row r="8701" spans="1:14" ht="15.75" hidden="1" customHeight="1" x14ac:dyDescent="0.2">
      <c r="A8701" s="14">
        <v>0</v>
      </c>
      <c r="B8701" s="16">
        <v>0</v>
      </c>
      <c r="C8701" s="14">
        <v>0</v>
      </c>
      <c r="D8701" s="17">
        <v>0</v>
      </c>
      <c r="E8701" s="5">
        <v>0</v>
      </c>
      <c r="F8701" s="5">
        <v>0</v>
      </c>
      <c r="G8701" s="5">
        <v>0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  <c r="N8701" s="19">
        <v>0</v>
      </c>
    </row>
    <row r="8702" spans="1:14" ht="15.75" hidden="1" customHeight="1" x14ac:dyDescent="0.2">
      <c r="A8702" s="14">
        <v>0</v>
      </c>
      <c r="B8702" s="16">
        <v>0</v>
      </c>
      <c r="C8702" s="14">
        <v>0</v>
      </c>
      <c r="D8702" s="17">
        <v>0</v>
      </c>
      <c r="E8702" s="5">
        <v>0</v>
      </c>
      <c r="F8702" s="5">
        <v>0</v>
      </c>
      <c r="G8702" s="5">
        <v>0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0</v>
      </c>
      <c r="N8702" s="19">
        <v>0</v>
      </c>
    </row>
    <row r="8703" spans="1:14" ht="15.75" hidden="1" customHeight="1" x14ac:dyDescent="0.2">
      <c r="A8703" s="14">
        <v>0</v>
      </c>
      <c r="B8703" s="16">
        <v>0</v>
      </c>
      <c r="C8703" s="14">
        <v>0</v>
      </c>
      <c r="D8703" s="17">
        <v>0</v>
      </c>
      <c r="E8703" s="5">
        <v>0</v>
      </c>
      <c r="F8703" s="5">
        <v>0</v>
      </c>
      <c r="G8703" s="5">
        <v>0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0</v>
      </c>
      <c r="N8703" s="19">
        <v>0</v>
      </c>
    </row>
    <row r="8704" spans="1:14" ht="15.75" hidden="1" customHeight="1" x14ac:dyDescent="0.2">
      <c r="A8704" s="14">
        <v>0</v>
      </c>
      <c r="B8704" s="16">
        <v>0</v>
      </c>
      <c r="C8704" s="14">
        <v>0</v>
      </c>
      <c r="D8704" s="17">
        <v>0</v>
      </c>
      <c r="E8704" s="5">
        <v>0</v>
      </c>
      <c r="F8704" s="5">
        <v>0</v>
      </c>
      <c r="G8704" s="5">
        <v>0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0</v>
      </c>
      <c r="N8704" s="19">
        <v>0</v>
      </c>
    </row>
    <row r="8705" spans="1:14" ht="15.75" hidden="1" customHeight="1" x14ac:dyDescent="0.2">
      <c r="A8705" s="14">
        <v>0</v>
      </c>
      <c r="B8705" s="16">
        <v>0</v>
      </c>
      <c r="C8705" s="14">
        <v>0</v>
      </c>
      <c r="D8705" s="17">
        <v>0</v>
      </c>
      <c r="E8705" s="5">
        <v>0</v>
      </c>
      <c r="F8705" s="5">
        <v>0</v>
      </c>
      <c r="G8705" s="5">
        <v>0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0</v>
      </c>
      <c r="N8705" s="19">
        <v>0</v>
      </c>
    </row>
    <row r="8706" spans="1:14" ht="15.75" hidden="1" customHeight="1" x14ac:dyDescent="0.2">
      <c r="A8706" s="14">
        <v>0</v>
      </c>
      <c r="B8706" s="16">
        <v>0</v>
      </c>
      <c r="C8706" s="14">
        <v>0</v>
      </c>
      <c r="D8706" s="17">
        <v>0</v>
      </c>
      <c r="E8706" s="5">
        <v>0</v>
      </c>
      <c r="F8706" s="5">
        <v>0</v>
      </c>
      <c r="G8706" s="5">
        <v>0</v>
      </c>
      <c r="H8706" s="5">
        <v>0</v>
      </c>
      <c r="I8706" s="5">
        <v>0</v>
      </c>
      <c r="J8706" s="5">
        <v>0</v>
      </c>
      <c r="K8706" s="5">
        <v>0</v>
      </c>
      <c r="L8706" s="5">
        <v>0</v>
      </c>
      <c r="M8706" s="5">
        <v>0</v>
      </c>
      <c r="N8706" s="19">
        <v>0</v>
      </c>
    </row>
    <row r="8707" spans="1:14" ht="15.75" hidden="1" customHeight="1" x14ac:dyDescent="0.2">
      <c r="A8707" s="14">
        <v>0</v>
      </c>
      <c r="B8707" s="16">
        <v>0</v>
      </c>
      <c r="C8707" s="14">
        <v>0</v>
      </c>
      <c r="D8707" s="17">
        <v>0</v>
      </c>
      <c r="E8707" s="5">
        <v>0</v>
      </c>
      <c r="F8707" s="5">
        <v>0</v>
      </c>
      <c r="G8707" s="5">
        <v>0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0</v>
      </c>
      <c r="N8707" s="19">
        <v>0</v>
      </c>
    </row>
    <row r="8708" spans="1:14" ht="15.75" hidden="1" customHeight="1" x14ac:dyDescent="0.2">
      <c r="A8708" s="14">
        <v>0</v>
      </c>
      <c r="B8708" s="16">
        <v>0</v>
      </c>
      <c r="C8708" s="14">
        <v>0</v>
      </c>
      <c r="D8708" s="17">
        <v>0</v>
      </c>
      <c r="E8708" s="5">
        <v>0</v>
      </c>
      <c r="F8708" s="5">
        <v>0</v>
      </c>
      <c r="G8708" s="5">
        <v>0</v>
      </c>
      <c r="H8708" s="5">
        <v>0</v>
      </c>
      <c r="I8708" s="5">
        <v>0</v>
      </c>
      <c r="J8708" s="5">
        <v>0</v>
      </c>
      <c r="K8708" s="5">
        <v>0</v>
      </c>
      <c r="L8708" s="5">
        <v>0</v>
      </c>
      <c r="M8708" s="5">
        <v>0</v>
      </c>
      <c r="N8708" s="19">
        <v>0</v>
      </c>
    </row>
    <row r="8709" spans="1:14" ht="15.75" hidden="1" customHeight="1" x14ac:dyDescent="0.2">
      <c r="A8709" s="14">
        <v>0</v>
      </c>
      <c r="B8709" s="16">
        <v>0</v>
      </c>
      <c r="C8709" s="14">
        <v>0</v>
      </c>
      <c r="D8709" s="17">
        <v>0</v>
      </c>
      <c r="E8709" s="5">
        <v>0</v>
      </c>
      <c r="F8709" s="5">
        <v>0</v>
      </c>
      <c r="G8709" s="5">
        <v>0</v>
      </c>
      <c r="H8709" s="5">
        <v>0</v>
      </c>
      <c r="I8709" s="5">
        <v>0</v>
      </c>
      <c r="J8709" s="5">
        <v>0</v>
      </c>
      <c r="K8709" s="5">
        <v>0</v>
      </c>
      <c r="L8709" s="5">
        <v>0</v>
      </c>
      <c r="M8709" s="5">
        <v>0</v>
      </c>
      <c r="N8709" s="19">
        <v>0</v>
      </c>
    </row>
    <row r="8710" spans="1:14" ht="15.75" hidden="1" customHeight="1" x14ac:dyDescent="0.2">
      <c r="A8710" s="14">
        <v>0</v>
      </c>
      <c r="B8710" s="16">
        <v>0</v>
      </c>
      <c r="C8710" s="14">
        <v>0</v>
      </c>
      <c r="D8710" s="17">
        <v>0</v>
      </c>
      <c r="E8710" s="5">
        <v>0</v>
      </c>
      <c r="F8710" s="5">
        <v>0</v>
      </c>
      <c r="G8710" s="5">
        <v>0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0</v>
      </c>
      <c r="N8710" s="19">
        <v>0</v>
      </c>
    </row>
    <row r="8711" spans="1:14" ht="15.75" hidden="1" customHeight="1" x14ac:dyDescent="0.2">
      <c r="A8711" s="14">
        <v>0</v>
      </c>
      <c r="B8711" s="16">
        <v>0</v>
      </c>
      <c r="C8711" s="14">
        <v>0</v>
      </c>
      <c r="D8711" s="17">
        <v>0</v>
      </c>
      <c r="E8711" s="5">
        <v>0</v>
      </c>
      <c r="F8711" s="5">
        <v>0</v>
      </c>
      <c r="G8711" s="5">
        <v>0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  <c r="N8711" s="19">
        <v>0</v>
      </c>
    </row>
    <row r="8712" spans="1:14" ht="15.75" hidden="1" customHeight="1" x14ac:dyDescent="0.2">
      <c r="A8712" s="14">
        <v>0</v>
      </c>
      <c r="B8712" s="16">
        <v>0</v>
      </c>
      <c r="C8712" s="14">
        <v>0</v>
      </c>
      <c r="D8712" s="17">
        <v>0</v>
      </c>
      <c r="E8712" s="5">
        <v>0</v>
      </c>
      <c r="F8712" s="5">
        <v>0</v>
      </c>
      <c r="G8712" s="5">
        <v>0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0</v>
      </c>
      <c r="N8712" s="19">
        <v>0</v>
      </c>
    </row>
    <row r="8713" spans="1:14" ht="15.75" hidden="1" customHeight="1" x14ac:dyDescent="0.2">
      <c r="A8713" s="14">
        <v>0</v>
      </c>
      <c r="B8713" s="16">
        <v>0</v>
      </c>
      <c r="C8713" s="14">
        <v>0</v>
      </c>
      <c r="D8713" s="17">
        <v>0</v>
      </c>
      <c r="E8713" s="5">
        <v>0</v>
      </c>
      <c r="F8713" s="5">
        <v>0</v>
      </c>
      <c r="G8713" s="5">
        <v>0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0</v>
      </c>
      <c r="N8713" s="19">
        <v>0</v>
      </c>
    </row>
    <row r="8714" spans="1:14" ht="15.75" hidden="1" customHeight="1" x14ac:dyDescent="0.2">
      <c r="A8714" s="14">
        <v>0</v>
      </c>
      <c r="B8714" s="16">
        <v>0</v>
      </c>
      <c r="C8714" s="14">
        <v>0</v>
      </c>
      <c r="D8714" s="17">
        <v>0</v>
      </c>
      <c r="E8714" s="5">
        <v>0</v>
      </c>
      <c r="F8714" s="5">
        <v>0</v>
      </c>
      <c r="G8714" s="5">
        <v>0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0</v>
      </c>
      <c r="N8714" s="19">
        <v>0</v>
      </c>
    </row>
    <row r="8715" spans="1:14" ht="15.75" hidden="1" customHeight="1" x14ac:dyDescent="0.2">
      <c r="A8715" s="14">
        <v>0</v>
      </c>
      <c r="B8715" s="16">
        <v>0</v>
      </c>
      <c r="C8715" s="14">
        <v>0</v>
      </c>
      <c r="D8715" s="17">
        <v>0</v>
      </c>
      <c r="E8715" s="5">
        <v>0</v>
      </c>
      <c r="F8715" s="5">
        <v>0</v>
      </c>
      <c r="G8715" s="5">
        <v>0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0</v>
      </c>
      <c r="N8715" s="19">
        <v>0</v>
      </c>
    </row>
    <row r="8716" spans="1:14" ht="15.75" hidden="1" customHeight="1" x14ac:dyDescent="0.2">
      <c r="A8716" s="14">
        <v>0</v>
      </c>
      <c r="B8716" s="16">
        <v>0</v>
      </c>
      <c r="C8716" s="14">
        <v>0</v>
      </c>
      <c r="D8716" s="17">
        <v>0</v>
      </c>
      <c r="E8716" s="5">
        <v>0</v>
      </c>
      <c r="F8716" s="5">
        <v>0</v>
      </c>
      <c r="G8716" s="5">
        <v>0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0</v>
      </c>
      <c r="N8716" s="19">
        <v>0</v>
      </c>
    </row>
    <row r="8717" spans="1:14" ht="15.75" hidden="1" customHeight="1" x14ac:dyDescent="0.2">
      <c r="A8717" s="14">
        <v>0</v>
      </c>
      <c r="B8717" s="16">
        <v>0</v>
      </c>
      <c r="C8717" s="14">
        <v>0</v>
      </c>
      <c r="D8717" s="17">
        <v>0</v>
      </c>
      <c r="E8717" s="5">
        <v>0</v>
      </c>
      <c r="F8717" s="5">
        <v>0</v>
      </c>
      <c r="G8717" s="5">
        <v>0</v>
      </c>
      <c r="H8717" s="5">
        <v>0</v>
      </c>
      <c r="I8717" s="5">
        <v>0</v>
      </c>
      <c r="J8717" s="5">
        <v>0</v>
      </c>
      <c r="K8717" s="5">
        <v>0</v>
      </c>
      <c r="L8717" s="5">
        <v>0</v>
      </c>
      <c r="M8717" s="5">
        <v>0</v>
      </c>
      <c r="N8717" s="19">
        <v>0</v>
      </c>
    </row>
    <row r="8718" spans="1:14" ht="15.75" hidden="1" customHeight="1" x14ac:dyDescent="0.2">
      <c r="A8718" s="14">
        <v>0</v>
      </c>
      <c r="B8718" s="16">
        <v>0</v>
      </c>
      <c r="C8718" s="14">
        <v>0</v>
      </c>
      <c r="D8718" s="17">
        <v>0</v>
      </c>
      <c r="E8718" s="5">
        <v>0</v>
      </c>
      <c r="F8718" s="5">
        <v>0</v>
      </c>
      <c r="G8718" s="5">
        <v>0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0</v>
      </c>
      <c r="N8718" s="19">
        <v>0</v>
      </c>
    </row>
    <row r="8719" spans="1:14" ht="15.75" hidden="1" customHeight="1" x14ac:dyDescent="0.2">
      <c r="A8719" s="14">
        <v>0</v>
      </c>
      <c r="B8719" s="16">
        <v>0</v>
      </c>
      <c r="C8719" s="14">
        <v>0</v>
      </c>
      <c r="D8719" s="17">
        <v>0</v>
      </c>
      <c r="E8719" s="5">
        <v>0</v>
      </c>
      <c r="F8719" s="5">
        <v>0</v>
      </c>
      <c r="G8719" s="5">
        <v>0</v>
      </c>
      <c r="H8719" s="5">
        <v>0</v>
      </c>
      <c r="I8719" s="5">
        <v>0</v>
      </c>
      <c r="J8719" s="5">
        <v>0</v>
      </c>
      <c r="K8719" s="5">
        <v>0</v>
      </c>
      <c r="L8719" s="5">
        <v>0</v>
      </c>
      <c r="M8719" s="5">
        <v>0</v>
      </c>
      <c r="N8719" s="19">
        <v>0</v>
      </c>
    </row>
    <row r="8720" spans="1:14" ht="15.75" hidden="1" customHeight="1" x14ac:dyDescent="0.2">
      <c r="A8720" s="14">
        <v>0</v>
      </c>
      <c r="B8720" s="16">
        <v>0</v>
      </c>
      <c r="C8720" s="14">
        <v>0</v>
      </c>
      <c r="D8720" s="17">
        <v>0</v>
      </c>
      <c r="E8720" s="5">
        <v>0</v>
      </c>
      <c r="F8720" s="5">
        <v>0</v>
      </c>
      <c r="G8720" s="5">
        <v>0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0</v>
      </c>
      <c r="N8720" s="19">
        <v>0</v>
      </c>
    </row>
    <row r="8721" spans="1:14" ht="15.75" hidden="1" customHeight="1" x14ac:dyDescent="0.2">
      <c r="A8721" s="14">
        <v>0</v>
      </c>
      <c r="B8721" s="16">
        <v>0</v>
      </c>
      <c r="C8721" s="14">
        <v>0</v>
      </c>
      <c r="D8721" s="17">
        <v>0</v>
      </c>
      <c r="E8721" s="5">
        <v>0</v>
      </c>
      <c r="F8721" s="5">
        <v>0</v>
      </c>
      <c r="G8721" s="5">
        <v>0</v>
      </c>
      <c r="H8721" s="5">
        <v>0</v>
      </c>
      <c r="I8721" s="5">
        <v>0</v>
      </c>
      <c r="J8721" s="5">
        <v>0</v>
      </c>
      <c r="K8721" s="5">
        <v>0</v>
      </c>
      <c r="L8721" s="5">
        <v>0</v>
      </c>
      <c r="M8721" s="5">
        <v>0</v>
      </c>
      <c r="N8721" s="19">
        <v>0</v>
      </c>
    </row>
    <row r="8722" spans="1:14" ht="15.75" hidden="1" customHeight="1" x14ac:dyDescent="0.2">
      <c r="A8722" s="14">
        <v>0</v>
      </c>
      <c r="B8722" s="16">
        <v>0</v>
      </c>
      <c r="C8722" s="14">
        <v>0</v>
      </c>
      <c r="D8722" s="17">
        <v>0</v>
      </c>
      <c r="E8722" s="5">
        <v>0</v>
      </c>
      <c r="F8722" s="5">
        <v>0</v>
      </c>
      <c r="G8722" s="5">
        <v>0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0</v>
      </c>
      <c r="N8722" s="19">
        <v>0</v>
      </c>
    </row>
    <row r="8723" spans="1:14" ht="15.75" hidden="1" customHeight="1" x14ac:dyDescent="0.2">
      <c r="A8723" s="14">
        <v>0</v>
      </c>
      <c r="B8723" s="16">
        <v>0</v>
      </c>
      <c r="C8723" s="14">
        <v>0</v>
      </c>
      <c r="D8723" s="17">
        <v>0</v>
      </c>
      <c r="E8723" s="5">
        <v>0</v>
      </c>
      <c r="F8723" s="5">
        <v>0</v>
      </c>
      <c r="G8723" s="5">
        <v>0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0</v>
      </c>
      <c r="N8723" s="19">
        <v>0</v>
      </c>
    </row>
    <row r="8724" spans="1:14" ht="15.75" hidden="1" customHeight="1" x14ac:dyDescent="0.2">
      <c r="A8724" s="14">
        <v>0</v>
      </c>
      <c r="B8724" s="16">
        <v>0</v>
      </c>
      <c r="C8724" s="14">
        <v>0</v>
      </c>
      <c r="D8724" s="17">
        <v>0</v>
      </c>
      <c r="E8724" s="5">
        <v>0</v>
      </c>
      <c r="F8724" s="5">
        <v>0</v>
      </c>
      <c r="G8724" s="5">
        <v>0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0</v>
      </c>
      <c r="N8724" s="19">
        <v>0</v>
      </c>
    </row>
    <row r="8725" spans="1:14" ht="15.75" hidden="1" customHeight="1" x14ac:dyDescent="0.2">
      <c r="A8725" s="14">
        <v>0</v>
      </c>
      <c r="B8725" s="16">
        <v>0</v>
      </c>
      <c r="C8725" s="14">
        <v>0</v>
      </c>
      <c r="D8725" s="17">
        <v>0</v>
      </c>
      <c r="E8725" s="5">
        <v>0</v>
      </c>
      <c r="F8725" s="5">
        <v>0</v>
      </c>
      <c r="G8725" s="5">
        <v>0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0</v>
      </c>
      <c r="N8725" s="19">
        <v>0</v>
      </c>
    </row>
    <row r="8726" spans="1:14" ht="15.75" hidden="1" customHeight="1" x14ac:dyDescent="0.2">
      <c r="A8726" s="14">
        <v>0</v>
      </c>
      <c r="B8726" s="16">
        <v>0</v>
      </c>
      <c r="C8726" s="14">
        <v>0</v>
      </c>
      <c r="D8726" s="17">
        <v>0</v>
      </c>
      <c r="E8726" s="5">
        <v>0</v>
      </c>
      <c r="F8726" s="5">
        <v>0</v>
      </c>
      <c r="G8726" s="5">
        <v>0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0</v>
      </c>
      <c r="N8726" s="19">
        <v>0</v>
      </c>
    </row>
    <row r="8727" spans="1:14" ht="15.75" hidden="1" customHeight="1" x14ac:dyDescent="0.2">
      <c r="A8727" s="14">
        <v>0</v>
      </c>
      <c r="B8727" s="16">
        <v>0</v>
      </c>
      <c r="C8727" s="14">
        <v>0</v>
      </c>
      <c r="D8727" s="17">
        <v>0</v>
      </c>
      <c r="E8727" s="5">
        <v>0</v>
      </c>
      <c r="F8727" s="5">
        <v>0</v>
      </c>
      <c r="G8727" s="5">
        <v>0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0</v>
      </c>
      <c r="N8727" s="19">
        <v>0</v>
      </c>
    </row>
    <row r="8728" spans="1:14" ht="15.75" hidden="1" customHeight="1" x14ac:dyDescent="0.2">
      <c r="A8728" s="14">
        <v>0</v>
      </c>
      <c r="B8728" s="16">
        <v>0</v>
      </c>
      <c r="C8728" s="14">
        <v>0</v>
      </c>
      <c r="D8728" s="17">
        <v>0</v>
      </c>
      <c r="E8728" s="5">
        <v>0</v>
      </c>
      <c r="F8728" s="5">
        <v>0</v>
      </c>
      <c r="G8728" s="5">
        <v>0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0</v>
      </c>
      <c r="N8728" s="19">
        <v>0</v>
      </c>
    </row>
    <row r="8729" spans="1:14" ht="15.75" hidden="1" customHeight="1" x14ac:dyDescent="0.2">
      <c r="A8729" s="14">
        <v>0</v>
      </c>
      <c r="B8729" s="16">
        <v>0</v>
      </c>
      <c r="C8729" s="14">
        <v>0</v>
      </c>
      <c r="D8729" s="17">
        <v>0</v>
      </c>
      <c r="E8729" s="5">
        <v>0</v>
      </c>
      <c r="F8729" s="5">
        <v>0</v>
      </c>
      <c r="G8729" s="5">
        <v>0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0</v>
      </c>
      <c r="N8729" s="19">
        <v>0</v>
      </c>
    </row>
    <row r="8730" spans="1:14" ht="15.75" hidden="1" customHeight="1" x14ac:dyDescent="0.2">
      <c r="A8730" s="14">
        <v>0</v>
      </c>
      <c r="B8730" s="16">
        <v>0</v>
      </c>
      <c r="C8730" s="14">
        <v>0</v>
      </c>
      <c r="D8730" s="17">
        <v>0</v>
      </c>
      <c r="E8730" s="5">
        <v>0</v>
      </c>
      <c r="F8730" s="5">
        <v>0</v>
      </c>
      <c r="G8730" s="5">
        <v>0</v>
      </c>
      <c r="H8730" s="5">
        <v>0</v>
      </c>
      <c r="I8730" s="5">
        <v>0</v>
      </c>
      <c r="J8730" s="5">
        <v>0</v>
      </c>
      <c r="K8730" s="5">
        <v>0</v>
      </c>
      <c r="L8730" s="5">
        <v>0</v>
      </c>
      <c r="M8730" s="5">
        <v>0</v>
      </c>
      <c r="N8730" s="19">
        <v>0</v>
      </c>
    </row>
    <row r="8731" spans="1:14" ht="15.75" hidden="1" customHeight="1" x14ac:dyDescent="0.2">
      <c r="A8731" s="14">
        <v>0</v>
      </c>
      <c r="B8731" s="16">
        <v>0</v>
      </c>
      <c r="C8731" s="14">
        <v>0</v>
      </c>
      <c r="D8731" s="17">
        <v>0</v>
      </c>
      <c r="E8731" s="5">
        <v>0</v>
      </c>
      <c r="F8731" s="5">
        <v>0</v>
      </c>
      <c r="G8731" s="5">
        <v>0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0</v>
      </c>
      <c r="N8731" s="19">
        <v>0</v>
      </c>
    </row>
    <row r="8732" spans="1:14" ht="15.75" hidden="1" customHeight="1" x14ac:dyDescent="0.2">
      <c r="A8732" s="14">
        <v>0</v>
      </c>
      <c r="B8732" s="16">
        <v>0</v>
      </c>
      <c r="C8732" s="14">
        <v>0</v>
      </c>
      <c r="D8732" s="17">
        <v>0</v>
      </c>
      <c r="E8732" s="5">
        <v>0</v>
      </c>
      <c r="F8732" s="5">
        <v>0</v>
      </c>
      <c r="G8732" s="5">
        <v>0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0</v>
      </c>
      <c r="N8732" s="19">
        <v>0</v>
      </c>
    </row>
    <row r="8733" spans="1:14" ht="15.75" hidden="1" customHeight="1" x14ac:dyDescent="0.2">
      <c r="A8733" s="14">
        <v>0</v>
      </c>
      <c r="B8733" s="16">
        <v>0</v>
      </c>
      <c r="C8733" s="14">
        <v>0</v>
      </c>
      <c r="D8733" s="17">
        <v>0</v>
      </c>
      <c r="E8733" s="5">
        <v>0</v>
      </c>
      <c r="F8733" s="5">
        <v>0</v>
      </c>
      <c r="G8733" s="5">
        <v>0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0</v>
      </c>
      <c r="N8733" s="19">
        <v>0</v>
      </c>
    </row>
    <row r="8734" spans="1:14" ht="15.75" hidden="1" customHeight="1" x14ac:dyDescent="0.2">
      <c r="A8734" s="14">
        <v>0</v>
      </c>
      <c r="B8734" s="16">
        <v>0</v>
      </c>
      <c r="C8734" s="14">
        <v>0</v>
      </c>
      <c r="D8734" s="17">
        <v>0</v>
      </c>
      <c r="E8734" s="5">
        <v>0</v>
      </c>
      <c r="F8734" s="5">
        <v>0</v>
      </c>
      <c r="G8734" s="5">
        <v>0</v>
      </c>
      <c r="H8734" s="5">
        <v>0</v>
      </c>
      <c r="I8734" s="5">
        <v>0</v>
      </c>
      <c r="J8734" s="5">
        <v>0</v>
      </c>
      <c r="K8734" s="5">
        <v>0</v>
      </c>
      <c r="L8734" s="5">
        <v>0</v>
      </c>
      <c r="M8734" s="5">
        <v>0</v>
      </c>
      <c r="N8734" s="19">
        <v>0</v>
      </c>
    </row>
    <row r="8735" spans="1:14" ht="15.75" hidden="1" customHeight="1" x14ac:dyDescent="0.2">
      <c r="A8735" s="14">
        <v>0</v>
      </c>
      <c r="B8735" s="16">
        <v>0</v>
      </c>
      <c r="C8735" s="14">
        <v>0</v>
      </c>
      <c r="D8735" s="17">
        <v>0</v>
      </c>
      <c r="E8735" s="5">
        <v>0</v>
      </c>
      <c r="F8735" s="5">
        <v>0</v>
      </c>
      <c r="G8735" s="5">
        <v>0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0</v>
      </c>
      <c r="N8735" s="19">
        <v>0</v>
      </c>
    </row>
    <row r="8736" spans="1:14" ht="15.75" hidden="1" customHeight="1" x14ac:dyDescent="0.2">
      <c r="A8736" s="14">
        <v>0</v>
      </c>
      <c r="B8736" s="16">
        <v>0</v>
      </c>
      <c r="C8736" s="14">
        <v>0</v>
      </c>
      <c r="D8736" s="17">
        <v>0</v>
      </c>
      <c r="E8736" s="5">
        <v>0</v>
      </c>
      <c r="F8736" s="5">
        <v>0</v>
      </c>
      <c r="G8736" s="5">
        <v>0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0</v>
      </c>
      <c r="N8736" s="19">
        <v>0</v>
      </c>
    </row>
    <row r="8737" spans="1:14" ht="15.75" hidden="1" customHeight="1" x14ac:dyDescent="0.2">
      <c r="A8737" s="14">
        <v>0</v>
      </c>
      <c r="B8737" s="16">
        <v>0</v>
      </c>
      <c r="C8737" s="14">
        <v>0</v>
      </c>
      <c r="D8737" s="17">
        <v>0</v>
      </c>
      <c r="E8737" s="5">
        <v>0</v>
      </c>
      <c r="F8737" s="5">
        <v>0</v>
      </c>
      <c r="G8737" s="5">
        <v>0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0</v>
      </c>
      <c r="N8737" s="19">
        <v>0</v>
      </c>
    </row>
    <row r="8738" spans="1:14" ht="15.75" hidden="1" customHeight="1" x14ac:dyDescent="0.2">
      <c r="A8738" s="14">
        <v>0</v>
      </c>
      <c r="B8738" s="16">
        <v>0</v>
      </c>
      <c r="C8738" s="14">
        <v>0</v>
      </c>
      <c r="D8738" s="17">
        <v>0</v>
      </c>
      <c r="E8738" s="5">
        <v>0</v>
      </c>
      <c r="F8738" s="5">
        <v>0</v>
      </c>
      <c r="G8738" s="5">
        <v>0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0</v>
      </c>
      <c r="N8738" s="19">
        <v>0</v>
      </c>
    </row>
    <row r="8739" spans="1:14" ht="15.75" hidden="1" customHeight="1" x14ac:dyDescent="0.2">
      <c r="A8739" s="14">
        <v>0</v>
      </c>
      <c r="B8739" s="16">
        <v>0</v>
      </c>
      <c r="C8739" s="14">
        <v>0</v>
      </c>
      <c r="D8739" s="17">
        <v>0</v>
      </c>
      <c r="E8739" s="5">
        <v>0</v>
      </c>
      <c r="F8739" s="5">
        <v>0</v>
      </c>
      <c r="G8739" s="5">
        <v>0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0</v>
      </c>
      <c r="N8739" s="19">
        <v>0</v>
      </c>
    </row>
    <row r="8740" spans="1:14" ht="15.75" hidden="1" customHeight="1" x14ac:dyDescent="0.2">
      <c r="A8740" s="14">
        <v>0</v>
      </c>
      <c r="B8740" s="16">
        <v>0</v>
      </c>
      <c r="C8740" s="14">
        <v>0</v>
      </c>
      <c r="D8740" s="17">
        <v>0</v>
      </c>
      <c r="E8740" s="5">
        <v>0</v>
      </c>
      <c r="F8740" s="5">
        <v>0</v>
      </c>
      <c r="G8740" s="5">
        <v>0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0</v>
      </c>
      <c r="N8740" s="19">
        <v>0</v>
      </c>
    </row>
    <row r="8741" spans="1:14" ht="15.75" hidden="1" customHeight="1" x14ac:dyDescent="0.2">
      <c r="A8741" s="14">
        <v>0</v>
      </c>
      <c r="B8741" s="16">
        <v>0</v>
      </c>
      <c r="C8741" s="14">
        <v>0</v>
      </c>
      <c r="D8741" s="17">
        <v>0</v>
      </c>
      <c r="E8741" s="5">
        <v>0</v>
      </c>
      <c r="F8741" s="5">
        <v>0</v>
      </c>
      <c r="G8741" s="5">
        <v>0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0</v>
      </c>
      <c r="N8741" s="19">
        <v>0</v>
      </c>
    </row>
    <row r="8742" spans="1:14" ht="15.75" hidden="1" customHeight="1" x14ac:dyDescent="0.2">
      <c r="A8742" s="14">
        <v>0</v>
      </c>
      <c r="B8742" s="16">
        <v>0</v>
      </c>
      <c r="C8742" s="14">
        <v>0</v>
      </c>
      <c r="D8742" s="17">
        <v>0</v>
      </c>
      <c r="E8742" s="5">
        <v>0</v>
      </c>
      <c r="F8742" s="5">
        <v>0</v>
      </c>
      <c r="G8742" s="5">
        <v>0</v>
      </c>
      <c r="H8742" s="5">
        <v>0</v>
      </c>
      <c r="I8742" s="5">
        <v>0</v>
      </c>
      <c r="J8742" s="5">
        <v>0</v>
      </c>
      <c r="K8742" s="5">
        <v>0</v>
      </c>
      <c r="L8742" s="5">
        <v>0</v>
      </c>
      <c r="M8742" s="5">
        <v>0</v>
      </c>
      <c r="N8742" s="19">
        <v>0</v>
      </c>
    </row>
    <row r="8743" spans="1:14" ht="15.75" hidden="1" customHeight="1" x14ac:dyDescent="0.2">
      <c r="A8743" s="14">
        <v>0</v>
      </c>
      <c r="B8743" s="16">
        <v>0</v>
      </c>
      <c r="C8743" s="14">
        <v>0</v>
      </c>
      <c r="D8743" s="17">
        <v>0</v>
      </c>
      <c r="E8743" s="5">
        <v>0</v>
      </c>
      <c r="F8743" s="5">
        <v>0</v>
      </c>
      <c r="G8743" s="5">
        <v>0</v>
      </c>
      <c r="H8743" s="5">
        <v>0</v>
      </c>
      <c r="I8743" s="5">
        <v>0</v>
      </c>
      <c r="J8743" s="5">
        <v>0</v>
      </c>
      <c r="K8743" s="5">
        <v>0</v>
      </c>
      <c r="L8743" s="5">
        <v>0</v>
      </c>
      <c r="M8743" s="5">
        <v>0</v>
      </c>
      <c r="N8743" s="19">
        <v>0</v>
      </c>
    </row>
    <row r="8744" spans="1:14" ht="15.75" hidden="1" customHeight="1" x14ac:dyDescent="0.2">
      <c r="A8744" s="14">
        <v>0</v>
      </c>
      <c r="B8744" s="16">
        <v>0</v>
      </c>
      <c r="C8744" s="14">
        <v>0</v>
      </c>
      <c r="D8744" s="17">
        <v>0</v>
      </c>
      <c r="E8744" s="5">
        <v>0</v>
      </c>
      <c r="F8744" s="5">
        <v>0</v>
      </c>
      <c r="G8744" s="5">
        <v>0</v>
      </c>
      <c r="H8744" s="5">
        <v>0</v>
      </c>
      <c r="I8744" s="5">
        <v>0</v>
      </c>
      <c r="J8744" s="5">
        <v>0</v>
      </c>
      <c r="K8744" s="5">
        <v>0</v>
      </c>
      <c r="L8744" s="5">
        <v>0</v>
      </c>
      <c r="M8744" s="5">
        <v>0</v>
      </c>
      <c r="N8744" s="19">
        <v>0</v>
      </c>
    </row>
    <row r="8745" spans="1:14" ht="15.75" hidden="1" customHeight="1" x14ac:dyDescent="0.2">
      <c r="A8745" s="14">
        <v>0</v>
      </c>
      <c r="B8745" s="16">
        <v>0</v>
      </c>
      <c r="C8745" s="14">
        <v>0</v>
      </c>
      <c r="D8745" s="17">
        <v>0</v>
      </c>
      <c r="E8745" s="5">
        <v>0</v>
      </c>
      <c r="F8745" s="5">
        <v>0</v>
      </c>
      <c r="G8745" s="5">
        <v>0</v>
      </c>
      <c r="H8745" s="5">
        <v>0</v>
      </c>
      <c r="I8745" s="5">
        <v>0</v>
      </c>
      <c r="J8745" s="5">
        <v>0</v>
      </c>
      <c r="K8745" s="5">
        <v>0</v>
      </c>
      <c r="L8745" s="5">
        <v>0</v>
      </c>
      <c r="M8745" s="5">
        <v>0</v>
      </c>
      <c r="N8745" s="19">
        <v>0</v>
      </c>
    </row>
    <row r="8746" spans="1:14" ht="15.75" hidden="1" customHeight="1" x14ac:dyDescent="0.2">
      <c r="A8746" s="14">
        <v>0</v>
      </c>
      <c r="B8746" s="16">
        <v>0</v>
      </c>
      <c r="C8746" s="14">
        <v>0</v>
      </c>
      <c r="D8746" s="17">
        <v>0</v>
      </c>
      <c r="E8746" s="5">
        <v>0</v>
      </c>
      <c r="F8746" s="5">
        <v>0</v>
      </c>
      <c r="G8746" s="5">
        <v>0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0</v>
      </c>
      <c r="N8746" s="19">
        <v>0</v>
      </c>
    </row>
    <row r="8747" spans="1:14" ht="15.75" hidden="1" customHeight="1" x14ac:dyDescent="0.2">
      <c r="A8747" s="14">
        <v>0</v>
      </c>
      <c r="B8747" s="16">
        <v>0</v>
      </c>
      <c r="C8747" s="14">
        <v>0</v>
      </c>
      <c r="D8747" s="17">
        <v>0</v>
      </c>
      <c r="E8747" s="5">
        <v>0</v>
      </c>
      <c r="F8747" s="5">
        <v>0</v>
      </c>
      <c r="G8747" s="5">
        <v>0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0</v>
      </c>
      <c r="N8747" s="19">
        <v>0</v>
      </c>
    </row>
    <row r="8748" spans="1:14" ht="15.75" hidden="1" customHeight="1" x14ac:dyDescent="0.2">
      <c r="A8748" s="14">
        <v>0</v>
      </c>
      <c r="B8748" s="16">
        <v>0</v>
      </c>
      <c r="C8748" s="14">
        <v>0</v>
      </c>
      <c r="D8748" s="17">
        <v>0</v>
      </c>
      <c r="E8748" s="5">
        <v>0</v>
      </c>
      <c r="F8748" s="5">
        <v>0</v>
      </c>
      <c r="G8748" s="5">
        <v>0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0</v>
      </c>
      <c r="N8748" s="19">
        <v>0</v>
      </c>
    </row>
    <row r="8749" spans="1:14" ht="15.75" hidden="1" customHeight="1" x14ac:dyDescent="0.2">
      <c r="A8749" s="14">
        <v>0</v>
      </c>
      <c r="B8749" s="16">
        <v>0</v>
      </c>
      <c r="C8749" s="14">
        <v>0</v>
      </c>
      <c r="D8749" s="17">
        <v>0</v>
      </c>
      <c r="E8749" s="5">
        <v>0</v>
      </c>
      <c r="F8749" s="5">
        <v>0</v>
      </c>
      <c r="G8749" s="5">
        <v>0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0</v>
      </c>
      <c r="N8749" s="19">
        <v>0</v>
      </c>
    </row>
    <row r="8750" spans="1:14" ht="15.75" hidden="1" customHeight="1" x14ac:dyDescent="0.2">
      <c r="A8750" s="14">
        <v>0</v>
      </c>
      <c r="B8750" s="16">
        <v>0</v>
      </c>
      <c r="C8750" s="14">
        <v>0</v>
      </c>
      <c r="D8750" s="17">
        <v>0</v>
      </c>
      <c r="E8750" s="5">
        <v>0</v>
      </c>
      <c r="F8750" s="5">
        <v>0</v>
      </c>
      <c r="G8750" s="5">
        <v>0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0</v>
      </c>
      <c r="N8750" s="19">
        <v>0</v>
      </c>
    </row>
    <row r="8751" spans="1:14" ht="15.75" hidden="1" customHeight="1" x14ac:dyDescent="0.2">
      <c r="A8751" s="14">
        <v>0</v>
      </c>
      <c r="B8751" s="16">
        <v>0</v>
      </c>
      <c r="C8751" s="14">
        <v>0</v>
      </c>
      <c r="D8751" s="17">
        <v>0</v>
      </c>
      <c r="E8751" s="5">
        <v>0</v>
      </c>
      <c r="F8751" s="5">
        <v>0</v>
      </c>
      <c r="G8751" s="5">
        <v>0</v>
      </c>
      <c r="H8751" s="5">
        <v>0</v>
      </c>
      <c r="I8751" s="5">
        <v>0</v>
      </c>
      <c r="J8751" s="5">
        <v>0</v>
      </c>
      <c r="K8751" s="5">
        <v>0</v>
      </c>
      <c r="L8751" s="5">
        <v>0</v>
      </c>
      <c r="M8751" s="5">
        <v>0</v>
      </c>
      <c r="N8751" s="19">
        <v>0</v>
      </c>
    </row>
    <row r="8752" spans="1:14" ht="15.75" hidden="1" customHeight="1" x14ac:dyDescent="0.2">
      <c r="A8752" s="14">
        <v>0</v>
      </c>
      <c r="B8752" s="16">
        <v>0</v>
      </c>
      <c r="C8752" s="14">
        <v>0</v>
      </c>
      <c r="D8752" s="17">
        <v>0</v>
      </c>
      <c r="E8752" s="5">
        <v>0</v>
      </c>
      <c r="F8752" s="5">
        <v>0</v>
      </c>
      <c r="G8752" s="5">
        <v>0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0</v>
      </c>
      <c r="N8752" s="19">
        <v>0</v>
      </c>
    </row>
    <row r="8753" spans="1:14" ht="15.75" hidden="1" customHeight="1" x14ac:dyDescent="0.2">
      <c r="A8753" s="14">
        <v>0</v>
      </c>
      <c r="B8753" s="16">
        <v>0</v>
      </c>
      <c r="C8753" s="14">
        <v>0</v>
      </c>
      <c r="D8753" s="17">
        <v>0</v>
      </c>
      <c r="E8753" s="5">
        <v>0</v>
      </c>
      <c r="F8753" s="5">
        <v>0</v>
      </c>
      <c r="G8753" s="5">
        <v>0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0</v>
      </c>
      <c r="N8753" s="19">
        <v>0</v>
      </c>
    </row>
    <row r="8754" spans="1:14" ht="15.75" hidden="1" customHeight="1" x14ac:dyDescent="0.2">
      <c r="A8754" s="14">
        <v>0</v>
      </c>
      <c r="B8754" s="16">
        <v>0</v>
      </c>
      <c r="C8754" s="14">
        <v>0</v>
      </c>
      <c r="D8754" s="17">
        <v>0</v>
      </c>
      <c r="E8754" s="5">
        <v>0</v>
      </c>
      <c r="F8754" s="5">
        <v>0</v>
      </c>
      <c r="G8754" s="5">
        <v>0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0</v>
      </c>
      <c r="N8754" s="19">
        <v>0</v>
      </c>
    </row>
    <row r="8755" spans="1:14" ht="15.75" hidden="1" customHeight="1" x14ac:dyDescent="0.2">
      <c r="A8755" s="14">
        <v>0</v>
      </c>
      <c r="B8755" s="16">
        <v>0</v>
      </c>
      <c r="C8755" s="14">
        <v>0</v>
      </c>
      <c r="D8755" s="17">
        <v>0</v>
      </c>
      <c r="E8755" s="5">
        <v>0</v>
      </c>
      <c r="F8755" s="5">
        <v>0</v>
      </c>
      <c r="G8755" s="5">
        <v>0</v>
      </c>
      <c r="H8755" s="5">
        <v>0</v>
      </c>
      <c r="I8755" s="5">
        <v>0</v>
      </c>
      <c r="J8755" s="5">
        <v>0</v>
      </c>
      <c r="K8755" s="5">
        <v>0</v>
      </c>
      <c r="L8755" s="5">
        <v>0</v>
      </c>
      <c r="M8755" s="5">
        <v>0</v>
      </c>
      <c r="N8755" s="19">
        <v>0</v>
      </c>
    </row>
    <row r="8756" spans="1:14" ht="15.75" hidden="1" customHeight="1" x14ac:dyDescent="0.2">
      <c r="A8756" s="14">
        <v>0</v>
      </c>
      <c r="B8756" s="16">
        <v>0</v>
      </c>
      <c r="C8756" s="14">
        <v>0</v>
      </c>
      <c r="D8756" s="17">
        <v>0</v>
      </c>
      <c r="E8756" s="5">
        <v>0</v>
      </c>
      <c r="F8756" s="5">
        <v>0</v>
      </c>
      <c r="G8756" s="5">
        <v>0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0</v>
      </c>
      <c r="N8756" s="19">
        <v>0</v>
      </c>
    </row>
    <row r="8757" spans="1:14" ht="15.75" hidden="1" customHeight="1" x14ac:dyDescent="0.2">
      <c r="A8757" s="14">
        <v>0</v>
      </c>
      <c r="B8757" s="16">
        <v>0</v>
      </c>
      <c r="C8757" s="14">
        <v>0</v>
      </c>
      <c r="D8757" s="17">
        <v>0</v>
      </c>
      <c r="E8757" s="5">
        <v>0</v>
      </c>
      <c r="F8757" s="5">
        <v>0</v>
      </c>
      <c r="G8757" s="5">
        <v>0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0</v>
      </c>
      <c r="N8757" s="19">
        <v>0</v>
      </c>
    </row>
    <row r="8758" spans="1:14" ht="15.75" hidden="1" customHeight="1" x14ac:dyDescent="0.2">
      <c r="A8758" s="14">
        <v>0</v>
      </c>
      <c r="B8758" s="16">
        <v>0</v>
      </c>
      <c r="C8758" s="14">
        <v>0</v>
      </c>
      <c r="D8758" s="17">
        <v>0</v>
      </c>
      <c r="E8758" s="5">
        <v>0</v>
      </c>
      <c r="F8758" s="5">
        <v>0</v>
      </c>
      <c r="G8758" s="5">
        <v>0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0</v>
      </c>
      <c r="N8758" s="19">
        <v>0</v>
      </c>
    </row>
    <row r="8759" spans="1:14" ht="15.75" hidden="1" customHeight="1" x14ac:dyDescent="0.2">
      <c r="A8759" s="14">
        <v>0</v>
      </c>
      <c r="B8759" s="16">
        <v>0</v>
      </c>
      <c r="C8759" s="14">
        <v>0</v>
      </c>
      <c r="D8759" s="17">
        <v>0</v>
      </c>
      <c r="E8759" s="5">
        <v>0</v>
      </c>
      <c r="F8759" s="5">
        <v>0</v>
      </c>
      <c r="G8759" s="5">
        <v>0</v>
      </c>
      <c r="H8759" s="5">
        <v>0</v>
      </c>
      <c r="I8759" s="5">
        <v>0</v>
      </c>
      <c r="J8759" s="5">
        <v>0</v>
      </c>
      <c r="K8759" s="5">
        <v>0</v>
      </c>
      <c r="L8759" s="5">
        <v>0</v>
      </c>
      <c r="M8759" s="5">
        <v>0</v>
      </c>
      <c r="N8759" s="19">
        <v>0</v>
      </c>
    </row>
    <row r="8760" spans="1:14" ht="15.75" hidden="1" customHeight="1" x14ac:dyDescent="0.2">
      <c r="A8760" s="14">
        <v>0</v>
      </c>
      <c r="B8760" s="16">
        <v>0</v>
      </c>
      <c r="C8760" s="14">
        <v>0</v>
      </c>
      <c r="D8760" s="17">
        <v>0</v>
      </c>
      <c r="E8760" s="5">
        <v>0</v>
      </c>
      <c r="F8760" s="5">
        <v>0</v>
      </c>
      <c r="G8760" s="5">
        <v>0</v>
      </c>
      <c r="H8760" s="5">
        <v>0</v>
      </c>
      <c r="I8760" s="5">
        <v>0</v>
      </c>
      <c r="J8760" s="5">
        <v>0</v>
      </c>
      <c r="K8760" s="5">
        <v>0</v>
      </c>
      <c r="L8760" s="5">
        <v>0</v>
      </c>
      <c r="M8760" s="5">
        <v>0</v>
      </c>
      <c r="N8760" s="19">
        <v>0</v>
      </c>
    </row>
    <row r="8761" spans="1:14" ht="15.75" hidden="1" customHeight="1" x14ac:dyDescent="0.2">
      <c r="A8761" s="14">
        <v>0</v>
      </c>
      <c r="B8761" s="16">
        <v>0</v>
      </c>
      <c r="C8761" s="14">
        <v>0</v>
      </c>
      <c r="D8761" s="17">
        <v>0</v>
      </c>
      <c r="E8761" s="5">
        <v>0</v>
      </c>
      <c r="F8761" s="5">
        <v>0</v>
      </c>
      <c r="G8761" s="5">
        <v>0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0</v>
      </c>
      <c r="N8761" s="19">
        <v>0</v>
      </c>
    </row>
    <row r="8762" spans="1:14" ht="15.75" hidden="1" customHeight="1" x14ac:dyDescent="0.2">
      <c r="A8762" s="14">
        <v>0</v>
      </c>
      <c r="B8762" s="16">
        <v>0</v>
      </c>
      <c r="C8762" s="14">
        <v>0</v>
      </c>
      <c r="D8762" s="17">
        <v>0</v>
      </c>
      <c r="E8762" s="5">
        <v>0</v>
      </c>
      <c r="F8762" s="5">
        <v>0</v>
      </c>
      <c r="G8762" s="5">
        <v>0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0</v>
      </c>
      <c r="N8762" s="19">
        <v>0</v>
      </c>
    </row>
    <row r="8763" spans="1:14" ht="15.75" hidden="1" customHeight="1" x14ac:dyDescent="0.2">
      <c r="A8763" s="14">
        <v>0</v>
      </c>
      <c r="B8763" s="16">
        <v>0</v>
      </c>
      <c r="C8763" s="14">
        <v>0</v>
      </c>
      <c r="D8763" s="17">
        <v>0</v>
      </c>
      <c r="E8763" s="5">
        <v>0</v>
      </c>
      <c r="F8763" s="5">
        <v>0</v>
      </c>
      <c r="G8763" s="5">
        <v>0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0</v>
      </c>
      <c r="N8763" s="19">
        <v>0</v>
      </c>
    </row>
    <row r="8764" spans="1:14" ht="15.75" hidden="1" customHeight="1" x14ac:dyDescent="0.2">
      <c r="A8764" s="14">
        <v>0</v>
      </c>
      <c r="B8764" s="16">
        <v>0</v>
      </c>
      <c r="C8764" s="14">
        <v>0</v>
      </c>
      <c r="D8764" s="17">
        <v>0</v>
      </c>
      <c r="E8764" s="5">
        <v>0</v>
      </c>
      <c r="F8764" s="5">
        <v>0</v>
      </c>
      <c r="G8764" s="5">
        <v>0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0</v>
      </c>
      <c r="N8764" s="19">
        <v>0</v>
      </c>
    </row>
    <row r="8765" spans="1:14" ht="15.75" hidden="1" customHeight="1" x14ac:dyDescent="0.2">
      <c r="A8765" s="14">
        <v>0</v>
      </c>
      <c r="B8765" s="16">
        <v>0</v>
      </c>
      <c r="C8765" s="14">
        <v>0</v>
      </c>
      <c r="D8765" s="17">
        <v>0</v>
      </c>
      <c r="E8765" s="5">
        <v>0</v>
      </c>
      <c r="F8765" s="5">
        <v>0</v>
      </c>
      <c r="G8765" s="5">
        <v>0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0</v>
      </c>
      <c r="N8765" s="19">
        <v>0</v>
      </c>
    </row>
    <row r="8766" spans="1:14" ht="15.75" hidden="1" customHeight="1" x14ac:dyDescent="0.2">
      <c r="A8766" s="14">
        <v>0</v>
      </c>
      <c r="B8766" s="16">
        <v>0</v>
      </c>
      <c r="C8766" s="14">
        <v>0</v>
      </c>
      <c r="D8766" s="17">
        <v>0</v>
      </c>
      <c r="E8766" s="5">
        <v>0</v>
      </c>
      <c r="F8766" s="5">
        <v>0</v>
      </c>
      <c r="G8766" s="5">
        <v>0</v>
      </c>
      <c r="H8766" s="5">
        <v>0</v>
      </c>
      <c r="I8766" s="5">
        <v>0</v>
      </c>
      <c r="J8766" s="5">
        <v>0</v>
      </c>
      <c r="K8766" s="5">
        <v>0</v>
      </c>
      <c r="L8766" s="5">
        <v>0</v>
      </c>
      <c r="M8766" s="5">
        <v>0</v>
      </c>
      <c r="N8766" s="19">
        <v>0</v>
      </c>
    </row>
    <row r="8767" spans="1:14" ht="15.75" hidden="1" customHeight="1" x14ac:dyDescent="0.2">
      <c r="A8767" s="14">
        <v>0</v>
      </c>
      <c r="B8767" s="16">
        <v>0</v>
      </c>
      <c r="C8767" s="14">
        <v>0</v>
      </c>
      <c r="D8767" s="17">
        <v>0</v>
      </c>
      <c r="E8767" s="5">
        <v>0</v>
      </c>
      <c r="F8767" s="5">
        <v>0</v>
      </c>
      <c r="G8767" s="5">
        <v>0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0</v>
      </c>
      <c r="N8767" s="19">
        <v>0</v>
      </c>
    </row>
    <row r="8768" spans="1:14" ht="15.75" hidden="1" customHeight="1" x14ac:dyDescent="0.2">
      <c r="A8768" s="14">
        <v>0</v>
      </c>
      <c r="B8768" s="16">
        <v>0</v>
      </c>
      <c r="C8768" s="14">
        <v>0</v>
      </c>
      <c r="D8768" s="17">
        <v>0</v>
      </c>
      <c r="E8768" s="5">
        <v>0</v>
      </c>
      <c r="F8768" s="5">
        <v>0</v>
      </c>
      <c r="G8768" s="5">
        <v>0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0</v>
      </c>
      <c r="N8768" s="19">
        <v>0</v>
      </c>
    </row>
    <row r="8769" spans="1:14" ht="15.75" hidden="1" customHeight="1" x14ac:dyDescent="0.2">
      <c r="A8769" s="14">
        <v>0</v>
      </c>
      <c r="B8769" s="16">
        <v>0</v>
      </c>
      <c r="C8769" s="14">
        <v>0</v>
      </c>
      <c r="D8769" s="17">
        <v>0</v>
      </c>
      <c r="E8769" s="5">
        <v>0</v>
      </c>
      <c r="F8769" s="5">
        <v>0</v>
      </c>
      <c r="G8769" s="5">
        <v>0</v>
      </c>
      <c r="H8769" s="5">
        <v>0</v>
      </c>
      <c r="I8769" s="5">
        <v>0</v>
      </c>
      <c r="J8769" s="5">
        <v>0</v>
      </c>
      <c r="K8769" s="5">
        <v>0</v>
      </c>
      <c r="L8769" s="5">
        <v>0</v>
      </c>
      <c r="M8769" s="5">
        <v>0</v>
      </c>
      <c r="N8769" s="19">
        <v>0</v>
      </c>
    </row>
    <row r="8770" spans="1:14" ht="15.75" hidden="1" customHeight="1" x14ac:dyDescent="0.2">
      <c r="A8770" s="14">
        <v>0</v>
      </c>
      <c r="B8770" s="16">
        <v>0</v>
      </c>
      <c r="C8770" s="14">
        <v>0</v>
      </c>
      <c r="D8770" s="17">
        <v>0</v>
      </c>
      <c r="E8770" s="5">
        <v>0</v>
      </c>
      <c r="F8770" s="5">
        <v>0</v>
      </c>
      <c r="G8770" s="5">
        <v>0</v>
      </c>
      <c r="H8770" s="5">
        <v>0</v>
      </c>
      <c r="I8770" s="5">
        <v>0</v>
      </c>
      <c r="J8770" s="5">
        <v>0</v>
      </c>
      <c r="K8770" s="5">
        <v>0</v>
      </c>
      <c r="L8770" s="5">
        <v>0</v>
      </c>
      <c r="M8770" s="5">
        <v>0</v>
      </c>
      <c r="N8770" s="19">
        <v>0</v>
      </c>
    </row>
    <row r="8771" spans="1:14" ht="15.75" hidden="1" customHeight="1" x14ac:dyDescent="0.2">
      <c r="A8771" s="14">
        <v>0</v>
      </c>
      <c r="B8771" s="16">
        <v>0</v>
      </c>
      <c r="C8771" s="14">
        <v>0</v>
      </c>
      <c r="D8771" s="17">
        <v>0</v>
      </c>
      <c r="E8771" s="5">
        <v>0</v>
      </c>
      <c r="F8771" s="5">
        <v>0</v>
      </c>
      <c r="G8771" s="5">
        <v>0</v>
      </c>
      <c r="H8771" s="5">
        <v>0</v>
      </c>
      <c r="I8771" s="5">
        <v>0</v>
      </c>
      <c r="J8771" s="5">
        <v>0</v>
      </c>
      <c r="K8771" s="5">
        <v>0</v>
      </c>
      <c r="L8771" s="5">
        <v>0</v>
      </c>
      <c r="M8771" s="5">
        <v>0</v>
      </c>
      <c r="N8771" s="19">
        <v>0</v>
      </c>
    </row>
    <row r="8772" spans="1:14" ht="15.75" hidden="1" customHeight="1" x14ac:dyDescent="0.2">
      <c r="A8772" s="14">
        <v>0</v>
      </c>
      <c r="B8772" s="16">
        <v>0</v>
      </c>
      <c r="C8772" s="14">
        <v>0</v>
      </c>
      <c r="D8772" s="17">
        <v>0</v>
      </c>
      <c r="E8772" s="5">
        <v>0</v>
      </c>
      <c r="F8772" s="5">
        <v>0</v>
      </c>
      <c r="G8772" s="5">
        <v>0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0</v>
      </c>
      <c r="N8772" s="19">
        <v>0</v>
      </c>
    </row>
    <row r="8773" spans="1:14" ht="15.75" hidden="1" customHeight="1" x14ac:dyDescent="0.2">
      <c r="A8773" s="14">
        <v>0</v>
      </c>
      <c r="B8773" s="16">
        <v>0</v>
      </c>
      <c r="C8773" s="14">
        <v>0</v>
      </c>
      <c r="D8773" s="17">
        <v>0</v>
      </c>
      <c r="E8773" s="5">
        <v>0</v>
      </c>
      <c r="F8773" s="5">
        <v>0</v>
      </c>
      <c r="G8773" s="5">
        <v>0</v>
      </c>
      <c r="H8773" s="5">
        <v>0</v>
      </c>
      <c r="I8773" s="5">
        <v>0</v>
      </c>
      <c r="J8773" s="5">
        <v>0</v>
      </c>
      <c r="K8773" s="5">
        <v>0</v>
      </c>
      <c r="L8773" s="5">
        <v>0</v>
      </c>
      <c r="M8773" s="5">
        <v>0</v>
      </c>
      <c r="N8773" s="19">
        <v>0</v>
      </c>
    </row>
    <row r="8774" spans="1:14" ht="15.75" hidden="1" customHeight="1" x14ac:dyDescent="0.2">
      <c r="A8774" s="14">
        <v>0</v>
      </c>
      <c r="B8774" s="16">
        <v>0</v>
      </c>
      <c r="C8774" s="14">
        <v>0</v>
      </c>
      <c r="D8774" s="17">
        <v>0</v>
      </c>
      <c r="E8774" s="5">
        <v>0</v>
      </c>
      <c r="F8774" s="5">
        <v>0</v>
      </c>
      <c r="G8774" s="5">
        <v>0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0</v>
      </c>
      <c r="N8774" s="19">
        <v>0</v>
      </c>
    </row>
    <row r="8775" spans="1:14" ht="15.75" hidden="1" customHeight="1" x14ac:dyDescent="0.2">
      <c r="A8775" s="14">
        <v>0</v>
      </c>
      <c r="B8775" s="16">
        <v>0</v>
      </c>
      <c r="C8775" s="14">
        <v>0</v>
      </c>
      <c r="D8775" s="17">
        <v>0</v>
      </c>
      <c r="E8775" s="5">
        <v>0</v>
      </c>
      <c r="F8775" s="5">
        <v>0</v>
      </c>
      <c r="G8775" s="5">
        <v>0</v>
      </c>
      <c r="H8775" s="5">
        <v>0</v>
      </c>
      <c r="I8775" s="5">
        <v>0</v>
      </c>
      <c r="J8775" s="5">
        <v>0</v>
      </c>
      <c r="K8775" s="5">
        <v>0</v>
      </c>
      <c r="L8775" s="5">
        <v>0</v>
      </c>
      <c r="M8775" s="5">
        <v>0</v>
      </c>
      <c r="N8775" s="19">
        <v>0</v>
      </c>
    </row>
    <row r="8776" spans="1:14" ht="15.75" hidden="1" customHeight="1" x14ac:dyDescent="0.2">
      <c r="A8776" s="14">
        <v>0</v>
      </c>
      <c r="B8776" s="16">
        <v>0</v>
      </c>
      <c r="C8776" s="14">
        <v>0</v>
      </c>
      <c r="D8776" s="17">
        <v>0</v>
      </c>
      <c r="E8776" s="5">
        <v>0</v>
      </c>
      <c r="F8776" s="5">
        <v>0</v>
      </c>
      <c r="G8776" s="5">
        <v>0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0</v>
      </c>
      <c r="N8776" s="19">
        <v>0</v>
      </c>
    </row>
    <row r="8777" spans="1:14" ht="15.75" hidden="1" customHeight="1" x14ac:dyDescent="0.2">
      <c r="A8777" s="14">
        <v>0</v>
      </c>
      <c r="B8777" s="16">
        <v>0</v>
      </c>
      <c r="C8777" s="14">
        <v>0</v>
      </c>
      <c r="D8777" s="17">
        <v>0</v>
      </c>
      <c r="E8777" s="5">
        <v>0</v>
      </c>
      <c r="F8777" s="5">
        <v>0</v>
      </c>
      <c r="G8777" s="5">
        <v>0</v>
      </c>
      <c r="H8777" s="5">
        <v>0</v>
      </c>
      <c r="I8777" s="5">
        <v>0</v>
      </c>
      <c r="J8777" s="5">
        <v>0</v>
      </c>
      <c r="K8777" s="5">
        <v>0</v>
      </c>
      <c r="L8777" s="5">
        <v>0</v>
      </c>
      <c r="M8777" s="5">
        <v>0</v>
      </c>
      <c r="N8777" s="19">
        <v>0</v>
      </c>
    </row>
    <row r="8778" spans="1:14" ht="15.75" hidden="1" customHeight="1" x14ac:dyDescent="0.2">
      <c r="A8778" s="14">
        <v>0</v>
      </c>
      <c r="B8778" s="16">
        <v>0</v>
      </c>
      <c r="C8778" s="14">
        <v>0</v>
      </c>
      <c r="D8778" s="17">
        <v>0</v>
      </c>
      <c r="E8778" s="5">
        <v>0</v>
      </c>
      <c r="F8778" s="5">
        <v>0</v>
      </c>
      <c r="G8778" s="5">
        <v>0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0</v>
      </c>
      <c r="N8778" s="19">
        <v>0</v>
      </c>
    </row>
    <row r="8779" spans="1:14" ht="15.75" hidden="1" customHeight="1" x14ac:dyDescent="0.2">
      <c r="A8779" s="14">
        <v>0</v>
      </c>
      <c r="B8779" s="16">
        <v>0</v>
      </c>
      <c r="C8779" s="14">
        <v>0</v>
      </c>
      <c r="D8779" s="17">
        <v>0</v>
      </c>
      <c r="E8779" s="5">
        <v>0</v>
      </c>
      <c r="F8779" s="5">
        <v>0</v>
      </c>
      <c r="G8779" s="5">
        <v>0</v>
      </c>
      <c r="H8779" s="5">
        <v>0</v>
      </c>
      <c r="I8779" s="5">
        <v>0</v>
      </c>
      <c r="J8779" s="5">
        <v>0</v>
      </c>
      <c r="K8779" s="5">
        <v>0</v>
      </c>
      <c r="L8779" s="5">
        <v>0</v>
      </c>
      <c r="M8779" s="5">
        <v>0</v>
      </c>
      <c r="N8779" s="19">
        <v>0</v>
      </c>
    </row>
    <row r="8780" spans="1:14" ht="15.75" customHeight="1" x14ac:dyDescent="0.2">
      <c r="A8780" s="14">
        <v>1</v>
      </c>
      <c r="B8780" s="16">
        <v>910</v>
      </c>
      <c r="C8780" s="14" t="s">
        <v>12948</v>
      </c>
      <c r="D8780" s="17">
        <v>1</v>
      </c>
      <c r="E8780" s="5" t="s">
        <v>12949</v>
      </c>
      <c r="F8780" s="5" t="s">
        <v>554</v>
      </c>
      <c r="G8780" s="5" t="s">
        <v>12950</v>
      </c>
      <c r="H8780" s="20" t="str">
        <f ca="1">IFERROR(__xludf.DUMMYFUNCTION("GOOGLETRANSLATE(VIET!K8780,""vi"",""en"")"),"Politic")</f>
        <v>Politic</v>
      </c>
      <c r="I8780" s="5">
        <v>0</v>
      </c>
      <c r="J8780" s="5">
        <v>2007</v>
      </c>
      <c r="K8780" s="5">
        <v>0</v>
      </c>
      <c r="L8780" s="5" t="s">
        <v>2418</v>
      </c>
      <c r="M8780" s="5" t="s">
        <v>96</v>
      </c>
      <c r="N8780" s="19">
        <v>9784406050395</v>
      </c>
    </row>
    <row r="8781" spans="1:14" ht="15.75" customHeight="1" x14ac:dyDescent="0.2">
      <c r="A8781" s="14">
        <v>2</v>
      </c>
      <c r="B8781" s="16">
        <v>910</v>
      </c>
      <c r="C8781" s="14" t="s">
        <v>12952</v>
      </c>
      <c r="D8781" s="17">
        <v>1</v>
      </c>
      <c r="E8781" s="5" t="s">
        <v>12953</v>
      </c>
      <c r="F8781" s="5">
        <v>0</v>
      </c>
      <c r="G8781" s="5" t="s">
        <v>12954</v>
      </c>
      <c r="H8781" s="20" t="str">
        <f ca="1">IFERROR(__xludf.DUMMYFUNCTION("GOOGLETRANSLATE(VIET!K8781,""vi"",""en"")"),"Politic")</f>
        <v>Politic</v>
      </c>
      <c r="I8781" s="5">
        <v>1</v>
      </c>
      <c r="J8781" s="5">
        <v>2007</v>
      </c>
      <c r="K8781" s="5">
        <v>1</v>
      </c>
      <c r="L8781" s="5" t="s">
        <v>12955</v>
      </c>
      <c r="M8781" s="5" t="s">
        <v>96</v>
      </c>
      <c r="N8781" s="19">
        <v>9784870151581</v>
      </c>
    </row>
    <row r="8782" spans="1:14" ht="15.75" customHeight="1" x14ac:dyDescent="0.2">
      <c r="A8782" s="14">
        <v>3</v>
      </c>
      <c r="B8782" s="16">
        <v>910</v>
      </c>
      <c r="C8782" s="14" t="s">
        <v>12956</v>
      </c>
      <c r="D8782" s="17">
        <v>2</v>
      </c>
      <c r="E8782" s="5" t="s">
        <v>12957</v>
      </c>
      <c r="F8782" s="5">
        <v>0</v>
      </c>
      <c r="G8782" s="5" t="s">
        <v>12958</v>
      </c>
      <c r="H8782" s="20" t="str">
        <f ca="1">IFERROR(__xludf.DUMMYFUNCTION("GOOGLETRANSLATE(VIET!K8782,""vi"",""en"")"),"Politic")</f>
        <v>Politic</v>
      </c>
      <c r="I8782" s="5">
        <v>1</v>
      </c>
      <c r="J8782" s="5">
        <v>2005</v>
      </c>
      <c r="K8782" s="5">
        <v>1</v>
      </c>
      <c r="L8782" s="5" t="s">
        <v>12955</v>
      </c>
      <c r="M8782" s="5" t="s">
        <v>96</v>
      </c>
      <c r="N8782" s="19">
        <v>9784870151512</v>
      </c>
    </row>
    <row r="8783" spans="1:14" ht="15.75" customHeight="1" x14ac:dyDescent="0.2">
      <c r="A8783" s="14">
        <v>4</v>
      </c>
      <c r="B8783" s="16">
        <v>910</v>
      </c>
      <c r="C8783" s="14" t="s">
        <v>12959</v>
      </c>
      <c r="D8783" s="17">
        <v>2</v>
      </c>
      <c r="E8783" s="5" t="s">
        <v>12960</v>
      </c>
      <c r="F8783" s="5">
        <v>0</v>
      </c>
      <c r="G8783" s="5" t="s">
        <v>12961</v>
      </c>
      <c r="H8783" s="20" t="str">
        <f ca="1">IFERROR(__xludf.DUMMYFUNCTION("GOOGLETRANSLATE(VIET!K8783,""vi"",""en"")"),"Politic")</f>
        <v>Politic</v>
      </c>
      <c r="I8783" s="5">
        <v>0</v>
      </c>
      <c r="J8783" s="5">
        <v>2000</v>
      </c>
      <c r="K8783" s="5">
        <v>1</v>
      </c>
      <c r="L8783" s="5" t="s">
        <v>2475</v>
      </c>
      <c r="M8783" s="5" t="s">
        <v>96</v>
      </c>
      <c r="N8783" s="19">
        <v>9784790708452</v>
      </c>
    </row>
    <row r="8784" spans="1:14" ht="15.75" customHeight="1" x14ac:dyDescent="0.2">
      <c r="A8784" s="14">
        <v>5</v>
      </c>
      <c r="B8784" s="16">
        <v>910</v>
      </c>
      <c r="C8784" s="14" t="s">
        <v>12962</v>
      </c>
      <c r="D8784" s="17">
        <v>1</v>
      </c>
      <c r="E8784" s="5" t="s">
        <v>12963</v>
      </c>
      <c r="F8784" s="5">
        <v>0</v>
      </c>
      <c r="G8784" s="5" t="s">
        <v>12964</v>
      </c>
      <c r="H8784" s="20" t="str">
        <f ca="1">IFERROR(__xludf.DUMMYFUNCTION("GOOGLETRANSLATE(VIET!K8784,""vi"",""en"")"),"Politic")</f>
        <v>Politic</v>
      </c>
      <c r="I8784" s="5">
        <v>0</v>
      </c>
      <c r="J8784" s="5">
        <v>2009</v>
      </c>
      <c r="K8784" s="5">
        <v>1</v>
      </c>
      <c r="L8784" s="5" t="s">
        <v>12965</v>
      </c>
      <c r="M8784" s="5" t="s">
        <v>96</v>
      </c>
      <c r="N8784" s="19">
        <v>9784571400230</v>
      </c>
    </row>
    <row r="8785" spans="1:14" ht="15.75" customHeight="1" x14ac:dyDescent="0.2">
      <c r="A8785" s="14">
        <v>6</v>
      </c>
      <c r="B8785" s="16">
        <v>910</v>
      </c>
      <c r="C8785" s="14" t="s">
        <v>12966</v>
      </c>
      <c r="D8785" s="17">
        <v>1</v>
      </c>
      <c r="E8785" s="5" t="s">
        <v>12967</v>
      </c>
      <c r="F8785" s="5">
        <v>0</v>
      </c>
      <c r="G8785" s="5" t="s">
        <v>12968</v>
      </c>
      <c r="H8785" s="20" t="str">
        <f ca="1">IFERROR(__xludf.DUMMYFUNCTION("GOOGLETRANSLATE(VIET!K8785,""vi"",""en"")"),"Politic")</f>
        <v>Politic</v>
      </c>
      <c r="I8785" s="5">
        <v>0</v>
      </c>
      <c r="J8785" s="5">
        <v>2009</v>
      </c>
      <c r="K8785" s="5">
        <v>1</v>
      </c>
      <c r="L8785" s="5" t="s">
        <v>5545</v>
      </c>
      <c r="M8785" s="5" t="s">
        <v>96</v>
      </c>
      <c r="N8785" s="19">
        <v>9784250209109</v>
      </c>
    </row>
    <row r="8786" spans="1:14" ht="15.75" customHeight="1" x14ac:dyDescent="0.2">
      <c r="A8786" s="14">
        <v>7</v>
      </c>
      <c r="B8786" s="16">
        <v>910</v>
      </c>
      <c r="C8786" s="14" t="s">
        <v>12969</v>
      </c>
      <c r="D8786" s="17">
        <v>1</v>
      </c>
      <c r="E8786" s="5" t="s">
        <v>12970</v>
      </c>
      <c r="F8786" s="5">
        <v>0</v>
      </c>
      <c r="G8786" s="5" t="s">
        <v>12971</v>
      </c>
      <c r="H8786" s="20" t="str">
        <f ca="1">IFERROR(__xludf.DUMMYFUNCTION("GOOGLETRANSLATE(VIET!K8786,""vi"",""en"")"),"Politic")</f>
        <v>Politic</v>
      </c>
      <c r="I8786" s="5">
        <v>0</v>
      </c>
      <c r="J8786" s="5">
        <v>2011</v>
      </c>
      <c r="K8786" s="5">
        <v>6</v>
      </c>
      <c r="L8786" s="5" t="s">
        <v>12972</v>
      </c>
      <c r="M8786" s="5" t="s">
        <v>96</v>
      </c>
      <c r="N8786" s="19">
        <v>9784750319001</v>
      </c>
    </row>
    <row r="8787" spans="1:14" ht="15.75" customHeight="1" x14ac:dyDescent="0.2">
      <c r="A8787" s="14">
        <v>1</v>
      </c>
      <c r="B8787" s="16">
        <v>920</v>
      </c>
      <c r="C8787" s="14" t="s">
        <v>12973</v>
      </c>
      <c r="D8787" s="17">
        <v>1</v>
      </c>
      <c r="E8787" s="5" t="s">
        <v>12974</v>
      </c>
      <c r="F8787" s="5">
        <v>0</v>
      </c>
      <c r="G8787" s="5" t="s">
        <v>12975</v>
      </c>
      <c r="H8787" s="20" t="str">
        <f ca="1">IFERROR(__xludf.DUMMYFUNCTION("GOOGLETRANSLATE(VIET!K8787,""vi"",""en"")"),"Economy")</f>
        <v>Economy</v>
      </c>
      <c r="I8787" s="5">
        <v>0</v>
      </c>
      <c r="J8787" s="5">
        <v>2010</v>
      </c>
      <c r="K8787" s="5">
        <v>1</v>
      </c>
      <c r="L8787" s="5" t="s">
        <v>5639</v>
      </c>
      <c r="M8787" s="5" t="s">
        <v>96</v>
      </c>
      <c r="N8787" s="19">
        <v>9784788710696</v>
      </c>
    </row>
    <row r="8788" spans="1:14" ht="15.75" customHeight="1" x14ac:dyDescent="0.2">
      <c r="A8788" s="14">
        <v>2</v>
      </c>
      <c r="B8788" s="16">
        <v>920</v>
      </c>
      <c r="C8788" s="14" t="s">
        <v>12976</v>
      </c>
      <c r="D8788" s="17">
        <v>1</v>
      </c>
      <c r="E8788" s="5" t="s">
        <v>12977</v>
      </c>
      <c r="F8788" s="5">
        <v>0</v>
      </c>
      <c r="G8788" s="5" t="s">
        <v>12978</v>
      </c>
      <c r="H8788" s="20" t="str">
        <f ca="1">IFERROR(__xludf.DUMMYFUNCTION("GOOGLETRANSLATE(VIET!K8788,""vi"",""en"")"),"Economy")</f>
        <v>Economy</v>
      </c>
      <c r="I8788" s="5">
        <v>0</v>
      </c>
      <c r="J8788" s="5">
        <v>2011</v>
      </c>
      <c r="K8788" s="5">
        <v>1</v>
      </c>
      <c r="L8788" s="5" t="s">
        <v>12979</v>
      </c>
      <c r="M8788" s="5" t="s">
        <v>96</v>
      </c>
      <c r="N8788" s="19">
        <v>9784883384525</v>
      </c>
    </row>
    <row r="8789" spans="1:14" ht="15.75" customHeight="1" x14ac:dyDescent="0.2">
      <c r="A8789" s="14">
        <v>3</v>
      </c>
      <c r="B8789" s="16">
        <v>920</v>
      </c>
      <c r="C8789" s="14" t="s">
        <v>12980</v>
      </c>
      <c r="D8789" s="17">
        <v>1</v>
      </c>
      <c r="E8789" s="5" t="s">
        <v>12981</v>
      </c>
      <c r="F8789" s="5">
        <v>0</v>
      </c>
      <c r="G8789" s="5" t="s">
        <v>12982</v>
      </c>
      <c r="H8789" s="20" t="str">
        <f ca="1">IFERROR(__xludf.DUMMYFUNCTION("GOOGLETRANSLATE(VIET!K8789,""vi"",""en"")"),"Economy")</f>
        <v>Economy</v>
      </c>
      <c r="I8789" s="5">
        <v>0</v>
      </c>
      <c r="J8789" s="5">
        <v>2013</v>
      </c>
      <c r="K8789" s="5">
        <v>1</v>
      </c>
      <c r="L8789" s="5" t="s">
        <v>12983</v>
      </c>
      <c r="M8789" s="5" t="s">
        <v>1400</v>
      </c>
      <c r="N8789" s="19">
        <v>8935211123601</v>
      </c>
    </row>
    <row r="8790" spans="1:14" ht="15.75" customHeight="1" x14ac:dyDescent="0.2">
      <c r="A8790" s="14">
        <v>4</v>
      </c>
      <c r="B8790" s="16">
        <v>920</v>
      </c>
      <c r="C8790" s="14" t="s">
        <v>12984</v>
      </c>
      <c r="D8790" s="17">
        <v>0</v>
      </c>
      <c r="E8790" s="5" t="s">
        <v>12985</v>
      </c>
      <c r="F8790" s="5">
        <v>0</v>
      </c>
      <c r="G8790" s="5" t="s">
        <v>12986</v>
      </c>
      <c r="H8790" s="20" t="str">
        <f ca="1">IFERROR(__xludf.DUMMYFUNCTION("GOOGLETRANSLATE(VIET!K8790,""vi"",""en"")"),"Economy")</f>
        <v>Economy</v>
      </c>
      <c r="I8790" s="5">
        <v>2</v>
      </c>
      <c r="J8790" s="5">
        <v>2008</v>
      </c>
      <c r="K8790" s="5">
        <v>0</v>
      </c>
      <c r="L8790" s="5" t="s">
        <v>12987</v>
      </c>
      <c r="M8790" s="5" t="s">
        <v>96</v>
      </c>
      <c r="N8790" s="19">
        <v>9784526061554</v>
      </c>
    </row>
    <row r="8791" spans="1:14" ht="15.75" customHeight="1" x14ac:dyDescent="0.2">
      <c r="A8791" s="14">
        <v>5</v>
      </c>
      <c r="B8791" s="16">
        <v>920</v>
      </c>
      <c r="C8791" s="14" t="s">
        <v>12988</v>
      </c>
      <c r="D8791" s="17">
        <v>0</v>
      </c>
      <c r="E8791" s="5" t="s">
        <v>12989</v>
      </c>
      <c r="F8791" s="5" t="s">
        <v>12990</v>
      </c>
      <c r="G8791" s="5">
        <v>0</v>
      </c>
      <c r="H8791" s="20" t="str">
        <f ca="1">IFERROR(__xludf.DUMMYFUNCTION("GOOGLETRANSLATE(VIET!K8791,""vi"",""en"")"),"0")</f>
        <v>0</v>
      </c>
      <c r="I8791" s="5">
        <v>0</v>
      </c>
      <c r="J8791" s="5">
        <v>2010</v>
      </c>
      <c r="K8791" s="5">
        <v>1</v>
      </c>
      <c r="L8791" s="5" t="s">
        <v>12991</v>
      </c>
      <c r="M8791" s="5">
        <v>0</v>
      </c>
      <c r="N8791" s="19">
        <v>0</v>
      </c>
    </row>
    <row r="8792" spans="1:14" ht="15.75" customHeight="1" x14ac:dyDescent="0.2">
      <c r="A8792" s="14">
        <v>6</v>
      </c>
      <c r="B8792" s="16">
        <v>920</v>
      </c>
      <c r="C8792" s="14" t="s">
        <v>12992</v>
      </c>
      <c r="D8792" s="17">
        <v>1</v>
      </c>
      <c r="E8792" s="5" t="s">
        <v>12993</v>
      </c>
      <c r="F8792" s="5" t="s">
        <v>12990</v>
      </c>
      <c r="G8792" s="5">
        <v>0</v>
      </c>
      <c r="H8792" s="20" t="str">
        <f ca="1">IFERROR(__xludf.DUMMYFUNCTION("GOOGLETRANSLATE(VIET!K8792,""vi"",""en"")"),"0")</f>
        <v>0</v>
      </c>
      <c r="I8792" s="5">
        <v>0</v>
      </c>
      <c r="J8792" s="5">
        <v>2015</v>
      </c>
      <c r="K8792" s="5">
        <v>1</v>
      </c>
      <c r="L8792" s="5" t="s">
        <v>12994</v>
      </c>
      <c r="M8792" s="5" t="s">
        <v>96</v>
      </c>
      <c r="N8792" s="19">
        <v>9786049057724</v>
      </c>
    </row>
    <row r="8793" spans="1:14" ht="15.75" customHeight="1" x14ac:dyDescent="0.2">
      <c r="A8793" s="14">
        <v>7</v>
      </c>
      <c r="B8793" s="16">
        <v>920</v>
      </c>
      <c r="C8793" s="14" t="s">
        <v>12995</v>
      </c>
      <c r="D8793" s="17">
        <v>1</v>
      </c>
      <c r="E8793" s="5" t="s">
        <v>12996</v>
      </c>
      <c r="F8793" s="5">
        <v>0</v>
      </c>
      <c r="G8793" s="5">
        <v>0</v>
      </c>
      <c r="H8793" s="20" t="str">
        <f ca="1">IFERROR(__xludf.DUMMYFUNCTION("GOOGLETRANSLATE(VIET!K8793,""vi"",""en"")"),"Economy")</f>
        <v>Economy</v>
      </c>
      <c r="I8793" s="5">
        <v>9</v>
      </c>
      <c r="J8793" s="5">
        <v>2018</v>
      </c>
      <c r="K8793" s="5">
        <v>1</v>
      </c>
      <c r="L8793" s="5" t="s">
        <v>11439</v>
      </c>
      <c r="M8793" s="5" t="s">
        <v>35</v>
      </c>
      <c r="N8793" s="19">
        <v>9786047753246</v>
      </c>
    </row>
    <row r="8794" spans="1:14" ht="15.75" customHeight="1" x14ac:dyDescent="0.2">
      <c r="A8794" s="14">
        <v>8</v>
      </c>
      <c r="B8794" s="16">
        <v>920</v>
      </c>
      <c r="C8794" s="14" t="s">
        <v>12997</v>
      </c>
      <c r="D8794" s="17">
        <v>1</v>
      </c>
      <c r="E8794" s="5" t="s">
        <v>12998</v>
      </c>
      <c r="F8794" s="5">
        <v>0</v>
      </c>
      <c r="G8794" s="5">
        <v>0</v>
      </c>
      <c r="H8794" s="20" t="str">
        <f ca="1">IFERROR(__xludf.DUMMYFUNCTION("GOOGLETRANSLATE(VIET!K8794,""vi"",""en"")"),"Economy")</f>
        <v>Economy</v>
      </c>
      <c r="I8794" s="5">
        <v>10</v>
      </c>
      <c r="J8794" s="5">
        <v>2018</v>
      </c>
      <c r="K8794" s="5">
        <v>1</v>
      </c>
      <c r="L8794" s="5" t="s">
        <v>11439</v>
      </c>
      <c r="M8794" s="5" t="s">
        <v>35</v>
      </c>
      <c r="N8794" s="19">
        <v>9786047753253</v>
      </c>
    </row>
    <row r="8795" spans="1:14" ht="15.75" customHeight="1" x14ac:dyDescent="0.2">
      <c r="A8795" s="14">
        <v>1</v>
      </c>
      <c r="B8795" s="16">
        <v>930</v>
      </c>
      <c r="C8795" s="14" t="s">
        <v>12999</v>
      </c>
      <c r="D8795" s="17">
        <v>1</v>
      </c>
      <c r="E8795" s="5" t="s">
        <v>13000</v>
      </c>
      <c r="F8795" s="5" t="s">
        <v>32</v>
      </c>
      <c r="G8795" s="5" t="s">
        <v>554</v>
      </c>
      <c r="H8795" s="20" t="str">
        <f ca="1">IFERROR(__xludf.DUMMYFUNCTION("GOOGLETRANSLATE(VIET!K8795,""vi"",""en"")"),"Guide book")</f>
        <v>Guide book</v>
      </c>
      <c r="I8795" s="5">
        <v>0</v>
      </c>
      <c r="J8795" s="5">
        <v>2007</v>
      </c>
      <c r="K8795" s="5">
        <v>1</v>
      </c>
      <c r="L8795" s="5" t="s">
        <v>13002</v>
      </c>
      <c r="M8795" s="5" t="s">
        <v>96</v>
      </c>
      <c r="N8795" s="19">
        <v>9784752003588</v>
      </c>
    </row>
    <row r="8796" spans="1:14" ht="15.75" customHeight="1" x14ac:dyDescent="0.2">
      <c r="A8796" s="14">
        <v>2</v>
      </c>
      <c r="B8796" s="16">
        <v>930</v>
      </c>
      <c r="C8796" s="14" t="s">
        <v>13003</v>
      </c>
      <c r="D8796" s="17">
        <v>1</v>
      </c>
      <c r="E8796" s="5" t="s">
        <v>13004</v>
      </c>
      <c r="F8796" s="5" t="s">
        <v>32</v>
      </c>
      <c r="G8796" s="5" t="s">
        <v>13005</v>
      </c>
      <c r="H8796" s="20" t="str">
        <f ca="1">IFERROR(__xludf.DUMMYFUNCTION("GOOGLETRANSLATE(VIET!K8796,""vi"",""en"")"),"Guide book")</f>
        <v>Guide book</v>
      </c>
      <c r="I8796" s="5">
        <v>0</v>
      </c>
      <c r="J8796" s="5">
        <v>2007</v>
      </c>
      <c r="K8796" s="5">
        <v>0</v>
      </c>
      <c r="L8796" s="5" t="s">
        <v>1774</v>
      </c>
      <c r="M8796" s="5" t="s">
        <v>96</v>
      </c>
      <c r="N8796" s="19">
        <v>9784591095461</v>
      </c>
    </row>
    <row r="8797" spans="1:14" ht="15.75" customHeight="1" x14ac:dyDescent="0.2">
      <c r="A8797" s="14">
        <v>3</v>
      </c>
      <c r="B8797" s="16">
        <v>930</v>
      </c>
      <c r="C8797" s="14" t="s">
        <v>13006</v>
      </c>
      <c r="D8797" s="17">
        <v>1</v>
      </c>
      <c r="E8797" s="5" t="s">
        <v>13007</v>
      </c>
      <c r="F8797" s="5" t="s">
        <v>13008</v>
      </c>
      <c r="G8797" s="5" t="s">
        <v>13009</v>
      </c>
      <c r="H8797" s="20" t="str">
        <f ca="1">IFERROR(__xludf.DUMMYFUNCTION("GOOGLETRANSLATE(VIET!K8797,""vi"",""en"")"),"Travel")</f>
        <v>Travel</v>
      </c>
      <c r="I8797" s="5">
        <v>0</v>
      </c>
      <c r="J8797" s="5">
        <v>2007</v>
      </c>
      <c r="K8797" s="5">
        <v>1</v>
      </c>
      <c r="L8797" s="5" t="s">
        <v>13011</v>
      </c>
      <c r="M8797" s="5" t="s">
        <v>96</v>
      </c>
      <c r="N8797" s="19">
        <v>9784434109317</v>
      </c>
    </row>
    <row r="8798" spans="1:14" ht="15.75" customHeight="1" x14ac:dyDescent="0.2">
      <c r="A8798" s="14">
        <v>4</v>
      </c>
      <c r="B8798" s="16">
        <v>930</v>
      </c>
      <c r="C8798" s="14" t="s">
        <v>13012</v>
      </c>
      <c r="D8798" s="17">
        <v>1</v>
      </c>
      <c r="E8798" s="5" t="s">
        <v>13013</v>
      </c>
      <c r="F8798" s="5" t="s">
        <v>13014</v>
      </c>
      <c r="G8798" s="5" t="s">
        <v>32</v>
      </c>
      <c r="H8798" s="20" t="str">
        <f ca="1">IFERROR(__xludf.DUMMYFUNCTION("GOOGLETRANSLATE(VIET!K8798,""vi"",""en"")"),"Travel")</f>
        <v>Travel</v>
      </c>
      <c r="I8798" s="5">
        <v>0</v>
      </c>
      <c r="J8798" s="5">
        <v>2002</v>
      </c>
      <c r="K8798" s="5">
        <v>0</v>
      </c>
      <c r="L8798" s="5" t="s">
        <v>1071</v>
      </c>
      <c r="M8798" s="5" t="s">
        <v>96</v>
      </c>
      <c r="N8798" s="19">
        <v>9784575294736</v>
      </c>
    </row>
    <row r="8799" spans="1:14" ht="15.75" customHeight="1" x14ac:dyDescent="0.2">
      <c r="A8799" s="14">
        <v>5</v>
      </c>
      <c r="B8799" s="16">
        <v>930</v>
      </c>
      <c r="C8799" s="14" t="s">
        <v>13015</v>
      </c>
      <c r="D8799" s="17">
        <v>1</v>
      </c>
      <c r="E8799" s="5" t="s">
        <v>13016</v>
      </c>
      <c r="F8799" s="5" t="s">
        <v>13017</v>
      </c>
      <c r="G8799" s="5" t="s">
        <v>13018</v>
      </c>
      <c r="H8799" s="20" t="str">
        <f ca="1">IFERROR(__xludf.DUMMYFUNCTION("GOOGLETRANSLATE(VIET!K8799,""vi"",""en"")"),"Travel")</f>
        <v>Travel</v>
      </c>
      <c r="I8799" s="5">
        <v>0</v>
      </c>
      <c r="J8799" s="5">
        <v>2006</v>
      </c>
      <c r="K8799" s="5">
        <v>1</v>
      </c>
      <c r="L8799" s="5" t="s">
        <v>11422</v>
      </c>
      <c r="M8799" s="5" t="s">
        <v>307</v>
      </c>
      <c r="N8799" s="19" t="s">
        <v>32</v>
      </c>
    </row>
    <row r="8800" spans="1:14" ht="15.75" customHeight="1" x14ac:dyDescent="0.2">
      <c r="A8800" s="14">
        <v>6</v>
      </c>
      <c r="B8800" s="16">
        <v>930</v>
      </c>
      <c r="C8800" s="14" t="s">
        <v>13019</v>
      </c>
      <c r="D8800" s="17">
        <v>1</v>
      </c>
      <c r="E8800" s="5" t="s">
        <v>13020</v>
      </c>
      <c r="F8800" s="5" t="s">
        <v>13021</v>
      </c>
      <c r="G8800" s="5" t="s">
        <v>13018</v>
      </c>
      <c r="H8800" s="20" t="str">
        <f ca="1">IFERROR(__xludf.DUMMYFUNCTION("GOOGLETRANSLATE(VIET!K8800,""vi"",""en"")"),"Travel")</f>
        <v>Travel</v>
      </c>
      <c r="I8800" s="5">
        <v>1</v>
      </c>
      <c r="J8800" s="5">
        <v>2005</v>
      </c>
      <c r="K8800" s="5">
        <v>1</v>
      </c>
      <c r="L8800" s="5" t="s">
        <v>11422</v>
      </c>
      <c r="M8800" s="5" t="s">
        <v>307</v>
      </c>
      <c r="N8800" s="19" t="s">
        <v>32</v>
      </c>
    </row>
    <row r="8801" spans="1:14" ht="15.75" customHeight="1" x14ac:dyDescent="0.2">
      <c r="A8801" s="14">
        <v>7</v>
      </c>
      <c r="B8801" s="16">
        <v>930</v>
      </c>
      <c r="C8801" s="14" t="s">
        <v>13022</v>
      </c>
      <c r="D8801" s="17">
        <v>1</v>
      </c>
      <c r="E8801" s="5" t="s">
        <v>13023</v>
      </c>
      <c r="F8801" s="5" t="s">
        <v>13024</v>
      </c>
      <c r="G8801" s="5" t="s">
        <v>13025</v>
      </c>
      <c r="H8801" s="20" t="str">
        <f ca="1">IFERROR(__xludf.DUMMYFUNCTION("GOOGLETRANSLATE(VIET!K8801,""vi"",""en"")"),"Travel")</f>
        <v>Travel</v>
      </c>
      <c r="I8801" s="5">
        <v>0</v>
      </c>
      <c r="J8801" s="5">
        <v>2000</v>
      </c>
      <c r="K8801" s="5">
        <v>6</v>
      </c>
      <c r="L8801" s="5" t="s">
        <v>3130</v>
      </c>
      <c r="M8801" s="5" t="s">
        <v>96</v>
      </c>
      <c r="N8801" s="19">
        <v>9784396312169</v>
      </c>
    </row>
    <row r="8802" spans="1:14" ht="15.75" customHeight="1" x14ac:dyDescent="0.2">
      <c r="A8802" s="14">
        <v>8</v>
      </c>
      <c r="B8802" s="16">
        <v>930</v>
      </c>
      <c r="C8802" s="14" t="s">
        <v>13026</v>
      </c>
      <c r="D8802" s="17">
        <v>1</v>
      </c>
      <c r="E8802" s="5" t="s">
        <v>13027</v>
      </c>
      <c r="F8802" s="5" t="s">
        <v>32</v>
      </c>
      <c r="G8802" s="5" t="s">
        <v>32</v>
      </c>
      <c r="H8802" s="20" t="str">
        <f ca="1">IFERROR(__xludf.DUMMYFUNCTION("GOOGLETRANSLATE(VIET!K8802,""vi"",""en"")"),"Travel")</f>
        <v>Travel</v>
      </c>
      <c r="I8802" s="5">
        <v>0</v>
      </c>
      <c r="J8802" s="5">
        <v>2006</v>
      </c>
      <c r="K8802" s="5">
        <v>1</v>
      </c>
      <c r="L8802" s="5" t="s">
        <v>13028</v>
      </c>
      <c r="M8802" s="5" t="s">
        <v>96</v>
      </c>
      <c r="N8802" s="19">
        <v>9784860981235</v>
      </c>
    </row>
    <row r="8803" spans="1:14" ht="15.75" customHeight="1" x14ac:dyDescent="0.2">
      <c r="A8803" s="14">
        <v>9</v>
      </c>
      <c r="B8803" s="16">
        <v>930</v>
      </c>
      <c r="C8803" s="14" t="s">
        <v>13029</v>
      </c>
      <c r="D8803" s="17">
        <v>1</v>
      </c>
      <c r="E8803" s="5" t="s">
        <v>13030</v>
      </c>
      <c r="F8803" s="5" t="s">
        <v>13031</v>
      </c>
      <c r="G8803" s="5" t="s">
        <v>32</v>
      </c>
      <c r="H8803" s="20" t="str">
        <f ca="1">IFERROR(__xludf.DUMMYFUNCTION("GOOGLETRANSLATE(VIET!K8803,""vi"",""en"")"),"Travel")</f>
        <v>Travel</v>
      </c>
      <c r="I8803" s="5">
        <v>0</v>
      </c>
      <c r="J8803" s="5">
        <v>2005</v>
      </c>
      <c r="K8803" s="5">
        <v>2</v>
      </c>
      <c r="L8803" s="5" t="s">
        <v>13032</v>
      </c>
      <c r="M8803" s="5" t="s">
        <v>96</v>
      </c>
      <c r="N8803" s="19">
        <v>9784861300677</v>
      </c>
    </row>
    <row r="8804" spans="1:14" ht="15.75" customHeight="1" x14ac:dyDescent="0.2">
      <c r="A8804" s="14">
        <v>10</v>
      </c>
      <c r="B8804" s="16">
        <v>930</v>
      </c>
      <c r="C8804" s="14" t="s">
        <v>13033</v>
      </c>
      <c r="D8804" s="17">
        <v>2</v>
      </c>
      <c r="E8804" s="5" t="s">
        <v>13034</v>
      </c>
      <c r="F8804" s="5" t="s">
        <v>13035</v>
      </c>
      <c r="G8804" s="5" t="s">
        <v>13036</v>
      </c>
      <c r="H8804" s="20" t="str">
        <f ca="1">IFERROR(__xludf.DUMMYFUNCTION("GOOGLETRANSLATE(VIET!K8804,""vi"",""en"")"),"Travel")</f>
        <v>Travel</v>
      </c>
      <c r="I8804" s="5">
        <v>0</v>
      </c>
      <c r="J8804" s="5">
        <v>2009</v>
      </c>
      <c r="K8804" s="5">
        <v>1</v>
      </c>
      <c r="L8804" s="5" t="s">
        <v>13037</v>
      </c>
      <c r="M8804" s="5" t="s">
        <v>1400</v>
      </c>
      <c r="N8804" s="19" t="s">
        <v>32</v>
      </c>
    </row>
    <row r="8805" spans="1:14" ht="15.75" customHeight="1" x14ac:dyDescent="0.2">
      <c r="A8805" s="14">
        <v>11</v>
      </c>
      <c r="B8805" s="16">
        <v>930</v>
      </c>
      <c r="C8805" s="14" t="s">
        <v>13038</v>
      </c>
      <c r="D8805" s="17">
        <v>1</v>
      </c>
      <c r="E8805" s="5" t="s">
        <v>13039</v>
      </c>
      <c r="F8805" s="5" t="s">
        <v>32</v>
      </c>
      <c r="G8805" s="5" t="s">
        <v>13040</v>
      </c>
      <c r="H8805" s="20" t="str">
        <f ca="1">IFERROR(__xludf.DUMMYFUNCTION("GOOGLETRANSLATE(VIET!K8805,""vi"",""en"")"),"Travel")</f>
        <v>Travel</v>
      </c>
      <c r="I8805" s="5">
        <v>1</v>
      </c>
      <c r="J8805" s="5">
        <v>1998</v>
      </c>
      <c r="K8805" s="5">
        <v>1</v>
      </c>
      <c r="L8805" s="5" t="s">
        <v>13041</v>
      </c>
      <c r="M8805" s="5" t="s">
        <v>96</v>
      </c>
      <c r="N8805" s="19">
        <v>9784418985081</v>
      </c>
    </row>
    <row r="8806" spans="1:14" ht="15.75" customHeight="1" x14ac:dyDescent="0.2">
      <c r="A8806" s="14">
        <v>12</v>
      </c>
      <c r="B8806" s="16">
        <v>930</v>
      </c>
      <c r="C8806" s="14" t="s">
        <v>13042</v>
      </c>
      <c r="D8806" s="17">
        <v>1</v>
      </c>
      <c r="E8806" s="5" t="s">
        <v>13043</v>
      </c>
      <c r="F8806" s="5" t="s">
        <v>32</v>
      </c>
      <c r="G8806" s="5" t="s">
        <v>13044</v>
      </c>
      <c r="H8806" s="20" t="str">
        <f ca="1">IFERROR(__xludf.DUMMYFUNCTION("GOOGLETRANSLATE(VIET!K8806,""vi"",""en"")"),"Travel")</f>
        <v>Travel</v>
      </c>
      <c r="I8806" s="5">
        <v>0</v>
      </c>
      <c r="J8806" s="5">
        <v>2001</v>
      </c>
      <c r="K8806" s="5">
        <v>1</v>
      </c>
      <c r="L8806" s="5" t="s">
        <v>13045</v>
      </c>
      <c r="M8806" s="5" t="s">
        <v>96</v>
      </c>
      <c r="N8806" s="19">
        <v>9784803503258</v>
      </c>
    </row>
    <row r="8807" spans="1:14" ht="15.75" customHeight="1" x14ac:dyDescent="0.2">
      <c r="A8807" s="14">
        <v>13</v>
      </c>
      <c r="B8807" s="16">
        <v>930</v>
      </c>
      <c r="C8807" s="14" t="s">
        <v>13046</v>
      </c>
      <c r="D8807" s="17">
        <v>1</v>
      </c>
      <c r="E8807" s="5" t="s">
        <v>13047</v>
      </c>
      <c r="F8807" s="5">
        <v>0</v>
      </c>
      <c r="G8807" s="5" t="s">
        <v>193</v>
      </c>
      <c r="H8807" s="20" t="str">
        <f ca="1">IFERROR(__xludf.DUMMYFUNCTION("GOOGLETRANSLATE(VIET!K8807,""vi"",""en"")"),"Travel")</f>
        <v>Travel</v>
      </c>
      <c r="I8807" s="5">
        <v>0</v>
      </c>
      <c r="J8807" s="5">
        <v>2011</v>
      </c>
      <c r="K8807" s="5">
        <v>1</v>
      </c>
      <c r="L8807" s="5" t="s">
        <v>11625</v>
      </c>
      <c r="M8807" s="5" t="s">
        <v>1400</v>
      </c>
      <c r="N8807" s="19">
        <v>0</v>
      </c>
    </row>
    <row r="8808" spans="1:14" ht="15.75" customHeight="1" x14ac:dyDescent="0.2">
      <c r="A8808" s="14">
        <v>14</v>
      </c>
      <c r="B8808" s="16">
        <v>930</v>
      </c>
      <c r="C8808" s="14" t="s">
        <v>13048</v>
      </c>
      <c r="D8808" s="17">
        <v>1</v>
      </c>
      <c r="E8808" s="5" t="s">
        <v>13049</v>
      </c>
      <c r="F8808" s="5">
        <v>0</v>
      </c>
      <c r="G8808" s="5" t="s">
        <v>4959</v>
      </c>
      <c r="H8808" s="20" t="str">
        <f ca="1">IFERROR(__xludf.DUMMYFUNCTION("GOOGLETRANSLATE(VIET!K8808,""vi"",""en"")"),"Cultural")</f>
        <v>Cultural</v>
      </c>
      <c r="I8808" s="5">
        <v>0</v>
      </c>
      <c r="J8808" s="5">
        <v>2001</v>
      </c>
      <c r="K8808" s="5">
        <v>1</v>
      </c>
      <c r="L8808" s="5" t="s">
        <v>13050</v>
      </c>
      <c r="M8808" s="5" t="s">
        <v>96</v>
      </c>
      <c r="N8808" s="19">
        <v>9784888486309</v>
      </c>
    </row>
    <row r="8809" spans="1:14" ht="15.75" customHeight="1" x14ac:dyDescent="0.2">
      <c r="A8809" s="14">
        <v>15</v>
      </c>
      <c r="B8809" s="16">
        <v>930</v>
      </c>
      <c r="C8809" s="14" t="s">
        <v>13051</v>
      </c>
      <c r="D8809" s="17">
        <v>1</v>
      </c>
      <c r="E8809" s="5" t="s">
        <v>13052</v>
      </c>
      <c r="F8809" s="5">
        <v>0</v>
      </c>
      <c r="G8809" s="5" t="s">
        <v>3964</v>
      </c>
      <c r="H8809" s="20" t="str">
        <f ca="1">IFERROR(__xludf.DUMMYFUNCTION("GOOGLETRANSLATE(VIET!K8809,""vi"",""en"")"),"Cultural")</f>
        <v>Cultural</v>
      </c>
      <c r="I8809" s="5">
        <v>0</v>
      </c>
      <c r="J8809" s="5">
        <v>2010</v>
      </c>
      <c r="K8809" s="5">
        <v>1</v>
      </c>
      <c r="L8809" s="5" t="s">
        <v>3965</v>
      </c>
      <c r="M8809" s="5" t="s">
        <v>96</v>
      </c>
      <c r="N8809" s="19">
        <v>9784894897472</v>
      </c>
    </row>
    <row r="8810" spans="1:14" ht="15.75" customHeight="1" x14ac:dyDescent="0.2">
      <c r="A8810" s="14">
        <v>16</v>
      </c>
      <c r="B8810" s="16">
        <v>930</v>
      </c>
      <c r="C8810" s="14" t="s">
        <v>13053</v>
      </c>
      <c r="D8810" s="17">
        <v>1</v>
      </c>
      <c r="E8810" s="5" t="s">
        <v>13054</v>
      </c>
      <c r="F8810" s="5">
        <v>0</v>
      </c>
      <c r="G8810" s="5" t="s">
        <v>386</v>
      </c>
      <c r="H8810" s="20" t="str">
        <f ca="1">IFERROR(__xludf.DUMMYFUNCTION("GOOGLETRANSLATE(VIET!K8810,""vi"",""en"")"),"Cultural")</f>
        <v>Cultural</v>
      </c>
      <c r="I8810" s="5">
        <v>7</v>
      </c>
      <c r="J8810" s="5">
        <v>2012</v>
      </c>
      <c r="K8810" s="5">
        <v>1</v>
      </c>
      <c r="L8810" s="5" t="s">
        <v>3968</v>
      </c>
      <c r="M8810" s="5" t="s">
        <v>96</v>
      </c>
      <c r="N8810" s="19">
        <v>9784990621322</v>
      </c>
    </row>
    <row r="8811" spans="1:14" ht="15.75" customHeight="1" x14ac:dyDescent="0.2">
      <c r="A8811" s="14">
        <v>17</v>
      </c>
      <c r="B8811" s="16">
        <v>930</v>
      </c>
      <c r="C8811" s="14" t="s">
        <v>13055</v>
      </c>
      <c r="D8811" s="17">
        <v>2</v>
      </c>
      <c r="E8811" s="5" t="s">
        <v>13056</v>
      </c>
      <c r="F8811" s="5">
        <v>0</v>
      </c>
      <c r="G8811" s="5" t="s">
        <v>13057</v>
      </c>
      <c r="H8811" s="20" t="str">
        <f ca="1">IFERROR(__xludf.DUMMYFUNCTION("GOOGLETRANSLATE(VIET!K8811,""vi"",""en"")"),"History")</f>
        <v>History</v>
      </c>
      <c r="I8811" s="5">
        <v>0</v>
      </c>
      <c r="J8811" s="5">
        <v>2012</v>
      </c>
      <c r="K8811" s="5">
        <v>1</v>
      </c>
      <c r="L8811" s="5" t="s">
        <v>13058</v>
      </c>
      <c r="M8811" s="5" t="s">
        <v>96</v>
      </c>
      <c r="N8811" s="19">
        <v>9784863100947</v>
      </c>
    </row>
    <row r="8812" spans="1:14" ht="15.75" customHeight="1" x14ac:dyDescent="0.2">
      <c r="A8812" s="14">
        <v>18</v>
      </c>
      <c r="B8812" s="16">
        <v>930</v>
      </c>
      <c r="C8812" s="14" t="s">
        <v>13059</v>
      </c>
      <c r="D8812" s="17">
        <v>1</v>
      </c>
      <c r="E8812" s="5" t="s">
        <v>13060</v>
      </c>
      <c r="F8812" s="5">
        <v>0</v>
      </c>
      <c r="G8812" s="5" t="s">
        <v>13061</v>
      </c>
      <c r="H8812" s="20" t="str">
        <f ca="1">IFERROR(__xludf.DUMMYFUNCTION("GOOGLETRANSLATE(VIET!K8812,""vi"",""en"")"),"History")</f>
        <v>History</v>
      </c>
      <c r="I8812" s="5">
        <v>0</v>
      </c>
      <c r="J8812" s="5">
        <v>2009</v>
      </c>
      <c r="K8812" s="5">
        <v>4</v>
      </c>
      <c r="L8812" s="5" t="s">
        <v>4119</v>
      </c>
      <c r="M8812" s="5" t="s">
        <v>96</v>
      </c>
      <c r="N8812" s="19">
        <v>9784121013729</v>
      </c>
    </row>
    <row r="8813" spans="1:14" ht="15.75" customHeight="1" x14ac:dyDescent="0.2">
      <c r="A8813" s="14">
        <v>19</v>
      </c>
      <c r="B8813" s="16">
        <v>930</v>
      </c>
      <c r="C8813" s="14" t="s">
        <v>13062</v>
      </c>
      <c r="D8813" s="17">
        <v>1</v>
      </c>
      <c r="E8813" s="5" t="s">
        <v>13063</v>
      </c>
      <c r="F8813" s="5">
        <v>0</v>
      </c>
      <c r="G8813" s="5" t="s">
        <v>13064</v>
      </c>
      <c r="H8813" s="20" t="str">
        <f ca="1">IFERROR(__xludf.DUMMYFUNCTION("GOOGLETRANSLATE(VIET!K8813,""vi"",""en"")"),"History")</f>
        <v>History</v>
      </c>
      <c r="I8813" s="5">
        <v>0</v>
      </c>
      <c r="J8813" s="5">
        <v>2010</v>
      </c>
      <c r="K8813" s="5">
        <v>1</v>
      </c>
      <c r="L8813" s="5" t="s">
        <v>13065</v>
      </c>
      <c r="M8813" s="5" t="s">
        <v>96</v>
      </c>
      <c r="N8813" s="19">
        <v>9784750333205</v>
      </c>
    </row>
    <row r="8814" spans="1:14" ht="15.75" customHeight="1" x14ac:dyDescent="0.2">
      <c r="A8814" s="14">
        <v>20</v>
      </c>
      <c r="B8814" s="16">
        <v>930</v>
      </c>
      <c r="C8814" s="14" t="s">
        <v>13066</v>
      </c>
      <c r="D8814" s="17">
        <v>1</v>
      </c>
      <c r="E8814" s="5" t="s">
        <v>12960</v>
      </c>
      <c r="F8814" s="5">
        <v>0</v>
      </c>
      <c r="G8814" s="5" t="s">
        <v>13067</v>
      </c>
      <c r="H8814" s="20" t="str">
        <f ca="1">IFERROR(__xludf.DUMMYFUNCTION("GOOGLETRANSLATE(VIET!K8814,""vi"",""en"")"),"History")</f>
        <v>History</v>
      </c>
      <c r="I8814" s="5">
        <v>1</v>
      </c>
      <c r="J8814" s="5">
        <v>2000</v>
      </c>
      <c r="K8814" s="5">
        <v>1</v>
      </c>
      <c r="L8814" s="5" t="s">
        <v>2475</v>
      </c>
      <c r="M8814" s="5" t="s">
        <v>96</v>
      </c>
      <c r="N8814" s="19">
        <v>9784790708452</v>
      </c>
    </row>
    <row r="8815" spans="1:14" ht="15.75" customHeight="1" x14ac:dyDescent="0.2">
      <c r="A8815" s="14">
        <v>21</v>
      </c>
      <c r="B8815" s="16">
        <v>930</v>
      </c>
      <c r="C8815" s="14" t="s">
        <v>13068</v>
      </c>
      <c r="D8815" s="17">
        <v>1</v>
      </c>
      <c r="E8815" s="5" t="s">
        <v>13069</v>
      </c>
      <c r="F8815" s="5">
        <v>0</v>
      </c>
      <c r="G8815" s="5" t="s">
        <v>13070</v>
      </c>
      <c r="H8815" s="20" t="str">
        <f ca="1">IFERROR(__xludf.DUMMYFUNCTION("GOOGLETRANSLATE(VIET!K8815,""vi"",""en"")"),"History")</f>
        <v>History</v>
      </c>
      <c r="I8815" s="5">
        <v>0</v>
      </c>
      <c r="J8815" s="5">
        <v>1999</v>
      </c>
      <c r="K8815" s="5">
        <v>1</v>
      </c>
      <c r="L8815" s="5" t="s">
        <v>11280</v>
      </c>
      <c r="M8815" s="5" t="s">
        <v>96</v>
      </c>
      <c r="N8815" s="19">
        <v>9784829502259</v>
      </c>
    </row>
    <row r="8816" spans="1:14" ht="15.75" customHeight="1" x14ac:dyDescent="0.2">
      <c r="A8816" s="14">
        <v>22</v>
      </c>
      <c r="B8816" s="16">
        <v>930</v>
      </c>
      <c r="C8816" s="14" t="s">
        <v>13071</v>
      </c>
      <c r="D8816" s="17">
        <v>1</v>
      </c>
      <c r="E8816" s="5" t="s">
        <v>13072</v>
      </c>
      <c r="F8816" s="5">
        <v>0</v>
      </c>
      <c r="G8816" s="5" t="s">
        <v>12958</v>
      </c>
      <c r="H8816" s="20" t="str">
        <f ca="1">IFERROR(__xludf.DUMMYFUNCTION("GOOGLETRANSLATE(VIET!K8816,""vi"",""en"")"),"History")</f>
        <v>History</v>
      </c>
      <c r="I8816" s="5">
        <v>0</v>
      </c>
      <c r="J8816" s="5">
        <v>2012</v>
      </c>
      <c r="K8816" s="5">
        <v>1</v>
      </c>
      <c r="L8816" s="5" t="s">
        <v>2457</v>
      </c>
      <c r="M8816" s="5" t="s">
        <v>96</v>
      </c>
      <c r="N8816" s="19">
        <v>9784779117305</v>
      </c>
    </row>
    <row r="8817" spans="1:14" ht="15.75" customHeight="1" x14ac:dyDescent="0.2">
      <c r="A8817" s="14">
        <v>23</v>
      </c>
      <c r="B8817" s="16">
        <v>930</v>
      </c>
      <c r="C8817" s="14" t="s">
        <v>13073</v>
      </c>
      <c r="D8817" s="17">
        <v>1</v>
      </c>
      <c r="E8817" s="5" t="s">
        <v>13074</v>
      </c>
      <c r="F8817" s="5">
        <v>0</v>
      </c>
      <c r="G8817" s="5" t="s">
        <v>12968</v>
      </c>
      <c r="H8817" s="20" t="str">
        <f ca="1">IFERROR(__xludf.DUMMYFUNCTION("GOOGLETRANSLATE(VIET!K8817,""vi"",""en"")"),"History")</f>
        <v>History</v>
      </c>
      <c r="I8817" s="5">
        <v>0</v>
      </c>
      <c r="J8817" s="5">
        <v>1995</v>
      </c>
      <c r="K8817" s="5">
        <v>1</v>
      </c>
      <c r="L8817" s="5" t="s">
        <v>3127</v>
      </c>
      <c r="M8817" s="5" t="s">
        <v>96</v>
      </c>
      <c r="N8817" s="19">
        <v>9784130230452</v>
      </c>
    </row>
    <row r="8818" spans="1:14" ht="15.75" customHeight="1" x14ac:dyDescent="0.2">
      <c r="A8818" s="14">
        <v>24</v>
      </c>
      <c r="B8818" s="16">
        <v>930</v>
      </c>
      <c r="C8818" s="14" t="s">
        <v>13075</v>
      </c>
      <c r="D8818" s="17">
        <v>1</v>
      </c>
      <c r="E8818" s="5" t="s">
        <v>13076</v>
      </c>
      <c r="F8818" s="5">
        <v>0</v>
      </c>
      <c r="G8818" s="5" t="s">
        <v>193</v>
      </c>
      <c r="H8818" s="20" t="str">
        <f ca="1">IFERROR(__xludf.DUMMYFUNCTION("GOOGLETRANSLATE(VIET!K8818,""vi"",""en"")"),"Travel")</f>
        <v>Travel</v>
      </c>
      <c r="I8818" s="5">
        <v>0</v>
      </c>
      <c r="J8818" s="5">
        <v>2013</v>
      </c>
      <c r="K8818" s="5">
        <v>1</v>
      </c>
      <c r="L8818" s="5" t="s">
        <v>13077</v>
      </c>
      <c r="M8818" s="5" t="s">
        <v>35</v>
      </c>
      <c r="N8818" s="19">
        <v>0</v>
      </c>
    </row>
    <row r="8819" spans="1:14" ht="15.75" customHeight="1" x14ac:dyDescent="0.2">
      <c r="A8819" s="14">
        <v>25</v>
      </c>
      <c r="B8819" s="16">
        <v>930</v>
      </c>
      <c r="C8819" s="14" t="s">
        <v>13078</v>
      </c>
      <c r="D8819" s="17">
        <v>1</v>
      </c>
      <c r="E8819" s="5" t="s">
        <v>13079</v>
      </c>
      <c r="F8819" s="5" t="s">
        <v>13080</v>
      </c>
      <c r="G8819" s="5" t="s">
        <v>193</v>
      </c>
      <c r="H8819" s="20" t="str">
        <f ca="1">IFERROR(__xludf.DUMMYFUNCTION("GOOGLETRANSLATE(VIET!K8819,""vi"",""en"")"),"Travel")</f>
        <v>Travel</v>
      </c>
      <c r="I8819" s="5">
        <v>0</v>
      </c>
      <c r="J8819" s="5">
        <v>2013</v>
      </c>
      <c r="K8819" s="5">
        <v>1</v>
      </c>
      <c r="L8819" s="5" t="s">
        <v>13077</v>
      </c>
      <c r="M8819" s="5" t="s">
        <v>307</v>
      </c>
      <c r="N8819" s="19">
        <v>0</v>
      </c>
    </row>
    <row r="8820" spans="1:14" ht="15.75" customHeight="1" x14ac:dyDescent="0.2">
      <c r="A8820" s="14">
        <v>26</v>
      </c>
      <c r="B8820" s="16">
        <v>930</v>
      </c>
      <c r="C8820" s="14" t="s">
        <v>13081</v>
      </c>
      <c r="D8820" s="17">
        <v>1</v>
      </c>
      <c r="E8820" s="5" t="s">
        <v>13082</v>
      </c>
      <c r="F8820" s="5">
        <v>0</v>
      </c>
      <c r="G8820" s="5" t="s">
        <v>13083</v>
      </c>
      <c r="H8820" s="20" t="str">
        <f ca="1">IFERROR(__xludf.DUMMYFUNCTION("GOOGLETRANSLATE(VIET!K8820,""vi"",""en"")"),"Cultural")</f>
        <v>Cultural</v>
      </c>
      <c r="I8820" s="5">
        <v>0</v>
      </c>
      <c r="J8820" s="5">
        <v>2009</v>
      </c>
      <c r="K8820" s="5">
        <v>0</v>
      </c>
      <c r="L8820" s="5" t="s">
        <v>13082</v>
      </c>
      <c r="M8820" s="5" t="s">
        <v>96</v>
      </c>
      <c r="N8820" s="19">
        <v>0</v>
      </c>
    </row>
    <row r="8821" spans="1:14" ht="15.75" customHeight="1" x14ac:dyDescent="0.2">
      <c r="A8821" s="14">
        <v>27</v>
      </c>
      <c r="B8821" s="16">
        <v>930</v>
      </c>
      <c r="C8821" s="14" t="s">
        <v>13084</v>
      </c>
      <c r="D8821" s="17">
        <v>0</v>
      </c>
      <c r="E8821" s="5" t="s">
        <v>13085</v>
      </c>
      <c r="F8821" s="5">
        <v>0</v>
      </c>
      <c r="G8821" s="5" t="s">
        <v>13086</v>
      </c>
      <c r="H8821" s="20" t="str">
        <f ca="1">IFERROR(__xludf.DUMMYFUNCTION("GOOGLETRANSLATE(VIET!K8821,""vi"",""en"")"),"0")</f>
        <v>0</v>
      </c>
      <c r="I8821" s="5">
        <v>0</v>
      </c>
      <c r="J8821" s="5">
        <v>2008</v>
      </c>
      <c r="K8821" s="5">
        <v>1</v>
      </c>
      <c r="L8821" s="5" t="s">
        <v>13087</v>
      </c>
      <c r="M8821" s="5" t="s">
        <v>96</v>
      </c>
      <c r="N8821" s="19">
        <v>0</v>
      </c>
    </row>
    <row r="8822" spans="1:14" ht="15.75" customHeight="1" x14ac:dyDescent="0.2">
      <c r="A8822" s="14">
        <v>28</v>
      </c>
      <c r="B8822" s="16">
        <v>930</v>
      </c>
      <c r="C8822" s="14" t="s">
        <v>13088</v>
      </c>
      <c r="D8822" s="17">
        <v>1</v>
      </c>
      <c r="E8822" s="5" t="s">
        <v>13089</v>
      </c>
      <c r="F8822" s="5">
        <v>0</v>
      </c>
      <c r="G8822" s="5" t="s">
        <v>386</v>
      </c>
      <c r="H8822" s="20" t="str">
        <f ca="1">IFERROR(__xludf.DUMMYFUNCTION("GOOGLETRANSLATE(VIET!K8822,""vi"",""en"")"),"0")</f>
        <v>0</v>
      </c>
      <c r="I8822" s="5">
        <v>0</v>
      </c>
      <c r="J8822" s="5">
        <v>2013</v>
      </c>
      <c r="K8822" s="5">
        <v>1</v>
      </c>
      <c r="L8822" s="5" t="s">
        <v>13090</v>
      </c>
      <c r="M8822" s="5" t="s">
        <v>96</v>
      </c>
      <c r="N8822" s="19">
        <v>978499031861</v>
      </c>
    </row>
    <row r="8823" spans="1:14" ht="15.75" customHeight="1" x14ac:dyDescent="0.2">
      <c r="A8823" s="14">
        <v>29</v>
      </c>
      <c r="B8823" s="16">
        <v>930</v>
      </c>
      <c r="C8823" s="14" t="s">
        <v>13091</v>
      </c>
      <c r="D8823" s="17">
        <v>1</v>
      </c>
      <c r="E8823" s="5" t="s">
        <v>13092</v>
      </c>
      <c r="F8823" s="5">
        <v>0</v>
      </c>
      <c r="G8823" s="5" t="s">
        <v>13093</v>
      </c>
      <c r="H8823" s="20" t="str">
        <f ca="1">IFERROR(__xludf.DUMMYFUNCTION("GOOGLETRANSLATE(VIET!K8823,""vi"",""en"")"),"0")</f>
        <v>0</v>
      </c>
      <c r="I8823" s="5">
        <v>0</v>
      </c>
      <c r="J8823" s="5">
        <v>1993</v>
      </c>
      <c r="K8823" s="5">
        <v>1</v>
      </c>
      <c r="L8823" s="5" t="s">
        <v>13094</v>
      </c>
      <c r="M8823" s="5" t="s">
        <v>1400</v>
      </c>
      <c r="N8823" s="19">
        <v>0</v>
      </c>
    </row>
    <row r="8824" spans="1:14" ht="15.75" customHeight="1" x14ac:dyDescent="0.2">
      <c r="A8824" s="14">
        <v>30</v>
      </c>
      <c r="B8824" s="16">
        <v>930</v>
      </c>
      <c r="C8824" s="14" t="s">
        <v>13095</v>
      </c>
      <c r="D8824" s="17">
        <v>1</v>
      </c>
      <c r="E8824" s="5" t="s">
        <v>13096</v>
      </c>
      <c r="F8824" s="5">
        <v>0</v>
      </c>
      <c r="G8824" s="5" t="s">
        <v>4065</v>
      </c>
      <c r="H8824" s="20" t="str">
        <f ca="1">IFERROR(__xludf.DUMMYFUNCTION("GOOGLETRANSLATE(VIET!K8824,""vi"",""en"")"),"History")</f>
        <v>History</v>
      </c>
      <c r="I8824" s="5">
        <v>0</v>
      </c>
      <c r="J8824" s="5">
        <v>2011</v>
      </c>
      <c r="K8824" s="5">
        <v>1</v>
      </c>
      <c r="L8824" s="5" t="s">
        <v>13097</v>
      </c>
      <c r="M8824" s="5" t="s">
        <v>96</v>
      </c>
      <c r="N8824" s="19">
        <v>9784872593815</v>
      </c>
    </row>
    <row r="8825" spans="1:14" ht="15.75" customHeight="1" x14ac:dyDescent="0.2">
      <c r="A8825" s="14">
        <v>31</v>
      </c>
      <c r="B8825" s="16">
        <v>930</v>
      </c>
      <c r="C8825" s="14" t="s">
        <v>13098</v>
      </c>
      <c r="D8825" s="17">
        <v>1</v>
      </c>
      <c r="E8825" s="5" t="s">
        <v>13099</v>
      </c>
      <c r="F8825" s="5">
        <v>0</v>
      </c>
      <c r="G8825" s="5" t="s">
        <v>13100</v>
      </c>
      <c r="H8825" s="20" t="str">
        <f ca="1">IFERROR(__xludf.DUMMYFUNCTION("GOOGLETRANSLATE(VIET!K8825,""vi"",""en"")"),"Cultural")</f>
        <v>Cultural</v>
      </c>
      <c r="I8825" s="5">
        <v>0</v>
      </c>
      <c r="J8825" s="5">
        <v>2017</v>
      </c>
      <c r="K8825" s="5">
        <v>1</v>
      </c>
      <c r="L8825" s="5" t="s">
        <v>5639</v>
      </c>
      <c r="M8825" s="5" t="s">
        <v>96</v>
      </c>
      <c r="N8825" s="19">
        <v>9784788715349</v>
      </c>
    </row>
    <row r="8826" spans="1:14" ht="15.75" customHeight="1" x14ac:dyDescent="0.2">
      <c r="A8826" s="14">
        <v>32</v>
      </c>
      <c r="B8826" s="16">
        <v>930</v>
      </c>
      <c r="C8826" s="14" t="s">
        <v>13101</v>
      </c>
      <c r="D8826" s="17">
        <v>1</v>
      </c>
      <c r="E8826" s="5" t="s">
        <v>13102</v>
      </c>
      <c r="F8826" s="5">
        <v>0</v>
      </c>
      <c r="G8826" s="5" t="s">
        <v>12954</v>
      </c>
      <c r="H8826" s="20" t="str">
        <f ca="1">IFERROR(__xludf.DUMMYFUNCTION("GOOGLETRANSLATE(VIET!K8826,""vi"",""en"")"),"History")</f>
        <v>History</v>
      </c>
      <c r="I8826" s="5">
        <v>0</v>
      </c>
      <c r="J8826" s="5">
        <v>2005</v>
      </c>
      <c r="K8826" s="5">
        <v>2</v>
      </c>
      <c r="L8826" s="5" t="s">
        <v>4054</v>
      </c>
      <c r="M8826" s="5" t="s">
        <v>96</v>
      </c>
      <c r="N8826" s="19">
        <v>9784839601844</v>
      </c>
    </row>
    <row r="8827" spans="1:14" ht="15.75" customHeight="1" x14ac:dyDescent="0.2">
      <c r="A8827" s="14">
        <v>33</v>
      </c>
      <c r="B8827" s="16">
        <v>930</v>
      </c>
      <c r="C8827" s="14" t="s">
        <v>13103</v>
      </c>
      <c r="D8827" s="17">
        <v>1</v>
      </c>
      <c r="E8827" s="5" t="s">
        <v>13104</v>
      </c>
      <c r="F8827" s="5">
        <v>0</v>
      </c>
      <c r="G8827" s="5" t="s">
        <v>13105</v>
      </c>
      <c r="H8827" s="20" t="str">
        <f ca="1">IFERROR(__xludf.DUMMYFUNCTION("GOOGLETRANSLATE(VIET!K8827,""vi"",""en"")"),"History")</f>
        <v>History</v>
      </c>
      <c r="I8827" s="5">
        <v>0</v>
      </c>
      <c r="J8827" s="5">
        <v>2002</v>
      </c>
      <c r="K8827" s="5">
        <v>1</v>
      </c>
      <c r="L8827" s="5" t="s">
        <v>4054</v>
      </c>
      <c r="M8827" s="5" t="s">
        <v>96</v>
      </c>
      <c r="N8827" s="19">
        <v>9784839601526</v>
      </c>
    </row>
    <row r="8828" spans="1:14" ht="15.75" customHeight="1" x14ac:dyDescent="0.2">
      <c r="A8828" s="14">
        <v>34</v>
      </c>
      <c r="B8828" s="16">
        <v>930</v>
      </c>
      <c r="C8828" s="14" t="s">
        <v>13106</v>
      </c>
      <c r="D8828" s="17">
        <v>1</v>
      </c>
      <c r="E8828" s="5" t="s">
        <v>13107</v>
      </c>
      <c r="F8828" s="5">
        <v>0</v>
      </c>
      <c r="G8828" s="5" t="s">
        <v>13108</v>
      </c>
      <c r="H8828" s="20" t="str">
        <f ca="1">IFERROR(__xludf.DUMMYFUNCTION("GOOGLETRANSLATE(VIET!K8828,""vi"",""en"")"),"History · Culture")</f>
        <v>History · Culture</v>
      </c>
      <c r="I8828" s="5">
        <v>0</v>
      </c>
      <c r="J8828" s="5">
        <v>2009</v>
      </c>
      <c r="K8828" s="5">
        <v>1</v>
      </c>
      <c r="L8828" s="5" t="s">
        <v>409</v>
      </c>
      <c r="M8828" s="5" t="s">
        <v>96</v>
      </c>
      <c r="N8828" s="19">
        <v>9784000247689</v>
      </c>
    </row>
    <row r="8829" spans="1:14" ht="15.75" customHeight="1" x14ac:dyDescent="0.2">
      <c r="A8829" s="14">
        <v>35</v>
      </c>
      <c r="B8829" s="16">
        <v>930</v>
      </c>
      <c r="C8829" s="14" t="s">
        <v>13110</v>
      </c>
      <c r="D8829" s="17">
        <v>1</v>
      </c>
      <c r="E8829" s="5" t="s">
        <v>13111</v>
      </c>
      <c r="F8829" s="5">
        <v>0</v>
      </c>
      <c r="G8829" s="5" t="s">
        <v>6481</v>
      </c>
      <c r="H8829" s="20" t="str">
        <f ca="1">IFERROR(__xludf.DUMMYFUNCTION("GOOGLETRANSLATE(VIET!K8829,""vi"",""en"")"),"History")</f>
        <v>History</v>
      </c>
      <c r="I8829" s="5">
        <v>0</v>
      </c>
      <c r="J8829" s="5">
        <v>2012</v>
      </c>
      <c r="K8829" s="5">
        <v>1</v>
      </c>
      <c r="L8829" s="5" t="s">
        <v>886</v>
      </c>
      <c r="M8829" s="5" t="s">
        <v>96</v>
      </c>
      <c r="N8829" s="19">
        <v>9784081570027</v>
      </c>
    </row>
    <row r="8830" spans="1:14" ht="15.75" customHeight="1" x14ac:dyDescent="0.2">
      <c r="A8830" s="14">
        <v>36</v>
      </c>
      <c r="B8830" s="16">
        <v>930</v>
      </c>
      <c r="C8830" s="14" t="s">
        <v>13112</v>
      </c>
      <c r="D8830" s="17">
        <v>1</v>
      </c>
      <c r="E8830" s="5" t="s">
        <v>13113</v>
      </c>
      <c r="F8830" s="5">
        <v>0</v>
      </c>
      <c r="G8830" s="5" t="s">
        <v>13114</v>
      </c>
      <c r="H8830" s="20" t="str">
        <f ca="1">IFERROR(__xludf.DUMMYFUNCTION("GOOGLETRANSLATE(VIET!K8830,""vi"",""en"")"),"History")</f>
        <v>History</v>
      </c>
      <c r="I8830" s="5">
        <v>4</v>
      </c>
      <c r="J8830" s="5">
        <v>2014</v>
      </c>
      <c r="K8830" s="5">
        <v>2</v>
      </c>
      <c r="L8830" s="5" t="s">
        <v>12972</v>
      </c>
      <c r="M8830" s="5" t="s">
        <v>96</v>
      </c>
      <c r="N8830" s="19">
        <v>9784750328430</v>
      </c>
    </row>
    <row r="8831" spans="1:14" ht="15.75" customHeight="1" x14ac:dyDescent="0.2">
      <c r="A8831" s="14">
        <v>37</v>
      </c>
      <c r="B8831" s="16">
        <v>930</v>
      </c>
      <c r="C8831" s="14" t="s">
        <v>13115</v>
      </c>
      <c r="D8831" s="17">
        <v>1</v>
      </c>
      <c r="E8831" s="5" t="s">
        <v>13116</v>
      </c>
      <c r="F8831" s="5">
        <v>0</v>
      </c>
      <c r="G8831" s="5" t="s">
        <v>12968</v>
      </c>
      <c r="H8831" s="20" t="str">
        <f ca="1">IFERROR(__xludf.DUMMYFUNCTION("GOOGLETRANSLATE(VIET!K8831,""vi"",""en"")"),"History · Geography · Culture")</f>
        <v>History · Geography · Culture</v>
      </c>
      <c r="I8831" s="5">
        <v>0</v>
      </c>
      <c r="J8831" s="5">
        <v>2017</v>
      </c>
      <c r="K8831" s="5">
        <v>1</v>
      </c>
      <c r="L8831" s="5" t="s">
        <v>4054</v>
      </c>
      <c r="M8831" s="5" t="s">
        <v>96</v>
      </c>
      <c r="N8831" s="19">
        <v>9784839603076</v>
      </c>
    </row>
    <row r="8832" spans="1:14" ht="15.75" customHeight="1" x14ac:dyDescent="0.2">
      <c r="A8832" s="14">
        <v>38</v>
      </c>
      <c r="B8832" s="16">
        <v>930</v>
      </c>
      <c r="C8832" s="14" t="s">
        <v>13118</v>
      </c>
      <c r="D8832" s="17">
        <v>1</v>
      </c>
      <c r="E8832" s="5" t="s">
        <v>13119</v>
      </c>
      <c r="F8832" s="5" t="s">
        <v>13120</v>
      </c>
      <c r="G8832" s="5" t="s">
        <v>13121</v>
      </c>
      <c r="H8832" s="20" t="str">
        <f ca="1">IFERROR(__xludf.DUMMYFUNCTION("GOOGLETRANSLATE(VIET!K8832,""vi"",""en"")"),"History")</f>
        <v>History</v>
      </c>
      <c r="I8832" s="5">
        <v>0</v>
      </c>
      <c r="J8832" s="5">
        <v>2015</v>
      </c>
      <c r="K8832" s="5">
        <v>1</v>
      </c>
      <c r="L8832" s="5" t="s">
        <v>4054</v>
      </c>
      <c r="M8832" s="5" t="s">
        <v>96</v>
      </c>
      <c r="N8832" s="19">
        <v>9784839602918</v>
      </c>
    </row>
    <row r="8833" spans="1:14" ht="15.75" customHeight="1" x14ac:dyDescent="0.2">
      <c r="A8833" s="14">
        <v>39</v>
      </c>
      <c r="B8833" s="16">
        <v>930</v>
      </c>
      <c r="C8833" s="14" t="s">
        <v>13122</v>
      </c>
      <c r="D8833" s="17">
        <v>1</v>
      </c>
      <c r="E8833" s="5" t="s">
        <v>13123</v>
      </c>
      <c r="F8833" s="5">
        <v>0</v>
      </c>
      <c r="G8833" s="5" t="s">
        <v>13124</v>
      </c>
      <c r="H8833" s="20" t="str">
        <f ca="1">IFERROR(__xludf.DUMMYFUNCTION("GOOGLETRANSLATE(VIET!K8833,""vi"",""en"")"),"History · Geography · Culture")</f>
        <v>History · Geography · Culture</v>
      </c>
      <c r="I8833" s="5">
        <v>0</v>
      </c>
      <c r="J8833" s="5">
        <v>2018</v>
      </c>
      <c r="K8833" s="5">
        <v>1</v>
      </c>
      <c r="L8833" s="5" t="s">
        <v>13125</v>
      </c>
      <c r="M8833" s="5" t="s">
        <v>96</v>
      </c>
      <c r="N8833" s="19">
        <v>9784805508510</v>
      </c>
    </row>
    <row r="8834" spans="1:14" ht="15.75" customHeight="1" x14ac:dyDescent="0.2">
      <c r="A8834" s="14">
        <v>40</v>
      </c>
      <c r="B8834" s="16">
        <v>930</v>
      </c>
      <c r="C8834" s="14" t="s">
        <v>13126</v>
      </c>
      <c r="D8834" s="17">
        <v>1</v>
      </c>
      <c r="E8834" s="5" t="s">
        <v>13127</v>
      </c>
      <c r="F8834" s="5">
        <v>0</v>
      </c>
      <c r="G8834" s="5" t="s">
        <v>13128</v>
      </c>
      <c r="H8834" s="20" t="str">
        <f ca="1">IFERROR(__xludf.DUMMYFUNCTION("GOOGLETRANSLATE(VIET!K8834,""vi"",""en"")"),"History · Geography · Culture")</f>
        <v>History · Geography · Culture</v>
      </c>
      <c r="I8834" s="5">
        <v>0</v>
      </c>
      <c r="J8834" s="5">
        <v>2017</v>
      </c>
      <c r="K8834" s="5">
        <v>8</v>
      </c>
      <c r="L8834" s="5" t="s">
        <v>3873</v>
      </c>
      <c r="M8834" s="5" t="s">
        <v>96</v>
      </c>
      <c r="N8834" s="19">
        <v>9784121015969</v>
      </c>
    </row>
    <row r="8835" spans="1:14" ht="15.75" customHeight="1" x14ac:dyDescent="0.2">
      <c r="A8835" s="14">
        <v>41</v>
      </c>
      <c r="B8835" s="16">
        <v>930</v>
      </c>
      <c r="C8835" s="14" t="s">
        <v>13129</v>
      </c>
      <c r="D8835" s="17">
        <v>1</v>
      </c>
      <c r="E8835" s="5" t="s">
        <v>13130</v>
      </c>
      <c r="F8835" s="5">
        <v>0</v>
      </c>
      <c r="G8835" s="5" t="s">
        <v>386</v>
      </c>
      <c r="H8835" s="20" t="str">
        <f ca="1">IFERROR(__xludf.DUMMYFUNCTION("GOOGLETRANSLATE(VIET!K8835,""vi"",""en"")"),"History · Geography · Culture")</f>
        <v>History · Geography · Culture</v>
      </c>
      <c r="I8835" s="5">
        <v>0</v>
      </c>
      <c r="J8835" s="5">
        <v>2011</v>
      </c>
      <c r="K8835" s="5">
        <v>1</v>
      </c>
      <c r="L8835" s="5" t="s">
        <v>13131</v>
      </c>
      <c r="M8835" s="5" t="s">
        <v>96</v>
      </c>
      <c r="N8835" s="19">
        <v>9784886215567</v>
      </c>
    </row>
    <row r="8836" spans="1:14" ht="15.75" hidden="1" customHeight="1" x14ac:dyDescent="0.2">
      <c r="A8836" s="14">
        <v>0</v>
      </c>
      <c r="B8836" s="16">
        <v>0</v>
      </c>
      <c r="C8836" s="14">
        <v>0</v>
      </c>
      <c r="D8836" s="17">
        <v>0</v>
      </c>
      <c r="E8836" s="5">
        <v>0</v>
      </c>
      <c r="F8836" s="5">
        <v>0</v>
      </c>
      <c r="G8836" s="5">
        <v>0</v>
      </c>
      <c r="H8836" s="5">
        <v>0</v>
      </c>
      <c r="I8836" s="5">
        <v>0</v>
      </c>
      <c r="J8836" s="5">
        <v>0</v>
      </c>
      <c r="K8836" s="5">
        <v>0</v>
      </c>
      <c r="L8836" s="5">
        <v>0</v>
      </c>
      <c r="M8836" s="5">
        <v>0</v>
      </c>
      <c r="N8836" s="19">
        <v>0</v>
      </c>
    </row>
    <row r="8837" spans="1:14" ht="15.75" customHeight="1" x14ac:dyDescent="0.2">
      <c r="A8837" s="14">
        <v>1</v>
      </c>
      <c r="B8837" s="16">
        <v>940</v>
      </c>
      <c r="C8837" s="14" t="s">
        <v>13132</v>
      </c>
      <c r="D8837" s="17">
        <v>1</v>
      </c>
      <c r="E8837" s="5" t="s">
        <v>13133</v>
      </c>
      <c r="F8837" s="5" t="s">
        <v>13134</v>
      </c>
      <c r="G8837" s="5" t="s">
        <v>13135</v>
      </c>
      <c r="H8837" s="20" t="str">
        <f ca="1">IFERROR(__xludf.DUMMYFUNCTION("GOOGLETRANSLATE(VIET!K8837,""vi"",""en"")"),"Social science")</f>
        <v>Social science</v>
      </c>
      <c r="I8837" s="5">
        <v>0</v>
      </c>
      <c r="J8837" s="5">
        <v>1993</v>
      </c>
      <c r="K8837" s="5">
        <v>1</v>
      </c>
      <c r="L8837" s="5" t="s">
        <v>5564</v>
      </c>
      <c r="M8837" s="5" t="s">
        <v>96</v>
      </c>
      <c r="N8837" s="19">
        <v>4377309862</v>
      </c>
    </row>
    <row r="8838" spans="1:14" ht="15.75" customHeight="1" x14ac:dyDescent="0.2">
      <c r="A8838" s="14">
        <v>2</v>
      </c>
      <c r="B8838" s="16">
        <v>940</v>
      </c>
      <c r="C8838" s="14" t="s">
        <v>13137</v>
      </c>
      <c r="D8838" s="17">
        <v>2</v>
      </c>
      <c r="E8838" s="5" t="s">
        <v>13138</v>
      </c>
      <c r="F8838" s="5" t="s">
        <v>32</v>
      </c>
      <c r="G8838" s="5" t="s">
        <v>13139</v>
      </c>
      <c r="H8838" s="20" t="str">
        <f ca="1">IFERROR(__xludf.DUMMYFUNCTION("GOOGLETRANSLATE(VIET!K8838,""vi"",""en"")"),"Social science")</f>
        <v>Social science</v>
      </c>
      <c r="I8838" s="5">
        <v>0</v>
      </c>
      <c r="J8838" s="5">
        <v>2005</v>
      </c>
      <c r="K8838" s="5">
        <v>2</v>
      </c>
      <c r="L8838" s="5" t="s">
        <v>12972</v>
      </c>
      <c r="M8838" s="5" t="s">
        <v>96</v>
      </c>
      <c r="N8838" s="19">
        <v>4750319007</v>
      </c>
    </row>
    <row r="8839" spans="1:14" ht="15.75" customHeight="1" x14ac:dyDescent="0.2">
      <c r="A8839" s="14">
        <v>3</v>
      </c>
      <c r="B8839" s="16">
        <v>940</v>
      </c>
      <c r="C8839" s="14" t="s">
        <v>13140</v>
      </c>
      <c r="D8839" s="17">
        <v>1</v>
      </c>
      <c r="E8839" s="5" t="s">
        <v>13141</v>
      </c>
      <c r="F8839" s="5" t="s">
        <v>32</v>
      </c>
      <c r="G8839" s="5" t="s">
        <v>13142</v>
      </c>
      <c r="H8839" s="20" t="str">
        <f ca="1">IFERROR(__xludf.DUMMYFUNCTION("GOOGLETRANSLATE(VIET!K8839,""vi"",""en"")"),"Social science")</f>
        <v>Social science</v>
      </c>
      <c r="I8839" s="5">
        <v>0</v>
      </c>
      <c r="J8839" s="5">
        <v>2002</v>
      </c>
      <c r="K8839" s="5">
        <v>0</v>
      </c>
      <c r="L8839" s="5" t="s">
        <v>13143</v>
      </c>
      <c r="M8839" s="5" t="s">
        <v>96</v>
      </c>
      <c r="N8839" s="19">
        <v>4897721814</v>
      </c>
    </row>
    <row r="8840" spans="1:14" ht="15.75" customHeight="1" x14ac:dyDescent="0.2">
      <c r="A8840" s="14">
        <v>4</v>
      </c>
      <c r="B8840" s="16">
        <v>940</v>
      </c>
      <c r="C8840" s="14" t="s">
        <v>13144</v>
      </c>
      <c r="D8840" s="17">
        <v>1</v>
      </c>
      <c r="E8840" s="5" t="s">
        <v>13145</v>
      </c>
      <c r="F8840" s="5" t="s">
        <v>32</v>
      </c>
      <c r="G8840" s="5" t="s">
        <v>13146</v>
      </c>
      <c r="H8840" s="20" t="str">
        <f ca="1">IFERROR(__xludf.DUMMYFUNCTION("GOOGLETRANSLATE(VIET!K8840,""vi"",""en"")"),"Social science")</f>
        <v>Social science</v>
      </c>
      <c r="I8840" s="5">
        <v>0</v>
      </c>
      <c r="J8840" s="5">
        <v>2001</v>
      </c>
      <c r="K8840" s="5">
        <v>1</v>
      </c>
      <c r="L8840" s="5" t="s">
        <v>5307</v>
      </c>
      <c r="M8840" s="5" t="s">
        <v>96</v>
      </c>
      <c r="N8840" s="19">
        <v>9784773625134</v>
      </c>
    </row>
    <row r="8841" spans="1:14" ht="15.75" customHeight="1" x14ac:dyDescent="0.2">
      <c r="A8841" s="14">
        <v>5</v>
      </c>
      <c r="B8841" s="16">
        <v>940</v>
      </c>
      <c r="C8841" s="14" t="s">
        <v>13147</v>
      </c>
      <c r="D8841" s="17">
        <v>2</v>
      </c>
      <c r="E8841" s="5" t="s">
        <v>13148</v>
      </c>
      <c r="F8841" s="5">
        <v>0</v>
      </c>
      <c r="G8841" s="5" t="s">
        <v>13149</v>
      </c>
      <c r="H8841" s="20" t="str">
        <f ca="1">IFERROR(__xludf.DUMMYFUNCTION("GOOGLETRANSLATE(VIET!K8841,""vi"",""en"")"),"Social science")</f>
        <v>Social science</v>
      </c>
      <c r="I8841" s="5">
        <v>0</v>
      </c>
      <c r="J8841" s="5">
        <v>2008</v>
      </c>
      <c r="K8841" s="5">
        <v>1</v>
      </c>
      <c r="L8841" s="5" t="s">
        <v>409</v>
      </c>
      <c r="M8841" s="5" t="s">
        <v>96</v>
      </c>
      <c r="N8841" s="19">
        <v>9784004311454</v>
      </c>
    </row>
    <row r="8842" spans="1:14" ht="15.75" customHeight="1" x14ac:dyDescent="0.2">
      <c r="A8842" s="14">
        <v>6</v>
      </c>
      <c r="B8842" s="16">
        <v>940</v>
      </c>
      <c r="C8842" s="14" t="s">
        <v>13150</v>
      </c>
      <c r="D8842" s="17">
        <v>1</v>
      </c>
      <c r="E8842" s="5" t="s">
        <v>13151</v>
      </c>
      <c r="F8842" s="5" t="s">
        <v>32</v>
      </c>
      <c r="G8842" s="5" t="s">
        <v>13152</v>
      </c>
      <c r="H8842" s="20" t="str">
        <f ca="1">IFERROR(__xludf.DUMMYFUNCTION("GOOGLETRANSLATE(VIET!K8842,""vi"",""en"")"),"Law")</f>
        <v>Law</v>
      </c>
      <c r="I8842" s="5">
        <v>0</v>
      </c>
      <c r="J8842" s="5">
        <v>2007</v>
      </c>
      <c r="K8842" s="5">
        <v>1</v>
      </c>
      <c r="L8842" s="5" t="s">
        <v>12972</v>
      </c>
      <c r="M8842" s="5" t="s">
        <v>96</v>
      </c>
      <c r="N8842" s="19">
        <v>9784750325071</v>
      </c>
    </row>
    <row r="8843" spans="1:14" ht="15.75" customHeight="1" x14ac:dyDescent="0.2">
      <c r="A8843" s="14">
        <v>7</v>
      </c>
      <c r="B8843" s="16">
        <v>940</v>
      </c>
      <c r="C8843" s="14" t="s">
        <v>13153</v>
      </c>
      <c r="D8843" s="17">
        <v>1</v>
      </c>
      <c r="E8843" s="5" t="s">
        <v>13154</v>
      </c>
      <c r="F8843" s="5">
        <v>0</v>
      </c>
      <c r="G8843" s="5" t="s">
        <v>13155</v>
      </c>
      <c r="H8843" s="20" t="str">
        <f ca="1">IFERROR(__xludf.DUMMYFUNCTION("GOOGLETRANSLATE(VIET!K8843,""vi"",""en"")"),"Religious beliefs")</f>
        <v>Religious beliefs</v>
      </c>
      <c r="I8843" s="5">
        <v>0</v>
      </c>
      <c r="J8843" s="5">
        <v>2008</v>
      </c>
      <c r="K8843" s="5">
        <v>3</v>
      </c>
      <c r="L8843" s="5" t="s">
        <v>4074</v>
      </c>
      <c r="M8843" s="5" t="s">
        <v>96</v>
      </c>
      <c r="N8843" s="19">
        <v>9784122035249</v>
      </c>
    </row>
    <row r="8844" spans="1:14" ht="15.75" customHeight="1" x14ac:dyDescent="0.2">
      <c r="A8844" s="14">
        <v>8</v>
      </c>
      <c r="B8844" s="16">
        <v>940</v>
      </c>
      <c r="C8844" s="14" t="s">
        <v>13157</v>
      </c>
      <c r="D8844" s="17">
        <v>1</v>
      </c>
      <c r="E8844" s="5" t="s">
        <v>13158</v>
      </c>
      <c r="F8844" s="5">
        <v>0</v>
      </c>
      <c r="G8844" s="5" t="s">
        <v>13159</v>
      </c>
      <c r="H8844" s="20" t="str">
        <f ca="1">IFERROR(__xludf.DUMMYFUNCTION("GOOGLETRANSLATE(VIET!K8844,""vi"",""en"")"),"Religious beliefs")</f>
        <v>Religious beliefs</v>
      </c>
      <c r="I8844" s="5">
        <v>0</v>
      </c>
      <c r="J8844" s="5">
        <v>2000</v>
      </c>
      <c r="K8844" s="5">
        <v>1</v>
      </c>
      <c r="L8844" s="5" t="s">
        <v>12972</v>
      </c>
      <c r="M8844" s="5" t="s">
        <v>96</v>
      </c>
      <c r="N8844" s="19">
        <v>9784750313658</v>
      </c>
    </row>
    <row r="8845" spans="1:14" ht="15.75" customHeight="1" x14ac:dyDescent="0.2">
      <c r="A8845" s="14">
        <v>9</v>
      </c>
      <c r="B8845" s="16">
        <v>940</v>
      </c>
      <c r="C8845" s="14" t="s">
        <v>13160</v>
      </c>
      <c r="D8845" s="17">
        <v>1</v>
      </c>
      <c r="E8845" s="5" t="s">
        <v>13161</v>
      </c>
      <c r="F8845" s="5">
        <v>0</v>
      </c>
      <c r="G8845" s="5" t="s">
        <v>13162</v>
      </c>
      <c r="H8845" s="20" t="str">
        <f ca="1">IFERROR(__xludf.DUMMYFUNCTION("GOOGLETRANSLATE(VIET!K8845,""vi"",""en"")"),"Society")</f>
        <v>Society</v>
      </c>
      <c r="I8845" s="5">
        <v>0</v>
      </c>
      <c r="J8845" s="5">
        <v>2007</v>
      </c>
      <c r="K8845" s="5">
        <v>0</v>
      </c>
      <c r="L8845" s="5" t="s">
        <v>2183</v>
      </c>
      <c r="M8845" s="5" t="s">
        <v>96</v>
      </c>
      <c r="N8845" s="19">
        <v>0</v>
      </c>
    </row>
    <row r="8846" spans="1:14" ht="15.75" customHeight="1" x14ac:dyDescent="0.2">
      <c r="A8846" s="14">
        <v>10</v>
      </c>
      <c r="B8846" s="16">
        <v>940</v>
      </c>
      <c r="C8846" s="14" t="s">
        <v>13163</v>
      </c>
      <c r="D8846" s="17">
        <v>2</v>
      </c>
      <c r="E8846" s="5" t="s">
        <v>13164</v>
      </c>
      <c r="F8846" s="5" t="s">
        <v>32</v>
      </c>
      <c r="G8846" s="5" t="s">
        <v>32</v>
      </c>
      <c r="H8846" s="20" t="str">
        <f ca="1">IFERROR(__xludf.DUMMYFUNCTION("GOOGLETRANSLATE(VIET!K8846,""vi"",""en"")"),"Society")</f>
        <v>Society</v>
      </c>
      <c r="I8846" s="5">
        <v>0</v>
      </c>
      <c r="J8846" s="5">
        <v>2009</v>
      </c>
      <c r="K8846" s="5">
        <v>1</v>
      </c>
      <c r="L8846" s="5" t="s">
        <v>3803</v>
      </c>
      <c r="M8846" s="5" t="s">
        <v>96</v>
      </c>
      <c r="N8846" s="19">
        <v>9784870151673</v>
      </c>
    </row>
    <row r="8847" spans="1:14" ht="15.75" customHeight="1" x14ac:dyDescent="0.2">
      <c r="A8847" s="14">
        <v>11</v>
      </c>
      <c r="B8847" s="16">
        <v>940</v>
      </c>
      <c r="C8847" s="14" t="s">
        <v>13165</v>
      </c>
      <c r="D8847" s="17">
        <v>1</v>
      </c>
      <c r="E8847" s="5" t="s">
        <v>13166</v>
      </c>
      <c r="F8847" s="5">
        <v>0</v>
      </c>
      <c r="G8847" s="5" t="s">
        <v>13167</v>
      </c>
      <c r="H8847" s="20" t="str">
        <f ca="1">IFERROR(__xludf.DUMMYFUNCTION("GOOGLETRANSLATE(VIET!K8847,""vi"",""en"")"),"Society")</f>
        <v>Society</v>
      </c>
      <c r="I8847" s="5">
        <v>0</v>
      </c>
      <c r="J8847" s="5">
        <v>2008</v>
      </c>
      <c r="K8847" s="5">
        <v>1</v>
      </c>
      <c r="L8847" s="5" t="s">
        <v>12972</v>
      </c>
      <c r="M8847" s="5" t="s">
        <v>96</v>
      </c>
      <c r="N8847" s="19">
        <v>9784750328553</v>
      </c>
    </row>
    <row r="8848" spans="1:14" ht="15.75" customHeight="1" x14ac:dyDescent="0.2">
      <c r="A8848" s="14">
        <v>12</v>
      </c>
      <c r="B8848" s="16">
        <v>940</v>
      </c>
      <c r="C8848" s="14" t="s">
        <v>13168</v>
      </c>
      <c r="D8848" s="17">
        <v>1</v>
      </c>
      <c r="E8848" s="5" t="s">
        <v>13169</v>
      </c>
      <c r="F8848" s="5">
        <v>0</v>
      </c>
      <c r="G8848" s="5" t="s">
        <v>13170</v>
      </c>
      <c r="H8848" s="20" t="str">
        <f ca="1">IFERROR(__xludf.DUMMYFUNCTION("GOOGLETRANSLATE(VIET!K8848,""vi"",""en"")"),"0")</f>
        <v>0</v>
      </c>
      <c r="I8848" s="5">
        <v>0</v>
      </c>
      <c r="J8848" s="5">
        <v>2013</v>
      </c>
      <c r="K8848" s="5">
        <v>1</v>
      </c>
      <c r="L8848" s="5" t="s">
        <v>4054</v>
      </c>
      <c r="M8848" s="5">
        <v>0</v>
      </c>
      <c r="N8848" s="19">
        <v>9784839602727</v>
      </c>
    </row>
    <row r="8849" spans="1:14" ht="15.75" customHeight="1" x14ac:dyDescent="0.2">
      <c r="A8849" s="14">
        <v>13</v>
      </c>
      <c r="B8849" s="16">
        <v>940</v>
      </c>
      <c r="C8849" s="14" t="s">
        <v>13171</v>
      </c>
      <c r="D8849" s="17">
        <v>1</v>
      </c>
      <c r="E8849" s="5" t="s">
        <v>13172</v>
      </c>
      <c r="F8849" s="5">
        <v>0</v>
      </c>
      <c r="G8849" s="5" t="s">
        <v>13173</v>
      </c>
      <c r="H8849" s="20" t="str">
        <f ca="1">IFERROR(__xludf.DUMMYFUNCTION("GOOGLETRANSLATE(VIET!K8849,""vi"",""en"")"),"0")</f>
        <v>0</v>
      </c>
      <c r="I8849" s="5">
        <v>0</v>
      </c>
      <c r="J8849" s="5">
        <v>2006</v>
      </c>
      <c r="K8849" s="5">
        <v>3</v>
      </c>
      <c r="L8849" s="5" t="s">
        <v>4054</v>
      </c>
      <c r="M8849" s="5">
        <v>0</v>
      </c>
      <c r="N8849" s="19">
        <v>4839601070</v>
      </c>
    </row>
    <row r="8850" spans="1:14" ht="15.75" customHeight="1" x14ac:dyDescent="0.2">
      <c r="A8850" s="14">
        <v>1</v>
      </c>
      <c r="B8850" s="16">
        <v>950</v>
      </c>
      <c r="C8850" s="14" t="s">
        <v>13174</v>
      </c>
      <c r="D8850" s="17">
        <v>1</v>
      </c>
      <c r="E8850" s="5" t="s">
        <v>13175</v>
      </c>
      <c r="F8850" s="5">
        <v>0</v>
      </c>
      <c r="G8850" s="5" t="s">
        <v>13176</v>
      </c>
      <c r="H8850" s="20" t="str">
        <f ca="1">IFERROR(__xludf.DUMMYFUNCTION("GOOGLETRANSLATE(VIET!K8850,""vi"",""en"")"),"Construction and architecture")</f>
        <v>Construction and architecture</v>
      </c>
      <c r="I8850" s="5">
        <v>0</v>
      </c>
      <c r="J8850" s="5">
        <v>2006</v>
      </c>
      <c r="K8850" s="5">
        <v>1</v>
      </c>
      <c r="L8850" s="5" t="s">
        <v>2157</v>
      </c>
      <c r="M8850" s="5" t="s">
        <v>1400</v>
      </c>
      <c r="N8850" s="19">
        <v>0</v>
      </c>
    </row>
    <row r="8851" spans="1:14" ht="15.75" customHeight="1" x14ac:dyDescent="0.2">
      <c r="A8851" s="14">
        <v>2</v>
      </c>
      <c r="B8851" s="16">
        <v>950</v>
      </c>
      <c r="C8851" s="14" t="s">
        <v>13177</v>
      </c>
      <c r="D8851" s="17">
        <v>1</v>
      </c>
      <c r="E8851" s="5" t="s">
        <v>13178</v>
      </c>
      <c r="F8851" s="5" t="s">
        <v>13179</v>
      </c>
      <c r="G8851" s="5" t="s">
        <v>13180</v>
      </c>
      <c r="H8851" s="20" t="str">
        <f ca="1">IFERROR(__xludf.DUMMYFUNCTION("GOOGLETRANSLATE(VIET!K8851,""vi"",""en"")"),"Art")</f>
        <v>Art</v>
      </c>
      <c r="I8851" s="5">
        <v>0</v>
      </c>
      <c r="J8851" s="5">
        <v>2007</v>
      </c>
      <c r="K8851" s="5">
        <v>1</v>
      </c>
      <c r="L8851" s="5" t="s">
        <v>13181</v>
      </c>
      <c r="M8851" s="5" t="s">
        <v>307</v>
      </c>
      <c r="N8851" s="19">
        <v>9784882654148</v>
      </c>
    </row>
    <row r="8852" spans="1:14" ht="15.75" customHeight="1" x14ac:dyDescent="0.2">
      <c r="A8852" s="14">
        <v>3</v>
      </c>
      <c r="B8852" s="16">
        <v>950</v>
      </c>
      <c r="C8852" s="14" t="s">
        <v>13182</v>
      </c>
      <c r="D8852" s="17">
        <v>1</v>
      </c>
      <c r="E8852" s="5" t="s">
        <v>13183</v>
      </c>
      <c r="F8852" s="5" t="s">
        <v>13184</v>
      </c>
      <c r="G8852" s="5" t="s">
        <v>13185</v>
      </c>
      <c r="H8852" s="20" t="str">
        <f ca="1">IFERROR(__xludf.DUMMYFUNCTION("GOOGLETRANSLATE(VIET!K8852,""vi"",""en"")"),"Art")</f>
        <v>Art</v>
      </c>
      <c r="I8852" s="5">
        <v>0</v>
      </c>
      <c r="J8852" s="5">
        <v>2005</v>
      </c>
      <c r="K8852" s="5">
        <v>1</v>
      </c>
      <c r="L8852" s="5" t="s">
        <v>3187</v>
      </c>
      <c r="M8852" s="5" t="s">
        <v>307</v>
      </c>
      <c r="N8852" s="19">
        <v>0</v>
      </c>
    </row>
    <row r="8853" spans="1:14" ht="15.75" customHeight="1" x14ac:dyDescent="0.2">
      <c r="A8853" s="14">
        <v>4</v>
      </c>
      <c r="B8853" s="16">
        <v>950</v>
      </c>
      <c r="C8853" s="14" t="s">
        <v>13186</v>
      </c>
      <c r="D8853" s="17">
        <v>1</v>
      </c>
      <c r="E8853" s="5" t="s">
        <v>2698</v>
      </c>
      <c r="F8853" s="5">
        <v>0</v>
      </c>
      <c r="G8853" s="5" t="s">
        <v>2699</v>
      </c>
      <c r="H8853" s="20" t="str">
        <f ca="1">IFERROR(__xludf.DUMMYFUNCTION("GOOGLETRANSLATE(VIET!K8853,""vi"",""en"")"),"Art")</f>
        <v>Art</v>
      </c>
      <c r="I8853" s="5">
        <v>0</v>
      </c>
      <c r="J8853" s="5">
        <v>2012</v>
      </c>
      <c r="K8853" s="5">
        <v>1</v>
      </c>
      <c r="L8853" s="5" t="s">
        <v>2700</v>
      </c>
      <c r="M8853" s="5" t="s">
        <v>35</v>
      </c>
      <c r="N8853" s="19">
        <v>0</v>
      </c>
    </row>
    <row r="8854" spans="1:14" ht="15.75" customHeight="1" x14ac:dyDescent="0.2">
      <c r="A8854" s="14">
        <v>5</v>
      </c>
      <c r="B8854" s="16">
        <v>950</v>
      </c>
      <c r="C8854" s="14" t="s">
        <v>13187</v>
      </c>
      <c r="D8854" s="17">
        <v>1</v>
      </c>
      <c r="E8854" s="5" t="s">
        <v>13188</v>
      </c>
      <c r="F8854" s="5">
        <v>0</v>
      </c>
      <c r="G8854" s="5" t="s">
        <v>193</v>
      </c>
      <c r="H8854" s="20" t="str">
        <f ca="1">IFERROR(__xludf.DUMMYFUNCTION("GOOGLETRANSLATE(VIET!K8854,""vi"",""en"")"),"Art")</f>
        <v>Art</v>
      </c>
      <c r="I8854" s="5">
        <v>0</v>
      </c>
      <c r="J8854" s="5">
        <v>1996</v>
      </c>
      <c r="K8854" s="5">
        <v>1</v>
      </c>
      <c r="L8854" s="5" t="s">
        <v>2157</v>
      </c>
      <c r="M8854" s="5" t="s">
        <v>35</v>
      </c>
      <c r="N8854" s="19">
        <v>0</v>
      </c>
    </row>
    <row r="8855" spans="1:14" ht="15.75" customHeight="1" x14ac:dyDescent="0.2">
      <c r="A8855" s="14">
        <v>1</v>
      </c>
      <c r="B8855" s="16">
        <v>960</v>
      </c>
      <c r="C8855" s="14" t="s">
        <v>13189</v>
      </c>
      <c r="D8855" s="17">
        <v>1</v>
      </c>
      <c r="E8855" s="5" t="s">
        <v>13190</v>
      </c>
      <c r="F8855" s="5" t="s">
        <v>32</v>
      </c>
      <c r="G8855" s="5" t="s">
        <v>13191</v>
      </c>
      <c r="H8855" s="20" t="str">
        <f ca="1">IFERROR(__xludf.DUMMYFUNCTION("GOOGLETRANSLATE(VIET!K8855,""vi"",""en"")"),"Literary")</f>
        <v>Literary</v>
      </c>
      <c r="I8855" s="5">
        <v>0</v>
      </c>
      <c r="J8855" s="5">
        <v>2004</v>
      </c>
      <c r="K8855" s="5">
        <v>1</v>
      </c>
      <c r="L8855" s="5" t="s">
        <v>13193</v>
      </c>
      <c r="M8855" s="5" t="s">
        <v>96</v>
      </c>
      <c r="N8855" s="19">
        <v>0</v>
      </c>
    </row>
    <row r="8856" spans="1:14" ht="15.75" customHeight="1" x14ac:dyDescent="0.2">
      <c r="A8856" s="14">
        <v>2</v>
      </c>
      <c r="B8856" s="16">
        <v>960</v>
      </c>
      <c r="C8856" s="14" t="s">
        <v>13194</v>
      </c>
      <c r="D8856" s="17">
        <v>1</v>
      </c>
      <c r="E8856" s="5" t="s">
        <v>13195</v>
      </c>
      <c r="F8856" s="5" t="s">
        <v>32</v>
      </c>
      <c r="G8856" s="5" t="s">
        <v>13196</v>
      </c>
      <c r="H8856" s="20" t="str">
        <f ca="1">IFERROR(__xludf.DUMMYFUNCTION("GOOGLETRANSLATE(VIET!K8856,""vi"",""en"")"),"Literary")</f>
        <v>Literary</v>
      </c>
      <c r="I8856" s="5">
        <v>0</v>
      </c>
      <c r="J8856" s="5">
        <v>1995</v>
      </c>
      <c r="K8856" s="5">
        <v>1</v>
      </c>
      <c r="L8856" s="5" t="s">
        <v>4058</v>
      </c>
      <c r="M8856" s="5" t="s">
        <v>96</v>
      </c>
      <c r="N8856" s="19">
        <v>4938672227</v>
      </c>
    </row>
    <row r="8857" spans="1:14" ht="15.75" customHeight="1" x14ac:dyDescent="0.2">
      <c r="A8857" s="14">
        <v>3</v>
      </c>
      <c r="B8857" s="16">
        <v>960</v>
      </c>
      <c r="C8857" s="14" t="s">
        <v>13197</v>
      </c>
      <c r="D8857" s="17">
        <v>1</v>
      </c>
      <c r="E8857" s="5" t="s">
        <v>13198</v>
      </c>
      <c r="F8857" s="5" t="s">
        <v>13199</v>
      </c>
      <c r="G8857" s="5" t="s">
        <v>13200</v>
      </c>
      <c r="H8857" s="20" t="str">
        <f ca="1">IFERROR(__xludf.DUMMYFUNCTION("GOOGLETRANSLATE(VIET!K8857,""vi"",""en"")"),"Literary")</f>
        <v>Literary</v>
      </c>
      <c r="I8857" s="5">
        <v>0</v>
      </c>
      <c r="J8857" s="5">
        <v>2005</v>
      </c>
      <c r="K8857" s="5">
        <v>1</v>
      </c>
      <c r="L8857" s="5" t="s">
        <v>13201</v>
      </c>
      <c r="M8857" s="5" t="s">
        <v>96</v>
      </c>
      <c r="N8857" s="19">
        <v>9784860690892</v>
      </c>
    </row>
    <row r="8858" spans="1:14" ht="15.75" customHeight="1" x14ac:dyDescent="0.2">
      <c r="A8858" s="14">
        <v>4</v>
      </c>
      <c r="B8858" s="16">
        <v>960</v>
      </c>
      <c r="C8858" s="14" t="s">
        <v>13202</v>
      </c>
      <c r="D8858" s="17">
        <v>2</v>
      </c>
      <c r="E8858" s="5" t="s">
        <v>13203</v>
      </c>
      <c r="F8858" s="5" t="s">
        <v>32</v>
      </c>
      <c r="G8858" s="5" t="s">
        <v>13204</v>
      </c>
      <c r="H8858" s="20" t="str">
        <f ca="1">IFERROR(__xludf.DUMMYFUNCTION("GOOGLETRANSLATE(VIET!K8858,""vi"",""en"")"),"Literary")</f>
        <v>Literary</v>
      </c>
      <c r="I8858" s="5">
        <v>0</v>
      </c>
      <c r="J8858" s="5">
        <v>2000</v>
      </c>
      <c r="K8858" s="5">
        <v>5</v>
      </c>
      <c r="L8858" s="5" t="s">
        <v>4054</v>
      </c>
      <c r="M8858" s="5" t="s">
        <v>96</v>
      </c>
      <c r="N8858" s="19">
        <v>9784839601379</v>
      </c>
    </row>
    <row r="8859" spans="1:14" ht="15.75" customHeight="1" x14ac:dyDescent="0.2">
      <c r="A8859" s="14">
        <v>5</v>
      </c>
      <c r="B8859" s="16">
        <v>960</v>
      </c>
      <c r="C8859" s="14" t="s">
        <v>13205</v>
      </c>
      <c r="D8859" s="17">
        <v>1</v>
      </c>
      <c r="E8859" s="5" t="s">
        <v>13206</v>
      </c>
      <c r="F8859" s="5" t="s">
        <v>32</v>
      </c>
      <c r="G8859" s="5" t="s">
        <v>13207</v>
      </c>
      <c r="H8859" s="20" t="str">
        <f ca="1">IFERROR(__xludf.DUMMYFUNCTION("GOOGLETRANSLATE(VIET!K8859,""vi"",""en"")"),"Literary")</f>
        <v>Literary</v>
      </c>
      <c r="I8859" s="5">
        <v>0</v>
      </c>
      <c r="J8859" s="5">
        <v>1992</v>
      </c>
      <c r="K8859" s="5">
        <v>1</v>
      </c>
      <c r="L8859" s="5" t="s">
        <v>13208</v>
      </c>
      <c r="M8859" s="5" t="s">
        <v>96</v>
      </c>
      <c r="N8859" s="19">
        <v>4938672146</v>
      </c>
    </row>
    <row r="8860" spans="1:14" ht="15.75" customHeight="1" x14ac:dyDescent="0.2">
      <c r="A8860" s="14">
        <v>6</v>
      </c>
      <c r="B8860" s="16">
        <v>960</v>
      </c>
      <c r="C8860" s="14" t="s">
        <v>13209</v>
      </c>
      <c r="D8860" s="17">
        <v>1</v>
      </c>
      <c r="E8860" s="5" t="s">
        <v>13210</v>
      </c>
      <c r="F8860" s="5" t="s">
        <v>32</v>
      </c>
      <c r="G8860" s="5" t="s">
        <v>13211</v>
      </c>
      <c r="H8860" s="20" t="str">
        <f ca="1">IFERROR(__xludf.DUMMYFUNCTION("GOOGLETRANSLATE(VIET!K8860,""vi"",""en"")"),"Literary")</f>
        <v>Literary</v>
      </c>
      <c r="I8860" s="5">
        <v>0</v>
      </c>
      <c r="J8860" s="5">
        <v>2007</v>
      </c>
      <c r="K8860" s="5">
        <v>1</v>
      </c>
      <c r="L8860" s="5" t="s">
        <v>13212</v>
      </c>
      <c r="M8860" s="5" t="s">
        <v>96</v>
      </c>
      <c r="N8860" s="19">
        <v>9784839601379</v>
      </c>
    </row>
    <row r="8861" spans="1:14" ht="15.75" customHeight="1" x14ac:dyDescent="0.2">
      <c r="A8861" s="14">
        <v>7</v>
      </c>
      <c r="B8861" s="16">
        <v>960</v>
      </c>
      <c r="C8861" s="14" t="s">
        <v>13213</v>
      </c>
      <c r="D8861" s="17">
        <v>1</v>
      </c>
      <c r="E8861" s="5" t="s">
        <v>13214</v>
      </c>
      <c r="F8861" s="5" t="s">
        <v>32</v>
      </c>
      <c r="G8861" s="5" t="s">
        <v>32</v>
      </c>
      <c r="H8861" s="20" t="str">
        <f ca="1">IFERROR(__xludf.DUMMYFUNCTION("GOOGLETRANSLATE(VIET!K8861,""vi"",""en"")"),"Literary")</f>
        <v>Literary</v>
      </c>
      <c r="I8861" s="5">
        <v>0</v>
      </c>
      <c r="J8861" s="5">
        <v>2005</v>
      </c>
      <c r="K8861" s="5">
        <v>0</v>
      </c>
      <c r="L8861" s="5" t="s">
        <v>13215</v>
      </c>
      <c r="M8861" s="5" t="s">
        <v>96</v>
      </c>
      <c r="N8861" s="19">
        <v>0</v>
      </c>
    </row>
    <row r="8862" spans="1:14" ht="15.75" customHeight="1" x14ac:dyDescent="0.2">
      <c r="A8862" s="14">
        <v>8</v>
      </c>
      <c r="B8862" s="16">
        <v>960</v>
      </c>
      <c r="C8862" s="14" t="s">
        <v>13216</v>
      </c>
      <c r="D8862" s="17">
        <v>1</v>
      </c>
      <c r="E8862" s="5" t="s">
        <v>13217</v>
      </c>
      <c r="F8862" s="5" t="s">
        <v>13218</v>
      </c>
      <c r="G8862" s="5" t="s">
        <v>13219</v>
      </c>
      <c r="H8862" s="20" t="str">
        <f ca="1">IFERROR(__xludf.DUMMYFUNCTION("GOOGLETRANSLATE(VIET!K8862,""vi"",""en"")"),"Literary")</f>
        <v>Literary</v>
      </c>
      <c r="I8862" s="5">
        <v>0</v>
      </c>
      <c r="J8862" s="5">
        <v>2008</v>
      </c>
      <c r="K8862" s="5">
        <v>1</v>
      </c>
      <c r="L8862" s="5" t="s">
        <v>13220</v>
      </c>
      <c r="M8862" s="5" t="s">
        <v>96</v>
      </c>
      <c r="N8862" s="19">
        <v>9784766784282</v>
      </c>
    </row>
    <row r="8863" spans="1:14" ht="15.75" customHeight="1" x14ac:dyDescent="0.2">
      <c r="A8863" s="14">
        <v>9</v>
      </c>
      <c r="B8863" s="16">
        <v>960</v>
      </c>
      <c r="C8863" s="14" t="s">
        <v>13221</v>
      </c>
      <c r="D8863" s="17">
        <v>2</v>
      </c>
      <c r="E8863" s="5" t="s">
        <v>13222</v>
      </c>
      <c r="F8863" s="5" t="s">
        <v>32</v>
      </c>
      <c r="G8863" s="5" t="s">
        <v>13223</v>
      </c>
      <c r="H8863" s="20" t="str">
        <f ca="1">IFERROR(__xludf.DUMMYFUNCTION("GOOGLETRANSLATE(VIET!K8863,""vi"",""en"")"),"Literary")</f>
        <v>Literary</v>
      </c>
      <c r="I8863" s="5">
        <v>0</v>
      </c>
      <c r="J8863" s="5">
        <v>2005</v>
      </c>
      <c r="K8863" s="5">
        <v>0</v>
      </c>
      <c r="L8863" s="5" t="s">
        <v>13224</v>
      </c>
      <c r="M8863" s="5" t="s">
        <v>96</v>
      </c>
      <c r="N8863" s="19">
        <v>9784925108287</v>
      </c>
    </row>
    <row r="8864" spans="1:14" ht="15.75" customHeight="1" x14ac:dyDescent="0.2">
      <c r="A8864" s="14">
        <v>10</v>
      </c>
      <c r="B8864" s="16">
        <v>960</v>
      </c>
      <c r="C8864" s="14" t="s">
        <v>13225</v>
      </c>
      <c r="D8864" s="17">
        <v>1</v>
      </c>
      <c r="E8864" s="5" t="s">
        <v>13226</v>
      </c>
      <c r="F8864" s="5">
        <v>0</v>
      </c>
      <c r="G8864" s="5" t="s">
        <v>13227</v>
      </c>
      <c r="H8864" s="20" t="str">
        <f ca="1">IFERROR(__xludf.DUMMYFUNCTION("GOOGLETRANSLATE(VIET!K8864,""vi"",""en"")"),"Literary")</f>
        <v>Literary</v>
      </c>
      <c r="I8864" s="5">
        <v>0</v>
      </c>
      <c r="J8864" s="5">
        <v>1997</v>
      </c>
      <c r="K8864" s="5">
        <v>1</v>
      </c>
      <c r="L8864" s="5" t="s">
        <v>13228</v>
      </c>
      <c r="M8864" s="5" t="s">
        <v>96</v>
      </c>
      <c r="N8864" s="19">
        <v>9784795265158</v>
      </c>
    </row>
    <row r="8865" spans="1:14" ht="15.75" customHeight="1" x14ac:dyDescent="0.2">
      <c r="A8865" s="14">
        <v>11</v>
      </c>
      <c r="B8865" s="16">
        <v>960</v>
      </c>
      <c r="C8865" s="14" t="s">
        <v>13229</v>
      </c>
      <c r="D8865" s="17">
        <v>1</v>
      </c>
      <c r="E8865" s="5" t="s">
        <v>13226</v>
      </c>
      <c r="F8865" s="5">
        <v>0</v>
      </c>
      <c r="G8865" s="5" t="s">
        <v>13230</v>
      </c>
      <c r="H8865" s="20" t="str">
        <f ca="1">IFERROR(__xludf.DUMMYFUNCTION("GOOGLETRANSLATE(VIET!K8865,""vi"",""en"")"),"Literary")</f>
        <v>Literary</v>
      </c>
      <c r="I8865" s="5">
        <v>0</v>
      </c>
      <c r="J8865" s="5">
        <v>2008</v>
      </c>
      <c r="K8865" s="5">
        <v>1</v>
      </c>
      <c r="L8865" s="5" t="s">
        <v>1245</v>
      </c>
      <c r="M8865" s="5" t="s">
        <v>96</v>
      </c>
      <c r="N8865" s="19">
        <v>9784309709468</v>
      </c>
    </row>
    <row r="8866" spans="1:14" ht="15.75" customHeight="1" x14ac:dyDescent="0.2">
      <c r="A8866" s="14">
        <v>12</v>
      </c>
      <c r="B8866" s="16">
        <v>960</v>
      </c>
      <c r="C8866" s="14" t="s">
        <v>13231</v>
      </c>
      <c r="D8866" s="17">
        <v>1</v>
      </c>
      <c r="E8866" s="5" t="s">
        <v>13232</v>
      </c>
      <c r="F8866" s="5">
        <v>0</v>
      </c>
      <c r="G8866" s="5" t="s">
        <v>13233</v>
      </c>
      <c r="H8866" s="20" t="str">
        <f ca="1">IFERROR(__xludf.DUMMYFUNCTION("GOOGLETRANSLATE(VIET!K8866,""vi"",""en"")"),"Literary")</f>
        <v>Literary</v>
      </c>
      <c r="I8866" s="5">
        <v>0</v>
      </c>
      <c r="J8866" s="5">
        <v>2011</v>
      </c>
      <c r="K8866" s="5">
        <v>1</v>
      </c>
      <c r="L8866" s="5" t="s">
        <v>13234</v>
      </c>
      <c r="M8866" s="5" t="s">
        <v>1400</v>
      </c>
      <c r="N8866" s="19">
        <v>0</v>
      </c>
    </row>
    <row r="8867" spans="1:14" ht="15.75" customHeight="1" x14ac:dyDescent="0.2">
      <c r="A8867" s="14">
        <v>13</v>
      </c>
      <c r="B8867" s="16">
        <v>960</v>
      </c>
      <c r="C8867" s="14" t="s">
        <v>13235</v>
      </c>
      <c r="D8867" s="17">
        <v>2</v>
      </c>
      <c r="E8867" s="5" t="s">
        <v>13236</v>
      </c>
      <c r="F8867" s="5">
        <v>0</v>
      </c>
      <c r="G8867" s="5" t="s">
        <v>13237</v>
      </c>
      <c r="H8867" s="20" t="str">
        <f ca="1">IFERROR(__xludf.DUMMYFUNCTION("GOOGLETRANSLATE(VIET!K8867,""vi"",""en"")"),"Literary")</f>
        <v>Literary</v>
      </c>
      <c r="I8867" s="5">
        <v>0</v>
      </c>
      <c r="J8867" s="5">
        <v>2011</v>
      </c>
      <c r="K8867" s="5">
        <v>1</v>
      </c>
      <c r="L8867" s="5" t="s">
        <v>13238</v>
      </c>
      <c r="M8867" s="5" t="s">
        <v>1400</v>
      </c>
      <c r="N8867" s="19">
        <v>8936037748313</v>
      </c>
    </row>
    <row r="8868" spans="1:14" ht="15.75" customHeight="1" x14ac:dyDescent="0.2">
      <c r="A8868" s="14">
        <v>14</v>
      </c>
      <c r="B8868" s="16">
        <v>960</v>
      </c>
      <c r="C8868" s="14" t="s">
        <v>13239</v>
      </c>
      <c r="D8868" s="17">
        <v>1</v>
      </c>
      <c r="E8868" s="5" t="s">
        <v>12856</v>
      </c>
      <c r="F8868" s="5">
        <v>0</v>
      </c>
      <c r="G8868" s="5" t="s">
        <v>12857</v>
      </c>
      <c r="H8868" s="20" t="str">
        <f ca="1">IFERROR(__xludf.DUMMYFUNCTION("GOOGLETRANSLATE(VIET!K8868,""vi"",""en"")"),"Literary")</f>
        <v>Literary</v>
      </c>
      <c r="I8868" s="5">
        <v>0</v>
      </c>
      <c r="J8868" s="5">
        <v>2011</v>
      </c>
      <c r="K8868" s="5">
        <v>1</v>
      </c>
      <c r="L8868" s="5" t="s">
        <v>11519</v>
      </c>
      <c r="M8868" s="5" t="s">
        <v>1400</v>
      </c>
      <c r="N8868" s="19">
        <v>9786045801642</v>
      </c>
    </row>
    <row r="8869" spans="1:14" ht="15.75" customHeight="1" x14ac:dyDescent="0.2">
      <c r="A8869" s="14">
        <v>15</v>
      </c>
      <c r="B8869" s="16">
        <v>960</v>
      </c>
      <c r="C8869" s="14" t="s">
        <v>13240</v>
      </c>
      <c r="D8869" s="17">
        <v>1</v>
      </c>
      <c r="E8869" s="5" t="s">
        <v>13241</v>
      </c>
      <c r="F8869" s="5">
        <v>0</v>
      </c>
      <c r="G8869" s="5" t="s">
        <v>6481</v>
      </c>
      <c r="H8869" s="20" t="str">
        <f ca="1">IFERROR(__xludf.DUMMYFUNCTION("GOOGLETRANSLATE(VIET!K8869,""vi"",""en"")"),"Literary")</f>
        <v>Literary</v>
      </c>
      <c r="I8869" s="5">
        <v>1</v>
      </c>
      <c r="J8869" s="5">
        <v>1990</v>
      </c>
      <c r="K8869" s="5">
        <v>1</v>
      </c>
      <c r="L8869" s="5" t="s">
        <v>457</v>
      </c>
      <c r="M8869" s="5" t="s">
        <v>96</v>
      </c>
      <c r="N8869" s="19" t="s">
        <v>13242</v>
      </c>
    </row>
    <row r="8870" spans="1:14" ht="15.75" customHeight="1" x14ac:dyDescent="0.2">
      <c r="A8870" s="14">
        <v>16</v>
      </c>
      <c r="B8870" s="16">
        <v>960</v>
      </c>
      <c r="C8870" s="14" t="s">
        <v>13243</v>
      </c>
      <c r="D8870" s="17">
        <v>1</v>
      </c>
      <c r="E8870" s="5" t="s">
        <v>13244</v>
      </c>
      <c r="F8870" s="5">
        <v>0</v>
      </c>
      <c r="G8870" s="5" t="s">
        <v>13245</v>
      </c>
      <c r="H8870" s="20" t="str">
        <f ca="1">IFERROR(__xludf.DUMMYFUNCTION("GOOGLETRANSLATE(VIET!K8870,""vi"",""en"")"),"Literary")</f>
        <v>Literary</v>
      </c>
      <c r="I8870" s="5">
        <v>0</v>
      </c>
      <c r="J8870" s="5">
        <v>1988</v>
      </c>
      <c r="K8870" s="5" t="s">
        <v>3172</v>
      </c>
      <c r="L8870" s="5" t="s">
        <v>2183</v>
      </c>
      <c r="M8870" s="5" t="s">
        <v>96</v>
      </c>
      <c r="N8870" s="19">
        <v>4908809620886</v>
      </c>
    </row>
    <row r="8871" spans="1:14" ht="15.75" customHeight="1" x14ac:dyDescent="0.2">
      <c r="A8871" s="14">
        <v>17</v>
      </c>
      <c r="B8871" s="16">
        <v>960</v>
      </c>
      <c r="C8871" s="14" t="s">
        <v>13246</v>
      </c>
      <c r="D8871" s="17">
        <v>1</v>
      </c>
      <c r="E8871" s="5" t="s">
        <v>13247</v>
      </c>
      <c r="F8871" s="5">
        <v>0</v>
      </c>
      <c r="G8871" s="5" t="s">
        <v>13248</v>
      </c>
      <c r="H8871" s="20" t="str">
        <f ca="1">IFERROR(__xludf.DUMMYFUNCTION("GOOGLETRANSLATE(VIET!K8871,""vi"",""en"")"),"Literary")</f>
        <v>Literary</v>
      </c>
      <c r="I8871" s="5">
        <v>0</v>
      </c>
      <c r="J8871" s="5">
        <v>2011</v>
      </c>
      <c r="K8871" s="5">
        <v>1</v>
      </c>
      <c r="L8871" s="5" t="s">
        <v>13249</v>
      </c>
      <c r="M8871" s="5" t="s">
        <v>96</v>
      </c>
      <c r="N8871" s="19">
        <v>9784886837080</v>
      </c>
    </row>
    <row r="8872" spans="1:14" ht="15.75" customHeight="1" x14ac:dyDescent="0.2">
      <c r="A8872" s="14">
        <v>18</v>
      </c>
      <c r="B8872" s="16">
        <v>960</v>
      </c>
      <c r="C8872" s="14" t="s">
        <v>13250</v>
      </c>
      <c r="D8872" s="17">
        <v>1</v>
      </c>
      <c r="E8872" s="5" t="s">
        <v>13251</v>
      </c>
      <c r="F8872" s="5">
        <v>0</v>
      </c>
      <c r="G8872" s="5" t="s">
        <v>6725</v>
      </c>
      <c r="H8872" s="20" t="str">
        <f ca="1">IFERROR(__xludf.DUMMYFUNCTION("GOOGLETRANSLATE(VIET!K8872,""vi"",""en"")"),"Literary")</f>
        <v>Literary</v>
      </c>
      <c r="I8872" s="5">
        <v>1</v>
      </c>
      <c r="J8872" s="5">
        <v>2009</v>
      </c>
      <c r="K8872" s="5">
        <v>4</v>
      </c>
      <c r="L8872" s="5" t="s">
        <v>414</v>
      </c>
      <c r="M8872" s="5" t="s">
        <v>96</v>
      </c>
      <c r="N8872" s="19">
        <v>9784062149655</v>
      </c>
    </row>
    <row r="8873" spans="1:14" ht="15.75" customHeight="1" x14ac:dyDescent="0.2">
      <c r="A8873" s="14">
        <v>19</v>
      </c>
      <c r="B8873" s="16">
        <v>960</v>
      </c>
      <c r="C8873" s="14" t="s">
        <v>13252</v>
      </c>
      <c r="D8873" s="17">
        <v>1</v>
      </c>
      <c r="E8873" s="5" t="s">
        <v>13253</v>
      </c>
      <c r="F8873" s="5">
        <v>0</v>
      </c>
      <c r="G8873" s="5" t="s">
        <v>6725</v>
      </c>
      <c r="H8873" s="20" t="str">
        <f ca="1">IFERROR(__xludf.DUMMYFUNCTION("GOOGLETRANSLATE(VIET!K8873,""vi"",""en"")"),"Literary")</f>
        <v>Literary</v>
      </c>
      <c r="I8873" s="5">
        <v>2</v>
      </c>
      <c r="J8873" s="5">
        <v>2009</v>
      </c>
      <c r="K8873" s="5">
        <v>4</v>
      </c>
      <c r="L8873" s="5" t="s">
        <v>414</v>
      </c>
      <c r="M8873" s="5" t="s">
        <v>96</v>
      </c>
      <c r="N8873" s="19">
        <v>9784062149662</v>
      </c>
    </row>
    <row r="8874" spans="1:14" ht="15.75" customHeight="1" x14ac:dyDescent="0.2">
      <c r="A8874" s="14">
        <v>20</v>
      </c>
      <c r="B8874" s="16">
        <v>960</v>
      </c>
      <c r="C8874" s="14" t="s">
        <v>13254</v>
      </c>
      <c r="D8874" s="17">
        <v>1</v>
      </c>
      <c r="E8874" s="5" t="s">
        <v>13255</v>
      </c>
      <c r="F8874" s="5">
        <v>0</v>
      </c>
      <c r="G8874" s="5" t="s">
        <v>13256</v>
      </c>
      <c r="H8874" s="20" t="str">
        <f ca="1">IFERROR(__xludf.DUMMYFUNCTION("GOOGLETRANSLATE(VIET!K8874,""vi"",""en"")"),"Literary")</f>
        <v>Literary</v>
      </c>
      <c r="I8874" s="5">
        <v>0</v>
      </c>
      <c r="J8874" s="5">
        <v>2008</v>
      </c>
      <c r="K8874" s="5">
        <v>1</v>
      </c>
      <c r="L8874" s="5" t="s">
        <v>13257</v>
      </c>
      <c r="M8874" s="5" t="s">
        <v>96</v>
      </c>
      <c r="N8874" s="19">
        <v>9784876160044</v>
      </c>
    </row>
    <row r="8875" spans="1:14" ht="15.75" customHeight="1" x14ac:dyDescent="0.2">
      <c r="A8875" s="14">
        <v>21</v>
      </c>
      <c r="B8875" s="16">
        <v>960</v>
      </c>
      <c r="C8875" s="14" t="s">
        <v>13258</v>
      </c>
      <c r="D8875" s="17">
        <v>1</v>
      </c>
      <c r="E8875" s="5" t="s">
        <v>13259</v>
      </c>
      <c r="F8875" s="5">
        <v>0</v>
      </c>
      <c r="G8875" s="5" t="s">
        <v>6200</v>
      </c>
      <c r="H8875" s="20" t="str">
        <f ca="1">IFERROR(__xludf.DUMMYFUNCTION("GOOGLETRANSLATE(VIET!K8875,""vi"",""en"")"),"Literary")</f>
        <v>Literary</v>
      </c>
      <c r="I8875" s="5">
        <v>0</v>
      </c>
      <c r="J8875" s="5">
        <v>2008</v>
      </c>
      <c r="K8875" s="5">
        <v>5</v>
      </c>
      <c r="L8875" s="5" t="s">
        <v>4074</v>
      </c>
      <c r="M8875" s="5" t="s">
        <v>96</v>
      </c>
      <c r="N8875" s="19">
        <v>4122026849</v>
      </c>
    </row>
    <row r="8876" spans="1:14" ht="15.75" customHeight="1" x14ac:dyDescent="0.2">
      <c r="A8876" s="14">
        <v>22</v>
      </c>
      <c r="B8876" s="16">
        <v>960</v>
      </c>
      <c r="C8876" s="14" t="s">
        <v>13260</v>
      </c>
      <c r="D8876" s="17">
        <v>1</v>
      </c>
      <c r="E8876" s="5" t="s">
        <v>13261</v>
      </c>
      <c r="F8876" s="5">
        <v>0</v>
      </c>
      <c r="G8876" s="5" t="s">
        <v>13262</v>
      </c>
      <c r="H8876" s="20" t="str">
        <f ca="1">IFERROR(__xludf.DUMMYFUNCTION("GOOGLETRANSLATE(VIET!K8876,""vi"",""en"")"),"Literary")</f>
        <v>Literary</v>
      </c>
      <c r="I8876" s="5">
        <v>0</v>
      </c>
      <c r="J8876" s="5">
        <v>2009</v>
      </c>
      <c r="K8876" s="5">
        <v>1</v>
      </c>
      <c r="L8876" s="5" t="s">
        <v>13263</v>
      </c>
      <c r="M8876" s="5" t="s">
        <v>96</v>
      </c>
      <c r="N8876" s="19">
        <v>9784863100473</v>
      </c>
    </row>
    <row r="8877" spans="1:14" ht="15.75" customHeight="1" x14ac:dyDescent="0.2">
      <c r="A8877" s="14">
        <v>23</v>
      </c>
      <c r="B8877" s="16">
        <v>960</v>
      </c>
      <c r="C8877" s="14" t="s">
        <v>13264</v>
      </c>
      <c r="D8877" s="17">
        <v>1</v>
      </c>
      <c r="E8877" s="5" t="s">
        <v>13265</v>
      </c>
      <c r="F8877" s="5" t="s">
        <v>13266</v>
      </c>
      <c r="G8877" s="5" t="s">
        <v>13267</v>
      </c>
      <c r="H8877" s="20" t="str">
        <f ca="1">IFERROR(__xludf.DUMMYFUNCTION("GOOGLETRANSLATE(VIET!K8877,""vi"",""en"")"),"Literary")</f>
        <v>Literary</v>
      </c>
      <c r="I8877" s="5">
        <v>0</v>
      </c>
      <c r="J8877" s="5">
        <v>2003</v>
      </c>
      <c r="K8877" s="5">
        <v>1</v>
      </c>
      <c r="L8877" s="5" t="s">
        <v>13268</v>
      </c>
      <c r="M8877" s="5" t="s">
        <v>307</v>
      </c>
      <c r="N8877" s="19">
        <v>0</v>
      </c>
    </row>
    <row r="8878" spans="1:14" ht="15.75" customHeight="1" x14ac:dyDescent="0.2">
      <c r="A8878" s="14">
        <v>24</v>
      </c>
      <c r="B8878" s="16">
        <v>960</v>
      </c>
      <c r="C8878" s="14" t="s">
        <v>13269</v>
      </c>
      <c r="D8878" s="17">
        <v>1</v>
      </c>
      <c r="E8878" s="5" t="s">
        <v>13270</v>
      </c>
      <c r="F8878" s="5">
        <v>0</v>
      </c>
      <c r="G8878" s="5" t="s">
        <v>13271</v>
      </c>
      <c r="H8878" s="20" t="str">
        <f ca="1">IFERROR(__xludf.DUMMYFUNCTION("GOOGLETRANSLATE(VIET!K8878,""vi"",""en"")"),"Literary")</f>
        <v>Literary</v>
      </c>
      <c r="I8878" s="5">
        <v>0</v>
      </c>
      <c r="J8878" s="5">
        <v>1997</v>
      </c>
      <c r="K8878" s="5">
        <v>1</v>
      </c>
      <c r="L8878" s="5" t="s">
        <v>13272</v>
      </c>
      <c r="M8878" s="5" t="s">
        <v>96</v>
      </c>
      <c r="N8878" s="19">
        <v>4839700923</v>
      </c>
    </row>
    <row r="8879" spans="1:14" ht="15.75" customHeight="1" x14ac:dyDescent="0.2">
      <c r="A8879" s="14">
        <v>25</v>
      </c>
      <c r="B8879" s="16">
        <v>960</v>
      </c>
      <c r="C8879" s="14" t="s">
        <v>13273</v>
      </c>
      <c r="D8879" s="17">
        <v>1</v>
      </c>
      <c r="E8879" s="5" t="s">
        <v>13274</v>
      </c>
      <c r="F8879" s="5">
        <v>0</v>
      </c>
      <c r="G8879" s="5" t="s">
        <v>6481</v>
      </c>
      <c r="H8879" s="20" t="str">
        <f ca="1">IFERROR(__xludf.DUMMYFUNCTION("GOOGLETRANSLATE(VIET!K8879,""vi"",""en"")"),"Literary")</f>
        <v>Literary</v>
      </c>
      <c r="I8879" s="5">
        <v>0</v>
      </c>
      <c r="J8879" s="5">
        <v>2009</v>
      </c>
      <c r="K8879" s="5">
        <v>31</v>
      </c>
      <c r="L8879" s="5" t="s">
        <v>6201</v>
      </c>
      <c r="M8879" s="5" t="s">
        <v>96</v>
      </c>
      <c r="N8879" s="19">
        <v>9784101128092</v>
      </c>
    </row>
    <row r="8880" spans="1:14" ht="15.75" customHeight="1" x14ac:dyDescent="0.2">
      <c r="A8880" s="14">
        <v>26</v>
      </c>
      <c r="B8880" s="16">
        <v>960</v>
      </c>
      <c r="C8880" s="14" t="s">
        <v>13275</v>
      </c>
      <c r="D8880" s="17">
        <v>1</v>
      </c>
      <c r="E8880" s="5" t="s">
        <v>13276</v>
      </c>
      <c r="F8880" s="5">
        <v>0</v>
      </c>
      <c r="G8880" s="5" t="s">
        <v>6481</v>
      </c>
      <c r="H8880" s="20" t="str">
        <f ca="1">IFERROR(__xludf.DUMMYFUNCTION("GOOGLETRANSLATE(VIET!K8880,""vi"",""en"")"),"Literary")</f>
        <v>Literary</v>
      </c>
      <c r="I8880" s="5">
        <v>0</v>
      </c>
      <c r="J8880" s="5">
        <v>2009</v>
      </c>
      <c r="K8880" s="5">
        <v>34</v>
      </c>
      <c r="L8880" s="5" t="s">
        <v>6201</v>
      </c>
      <c r="M8880" s="5" t="s">
        <v>96</v>
      </c>
      <c r="N8880" s="19">
        <v>9784101128108</v>
      </c>
    </row>
    <row r="8881" spans="1:14" ht="15.75" customHeight="1" x14ac:dyDescent="0.2">
      <c r="A8881" s="14">
        <v>27</v>
      </c>
      <c r="B8881" s="16">
        <v>960</v>
      </c>
      <c r="C8881" s="14" t="s">
        <v>13277</v>
      </c>
      <c r="D8881" s="17">
        <v>1</v>
      </c>
      <c r="E8881" s="5" t="s">
        <v>13278</v>
      </c>
      <c r="F8881" s="5" t="s">
        <v>13279</v>
      </c>
      <c r="G8881" s="5" t="s">
        <v>13280</v>
      </c>
      <c r="H8881" s="20" t="str">
        <f ca="1">IFERROR(__xludf.DUMMYFUNCTION("GOOGLETRANSLATE(VIET!K8881,""vi"",""en"")"),"Literary")</f>
        <v>Literary</v>
      </c>
      <c r="I8881" s="5">
        <v>0</v>
      </c>
      <c r="J8881" s="5">
        <v>2017</v>
      </c>
      <c r="K8881" s="5">
        <v>1</v>
      </c>
      <c r="L8881" s="5" t="s">
        <v>13281</v>
      </c>
      <c r="M8881" s="5" t="s">
        <v>96</v>
      </c>
      <c r="N8881" s="19">
        <v>9784778204150</v>
      </c>
    </row>
    <row r="8882" spans="1:14" ht="15.75" customHeight="1" x14ac:dyDescent="0.2">
      <c r="A8882" s="14">
        <v>28</v>
      </c>
      <c r="B8882" s="16">
        <v>960</v>
      </c>
      <c r="C8882" s="14" t="s">
        <v>13282</v>
      </c>
      <c r="D8882" s="17">
        <v>1</v>
      </c>
      <c r="E8882" s="5" t="s">
        <v>13283</v>
      </c>
      <c r="F8882" s="5" t="s">
        <v>13284</v>
      </c>
      <c r="G8882" s="5" t="s">
        <v>13285</v>
      </c>
      <c r="H8882" s="20" t="str">
        <f ca="1">IFERROR(__xludf.DUMMYFUNCTION("GOOGLETRANSLATE(VIET!K8882,""vi"",""en"")"),"Literary")</f>
        <v>Literary</v>
      </c>
      <c r="I8882" s="5">
        <v>0</v>
      </c>
      <c r="J8882" s="5">
        <v>2016</v>
      </c>
      <c r="K8882" s="5">
        <v>1</v>
      </c>
      <c r="L8882" s="5" t="s">
        <v>5454</v>
      </c>
      <c r="M8882" s="5" t="s">
        <v>96</v>
      </c>
      <c r="N8882" s="19">
        <v>9784904575550</v>
      </c>
    </row>
    <row r="8883" spans="1:14" ht="15.75" customHeight="1" x14ac:dyDescent="0.2">
      <c r="A8883" s="14">
        <v>29</v>
      </c>
      <c r="B8883" s="16">
        <v>960</v>
      </c>
      <c r="C8883" s="14" t="s">
        <v>13286</v>
      </c>
      <c r="D8883" s="17">
        <v>2</v>
      </c>
      <c r="E8883" s="5" t="s">
        <v>13287</v>
      </c>
      <c r="F8883" s="5">
        <v>0</v>
      </c>
      <c r="G8883" s="5" t="s">
        <v>13162</v>
      </c>
      <c r="H8883" s="20" t="str">
        <f ca="1">IFERROR(__xludf.DUMMYFUNCTION("GOOGLETRANSLATE(VIET!K8883,""vi"",""en"")"),"Literary")</f>
        <v>Literary</v>
      </c>
      <c r="I8883" s="5">
        <v>0</v>
      </c>
      <c r="J8883" s="5">
        <v>2015</v>
      </c>
      <c r="K8883" s="5">
        <v>1</v>
      </c>
      <c r="L8883" s="5" t="s">
        <v>480</v>
      </c>
      <c r="M8883" s="5" t="s">
        <v>96</v>
      </c>
      <c r="N8883" s="19">
        <v>9784041034569</v>
      </c>
    </row>
    <row r="8884" spans="1:14" ht="15.75" customHeight="1" x14ac:dyDescent="0.2">
      <c r="A8884" s="14">
        <v>30</v>
      </c>
      <c r="B8884" s="16">
        <v>960</v>
      </c>
      <c r="C8884" s="14" t="s">
        <v>13288</v>
      </c>
      <c r="D8884" s="17">
        <v>1</v>
      </c>
      <c r="E8884" s="5" t="s">
        <v>13289</v>
      </c>
      <c r="F8884" s="5">
        <v>0</v>
      </c>
      <c r="G8884" s="5" t="s">
        <v>7059</v>
      </c>
      <c r="H8884" s="20" t="str">
        <f ca="1">IFERROR(__xludf.DUMMYFUNCTION("GOOGLETRANSLATE(VIET!K8884,""vi"",""en"")"),"Literary")</f>
        <v>Literary</v>
      </c>
      <c r="I8884" s="5">
        <v>0</v>
      </c>
      <c r="J8884" s="5">
        <v>2012</v>
      </c>
      <c r="K8884" s="5">
        <v>1</v>
      </c>
      <c r="L8884" s="5" t="s">
        <v>414</v>
      </c>
      <c r="M8884" s="5" t="s">
        <v>96</v>
      </c>
      <c r="N8884" s="19">
        <v>9784062901451</v>
      </c>
    </row>
    <row r="8885" spans="1:14" ht="15.75" customHeight="1" x14ac:dyDescent="0.2">
      <c r="A8885" s="14">
        <v>31</v>
      </c>
      <c r="B8885" s="16">
        <v>960</v>
      </c>
      <c r="C8885" s="14" t="s">
        <v>13290</v>
      </c>
      <c r="D8885" s="17">
        <v>1</v>
      </c>
      <c r="E8885" s="5" t="s">
        <v>13291</v>
      </c>
      <c r="F8885" s="5">
        <v>0</v>
      </c>
      <c r="G8885" s="5" t="s">
        <v>7059</v>
      </c>
      <c r="H8885" s="20" t="str">
        <f ca="1">IFERROR(__xludf.DUMMYFUNCTION("GOOGLETRANSLATE(VIET!K8885,""vi"",""en"")"),"Literary")</f>
        <v>Literary</v>
      </c>
      <c r="I8885" s="5">
        <v>0</v>
      </c>
      <c r="J8885" s="5">
        <v>2013</v>
      </c>
      <c r="K8885" s="5">
        <v>1</v>
      </c>
      <c r="L8885" s="5" t="s">
        <v>414</v>
      </c>
      <c r="M8885" s="5" t="s">
        <v>96</v>
      </c>
      <c r="N8885" s="19">
        <v>9784062902021</v>
      </c>
    </row>
    <row r="8886" spans="1:14" ht="15.75" customHeight="1" x14ac:dyDescent="0.2">
      <c r="A8886" s="14">
        <v>32</v>
      </c>
      <c r="B8886" s="16">
        <v>960</v>
      </c>
      <c r="C8886" s="14" t="s">
        <v>13292</v>
      </c>
      <c r="D8886" s="17">
        <v>1</v>
      </c>
      <c r="E8886" s="5" t="s">
        <v>13293</v>
      </c>
      <c r="F8886" s="5">
        <v>0</v>
      </c>
      <c r="G8886" s="5" t="s">
        <v>13294</v>
      </c>
      <c r="H8886" s="20" t="str">
        <f ca="1">IFERROR(__xludf.DUMMYFUNCTION("GOOGLETRANSLATE(VIET!K8886,""vi"",""en"")"),"Literary")</f>
        <v>Literary</v>
      </c>
      <c r="I8886" s="5">
        <v>0</v>
      </c>
      <c r="J8886" s="5">
        <v>2018</v>
      </c>
      <c r="K8886" s="5">
        <v>21</v>
      </c>
      <c r="L8886" s="5" t="s">
        <v>1138</v>
      </c>
      <c r="M8886" s="5" t="s">
        <v>96</v>
      </c>
      <c r="N8886" s="19">
        <v>9784167269012</v>
      </c>
    </row>
    <row r="8887" spans="1:14" ht="15.75" customHeight="1" x14ac:dyDescent="0.2">
      <c r="A8887" s="14">
        <v>33</v>
      </c>
      <c r="B8887" s="16">
        <v>960</v>
      </c>
      <c r="C8887" s="14" t="s">
        <v>13295</v>
      </c>
      <c r="D8887" s="17">
        <v>1</v>
      </c>
      <c r="E8887" s="5" t="s">
        <v>13296</v>
      </c>
      <c r="F8887" s="5">
        <v>0</v>
      </c>
      <c r="G8887" s="5" t="s">
        <v>13294</v>
      </c>
      <c r="H8887" s="20" t="str">
        <f ca="1">IFERROR(__xludf.DUMMYFUNCTION("GOOGLETRANSLATE(VIET!K8887,""vi"",""en"")"),"Literary")</f>
        <v>Literary</v>
      </c>
      <c r="I8887" s="5">
        <v>0</v>
      </c>
      <c r="J8887" s="5">
        <v>2012</v>
      </c>
      <c r="K8887" s="5">
        <v>13</v>
      </c>
      <c r="L8887" s="5" t="s">
        <v>1138</v>
      </c>
      <c r="M8887" s="5" t="s">
        <v>96</v>
      </c>
      <c r="N8887" s="19">
        <v>9784167269036</v>
      </c>
    </row>
    <row r="8888" spans="1:14" ht="15.75" hidden="1" customHeight="1" x14ac:dyDescent="0.2">
      <c r="A8888" s="14">
        <v>0</v>
      </c>
      <c r="B8888" s="16">
        <v>0</v>
      </c>
      <c r="C8888" s="14">
        <v>0</v>
      </c>
      <c r="D8888" s="17">
        <v>0</v>
      </c>
      <c r="E8888" s="5">
        <v>0</v>
      </c>
      <c r="F8888" s="5">
        <v>0</v>
      </c>
      <c r="G8888" s="5">
        <v>0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0</v>
      </c>
      <c r="N8888" s="19">
        <v>0</v>
      </c>
    </row>
    <row r="8889" spans="1:14" ht="15.75" customHeight="1" x14ac:dyDescent="0.2">
      <c r="A8889" s="14">
        <v>1</v>
      </c>
      <c r="B8889" s="16">
        <v>990</v>
      </c>
      <c r="C8889" s="14" t="s">
        <v>13297</v>
      </c>
      <c r="D8889" s="17">
        <v>1</v>
      </c>
      <c r="E8889" s="5" t="s">
        <v>13298</v>
      </c>
      <c r="F8889" s="5">
        <v>0</v>
      </c>
      <c r="G8889" s="5" t="s">
        <v>13299</v>
      </c>
      <c r="H8889" s="20" t="str">
        <f ca="1">IFERROR(__xludf.DUMMYFUNCTION("GOOGLETRANSLATE(VIET!K8889,""vi"",""en"")"),"Education")</f>
        <v>Education</v>
      </c>
      <c r="I8889" s="5">
        <v>0</v>
      </c>
      <c r="J8889" s="5">
        <v>2008</v>
      </c>
      <c r="K8889" s="5">
        <v>1</v>
      </c>
      <c r="L8889" s="5" t="s">
        <v>12972</v>
      </c>
      <c r="M8889" s="5" t="s">
        <v>96</v>
      </c>
      <c r="N8889" s="19">
        <v>9784750327341</v>
      </c>
    </row>
    <row r="8890" spans="1:14" ht="15.75" customHeight="1" x14ac:dyDescent="0.2">
      <c r="A8890" s="14">
        <v>2</v>
      </c>
      <c r="B8890" s="16">
        <v>990</v>
      </c>
      <c r="C8890" s="14" t="s">
        <v>13300</v>
      </c>
      <c r="D8890" s="17">
        <v>1</v>
      </c>
      <c r="E8890" s="5" t="s">
        <v>13301</v>
      </c>
      <c r="F8890" s="5">
        <v>0</v>
      </c>
      <c r="G8890" s="5" t="s">
        <v>13302</v>
      </c>
      <c r="H8890" s="20" t="str">
        <f ca="1">IFERROR(__xludf.DUMMYFUNCTION("GOOGLETRANSLATE(VIET!K8890,""vi"",""en"")"),"Language")</f>
        <v>Language</v>
      </c>
      <c r="I8890" s="5">
        <v>0</v>
      </c>
      <c r="J8890" s="5">
        <v>2003</v>
      </c>
      <c r="K8890" s="5">
        <v>0</v>
      </c>
      <c r="L8890" s="5" t="s">
        <v>2183</v>
      </c>
      <c r="M8890" s="5" t="s">
        <v>96</v>
      </c>
      <c r="N8890" s="19" t="s">
        <v>32</v>
      </c>
    </row>
    <row r="8891" spans="1:14" ht="15.75" customHeight="1" x14ac:dyDescent="0.2">
      <c r="A8891" s="14">
        <v>3</v>
      </c>
      <c r="B8891" s="16">
        <v>990</v>
      </c>
      <c r="C8891" s="14" t="s">
        <v>13303</v>
      </c>
      <c r="D8891" s="17">
        <v>1</v>
      </c>
      <c r="E8891" s="5" t="s">
        <v>13304</v>
      </c>
      <c r="F8891" s="5">
        <v>0</v>
      </c>
      <c r="G8891" s="5" t="s">
        <v>13302</v>
      </c>
      <c r="H8891" s="20" t="str">
        <f ca="1">IFERROR(__xludf.DUMMYFUNCTION("GOOGLETRANSLATE(VIET!K8891,""vi"",""en"")"),"Language")</f>
        <v>Language</v>
      </c>
      <c r="I8891" s="5">
        <v>0</v>
      </c>
      <c r="J8891" s="5">
        <v>2005</v>
      </c>
      <c r="K8891" s="5">
        <v>0</v>
      </c>
      <c r="L8891" s="5" t="s">
        <v>2183</v>
      </c>
      <c r="M8891" s="5" t="s">
        <v>96</v>
      </c>
      <c r="N8891" s="19" t="s">
        <v>32</v>
      </c>
    </row>
    <row r="8892" spans="1:14" ht="15.75" customHeight="1" x14ac:dyDescent="0.2">
      <c r="A8892" s="14">
        <v>4</v>
      </c>
      <c r="B8892" s="16">
        <v>990</v>
      </c>
      <c r="C8892" s="14" t="s">
        <v>13305</v>
      </c>
      <c r="D8892" s="17">
        <v>1</v>
      </c>
      <c r="E8892" s="5" t="s">
        <v>13306</v>
      </c>
      <c r="F8892" s="5">
        <v>0</v>
      </c>
      <c r="G8892" s="5" t="s">
        <v>13302</v>
      </c>
      <c r="H8892" s="20" t="str">
        <f ca="1">IFERROR(__xludf.DUMMYFUNCTION("GOOGLETRANSLATE(VIET!K8892,""vi"",""en"")"),"Language")</f>
        <v>Language</v>
      </c>
      <c r="I8892" s="5">
        <v>0</v>
      </c>
      <c r="J8892" s="5">
        <v>2007</v>
      </c>
      <c r="K8892" s="5">
        <v>0</v>
      </c>
      <c r="L8892" s="5" t="s">
        <v>2183</v>
      </c>
      <c r="M8892" s="5" t="s">
        <v>96</v>
      </c>
      <c r="N8892" s="19" t="s">
        <v>32</v>
      </c>
    </row>
    <row r="8893" spans="1:14" ht="15.75" customHeight="1" x14ac:dyDescent="0.2">
      <c r="A8893" s="14">
        <v>5</v>
      </c>
      <c r="B8893" s="16">
        <v>990</v>
      </c>
      <c r="C8893" s="14" t="s">
        <v>13307</v>
      </c>
      <c r="D8893" s="17">
        <v>1</v>
      </c>
      <c r="E8893" s="5" t="s">
        <v>584</v>
      </c>
      <c r="F8893" s="5" t="s">
        <v>13308</v>
      </c>
      <c r="G8893" s="5" t="s">
        <v>558</v>
      </c>
      <c r="H8893" s="20" t="str">
        <f ca="1">IFERROR(__xludf.DUMMYFUNCTION("GOOGLETRANSLATE(VIET!K8893,""vi"",""en"")"),"General synthesis")</f>
        <v>General synthesis</v>
      </c>
      <c r="I8893" s="5">
        <v>0</v>
      </c>
      <c r="J8893" s="5">
        <v>2010</v>
      </c>
      <c r="K8893" s="5">
        <v>1</v>
      </c>
      <c r="L8893" s="5" t="s">
        <v>533</v>
      </c>
      <c r="M8893" s="5" t="s">
        <v>96</v>
      </c>
      <c r="N8893" s="19">
        <v>9784875401261</v>
      </c>
    </row>
    <row r="8894" spans="1:14" ht="15.75" customHeight="1" x14ac:dyDescent="0.2">
      <c r="A8894" s="14">
        <v>6</v>
      </c>
      <c r="B8894" s="16">
        <v>990</v>
      </c>
      <c r="C8894" s="14" t="s">
        <v>13309</v>
      </c>
      <c r="D8894" s="17">
        <v>1</v>
      </c>
      <c r="E8894" s="5" t="s">
        <v>13310</v>
      </c>
      <c r="F8894" s="5">
        <v>0</v>
      </c>
      <c r="G8894" s="5">
        <v>0</v>
      </c>
      <c r="H8894" s="20" t="str">
        <f ca="1">IFERROR(__xludf.DUMMYFUNCTION("GOOGLETRANSLATE(VIET!K8894,""vi"",""en"")"),"Language")</f>
        <v>Language</v>
      </c>
      <c r="I8894" s="5">
        <v>0</v>
      </c>
      <c r="J8894" s="5">
        <v>2004</v>
      </c>
      <c r="K8894" s="5">
        <v>20</v>
      </c>
      <c r="L8894" s="5">
        <v>0</v>
      </c>
      <c r="M8894" s="5" t="s">
        <v>307</v>
      </c>
      <c r="N8894" s="19">
        <v>9784795816435</v>
      </c>
    </row>
    <row r="8895" spans="1:14" ht="15.75" customHeight="1" x14ac:dyDescent="0.2">
      <c r="A8895" s="14">
        <v>7</v>
      </c>
      <c r="B8895" s="16">
        <v>990</v>
      </c>
      <c r="C8895" s="14" t="s">
        <v>13311</v>
      </c>
      <c r="D8895" s="17">
        <v>1</v>
      </c>
      <c r="E8895" s="5" t="s">
        <v>13312</v>
      </c>
      <c r="F8895" s="5">
        <v>0</v>
      </c>
      <c r="G8895" s="5" t="s">
        <v>13313</v>
      </c>
      <c r="H8895" s="20" t="str">
        <f ca="1">IFERROR(__xludf.DUMMYFUNCTION("GOOGLETRANSLATE(VIET!K8895,""vi"",""en"")"),"Language")</f>
        <v>Language</v>
      </c>
      <c r="I8895" s="5">
        <v>0</v>
      </c>
      <c r="J8895" s="5">
        <v>2010</v>
      </c>
      <c r="K8895" s="5">
        <v>1</v>
      </c>
      <c r="L8895" s="5" t="s">
        <v>13314</v>
      </c>
      <c r="M8895" s="5" t="s">
        <v>307</v>
      </c>
      <c r="N8895" s="19">
        <v>0</v>
      </c>
    </row>
    <row r="8896" spans="1:14" ht="15.75" customHeight="1" x14ac:dyDescent="0.2">
      <c r="A8896" s="14">
        <v>8</v>
      </c>
      <c r="B8896" s="16">
        <v>990</v>
      </c>
      <c r="C8896" s="14" t="s">
        <v>13315</v>
      </c>
      <c r="D8896" s="17">
        <v>1</v>
      </c>
      <c r="E8896" s="5" t="s">
        <v>13316</v>
      </c>
      <c r="F8896" s="5" t="s">
        <v>412</v>
      </c>
      <c r="G8896" s="5" t="s">
        <v>13317</v>
      </c>
      <c r="H8896" s="20" t="str">
        <f ca="1">IFERROR(__xludf.DUMMYFUNCTION("GOOGLETRANSLATE(VIET!K8896,""vi"",""en"")"),"General synthesis")</f>
        <v>General synthesis</v>
      </c>
      <c r="I8896" s="5">
        <v>0</v>
      </c>
      <c r="J8896" s="5">
        <v>2008</v>
      </c>
      <c r="K8896" s="5">
        <v>15</v>
      </c>
      <c r="L8896" s="5" t="s">
        <v>414</v>
      </c>
      <c r="M8896" s="5" t="s">
        <v>307</v>
      </c>
      <c r="N8896" s="19">
        <v>9784770020819</v>
      </c>
    </row>
    <row r="8897" spans="1:14" ht="15.75" customHeight="1" x14ac:dyDescent="0.2">
      <c r="A8897" s="14">
        <v>9</v>
      </c>
      <c r="B8897" s="16">
        <v>990</v>
      </c>
      <c r="C8897" s="14" t="s">
        <v>13318</v>
      </c>
      <c r="D8897" s="17">
        <v>1</v>
      </c>
      <c r="E8897" s="5" t="s">
        <v>10354</v>
      </c>
      <c r="F8897" s="5" t="s">
        <v>10355</v>
      </c>
      <c r="G8897" s="5" t="s">
        <v>32</v>
      </c>
      <c r="H8897" s="20" t="str">
        <f ca="1">IFERROR(__xludf.DUMMYFUNCTION("GOOGLETRANSLATE(VIET!K8897,""vi"",""en"")"),"General synthesis")</f>
        <v>General synthesis</v>
      </c>
      <c r="I8897" s="5">
        <v>0</v>
      </c>
      <c r="J8897" s="5">
        <v>2006</v>
      </c>
      <c r="K8897" s="5">
        <v>0</v>
      </c>
      <c r="L8897" s="5">
        <v>0</v>
      </c>
      <c r="M8897" s="5" t="s">
        <v>96</v>
      </c>
      <c r="N8897" s="19" t="s">
        <v>32</v>
      </c>
    </row>
    <row r="8898" spans="1:14" ht="15.75" customHeight="1" x14ac:dyDescent="0.2">
      <c r="A8898" s="14">
        <v>10</v>
      </c>
      <c r="B8898" s="16">
        <v>990</v>
      </c>
      <c r="C8898" s="14" t="s">
        <v>13319</v>
      </c>
      <c r="D8898" s="17">
        <v>1</v>
      </c>
      <c r="E8898" s="5" t="s">
        <v>13320</v>
      </c>
      <c r="F8898" s="5">
        <v>0</v>
      </c>
      <c r="G8898" s="5" t="s">
        <v>12958</v>
      </c>
      <c r="H8898" s="20" t="str">
        <f ca="1">IFERROR(__xludf.DUMMYFUNCTION("GOOGLETRANSLATE(VIET!K8898,""vi"",""en"")"),"General synthesis")</f>
        <v>General synthesis</v>
      </c>
      <c r="I8898" s="5">
        <v>0</v>
      </c>
      <c r="J8898" s="5">
        <v>2000</v>
      </c>
      <c r="K8898" s="5">
        <v>1</v>
      </c>
      <c r="L8898" s="5" t="s">
        <v>12972</v>
      </c>
      <c r="M8898" s="5" t="s">
        <v>96</v>
      </c>
      <c r="N8898" s="19">
        <v>9784750312866</v>
      </c>
    </row>
    <row r="8899" spans="1:14" ht="15.75" customHeight="1" x14ac:dyDescent="0.2">
      <c r="A8899" s="14">
        <v>11</v>
      </c>
      <c r="B8899" s="16">
        <v>990</v>
      </c>
      <c r="C8899" s="14" t="s">
        <v>13321</v>
      </c>
      <c r="D8899" s="17">
        <v>1</v>
      </c>
      <c r="E8899" s="5" t="s">
        <v>13322</v>
      </c>
      <c r="F8899" s="5">
        <v>0</v>
      </c>
      <c r="G8899" s="5" t="s">
        <v>13323</v>
      </c>
      <c r="H8899" s="20" t="str">
        <f ca="1">IFERROR(__xludf.DUMMYFUNCTION("GOOGLETRANSLATE(VIET!K8899,""vi"",""en"")"),"General synthesis")</f>
        <v>General synthesis</v>
      </c>
      <c r="I8899" s="5">
        <v>0</v>
      </c>
      <c r="J8899" s="5">
        <v>2011</v>
      </c>
      <c r="K8899" s="5">
        <v>1</v>
      </c>
      <c r="L8899" s="5" t="s">
        <v>12972</v>
      </c>
      <c r="M8899" s="5" t="s">
        <v>96</v>
      </c>
      <c r="N8899" s="19">
        <v>9784750334066</v>
      </c>
    </row>
    <row r="8900" spans="1:14" ht="15.75" customHeight="1" x14ac:dyDescent="0.2">
      <c r="A8900" s="14">
        <v>12</v>
      </c>
      <c r="B8900" s="16">
        <v>990</v>
      </c>
      <c r="C8900" s="14" t="s">
        <v>13324</v>
      </c>
      <c r="D8900" s="17">
        <v>1</v>
      </c>
      <c r="E8900" s="5" t="s">
        <v>13325</v>
      </c>
      <c r="F8900" s="5">
        <v>0</v>
      </c>
      <c r="G8900" s="5" t="s">
        <v>13326</v>
      </c>
      <c r="H8900" s="20" t="str">
        <f ca="1">IFERROR(__xludf.DUMMYFUNCTION("GOOGLETRANSLATE(VIET!K8900,""vi"",""en"")"),"General synthesis")</f>
        <v>General synthesis</v>
      </c>
      <c r="I8900" s="5">
        <v>0</v>
      </c>
      <c r="J8900" s="5">
        <v>2011</v>
      </c>
      <c r="K8900" s="5">
        <v>1</v>
      </c>
      <c r="L8900" s="5" t="s">
        <v>13327</v>
      </c>
      <c r="M8900" s="5" t="s">
        <v>96</v>
      </c>
      <c r="N8900" s="19">
        <v>9784419056278</v>
      </c>
    </row>
    <row r="8901" spans="1:14" ht="15.75" customHeight="1" x14ac:dyDescent="0.2">
      <c r="A8901" s="14">
        <v>13</v>
      </c>
      <c r="B8901" s="16">
        <v>990</v>
      </c>
      <c r="C8901" s="14" t="s">
        <v>13328</v>
      </c>
      <c r="D8901" s="17">
        <v>1</v>
      </c>
      <c r="E8901" s="5" t="s">
        <v>13329</v>
      </c>
      <c r="F8901" s="5" t="s">
        <v>13330</v>
      </c>
      <c r="G8901" s="5" t="s">
        <v>13331</v>
      </c>
      <c r="H8901" s="20" t="str">
        <f ca="1">IFERROR(__xludf.DUMMYFUNCTION("GOOGLETRANSLATE(VIET!K8901,""vi"",""en"")"),"0")</f>
        <v>0</v>
      </c>
      <c r="I8901" s="5">
        <v>0</v>
      </c>
      <c r="J8901" s="5">
        <v>2002</v>
      </c>
      <c r="K8901" s="5">
        <v>1</v>
      </c>
      <c r="L8901" s="5" t="s">
        <v>13331</v>
      </c>
      <c r="M8901" s="5" t="s">
        <v>96</v>
      </c>
      <c r="N8901" s="19" t="s">
        <v>13332</v>
      </c>
    </row>
    <row r="8902" spans="1:14" ht="15.75" customHeight="1" x14ac:dyDescent="0.2">
      <c r="A8902" s="14">
        <v>14</v>
      </c>
      <c r="B8902" s="16">
        <v>990</v>
      </c>
      <c r="C8902" s="14" t="s">
        <v>13333</v>
      </c>
      <c r="D8902" s="17">
        <v>1</v>
      </c>
      <c r="E8902" s="5" t="s">
        <v>13334</v>
      </c>
      <c r="F8902" s="5">
        <v>0</v>
      </c>
      <c r="G8902" s="5" t="s">
        <v>13335</v>
      </c>
      <c r="H8902" s="20" t="str">
        <f ca="1">IFERROR(__xludf.DUMMYFUNCTION("GOOGLETRANSLATE(VIET!K8902,""vi"",""en"")"),"Music")</f>
        <v>Music</v>
      </c>
      <c r="I8902" s="5">
        <v>0</v>
      </c>
      <c r="J8902" s="5">
        <v>2008</v>
      </c>
      <c r="K8902" s="5">
        <v>1</v>
      </c>
      <c r="L8902" s="5" t="s">
        <v>13336</v>
      </c>
      <c r="M8902" s="5" t="s">
        <v>1400</v>
      </c>
      <c r="N8902" s="19">
        <v>0</v>
      </c>
    </row>
    <row r="8903" spans="1:14" ht="15.75" customHeight="1" x14ac:dyDescent="0.2">
      <c r="A8903" s="14">
        <v>15</v>
      </c>
      <c r="B8903" s="16">
        <v>990</v>
      </c>
      <c r="C8903" s="14" t="s">
        <v>13337</v>
      </c>
      <c r="D8903" s="17">
        <v>0</v>
      </c>
      <c r="E8903" s="5" t="s">
        <v>13338</v>
      </c>
      <c r="F8903" s="5">
        <v>0</v>
      </c>
      <c r="G8903" s="5" t="s">
        <v>13339</v>
      </c>
      <c r="H8903" s="20" t="str">
        <f ca="1">IFERROR(__xludf.DUMMYFUNCTION("GOOGLETRANSLATE(VIET!K8903,""vi"",""en"")"),"Language")</f>
        <v>Language</v>
      </c>
      <c r="I8903" s="5">
        <v>0</v>
      </c>
      <c r="J8903" s="5">
        <v>2007</v>
      </c>
      <c r="K8903" s="5">
        <v>1</v>
      </c>
      <c r="L8903" s="5" t="s">
        <v>13340</v>
      </c>
      <c r="M8903" s="5">
        <v>0</v>
      </c>
      <c r="N8903" s="19">
        <v>9784888963824</v>
      </c>
    </row>
    <row r="8904" spans="1:14" ht="15.75" customHeight="1" x14ac:dyDescent="0.2">
      <c r="A8904" s="14">
        <v>16</v>
      </c>
      <c r="B8904" s="16">
        <v>990</v>
      </c>
      <c r="C8904" s="14" t="s">
        <v>13341</v>
      </c>
      <c r="D8904" s="17">
        <v>0</v>
      </c>
      <c r="E8904" s="5" t="s">
        <v>13342</v>
      </c>
      <c r="F8904" s="5">
        <v>0</v>
      </c>
      <c r="G8904" s="5" t="s">
        <v>13343</v>
      </c>
      <c r="H8904" s="20" t="str">
        <f ca="1">IFERROR(__xludf.DUMMYFUNCTION("GOOGLETRANSLATE(VIET!K8904,""vi"",""en"")"),"0")</f>
        <v>0</v>
      </c>
      <c r="I8904" s="5">
        <v>0</v>
      </c>
      <c r="J8904" s="5">
        <v>1994</v>
      </c>
      <c r="K8904" s="5">
        <v>1</v>
      </c>
      <c r="L8904" s="5" t="s">
        <v>13344</v>
      </c>
      <c r="M8904" s="5">
        <v>0</v>
      </c>
      <c r="N8904" s="19">
        <v>4267013632</v>
      </c>
    </row>
    <row r="8905" spans="1:14" ht="15.75" hidden="1" customHeight="1" x14ac:dyDescent="0.2">
      <c r="A8905" s="14">
        <v>0</v>
      </c>
      <c r="B8905" s="16">
        <v>0</v>
      </c>
      <c r="C8905" s="14">
        <v>0</v>
      </c>
      <c r="D8905" s="17">
        <v>0</v>
      </c>
      <c r="E8905" s="5">
        <v>0</v>
      </c>
      <c r="F8905" s="5">
        <v>0</v>
      </c>
      <c r="G8905" s="5">
        <v>0</v>
      </c>
      <c r="H8905" s="5">
        <v>0</v>
      </c>
      <c r="I8905" s="5">
        <v>0</v>
      </c>
      <c r="J8905" s="5">
        <v>0</v>
      </c>
      <c r="K8905" s="5">
        <v>0</v>
      </c>
      <c r="L8905" s="5">
        <v>0</v>
      </c>
      <c r="M8905" s="5">
        <v>0</v>
      </c>
      <c r="N8905" s="19">
        <v>0</v>
      </c>
    </row>
    <row r="8906" spans="1:14" ht="15.75" hidden="1" customHeight="1" x14ac:dyDescent="0.2">
      <c r="A8906" s="14">
        <v>0</v>
      </c>
      <c r="B8906" s="16">
        <v>0</v>
      </c>
      <c r="C8906" s="14">
        <v>0</v>
      </c>
      <c r="D8906" s="17">
        <v>0</v>
      </c>
      <c r="E8906" s="5">
        <v>0</v>
      </c>
      <c r="F8906" s="5">
        <v>0</v>
      </c>
      <c r="G8906" s="5">
        <v>0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0</v>
      </c>
      <c r="N8906" s="19">
        <v>0</v>
      </c>
    </row>
    <row r="8907" spans="1:14" ht="15.75" hidden="1" customHeight="1" x14ac:dyDescent="0.2">
      <c r="A8907" s="14">
        <v>0</v>
      </c>
      <c r="B8907" s="16">
        <v>0</v>
      </c>
      <c r="C8907" s="14">
        <v>0</v>
      </c>
      <c r="D8907" s="17">
        <v>0</v>
      </c>
      <c r="E8907" s="5">
        <v>0</v>
      </c>
      <c r="F8907" s="5">
        <v>0</v>
      </c>
      <c r="G8907" s="5">
        <v>0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0</v>
      </c>
      <c r="N8907" s="19">
        <v>0</v>
      </c>
    </row>
    <row r="8908" spans="1:14" ht="15.75" hidden="1" customHeight="1" x14ac:dyDescent="0.2">
      <c r="A8908" s="14">
        <v>0</v>
      </c>
      <c r="B8908" s="16">
        <v>0</v>
      </c>
      <c r="C8908" s="14">
        <v>0</v>
      </c>
      <c r="D8908" s="17">
        <v>0</v>
      </c>
      <c r="E8908" s="5">
        <v>0</v>
      </c>
      <c r="F8908" s="5">
        <v>0</v>
      </c>
      <c r="G8908" s="5">
        <v>0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0</v>
      </c>
      <c r="N8908" s="19">
        <v>0</v>
      </c>
    </row>
    <row r="8909" spans="1:14" ht="15.75" hidden="1" customHeight="1" x14ac:dyDescent="0.2">
      <c r="A8909" s="14">
        <v>0</v>
      </c>
      <c r="B8909" s="16">
        <v>0</v>
      </c>
      <c r="C8909" s="14">
        <v>0</v>
      </c>
      <c r="D8909" s="17">
        <v>0</v>
      </c>
      <c r="E8909" s="5">
        <v>0</v>
      </c>
      <c r="F8909" s="5">
        <v>0</v>
      </c>
      <c r="G8909" s="5">
        <v>0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0</v>
      </c>
      <c r="N8909" s="19">
        <v>0</v>
      </c>
    </row>
    <row r="8910" spans="1:14" ht="15.75" hidden="1" customHeight="1" x14ac:dyDescent="0.2">
      <c r="A8910" s="14">
        <v>0</v>
      </c>
      <c r="B8910" s="16">
        <v>0</v>
      </c>
      <c r="C8910" s="14">
        <v>0</v>
      </c>
      <c r="D8910" s="17">
        <v>0</v>
      </c>
      <c r="E8910" s="5">
        <v>0</v>
      </c>
      <c r="F8910" s="5">
        <v>0</v>
      </c>
      <c r="G8910" s="5">
        <v>0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0</v>
      </c>
      <c r="N8910" s="19">
        <v>0</v>
      </c>
    </row>
    <row r="8911" spans="1:14" ht="15.75" hidden="1" customHeight="1" x14ac:dyDescent="0.2">
      <c r="A8911" s="14">
        <v>0</v>
      </c>
      <c r="B8911" s="16">
        <v>0</v>
      </c>
      <c r="C8911" s="14">
        <v>0</v>
      </c>
      <c r="D8911" s="17">
        <v>0</v>
      </c>
      <c r="E8911" s="5">
        <v>0</v>
      </c>
      <c r="F8911" s="5">
        <v>0</v>
      </c>
      <c r="G8911" s="5">
        <v>0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0</v>
      </c>
      <c r="N8911" s="19">
        <v>0</v>
      </c>
    </row>
    <row r="8912" spans="1:14" ht="15.75" hidden="1" customHeight="1" x14ac:dyDescent="0.2">
      <c r="A8912" s="14">
        <v>0</v>
      </c>
      <c r="B8912" s="16">
        <v>0</v>
      </c>
      <c r="C8912" s="14">
        <v>0</v>
      </c>
      <c r="D8912" s="17">
        <v>0</v>
      </c>
      <c r="E8912" s="5">
        <v>0</v>
      </c>
      <c r="F8912" s="5">
        <v>0</v>
      </c>
      <c r="G8912" s="5">
        <v>0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0</v>
      </c>
      <c r="N8912" s="19">
        <v>0</v>
      </c>
    </row>
    <row r="8913" spans="1:14" ht="15.75" hidden="1" customHeight="1" x14ac:dyDescent="0.2">
      <c r="A8913" s="14">
        <v>0</v>
      </c>
      <c r="B8913" s="16">
        <v>0</v>
      </c>
      <c r="C8913" s="14">
        <v>0</v>
      </c>
      <c r="D8913" s="17">
        <v>0</v>
      </c>
      <c r="E8913" s="5">
        <v>0</v>
      </c>
      <c r="F8913" s="5">
        <v>0</v>
      </c>
      <c r="G8913" s="5">
        <v>0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0</v>
      </c>
      <c r="N8913" s="19">
        <v>0</v>
      </c>
    </row>
    <row r="8914" spans="1:14" ht="15.75" hidden="1" customHeight="1" x14ac:dyDescent="0.2">
      <c r="A8914" s="14">
        <v>0</v>
      </c>
      <c r="B8914" s="16">
        <v>0</v>
      </c>
      <c r="C8914" s="14">
        <v>0</v>
      </c>
      <c r="D8914" s="17">
        <v>0</v>
      </c>
      <c r="E8914" s="5">
        <v>0</v>
      </c>
      <c r="F8914" s="5">
        <v>0</v>
      </c>
      <c r="G8914" s="5">
        <v>0</v>
      </c>
      <c r="H8914" s="5">
        <v>0</v>
      </c>
      <c r="I8914" s="5">
        <v>0</v>
      </c>
      <c r="J8914" s="5">
        <v>0</v>
      </c>
      <c r="K8914" s="5">
        <v>0</v>
      </c>
      <c r="L8914" s="5">
        <v>0</v>
      </c>
      <c r="M8914" s="5">
        <v>0</v>
      </c>
      <c r="N8914" s="19">
        <v>0</v>
      </c>
    </row>
    <row r="8915" spans="1:14" ht="15.75" hidden="1" customHeight="1" x14ac:dyDescent="0.2">
      <c r="A8915" s="14">
        <v>0</v>
      </c>
      <c r="B8915" s="16">
        <v>0</v>
      </c>
      <c r="C8915" s="14">
        <v>0</v>
      </c>
      <c r="D8915" s="17">
        <v>0</v>
      </c>
      <c r="E8915" s="5">
        <v>0</v>
      </c>
      <c r="F8915" s="5">
        <v>0</v>
      </c>
      <c r="G8915" s="5">
        <v>0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0</v>
      </c>
      <c r="N8915" s="19">
        <v>0</v>
      </c>
    </row>
    <row r="8916" spans="1:14" ht="15.75" hidden="1" customHeight="1" x14ac:dyDescent="0.2">
      <c r="A8916" s="14">
        <v>0</v>
      </c>
      <c r="B8916" s="16">
        <v>0</v>
      </c>
      <c r="C8916" s="14">
        <v>0</v>
      </c>
      <c r="D8916" s="17">
        <v>0</v>
      </c>
      <c r="E8916" s="5">
        <v>0</v>
      </c>
      <c r="F8916" s="5">
        <v>0</v>
      </c>
      <c r="G8916" s="5">
        <v>0</v>
      </c>
      <c r="H8916" s="5">
        <v>0</v>
      </c>
      <c r="I8916" s="5">
        <v>0</v>
      </c>
      <c r="J8916" s="5">
        <v>0</v>
      </c>
      <c r="K8916" s="5">
        <v>0</v>
      </c>
      <c r="L8916" s="5">
        <v>0</v>
      </c>
      <c r="M8916" s="5">
        <v>0</v>
      </c>
      <c r="N8916" s="19">
        <v>0</v>
      </c>
    </row>
    <row r="8917" spans="1:14" ht="15.75" hidden="1" customHeight="1" x14ac:dyDescent="0.2">
      <c r="A8917" s="14">
        <v>0</v>
      </c>
      <c r="B8917" s="16">
        <v>0</v>
      </c>
      <c r="C8917" s="14">
        <v>0</v>
      </c>
      <c r="D8917" s="17">
        <v>0</v>
      </c>
      <c r="E8917" s="5">
        <v>0</v>
      </c>
      <c r="F8917" s="5">
        <v>0</v>
      </c>
      <c r="G8917" s="5">
        <v>0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0</v>
      </c>
      <c r="N8917" s="19">
        <v>0</v>
      </c>
    </row>
    <row r="8918" spans="1:14" ht="15.75" hidden="1" customHeight="1" x14ac:dyDescent="0.2">
      <c r="A8918" s="14">
        <v>0</v>
      </c>
      <c r="B8918" s="16">
        <v>0</v>
      </c>
      <c r="C8918" s="14">
        <v>0</v>
      </c>
      <c r="D8918" s="17">
        <v>0</v>
      </c>
      <c r="E8918" s="5">
        <v>0</v>
      </c>
      <c r="F8918" s="5">
        <v>0</v>
      </c>
      <c r="G8918" s="5">
        <v>0</v>
      </c>
      <c r="H8918" s="5">
        <v>0</v>
      </c>
      <c r="I8918" s="5">
        <v>0</v>
      </c>
      <c r="J8918" s="5">
        <v>0</v>
      </c>
      <c r="K8918" s="5">
        <v>0</v>
      </c>
      <c r="L8918" s="5">
        <v>0</v>
      </c>
      <c r="M8918" s="5">
        <v>0</v>
      </c>
      <c r="N8918" s="19">
        <v>0</v>
      </c>
    </row>
    <row r="8919" spans="1:14" ht="15.75" hidden="1" customHeight="1" x14ac:dyDescent="0.2">
      <c r="A8919" s="14">
        <v>0</v>
      </c>
      <c r="B8919" s="16">
        <v>0</v>
      </c>
      <c r="C8919" s="14">
        <v>0</v>
      </c>
      <c r="D8919" s="17">
        <v>0</v>
      </c>
      <c r="E8919" s="5">
        <v>0</v>
      </c>
      <c r="F8919" s="5">
        <v>0</v>
      </c>
      <c r="G8919" s="5">
        <v>0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0</v>
      </c>
      <c r="N8919" s="19">
        <v>0</v>
      </c>
    </row>
    <row r="8920" spans="1:14" ht="15.75" hidden="1" customHeight="1" x14ac:dyDescent="0.2">
      <c r="A8920" s="14">
        <v>0</v>
      </c>
      <c r="B8920" s="16">
        <v>0</v>
      </c>
      <c r="C8920" s="14">
        <v>0</v>
      </c>
      <c r="D8920" s="17">
        <v>0</v>
      </c>
      <c r="E8920" s="5">
        <v>0</v>
      </c>
      <c r="F8920" s="5">
        <v>0</v>
      </c>
      <c r="G8920" s="5">
        <v>0</v>
      </c>
      <c r="H8920" s="5">
        <v>0</v>
      </c>
      <c r="I8920" s="5">
        <v>0</v>
      </c>
      <c r="J8920" s="5">
        <v>0</v>
      </c>
      <c r="K8920" s="5">
        <v>0</v>
      </c>
      <c r="L8920" s="5">
        <v>0</v>
      </c>
      <c r="M8920" s="5">
        <v>0</v>
      </c>
      <c r="N8920" s="19">
        <v>0</v>
      </c>
    </row>
    <row r="8921" spans="1:14" ht="15.75" hidden="1" customHeight="1" x14ac:dyDescent="0.2">
      <c r="A8921" s="14">
        <v>0</v>
      </c>
      <c r="B8921" s="16">
        <v>0</v>
      </c>
      <c r="C8921" s="14">
        <v>0</v>
      </c>
      <c r="D8921" s="17">
        <v>0</v>
      </c>
      <c r="E8921" s="5">
        <v>0</v>
      </c>
      <c r="F8921" s="5">
        <v>0</v>
      </c>
      <c r="G8921" s="5">
        <v>0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0</v>
      </c>
      <c r="N8921" s="19">
        <v>0</v>
      </c>
    </row>
    <row r="8922" spans="1:14" ht="15.75" hidden="1" customHeight="1" x14ac:dyDescent="0.2">
      <c r="A8922" s="14">
        <v>0</v>
      </c>
      <c r="B8922" s="16">
        <v>0</v>
      </c>
      <c r="C8922" s="14">
        <v>0</v>
      </c>
      <c r="D8922" s="17">
        <v>0</v>
      </c>
      <c r="E8922" s="5">
        <v>0</v>
      </c>
      <c r="F8922" s="5">
        <v>0</v>
      </c>
      <c r="G8922" s="5">
        <v>0</v>
      </c>
      <c r="H8922" s="5">
        <v>0</v>
      </c>
      <c r="I8922" s="5">
        <v>0</v>
      </c>
      <c r="J8922" s="5">
        <v>0</v>
      </c>
      <c r="K8922" s="5">
        <v>0</v>
      </c>
      <c r="L8922" s="5">
        <v>0</v>
      </c>
      <c r="M8922" s="5">
        <v>0</v>
      </c>
      <c r="N8922" s="19">
        <v>0</v>
      </c>
    </row>
    <row r="8923" spans="1:14" ht="15.75" hidden="1" customHeight="1" x14ac:dyDescent="0.2">
      <c r="A8923" s="14">
        <v>0</v>
      </c>
      <c r="B8923" s="16">
        <v>0</v>
      </c>
      <c r="C8923" s="14">
        <v>0</v>
      </c>
      <c r="D8923" s="17">
        <v>0</v>
      </c>
      <c r="E8923" s="5">
        <v>0</v>
      </c>
      <c r="F8923" s="5">
        <v>0</v>
      </c>
      <c r="G8923" s="5">
        <v>0</v>
      </c>
      <c r="H8923" s="5">
        <v>0</v>
      </c>
      <c r="I8923" s="5">
        <v>0</v>
      </c>
      <c r="J8923" s="5">
        <v>0</v>
      </c>
      <c r="K8923" s="5">
        <v>0</v>
      </c>
      <c r="L8923" s="5">
        <v>0</v>
      </c>
      <c r="M8923" s="5">
        <v>0</v>
      </c>
      <c r="N8923" s="19">
        <v>0</v>
      </c>
    </row>
    <row r="8924" spans="1:14" ht="15.75" hidden="1" customHeight="1" x14ac:dyDescent="0.2">
      <c r="A8924" s="14">
        <v>0</v>
      </c>
      <c r="B8924" s="16">
        <v>0</v>
      </c>
      <c r="C8924" s="14">
        <v>0</v>
      </c>
      <c r="D8924" s="17">
        <v>0</v>
      </c>
      <c r="E8924" s="5">
        <v>0</v>
      </c>
      <c r="F8924" s="5">
        <v>0</v>
      </c>
      <c r="G8924" s="5">
        <v>0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0</v>
      </c>
      <c r="N8924" s="19">
        <v>0</v>
      </c>
    </row>
    <row r="8925" spans="1:14" ht="15.75" hidden="1" customHeight="1" x14ac:dyDescent="0.2">
      <c r="A8925" s="14">
        <v>0</v>
      </c>
      <c r="B8925" s="16">
        <v>0</v>
      </c>
      <c r="C8925" s="14">
        <v>0</v>
      </c>
      <c r="D8925" s="17">
        <v>0</v>
      </c>
      <c r="E8925" s="5">
        <v>0</v>
      </c>
      <c r="F8925" s="5">
        <v>0</v>
      </c>
      <c r="G8925" s="5">
        <v>0</v>
      </c>
      <c r="H8925" s="5">
        <v>0</v>
      </c>
      <c r="I8925" s="5">
        <v>0</v>
      </c>
      <c r="J8925" s="5">
        <v>0</v>
      </c>
      <c r="K8925" s="5">
        <v>0</v>
      </c>
      <c r="L8925" s="5">
        <v>0</v>
      </c>
      <c r="M8925" s="5">
        <v>0</v>
      </c>
      <c r="N8925" s="19">
        <v>0</v>
      </c>
    </row>
    <row r="8926" spans="1:14" ht="15.75" hidden="1" customHeight="1" x14ac:dyDescent="0.2">
      <c r="A8926" s="14">
        <v>0</v>
      </c>
      <c r="B8926" s="16">
        <v>0</v>
      </c>
      <c r="C8926" s="14">
        <v>0</v>
      </c>
      <c r="D8926" s="17">
        <v>0</v>
      </c>
      <c r="E8926" s="5">
        <v>0</v>
      </c>
      <c r="F8926" s="5">
        <v>0</v>
      </c>
      <c r="G8926" s="5">
        <v>0</v>
      </c>
      <c r="H8926" s="5">
        <v>0</v>
      </c>
      <c r="I8926" s="5">
        <v>0</v>
      </c>
      <c r="J8926" s="5">
        <v>0</v>
      </c>
      <c r="K8926" s="5">
        <v>0</v>
      </c>
      <c r="L8926" s="5">
        <v>0</v>
      </c>
      <c r="M8926" s="5">
        <v>0</v>
      </c>
      <c r="N8926" s="19">
        <v>0</v>
      </c>
    </row>
    <row r="8927" spans="1:14" ht="15.75" hidden="1" customHeight="1" x14ac:dyDescent="0.2">
      <c r="A8927" s="14">
        <v>0</v>
      </c>
      <c r="B8927" s="16">
        <v>0</v>
      </c>
      <c r="C8927" s="14">
        <v>0</v>
      </c>
      <c r="D8927" s="17">
        <v>0</v>
      </c>
      <c r="E8927" s="5">
        <v>0</v>
      </c>
      <c r="F8927" s="5">
        <v>0</v>
      </c>
      <c r="G8927" s="5">
        <v>0</v>
      </c>
      <c r="H8927" s="5">
        <v>0</v>
      </c>
      <c r="I8927" s="5">
        <v>0</v>
      </c>
      <c r="J8927" s="5">
        <v>0</v>
      </c>
      <c r="K8927" s="5">
        <v>0</v>
      </c>
      <c r="L8927" s="5">
        <v>0</v>
      </c>
      <c r="M8927" s="5">
        <v>0</v>
      </c>
      <c r="N8927" s="19">
        <v>0</v>
      </c>
    </row>
    <row r="8928" spans="1:14" ht="15.75" hidden="1" customHeight="1" x14ac:dyDescent="0.2">
      <c r="A8928" s="14">
        <v>0</v>
      </c>
      <c r="B8928" s="16">
        <v>0</v>
      </c>
      <c r="C8928" s="14">
        <v>0</v>
      </c>
      <c r="D8928" s="17">
        <v>0</v>
      </c>
      <c r="E8928" s="5">
        <v>0</v>
      </c>
      <c r="F8928" s="5">
        <v>0</v>
      </c>
      <c r="G8928" s="5">
        <v>0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  <c r="M8928" s="5">
        <v>0</v>
      </c>
      <c r="N8928" s="19">
        <v>0</v>
      </c>
    </row>
    <row r="8929" spans="1:14" ht="15.75" hidden="1" customHeight="1" x14ac:dyDescent="0.2">
      <c r="A8929" s="14">
        <v>0</v>
      </c>
      <c r="B8929" s="16">
        <v>0</v>
      </c>
      <c r="C8929" s="14">
        <v>0</v>
      </c>
      <c r="D8929" s="17">
        <v>0</v>
      </c>
      <c r="E8929" s="5">
        <v>0</v>
      </c>
      <c r="F8929" s="5">
        <v>0</v>
      </c>
      <c r="G8929" s="5">
        <v>0</v>
      </c>
      <c r="H8929" s="5">
        <v>0</v>
      </c>
      <c r="I8929" s="5">
        <v>0</v>
      </c>
      <c r="J8929" s="5">
        <v>0</v>
      </c>
      <c r="K8929" s="5">
        <v>0</v>
      </c>
      <c r="L8929" s="5">
        <v>0</v>
      </c>
      <c r="M8929" s="5">
        <v>0</v>
      </c>
      <c r="N8929" s="19">
        <v>0</v>
      </c>
    </row>
    <row r="8930" spans="1:14" ht="15.75" hidden="1" customHeight="1" x14ac:dyDescent="0.2">
      <c r="A8930" s="14">
        <v>0</v>
      </c>
      <c r="B8930" s="16">
        <v>0</v>
      </c>
      <c r="C8930" s="14">
        <v>0</v>
      </c>
      <c r="D8930" s="17">
        <v>0</v>
      </c>
      <c r="E8930" s="5">
        <v>0</v>
      </c>
      <c r="F8930" s="5">
        <v>0</v>
      </c>
      <c r="G8930" s="5">
        <v>0</v>
      </c>
      <c r="H8930" s="5">
        <v>0</v>
      </c>
      <c r="I8930" s="5">
        <v>0</v>
      </c>
      <c r="J8930" s="5">
        <v>0</v>
      </c>
      <c r="K8930" s="5">
        <v>0</v>
      </c>
      <c r="L8930" s="5">
        <v>0</v>
      </c>
      <c r="M8930" s="5">
        <v>0</v>
      </c>
      <c r="N8930" s="19">
        <v>0</v>
      </c>
    </row>
    <row r="8931" spans="1:14" ht="15.75" hidden="1" customHeight="1" x14ac:dyDescent="0.2">
      <c r="A8931" s="14">
        <v>0</v>
      </c>
      <c r="B8931" s="16">
        <v>0</v>
      </c>
      <c r="C8931" s="14">
        <v>0</v>
      </c>
      <c r="D8931" s="17">
        <v>0</v>
      </c>
      <c r="E8931" s="5">
        <v>0</v>
      </c>
      <c r="F8931" s="5">
        <v>0</v>
      </c>
      <c r="G8931" s="5">
        <v>0</v>
      </c>
      <c r="H8931" s="5">
        <v>0</v>
      </c>
      <c r="I8931" s="5">
        <v>0</v>
      </c>
      <c r="J8931" s="5">
        <v>0</v>
      </c>
      <c r="K8931" s="5">
        <v>0</v>
      </c>
      <c r="L8931" s="5">
        <v>0</v>
      </c>
      <c r="M8931" s="5">
        <v>0</v>
      </c>
      <c r="N8931" s="19">
        <v>0</v>
      </c>
    </row>
    <row r="8932" spans="1:14" ht="15.75" hidden="1" customHeight="1" x14ac:dyDescent="0.2">
      <c r="A8932" s="14">
        <v>0</v>
      </c>
      <c r="B8932" s="16">
        <v>0</v>
      </c>
      <c r="C8932" s="14">
        <v>0</v>
      </c>
      <c r="D8932" s="17">
        <v>0</v>
      </c>
      <c r="E8932" s="5">
        <v>0</v>
      </c>
      <c r="F8932" s="5">
        <v>0</v>
      </c>
      <c r="G8932" s="5">
        <v>0</v>
      </c>
      <c r="H8932" s="5">
        <v>0</v>
      </c>
      <c r="I8932" s="5">
        <v>0</v>
      </c>
      <c r="J8932" s="5">
        <v>0</v>
      </c>
      <c r="K8932" s="5">
        <v>0</v>
      </c>
      <c r="L8932" s="5">
        <v>0</v>
      </c>
      <c r="M8932" s="5">
        <v>0</v>
      </c>
      <c r="N8932" s="19">
        <v>0</v>
      </c>
    </row>
    <row r="8933" spans="1:14" ht="15.75" hidden="1" customHeight="1" x14ac:dyDescent="0.2">
      <c r="A8933" s="14">
        <v>0</v>
      </c>
      <c r="B8933" s="16">
        <v>0</v>
      </c>
      <c r="C8933" s="14">
        <v>0</v>
      </c>
      <c r="D8933" s="17">
        <v>0</v>
      </c>
      <c r="E8933" s="5">
        <v>0</v>
      </c>
      <c r="F8933" s="5">
        <v>0</v>
      </c>
      <c r="G8933" s="5">
        <v>0</v>
      </c>
      <c r="H8933" s="5">
        <v>0</v>
      </c>
      <c r="I8933" s="5">
        <v>0</v>
      </c>
      <c r="J8933" s="5">
        <v>0</v>
      </c>
      <c r="K8933" s="5">
        <v>0</v>
      </c>
      <c r="L8933" s="5">
        <v>0</v>
      </c>
      <c r="M8933" s="5">
        <v>0</v>
      </c>
      <c r="N8933" s="19">
        <v>0</v>
      </c>
    </row>
    <row r="8934" spans="1:14" ht="15.75" hidden="1" customHeight="1" x14ac:dyDescent="0.2">
      <c r="A8934" s="14">
        <v>0</v>
      </c>
      <c r="B8934" s="16">
        <v>0</v>
      </c>
      <c r="C8934" s="14">
        <v>0</v>
      </c>
      <c r="D8934" s="17">
        <v>0</v>
      </c>
      <c r="E8934" s="5">
        <v>0</v>
      </c>
      <c r="F8934" s="5">
        <v>0</v>
      </c>
      <c r="G8934" s="5">
        <v>0</v>
      </c>
      <c r="H8934" s="5">
        <v>0</v>
      </c>
      <c r="I8934" s="5">
        <v>0</v>
      </c>
      <c r="J8934" s="5">
        <v>0</v>
      </c>
      <c r="K8934" s="5">
        <v>0</v>
      </c>
      <c r="L8934" s="5">
        <v>0</v>
      </c>
      <c r="M8934" s="5">
        <v>0</v>
      </c>
      <c r="N8934" s="19">
        <v>0</v>
      </c>
    </row>
    <row r="8935" spans="1:14" ht="15.75" hidden="1" customHeight="1" x14ac:dyDescent="0.2">
      <c r="A8935" s="14">
        <v>0</v>
      </c>
      <c r="B8935" s="16">
        <v>0</v>
      </c>
      <c r="C8935" s="14">
        <v>0</v>
      </c>
      <c r="D8935" s="17">
        <v>0</v>
      </c>
      <c r="E8935" s="5">
        <v>0</v>
      </c>
      <c r="F8935" s="5">
        <v>0</v>
      </c>
      <c r="G8935" s="5">
        <v>0</v>
      </c>
      <c r="H8935" s="5">
        <v>0</v>
      </c>
      <c r="I8935" s="5">
        <v>0</v>
      </c>
      <c r="J8935" s="5">
        <v>0</v>
      </c>
      <c r="K8935" s="5">
        <v>0</v>
      </c>
      <c r="L8935" s="5">
        <v>0</v>
      </c>
      <c r="M8935" s="5">
        <v>0</v>
      </c>
      <c r="N8935" s="19">
        <v>0</v>
      </c>
    </row>
    <row r="8936" spans="1:14" ht="15.75" hidden="1" customHeight="1" x14ac:dyDescent="0.2">
      <c r="A8936" s="14">
        <v>0</v>
      </c>
      <c r="B8936" s="16">
        <v>0</v>
      </c>
      <c r="C8936" s="14">
        <v>0</v>
      </c>
      <c r="D8936" s="17">
        <v>0</v>
      </c>
      <c r="E8936" s="5">
        <v>0</v>
      </c>
      <c r="F8936" s="5">
        <v>0</v>
      </c>
      <c r="G8936" s="5">
        <v>0</v>
      </c>
      <c r="H8936" s="5">
        <v>0</v>
      </c>
      <c r="I8936" s="5">
        <v>0</v>
      </c>
      <c r="J8936" s="5">
        <v>0</v>
      </c>
      <c r="K8936" s="5">
        <v>0</v>
      </c>
      <c r="L8936" s="5">
        <v>0</v>
      </c>
      <c r="M8936" s="5">
        <v>0</v>
      </c>
      <c r="N8936" s="19">
        <v>0</v>
      </c>
    </row>
    <row r="8937" spans="1:14" ht="15.75" hidden="1" customHeight="1" x14ac:dyDescent="0.2">
      <c r="A8937" s="14">
        <v>0</v>
      </c>
      <c r="B8937" s="16">
        <v>0</v>
      </c>
      <c r="C8937" s="14">
        <v>0</v>
      </c>
      <c r="D8937" s="17">
        <v>0</v>
      </c>
      <c r="E8937" s="5">
        <v>0</v>
      </c>
      <c r="F8937" s="5">
        <v>0</v>
      </c>
      <c r="G8937" s="5">
        <v>0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0</v>
      </c>
      <c r="N8937" s="19">
        <v>0</v>
      </c>
    </row>
    <row r="8938" spans="1:14" ht="15.75" hidden="1" customHeight="1" x14ac:dyDescent="0.2">
      <c r="A8938" s="14">
        <v>0</v>
      </c>
      <c r="B8938" s="16">
        <v>0</v>
      </c>
      <c r="C8938" s="14">
        <v>0</v>
      </c>
      <c r="D8938" s="17">
        <v>0</v>
      </c>
      <c r="E8938" s="5">
        <v>0</v>
      </c>
      <c r="F8938" s="5">
        <v>0</v>
      </c>
      <c r="G8938" s="5">
        <v>0</v>
      </c>
      <c r="H8938" s="5">
        <v>0</v>
      </c>
      <c r="I8938" s="5">
        <v>0</v>
      </c>
      <c r="J8938" s="5">
        <v>0</v>
      </c>
      <c r="K8938" s="5">
        <v>0</v>
      </c>
      <c r="L8938" s="5">
        <v>0</v>
      </c>
      <c r="M8938" s="5">
        <v>0</v>
      </c>
      <c r="N8938" s="19">
        <v>0</v>
      </c>
    </row>
    <row r="8939" spans="1:14" ht="15.75" hidden="1" customHeight="1" x14ac:dyDescent="0.2">
      <c r="A8939" s="14">
        <v>0</v>
      </c>
      <c r="B8939" s="16">
        <v>0</v>
      </c>
      <c r="C8939" s="14">
        <v>0</v>
      </c>
      <c r="D8939" s="17">
        <v>0</v>
      </c>
      <c r="E8939" s="5">
        <v>0</v>
      </c>
      <c r="F8939" s="5">
        <v>0</v>
      </c>
      <c r="G8939" s="5">
        <v>0</v>
      </c>
      <c r="H8939" s="5">
        <v>0</v>
      </c>
      <c r="I8939" s="5">
        <v>0</v>
      </c>
      <c r="J8939" s="5">
        <v>0</v>
      </c>
      <c r="K8939" s="5">
        <v>0</v>
      </c>
      <c r="L8939" s="5">
        <v>0</v>
      </c>
      <c r="M8939" s="5">
        <v>0</v>
      </c>
      <c r="N8939" s="19">
        <v>0</v>
      </c>
    </row>
    <row r="8940" spans="1:14" ht="15.75" hidden="1" customHeight="1" x14ac:dyDescent="0.2">
      <c r="A8940" s="14">
        <v>0</v>
      </c>
      <c r="B8940" s="16">
        <v>0</v>
      </c>
      <c r="C8940" s="14">
        <v>0</v>
      </c>
      <c r="D8940" s="17">
        <v>0</v>
      </c>
      <c r="E8940" s="5">
        <v>0</v>
      </c>
      <c r="F8940" s="5">
        <v>0</v>
      </c>
      <c r="G8940" s="5">
        <v>0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0</v>
      </c>
      <c r="N8940" s="19">
        <v>0</v>
      </c>
    </row>
    <row r="8941" spans="1:14" ht="15.75" hidden="1" customHeight="1" x14ac:dyDescent="0.2">
      <c r="A8941" s="14">
        <v>0</v>
      </c>
      <c r="B8941" s="16">
        <v>0</v>
      </c>
      <c r="C8941" s="14">
        <v>0</v>
      </c>
      <c r="D8941" s="17">
        <v>0</v>
      </c>
      <c r="E8941" s="5">
        <v>0</v>
      </c>
      <c r="F8941" s="5">
        <v>0</v>
      </c>
      <c r="G8941" s="5">
        <v>0</v>
      </c>
      <c r="H8941" s="5">
        <v>0</v>
      </c>
      <c r="I8941" s="5">
        <v>0</v>
      </c>
      <c r="J8941" s="5">
        <v>0</v>
      </c>
      <c r="K8941" s="5">
        <v>0</v>
      </c>
      <c r="L8941" s="5">
        <v>0</v>
      </c>
      <c r="M8941" s="5">
        <v>0</v>
      </c>
      <c r="N8941" s="19">
        <v>0</v>
      </c>
    </row>
    <row r="8942" spans="1:14" ht="15.75" hidden="1" customHeight="1" x14ac:dyDescent="0.2">
      <c r="A8942" s="14">
        <v>0</v>
      </c>
      <c r="B8942" s="16">
        <v>0</v>
      </c>
      <c r="C8942" s="14">
        <v>0</v>
      </c>
      <c r="D8942" s="17">
        <v>0</v>
      </c>
      <c r="E8942" s="5">
        <v>0</v>
      </c>
      <c r="F8942" s="5">
        <v>0</v>
      </c>
      <c r="G8942" s="5">
        <v>0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0</v>
      </c>
      <c r="N8942" s="19">
        <v>0</v>
      </c>
    </row>
    <row r="8943" spans="1:14" ht="15.75" hidden="1" customHeight="1" x14ac:dyDescent="0.2">
      <c r="A8943" s="14">
        <v>0</v>
      </c>
      <c r="B8943" s="16">
        <v>0</v>
      </c>
      <c r="C8943" s="14">
        <v>0</v>
      </c>
      <c r="D8943" s="17">
        <v>0</v>
      </c>
      <c r="E8943" s="5">
        <v>0</v>
      </c>
      <c r="F8943" s="5">
        <v>0</v>
      </c>
      <c r="G8943" s="5">
        <v>0</v>
      </c>
      <c r="H8943" s="5">
        <v>0</v>
      </c>
      <c r="I8943" s="5">
        <v>0</v>
      </c>
      <c r="J8943" s="5">
        <v>0</v>
      </c>
      <c r="K8943" s="5">
        <v>0</v>
      </c>
      <c r="L8943" s="5">
        <v>0</v>
      </c>
      <c r="M8943" s="5">
        <v>0</v>
      </c>
      <c r="N8943" s="19">
        <v>0</v>
      </c>
    </row>
    <row r="8944" spans="1:14" ht="15.75" hidden="1" customHeight="1" x14ac:dyDescent="0.2">
      <c r="A8944" s="14">
        <v>0</v>
      </c>
      <c r="B8944" s="16">
        <v>0</v>
      </c>
      <c r="C8944" s="14">
        <v>0</v>
      </c>
      <c r="D8944" s="17">
        <v>0</v>
      </c>
      <c r="E8944" s="5">
        <v>0</v>
      </c>
      <c r="F8944" s="5">
        <v>0</v>
      </c>
      <c r="G8944" s="5">
        <v>0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0</v>
      </c>
      <c r="N8944" s="19">
        <v>0</v>
      </c>
    </row>
    <row r="8945" spans="1:14" ht="15.75" hidden="1" customHeight="1" x14ac:dyDescent="0.2">
      <c r="A8945" s="14">
        <v>0</v>
      </c>
      <c r="B8945" s="16">
        <v>0</v>
      </c>
      <c r="C8945" s="14">
        <v>0</v>
      </c>
      <c r="D8945" s="17">
        <v>0</v>
      </c>
      <c r="E8945" s="5">
        <v>0</v>
      </c>
      <c r="F8945" s="5">
        <v>0</v>
      </c>
      <c r="G8945" s="5">
        <v>0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0</v>
      </c>
      <c r="N8945" s="19">
        <v>0</v>
      </c>
    </row>
    <row r="8946" spans="1:14" ht="15.75" hidden="1" customHeight="1" x14ac:dyDescent="0.2">
      <c r="A8946" s="14">
        <v>0</v>
      </c>
      <c r="B8946" s="16">
        <v>0</v>
      </c>
      <c r="C8946" s="14">
        <v>0</v>
      </c>
      <c r="D8946" s="17">
        <v>0</v>
      </c>
      <c r="E8946" s="5">
        <v>0</v>
      </c>
      <c r="F8946" s="5">
        <v>0</v>
      </c>
      <c r="G8946" s="5">
        <v>0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0</v>
      </c>
      <c r="N8946" s="19">
        <v>0</v>
      </c>
    </row>
    <row r="8947" spans="1:14" ht="15.75" hidden="1" customHeight="1" x14ac:dyDescent="0.2">
      <c r="A8947" s="14">
        <v>0</v>
      </c>
      <c r="B8947" s="16">
        <v>0</v>
      </c>
      <c r="C8947" s="14">
        <v>0</v>
      </c>
      <c r="D8947" s="17">
        <v>0</v>
      </c>
      <c r="E8947" s="5">
        <v>0</v>
      </c>
      <c r="F8947" s="5">
        <v>0</v>
      </c>
      <c r="G8947" s="5">
        <v>0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0</v>
      </c>
      <c r="N8947" s="19">
        <v>0</v>
      </c>
    </row>
    <row r="8948" spans="1:14" ht="15.75" hidden="1" customHeight="1" x14ac:dyDescent="0.2">
      <c r="A8948" s="14">
        <v>0</v>
      </c>
      <c r="B8948" s="16">
        <v>0</v>
      </c>
      <c r="C8948" s="14">
        <v>0</v>
      </c>
      <c r="D8948" s="17">
        <v>0</v>
      </c>
      <c r="E8948" s="5">
        <v>0</v>
      </c>
      <c r="F8948" s="5">
        <v>0</v>
      </c>
      <c r="G8948" s="5">
        <v>0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0</v>
      </c>
      <c r="N8948" s="19">
        <v>0</v>
      </c>
    </row>
    <row r="8949" spans="1:14" ht="15.75" hidden="1" customHeight="1" x14ac:dyDescent="0.2">
      <c r="A8949" s="14">
        <v>0</v>
      </c>
      <c r="B8949" s="16">
        <v>0</v>
      </c>
      <c r="C8949" s="14">
        <v>0</v>
      </c>
      <c r="D8949" s="17">
        <v>0</v>
      </c>
      <c r="E8949" s="5">
        <v>0</v>
      </c>
      <c r="F8949" s="5">
        <v>0</v>
      </c>
      <c r="G8949" s="5">
        <v>0</v>
      </c>
      <c r="H8949" s="5">
        <v>0</v>
      </c>
      <c r="I8949" s="5">
        <v>0</v>
      </c>
      <c r="J8949" s="5">
        <v>0</v>
      </c>
      <c r="K8949" s="5">
        <v>0</v>
      </c>
      <c r="L8949" s="5">
        <v>0</v>
      </c>
      <c r="M8949" s="5">
        <v>0</v>
      </c>
      <c r="N8949" s="19">
        <v>0</v>
      </c>
    </row>
    <row r="8950" spans="1:14" ht="15.75" hidden="1" customHeight="1" x14ac:dyDescent="0.2">
      <c r="A8950" s="14">
        <v>0</v>
      </c>
      <c r="B8950" s="16">
        <v>0</v>
      </c>
      <c r="C8950" s="14">
        <v>0</v>
      </c>
      <c r="D8950" s="17">
        <v>0</v>
      </c>
      <c r="E8950" s="5">
        <v>0</v>
      </c>
      <c r="F8950" s="5">
        <v>0</v>
      </c>
      <c r="G8950" s="5">
        <v>0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0</v>
      </c>
      <c r="N8950" s="19">
        <v>0</v>
      </c>
    </row>
    <row r="8951" spans="1:14" ht="15.75" hidden="1" customHeight="1" x14ac:dyDescent="0.2">
      <c r="A8951" s="14">
        <v>0</v>
      </c>
      <c r="B8951" s="16">
        <v>0</v>
      </c>
      <c r="C8951" s="14">
        <v>0</v>
      </c>
      <c r="D8951" s="17">
        <v>0</v>
      </c>
      <c r="E8951" s="5">
        <v>0</v>
      </c>
      <c r="F8951" s="5">
        <v>0</v>
      </c>
      <c r="G8951" s="5">
        <v>0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0</v>
      </c>
      <c r="N8951" s="19">
        <v>0</v>
      </c>
    </row>
    <row r="8952" spans="1:14" ht="15.75" hidden="1" customHeight="1" x14ac:dyDescent="0.2">
      <c r="A8952" s="14">
        <v>0</v>
      </c>
      <c r="B8952" s="16">
        <v>0</v>
      </c>
      <c r="C8952" s="14">
        <v>0</v>
      </c>
      <c r="D8952" s="17">
        <v>0</v>
      </c>
      <c r="E8952" s="5">
        <v>0</v>
      </c>
      <c r="F8952" s="5">
        <v>0</v>
      </c>
      <c r="G8952" s="5">
        <v>0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0</v>
      </c>
      <c r="N8952" s="19">
        <v>0</v>
      </c>
    </row>
    <row r="8953" spans="1:14" ht="15.75" hidden="1" customHeight="1" x14ac:dyDescent="0.2">
      <c r="A8953" s="14">
        <v>0</v>
      </c>
      <c r="B8953" s="16">
        <v>0</v>
      </c>
      <c r="C8953" s="14">
        <v>0</v>
      </c>
      <c r="D8953" s="17">
        <v>0</v>
      </c>
      <c r="E8953" s="5">
        <v>0</v>
      </c>
      <c r="F8953" s="5">
        <v>0</v>
      </c>
      <c r="G8953" s="5">
        <v>0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0</v>
      </c>
      <c r="N8953" s="19">
        <v>0</v>
      </c>
    </row>
    <row r="8954" spans="1:14" ht="15.75" hidden="1" customHeight="1" x14ac:dyDescent="0.2">
      <c r="A8954" s="14">
        <v>0</v>
      </c>
      <c r="B8954" s="16">
        <v>0</v>
      </c>
      <c r="C8954" s="14">
        <v>0</v>
      </c>
      <c r="D8954" s="17">
        <v>0</v>
      </c>
      <c r="E8954" s="5">
        <v>0</v>
      </c>
      <c r="F8954" s="5">
        <v>0</v>
      </c>
      <c r="G8954" s="5">
        <v>0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0</v>
      </c>
      <c r="N8954" s="19">
        <v>0</v>
      </c>
    </row>
    <row r="8955" spans="1:14" ht="15.75" hidden="1" customHeight="1" x14ac:dyDescent="0.2">
      <c r="A8955" s="14">
        <v>0</v>
      </c>
      <c r="B8955" s="16">
        <v>0</v>
      </c>
      <c r="C8955" s="14">
        <v>0</v>
      </c>
      <c r="D8955" s="17">
        <v>0</v>
      </c>
      <c r="E8955" s="5">
        <v>0</v>
      </c>
      <c r="F8955" s="5">
        <v>0</v>
      </c>
      <c r="G8955" s="5">
        <v>0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0</v>
      </c>
      <c r="N8955" s="19">
        <v>0</v>
      </c>
    </row>
    <row r="8956" spans="1:14" ht="15.75" hidden="1" customHeight="1" x14ac:dyDescent="0.2">
      <c r="A8956" s="14">
        <v>0</v>
      </c>
      <c r="B8956" s="16">
        <v>0</v>
      </c>
      <c r="C8956" s="14">
        <v>0</v>
      </c>
      <c r="D8956" s="17">
        <v>0</v>
      </c>
      <c r="E8956" s="5">
        <v>0</v>
      </c>
      <c r="F8956" s="5">
        <v>0</v>
      </c>
      <c r="G8956" s="5">
        <v>0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0</v>
      </c>
      <c r="N8956" s="19">
        <v>0</v>
      </c>
    </row>
    <row r="8957" spans="1:14" ht="15.75" hidden="1" customHeight="1" x14ac:dyDescent="0.2">
      <c r="A8957" s="14">
        <v>0</v>
      </c>
      <c r="B8957" s="16">
        <v>0</v>
      </c>
      <c r="C8957" s="14">
        <v>0</v>
      </c>
      <c r="D8957" s="17">
        <v>0</v>
      </c>
      <c r="E8957" s="5">
        <v>0</v>
      </c>
      <c r="F8957" s="5">
        <v>0</v>
      </c>
      <c r="G8957" s="5">
        <v>0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0</v>
      </c>
      <c r="N8957" s="19">
        <v>0</v>
      </c>
    </row>
    <row r="8958" spans="1:14" ht="15.75" hidden="1" customHeight="1" x14ac:dyDescent="0.2">
      <c r="A8958" s="14">
        <v>0</v>
      </c>
      <c r="B8958" s="16">
        <v>0</v>
      </c>
      <c r="C8958" s="14">
        <v>0</v>
      </c>
      <c r="D8958" s="17">
        <v>0</v>
      </c>
      <c r="E8958" s="5">
        <v>0</v>
      </c>
      <c r="F8958" s="5">
        <v>0</v>
      </c>
      <c r="G8958" s="5">
        <v>0</v>
      </c>
      <c r="H8958" s="5">
        <v>0</v>
      </c>
      <c r="I8958" s="5">
        <v>0</v>
      </c>
      <c r="J8958" s="5">
        <v>0</v>
      </c>
      <c r="K8958" s="5">
        <v>0</v>
      </c>
      <c r="L8958" s="5">
        <v>0</v>
      </c>
      <c r="M8958" s="5">
        <v>0</v>
      </c>
      <c r="N8958" s="19">
        <v>0</v>
      </c>
    </row>
    <row r="8959" spans="1:14" ht="15.75" hidden="1" customHeight="1" x14ac:dyDescent="0.2">
      <c r="A8959" s="14">
        <v>0</v>
      </c>
      <c r="B8959" s="16">
        <v>0</v>
      </c>
      <c r="C8959" s="14">
        <v>0</v>
      </c>
      <c r="D8959" s="17">
        <v>0</v>
      </c>
      <c r="E8959" s="5">
        <v>0</v>
      </c>
      <c r="F8959" s="5">
        <v>0</v>
      </c>
      <c r="G8959" s="5">
        <v>0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0</v>
      </c>
      <c r="N8959" s="19">
        <v>0</v>
      </c>
    </row>
    <row r="8960" spans="1:14" ht="15.75" hidden="1" customHeight="1" x14ac:dyDescent="0.2">
      <c r="A8960" s="14">
        <v>0</v>
      </c>
      <c r="B8960" s="16">
        <v>0</v>
      </c>
      <c r="C8960" s="14">
        <v>0</v>
      </c>
      <c r="D8960" s="17">
        <v>0</v>
      </c>
      <c r="E8960" s="5">
        <v>0</v>
      </c>
      <c r="F8960" s="5">
        <v>0</v>
      </c>
      <c r="G8960" s="5">
        <v>0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0</v>
      </c>
      <c r="N8960" s="19">
        <v>0</v>
      </c>
    </row>
    <row r="8961" spans="1:14" ht="15.75" hidden="1" customHeight="1" x14ac:dyDescent="0.2">
      <c r="A8961" s="14">
        <v>0</v>
      </c>
      <c r="B8961" s="16">
        <v>0</v>
      </c>
      <c r="C8961" s="14">
        <v>0</v>
      </c>
      <c r="D8961" s="17">
        <v>0</v>
      </c>
      <c r="E8961" s="5">
        <v>0</v>
      </c>
      <c r="F8961" s="5">
        <v>0</v>
      </c>
      <c r="G8961" s="5">
        <v>0</v>
      </c>
      <c r="H8961" s="5">
        <v>0</v>
      </c>
      <c r="I8961" s="5">
        <v>0</v>
      </c>
      <c r="J8961" s="5">
        <v>0</v>
      </c>
      <c r="K8961" s="5">
        <v>0</v>
      </c>
      <c r="L8961" s="5">
        <v>0</v>
      </c>
      <c r="M8961" s="5">
        <v>0</v>
      </c>
      <c r="N8961" s="19">
        <v>0</v>
      </c>
    </row>
    <row r="8962" spans="1:14" ht="15.75" hidden="1" customHeight="1" x14ac:dyDescent="0.2">
      <c r="A8962" s="14">
        <v>0</v>
      </c>
      <c r="B8962" s="16">
        <v>0</v>
      </c>
      <c r="C8962" s="14">
        <v>0</v>
      </c>
      <c r="D8962" s="17">
        <v>0</v>
      </c>
      <c r="E8962" s="5">
        <v>0</v>
      </c>
      <c r="F8962" s="5">
        <v>0</v>
      </c>
      <c r="G8962" s="5">
        <v>0</v>
      </c>
      <c r="H8962" s="5">
        <v>0</v>
      </c>
      <c r="I8962" s="5">
        <v>0</v>
      </c>
      <c r="J8962" s="5">
        <v>0</v>
      </c>
      <c r="K8962" s="5">
        <v>0</v>
      </c>
      <c r="L8962" s="5">
        <v>0</v>
      </c>
      <c r="M8962" s="5">
        <v>0</v>
      </c>
      <c r="N8962" s="19">
        <v>0</v>
      </c>
    </row>
    <row r="8963" spans="1:14" ht="15.75" hidden="1" customHeight="1" x14ac:dyDescent="0.2">
      <c r="A8963" s="14">
        <v>0</v>
      </c>
      <c r="B8963" s="16">
        <v>0</v>
      </c>
      <c r="C8963" s="14">
        <v>0</v>
      </c>
      <c r="D8963" s="17">
        <v>0</v>
      </c>
      <c r="E8963" s="5">
        <v>0</v>
      </c>
      <c r="F8963" s="5">
        <v>0</v>
      </c>
      <c r="G8963" s="5">
        <v>0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0</v>
      </c>
      <c r="N8963" s="19">
        <v>0</v>
      </c>
    </row>
    <row r="8964" spans="1:14" ht="15.75" hidden="1" customHeight="1" x14ac:dyDescent="0.2">
      <c r="A8964" s="14">
        <v>0</v>
      </c>
      <c r="B8964" s="16">
        <v>0</v>
      </c>
      <c r="C8964" s="14">
        <v>0</v>
      </c>
      <c r="D8964" s="17">
        <v>0</v>
      </c>
      <c r="E8964" s="5">
        <v>0</v>
      </c>
      <c r="F8964" s="5">
        <v>0</v>
      </c>
      <c r="G8964" s="5">
        <v>0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0</v>
      </c>
      <c r="N8964" s="19">
        <v>0</v>
      </c>
    </row>
    <row r="8965" spans="1:14" ht="15.75" hidden="1" customHeight="1" x14ac:dyDescent="0.2">
      <c r="A8965" s="14">
        <v>0</v>
      </c>
      <c r="B8965" s="16">
        <v>0</v>
      </c>
      <c r="C8965" s="14">
        <v>0</v>
      </c>
      <c r="D8965" s="17">
        <v>0</v>
      </c>
      <c r="E8965" s="5">
        <v>0</v>
      </c>
      <c r="F8965" s="5">
        <v>0</v>
      </c>
      <c r="G8965" s="5">
        <v>0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0</v>
      </c>
      <c r="N8965" s="19">
        <v>0</v>
      </c>
    </row>
    <row r="8966" spans="1:14" ht="15.75" hidden="1" customHeight="1" x14ac:dyDescent="0.2">
      <c r="A8966" s="14">
        <v>0</v>
      </c>
      <c r="B8966" s="16">
        <v>0</v>
      </c>
      <c r="C8966" s="14">
        <v>0</v>
      </c>
      <c r="D8966" s="17">
        <v>0</v>
      </c>
      <c r="E8966" s="5">
        <v>0</v>
      </c>
      <c r="F8966" s="5">
        <v>0</v>
      </c>
      <c r="G8966" s="5">
        <v>0</v>
      </c>
      <c r="H8966" s="5">
        <v>0</v>
      </c>
      <c r="I8966" s="5">
        <v>0</v>
      </c>
      <c r="J8966" s="5">
        <v>0</v>
      </c>
      <c r="K8966" s="5">
        <v>0</v>
      </c>
      <c r="L8966" s="5">
        <v>0</v>
      </c>
      <c r="M8966" s="5">
        <v>0</v>
      </c>
      <c r="N8966" s="19">
        <v>0</v>
      </c>
    </row>
    <row r="8967" spans="1:14" ht="15.75" hidden="1" customHeight="1" x14ac:dyDescent="0.2">
      <c r="A8967" s="14">
        <v>0</v>
      </c>
      <c r="B8967" s="16">
        <v>0</v>
      </c>
      <c r="C8967" s="14">
        <v>0</v>
      </c>
      <c r="D8967" s="17">
        <v>0</v>
      </c>
      <c r="E8967" s="5">
        <v>0</v>
      </c>
      <c r="F8967" s="5">
        <v>0</v>
      </c>
      <c r="G8967" s="5">
        <v>0</v>
      </c>
      <c r="H8967" s="5">
        <v>0</v>
      </c>
      <c r="I8967" s="5">
        <v>0</v>
      </c>
      <c r="J8967" s="5">
        <v>0</v>
      </c>
      <c r="K8967" s="5">
        <v>0</v>
      </c>
      <c r="L8967" s="5">
        <v>0</v>
      </c>
      <c r="M8967" s="5">
        <v>0</v>
      </c>
      <c r="N8967" s="19">
        <v>0</v>
      </c>
    </row>
    <row r="8968" spans="1:14" ht="15.75" hidden="1" customHeight="1" x14ac:dyDescent="0.2">
      <c r="A8968" s="14">
        <v>0</v>
      </c>
      <c r="B8968" s="16">
        <v>0</v>
      </c>
      <c r="C8968" s="14">
        <v>0</v>
      </c>
      <c r="D8968" s="17">
        <v>0</v>
      </c>
      <c r="E8968" s="5">
        <v>0</v>
      </c>
      <c r="F8968" s="5">
        <v>0</v>
      </c>
      <c r="G8968" s="5">
        <v>0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0</v>
      </c>
      <c r="N8968" s="19">
        <v>0</v>
      </c>
    </row>
    <row r="8969" spans="1:14" ht="15.75" hidden="1" customHeight="1" x14ac:dyDescent="0.2">
      <c r="A8969" s="14">
        <v>0</v>
      </c>
      <c r="B8969" s="16">
        <v>0</v>
      </c>
      <c r="C8969" s="14">
        <v>0</v>
      </c>
      <c r="D8969" s="17">
        <v>0</v>
      </c>
      <c r="E8969" s="5">
        <v>0</v>
      </c>
      <c r="F8969" s="5">
        <v>0</v>
      </c>
      <c r="G8969" s="5">
        <v>0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0</v>
      </c>
      <c r="N8969" s="19">
        <v>0</v>
      </c>
    </row>
    <row r="8970" spans="1:14" ht="15.75" hidden="1" customHeight="1" x14ac:dyDescent="0.2">
      <c r="A8970" s="14">
        <v>0</v>
      </c>
      <c r="B8970" s="16">
        <v>0</v>
      </c>
      <c r="C8970" s="14">
        <v>0</v>
      </c>
      <c r="D8970" s="17">
        <v>0</v>
      </c>
      <c r="E8970" s="5">
        <v>0</v>
      </c>
      <c r="F8970" s="5">
        <v>0</v>
      </c>
      <c r="G8970" s="5">
        <v>0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0</v>
      </c>
      <c r="N8970" s="19">
        <v>0</v>
      </c>
    </row>
    <row r="8971" spans="1:14" ht="15.75" hidden="1" customHeight="1" x14ac:dyDescent="0.2">
      <c r="A8971" s="14">
        <v>0</v>
      </c>
      <c r="B8971" s="16">
        <v>0</v>
      </c>
      <c r="C8971" s="14">
        <v>0</v>
      </c>
      <c r="D8971" s="17">
        <v>0</v>
      </c>
      <c r="E8971" s="5">
        <v>0</v>
      </c>
      <c r="F8971" s="5">
        <v>0</v>
      </c>
      <c r="G8971" s="5">
        <v>0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0</v>
      </c>
      <c r="N8971" s="19">
        <v>0</v>
      </c>
    </row>
    <row r="8972" spans="1:14" ht="15.75" hidden="1" customHeight="1" x14ac:dyDescent="0.2">
      <c r="A8972" s="14">
        <v>0</v>
      </c>
      <c r="B8972" s="16">
        <v>0</v>
      </c>
      <c r="C8972" s="14">
        <v>0</v>
      </c>
      <c r="D8972" s="17">
        <v>0</v>
      </c>
      <c r="E8972" s="5">
        <v>0</v>
      </c>
      <c r="F8972" s="5">
        <v>0</v>
      </c>
      <c r="G8972" s="5">
        <v>0</v>
      </c>
      <c r="H8972" s="5">
        <v>0</v>
      </c>
      <c r="I8972" s="5">
        <v>0</v>
      </c>
      <c r="J8972" s="5">
        <v>0</v>
      </c>
      <c r="K8972" s="5">
        <v>0</v>
      </c>
      <c r="L8972" s="5">
        <v>0</v>
      </c>
      <c r="M8972" s="5">
        <v>0</v>
      </c>
      <c r="N8972" s="19">
        <v>0</v>
      </c>
    </row>
    <row r="8973" spans="1:14" ht="15.75" hidden="1" customHeight="1" x14ac:dyDescent="0.2">
      <c r="A8973" s="14">
        <v>0</v>
      </c>
      <c r="B8973" s="16">
        <v>0</v>
      </c>
      <c r="C8973" s="14">
        <v>0</v>
      </c>
      <c r="D8973" s="17">
        <v>0</v>
      </c>
      <c r="E8973" s="5">
        <v>0</v>
      </c>
      <c r="F8973" s="5">
        <v>0</v>
      </c>
      <c r="G8973" s="5">
        <v>0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0</v>
      </c>
      <c r="N8973" s="19">
        <v>0</v>
      </c>
    </row>
    <row r="8974" spans="1:14" ht="15.75" hidden="1" customHeight="1" x14ac:dyDescent="0.2">
      <c r="A8974" s="14">
        <v>0</v>
      </c>
      <c r="B8974" s="16">
        <v>0</v>
      </c>
      <c r="C8974" s="14">
        <v>0</v>
      </c>
      <c r="D8974" s="17">
        <v>0</v>
      </c>
      <c r="E8974" s="5">
        <v>0</v>
      </c>
      <c r="F8974" s="5">
        <v>0</v>
      </c>
      <c r="G8974" s="5">
        <v>0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0</v>
      </c>
      <c r="N8974" s="19">
        <v>0</v>
      </c>
    </row>
    <row r="8975" spans="1:14" ht="15.75" hidden="1" customHeight="1" x14ac:dyDescent="0.2">
      <c r="A8975" s="14">
        <v>0</v>
      </c>
      <c r="B8975" s="16">
        <v>0</v>
      </c>
      <c r="C8975" s="14">
        <v>0</v>
      </c>
      <c r="D8975" s="17">
        <v>0</v>
      </c>
      <c r="E8975" s="5">
        <v>0</v>
      </c>
      <c r="F8975" s="5">
        <v>0</v>
      </c>
      <c r="G8975" s="5">
        <v>0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0</v>
      </c>
      <c r="N8975" s="19">
        <v>0</v>
      </c>
    </row>
    <row r="8976" spans="1:14" ht="15.75" hidden="1" customHeight="1" x14ac:dyDescent="0.2">
      <c r="A8976" s="14">
        <v>0</v>
      </c>
      <c r="B8976" s="16">
        <v>0</v>
      </c>
      <c r="C8976" s="14">
        <v>0</v>
      </c>
      <c r="D8976" s="17">
        <v>0</v>
      </c>
      <c r="E8976" s="5">
        <v>0</v>
      </c>
      <c r="F8976" s="5">
        <v>0</v>
      </c>
      <c r="G8976" s="5">
        <v>0</v>
      </c>
      <c r="H8976" s="5">
        <v>0</v>
      </c>
      <c r="I8976" s="5">
        <v>0</v>
      </c>
      <c r="J8976" s="5">
        <v>0</v>
      </c>
      <c r="K8976" s="5">
        <v>0</v>
      </c>
      <c r="L8976" s="5">
        <v>0</v>
      </c>
      <c r="M8976" s="5">
        <v>0</v>
      </c>
      <c r="N8976" s="19">
        <v>0</v>
      </c>
    </row>
    <row r="8977" spans="1:14" ht="15.75" hidden="1" customHeight="1" x14ac:dyDescent="0.2">
      <c r="A8977" s="14">
        <v>0</v>
      </c>
      <c r="B8977" s="16">
        <v>0</v>
      </c>
      <c r="C8977" s="14">
        <v>0</v>
      </c>
      <c r="D8977" s="17">
        <v>0</v>
      </c>
      <c r="E8977" s="5">
        <v>0</v>
      </c>
      <c r="F8977" s="5">
        <v>0</v>
      </c>
      <c r="G8977" s="5">
        <v>0</v>
      </c>
      <c r="H8977" s="5">
        <v>0</v>
      </c>
      <c r="I8977" s="5">
        <v>0</v>
      </c>
      <c r="J8977" s="5">
        <v>0</v>
      </c>
      <c r="K8977" s="5">
        <v>0</v>
      </c>
      <c r="L8977" s="5">
        <v>0</v>
      </c>
      <c r="M8977" s="5">
        <v>0</v>
      </c>
      <c r="N8977" s="19">
        <v>0</v>
      </c>
    </row>
    <row r="8978" spans="1:14" ht="15.75" hidden="1" customHeight="1" x14ac:dyDescent="0.2">
      <c r="A8978" s="14">
        <v>0</v>
      </c>
      <c r="B8978" s="16">
        <v>0</v>
      </c>
      <c r="C8978" s="14">
        <v>0</v>
      </c>
      <c r="D8978" s="17">
        <v>0</v>
      </c>
      <c r="E8978" s="5">
        <v>0</v>
      </c>
      <c r="F8978" s="5">
        <v>0</v>
      </c>
      <c r="G8978" s="5">
        <v>0</v>
      </c>
      <c r="H8978" s="5">
        <v>0</v>
      </c>
      <c r="I8978" s="5">
        <v>0</v>
      </c>
      <c r="J8978" s="5">
        <v>0</v>
      </c>
      <c r="K8978" s="5">
        <v>0</v>
      </c>
      <c r="L8978" s="5">
        <v>0</v>
      </c>
      <c r="M8978" s="5">
        <v>0</v>
      </c>
      <c r="N8978" s="19">
        <v>0</v>
      </c>
    </row>
    <row r="8979" spans="1:14" ht="15.75" hidden="1" customHeight="1" x14ac:dyDescent="0.2">
      <c r="A8979" s="14">
        <v>0</v>
      </c>
      <c r="B8979" s="16">
        <v>0</v>
      </c>
      <c r="C8979" s="14">
        <v>0</v>
      </c>
      <c r="D8979" s="17">
        <v>0</v>
      </c>
      <c r="E8979" s="5">
        <v>0</v>
      </c>
      <c r="F8979" s="5">
        <v>0</v>
      </c>
      <c r="G8979" s="5">
        <v>0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0</v>
      </c>
      <c r="N8979" s="19">
        <v>0</v>
      </c>
    </row>
    <row r="8980" spans="1:14" ht="15.75" hidden="1" customHeight="1" x14ac:dyDescent="0.2">
      <c r="A8980" s="14">
        <v>0</v>
      </c>
      <c r="B8980" s="16">
        <v>0</v>
      </c>
      <c r="C8980" s="14">
        <v>0</v>
      </c>
      <c r="D8980" s="17">
        <v>0</v>
      </c>
      <c r="E8980" s="5">
        <v>0</v>
      </c>
      <c r="F8980" s="5">
        <v>0</v>
      </c>
      <c r="G8980" s="5">
        <v>0</v>
      </c>
      <c r="H8980" s="5">
        <v>0</v>
      </c>
      <c r="I8980" s="5">
        <v>0</v>
      </c>
      <c r="J8980" s="5">
        <v>0</v>
      </c>
      <c r="K8980" s="5">
        <v>0</v>
      </c>
      <c r="L8980" s="5">
        <v>0</v>
      </c>
      <c r="M8980" s="5">
        <v>0</v>
      </c>
      <c r="N8980" s="19">
        <v>0</v>
      </c>
    </row>
    <row r="8981" spans="1:14" ht="15.75" hidden="1" customHeight="1" x14ac:dyDescent="0.2">
      <c r="A8981" s="14">
        <v>0</v>
      </c>
      <c r="B8981" s="16">
        <v>0</v>
      </c>
      <c r="C8981" s="14">
        <v>0</v>
      </c>
      <c r="D8981" s="17">
        <v>0</v>
      </c>
      <c r="E8981" s="5">
        <v>0</v>
      </c>
      <c r="F8981" s="5">
        <v>0</v>
      </c>
      <c r="G8981" s="5">
        <v>0</v>
      </c>
      <c r="H8981" s="5">
        <v>0</v>
      </c>
      <c r="I8981" s="5">
        <v>0</v>
      </c>
      <c r="J8981" s="5">
        <v>0</v>
      </c>
      <c r="K8981" s="5">
        <v>0</v>
      </c>
      <c r="L8981" s="5">
        <v>0</v>
      </c>
      <c r="M8981" s="5">
        <v>0</v>
      </c>
      <c r="N8981" s="19">
        <v>0</v>
      </c>
    </row>
    <row r="8982" spans="1:14" ht="15.75" hidden="1" customHeight="1" x14ac:dyDescent="0.2">
      <c r="A8982" s="14">
        <v>0</v>
      </c>
      <c r="B8982" s="16">
        <v>0</v>
      </c>
      <c r="C8982" s="14">
        <v>0</v>
      </c>
      <c r="D8982" s="17">
        <v>0</v>
      </c>
      <c r="E8982" s="5">
        <v>0</v>
      </c>
      <c r="F8982" s="5">
        <v>0</v>
      </c>
      <c r="G8982" s="5">
        <v>0</v>
      </c>
      <c r="H8982" s="5">
        <v>0</v>
      </c>
      <c r="I8982" s="5">
        <v>0</v>
      </c>
      <c r="J8982" s="5">
        <v>0</v>
      </c>
      <c r="K8982" s="5">
        <v>0</v>
      </c>
      <c r="L8982" s="5">
        <v>0</v>
      </c>
      <c r="M8982" s="5">
        <v>0</v>
      </c>
      <c r="N8982" s="19">
        <v>0</v>
      </c>
    </row>
    <row r="8983" spans="1:14" ht="15.75" hidden="1" customHeight="1" x14ac:dyDescent="0.2">
      <c r="A8983" s="14">
        <v>0</v>
      </c>
      <c r="B8983" s="16">
        <v>0</v>
      </c>
      <c r="C8983" s="14">
        <v>0</v>
      </c>
      <c r="D8983" s="17">
        <v>0</v>
      </c>
      <c r="E8983" s="5">
        <v>0</v>
      </c>
      <c r="F8983" s="5">
        <v>0</v>
      </c>
      <c r="G8983" s="5">
        <v>0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0</v>
      </c>
      <c r="N8983" s="19">
        <v>0</v>
      </c>
    </row>
    <row r="8984" spans="1:14" ht="15.75" hidden="1" customHeight="1" x14ac:dyDescent="0.2">
      <c r="A8984" s="14">
        <v>0</v>
      </c>
      <c r="B8984" s="16">
        <v>0</v>
      </c>
      <c r="C8984" s="14">
        <v>0</v>
      </c>
      <c r="D8984" s="17">
        <v>0</v>
      </c>
      <c r="E8984" s="5">
        <v>0</v>
      </c>
      <c r="F8984" s="5">
        <v>0</v>
      </c>
      <c r="G8984" s="5">
        <v>0</v>
      </c>
      <c r="H8984" s="5">
        <v>0</v>
      </c>
      <c r="I8984" s="5">
        <v>0</v>
      </c>
      <c r="J8984" s="5">
        <v>0</v>
      </c>
      <c r="K8984" s="5">
        <v>0</v>
      </c>
      <c r="L8984" s="5">
        <v>0</v>
      </c>
      <c r="M8984" s="5">
        <v>0</v>
      </c>
      <c r="N8984" s="19">
        <v>0</v>
      </c>
    </row>
    <row r="8985" spans="1:14" ht="15.75" hidden="1" customHeight="1" x14ac:dyDescent="0.2">
      <c r="A8985" s="14">
        <v>0</v>
      </c>
      <c r="B8985" s="16">
        <v>0</v>
      </c>
      <c r="C8985" s="14">
        <v>0</v>
      </c>
      <c r="D8985" s="17">
        <v>0</v>
      </c>
      <c r="E8985" s="5">
        <v>0</v>
      </c>
      <c r="F8985" s="5">
        <v>0</v>
      </c>
      <c r="G8985" s="5">
        <v>0</v>
      </c>
      <c r="H8985" s="5">
        <v>0</v>
      </c>
      <c r="I8985" s="5">
        <v>0</v>
      </c>
      <c r="J8985" s="5">
        <v>0</v>
      </c>
      <c r="K8985" s="5">
        <v>0</v>
      </c>
      <c r="L8985" s="5">
        <v>0</v>
      </c>
      <c r="M8985" s="5">
        <v>0</v>
      </c>
      <c r="N8985" s="19">
        <v>0</v>
      </c>
    </row>
    <row r="8986" spans="1:14" ht="15.75" hidden="1" customHeight="1" x14ac:dyDescent="0.2">
      <c r="A8986" s="14">
        <v>0</v>
      </c>
      <c r="B8986" s="16">
        <v>0</v>
      </c>
      <c r="C8986" s="14">
        <v>0</v>
      </c>
      <c r="D8986" s="17">
        <v>0</v>
      </c>
      <c r="E8986" s="5">
        <v>0</v>
      </c>
      <c r="F8986" s="5">
        <v>0</v>
      </c>
      <c r="G8986" s="5">
        <v>0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0</v>
      </c>
      <c r="N8986" s="19">
        <v>0</v>
      </c>
    </row>
    <row r="8987" spans="1:14" ht="15.75" hidden="1" customHeight="1" x14ac:dyDescent="0.2">
      <c r="A8987" s="14">
        <v>0</v>
      </c>
      <c r="B8987" s="16">
        <v>0</v>
      </c>
      <c r="C8987" s="14">
        <v>0</v>
      </c>
      <c r="D8987" s="17">
        <v>0</v>
      </c>
      <c r="E8987" s="5">
        <v>0</v>
      </c>
      <c r="F8987" s="5">
        <v>0</v>
      </c>
      <c r="G8987" s="5">
        <v>0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0</v>
      </c>
      <c r="N8987" s="19">
        <v>0</v>
      </c>
    </row>
    <row r="8988" spans="1:14" ht="15.75" hidden="1" customHeight="1" x14ac:dyDescent="0.2">
      <c r="A8988" s="14">
        <v>0</v>
      </c>
      <c r="B8988" s="16">
        <v>0</v>
      </c>
      <c r="C8988" s="14">
        <v>0</v>
      </c>
      <c r="D8988" s="17">
        <v>0</v>
      </c>
      <c r="E8988" s="5">
        <v>0</v>
      </c>
      <c r="F8988" s="5">
        <v>0</v>
      </c>
      <c r="G8988" s="5">
        <v>0</v>
      </c>
      <c r="H8988" s="5">
        <v>0</v>
      </c>
      <c r="I8988" s="5">
        <v>0</v>
      </c>
      <c r="J8988" s="5">
        <v>0</v>
      </c>
      <c r="K8988" s="5">
        <v>0</v>
      </c>
      <c r="L8988" s="5">
        <v>0</v>
      </c>
      <c r="M8988" s="5">
        <v>0</v>
      </c>
      <c r="N8988" s="19">
        <v>0</v>
      </c>
    </row>
    <row r="8989" spans="1:14" ht="15.75" hidden="1" customHeight="1" x14ac:dyDescent="0.2">
      <c r="A8989" s="14">
        <v>0</v>
      </c>
      <c r="B8989" s="16">
        <v>0</v>
      </c>
      <c r="C8989" s="14">
        <v>0</v>
      </c>
      <c r="D8989" s="17">
        <v>0</v>
      </c>
      <c r="E8989" s="5">
        <v>0</v>
      </c>
      <c r="F8989" s="5">
        <v>0</v>
      </c>
      <c r="G8989" s="5">
        <v>0</v>
      </c>
      <c r="H8989" s="5">
        <v>0</v>
      </c>
      <c r="I8989" s="5">
        <v>0</v>
      </c>
      <c r="J8989" s="5">
        <v>0</v>
      </c>
      <c r="K8989" s="5">
        <v>0</v>
      </c>
      <c r="L8989" s="5">
        <v>0</v>
      </c>
      <c r="M8989" s="5">
        <v>0</v>
      </c>
      <c r="N8989" s="19">
        <v>0</v>
      </c>
    </row>
    <row r="8990" spans="1:14" ht="15.75" hidden="1" customHeight="1" x14ac:dyDescent="0.2">
      <c r="A8990" s="14">
        <v>0</v>
      </c>
      <c r="B8990" s="16">
        <v>0</v>
      </c>
      <c r="C8990" s="14">
        <v>0</v>
      </c>
      <c r="D8990" s="17">
        <v>0</v>
      </c>
      <c r="E8990" s="5">
        <v>0</v>
      </c>
      <c r="F8990" s="5">
        <v>0</v>
      </c>
      <c r="G8990" s="5">
        <v>0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0</v>
      </c>
      <c r="N8990" s="19">
        <v>0</v>
      </c>
    </row>
    <row r="8991" spans="1:14" ht="15.75" hidden="1" customHeight="1" x14ac:dyDescent="0.2">
      <c r="A8991" s="14">
        <v>0</v>
      </c>
      <c r="B8991" s="16">
        <v>0</v>
      </c>
      <c r="C8991" s="14">
        <v>0</v>
      </c>
      <c r="D8991" s="17">
        <v>0</v>
      </c>
      <c r="E8991" s="5">
        <v>0</v>
      </c>
      <c r="F8991" s="5">
        <v>0</v>
      </c>
      <c r="G8991" s="5">
        <v>0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0</v>
      </c>
      <c r="N8991" s="19">
        <v>0</v>
      </c>
    </row>
    <row r="8992" spans="1:14" ht="15.75" hidden="1" customHeight="1" x14ac:dyDescent="0.2">
      <c r="A8992" s="14">
        <v>0</v>
      </c>
      <c r="B8992" s="16">
        <v>0</v>
      </c>
      <c r="C8992" s="14">
        <v>0</v>
      </c>
      <c r="D8992" s="17">
        <v>0</v>
      </c>
      <c r="E8992" s="5">
        <v>0</v>
      </c>
      <c r="F8992" s="5">
        <v>0</v>
      </c>
      <c r="G8992" s="5">
        <v>0</v>
      </c>
      <c r="H8992" s="5">
        <v>0</v>
      </c>
      <c r="I8992" s="5">
        <v>0</v>
      </c>
      <c r="J8992" s="5">
        <v>0</v>
      </c>
      <c r="K8992" s="5">
        <v>0</v>
      </c>
      <c r="L8992" s="5">
        <v>0</v>
      </c>
      <c r="M8992" s="5">
        <v>0</v>
      </c>
      <c r="N8992" s="19">
        <v>0</v>
      </c>
    </row>
    <row r="8993" spans="1:14" ht="15.75" hidden="1" customHeight="1" x14ac:dyDescent="0.2">
      <c r="A8993" s="14">
        <v>0</v>
      </c>
      <c r="B8993" s="16">
        <v>0</v>
      </c>
      <c r="C8993" s="14">
        <v>0</v>
      </c>
      <c r="D8993" s="17">
        <v>0</v>
      </c>
      <c r="E8993" s="5">
        <v>0</v>
      </c>
      <c r="F8993" s="5">
        <v>0</v>
      </c>
      <c r="G8993" s="5">
        <v>0</v>
      </c>
      <c r="H8993" s="5">
        <v>0</v>
      </c>
      <c r="I8993" s="5">
        <v>0</v>
      </c>
      <c r="J8993" s="5">
        <v>0</v>
      </c>
      <c r="K8993" s="5">
        <v>0</v>
      </c>
      <c r="L8993" s="5">
        <v>0</v>
      </c>
      <c r="M8993" s="5">
        <v>0</v>
      </c>
      <c r="N8993" s="19">
        <v>0</v>
      </c>
    </row>
    <row r="8994" spans="1:14" ht="15.75" hidden="1" customHeight="1" x14ac:dyDescent="0.2">
      <c r="A8994" s="14">
        <v>0</v>
      </c>
      <c r="B8994" s="16">
        <v>0</v>
      </c>
      <c r="C8994" s="14">
        <v>0</v>
      </c>
      <c r="D8994" s="17">
        <v>0</v>
      </c>
      <c r="E8994" s="5">
        <v>0</v>
      </c>
      <c r="F8994" s="5">
        <v>0</v>
      </c>
      <c r="G8994" s="5">
        <v>0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0</v>
      </c>
      <c r="N8994" s="19">
        <v>0</v>
      </c>
    </row>
    <row r="8995" spans="1:14" ht="15.75" hidden="1" customHeight="1" x14ac:dyDescent="0.2">
      <c r="A8995" s="14">
        <v>0</v>
      </c>
      <c r="B8995" s="16">
        <v>0</v>
      </c>
      <c r="C8995" s="14">
        <v>0</v>
      </c>
      <c r="D8995" s="17">
        <v>0</v>
      </c>
      <c r="E8995" s="5">
        <v>0</v>
      </c>
      <c r="F8995" s="5">
        <v>0</v>
      </c>
      <c r="G8995" s="5">
        <v>0</v>
      </c>
      <c r="H8995" s="5">
        <v>0</v>
      </c>
      <c r="I8995" s="5">
        <v>0</v>
      </c>
      <c r="J8995" s="5">
        <v>0</v>
      </c>
      <c r="K8995" s="5">
        <v>0</v>
      </c>
      <c r="L8995" s="5">
        <v>0</v>
      </c>
      <c r="M8995" s="5">
        <v>0</v>
      </c>
      <c r="N8995" s="19">
        <v>0</v>
      </c>
    </row>
    <row r="8996" spans="1:14" ht="15.75" hidden="1" customHeight="1" x14ac:dyDescent="0.2">
      <c r="A8996" s="14">
        <v>0</v>
      </c>
      <c r="B8996" s="16">
        <v>0</v>
      </c>
      <c r="C8996" s="14">
        <v>0</v>
      </c>
      <c r="D8996" s="17">
        <v>0</v>
      </c>
      <c r="E8996" s="5">
        <v>0</v>
      </c>
      <c r="F8996" s="5">
        <v>0</v>
      </c>
      <c r="G8996" s="5">
        <v>0</v>
      </c>
      <c r="H8996" s="5">
        <v>0</v>
      </c>
      <c r="I8996" s="5">
        <v>0</v>
      </c>
      <c r="J8996" s="5">
        <v>0</v>
      </c>
      <c r="K8996" s="5">
        <v>0</v>
      </c>
      <c r="L8996" s="5">
        <v>0</v>
      </c>
      <c r="M8996" s="5">
        <v>0</v>
      </c>
      <c r="N8996" s="19">
        <v>0</v>
      </c>
    </row>
    <row r="8997" spans="1:14" ht="15.75" hidden="1" customHeight="1" x14ac:dyDescent="0.2">
      <c r="A8997" s="14">
        <v>0</v>
      </c>
      <c r="B8997" s="16">
        <v>0</v>
      </c>
      <c r="C8997" s="14">
        <v>0</v>
      </c>
      <c r="D8997" s="17">
        <v>0</v>
      </c>
      <c r="E8997" s="5">
        <v>0</v>
      </c>
      <c r="F8997" s="5">
        <v>0</v>
      </c>
      <c r="G8997" s="5">
        <v>0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0</v>
      </c>
      <c r="N8997" s="19">
        <v>0</v>
      </c>
    </row>
    <row r="8998" spans="1:14" ht="15.75" hidden="1" customHeight="1" x14ac:dyDescent="0.2">
      <c r="A8998" s="14">
        <v>0</v>
      </c>
      <c r="B8998" s="16">
        <v>0</v>
      </c>
      <c r="C8998" s="14">
        <v>0</v>
      </c>
      <c r="D8998" s="17">
        <v>0</v>
      </c>
      <c r="E8998" s="5">
        <v>0</v>
      </c>
      <c r="F8998" s="5">
        <v>0</v>
      </c>
      <c r="G8998" s="5">
        <v>0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0</v>
      </c>
      <c r="N8998" s="19">
        <v>0</v>
      </c>
    </row>
    <row r="8999" spans="1:14" ht="15.75" hidden="1" customHeight="1" x14ac:dyDescent="0.2">
      <c r="A8999" s="14">
        <v>0</v>
      </c>
      <c r="B8999" s="16">
        <v>0</v>
      </c>
      <c r="C8999" s="14">
        <v>0</v>
      </c>
      <c r="D8999" s="17">
        <v>0</v>
      </c>
      <c r="E8999" s="5">
        <v>0</v>
      </c>
      <c r="F8999" s="5">
        <v>0</v>
      </c>
      <c r="G8999" s="5">
        <v>0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0</v>
      </c>
      <c r="N8999" s="19">
        <v>0</v>
      </c>
    </row>
    <row r="9000" spans="1:14" ht="15.75" hidden="1" customHeight="1" x14ac:dyDescent="0.2">
      <c r="A9000" s="14">
        <v>0</v>
      </c>
      <c r="B9000" s="16">
        <v>0</v>
      </c>
      <c r="C9000" s="14">
        <v>0</v>
      </c>
      <c r="D9000" s="17">
        <v>0</v>
      </c>
      <c r="E9000" s="5">
        <v>0</v>
      </c>
      <c r="F9000" s="5">
        <v>0</v>
      </c>
      <c r="G9000" s="5">
        <v>0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0</v>
      </c>
      <c r="N9000" s="19">
        <v>0</v>
      </c>
    </row>
    <row r="9001" spans="1:14" ht="15.75" hidden="1" customHeight="1" x14ac:dyDescent="0.2">
      <c r="A9001" s="14">
        <v>0</v>
      </c>
      <c r="B9001" s="16">
        <v>0</v>
      </c>
      <c r="C9001" s="14">
        <v>0</v>
      </c>
      <c r="D9001" s="17">
        <v>0</v>
      </c>
      <c r="E9001" s="5">
        <v>0</v>
      </c>
      <c r="F9001" s="5">
        <v>0</v>
      </c>
      <c r="G9001" s="5">
        <v>0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0</v>
      </c>
      <c r="N9001" s="19">
        <v>0</v>
      </c>
    </row>
    <row r="9002" spans="1:14" ht="15.75" hidden="1" customHeight="1" x14ac:dyDescent="0.2">
      <c r="A9002" s="14">
        <v>0</v>
      </c>
      <c r="B9002" s="16">
        <v>0</v>
      </c>
      <c r="C9002" s="14">
        <v>0</v>
      </c>
      <c r="D9002" s="17">
        <v>0</v>
      </c>
      <c r="E9002" s="5">
        <v>0</v>
      </c>
      <c r="F9002" s="5">
        <v>0</v>
      </c>
      <c r="G9002" s="5">
        <v>0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0</v>
      </c>
      <c r="N9002" s="19">
        <v>0</v>
      </c>
    </row>
    <row r="9003" spans="1:14" ht="15.75" hidden="1" customHeight="1" x14ac:dyDescent="0.2">
      <c r="A9003" s="14">
        <v>0</v>
      </c>
      <c r="B9003" s="16">
        <v>0</v>
      </c>
      <c r="C9003" s="14">
        <v>0</v>
      </c>
      <c r="D9003" s="17">
        <v>0</v>
      </c>
      <c r="E9003" s="5">
        <v>0</v>
      </c>
      <c r="F9003" s="5">
        <v>0</v>
      </c>
      <c r="G9003" s="5">
        <v>0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0</v>
      </c>
      <c r="N9003" s="19">
        <v>0</v>
      </c>
    </row>
    <row r="9004" spans="1:14" ht="15.75" hidden="1" customHeight="1" x14ac:dyDescent="0.2">
      <c r="A9004" s="14">
        <v>0</v>
      </c>
      <c r="B9004" s="16">
        <v>0</v>
      </c>
      <c r="C9004" s="14">
        <v>0</v>
      </c>
      <c r="D9004" s="17">
        <v>0</v>
      </c>
      <c r="E9004" s="5">
        <v>0</v>
      </c>
      <c r="F9004" s="5">
        <v>0</v>
      </c>
      <c r="G9004" s="5">
        <v>0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0</v>
      </c>
      <c r="N9004" s="19">
        <v>0</v>
      </c>
    </row>
    <row r="9005" spans="1:14" ht="15.75" hidden="1" customHeight="1" x14ac:dyDescent="0.2">
      <c r="A9005" s="14">
        <v>0</v>
      </c>
      <c r="B9005" s="16">
        <v>0</v>
      </c>
      <c r="C9005" s="14">
        <v>0</v>
      </c>
      <c r="D9005" s="17">
        <v>0</v>
      </c>
      <c r="E9005" s="5">
        <v>0</v>
      </c>
      <c r="F9005" s="5">
        <v>0</v>
      </c>
      <c r="G9005" s="5">
        <v>0</v>
      </c>
      <c r="H9005" s="5">
        <v>0</v>
      </c>
      <c r="I9005" s="5">
        <v>0</v>
      </c>
      <c r="J9005" s="5">
        <v>0</v>
      </c>
      <c r="K9005" s="5">
        <v>0</v>
      </c>
      <c r="L9005" s="5">
        <v>0</v>
      </c>
      <c r="M9005" s="5">
        <v>0</v>
      </c>
      <c r="N9005" s="19">
        <v>0</v>
      </c>
    </row>
    <row r="9006" spans="1:14" ht="15.75" hidden="1" customHeight="1" x14ac:dyDescent="0.2">
      <c r="A9006" s="14">
        <v>0</v>
      </c>
      <c r="B9006" s="16">
        <v>0</v>
      </c>
      <c r="C9006" s="14">
        <v>0</v>
      </c>
      <c r="D9006" s="17">
        <v>0</v>
      </c>
      <c r="E9006" s="5">
        <v>0</v>
      </c>
      <c r="F9006" s="5">
        <v>0</v>
      </c>
      <c r="G9006" s="5">
        <v>0</v>
      </c>
      <c r="H9006" s="5">
        <v>0</v>
      </c>
      <c r="I9006" s="5">
        <v>0</v>
      </c>
      <c r="J9006" s="5">
        <v>0</v>
      </c>
      <c r="K9006" s="5">
        <v>0</v>
      </c>
      <c r="L9006" s="5">
        <v>0</v>
      </c>
      <c r="M9006" s="5">
        <v>0</v>
      </c>
      <c r="N9006" s="19">
        <v>0</v>
      </c>
    </row>
    <row r="9007" spans="1:14" ht="15.75" hidden="1" customHeight="1" x14ac:dyDescent="0.2">
      <c r="A9007" s="14">
        <v>0</v>
      </c>
      <c r="B9007" s="16">
        <v>0</v>
      </c>
      <c r="C9007" s="14">
        <v>0</v>
      </c>
      <c r="D9007" s="17">
        <v>0</v>
      </c>
      <c r="E9007" s="5">
        <v>0</v>
      </c>
      <c r="F9007" s="5">
        <v>0</v>
      </c>
      <c r="G9007" s="5">
        <v>0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0</v>
      </c>
      <c r="N9007" s="19">
        <v>0</v>
      </c>
    </row>
    <row r="9008" spans="1:14" ht="15.75" hidden="1" customHeight="1" x14ac:dyDescent="0.2">
      <c r="A9008" s="14">
        <v>0</v>
      </c>
      <c r="B9008" s="16">
        <v>0</v>
      </c>
      <c r="C9008" s="14">
        <v>0</v>
      </c>
      <c r="D9008" s="17">
        <v>0</v>
      </c>
      <c r="E9008" s="5">
        <v>0</v>
      </c>
      <c r="F9008" s="5">
        <v>0</v>
      </c>
      <c r="G9008" s="5">
        <v>0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0</v>
      </c>
      <c r="N9008" s="19">
        <v>0</v>
      </c>
    </row>
    <row r="9009" spans="1:14" ht="15.75" hidden="1" customHeight="1" x14ac:dyDescent="0.2">
      <c r="A9009" s="14">
        <v>0</v>
      </c>
      <c r="B9009" s="16">
        <v>0</v>
      </c>
      <c r="C9009" s="14">
        <v>0</v>
      </c>
      <c r="D9009" s="17">
        <v>0</v>
      </c>
      <c r="E9009" s="5">
        <v>0</v>
      </c>
      <c r="F9009" s="5">
        <v>0</v>
      </c>
      <c r="G9009" s="5">
        <v>0</v>
      </c>
      <c r="H9009" s="5">
        <v>0</v>
      </c>
      <c r="I9009" s="5">
        <v>0</v>
      </c>
      <c r="J9009" s="5">
        <v>0</v>
      </c>
      <c r="K9009" s="5">
        <v>0</v>
      </c>
      <c r="L9009" s="5">
        <v>0</v>
      </c>
      <c r="M9009" s="5">
        <v>0</v>
      </c>
      <c r="N9009" s="19">
        <v>0</v>
      </c>
    </row>
    <row r="9010" spans="1:14" ht="15.75" hidden="1" customHeight="1" x14ac:dyDescent="0.2">
      <c r="A9010" s="14">
        <v>0</v>
      </c>
      <c r="B9010" s="16">
        <v>0</v>
      </c>
      <c r="C9010" s="14">
        <v>0</v>
      </c>
      <c r="D9010" s="17">
        <v>0</v>
      </c>
      <c r="E9010" s="5">
        <v>0</v>
      </c>
      <c r="F9010" s="5">
        <v>0</v>
      </c>
      <c r="G9010" s="5">
        <v>0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0</v>
      </c>
      <c r="N9010" s="19">
        <v>0</v>
      </c>
    </row>
    <row r="9011" spans="1:14" ht="15.75" hidden="1" customHeight="1" x14ac:dyDescent="0.2">
      <c r="A9011" s="14">
        <v>0</v>
      </c>
      <c r="B9011" s="16">
        <v>0</v>
      </c>
      <c r="C9011" s="14">
        <v>0</v>
      </c>
      <c r="D9011" s="17">
        <v>0</v>
      </c>
      <c r="E9011" s="5">
        <v>0</v>
      </c>
      <c r="F9011" s="5">
        <v>0</v>
      </c>
      <c r="G9011" s="5">
        <v>0</v>
      </c>
      <c r="H9011" s="5">
        <v>0</v>
      </c>
      <c r="I9011" s="5">
        <v>0</v>
      </c>
      <c r="J9011" s="5">
        <v>0</v>
      </c>
      <c r="K9011" s="5">
        <v>0</v>
      </c>
      <c r="L9011" s="5">
        <v>0</v>
      </c>
      <c r="M9011" s="5">
        <v>0</v>
      </c>
      <c r="N9011" s="19">
        <v>0</v>
      </c>
    </row>
    <row r="9012" spans="1:14" ht="15.75" hidden="1" customHeight="1" x14ac:dyDescent="0.2">
      <c r="A9012" s="14">
        <v>0</v>
      </c>
      <c r="B9012" s="16">
        <v>0</v>
      </c>
      <c r="C9012" s="14">
        <v>0</v>
      </c>
      <c r="D9012" s="17">
        <v>0</v>
      </c>
      <c r="E9012" s="5">
        <v>0</v>
      </c>
      <c r="F9012" s="5">
        <v>0</v>
      </c>
      <c r="G9012" s="5">
        <v>0</v>
      </c>
      <c r="H9012" s="5">
        <v>0</v>
      </c>
      <c r="I9012" s="5">
        <v>0</v>
      </c>
      <c r="J9012" s="5">
        <v>0</v>
      </c>
      <c r="K9012" s="5">
        <v>0</v>
      </c>
      <c r="L9012" s="5">
        <v>0</v>
      </c>
      <c r="M9012" s="5">
        <v>0</v>
      </c>
      <c r="N9012" s="19">
        <v>0</v>
      </c>
    </row>
    <row r="9013" spans="1:14" ht="15.75" hidden="1" customHeight="1" x14ac:dyDescent="0.2">
      <c r="A9013" s="14">
        <v>0</v>
      </c>
      <c r="B9013" s="16">
        <v>0</v>
      </c>
      <c r="C9013" s="14">
        <v>0</v>
      </c>
      <c r="D9013" s="17">
        <v>0</v>
      </c>
      <c r="E9013" s="5">
        <v>0</v>
      </c>
      <c r="F9013" s="5">
        <v>0</v>
      </c>
      <c r="G9013" s="5">
        <v>0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0</v>
      </c>
      <c r="N9013" s="19">
        <v>0</v>
      </c>
    </row>
    <row r="9014" spans="1:14" ht="15.75" hidden="1" customHeight="1" x14ac:dyDescent="0.2">
      <c r="A9014" s="14">
        <v>0</v>
      </c>
      <c r="B9014" s="16">
        <v>0</v>
      </c>
      <c r="C9014" s="14">
        <v>0</v>
      </c>
      <c r="D9014" s="17">
        <v>0</v>
      </c>
      <c r="E9014" s="5">
        <v>0</v>
      </c>
      <c r="F9014" s="5">
        <v>0</v>
      </c>
      <c r="G9014" s="5">
        <v>0</v>
      </c>
      <c r="H9014" s="5">
        <v>0</v>
      </c>
      <c r="I9014" s="5">
        <v>0</v>
      </c>
      <c r="J9014" s="5">
        <v>0</v>
      </c>
      <c r="K9014" s="5">
        <v>0</v>
      </c>
      <c r="L9014" s="5">
        <v>0</v>
      </c>
      <c r="M9014" s="5">
        <v>0</v>
      </c>
      <c r="N9014" s="19">
        <v>0</v>
      </c>
    </row>
    <row r="9015" spans="1:14" ht="15.75" hidden="1" customHeight="1" x14ac:dyDescent="0.2">
      <c r="A9015" s="14">
        <v>0</v>
      </c>
      <c r="B9015" s="16">
        <v>0</v>
      </c>
      <c r="C9015" s="14">
        <v>0</v>
      </c>
      <c r="D9015" s="17">
        <v>0</v>
      </c>
      <c r="E9015" s="5">
        <v>0</v>
      </c>
      <c r="F9015" s="5">
        <v>0</v>
      </c>
      <c r="G9015" s="5">
        <v>0</v>
      </c>
      <c r="H9015" s="5">
        <v>0</v>
      </c>
      <c r="I9015" s="5">
        <v>0</v>
      </c>
      <c r="J9015" s="5">
        <v>0</v>
      </c>
      <c r="K9015" s="5">
        <v>0</v>
      </c>
      <c r="L9015" s="5">
        <v>0</v>
      </c>
      <c r="M9015" s="5">
        <v>0</v>
      </c>
      <c r="N9015" s="19">
        <v>0</v>
      </c>
    </row>
    <row r="9016" spans="1:14" ht="15.75" hidden="1" customHeight="1" x14ac:dyDescent="0.2">
      <c r="A9016" s="14">
        <v>0</v>
      </c>
      <c r="B9016" s="16">
        <v>0</v>
      </c>
      <c r="C9016" s="14">
        <v>0</v>
      </c>
      <c r="D9016" s="17">
        <v>0</v>
      </c>
      <c r="E9016" s="5">
        <v>0</v>
      </c>
      <c r="F9016" s="5">
        <v>0</v>
      </c>
      <c r="G9016" s="5">
        <v>0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0</v>
      </c>
      <c r="N9016" s="19">
        <v>0</v>
      </c>
    </row>
    <row r="9017" spans="1:14" ht="15.75" hidden="1" customHeight="1" x14ac:dyDescent="0.2">
      <c r="A9017" s="14">
        <v>0</v>
      </c>
      <c r="B9017" s="16">
        <v>0</v>
      </c>
      <c r="C9017" s="14">
        <v>0</v>
      </c>
      <c r="D9017" s="17">
        <v>0</v>
      </c>
      <c r="E9017" s="5">
        <v>0</v>
      </c>
      <c r="F9017" s="5">
        <v>0</v>
      </c>
      <c r="G9017" s="5">
        <v>0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0</v>
      </c>
      <c r="N9017" s="19">
        <v>0</v>
      </c>
    </row>
    <row r="9018" spans="1:14" ht="15.75" hidden="1" customHeight="1" x14ac:dyDescent="0.2">
      <c r="A9018" s="14">
        <v>0</v>
      </c>
      <c r="B9018" s="16">
        <v>0</v>
      </c>
      <c r="C9018" s="14">
        <v>0</v>
      </c>
      <c r="D9018" s="17">
        <v>0</v>
      </c>
      <c r="E9018" s="5">
        <v>0</v>
      </c>
      <c r="F9018" s="5">
        <v>0</v>
      </c>
      <c r="G9018" s="5">
        <v>0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0</v>
      </c>
      <c r="N9018" s="19">
        <v>0</v>
      </c>
    </row>
    <row r="9019" spans="1:14" ht="15.75" hidden="1" customHeight="1" x14ac:dyDescent="0.2">
      <c r="A9019" s="14">
        <v>0</v>
      </c>
      <c r="B9019" s="16">
        <v>0</v>
      </c>
      <c r="C9019" s="14">
        <v>0</v>
      </c>
      <c r="D9019" s="17">
        <v>0</v>
      </c>
      <c r="E9019" s="5">
        <v>0</v>
      </c>
      <c r="F9019" s="5">
        <v>0</v>
      </c>
      <c r="G9019" s="5">
        <v>0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0</v>
      </c>
      <c r="N9019" s="19">
        <v>0</v>
      </c>
    </row>
    <row r="9020" spans="1:14" ht="15.75" hidden="1" customHeight="1" x14ac:dyDescent="0.2">
      <c r="A9020" s="14">
        <v>0</v>
      </c>
      <c r="B9020" s="16">
        <v>0</v>
      </c>
      <c r="C9020" s="14">
        <v>0</v>
      </c>
      <c r="D9020" s="17">
        <v>0</v>
      </c>
      <c r="E9020" s="5">
        <v>0</v>
      </c>
      <c r="F9020" s="5">
        <v>0</v>
      </c>
      <c r="G9020" s="5">
        <v>0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0</v>
      </c>
      <c r="N9020" s="19">
        <v>0</v>
      </c>
    </row>
    <row r="9021" spans="1:14" ht="15.75" hidden="1" customHeight="1" x14ac:dyDescent="0.2">
      <c r="A9021" s="14">
        <v>0</v>
      </c>
      <c r="B9021" s="16">
        <v>0</v>
      </c>
      <c r="C9021" s="14">
        <v>0</v>
      </c>
      <c r="D9021" s="17">
        <v>0</v>
      </c>
      <c r="E9021" s="5">
        <v>0</v>
      </c>
      <c r="F9021" s="5">
        <v>0</v>
      </c>
      <c r="G9021" s="5">
        <v>0</v>
      </c>
      <c r="H9021" s="5">
        <v>0</v>
      </c>
      <c r="I9021" s="5">
        <v>0</v>
      </c>
      <c r="J9021" s="5">
        <v>0</v>
      </c>
      <c r="K9021" s="5">
        <v>0</v>
      </c>
      <c r="L9021" s="5">
        <v>0</v>
      </c>
      <c r="M9021" s="5">
        <v>0</v>
      </c>
      <c r="N9021" s="19">
        <v>0</v>
      </c>
    </row>
    <row r="9022" spans="1:14" ht="15.75" hidden="1" customHeight="1" x14ac:dyDescent="0.2">
      <c r="A9022" s="14">
        <v>0</v>
      </c>
      <c r="B9022" s="16">
        <v>0</v>
      </c>
      <c r="C9022" s="14">
        <v>0</v>
      </c>
      <c r="D9022" s="17">
        <v>0</v>
      </c>
      <c r="E9022" s="5">
        <v>0</v>
      </c>
      <c r="F9022" s="5">
        <v>0</v>
      </c>
      <c r="G9022" s="5">
        <v>0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0</v>
      </c>
      <c r="N9022" s="19">
        <v>0</v>
      </c>
    </row>
    <row r="9023" spans="1:14" ht="15.75" hidden="1" customHeight="1" x14ac:dyDescent="0.2">
      <c r="A9023" s="14">
        <v>0</v>
      </c>
      <c r="B9023" s="16">
        <v>0</v>
      </c>
      <c r="C9023" s="14">
        <v>0</v>
      </c>
      <c r="D9023" s="17">
        <v>0</v>
      </c>
      <c r="E9023" s="5">
        <v>0</v>
      </c>
      <c r="F9023" s="5">
        <v>0</v>
      </c>
      <c r="G9023" s="5">
        <v>0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0</v>
      </c>
      <c r="N9023" s="19">
        <v>0</v>
      </c>
    </row>
    <row r="9024" spans="1:14" ht="15.75" hidden="1" customHeight="1" x14ac:dyDescent="0.2">
      <c r="A9024" s="14">
        <v>0</v>
      </c>
      <c r="B9024" s="16">
        <v>0</v>
      </c>
      <c r="C9024" s="14">
        <v>0</v>
      </c>
      <c r="D9024" s="17">
        <v>0</v>
      </c>
      <c r="E9024" s="5">
        <v>0</v>
      </c>
      <c r="F9024" s="5">
        <v>0</v>
      </c>
      <c r="G9024" s="5">
        <v>0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0</v>
      </c>
      <c r="N9024" s="19">
        <v>0</v>
      </c>
    </row>
    <row r="9025" spans="1:14" ht="15.75" hidden="1" customHeight="1" x14ac:dyDescent="0.2">
      <c r="A9025" s="14">
        <v>0</v>
      </c>
      <c r="B9025" s="16">
        <v>0</v>
      </c>
      <c r="C9025" s="14">
        <v>0</v>
      </c>
      <c r="D9025" s="17">
        <v>0</v>
      </c>
      <c r="E9025" s="5">
        <v>0</v>
      </c>
      <c r="F9025" s="5">
        <v>0</v>
      </c>
      <c r="G9025" s="5">
        <v>0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0</v>
      </c>
      <c r="N9025" s="19">
        <v>0</v>
      </c>
    </row>
    <row r="9026" spans="1:14" ht="15.75" hidden="1" customHeight="1" x14ac:dyDescent="0.2">
      <c r="A9026" s="14">
        <v>0</v>
      </c>
      <c r="B9026" s="16">
        <v>0</v>
      </c>
      <c r="C9026" s="14">
        <v>0</v>
      </c>
      <c r="D9026" s="17">
        <v>0</v>
      </c>
      <c r="E9026" s="5">
        <v>0</v>
      </c>
      <c r="F9026" s="5">
        <v>0</v>
      </c>
      <c r="G9026" s="5">
        <v>0</v>
      </c>
      <c r="H9026" s="5">
        <v>0</v>
      </c>
      <c r="I9026" s="5">
        <v>0</v>
      </c>
      <c r="J9026" s="5">
        <v>0</v>
      </c>
      <c r="K9026" s="5">
        <v>0</v>
      </c>
      <c r="L9026" s="5">
        <v>0</v>
      </c>
      <c r="M9026" s="5">
        <v>0</v>
      </c>
      <c r="N9026" s="19">
        <v>0</v>
      </c>
    </row>
    <row r="9027" spans="1:14" ht="15.75" hidden="1" customHeight="1" x14ac:dyDescent="0.2">
      <c r="A9027" s="14">
        <v>0</v>
      </c>
      <c r="B9027" s="16">
        <v>0</v>
      </c>
      <c r="C9027" s="14">
        <v>0</v>
      </c>
      <c r="D9027" s="17">
        <v>0</v>
      </c>
      <c r="E9027" s="5">
        <v>0</v>
      </c>
      <c r="F9027" s="5">
        <v>0</v>
      </c>
      <c r="G9027" s="5">
        <v>0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0</v>
      </c>
      <c r="N9027" s="19">
        <v>0</v>
      </c>
    </row>
    <row r="9028" spans="1:14" ht="15.75" hidden="1" customHeight="1" x14ac:dyDescent="0.2">
      <c r="A9028" s="14">
        <v>0</v>
      </c>
      <c r="B9028" s="16">
        <v>0</v>
      </c>
      <c r="C9028" s="14">
        <v>0</v>
      </c>
      <c r="D9028" s="17">
        <v>0</v>
      </c>
      <c r="E9028" s="5">
        <v>0</v>
      </c>
      <c r="F9028" s="5">
        <v>0</v>
      </c>
      <c r="G9028" s="5">
        <v>0</v>
      </c>
      <c r="H9028" s="5">
        <v>0</v>
      </c>
      <c r="I9028" s="5">
        <v>0</v>
      </c>
      <c r="J9028" s="5">
        <v>0</v>
      </c>
      <c r="K9028" s="5">
        <v>0</v>
      </c>
      <c r="L9028" s="5">
        <v>0</v>
      </c>
      <c r="M9028" s="5">
        <v>0</v>
      </c>
      <c r="N9028" s="19">
        <v>0</v>
      </c>
    </row>
    <row r="9029" spans="1:14" ht="15.75" hidden="1" customHeight="1" x14ac:dyDescent="0.2">
      <c r="A9029" s="14">
        <v>0</v>
      </c>
      <c r="B9029" s="16">
        <v>0</v>
      </c>
      <c r="C9029" s="14">
        <v>0</v>
      </c>
      <c r="D9029" s="17">
        <v>0</v>
      </c>
      <c r="E9029" s="5">
        <v>0</v>
      </c>
      <c r="F9029" s="5">
        <v>0</v>
      </c>
      <c r="G9029" s="5">
        <v>0</v>
      </c>
      <c r="H9029" s="5">
        <v>0</v>
      </c>
      <c r="I9029" s="5">
        <v>0</v>
      </c>
      <c r="J9029" s="5">
        <v>0</v>
      </c>
      <c r="K9029" s="5">
        <v>0</v>
      </c>
      <c r="L9029" s="5">
        <v>0</v>
      </c>
      <c r="M9029" s="5">
        <v>0</v>
      </c>
      <c r="N9029" s="19">
        <v>0</v>
      </c>
    </row>
    <row r="9030" spans="1:14" ht="15.75" hidden="1" customHeight="1" x14ac:dyDescent="0.2">
      <c r="A9030" s="14">
        <v>0</v>
      </c>
      <c r="B9030" s="16">
        <v>0</v>
      </c>
      <c r="C9030" s="14">
        <v>0</v>
      </c>
      <c r="D9030" s="17">
        <v>0</v>
      </c>
      <c r="E9030" s="5">
        <v>0</v>
      </c>
      <c r="F9030" s="5">
        <v>0</v>
      </c>
      <c r="G9030" s="5">
        <v>0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0</v>
      </c>
      <c r="N9030" s="19">
        <v>0</v>
      </c>
    </row>
    <row r="9031" spans="1:14" ht="15.75" hidden="1" customHeight="1" x14ac:dyDescent="0.2">
      <c r="A9031" s="14">
        <v>0</v>
      </c>
      <c r="B9031" s="16">
        <v>0</v>
      </c>
      <c r="C9031" s="14">
        <v>0</v>
      </c>
      <c r="D9031" s="17">
        <v>0</v>
      </c>
      <c r="E9031" s="5">
        <v>0</v>
      </c>
      <c r="F9031" s="5">
        <v>0</v>
      </c>
      <c r="G9031" s="5">
        <v>0</v>
      </c>
      <c r="H9031" s="5">
        <v>0</v>
      </c>
      <c r="I9031" s="5">
        <v>0</v>
      </c>
      <c r="J9031" s="5">
        <v>0</v>
      </c>
      <c r="K9031" s="5">
        <v>0</v>
      </c>
      <c r="L9031" s="5">
        <v>0</v>
      </c>
      <c r="M9031" s="5">
        <v>0</v>
      </c>
      <c r="N9031" s="19">
        <v>0</v>
      </c>
    </row>
    <row r="9032" spans="1:14" ht="15.75" hidden="1" customHeight="1" x14ac:dyDescent="0.2">
      <c r="A9032" s="14">
        <v>0</v>
      </c>
      <c r="B9032" s="16">
        <v>0</v>
      </c>
      <c r="C9032" s="14">
        <v>0</v>
      </c>
      <c r="D9032" s="17">
        <v>0</v>
      </c>
      <c r="E9032" s="5">
        <v>0</v>
      </c>
      <c r="F9032" s="5">
        <v>0</v>
      </c>
      <c r="G9032" s="5">
        <v>0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0</v>
      </c>
      <c r="N9032" s="19">
        <v>0</v>
      </c>
    </row>
    <row r="9033" spans="1:14" ht="15.75" hidden="1" customHeight="1" x14ac:dyDescent="0.2">
      <c r="A9033" s="14">
        <v>0</v>
      </c>
      <c r="B9033" s="16">
        <v>0</v>
      </c>
      <c r="C9033" s="14">
        <v>0</v>
      </c>
      <c r="D9033" s="17">
        <v>0</v>
      </c>
      <c r="E9033" s="5">
        <v>0</v>
      </c>
      <c r="F9033" s="5">
        <v>0</v>
      </c>
      <c r="G9033" s="5">
        <v>0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0</v>
      </c>
      <c r="N9033" s="19">
        <v>0</v>
      </c>
    </row>
    <row r="9034" spans="1:14" ht="15.75" hidden="1" customHeight="1" x14ac:dyDescent="0.2">
      <c r="A9034" s="14">
        <v>0</v>
      </c>
      <c r="B9034" s="16">
        <v>0</v>
      </c>
      <c r="C9034" s="14">
        <v>0</v>
      </c>
      <c r="D9034" s="17">
        <v>0</v>
      </c>
      <c r="E9034" s="5">
        <v>0</v>
      </c>
      <c r="F9034" s="5">
        <v>0</v>
      </c>
      <c r="G9034" s="5">
        <v>0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0</v>
      </c>
      <c r="N9034" s="19">
        <v>0</v>
      </c>
    </row>
    <row r="9035" spans="1:14" ht="15.75" hidden="1" customHeight="1" x14ac:dyDescent="0.2">
      <c r="A9035" s="14">
        <v>0</v>
      </c>
      <c r="B9035" s="16">
        <v>0</v>
      </c>
      <c r="C9035" s="14">
        <v>0</v>
      </c>
      <c r="D9035" s="17">
        <v>0</v>
      </c>
      <c r="E9035" s="5">
        <v>0</v>
      </c>
      <c r="F9035" s="5">
        <v>0</v>
      </c>
      <c r="G9035" s="5">
        <v>0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0</v>
      </c>
      <c r="N9035" s="19">
        <v>0</v>
      </c>
    </row>
    <row r="9036" spans="1:14" ht="15.75" hidden="1" customHeight="1" x14ac:dyDescent="0.2">
      <c r="A9036" s="14">
        <v>0</v>
      </c>
      <c r="B9036" s="16">
        <v>0</v>
      </c>
      <c r="C9036" s="14">
        <v>0</v>
      </c>
      <c r="D9036" s="17">
        <v>0</v>
      </c>
      <c r="E9036" s="5">
        <v>0</v>
      </c>
      <c r="F9036" s="5">
        <v>0</v>
      </c>
      <c r="G9036" s="5">
        <v>0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0</v>
      </c>
      <c r="N9036" s="19">
        <v>0</v>
      </c>
    </row>
    <row r="9037" spans="1:14" ht="15.75" hidden="1" customHeight="1" x14ac:dyDescent="0.2">
      <c r="A9037" s="14">
        <v>0</v>
      </c>
      <c r="B9037" s="16">
        <v>0</v>
      </c>
      <c r="C9037" s="14">
        <v>0</v>
      </c>
      <c r="D9037" s="17">
        <v>0</v>
      </c>
      <c r="E9037" s="5">
        <v>0</v>
      </c>
      <c r="F9037" s="5">
        <v>0</v>
      </c>
      <c r="G9037" s="5">
        <v>0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0</v>
      </c>
      <c r="N9037" s="19">
        <v>0</v>
      </c>
    </row>
    <row r="9038" spans="1:14" ht="15.75" hidden="1" customHeight="1" x14ac:dyDescent="0.2">
      <c r="A9038" s="14">
        <v>0</v>
      </c>
      <c r="B9038" s="16">
        <v>0</v>
      </c>
      <c r="C9038" s="14">
        <v>0</v>
      </c>
      <c r="D9038" s="17">
        <v>0</v>
      </c>
      <c r="E9038" s="5">
        <v>0</v>
      </c>
      <c r="F9038" s="5">
        <v>0</v>
      </c>
      <c r="G9038" s="5">
        <v>0</v>
      </c>
      <c r="H9038" s="5">
        <v>0</v>
      </c>
      <c r="I9038" s="5">
        <v>0</v>
      </c>
      <c r="J9038" s="5">
        <v>0</v>
      </c>
      <c r="K9038" s="5">
        <v>0</v>
      </c>
      <c r="L9038" s="5">
        <v>0</v>
      </c>
      <c r="M9038" s="5">
        <v>0</v>
      </c>
      <c r="N9038" s="19">
        <v>0</v>
      </c>
    </row>
    <row r="9039" spans="1:14" ht="15.75" hidden="1" customHeight="1" x14ac:dyDescent="0.2">
      <c r="A9039" s="14">
        <v>0</v>
      </c>
      <c r="B9039" s="16">
        <v>0</v>
      </c>
      <c r="C9039" s="14">
        <v>0</v>
      </c>
      <c r="D9039" s="17">
        <v>0</v>
      </c>
      <c r="E9039" s="5">
        <v>0</v>
      </c>
      <c r="F9039" s="5">
        <v>0</v>
      </c>
      <c r="G9039" s="5">
        <v>0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0</v>
      </c>
      <c r="N9039" s="19">
        <v>0</v>
      </c>
    </row>
    <row r="9040" spans="1:14" ht="15.75" hidden="1" customHeight="1" x14ac:dyDescent="0.2">
      <c r="A9040" s="14">
        <v>0</v>
      </c>
      <c r="B9040" s="16">
        <v>0</v>
      </c>
      <c r="C9040" s="14">
        <v>0</v>
      </c>
      <c r="D9040" s="17">
        <v>0</v>
      </c>
      <c r="E9040" s="5">
        <v>0</v>
      </c>
      <c r="F9040" s="5">
        <v>0</v>
      </c>
      <c r="G9040" s="5">
        <v>0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0</v>
      </c>
      <c r="N9040" s="19">
        <v>0</v>
      </c>
    </row>
    <row r="9041" spans="1:14" ht="15.75" hidden="1" customHeight="1" x14ac:dyDescent="0.2">
      <c r="A9041" s="14">
        <v>0</v>
      </c>
      <c r="B9041" s="16">
        <v>0</v>
      </c>
      <c r="C9041" s="14">
        <v>0</v>
      </c>
      <c r="D9041" s="17">
        <v>0</v>
      </c>
      <c r="E9041" s="5">
        <v>0</v>
      </c>
      <c r="F9041" s="5">
        <v>0</v>
      </c>
      <c r="G9041" s="5">
        <v>0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0</v>
      </c>
      <c r="N9041" s="19">
        <v>0</v>
      </c>
    </row>
    <row r="9042" spans="1:14" ht="15.75" hidden="1" customHeight="1" x14ac:dyDescent="0.2">
      <c r="A9042" s="14">
        <v>0</v>
      </c>
      <c r="B9042" s="16">
        <v>0</v>
      </c>
      <c r="C9042" s="14">
        <v>0</v>
      </c>
      <c r="D9042" s="17">
        <v>0</v>
      </c>
      <c r="E9042" s="5">
        <v>0</v>
      </c>
      <c r="F9042" s="5">
        <v>0</v>
      </c>
      <c r="G9042" s="5">
        <v>0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0</v>
      </c>
      <c r="N9042" s="19">
        <v>0</v>
      </c>
    </row>
    <row r="9043" spans="1:14" ht="15.75" hidden="1" customHeight="1" x14ac:dyDescent="0.2">
      <c r="A9043" s="14">
        <v>0</v>
      </c>
      <c r="B9043" s="16">
        <v>0</v>
      </c>
      <c r="C9043" s="14">
        <v>0</v>
      </c>
      <c r="D9043" s="17">
        <v>0</v>
      </c>
      <c r="E9043" s="5">
        <v>0</v>
      </c>
      <c r="F9043" s="5">
        <v>0</v>
      </c>
      <c r="G9043" s="5">
        <v>0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0</v>
      </c>
      <c r="N9043" s="19">
        <v>0</v>
      </c>
    </row>
    <row r="9044" spans="1:14" ht="15.75" hidden="1" customHeight="1" x14ac:dyDescent="0.2">
      <c r="A9044" s="14">
        <v>0</v>
      </c>
      <c r="B9044" s="16">
        <v>0</v>
      </c>
      <c r="C9044" s="14">
        <v>0</v>
      </c>
      <c r="D9044" s="17">
        <v>0</v>
      </c>
      <c r="E9044" s="5">
        <v>0</v>
      </c>
      <c r="F9044" s="5">
        <v>0</v>
      </c>
      <c r="G9044" s="5">
        <v>0</v>
      </c>
      <c r="H9044" s="5">
        <v>0</v>
      </c>
      <c r="I9044" s="5">
        <v>0</v>
      </c>
      <c r="J9044" s="5">
        <v>0</v>
      </c>
      <c r="K9044" s="5">
        <v>0</v>
      </c>
      <c r="L9044" s="5">
        <v>0</v>
      </c>
      <c r="M9044" s="5">
        <v>0</v>
      </c>
      <c r="N9044" s="19">
        <v>0</v>
      </c>
    </row>
    <row r="9045" spans="1:14" ht="15.75" hidden="1" customHeight="1" x14ac:dyDescent="0.2">
      <c r="A9045" s="14">
        <v>0</v>
      </c>
      <c r="B9045" s="16">
        <v>0</v>
      </c>
      <c r="C9045" s="14">
        <v>0</v>
      </c>
      <c r="D9045" s="17">
        <v>0</v>
      </c>
      <c r="E9045" s="5">
        <v>0</v>
      </c>
      <c r="F9045" s="5">
        <v>0</v>
      </c>
      <c r="G9045" s="5">
        <v>0</v>
      </c>
      <c r="H9045" s="5">
        <v>0</v>
      </c>
      <c r="I9045" s="5">
        <v>0</v>
      </c>
      <c r="J9045" s="5">
        <v>0</v>
      </c>
      <c r="K9045" s="5">
        <v>0</v>
      </c>
      <c r="L9045" s="5">
        <v>0</v>
      </c>
      <c r="M9045" s="5">
        <v>0</v>
      </c>
      <c r="N9045" s="19">
        <v>0</v>
      </c>
    </row>
    <row r="9046" spans="1:14" ht="15.75" hidden="1" customHeight="1" x14ac:dyDescent="0.2">
      <c r="A9046" s="14">
        <v>0</v>
      </c>
      <c r="B9046" s="16">
        <v>0</v>
      </c>
      <c r="C9046" s="14">
        <v>0</v>
      </c>
      <c r="D9046" s="17">
        <v>0</v>
      </c>
      <c r="E9046" s="5">
        <v>0</v>
      </c>
      <c r="F9046" s="5">
        <v>0</v>
      </c>
      <c r="G9046" s="5">
        <v>0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0</v>
      </c>
      <c r="N9046" s="19">
        <v>0</v>
      </c>
    </row>
    <row r="9047" spans="1:14" ht="15.75" hidden="1" customHeight="1" x14ac:dyDescent="0.2">
      <c r="A9047" s="14">
        <v>0</v>
      </c>
      <c r="B9047" s="16">
        <v>0</v>
      </c>
      <c r="C9047" s="14">
        <v>0</v>
      </c>
      <c r="D9047" s="17">
        <v>0</v>
      </c>
      <c r="E9047" s="5">
        <v>0</v>
      </c>
      <c r="F9047" s="5">
        <v>0</v>
      </c>
      <c r="G9047" s="5">
        <v>0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0</v>
      </c>
      <c r="N9047" s="19">
        <v>0</v>
      </c>
    </row>
    <row r="9048" spans="1:14" ht="15.75" hidden="1" customHeight="1" x14ac:dyDescent="0.2">
      <c r="A9048" s="14">
        <v>0</v>
      </c>
      <c r="B9048" s="16">
        <v>0</v>
      </c>
      <c r="C9048" s="14">
        <v>0</v>
      </c>
      <c r="D9048" s="17">
        <v>0</v>
      </c>
      <c r="E9048" s="5">
        <v>0</v>
      </c>
      <c r="F9048" s="5">
        <v>0</v>
      </c>
      <c r="G9048" s="5">
        <v>0</v>
      </c>
      <c r="H9048" s="5">
        <v>0</v>
      </c>
      <c r="I9048" s="5">
        <v>0</v>
      </c>
      <c r="J9048" s="5">
        <v>0</v>
      </c>
      <c r="K9048" s="5">
        <v>0</v>
      </c>
      <c r="L9048" s="5">
        <v>0</v>
      </c>
      <c r="M9048" s="5">
        <v>0</v>
      </c>
      <c r="N9048" s="19">
        <v>0</v>
      </c>
    </row>
    <row r="9049" spans="1:14" ht="15.75" hidden="1" customHeight="1" x14ac:dyDescent="0.2">
      <c r="A9049" s="14">
        <v>0</v>
      </c>
      <c r="B9049" s="16">
        <v>0</v>
      </c>
      <c r="C9049" s="14">
        <v>0</v>
      </c>
      <c r="D9049" s="17">
        <v>0</v>
      </c>
      <c r="E9049" s="5">
        <v>0</v>
      </c>
      <c r="F9049" s="5">
        <v>0</v>
      </c>
      <c r="G9049" s="5">
        <v>0</v>
      </c>
      <c r="H9049" s="5">
        <v>0</v>
      </c>
      <c r="I9049" s="5">
        <v>0</v>
      </c>
      <c r="J9049" s="5">
        <v>0</v>
      </c>
      <c r="K9049" s="5">
        <v>0</v>
      </c>
      <c r="L9049" s="5">
        <v>0</v>
      </c>
      <c r="M9049" s="5">
        <v>0</v>
      </c>
      <c r="N9049" s="19">
        <v>0</v>
      </c>
    </row>
    <row r="9050" spans="1:14" ht="15.75" hidden="1" customHeight="1" x14ac:dyDescent="0.2">
      <c r="A9050" s="14">
        <v>0</v>
      </c>
      <c r="B9050" s="16">
        <v>0</v>
      </c>
      <c r="C9050" s="14">
        <v>0</v>
      </c>
      <c r="D9050" s="17">
        <v>0</v>
      </c>
      <c r="E9050" s="5">
        <v>0</v>
      </c>
      <c r="F9050" s="5">
        <v>0</v>
      </c>
      <c r="G9050" s="5">
        <v>0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0</v>
      </c>
      <c r="N9050" s="19">
        <v>0</v>
      </c>
    </row>
    <row r="9051" spans="1:14" ht="15.75" hidden="1" customHeight="1" x14ac:dyDescent="0.2">
      <c r="A9051" s="14">
        <v>0</v>
      </c>
      <c r="B9051" s="16">
        <v>0</v>
      </c>
      <c r="C9051" s="14">
        <v>0</v>
      </c>
      <c r="D9051" s="17">
        <v>0</v>
      </c>
      <c r="E9051" s="5">
        <v>0</v>
      </c>
      <c r="F9051" s="5">
        <v>0</v>
      </c>
      <c r="G9051" s="5">
        <v>0</v>
      </c>
      <c r="H9051" s="5">
        <v>0</v>
      </c>
      <c r="I9051" s="5">
        <v>0</v>
      </c>
      <c r="J9051" s="5">
        <v>0</v>
      </c>
      <c r="K9051" s="5">
        <v>0</v>
      </c>
      <c r="L9051" s="5">
        <v>0</v>
      </c>
      <c r="M9051" s="5">
        <v>0</v>
      </c>
      <c r="N9051" s="19">
        <v>0</v>
      </c>
    </row>
    <row r="9052" spans="1:14" ht="15.75" hidden="1" customHeight="1" x14ac:dyDescent="0.2">
      <c r="A9052" s="14">
        <v>0</v>
      </c>
      <c r="B9052" s="16">
        <v>0</v>
      </c>
      <c r="C9052" s="14">
        <v>0</v>
      </c>
      <c r="D9052" s="17">
        <v>0</v>
      </c>
      <c r="E9052" s="5">
        <v>0</v>
      </c>
      <c r="F9052" s="5">
        <v>0</v>
      </c>
      <c r="G9052" s="5">
        <v>0</v>
      </c>
      <c r="H9052" s="5">
        <v>0</v>
      </c>
      <c r="I9052" s="5">
        <v>0</v>
      </c>
      <c r="J9052" s="5">
        <v>0</v>
      </c>
      <c r="K9052" s="5">
        <v>0</v>
      </c>
      <c r="L9052" s="5">
        <v>0</v>
      </c>
      <c r="M9052" s="5">
        <v>0</v>
      </c>
      <c r="N9052" s="19">
        <v>0</v>
      </c>
    </row>
    <row r="9053" spans="1:14" ht="15.75" hidden="1" customHeight="1" x14ac:dyDescent="0.2">
      <c r="A9053" s="14">
        <v>0</v>
      </c>
      <c r="B9053" s="16">
        <v>0</v>
      </c>
      <c r="C9053" s="14">
        <v>0</v>
      </c>
      <c r="D9053" s="17">
        <v>0</v>
      </c>
      <c r="E9053" s="5">
        <v>0</v>
      </c>
      <c r="F9053" s="5">
        <v>0</v>
      </c>
      <c r="G9053" s="5">
        <v>0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0</v>
      </c>
      <c r="N9053" s="19">
        <v>0</v>
      </c>
    </row>
    <row r="9054" spans="1:14" ht="15.75" hidden="1" customHeight="1" x14ac:dyDescent="0.2">
      <c r="A9054" s="14">
        <v>0</v>
      </c>
      <c r="B9054" s="16">
        <v>0</v>
      </c>
      <c r="C9054" s="14">
        <v>0</v>
      </c>
      <c r="D9054" s="17">
        <v>0</v>
      </c>
      <c r="E9054" s="5">
        <v>0</v>
      </c>
      <c r="F9054" s="5">
        <v>0</v>
      </c>
      <c r="G9054" s="5">
        <v>0</v>
      </c>
      <c r="H9054" s="5">
        <v>0</v>
      </c>
      <c r="I9054" s="5">
        <v>0</v>
      </c>
      <c r="J9054" s="5">
        <v>0</v>
      </c>
      <c r="K9054" s="5">
        <v>0</v>
      </c>
      <c r="L9054" s="5">
        <v>0</v>
      </c>
      <c r="M9054" s="5">
        <v>0</v>
      </c>
      <c r="N9054" s="19">
        <v>0</v>
      </c>
    </row>
    <row r="9055" spans="1:14" ht="15.75" hidden="1" customHeight="1" x14ac:dyDescent="0.2">
      <c r="A9055" s="14">
        <v>0</v>
      </c>
      <c r="B9055" s="16">
        <v>0</v>
      </c>
      <c r="C9055" s="14">
        <v>0</v>
      </c>
      <c r="D9055" s="17">
        <v>0</v>
      </c>
      <c r="E9055" s="5">
        <v>0</v>
      </c>
      <c r="F9055" s="5">
        <v>0</v>
      </c>
      <c r="G9055" s="5">
        <v>0</v>
      </c>
      <c r="H9055" s="5">
        <v>0</v>
      </c>
      <c r="I9055" s="5">
        <v>0</v>
      </c>
      <c r="J9055" s="5">
        <v>0</v>
      </c>
      <c r="K9055" s="5">
        <v>0</v>
      </c>
      <c r="L9055" s="5">
        <v>0</v>
      </c>
      <c r="M9055" s="5">
        <v>0</v>
      </c>
      <c r="N9055" s="19">
        <v>0</v>
      </c>
    </row>
    <row r="9056" spans="1:14" ht="15.75" hidden="1" customHeight="1" x14ac:dyDescent="0.2">
      <c r="A9056" s="14">
        <v>0</v>
      </c>
      <c r="B9056" s="16">
        <v>0</v>
      </c>
      <c r="C9056" s="14">
        <v>0</v>
      </c>
      <c r="D9056" s="17">
        <v>0</v>
      </c>
      <c r="E9056" s="5">
        <v>0</v>
      </c>
      <c r="F9056" s="5">
        <v>0</v>
      </c>
      <c r="G9056" s="5">
        <v>0</v>
      </c>
      <c r="H9056" s="5">
        <v>0</v>
      </c>
      <c r="I9056" s="5">
        <v>0</v>
      </c>
      <c r="J9056" s="5">
        <v>0</v>
      </c>
      <c r="K9056" s="5">
        <v>0</v>
      </c>
      <c r="L9056" s="5">
        <v>0</v>
      </c>
      <c r="M9056" s="5">
        <v>0</v>
      </c>
      <c r="N9056" s="19">
        <v>0</v>
      </c>
    </row>
    <row r="9057" spans="1:14" ht="15.75" hidden="1" customHeight="1" x14ac:dyDescent="0.2">
      <c r="A9057" s="14">
        <v>0</v>
      </c>
      <c r="B9057" s="16">
        <v>0</v>
      </c>
      <c r="C9057" s="14">
        <v>0</v>
      </c>
      <c r="D9057" s="17">
        <v>0</v>
      </c>
      <c r="E9057" s="5">
        <v>0</v>
      </c>
      <c r="F9057" s="5">
        <v>0</v>
      </c>
      <c r="G9057" s="5">
        <v>0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0</v>
      </c>
      <c r="N9057" s="19">
        <v>0</v>
      </c>
    </row>
    <row r="9058" spans="1:14" ht="15.75" hidden="1" customHeight="1" x14ac:dyDescent="0.2">
      <c r="A9058" s="14">
        <v>0</v>
      </c>
      <c r="B9058" s="16">
        <v>0</v>
      </c>
      <c r="C9058" s="14">
        <v>0</v>
      </c>
      <c r="D9058" s="17">
        <v>0</v>
      </c>
      <c r="E9058" s="5">
        <v>0</v>
      </c>
      <c r="F9058" s="5">
        <v>0</v>
      </c>
      <c r="G9058" s="5">
        <v>0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0</v>
      </c>
      <c r="N9058" s="19">
        <v>0</v>
      </c>
    </row>
    <row r="9059" spans="1:14" ht="15.75" hidden="1" customHeight="1" x14ac:dyDescent="0.2">
      <c r="A9059" s="14">
        <v>0</v>
      </c>
      <c r="B9059" s="16">
        <v>0</v>
      </c>
      <c r="C9059" s="14">
        <v>0</v>
      </c>
      <c r="D9059" s="17">
        <v>0</v>
      </c>
      <c r="E9059" s="5">
        <v>0</v>
      </c>
      <c r="F9059" s="5">
        <v>0</v>
      </c>
      <c r="G9059" s="5">
        <v>0</v>
      </c>
      <c r="H9059" s="5">
        <v>0</v>
      </c>
      <c r="I9059" s="5">
        <v>0</v>
      </c>
      <c r="J9059" s="5">
        <v>0</v>
      </c>
      <c r="K9059" s="5">
        <v>0</v>
      </c>
      <c r="L9059" s="5">
        <v>0</v>
      </c>
      <c r="M9059" s="5">
        <v>0</v>
      </c>
      <c r="N9059" s="19">
        <v>0</v>
      </c>
    </row>
    <row r="9060" spans="1:14" ht="15.75" hidden="1" customHeight="1" x14ac:dyDescent="0.2">
      <c r="A9060" s="14">
        <v>0</v>
      </c>
      <c r="B9060" s="16">
        <v>0</v>
      </c>
      <c r="C9060" s="14">
        <v>0</v>
      </c>
      <c r="D9060" s="17">
        <v>0</v>
      </c>
      <c r="E9060" s="5">
        <v>0</v>
      </c>
      <c r="F9060" s="5">
        <v>0</v>
      </c>
      <c r="G9060" s="5">
        <v>0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0</v>
      </c>
      <c r="N9060" s="19">
        <v>0</v>
      </c>
    </row>
    <row r="9061" spans="1:14" ht="15.75" hidden="1" customHeight="1" x14ac:dyDescent="0.2">
      <c r="A9061" s="14">
        <v>0</v>
      </c>
      <c r="B9061" s="16">
        <v>0</v>
      </c>
      <c r="C9061" s="14">
        <v>0</v>
      </c>
      <c r="D9061" s="17">
        <v>0</v>
      </c>
      <c r="E9061" s="5">
        <v>0</v>
      </c>
      <c r="F9061" s="5">
        <v>0</v>
      </c>
      <c r="G9061" s="5">
        <v>0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0</v>
      </c>
      <c r="N9061" s="19">
        <v>0</v>
      </c>
    </row>
    <row r="9062" spans="1:14" ht="15.75" hidden="1" customHeight="1" x14ac:dyDescent="0.2">
      <c r="A9062" s="14">
        <v>0</v>
      </c>
      <c r="B9062" s="16">
        <v>0</v>
      </c>
      <c r="C9062" s="14">
        <v>0</v>
      </c>
      <c r="D9062" s="17">
        <v>0</v>
      </c>
      <c r="E9062" s="5">
        <v>0</v>
      </c>
      <c r="F9062" s="5">
        <v>0</v>
      </c>
      <c r="G9062" s="5">
        <v>0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0</v>
      </c>
      <c r="N9062" s="19">
        <v>0</v>
      </c>
    </row>
    <row r="9063" spans="1:14" ht="15.75" hidden="1" customHeight="1" x14ac:dyDescent="0.2">
      <c r="A9063" s="14">
        <v>0</v>
      </c>
      <c r="B9063" s="16">
        <v>0</v>
      </c>
      <c r="C9063" s="14">
        <v>0</v>
      </c>
      <c r="D9063" s="17">
        <v>0</v>
      </c>
      <c r="E9063" s="5">
        <v>0</v>
      </c>
      <c r="F9063" s="5">
        <v>0</v>
      </c>
      <c r="G9063" s="5">
        <v>0</v>
      </c>
      <c r="H9063" s="5">
        <v>0</v>
      </c>
      <c r="I9063" s="5">
        <v>0</v>
      </c>
      <c r="J9063" s="5">
        <v>0</v>
      </c>
      <c r="K9063" s="5">
        <v>0</v>
      </c>
      <c r="L9063" s="5">
        <v>0</v>
      </c>
      <c r="M9063" s="5">
        <v>0</v>
      </c>
      <c r="N9063" s="19">
        <v>0</v>
      </c>
    </row>
    <row r="9064" spans="1:14" ht="15.75" hidden="1" customHeight="1" x14ac:dyDescent="0.2">
      <c r="A9064" s="14">
        <v>0</v>
      </c>
      <c r="B9064" s="16">
        <v>0</v>
      </c>
      <c r="C9064" s="14">
        <v>0</v>
      </c>
      <c r="D9064" s="17">
        <v>0</v>
      </c>
      <c r="E9064" s="5">
        <v>0</v>
      </c>
      <c r="F9064" s="5">
        <v>0</v>
      </c>
      <c r="G9064" s="5">
        <v>0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0</v>
      </c>
      <c r="N9064" s="19">
        <v>0</v>
      </c>
    </row>
    <row r="9065" spans="1:14" ht="15.75" hidden="1" customHeight="1" x14ac:dyDescent="0.2">
      <c r="A9065" s="14">
        <v>0</v>
      </c>
      <c r="B9065" s="16">
        <v>0</v>
      </c>
      <c r="C9065" s="14">
        <v>0</v>
      </c>
      <c r="D9065" s="17">
        <v>0</v>
      </c>
      <c r="E9065" s="5">
        <v>0</v>
      </c>
      <c r="F9065" s="5">
        <v>0</v>
      </c>
      <c r="G9065" s="5">
        <v>0</v>
      </c>
      <c r="H9065" s="5">
        <v>0</v>
      </c>
      <c r="I9065" s="5">
        <v>0</v>
      </c>
      <c r="J9065" s="5">
        <v>0</v>
      </c>
      <c r="K9065" s="5">
        <v>0</v>
      </c>
      <c r="L9065" s="5">
        <v>0</v>
      </c>
      <c r="M9065" s="5">
        <v>0</v>
      </c>
      <c r="N9065" s="19">
        <v>0</v>
      </c>
    </row>
    <row r="9066" spans="1:14" ht="15.75" hidden="1" customHeight="1" x14ac:dyDescent="0.2">
      <c r="A9066" s="14">
        <v>0</v>
      </c>
      <c r="B9066" s="16">
        <v>0</v>
      </c>
      <c r="C9066" s="14">
        <v>0</v>
      </c>
      <c r="D9066" s="17">
        <v>0</v>
      </c>
      <c r="E9066" s="5">
        <v>0</v>
      </c>
      <c r="F9066" s="5">
        <v>0</v>
      </c>
      <c r="G9066" s="5">
        <v>0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0</v>
      </c>
      <c r="N9066" s="19">
        <v>0</v>
      </c>
    </row>
    <row r="9067" spans="1:14" ht="15.75" hidden="1" customHeight="1" x14ac:dyDescent="0.2">
      <c r="A9067" s="14">
        <v>0</v>
      </c>
      <c r="B9067" s="16">
        <v>0</v>
      </c>
      <c r="C9067" s="14">
        <v>0</v>
      </c>
      <c r="D9067" s="17">
        <v>0</v>
      </c>
      <c r="E9067" s="5">
        <v>0</v>
      </c>
      <c r="F9067" s="5">
        <v>0</v>
      </c>
      <c r="G9067" s="5">
        <v>0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0</v>
      </c>
      <c r="N9067" s="19">
        <v>0</v>
      </c>
    </row>
    <row r="9068" spans="1:14" ht="15.75" hidden="1" customHeight="1" x14ac:dyDescent="0.2">
      <c r="A9068" s="14">
        <v>0</v>
      </c>
      <c r="B9068" s="16">
        <v>0</v>
      </c>
      <c r="C9068" s="14">
        <v>0</v>
      </c>
      <c r="D9068" s="17">
        <v>0</v>
      </c>
      <c r="E9068" s="5">
        <v>0</v>
      </c>
      <c r="F9068" s="5">
        <v>0</v>
      </c>
      <c r="G9068" s="5">
        <v>0</v>
      </c>
      <c r="H9068" s="5">
        <v>0</v>
      </c>
      <c r="I9068" s="5">
        <v>0</v>
      </c>
      <c r="J9068" s="5">
        <v>0</v>
      </c>
      <c r="K9068" s="5">
        <v>0</v>
      </c>
      <c r="L9068" s="5">
        <v>0</v>
      </c>
      <c r="M9068" s="5">
        <v>0</v>
      </c>
      <c r="N9068" s="19">
        <v>0</v>
      </c>
    </row>
    <row r="9069" spans="1:14" ht="15.75" hidden="1" customHeight="1" x14ac:dyDescent="0.2">
      <c r="A9069" s="14">
        <v>0</v>
      </c>
      <c r="B9069" s="16">
        <v>0</v>
      </c>
      <c r="C9069" s="14">
        <v>0</v>
      </c>
      <c r="D9069" s="17">
        <v>0</v>
      </c>
      <c r="E9069" s="5">
        <v>0</v>
      </c>
      <c r="F9069" s="5">
        <v>0</v>
      </c>
      <c r="G9069" s="5">
        <v>0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0</v>
      </c>
      <c r="N9069" s="19">
        <v>0</v>
      </c>
    </row>
    <row r="9070" spans="1:14" ht="15.75" hidden="1" customHeight="1" x14ac:dyDescent="0.2">
      <c r="A9070" s="14">
        <v>0</v>
      </c>
      <c r="B9070" s="16">
        <v>0</v>
      </c>
      <c r="C9070" s="14">
        <v>0</v>
      </c>
      <c r="D9070" s="17">
        <v>0</v>
      </c>
      <c r="E9070" s="5">
        <v>0</v>
      </c>
      <c r="F9070" s="5">
        <v>0</v>
      </c>
      <c r="G9070" s="5">
        <v>0</v>
      </c>
      <c r="H9070" s="5">
        <v>0</v>
      </c>
      <c r="I9070" s="5">
        <v>0</v>
      </c>
      <c r="J9070" s="5">
        <v>0</v>
      </c>
      <c r="K9070" s="5">
        <v>0</v>
      </c>
      <c r="L9070" s="5">
        <v>0</v>
      </c>
      <c r="M9070" s="5">
        <v>0</v>
      </c>
      <c r="N9070" s="19">
        <v>0</v>
      </c>
    </row>
    <row r="9071" spans="1:14" ht="15.75" hidden="1" customHeight="1" x14ac:dyDescent="0.2">
      <c r="A9071" s="14">
        <v>0</v>
      </c>
      <c r="B9071" s="16">
        <v>0</v>
      </c>
      <c r="C9071" s="14">
        <v>0</v>
      </c>
      <c r="D9071" s="17">
        <v>0</v>
      </c>
      <c r="E9071" s="5">
        <v>0</v>
      </c>
      <c r="F9071" s="5">
        <v>0</v>
      </c>
      <c r="G9071" s="5">
        <v>0</v>
      </c>
      <c r="H9071" s="5">
        <v>0</v>
      </c>
      <c r="I9071" s="5">
        <v>0</v>
      </c>
      <c r="J9071" s="5">
        <v>0</v>
      </c>
      <c r="K9071" s="5">
        <v>0</v>
      </c>
      <c r="L9071" s="5">
        <v>0</v>
      </c>
      <c r="M9071" s="5">
        <v>0</v>
      </c>
      <c r="N9071" s="19">
        <v>0</v>
      </c>
    </row>
    <row r="9072" spans="1:14" ht="15.75" hidden="1" customHeight="1" x14ac:dyDescent="0.2">
      <c r="A9072" s="14">
        <v>0</v>
      </c>
      <c r="B9072" s="16">
        <v>0</v>
      </c>
      <c r="C9072" s="14">
        <v>0</v>
      </c>
      <c r="D9072" s="17">
        <v>0</v>
      </c>
      <c r="E9072" s="5">
        <v>0</v>
      </c>
      <c r="F9072" s="5">
        <v>0</v>
      </c>
      <c r="G9072" s="5">
        <v>0</v>
      </c>
      <c r="H9072" s="5">
        <v>0</v>
      </c>
      <c r="I9072" s="5">
        <v>0</v>
      </c>
      <c r="J9072" s="5">
        <v>0</v>
      </c>
      <c r="K9072" s="5">
        <v>0</v>
      </c>
      <c r="L9072" s="5">
        <v>0</v>
      </c>
      <c r="M9072" s="5">
        <v>0</v>
      </c>
      <c r="N9072" s="19">
        <v>0</v>
      </c>
    </row>
    <row r="9073" spans="1:14" ht="15.75" hidden="1" customHeight="1" x14ac:dyDescent="0.2">
      <c r="A9073" s="14">
        <v>0</v>
      </c>
      <c r="B9073" s="16">
        <v>0</v>
      </c>
      <c r="C9073" s="14">
        <v>0</v>
      </c>
      <c r="D9073" s="17">
        <v>0</v>
      </c>
      <c r="E9073" s="5">
        <v>0</v>
      </c>
      <c r="F9073" s="5">
        <v>0</v>
      </c>
      <c r="G9073" s="5">
        <v>0</v>
      </c>
      <c r="H9073" s="5">
        <v>0</v>
      </c>
      <c r="I9073" s="5">
        <v>0</v>
      </c>
      <c r="J9073" s="5">
        <v>0</v>
      </c>
      <c r="K9073" s="5">
        <v>0</v>
      </c>
      <c r="L9073" s="5">
        <v>0</v>
      </c>
      <c r="M9073" s="5">
        <v>0</v>
      </c>
      <c r="N9073" s="19">
        <v>0</v>
      </c>
    </row>
    <row r="9074" spans="1:14" ht="15.75" hidden="1" customHeight="1" x14ac:dyDescent="0.2">
      <c r="A9074" s="14">
        <v>0</v>
      </c>
      <c r="B9074" s="16">
        <v>0</v>
      </c>
      <c r="C9074" s="14">
        <v>0</v>
      </c>
      <c r="D9074" s="17">
        <v>0</v>
      </c>
      <c r="E9074" s="5">
        <v>0</v>
      </c>
      <c r="F9074" s="5">
        <v>0</v>
      </c>
      <c r="G9074" s="5">
        <v>0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0</v>
      </c>
      <c r="N9074" s="19">
        <v>0</v>
      </c>
    </row>
    <row r="9075" spans="1:14" ht="15.75" hidden="1" customHeight="1" x14ac:dyDescent="0.2">
      <c r="A9075" s="14">
        <v>0</v>
      </c>
      <c r="B9075" s="16">
        <v>0</v>
      </c>
      <c r="C9075" s="14">
        <v>0</v>
      </c>
      <c r="D9075" s="17">
        <v>0</v>
      </c>
      <c r="E9075" s="5">
        <v>0</v>
      </c>
      <c r="F9075" s="5">
        <v>0</v>
      </c>
      <c r="G9075" s="5">
        <v>0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0</v>
      </c>
      <c r="N9075" s="19">
        <v>0</v>
      </c>
    </row>
    <row r="9076" spans="1:14" ht="15.75" hidden="1" customHeight="1" x14ac:dyDescent="0.2">
      <c r="A9076" s="14">
        <v>0</v>
      </c>
      <c r="B9076" s="16">
        <v>0</v>
      </c>
      <c r="C9076" s="14">
        <v>0</v>
      </c>
      <c r="D9076" s="17">
        <v>0</v>
      </c>
      <c r="E9076" s="5">
        <v>0</v>
      </c>
      <c r="F9076" s="5">
        <v>0</v>
      </c>
      <c r="G9076" s="5">
        <v>0</v>
      </c>
      <c r="H9076" s="5">
        <v>0</v>
      </c>
      <c r="I9076" s="5">
        <v>0</v>
      </c>
      <c r="J9076" s="5">
        <v>0</v>
      </c>
      <c r="K9076" s="5">
        <v>0</v>
      </c>
      <c r="L9076" s="5">
        <v>0</v>
      </c>
      <c r="M9076" s="5">
        <v>0</v>
      </c>
      <c r="N9076" s="19">
        <v>0</v>
      </c>
    </row>
    <row r="9077" spans="1:14" ht="15.75" hidden="1" customHeight="1" x14ac:dyDescent="0.2">
      <c r="A9077" s="14">
        <v>0</v>
      </c>
      <c r="B9077" s="16">
        <v>0</v>
      </c>
      <c r="C9077" s="14">
        <v>0</v>
      </c>
      <c r="D9077" s="17">
        <v>0</v>
      </c>
      <c r="E9077" s="5">
        <v>0</v>
      </c>
      <c r="F9077" s="5">
        <v>0</v>
      </c>
      <c r="G9077" s="5">
        <v>0</v>
      </c>
      <c r="H9077" s="5">
        <v>0</v>
      </c>
      <c r="I9077" s="5">
        <v>0</v>
      </c>
      <c r="J9077" s="5">
        <v>0</v>
      </c>
      <c r="K9077" s="5">
        <v>0</v>
      </c>
      <c r="L9077" s="5">
        <v>0</v>
      </c>
      <c r="M9077" s="5">
        <v>0</v>
      </c>
      <c r="N9077" s="19">
        <v>0</v>
      </c>
    </row>
    <row r="9078" spans="1:14" ht="15.75" hidden="1" customHeight="1" x14ac:dyDescent="0.2">
      <c r="A9078" s="14">
        <v>0</v>
      </c>
      <c r="B9078" s="16">
        <v>0</v>
      </c>
      <c r="C9078" s="14">
        <v>0</v>
      </c>
      <c r="D9078" s="17">
        <v>0</v>
      </c>
      <c r="E9078" s="5">
        <v>0</v>
      </c>
      <c r="F9078" s="5">
        <v>0</v>
      </c>
      <c r="G9078" s="5">
        <v>0</v>
      </c>
      <c r="H9078" s="5">
        <v>0</v>
      </c>
      <c r="I9078" s="5">
        <v>0</v>
      </c>
      <c r="J9078" s="5">
        <v>0</v>
      </c>
      <c r="K9078" s="5">
        <v>0</v>
      </c>
      <c r="L9078" s="5">
        <v>0</v>
      </c>
      <c r="M9078" s="5">
        <v>0</v>
      </c>
      <c r="N9078" s="19">
        <v>0</v>
      </c>
    </row>
    <row r="9079" spans="1:14" ht="15.75" hidden="1" customHeight="1" x14ac:dyDescent="0.2">
      <c r="A9079" s="14">
        <v>0</v>
      </c>
      <c r="B9079" s="16">
        <v>0</v>
      </c>
      <c r="C9079" s="14">
        <v>0</v>
      </c>
      <c r="D9079" s="17">
        <v>0</v>
      </c>
      <c r="E9079" s="5">
        <v>0</v>
      </c>
      <c r="F9079" s="5">
        <v>0</v>
      </c>
      <c r="G9079" s="5">
        <v>0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0</v>
      </c>
      <c r="N9079" s="19">
        <v>0</v>
      </c>
    </row>
    <row r="9080" spans="1:14" ht="15.75" hidden="1" customHeight="1" x14ac:dyDescent="0.2">
      <c r="A9080" s="14">
        <v>0</v>
      </c>
      <c r="B9080" s="16">
        <v>0</v>
      </c>
      <c r="C9080" s="14">
        <v>0</v>
      </c>
      <c r="D9080" s="17">
        <v>0</v>
      </c>
      <c r="E9080" s="5">
        <v>0</v>
      </c>
      <c r="F9080" s="5">
        <v>0</v>
      </c>
      <c r="G9080" s="5">
        <v>0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0</v>
      </c>
      <c r="N9080" s="19">
        <v>0</v>
      </c>
    </row>
    <row r="9081" spans="1:14" ht="15.75" hidden="1" customHeight="1" x14ac:dyDescent="0.2">
      <c r="A9081" s="14">
        <v>0</v>
      </c>
      <c r="B9081" s="16">
        <v>0</v>
      </c>
      <c r="C9081" s="14">
        <v>0</v>
      </c>
      <c r="D9081" s="17">
        <v>0</v>
      </c>
      <c r="E9081" s="5">
        <v>0</v>
      </c>
      <c r="F9081" s="5">
        <v>0</v>
      </c>
      <c r="G9081" s="5">
        <v>0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0</v>
      </c>
      <c r="N9081" s="19">
        <v>0</v>
      </c>
    </row>
    <row r="9082" spans="1:14" ht="15.75" hidden="1" customHeight="1" x14ac:dyDescent="0.2">
      <c r="A9082" s="14">
        <v>0</v>
      </c>
      <c r="B9082" s="16">
        <v>0</v>
      </c>
      <c r="C9082" s="14">
        <v>0</v>
      </c>
      <c r="D9082" s="17">
        <v>0</v>
      </c>
      <c r="E9082" s="5">
        <v>0</v>
      </c>
      <c r="F9082" s="5">
        <v>0</v>
      </c>
      <c r="G9082" s="5">
        <v>0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0</v>
      </c>
      <c r="N9082" s="19">
        <v>0</v>
      </c>
    </row>
    <row r="9083" spans="1:14" ht="15.75" hidden="1" customHeight="1" x14ac:dyDescent="0.2">
      <c r="A9083" s="14">
        <v>0</v>
      </c>
      <c r="B9083" s="16">
        <v>0</v>
      </c>
      <c r="C9083" s="14">
        <v>0</v>
      </c>
      <c r="D9083" s="17">
        <v>0</v>
      </c>
      <c r="E9083" s="5">
        <v>0</v>
      </c>
      <c r="F9083" s="5">
        <v>0</v>
      </c>
      <c r="G9083" s="5">
        <v>0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0</v>
      </c>
      <c r="N9083" s="19">
        <v>0</v>
      </c>
    </row>
    <row r="9084" spans="1:14" ht="15.75" hidden="1" customHeight="1" x14ac:dyDescent="0.2">
      <c r="A9084" s="14">
        <v>0</v>
      </c>
      <c r="B9084" s="16">
        <v>0</v>
      </c>
      <c r="C9084" s="14">
        <v>0</v>
      </c>
      <c r="D9084" s="17">
        <v>0</v>
      </c>
      <c r="E9084" s="5">
        <v>0</v>
      </c>
      <c r="F9084" s="5">
        <v>0</v>
      </c>
      <c r="G9084" s="5">
        <v>0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0</v>
      </c>
      <c r="N9084" s="19">
        <v>0</v>
      </c>
    </row>
    <row r="9085" spans="1:14" ht="15.75" hidden="1" customHeight="1" x14ac:dyDescent="0.2">
      <c r="A9085" s="14">
        <v>0</v>
      </c>
      <c r="B9085" s="16">
        <v>0</v>
      </c>
      <c r="C9085" s="14">
        <v>0</v>
      </c>
      <c r="D9085" s="17">
        <v>0</v>
      </c>
      <c r="E9085" s="5">
        <v>0</v>
      </c>
      <c r="F9085" s="5">
        <v>0</v>
      </c>
      <c r="G9085" s="5">
        <v>0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0</v>
      </c>
      <c r="N9085" s="19">
        <v>0</v>
      </c>
    </row>
    <row r="9086" spans="1:14" ht="15.75" hidden="1" customHeight="1" x14ac:dyDescent="0.2">
      <c r="A9086" s="14">
        <v>0</v>
      </c>
      <c r="B9086" s="16">
        <v>0</v>
      </c>
      <c r="C9086" s="14">
        <v>0</v>
      </c>
      <c r="D9086" s="17">
        <v>0</v>
      </c>
      <c r="E9086" s="5">
        <v>0</v>
      </c>
      <c r="F9086" s="5">
        <v>0</v>
      </c>
      <c r="G9086" s="5">
        <v>0</v>
      </c>
      <c r="H9086" s="5">
        <v>0</v>
      </c>
      <c r="I9086" s="5">
        <v>0</v>
      </c>
      <c r="J9086" s="5">
        <v>0</v>
      </c>
      <c r="K9086" s="5">
        <v>0</v>
      </c>
      <c r="L9086" s="5">
        <v>0</v>
      </c>
      <c r="M9086" s="5">
        <v>0</v>
      </c>
      <c r="N9086" s="19">
        <v>0</v>
      </c>
    </row>
    <row r="9087" spans="1:14" ht="15.75" hidden="1" customHeight="1" x14ac:dyDescent="0.2">
      <c r="A9087" s="14">
        <v>0</v>
      </c>
      <c r="B9087" s="16">
        <v>0</v>
      </c>
      <c r="C9087" s="14">
        <v>0</v>
      </c>
      <c r="D9087" s="17">
        <v>0</v>
      </c>
      <c r="E9087" s="5">
        <v>0</v>
      </c>
      <c r="F9087" s="5">
        <v>0</v>
      </c>
      <c r="G9087" s="5">
        <v>0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0</v>
      </c>
      <c r="N9087" s="19">
        <v>0</v>
      </c>
    </row>
    <row r="9088" spans="1:14" ht="15.75" hidden="1" customHeight="1" x14ac:dyDescent="0.2">
      <c r="A9088" s="14">
        <v>0</v>
      </c>
      <c r="B9088" s="16">
        <v>0</v>
      </c>
      <c r="C9088" s="14">
        <v>0</v>
      </c>
      <c r="D9088" s="17">
        <v>0</v>
      </c>
      <c r="E9088" s="5">
        <v>0</v>
      </c>
      <c r="F9088" s="5">
        <v>0</v>
      </c>
      <c r="G9088" s="5">
        <v>0</v>
      </c>
      <c r="H9088" s="5">
        <v>0</v>
      </c>
      <c r="I9088" s="5">
        <v>0</v>
      </c>
      <c r="J9088" s="5">
        <v>0</v>
      </c>
      <c r="K9088" s="5">
        <v>0</v>
      </c>
      <c r="L9088" s="5">
        <v>0</v>
      </c>
      <c r="M9088" s="5">
        <v>0</v>
      </c>
      <c r="N9088" s="19">
        <v>0</v>
      </c>
    </row>
    <row r="9089" spans="1:14" ht="15.75" hidden="1" customHeight="1" x14ac:dyDescent="0.2">
      <c r="A9089" s="14">
        <v>0</v>
      </c>
      <c r="B9089" s="16">
        <v>0</v>
      </c>
      <c r="C9089" s="14">
        <v>0</v>
      </c>
      <c r="D9089" s="17">
        <v>0</v>
      </c>
      <c r="E9089" s="5">
        <v>0</v>
      </c>
      <c r="F9089" s="5">
        <v>0</v>
      </c>
      <c r="G9089" s="5">
        <v>0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0</v>
      </c>
      <c r="N9089" s="19">
        <v>0</v>
      </c>
    </row>
    <row r="9090" spans="1:14" ht="15.75" hidden="1" customHeight="1" x14ac:dyDescent="0.2">
      <c r="A9090" s="14">
        <v>0</v>
      </c>
      <c r="B9090" s="16">
        <v>0</v>
      </c>
      <c r="C9090" s="14">
        <v>0</v>
      </c>
      <c r="D9090" s="17">
        <v>0</v>
      </c>
      <c r="E9090" s="5">
        <v>0</v>
      </c>
      <c r="F9090" s="5">
        <v>0</v>
      </c>
      <c r="G9090" s="5">
        <v>0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0</v>
      </c>
      <c r="N9090" s="19">
        <v>0</v>
      </c>
    </row>
    <row r="9091" spans="1:14" ht="15.75" hidden="1" customHeight="1" x14ac:dyDescent="0.2">
      <c r="A9091" s="14">
        <v>0</v>
      </c>
      <c r="B9091" s="16">
        <v>0</v>
      </c>
      <c r="C9091" s="14">
        <v>0</v>
      </c>
      <c r="D9091" s="17">
        <v>0</v>
      </c>
      <c r="E9091" s="5">
        <v>0</v>
      </c>
      <c r="F9091" s="5">
        <v>0</v>
      </c>
      <c r="G9091" s="5">
        <v>0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0</v>
      </c>
      <c r="N9091" s="19">
        <v>0</v>
      </c>
    </row>
    <row r="9092" spans="1:14" ht="15.75" hidden="1" customHeight="1" x14ac:dyDescent="0.2">
      <c r="A9092" s="14">
        <v>0</v>
      </c>
      <c r="B9092" s="16">
        <v>0</v>
      </c>
      <c r="C9092" s="14">
        <v>0</v>
      </c>
      <c r="D9092" s="17">
        <v>0</v>
      </c>
      <c r="E9092" s="5">
        <v>0</v>
      </c>
      <c r="F9092" s="5">
        <v>0</v>
      </c>
      <c r="G9092" s="5">
        <v>0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0</v>
      </c>
      <c r="N9092" s="19">
        <v>0</v>
      </c>
    </row>
    <row r="9093" spans="1:14" ht="15.75" hidden="1" customHeight="1" x14ac:dyDescent="0.2">
      <c r="A9093" s="14">
        <v>0</v>
      </c>
      <c r="B9093" s="16">
        <v>0</v>
      </c>
      <c r="C9093" s="14">
        <v>0</v>
      </c>
      <c r="D9093" s="17">
        <v>0</v>
      </c>
      <c r="E9093" s="5">
        <v>0</v>
      </c>
      <c r="F9093" s="5">
        <v>0</v>
      </c>
      <c r="G9093" s="5">
        <v>0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0</v>
      </c>
      <c r="N9093" s="19">
        <v>0</v>
      </c>
    </row>
    <row r="9094" spans="1:14" ht="15.75" hidden="1" customHeight="1" x14ac:dyDescent="0.2">
      <c r="A9094" s="14">
        <v>0</v>
      </c>
      <c r="B9094" s="16">
        <v>0</v>
      </c>
      <c r="C9094" s="14">
        <v>0</v>
      </c>
      <c r="D9094" s="17">
        <v>0</v>
      </c>
      <c r="E9094" s="5">
        <v>0</v>
      </c>
      <c r="F9094" s="5">
        <v>0</v>
      </c>
      <c r="G9094" s="5">
        <v>0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0</v>
      </c>
      <c r="N9094" s="19">
        <v>0</v>
      </c>
    </row>
    <row r="9095" spans="1:14" ht="15.75" hidden="1" customHeight="1" x14ac:dyDescent="0.2">
      <c r="A9095" s="14">
        <v>0</v>
      </c>
      <c r="B9095" s="16">
        <v>0</v>
      </c>
      <c r="C9095" s="14">
        <v>0</v>
      </c>
      <c r="D9095" s="17">
        <v>0</v>
      </c>
      <c r="E9095" s="5">
        <v>0</v>
      </c>
      <c r="F9095" s="5">
        <v>0</v>
      </c>
      <c r="G9095" s="5">
        <v>0</v>
      </c>
      <c r="H9095" s="5">
        <v>0</v>
      </c>
      <c r="I9095" s="5">
        <v>0</v>
      </c>
      <c r="J9095" s="5">
        <v>0</v>
      </c>
      <c r="K9095" s="5">
        <v>0</v>
      </c>
      <c r="L9095" s="5">
        <v>0</v>
      </c>
      <c r="M9095" s="5">
        <v>0</v>
      </c>
      <c r="N9095" s="19">
        <v>0</v>
      </c>
    </row>
    <row r="9096" spans="1:14" ht="15.75" hidden="1" customHeight="1" x14ac:dyDescent="0.2">
      <c r="A9096" s="14">
        <v>0</v>
      </c>
      <c r="B9096" s="16">
        <v>0</v>
      </c>
      <c r="C9096" s="14">
        <v>0</v>
      </c>
      <c r="D9096" s="17">
        <v>0</v>
      </c>
      <c r="E9096" s="5">
        <v>0</v>
      </c>
      <c r="F9096" s="5">
        <v>0</v>
      </c>
      <c r="G9096" s="5">
        <v>0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0</v>
      </c>
      <c r="N9096" s="19">
        <v>0</v>
      </c>
    </row>
    <row r="9097" spans="1:14" ht="15.75" hidden="1" customHeight="1" x14ac:dyDescent="0.2">
      <c r="A9097" s="14">
        <v>0</v>
      </c>
      <c r="B9097" s="16">
        <v>0</v>
      </c>
      <c r="C9097" s="14">
        <v>0</v>
      </c>
      <c r="D9097" s="17">
        <v>0</v>
      </c>
      <c r="E9097" s="5">
        <v>0</v>
      </c>
      <c r="F9097" s="5">
        <v>0</v>
      </c>
      <c r="G9097" s="5">
        <v>0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0</v>
      </c>
      <c r="N9097" s="19">
        <v>0</v>
      </c>
    </row>
    <row r="9098" spans="1:14" ht="15.75" hidden="1" customHeight="1" x14ac:dyDescent="0.2">
      <c r="A9098" s="14">
        <v>0</v>
      </c>
      <c r="B9098" s="16">
        <v>0</v>
      </c>
      <c r="C9098" s="14">
        <v>0</v>
      </c>
      <c r="D9098" s="17">
        <v>0</v>
      </c>
      <c r="E9098" s="5">
        <v>0</v>
      </c>
      <c r="F9098" s="5">
        <v>0</v>
      </c>
      <c r="G9098" s="5">
        <v>0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0</v>
      </c>
      <c r="N9098" s="19">
        <v>0</v>
      </c>
    </row>
    <row r="9099" spans="1:14" ht="15.75" hidden="1" customHeight="1" x14ac:dyDescent="0.2">
      <c r="A9099" s="14">
        <v>0</v>
      </c>
      <c r="B9099" s="16">
        <v>0</v>
      </c>
      <c r="C9099" s="14">
        <v>0</v>
      </c>
      <c r="D9099" s="17">
        <v>0</v>
      </c>
      <c r="E9099" s="5">
        <v>0</v>
      </c>
      <c r="F9099" s="5">
        <v>0</v>
      </c>
      <c r="G9099" s="5">
        <v>0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0</v>
      </c>
      <c r="N9099" s="19">
        <v>0</v>
      </c>
    </row>
    <row r="9100" spans="1:14" ht="15.75" hidden="1" customHeight="1" x14ac:dyDescent="0.2">
      <c r="A9100" s="14">
        <v>0</v>
      </c>
      <c r="B9100" s="16">
        <v>0</v>
      </c>
      <c r="C9100" s="14">
        <v>0</v>
      </c>
      <c r="D9100" s="17">
        <v>0</v>
      </c>
      <c r="E9100" s="5">
        <v>0</v>
      </c>
      <c r="F9100" s="5">
        <v>0</v>
      </c>
      <c r="G9100" s="5">
        <v>0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0</v>
      </c>
      <c r="N9100" s="19">
        <v>0</v>
      </c>
    </row>
    <row r="9101" spans="1:14" ht="15.75" hidden="1" customHeight="1" x14ac:dyDescent="0.2">
      <c r="A9101" s="14">
        <v>0</v>
      </c>
      <c r="B9101" s="16">
        <v>0</v>
      </c>
      <c r="C9101" s="14">
        <v>0</v>
      </c>
      <c r="D9101" s="17">
        <v>0</v>
      </c>
      <c r="E9101" s="5">
        <v>0</v>
      </c>
      <c r="F9101" s="5">
        <v>0</v>
      </c>
      <c r="G9101" s="5">
        <v>0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0</v>
      </c>
      <c r="N9101" s="19">
        <v>0</v>
      </c>
    </row>
    <row r="9102" spans="1:14" ht="15.75" hidden="1" customHeight="1" x14ac:dyDescent="0.2">
      <c r="A9102" s="14">
        <v>0</v>
      </c>
      <c r="B9102" s="16">
        <v>0</v>
      </c>
      <c r="C9102" s="14">
        <v>0</v>
      </c>
      <c r="D9102" s="17">
        <v>0</v>
      </c>
      <c r="E9102" s="5">
        <v>0</v>
      </c>
      <c r="F9102" s="5">
        <v>0</v>
      </c>
      <c r="G9102" s="5">
        <v>0</v>
      </c>
      <c r="H9102" s="5">
        <v>0</v>
      </c>
      <c r="I9102" s="5">
        <v>0</v>
      </c>
      <c r="J9102" s="5">
        <v>0</v>
      </c>
      <c r="K9102" s="5">
        <v>0</v>
      </c>
      <c r="L9102" s="5">
        <v>0</v>
      </c>
      <c r="M9102" s="5">
        <v>0</v>
      </c>
      <c r="N9102" s="19">
        <v>0</v>
      </c>
    </row>
    <row r="9103" spans="1:14" ht="15.75" hidden="1" customHeight="1" x14ac:dyDescent="0.2">
      <c r="A9103" s="14">
        <v>0</v>
      </c>
      <c r="B9103" s="16">
        <v>0</v>
      </c>
      <c r="C9103" s="14">
        <v>0</v>
      </c>
      <c r="D9103" s="17">
        <v>0</v>
      </c>
      <c r="E9103" s="5">
        <v>0</v>
      </c>
      <c r="F9103" s="5">
        <v>0</v>
      </c>
      <c r="G9103" s="5">
        <v>0</v>
      </c>
      <c r="H9103" s="5">
        <v>0</v>
      </c>
      <c r="I9103" s="5">
        <v>0</v>
      </c>
      <c r="J9103" s="5">
        <v>0</v>
      </c>
      <c r="K9103" s="5">
        <v>0</v>
      </c>
      <c r="L9103" s="5">
        <v>0</v>
      </c>
      <c r="M9103" s="5">
        <v>0</v>
      </c>
      <c r="N9103" s="19">
        <v>0</v>
      </c>
    </row>
    <row r="9104" spans="1:14" ht="15.75" hidden="1" customHeight="1" x14ac:dyDescent="0.2">
      <c r="A9104" s="14">
        <v>0</v>
      </c>
      <c r="B9104" s="16">
        <v>0</v>
      </c>
      <c r="C9104" s="14">
        <v>0</v>
      </c>
      <c r="D9104" s="17">
        <v>0</v>
      </c>
      <c r="E9104" s="5">
        <v>0</v>
      </c>
      <c r="F9104" s="5">
        <v>0</v>
      </c>
      <c r="G9104" s="5">
        <v>0</v>
      </c>
      <c r="H9104" s="5">
        <v>0</v>
      </c>
      <c r="I9104" s="5">
        <v>0</v>
      </c>
      <c r="J9104" s="5">
        <v>0</v>
      </c>
      <c r="K9104" s="5">
        <v>0</v>
      </c>
      <c r="L9104" s="5">
        <v>0</v>
      </c>
      <c r="M9104" s="5">
        <v>0</v>
      </c>
      <c r="N9104" s="19">
        <v>0</v>
      </c>
    </row>
    <row r="9105" spans="1:14" ht="15.75" hidden="1" customHeight="1" x14ac:dyDescent="0.2">
      <c r="A9105" s="14">
        <v>0</v>
      </c>
      <c r="B9105" s="16">
        <v>0</v>
      </c>
      <c r="C9105" s="14">
        <v>0</v>
      </c>
      <c r="D9105" s="17">
        <v>0</v>
      </c>
      <c r="E9105" s="5">
        <v>0</v>
      </c>
      <c r="F9105" s="5">
        <v>0</v>
      </c>
      <c r="G9105" s="5">
        <v>0</v>
      </c>
      <c r="H9105" s="5">
        <v>0</v>
      </c>
      <c r="I9105" s="5">
        <v>0</v>
      </c>
      <c r="J9105" s="5">
        <v>0</v>
      </c>
      <c r="K9105" s="5">
        <v>0</v>
      </c>
      <c r="L9105" s="5">
        <v>0</v>
      </c>
      <c r="M9105" s="5">
        <v>0</v>
      </c>
      <c r="N9105" s="19">
        <v>0</v>
      </c>
    </row>
    <row r="9106" spans="1:14" ht="15.75" hidden="1" customHeight="1" x14ac:dyDescent="0.2">
      <c r="A9106" s="14">
        <v>0</v>
      </c>
      <c r="B9106" s="16">
        <v>0</v>
      </c>
      <c r="C9106" s="14">
        <v>0</v>
      </c>
      <c r="D9106" s="17">
        <v>0</v>
      </c>
      <c r="E9106" s="5">
        <v>0</v>
      </c>
      <c r="F9106" s="5">
        <v>0</v>
      </c>
      <c r="G9106" s="5">
        <v>0</v>
      </c>
      <c r="H9106" s="5">
        <v>0</v>
      </c>
      <c r="I9106" s="5">
        <v>0</v>
      </c>
      <c r="J9106" s="5">
        <v>0</v>
      </c>
      <c r="K9106" s="5">
        <v>0</v>
      </c>
      <c r="L9106" s="5">
        <v>0</v>
      </c>
      <c r="M9106" s="5">
        <v>0</v>
      </c>
      <c r="N9106" s="19">
        <v>0</v>
      </c>
    </row>
    <row r="9107" spans="1:14" ht="15.75" hidden="1" customHeight="1" x14ac:dyDescent="0.2">
      <c r="A9107" s="14">
        <v>0</v>
      </c>
      <c r="B9107" s="16">
        <v>0</v>
      </c>
      <c r="C9107" s="14">
        <v>0</v>
      </c>
      <c r="D9107" s="17">
        <v>0</v>
      </c>
      <c r="E9107" s="5">
        <v>0</v>
      </c>
      <c r="F9107" s="5">
        <v>0</v>
      </c>
      <c r="G9107" s="5">
        <v>0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0</v>
      </c>
      <c r="N9107" s="19">
        <v>0</v>
      </c>
    </row>
    <row r="9108" spans="1:14" ht="15.75" hidden="1" customHeight="1" x14ac:dyDescent="0.2">
      <c r="A9108" s="14">
        <v>0</v>
      </c>
      <c r="B9108" s="16">
        <v>0</v>
      </c>
      <c r="C9108" s="14">
        <v>0</v>
      </c>
      <c r="D9108" s="17">
        <v>0</v>
      </c>
      <c r="E9108" s="5">
        <v>0</v>
      </c>
      <c r="F9108" s="5">
        <v>0</v>
      </c>
      <c r="G9108" s="5">
        <v>0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0</v>
      </c>
      <c r="N9108" s="19">
        <v>0</v>
      </c>
    </row>
    <row r="9109" spans="1:14" ht="15.75" hidden="1" customHeight="1" x14ac:dyDescent="0.2">
      <c r="A9109" s="14">
        <v>0</v>
      </c>
      <c r="B9109" s="16">
        <v>0</v>
      </c>
      <c r="C9109" s="14">
        <v>0</v>
      </c>
      <c r="D9109" s="17">
        <v>0</v>
      </c>
      <c r="E9109" s="5">
        <v>0</v>
      </c>
      <c r="F9109" s="5">
        <v>0</v>
      </c>
      <c r="G9109" s="5">
        <v>0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0</v>
      </c>
      <c r="N9109" s="19">
        <v>0</v>
      </c>
    </row>
    <row r="9110" spans="1:14" ht="15.75" hidden="1" customHeight="1" x14ac:dyDescent="0.2">
      <c r="A9110" s="14">
        <v>0</v>
      </c>
      <c r="B9110" s="16">
        <v>0</v>
      </c>
      <c r="C9110" s="14">
        <v>0</v>
      </c>
      <c r="D9110" s="17">
        <v>0</v>
      </c>
      <c r="E9110" s="5">
        <v>0</v>
      </c>
      <c r="F9110" s="5">
        <v>0</v>
      </c>
      <c r="G9110" s="5">
        <v>0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0</v>
      </c>
      <c r="N9110" s="19">
        <v>0</v>
      </c>
    </row>
    <row r="9111" spans="1:14" ht="15.75" hidden="1" customHeight="1" x14ac:dyDescent="0.2">
      <c r="A9111" s="14">
        <v>0</v>
      </c>
      <c r="B9111" s="16">
        <v>0</v>
      </c>
      <c r="C9111" s="14">
        <v>0</v>
      </c>
      <c r="D9111" s="17">
        <v>0</v>
      </c>
      <c r="E9111" s="5">
        <v>0</v>
      </c>
      <c r="F9111" s="5">
        <v>0</v>
      </c>
      <c r="G9111" s="5">
        <v>0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0</v>
      </c>
      <c r="N9111" s="19">
        <v>0</v>
      </c>
    </row>
    <row r="9112" spans="1:14" ht="15.75" hidden="1" customHeight="1" x14ac:dyDescent="0.2">
      <c r="A9112" s="14">
        <v>0</v>
      </c>
      <c r="B9112" s="16">
        <v>0</v>
      </c>
      <c r="C9112" s="14">
        <v>0</v>
      </c>
      <c r="D9112" s="17">
        <v>0</v>
      </c>
      <c r="E9112" s="5">
        <v>0</v>
      </c>
      <c r="F9112" s="5">
        <v>0</v>
      </c>
      <c r="G9112" s="5">
        <v>0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0</v>
      </c>
      <c r="N9112" s="19">
        <v>0</v>
      </c>
    </row>
    <row r="9113" spans="1:14" ht="15.75" hidden="1" customHeight="1" x14ac:dyDescent="0.2">
      <c r="A9113" s="14">
        <v>0</v>
      </c>
      <c r="B9113" s="16">
        <v>0</v>
      </c>
      <c r="C9113" s="14">
        <v>0</v>
      </c>
      <c r="D9113" s="17">
        <v>0</v>
      </c>
      <c r="E9113" s="5">
        <v>0</v>
      </c>
      <c r="F9113" s="5">
        <v>0</v>
      </c>
      <c r="G9113" s="5">
        <v>0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0</v>
      </c>
      <c r="N9113" s="19">
        <v>0</v>
      </c>
    </row>
    <row r="9114" spans="1:14" ht="15.75" hidden="1" customHeight="1" x14ac:dyDescent="0.2">
      <c r="A9114" s="14">
        <v>0</v>
      </c>
      <c r="B9114" s="16">
        <v>0</v>
      </c>
      <c r="C9114" s="14">
        <v>0</v>
      </c>
      <c r="D9114" s="17">
        <v>0</v>
      </c>
      <c r="E9114" s="5">
        <v>0</v>
      </c>
      <c r="F9114" s="5">
        <v>0</v>
      </c>
      <c r="G9114" s="5">
        <v>0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0</v>
      </c>
      <c r="N9114" s="19">
        <v>0</v>
      </c>
    </row>
    <row r="9115" spans="1:14" ht="15.75" hidden="1" customHeight="1" x14ac:dyDescent="0.2">
      <c r="A9115" s="14">
        <v>0</v>
      </c>
      <c r="B9115" s="16">
        <v>0</v>
      </c>
      <c r="C9115" s="14">
        <v>0</v>
      </c>
      <c r="D9115" s="17">
        <v>0</v>
      </c>
      <c r="E9115" s="5">
        <v>0</v>
      </c>
      <c r="F9115" s="5">
        <v>0</v>
      </c>
      <c r="G9115" s="5">
        <v>0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0</v>
      </c>
      <c r="N9115" s="19">
        <v>0</v>
      </c>
    </row>
    <row r="9116" spans="1:14" ht="15.75" hidden="1" customHeight="1" x14ac:dyDescent="0.2">
      <c r="A9116" s="14">
        <v>0</v>
      </c>
      <c r="B9116" s="16">
        <v>0</v>
      </c>
      <c r="C9116" s="14">
        <v>0</v>
      </c>
      <c r="D9116" s="17">
        <v>0</v>
      </c>
      <c r="E9116" s="5">
        <v>0</v>
      </c>
      <c r="F9116" s="5">
        <v>0</v>
      </c>
      <c r="G9116" s="5">
        <v>0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0</v>
      </c>
      <c r="N9116" s="19">
        <v>0</v>
      </c>
    </row>
    <row r="9117" spans="1:14" ht="15.75" hidden="1" customHeight="1" x14ac:dyDescent="0.2">
      <c r="A9117" s="14">
        <v>0</v>
      </c>
      <c r="B9117" s="16">
        <v>0</v>
      </c>
      <c r="C9117" s="14">
        <v>0</v>
      </c>
      <c r="D9117" s="17">
        <v>0</v>
      </c>
      <c r="E9117" s="5">
        <v>0</v>
      </c>
      <c r="F9117" s="5">
        <v>0</v>
      </c>
      <c r="G9117" s="5">
        <v>0</v>
      </c>
      <c r="H9117" s="5">
        <v>0</v>
      </c>
      <c r="I9117" s="5">
        <v>0</v>
      </c>
      <c r="J9117" s="5">
        <v>0</v>
      </c>
      <c r="K9117" s="5">
        <v>0</v>
      </c>
      <c r="L9117" s="5">
        <v>0</v>
      </c>
      <c r="M9117" s="5">
        <v>0</v>
      </c>
      <c r="N9117" s="19">
        <v>0</v>
      </c>
    </row>
    <row r="9118" spans="1:14" ht="15.75" hidden="1" customHeight="1" x14ac:dyDescent="0.2">
      <c r="A9118" s="14">
        <v>0</v>
      </c>
      <c r="B9118" s="16">
        <v>0</v>
      </c>
      <c r="C9118" s="14">
        <v>0</v>
      </c>
      <c r="D9118" s="17">
        <v>0</v>
      </c>
      <c r="E9118" s="5">
        <v>0</v>
      </c>
      <c r="F9118" s="5">
        <v>0</v>
      </c>
      <c r="G9118" s="5">
        <v>0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0</v>
      </c>
      <c r="N9118" s="19">
        <v>0</v>
      </c>
    </row>
    <row r="9119" spans="1:14" ht="15.75" hidden="1" customHeight="1" x14ac:dyDescent="0.2">
      <c r="A9119" s="14">
        <v>0</v>
      </c>
      <c r="B9119" s="16">
        <v>0</v>
      </c>
      <c r="C9119" s="14">
        <v>0</v>
      </c>
      <c r="D9119" s="17">
        <v>0</v>
      </c>
      <c r="E9119" s="5">
        <v>0</v>
      </c>
      <c r="F9119" s="5">
        <v>0</v>
      </c>
      <c r="G9119" s="5">
        <v>0</v>
      </c>
      <c r="H9119" s="5">
        <v>0</v>
      </c>
      <c r="I9119" s="5">
        <v>0</v>
      </c>
      <c r="J9119" s="5">
        <v>0</v>
      </c>
      <c r="K9119" s="5">
        <v>0</v>
      </c>
      <c r="L9119" s="5">
        <v>0</v>
      </c>
      <c r="M9119" s="5">
        <v>0</v>
      </c>
      <c r="N9119" s="19">
        <v>0</v>
      </c>
    </row>
    <row r="9120" spans="1:14" ht="15.75" hidden="1" customHeight="1" x14ac:dyDescent="0.2">
      <c r="A9120" s="14">
        <v>0</v>
      </c>
      <c r="B9120" s="16">
        <v>0</v>
      </c>
      <c r="C9120" s="14">
        <v>0</v>
      </c>
      <c r="D9120" s="17">
        <v>0</v>
      </c>
      <c r="E9120" s="5">
        <v>0</v>
      </c>
      <c r="F9120" s="5">
        <v>0</v>
      </c>
      <c r="G9120" s="5">
        <v>0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0</v>
      </c>
      <c r="N9120" s="19">
        <v>0</v>
      </c>
    </row>
    <row r="9121" spans="1:14" ht="15.75" hidden="1" customHeight="1" x14ac:dyDescent="0.2">
      <c r="A9121" s="14">
        <v>0</v>
      </c>
      <c r="B9121" s="16">
        <v>0</v>
      </c>
      <c r="C9121" s="14">
        <v>0</v>
      </c>
      <c r="D9121" s="17">
        <v>0</v>
      </c>
      <c r="E9121" s="5">
        <v>0</v>
      </c>
      <c r="F9121" s="5">
        <v>0</v>
      </c>
      <c r="G9121" s="5">
        <v>0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0</v>
      </c>
      <c r="N9121" s="19">
        <v>0</v>
      </c>
    </row>
    <row r="9122" spans="1:14" ht="15.75" hidden="1" customHeight="1" x14ac:dyDescent="0.2">
      <c r="A9122" s="14">
        <v>0</v>
      </c>
      <c r="B9122" s="16">
        <v>0</v>
      </c>
      <c r="C9122" s="14">
        <v>0</v>
      </c>
      <c r="D9122" s="17">
        <v>0</v>
      </c>
      <c r="E9122" s="5">
        <v>0</v>
      </c>
      <c r="F9122" s="5">
        <v>0</v>
      </c>
      <c r="G9122" s="5">
        <v>0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0</v>
      </c>
      <c r="N9122" s="19">
        <v>0</v>
      </c>
    </row>
    <row r="9123" spans="1:14" ht="15.75" hidden="1" customHeight="1" x14ac:dyDescent="0.2">
      <c r="A9123" s="14">
        <v>0</v>
      </c>
      <c r="B9123" s="16">
        <v>0</v>
      </c>
      <c r="C9123" s="14">
        <v>0</v>
      </c>
      <c r="D9123" s="17">
        <v>0</v>
      </c>
      <c r="E9123" s="5">
        <v>0</v>
      </c>
      <c r="F9123" s="5">
        <v>0</v>
      </c>
      <c r="G9123" s="5">
        <v>0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0</v>
      </c>
      <c r="N9123" s="19">
        <v>0</v>
      </c>
    </row>
    <row r="9124" spans="1:14" ht="15.75" hidden="1" customHeight="1" x14ac:dyDescent="0.2">
      <c r="A9124" s="14">
        <v>0</v>
      </c>
      <c r="B9124" s="16">
        <v>0</v>
      </c>
      <c r="C9124" s="14">
        <v>0</v>
      </c>
      <c r="D9124" s="17">
        <v>0</v>
      </c>
      <c r="E9124" s="5">
        <v>0</v>
      </c>
      <c r="F9124" s="5">
        <v>0</v>
      </c>
      <c r="G9124" s="5">
        <v>0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0</v>
      </c>
      <c r="N9124" s="19">
        <v>0</v>
      </c>
    </row>
    <row r="9125" spans="1:14" ht="15.75" hidden="1" customHeight="1" x14ac:dyDescent="0.2">
      <c r="A9125" s="14">
        <v>0</v>
      </c>
      <c r="B9125" s="16">
        <v>0</v>
      </c>
      <c r="C9125" s="14">
        <v>0</v>
      </c>
      <c r="D9125" s="17">
        <v>0</v>
      </c>
      <c r="E9125" s="5">
        <v>0</v>
      </c>
      <c r="F9125" s="5">
        <v>0</v>
      </c>
      <c r="G9125" s="5">
        <v>0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0</v>
      </c>
      <c r="N9125" s="19">
        <v>0</v>
      </c>
    </row>
    <row r="9126" spans="1:14" ht="15.75" hidden="1" customHeight="1" x14ac:dyDescent="0.2">
      <c r="A9126" s="14">
        <v>0</v>
      </c>
      <c r="B9126" s="16">
        <v>0</v>
      </c>
      <c r="C9126" s="14">
        <v>0</v>
      </c>
      <c r="D9126" s="17">
        <v>0</v>
      </c>
      <c r="E9126" s="5">
        <v>0</v>
      </c>
      <c r="F9126" s="5">
        <v>0</v>
      </c>
      <c r="G9126" s="5">
        <v>0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0</v>
      </c>
      <c r="N9126" s="19">
        <v>0</v>
      </c>
    </row>
    <row r="9127" spans="1:14" ht="15.75" hidden="1" customHeight="1" x14ac:dyDescent="0.2">
      <c r="A9127" s="14">
        <v>0</v>
      </c>
      <c r="B9127" s="16">
        <v>0</v>
      </c>
      <c r="C9127" s="14">
        <v>0</v>
      </c>
      <c r="D9127" s="17">
        <v>0</v>
      </c>
      <c r="E9127" s="5">
        <v>0</v>
      </c>
      <c r="F9127" s="5">
        <v>0</v>
      </c>
      <c r="G9127" s="5">
        <v>0</v>
      </c>
      <c r="H9127" s="5">
        <v>0</v>
      </c>
      <c r="I9127" s="5">
        <v>0</v>
      </c>
      <c r="J9127" s="5">
        <v>0</v>
      </c>
      <c r="K9127" s="5">
        <v>0</v>
      </c>
      <c r="L9127" s="5">
        <v>0</v>
      </c>
      <c r="M9127" s="5">
        <v>0</v>
      </c>
      <c r="N9127" s="19">
        <v>0</v>
      </c>
    </row>
    <row r="9128" spans="1:14" ht="15.75" hidden="1" customHeight="1" x14ac:dyDescent="0.2">
      <c r="A9128" s="14">
        <v>0</v>
      </c>
      <c r="B9128" s="16">
        <v>0</v>
      </c>
      <c r="C9128" s="14">
        <v>0</v>
      </c>
      <c r="D9128" s="17">
        <v>0</v>
      </c>
      <c r="E9128" s="5">
        <v>0</v>
      </c>
      <c r="F9128" s="5">
        <v>0</v>
      </c>
      <c r="G9128" s="5">
        <v>0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0</v>
      </c>
      <c r="N9128" s="19">
        <v>0</v>
      </c>
    </row>
    <row r="9129" spans="1:14" ht="15.75" hidden="1" customHeight="1" x14ac:dyDescent="0.2">
      <c r="A9129" s="14">
        <v>0</v>
      </c>
      <c r="B9129" s="16">
        <v>0</v>
      </c>
      <c r="C9129" s="14">
        <v>0</v>
      </c>
      <c r="D9129" s="17">
        <v>0</v>
      </c>
      <c r="E9129" s="5">
        <v>0</v>
      </c>
      <c r="F9129" s="5">
        <v>0</v>
      </c>
      <c r="G9129" s="5">
        <v>0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0</v>
      </c>
      <c r="N9129" s="19">
        <v>0</v>
      </c>
    </row>
    <row r="9130" spans="1:14" ht="15.75" hidden="1" customHeight="1" x14ac:dyDescent="0.2">
      <c r="A9130" s="14">
        <v>0</v>
      </c>
      <c r="B9130" s="16">
        <v>0</v>
      </c>
      <c r="C9130" s="14">
        <v>0</v>
      </c>
      <c r="D9130" s="17">
        <v>0</v>
      </c>
      <c r="E9130" s="5">
        <v>0</v>
      </c>
      <c r="F9130" s="5">
        <v>0</v>
      </c>
      <c r="G9130" s="5">
        <v>0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0</v>
      </c>
      <c r="N9130" s="19">
        <v>0</v>
      </c>
    </row>
    <row r="9131" spans="1:14" ht="15.75" hidden="1" customHeight="1" x14ac:dyDescent="0.2">
      <c r="A9131" s="14">
        <v>0</v>
      </c>
      <c r="B9131" s="16">
        <v>0</v>
      </c>
      <c r="C9131" s="14">
        <v>0</v>
      </c>
      <c r="D9131" s="17">
        <v>0</v>
      </c>
      <c r="E9131" s="5">
        <v>0</v>
      </c>
      <c r="F9131" s="5">
        <v>0</v>
      </c>
      <c r="G9131" s="5">
        <v>0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0</v>
      </c>
      <c r="N9131" s="19">
        <v>0</v>
      </c>
    </row>
    <row r="9132" spans="1:14" ht="15.75" hidden="1" customHeight="1" x14ac:dyDescent="0.2">
      <c r="A9132" s="14">
        <v>0</v>
      </c>
      <c r="B9132" s="16">
        <v>0</v>
      </c>
      <c r="C9132" s="14">
        <v>0</v>
      </c>
      <c r="D9132" s="17">
        <v>0</v>
      </c>
      <c r="E9132" s="5">
        <v>0</v>
      </c>
      <c r="F9132" s="5">
        <v>0</v>
      </c>
      <c r="G9132" s="5">
        <v>0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0</v>
      </c>
      <c r="N9132" s="19">
        <v>0</v>
      </c>
    </row>
    <row r="9133" spans="1:14" ht="15.75" hidden="1" customHeight="1" x14ac:dyDescent="0.2">
      <c r="A9133" s="14">
        <v>0</v>
      </c>
      <c r="B9133" s="16">
        <v>0</v>
      </c>
      <c r="C9133" s="14">
        <v>0</v>
      </c>
      <c r="D9133" s="17">
        <v>0</v>
      </c>
      <c r="E9133" s="5">
        <v>0</v>
      </c>
      <c r="F9133" s="5">
        <v>0</v>
      </c>
      <c r="G9133" s="5">
        <v>0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0</v>
      </c>
      <c r="N9133" s="19">
        <v>0</v>
      </c>
    </row>
    <row r="9134" spans="1:14" ht="15.75" hidden="1" customHeight="1" x14ac:dyDescent="0.2">
      <c r="A9134" s="14">
        <v>0</v>
      </c>
      <c r="B9134" s="16">
        <v>0</v>
      </c>
      <c r="C9134" s="14">
        <v>0</v>
      </c>
      <c r="D9134" s="17">
        <v>0</v>
      </c>
      <c r="E9134" s="5">
        <v>0</v>
      </c>
      <c r="F9134" s="5">
        <v>0</v>
      </c>
      <c r="G9134" s="5">
        <v>0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0</v>
      </c>
      <c r="N9134" s="19">
        <v>0</v>
      </c>
    </row>
    <row r="9135" spans="1:14" ht="15.75" hidden="1" customHeight="1" x14ac:dyDescent="0.2">
      <c r="A9135" s="14">
        <v>0</v>
      </c>
      <c r="B9135" s="16">
        <v>0</v>
      </c>
      <c r="C9135" s="14">
        <v>0</v>
      </c>
      <c r="D9135" s="17">
        <v>0</v>
      </c>
      <c r="E9135" s="5">
        <v>0</v>
      </c>
      <c r="F9135" s="5">
        <v>0</v>
      </c>
      <c r="G9135" s="5">
        <v>0</v>
      </c>
      <c r="H9135" s="5">
        <v>0</v>
      </c>
      <c r="I9135" s="5">
        <v>0</v>
      </c>
      <c r="J9135" s="5">
        <v>0</v>
      </c>
      <c r="K9135" s="5">
        <v>0</v>
      </c>
      <c r="L9135" s="5">
        <v>0</v>
      </c>
      <c r="M9135" s="5">
        <v>0</v>
      </c>
      <c r="N9135" s="19">
        <v>0</v>
      </c>
    </row>
    <row r="9136" spans="1:14" ht="15.75" hidden="1" customHeight="1" x14ac:dyDescent="0.2">
      <c r="A9136" s="14">
        <v>0</v>
      </c>
      <c r="B9136" s="16">
        <v>0</v>
      </c>
      <c r="C9136" s="14">
        <v>0</v>
      </c>
      <c r="D9136" s="17">
        <v>0</v>
      </c>
      <c r="E9136" s="5">
        <v>0</v>
      </c>
      <c r="F9136" s="5">
        <v>0</v>
      </c>
      <c r="G9136" s="5">
        <v>0</v>
      </c>
      <c r="H9136" s="5">
        <v>0</v>
      </c>
      <c r="I9136" s="5">
        <v>0</v>
      </c>
      <c r="J9136" s="5">
        <v>0</v>
      </c>
      <c r="K9136" s="5">
        <v>0</v>
      </c>
      <c r="L9136" s="5">
        <v>0</v>
      </c>
      <c r="M9136" s="5">
        <v>0</v>
      </c>
      <c r="N9136" s="19">
        <v>0</v>
      </c>
    </row>
    <row r="9137" spans="1:14" ht="15.75" hidden="1" customHeight="1" x14ac:dyDescent="0.2">
      <c r="A9137" s="14">
        <v>0</v>
      </c>
      <c r="B9137" s="16">
        <v>0</v>
      </c>
      <c r="C9137" s="14">
        <v>0</v>
      </c>
      <c r="D9137" s="17">
        <v>0</v>
      </c>
      <c r="E9137" s="5">
        <v>0</v>
      </c>
      <c r="F9137" s="5">
        <v>0</v>
      </c>
      <c r="G9137" s="5">
        <v>0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0</v>
      </c>
      <c r="N9137" s="19">
        <v>0</v>
      </c>
    </row>
    <row r="9138" spans="1:14" ht="15.75" hidden="1" customHeight="1" x14ac:dyDescent="0.2">
      <c r="A9138" s="14">
        <v>0</v>
      </c>
      <c r="B9138" s="16">
        <v>0</v>
      </c>
      <c r="C9138" s="14">
        <v>0</v>
      </c>
      <c r="D9138" s="17">
        <v>0</v>
      </c>
      <c r="E9138" s="5">
        <v>0</v>
      </c>
      <c r="F9138" s="5">
        <v>0</v>
      </c>
      <c r="G9138" s="5">
        <v>0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0</v>
      </c>
      <c r="N9138" s="19">
        <v>0</v>
      </c>
    </row>
    <row r="9139" spans="1:14" ht="15.75" hidden="1" customHeight="1" x14ac:dyDescent="0.2">
      <c r="A9139" s="14">
        <v>0</v>
      </c>
      <c r="B9139" s="16">
        <v>0</v>
      </c>
      <c r="C9139" s="14">
        <v>0</v>
      </c>
      <c r="D9139" s="17">
        <v>0</v>
      </c>
      <c r="E9139" s="5">
        <v>0</v>
      </c>
      <c r="F9139" s="5">
        <v>0</v>
      </c>
      <c r="G9139" s="5">
        <v>0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0</v>
      </c>
      <c r="N9139" s="19">
        <v>0</v>
      </c>
    </row>
    <row r="9140" spans="1:14" ht="15.75" hidden="1" customHeight="1" x14ac:dyDescent="0.2">
      <c r="A9140" s="14">
        <v>0</v>
      </c>
      <c r="B9140" s="16">
        <v>0</v>
      </c>
      <c r="C9140" s="14">
        <v>0</v>
      </c>
      <c r="D9140" s="17">
        <v>0</v>
      </c>
      <c r="E9140" s="5">
        <v>0</v>
      </c>
      <c r="F9140" s="5">
        <v>0</v>
      </c>
      <c r="G9140" s="5">
        <v>0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0</v>
      </c>
      <c r="N9140" s="19">
        <v>0</v>
      </c>
    </row>
    <row r="9141" spans="1:14" ht="15.75" hidden="1" customHeight="1" x14ac:dyDescent="0.2">
      <c r="A9141" s="14">
        <v>0</v>
      </c>
      <c r="B9141" s="16">
        <v>0</v>
      </c>
      <c r="C9141" s="14">
        <v>0</v>
      </c>
      <c r="D9141" s="17">
        <v>0</v>
      </c>
      <c r="E9141" s="5">
        <v>0</v>
      </c>
      <c r="F9141" s="5">
        <v>0</v>
      </c>
      <c r="G9141" s="5">
        <v>0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0</v>
      </c>
      <c r="N9141" s="19">
        <v>0</v>
      </c>
    </row>
    <row r="9142" spans="1:14" ht="15.75" hidden="1" customHeight="1" x14ac:dyDescent="0.2">
      <c r="A9142" s="14">
        <v>0</v>
      </c>
      <c r="B9142" s="16">
        <v>0</v>
      </c>
      <c r="C9142" s="14">
        <v>0</v>
      </c>
      <c r="D9142" s="17">
        <v>0</v>
      </c>
      <c r="E9142" s="5">
        <v>0</v>
      </c>
      <c r="F9142" s="5">
        <v>0</v>
      </c>
      <c r="G9142" s="5">
        <v>0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0</v>
      </c>
      <c r="N9142" s="19">
        <v>0</v>
      </c>
    </row>
    <row r="9143" spans="1:14" ht="15.75" hidden="1" customHeight="1" x14ac:dyDescent="0.2">
      <c r="A9143" s="14">
        <v>0</v>
      </c>
      <c r="B9143" s="16">
        <v>0</v>
      </c>
      <c r="C9143" s="14">
        <v>0</v>
      </c>
      <c r="D9143" s="17">
        <v>0</v>
      </c>
      <c r="E9143" s="5">
        <v>0</v>
      </c>
      <c r="F9143" s="5">
        <v>0</v>
      </c>
      <c r="G9143" s="5">
        <v>0</v>
      </c>
      <c r="H9143" s="5">
        <v>0</v>
      </c>
      <c r="I9143" s="5">
        <v>0</v>
      </c>
      <c r="J9143" s="5">
        <v>0</v>
      </c>
      <c r="K9143" s="5">
        <v>0</v>
      </c>
      <c r="L9143" s="5">
        <v>0</v>
      </c>
      <c r="M9143" s="5">
        <v>0</v>
      </c>
      <c r="N9143" s="19">
        <v>0</v>
      </c>
    </row>
    <row r="9144" spans="1:14" ht="15.75" hidden="1" customHeight="1" x14ac:dyDescent="0.2">
      <c r="A9144" s="14">
        <v>0</v>
      </c>
      <c r="B9144" s="16">
        <v>0</v>
      </c>
      <c r="C9144" s="14">
        <v>0</v>
      </c>
      <c r="D9144" s="17">
        <v>0</v>
      </c>
      <c r="E9144" s="5">
        <v>0</v>
      </c>
      <c r="F9144" s="5">
        <v>0</v>
      </c>
      <c r="G9144" s="5">
        <v>0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0</v>
      </c>
      <c r="N9144" s="19">
        <v>0</v>
      </c>
    </row>
    <row r="9145" spans="1:14" ht="15.75" hidden="1" customHeight="1" x14ac:dyDescent="0.2">
      <c r="A9145" s="14">
        <v>0</v>
      </c>
      <c r="B9145" s="16">
        <v>0</v>
      </c>
      <c r="C9145" s="14">
        <v>0</v>
      </c>
      <c r="D9145" s="17">
        <v>0</v>
      </c>
      <c r="E9145" s="5">
        <v>0</v>
      </c>
      <c r="F9145" s="5">
        <v>0</v>
      </c>
      <c r="G9145" s="5">
        <v>0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0</v>
      </c>
      <c r="N9145" s="19">
        <v>0</v>
      </c>
    </row>
    <row r="9146" spans="1:14" ht="15.75" hidden="1" customHeight="1" x14ac:dyDescent="0.2">
      <c r="A9146" s="14">
        <v>0</v>
      </c>
      <c r="B9146" s="16">
        <v>0</v>
      </c>
      <c r="C9146" s="14">
        <v>0</v>
      </c>
      <c r="D9146" s="17">
        <v>0</v>
      </c>
      <c r="E9146" s="5">
        <v>0</v>
      </c>
      <c r="F9146" s="5">
        <v>0</v>
      </c>
      <c r="G9146" s="5">
        <v>0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0</v>
      </c>
      <c r="N9146" s="19">
        <v>0</v>
      </c>
    </row>
    <row r="9147" spans="1:14" ht="15.75" hidden="1" customHeight="1" x14ac:dyDescent="0.2">
      <c r="A9147" s="14">
        <v>0</v>
      </c>
      <c r="B9147" s="16">
        <v>0</v>
      </c>
      <c r="C9147" s="14">
        <v>0</v>
      </c>
      <c r="D9147" s="17">
        <v>0</v>
      </c>
      <c r="E9147" s="5">
        <v>0</v>
      </c>
      <c r="F9147" s="5">
        <v>0</v>
      </c>
      <c r="G9147" s="5">
        <v>0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0</v>
      </c>
      <c r="N9147" s="19">
        <v>0</v>
      </c>
    </row>
    <row r="9148" spans="1:14" ht="15.75" hidden="1" customHeight="1" x14ac:dyDescent="0.2">
      <c r="A9148" s="14">
        <v>0</v>
      </c>
      <c r="B9148" s="16">
        <v>0</v>
      </c>
      <c r="C9148" s="14">
        <v>0</v>
      </c>
      <c r="D9148" s="17">
        <v>0</v>
      </c>
      <c r="E9148" s="5">
        <v>0</v>
      </c>
      <c r="F9148" s="5">
        <v>0</v>
      </c>
      <c r="G9148" s="5">
        <v>0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0</v>
      </c>
      <c r="N9148" s="19">
        <v>0</v>
      </c>
    </row>
    <row r="9149" spans="1:14" ht="15.75" hidden="1" customHeight="1" x14ac:dyDescent="0.2">
      <c r="A9149" s="14">
        <v>0</v>
      </c>
      <c r="B9149" s="16">
        <v>0</v>
      </c>
      <c r="C9149" s="14">
        <v>0</v>
      </c>
      <c r="D9149" s="17">
        <v>0</v>
      </c>
      <c r="E9149" s="5">
        <v>0</v>
      </c>
      <c r="F9149" s="5">
        <v>0</v>
      </c>
      <c r="G9149" s="5">
        <v>0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0</v>
      </c>
      <c r="N9149" s="19">
        <v>0</v>
      </c>
    </row>
    <row r="9150" spans="1:14" ht="15.75" hidden="1" customHeight="1" x14ac:dyDescent="0.2">
      <c r="A9150" s="14">
        <v>0</v>
      </c>
      <c r="B9150" s="16">
        <v>0</v>
      </c>
      <c r="C9150" s="14">
        <v>0</v>
      </c>
      <c r="D9150" s="17">
        <v>0</v>
      </c>
      <c r="E9150" s="5">
        <v>0</v>
      </c>
      <c r="F9150" s="5">
        <v>0</v>
      </c>
      <c r="G9150" s="5">
        <v>0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0</v>
      </c>
      <c r="N9150" s="19">
        <v>0</v>
      </c>
    </row>
    <row r="9151" spans="1:14" ht="15.75" hidden="1" customHeight="1" x14ac:dyDescent="0.2">
      <c r="A9151" s="14">
        <v>0</v>
      </c>
      <c r="B9151" s="16">
        <v>0</v>
      </c>
      <c r="C9151" s="14">
        <v>0</v>
      </c>
      <c r="D9151" s="17">
        <v>0</v>
      </c>
      <c r="E9151" s="5">
        <v>0</v>
      </c>
      <c r="F9151" s="5">
        <v>0</v>
      </c>
      <c r="G9151" s="5">
        <v>0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0</v>
      </c>
      <c r="N9151" s="19">
        <v>0</v>
      </c>
    </row>
    <row r="9152" spans="1:14" ht="15.75" hidden="1" customHeight="1" x14ac:dyDescent="0.2">
      <c r="A9152" s="14">
        <v>0</v>
      </c>
      <c r="B9152" s="16">
        <v>0</v>
      </c>
      <c r="C9152" s="14">
        <v>0</v>
      </c>
      <c r="D9152" s="17">
        <v>0</v>
      </c>
      <c r="E9152" s="5">
        <v>0</v>
      </c>
      <c r="F9152" s="5">
        <v>0</v>
      </c>
      <c r="G9152" s="5">
        <v>0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0</v>
      </c>
      <c r="N9152" s="19">
        <v>0</v>
      </c>
    </row>
    <row r="9153" spans="1:14" ht="15.75" hidden="1" customHeight="1" x14ac:dyDescent="0.2">
      <c r="A9153" s="14">
        <v>0</v>
      </c>
      <c r="B9153" s="16">
        <v>0</v>
      </c>
      <c r="C9153" s="14">
        <v>0</v>
      </c>
      <c r="D9153" s="17">
        <v>0</v>
      </c>
      <c r="E9153" s="5">
        <v>0</v>
      </c>
      <c r="F9153" s="5">
        <v>0</v>
      </c>
      <c r="G9153" s="5">
        <v>0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0</v>
      </c>
      <c r="N9153" s="19">
        <v>0</v>
      </c>
    </row>
    <row r="9154" spans="1:14" ht="15.75" hidden="1" customHeight="1" x14ac:dyDescent="0.2">
      <c r="A9154" s="14">
        <v>0</v>
      </c>
      <c r="B9154" s="16">
        <v>0</v>
      </c>
      <c r="C9154" s="14">
        <v>0</v>
      </c>
      <c r="D9154" s="17">
        <v>0</v>
      </c>
      <c r="E9154" s="5">
        <v>0</v>
      </c>
      <c r="F9154" s="5">
        <v>0</v>
      </c>
      <c r="G9154" s="5">
        <v>0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0</v>
      </c>
      <c r="N9154" s="19">
        <v>0</v>
      </c>
    </row>
    <row r="9155" spans="1:14" ht="15.75" hidden="1" customHeight="1" x14ac:dyDescent="0.2">
      <c r="A9155" s="14">
        <v>0</v>
      </c>
      <c r="B9155" s="16">
        <v>0</v>
      </c>
      <c r="C9155" s="14">
        <v>0</v>
      </c>
      <c r="D9155" s="17">
        <v>0</v>
      </c>
      <c r="E9155" s="5">
        <v>0</v>
      </c>
      <c r="F9155" s="5">
        <v>0</v>
      </c>
      <c r="G9155" s="5">
        <v>0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0</v>
      </c>
      <c r="N9155" s="19">
        <v>0</v>
      </c>
    </row>
    <row r="9156" spans="1:14" ht="15.75" hidden="1" customHeight="1" x14ac:dyDescent="0.2">
      <c r="A9156" s="14">
        <v>0</v>
      </c>
      <c r="B9156" s="16">
        <v>0</v>
      </c>
      <c r="C9156" s="14">
        <v>0</v>
      </c>
      <c r="D9156" s="17">
        <v>0</v>
      </c>
      <c r="E9156" s="5">
        <v>0</v>
      </c>
      <c r="F9156" s="5">
        <v>0</v>
      </c>
      <c r="G9156" s="5">
        <v>0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0</v>
      </c>
      <c r="N9156" s="19">
        <v>0</v>
      </c>
    </row>
    <row r="9157" spans="1:14" ht="15.75" hidden="1" customHeight="1" x14ac:dyDescent="0.2">
      <c r="A9157" s="14">
        <v>0</v>
      </c>
      <c r="B9157" s="16">
        <v>0</v>
      </c>
      <c r="C9157" s="14">
        <v>0</v>
      </c>
      <c r="D9157" s="17">
        <v>0</v>
      </c>
      <c r="E9157" s="5">
        <v>0</v>
      </c>
      <c r="F9157" s="5">
        <v>0</v>
      </c>
      <c r="G9157" s="5">
        <v>0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0</v>
      </c>
      <c r="N9157" s="19">
        <v>0</v>
      </c>
    </row>
    <row r="9158" spans="1:14" ht="15.75" hidden="1" customHeight="1" x14ac:dyDescent="0.2">
      <c r="A9158" s="14">
        <v>0</v>
      </c>
      <c r="B9158" s="16">
        <v>0</v>
      </c>
      <c r="C9158" s="14">
        <v>0</v>
      </c>
      <c r="D9158" s="17">
        <v>0</v>
      </c>
      <c r="E9158" s="5">
        <v>0</v>
      </c>
      <c r="F9158" s="5">
        <v>0</v>
      </c>
      <c r="G9158" s="5">
        <v>0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0</v>
      </c>
      <c r="N9158" s="19">
        <v>0</v>
      </c>
    </row>
    <row r="9159" spans="1:14" ht="15.75" hidden="1" customHeight="1" x14ac:dyDescent="0.2">
      <c r="A9159" s="14">
        <v>0</v>
      </c>
      <c r="B9159" s="16">
        <v>0</v>
      </c>
      <c r="C9159" s="14">
        <v>0</v>
      </c>
      <c r="D9159" s="17">
        <v>0</v>
      </c>
      <c r="E9159" s="5">
        <v>0</v>
      </c>
      <c r="F9159" s="5">
        <v>0</v>
      </c>
      <c r="G9159" s="5">
        <v>0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0</v>
      </c>
      <c r="N9159" s="19">
        <v>0</v>
      </c>
    </row>
    <row r="9160" spans="1:14" ht="15.75" hidden="1" customHeight="1" x14ac:dyDescent="0.2">
      <c r="A9160" s="14">
        <v>0</v>
      </c>
      <c r="B9160" s="16">
        <v>0</v>
      </c>
      <c r="C9160" s="14">
        <v>0</v>
      </c>
      <c r="D9160" s="17">
        <v>0</v>
      </c>
      <c r="E9160" s="5">
        <v>0</v>
      </c>
      <c r="F9160" s="5">
        <v>0</v>
      </c>
      <c r="G9160" s="5">
        <v>0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0</v>
      </c>
      <c r="N9160" s="19">
        <v>0</v>
      </c>
    </row>
    <row r="9161" spans="1:14" ht="15.75" hidden="1" customHeight="1" x14ac:dyDescent="0.2">
      <c r="A9161" s="14">
        <v>0</v>
      </c>
      <c r="B9161" s="16">
        <v>0</v>
      </c>
      <c r="C9161" s="14">
        <v>0</v>
      </c>
      <c r="D9161" s="17">
        <v>0</v>
      </c>
      <c r="E9161" s="5">
        <v>0</v>
      </c>
      <c r="F9161" s="5">
        <v>0</v>
      </c>
      <c r="G9161" s="5">
        <v>0</v>
      </c>
      <c r="H9161" s="5">
        <v>0</v>
      </c>
      <c r="I9161" s="5">
        <v>0</v>
      </c>
      <c r="J9161" s="5">
        <v>0</v>
      </c>
      <c r="K9161" s="5">
        <v>0</v>
      </c>
      <c r="L9161" s="5">
        <v>0</v>
      </c>
      <c r="M9161" s="5">
        <v>0</v>
      </c>
      <c r="N9161" s="19">
        <v>0</v>
      </c>
    </row>
    <row r="9162" spans="1:14" ht="15.75" hidden="1" customHeight="1" x14ac:dyDescent="0.2">
      <c r="A9162" s="14">
        <v>0</v>
      </c>
      <c r="B9162" s="16">
        <v>0</v>
      </c>
      <c r="C9162" s="14">
        <v>0</v>
      </c>
      <c r="D9162" s="17">
        <v>0</v>
      </c>
      <c r="E9162" s="5">
        <v>0</v>
      </c>
      <c r="F9162" s="5">
        <v>0</v>
      </c>
      <c r="G9162" s="5">
        <v>0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0</v>
      </c>
      <c r="N9162" s="19">
        <v>0</v>
      </c>
    </row>
    <row r="9163" spans="1:14" ht="15.75" hidden="1" customHeight="1" x14ac:dyDescent="0.2">
      <c r="A9163" s="14">
        <v>0</v>
      </c>
      <c r="B9163" s="16">
        <v>0</v>
      </c>
      <c r="C9163" s="14">
        <v>0</v>
      </c>
      <c r="D9163" s="17">
        <v>0</v>
      </c>
      <c r="E9163" s="5">
        <v>0</v>
      </c>
      <c r="F9163" s="5">
        <v>0</v>
      </c>
      <c r="G9163" s="5">
        <v>0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0</v>
      </c>
      <c r="N9163" s="19">
        <v>0</v>
      </c>
    </row>
    <row r="9164" spans="1:14" ht="15.75" hidden="1" customHeight="1" x14ac:dyDescent="0.2">
      <c r="A9164" s="14">
        <v>0</v>
      </c>
      <c r="B9164" s="16">
        <v>0</v>
      </c>
      <c r="C9164" s="14">
        <v>0</v>
      </c>
      <c r="D9164" s="17">
        <v>0</v>
      </c>
      <c r="E9164" s="5">
        <v>0</v>
      </c>
      <c r="F9164" s="5">
        <v>0</v>
      </c>
      <c r="G9164" s="5">
        <v>0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0</v>
      </c>
      <c r="N9164" s="19">
        <v>0</v>
      </c>
    </row>
    <row r="9165" spans="1:14" ht="15.75" hidden="1" customHeight="1" x14ac:dyDescent="0.2">
      <c r="A9165" s="14">
        <v>0</v>
      </c>
      <c r="B9165" s="16">
        <v>0</v>
      </c>
      <c r="C9165" s="14">
        <v>0</v>
      </c>
      <c r="D9165" s="17">
        <v>0</v>
      </c>
      <c r="E9165" s="5">
        <v>0</v>
      </c>
      <c r="F9165" s="5">
        <v>0</v>
      </c>
      <c r="G9165" s="5">
        <v>0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0</v>
      </c>
      <c r="N9165" s="19">
        <v>0</v>
      </c>
    </row>
    <row r="9166" spans="1:14" ht="15.75" hidden="1" customHeight="1" x14ac:dyDescent="0.2">
      <c r="A9166" s="14">
        <v>0</v>
      </c>
      <c r="B9166" s="16">
        <v>0</v>
      </c>
      <c r="C9166" s="14">
        <v>0</v>
      </c>
      <c r="D9166" s="17">
        <v>0</v>
      </c>
      <c r="E9166" s="5">
        <v>0</v>
      </c>
      <c r="F9166" s="5">
        <v>0</v>
      </c>
      <c r="G9166" s="5">
        <v>0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0</v>
      </c>
      <c r="N9166" s="19">
        <v>0</v>
      </c>
    </row>
    <row r="9167" spans="1:14" ht="15.75" hidden="1" customHeight="1" x14ac:dyDescent="0.2">
      <c r="A9167" s="14">
        <v>0</v>
      </c>
      <c r="B9167" s="16">
        <v>0</v>
      </c>
      <c r="C9167" s="14">
        <v>0</v>
      </c>
      <c r="D9167" s="17">
        <v>0</v>
      </c>
      <c r="E9167" s="5">
        <v>0</v>
      </c>
      <c r="F9167" s="5">
        <v>0</v>
      </c>
      <c r="G9167" s="5">
        <v>0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0</v>
      </c>
      <c r="N9167" s="19">
        <v>0</v>
      </c>
    </row>
    <row r="9168" spans="1:14" ht="15.75" hidden="1" customHeight="1" x14ac:dyDescent="0.2">
      <c r="A9168" s="14">
        <v>0</v>
      </c>
      <c r="B9168" s="16">
        <v>0</v>
      </c>
      <c r="C9168" s="14">
        <v>0</v>
      </c>
      <c r="D9168" s="17">
        <v>0</v>
      </c>
      <c r="E9168" s="5">
        <v>0</v>
      </c>
      <c r="F9168" s="5">
        <v>0</v>
      </c>
      <c r="G9168" s="5">
        <v>0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0</v>
      </c>
      <c r="N9168" s="19">
        <v>0</v>
      </c>
    </row>
    <row r="9169" spans="1:14" ht="15.75" hidden="1" customHeight="1" x14ac:dyDescent="0.2">
      <c r="A9169" s="14">
        <v>0</v>
      </c>
      <c r="B9169" s="16">
        <v>0</v>
      </c>
      <c r="C9169" s="14">
        <v>0</v>
      </c>
      <c r="D9169" s="17">
        <v>0</v>
      </c>
      <c r="E9169" s="5">
        <v>0</v>
      </c>
      <c r="F9169" s="5">
        <v>0</v>
      </c>
      <c r="G9169" s="5">
        <v>0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0</v>
      </c>
      <c r="N9169" s="19">
        <v>0</v>
      </c>
    </row>
    <row r="9170" spans="1:14" ht="15.75" hidden="1" customHeight="1" x14ac:dyDescent="0.2">
      <c r="A9170" s="14">
        <v>0</v>
      </c>
      <c r="B9170" s="16">
        <v>0</v>
      </c>
      <c r="C9170" s="14">
        <v>0</v>
      </c>
      <c r="D9170" s="17">
        <v>0</v>
      </c>
      <c r="E9170" s="5">
        <v>0</v>
      </c>
      <c r="F9170" s="5">
        <v>0</v>
      </c>
      <c r="G9170" s="5">
        <v>0</v>
      </c>
      <c r="H9170" s="5">
        <v>0</v>
      </c>
      <c r="I9170" s="5">
        <v>0</v>
      </c>
      <c r="J9170" s="5">
        <v>0</v>
      </c>
      <c r="K9170" s="5">
        <v>0</v>
      </c>
      <c r="L9170" s="5">
        <v>0</v>
      </c>
      <c r="M9170" s="5">
        <v>0</v>
      </c>
      <c r="N9170" s="19">
        <v>0</v>
      </c>
    </row>
    <row r="9171" spans="1:14" ht="15.75" hidden="1" customHeight="1" x14ac:dyDescent="0.2">
      <c r="A9171" s="14">
        <v>0</v>
      </c>
      <c r="B9171" s="16">
        <v>0</v>
      </c>
      <c r="C9171" s="14">
        <v>0</v>
      </c>
      <c r="D9171" s="17">
        <v>0</v>
      </c>
      <c r="E9171" s="5">
        <v>0</v>
      </c>
      <c r="F9171" s="5">
        <v>0</v>
      </c>
      <c r="G9171" s="5">
        <v>0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0</v>
      </c>
      <c r="N9171" s="19">
        <v>0</v>
      </c>
    </row>
    <row r="9172" spans="1:14" ht="15.75" hidden="1" customHeight="1" x14ac:dyDescent="0.2">
      <c r="A9172" s="14">
        <v>0</v>
      </c>
      <c r="B9172" s="16">
        <v>0</v>
      </c>
      <c r="C9172" s="14">
        <v>0</v>
      </c>
      <c r="D9172" s="17">
        <v>0</v>
      </c>
      <c r="E9172" s="5">
        <v>0</v>
      </c>
      <c r="F9172" s="5">
        <v>0</v>
      </c>
      <c r="G9172" s="5">
        <v>0</v>
      </c>
      <c r="H9172" s="5">
        <v>0</v>
      </c>
      <c r="I9172" s="5">
        <v>0</v>
      </c>
      <c r="J9172" s="5">
        <v>0</v>
      </c>
      <c r="K9172" s="5">
        <v>0</v>
      </c>
      <c r="L9172" s="5">
        <v>0</v>
      </c>
      <c r="M9172" s="5">
        <v>0</v>
      </c>
      <c r="N9172" s="19">
        <v>0</v>
      </c>
    </row>
    <row r="9173" spans="1:14" ht="15.75" hidden="1" customHeight="1" x14ac:dyDescent="0.2">
      <c r="A9173" s="14">
        <v>0</v>
      </c>
      <c r="B9173" s="16">
        <v>0</v>
      </c>
      <c r="C9173" s="14">
        <v>0</v>
      </c>
      <c r="D9173" s="17">
        <v>0</v>
      </c>
      <c r="E9173" s="5">
        <v>0</v>
      </c>
      <c r="F9173" s="5">
        <v>0</v>
      </c>
      <c r="G9173" s="5">
        <v>0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0</v>
      </c>
      <c r="N9173" s="19">
        <v>0</v>
      </c>
    </row>
    <row r="9174" spans="1:14" ht="15.75" hidden="1" customHeight="1" x14ac:dyDescent="0.2">
      <c r="A9174" s="14">
        <v>0</v>
      </c>
      <c r="B9174" s="16">
        <v>0</v>
      </c>
      <c r="C9174" s="14">
        <v>0</v>
      </c>
      <c r="D9174" s="17">
        <v>0</v>
      </c>
      <c r="E9174" s="5">
        <v>0</v>
      </c>
      <c r="F9174" s="5">
        <v>0</v>
      </c>
      <c r="G9174" s="5">
        <v>0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0</v>
      </c>
      <c r="N9174" s="19">
        <v>0</v>
      </c>
    </row>
    <row r="9175" spans="1:14" ht="15.75" hidden="1" customHeight="1" x14ac:dyDescent="0.2">
      <c r="A9175" s="14">
        <v>0</v>
      </c>
      <c r="B9175" s="16">
        <v>0</v>
      </c>
      <c r="C9175" s="14">
        <v>0</v>
      </c>
      <c r="D9175" s="17">
        <v>0</v>
      </c>
      <c r="E9175" s="5">
        <v>0</v>
      </c>
      <c r="F9175" s="5">
        <v>0</v>
      </c>
      <c r="G9175" s="5">
        <v>0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0</v>
      </c>
      <c r="N9175" s="19">
        <v>0</v>
      </c>
    </row>
    <row r="9176" spans="1:14" ht="15.75" hidden="1" customHeight="1" x14ac:dyDescent="0.2">
      <c r="A9176" s="14">
        <v>0</v>
      </c>
      <c r="B9176" s="16">
        <v>0</v>
      </c>
      <c r="C9176" s="14">
        <v>0</v>
      </c>
      <c r="D9176" s="17">
        <v>0</v>
      </c>
      <c r="E9176" s="5">
        <v>0</v>
      </c>
      <c r="F9176" s="5">
        <v>0</v>
      </c>
      <c r="G9176" s="5">
        <v>0</v>
      </c>
      <c r="H9176" s="5">
        <v>0</v>
      </c>
      <c r="I9176" s="5">
        <v>0</v>
      </c>
      <c r="J9176" s="5">
        <v>0</v>
      </c>
      <c r="K9176" s="5">
        <v>0</v>
      </c>
      <c r="L9176" s="5">
        <v>0</v>
      </c>
      <c r="M9176" s="5">
        <v>0</v>
      </c>
      <c r="N9176" s="19">
        <v>0</v>
      </c>
    </row>
    <row r="9177" spans="1:14" ht="15.75" hidden="1" customHeight="1" x14ac:dyDescent="0.2">
      <c r="A9177" s="14">
        <v>0</v>
      </c>
      <c r="B9177" s="16">
        <v>0</v>
      </c>
      <c r="C9177" s="14">
        <v>0</v>
      </c>
      <c r="D9177" s="17">
        <v>0</v>
      </c>
      <c r="E9177" s="5">
        <v>0</v>
      </c>
      <c r="F9177" s="5">
        <v>0</v>
      </c>
      <c r="G9177" s="5">
        <v>0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0</v>
      </c>
      <c r="N9177" s="19">
        <v>0</v>
      </c>
    </row>
    <row r="9178" spans="1:14" ht="15.75" hidden="1" customHeight="1" x14ac:dyDescent="0.2">
      <c r="A9178" s="14">
        <v>0</v>
      </c>
      <c r="B9178" s="16">
        <v>0</v>
      </c>
      <c r="C9178" s="14">
        <v>0</v>
      </c>
      <c r="D9178" s="17">
        <v>0</v>
      </c>
      <c r="E9178" s="5">
        <v>0</v>
      </c>
      <c r="F9178" s="5">
        <v>0</v>
      </c>
      <c r="G9178" s="5">
        <v>0</v>
      </c>
      <c r="H9178" s="5">
        <v>0</v>
      </c>
      <c r="I9178" s="5">
        <v>0</v>
      </c>
      <c r="J9178" s="5">
        <v>0</v>
      </c>
      <c r="K9178" s="5">
        <v>0</v>
      </c>
      <c r="L9178" s="5">
        <v>0</v>
      </c>
      <c r="M9178" s="5">
        <v>0</v>
      </c>
      <c r="N9178" s="19">
        <v>0</v>
      </c>
    </row>
    <row r="9179" spans="1:14" ht="15.75" hidden="1" customHeight="1" x14ac:dyDescent="0.2">
      <c r="A9179" s="14">
        <v>0</v>
      </c>
      <c r="B9179" s="16">
        <v>0</v>
      </c>
      <c r="C9179" s="14">
        <v>0</v>
      </c>
      <c r="D9179" s="17">
        <v>0</v>
      </c>
      <c r="E9179" s="5">
        <v>0</v>
      </c>
      <c r="F9179" s="5">
        <v>0</v>
      </c>
      <c r="G9179" s="5">
        <v>0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0</v>
      </c>
      <c r="N9179" s="19">
        <v>0</v>
      </c>
    </row>
    <row r="9180" spans="1:14" ht="15.75" hidden="1" customHeight="1" x14ac:dyDescent="0.2">
      <c r="A9180" s="14">
        <v>0</v>
      </c>
      <c r="B9180" s="16">
        <v>0</v>
      </c>
      <c r="C9180" s="14">
        <v>0</v>
      </c>
      <c r="D9180" s="17">
        <v>0</v>
      </c>
      <c r="E9180" s="5">
        <v>0</v>
      </c>
      <c r="F9180" s="5">
        <v>0</v>
      </c>
      <c r="G9180" s="5">
        <v>0</v>
      </c>
      <c r="H9180" s="5">
        <v>0</v>
      </c>
      <c r="I9180" s="5">
        <v>0</v>
      </c>
      <c r="J9180" s="5">
        <v>0</v>
      </c>
      <c r="K9180" s="5">
        <v>0</v>
      </c>
      <c r="L9180" s="5">
        <v>0</v>
      </c>
      <c r="M9180" s="5">
        <v>0</v>
      </c>
      <c r="N9180" s="19">
        <v>0</v>
      </c>
    </row>
    <row r="9181" spans="1:14" ht="15.75" hidden="1" customHeight="1" x14ac:dyDescent="0.2">
      <c r="A9181" s="14">
        <v>0</v>
      </c>
      <c r="B9181" s="16">
        <v>0</v>
      </c>
      <c r="C9181" s="14">
        <v>0</v>
      </c>
      <c r="D9181" s="17">
        <v>0</v>
      </c>
      <c r="E9181" s="5">
        <v>0</v>
      </c>
      <c r="F9181" s="5">
        <v>0</v>
      </c>
      <c r="G9181" s="5">
        <v>0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0</v>
      </c>
      <c r="N9181" s="19">
        <v>0</v>
      </c>
    </row>
    <row r="9182" spans="1:14" ht="15.75" hidden="1" customHeight="1" x14ac:dyDescent="0.2">
      <c r="A9182" s="14">
        <v>0</v>
      </c>
      <c r="B9182" s="16">
        <v>0</v>
      </c>
      <c r="C9182" s="14">
        <v>0</v>
      </c>
      <c r="D9182" s="17">
        <v>0</v>
      </c>
      <c r="E9182" s="5">
        <v>0</v>
      </c>
      <c r="F9182" s="5">
        <v>0</v>
      </c>
      <c r="G9182" s="5">
        <v>0</v>
      </c>
      <c r="H9182" s="5">
        <v>0</v>
      </c>
      <c r="I9182" s="5">
        <v>0</v>
      </c>
      <c r="J9182" s="5">
        <v>0</v>
      </c>
      <c r="K9182" s="5">
        <v>0</v>
      </c>
      <c r="L9182" s="5">
        <v>0</v>
      </c>
      <c r="M9182" s="5">
        <v>0</v>
      </c>
      <c r="N9182" s="19">
        <v>0</v>
      </c>
    </row>
    <row r="9183" spans="1:14" ht="15.75" hidden="1" customHeight="1" x14ac:dyDescent="0.2">
      <c r="A9183" s="14">
        <v>0</v>
      </c>
      <c r="B9183" s="16">
        <v>0</v>
      </c>
      <c r="C9183" s="14">
        <v>0</v>
      </c>
      <c r="D9183" s="17">
        <v>0</v>
      </c>
      <c r="E9183" s="5">
        <v>0</v>
      </c>
      <c r="F9183" s="5">
        <v>0</v>
      </c>
      <c r="G9183" s="5">
        <v>0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0</v>
      </c>
      <c r="N9183" s="19">
        <v>0</v>
      </c>
    </row>
    <row r="9184" spans="1:14" ht="15.75" hidden="1" customHeight="1" x14ac:dyDescent="0.2">
      <c r="A9184" s="14">
        <v>0</v>
      </c>
      <c r="B9184" s="16">
        <v>0</v>
      </c>
      <c r="C9184" s="14">
        <v>0</v>
      </c>
      <c r="D9184" s="17">
        <v>0</v>
      </c>
      <c r="E9184" s="5">
        <v>0</v>
      </c>
      <c r="F9184" s="5">
        <v>0</v>
      </c>
      <c r="G9184" s="5">
        <v>0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0</v>
      </c>
      <c r="N9184" s="19">
        <v>0</v>
      </c>
    </row>
    <row r="9185" spans="1:14" ht="15.75" hidden="1" customHeight="1" x14ac:dyDescent="0.2">
      <c r="A9185" s="14">
        <v>0</v>
      </c>
      <c r="B9185" s="16">
        <v>0</v>
      </c>
      <c r="C9185" s="14">
        <v>0</v>
      </c>
      <c r="D9185" s="17">
        <v>0</v>
      </c>
      <c r="E9185" s="5">
        <v>0</v>
      </c>
      <c r="F9185" s="5">
        <v>0</v>
      </c>
      <c r="G9185" s="5">
        <v>0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0</v>
      </c>
      <c r="N9185" s="19">
        <v>0</v>
      </c>
    </row>
    <row r="9186" spans="1:14" ht="15.75" hidden="1" customHeight="1" x14ac:dyDescent="0.2">
      <c r="A9186" s="14">
        <v>0</v>
      </c>
      <c r="B9186" s="16">
        <v>0</v>
      </c>
      <c r="C9186" s="14">
        <v>0</v>
      </c>
      <c r="D9186" s="17">
        <v>0</v>
      </c>
      <c r="E9186" s="5">
        <v>0</v>
      </c>
      <c r="F9186" s="5">
        <v>0</v>
      </c>
      <c r="G9186" s="5">
        <v>0</v>
      </c>
      <c r="H9186" s="5">
        <v>0</v>
      </c>
      <c r="I9186" s="5">
        <v>0</v>
      </c>
      <c r="J9186" s="5">
        <v>0</v>
      </c>
      <c r="K9186" s="5">
        <v>0</v>
      </c>
      <c r="L9186" s="5">
        <v>0</v>
      </c>
      <c r="M9186" s="5">
        <v>0</v>
      </c>
      <c r="N9186" s="19">
        <v>0</v>
      </c>
    </row>
    <row r="9187" spans="1:14" ht="15.75" hidden="1" customHeight="1" x14ac:dyDescent="0.2">
      <c r="A9187" s="14">
        <v>0</v>
      </c>
      <c r="B9187" s="16">
        <v>0</v>
      </c>
      <c r="C9187" s="14">
        <v>0</v>
      </c>
      <c r="D9187" s="17">
        <v>0</v>
      </c>
      <c r="E9187" s="5">
        <v>0</v>
      </c>
      <c r="F9187" s="5">
        <v>0</v>
      </c>
      <c r="G9187" s="5">
        <v>0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0</v>
      </c>
      <c r="N9187" s="19">
        <v>0</v>
      </c>
    </row>
    <row r="9188" spans="1:14" ht="15.75" hidden="1" customHeight="1" x14ac:dyDescent="0.2">
      <c r="A9188" s="14">
        <v>0</v>
      </c>
      <c r="B9188" s="16">
        <v>0</v>
      </c>
      <c r="C9188" s="14">
        <v>0</v>
      </c>
      <c r="D9188" s="17">
        <v>0</v>
      </c>
      <c r="E9188" s="5">
        <v>0</v>
      </c>
      <c r="F9188" s="5">
        <v>0</v>
      </c>
      <c r="G9188" s="5">
        <v>0</v>
      </c>
      <c r="H9188" s="5">
        <v>0</v>
      </c>
      <c r="I9188" s="5">
        <v>0</v>
      </c>
      <c r="J9188" s="5">
        <v>0</v>
      </c>
      <c r="K9188" s="5">
        <v>0</v>
      </c>
      <c r="L9188" s="5">
        <v>0</v>
      </c>
      <c r="M9188" s="5">
        <v>0</v>
      </c>
      <c r="N9188" s="19">
        <v>0</v>
      </c>
    </row>
    <row r="9189" spans="1:14" ht="15.75" hidden="1" customHeight="1" x14ac:dyDescent="0.2">
      <c r="A9189" s="14">
        <v>0</v>
      </c>
      <c r="B9189" s="16">
        <v>0</v>
      </c>
      <c r="C9189" s="14">
        <v>0</v>
      </c>
      <c r="D9189" s="17">
        <v>0</v>
      </c>
      <c r="E9189" s="5">
        <v>0</v>
      </c>
      <c r="F9189" s="5">
        <v>0</v>
      </c>
      <c r="G9189" s="5">
        <v>0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0</v>
      </c>
      <c r="N9189" s="19">
        <v>0</v>
      </c>
    </row>
    <row r="9190" spans="1:14" ht="15.75" hidden="1" customHeight="1" x14ac:dyDescent="0.2">
      <c r="A9190" s="14">
        <v>0</v>
      </c>
      <c r="B9190" s="16">
        <v>0</v>
      </c>
      <c r="C9190" s="14">
        <v>0</v>
      </c>
      <c r="D9190" s="17">
        <v>0</v>
      </c>
      <c r="E9190" s="5">
        <v>0</v>
      </c>
      <c r="F9190" s="5">
        <v>0</v>
      </c>
      <c r="G9190" s="5">
        <v>0</v>
      </c>
      <c r="H9190" s="5">
        <v>0</v>
      </c>
      <c r="I9190" s="5">
        <v>0</v>
      </c>
      <c r="J9190" s="5">
        <v>0</v>
      </c>
      <c r="K9190" s="5">
        <v>0</v>
      </c>
      <c r="L9190" s="5">
        <v>0</v>
      </c>
      <c r="M9190" s="5">
        <v>0</v>
      </c>
      <c r="N9190" s="19">
        <v>0</v>
      </c>
    </row>
    <row r="9191" spans="1:14" ht="15.75" hidden="1" customHeight="1" x14ac:dyDescent="0.2">
      <c r="A9191" s="14">
        <v>0</v>
      </c>
      <c r="B9191" s="16">
        <v>0</v>
      </c>
      <c r="C9191" s="14">
        <v>0</v>
      </c>
      <c r="D9191" s="17">
        <v>0</v>
      </c>
      <c r="E9191" s="5">
        <v>0</v>
      </c>
      <c r="F9191" s="5">
        <v>0</v>
      </c>
      <c r="G9191" s="5">
        <v>0</v>
      </c>
      <c r="H9191" s="5">
        <v>0</v>
      </c>
      <c r="I9191" s="5">
        <v>0</v>
      </c>
      <c r="J9191" s="5">
        <v>0</v>
      </c>
      <c r="K9191" s="5">
        <v>0</v>
      </c>
      <c r="L9191" s="5">
        <v>0</v>
      </c>
      <c r="M9191" s="5">
        <v>0</v>
      </c>
      <c r="N9191" s="19">
        <v>0</v>
      </c>
    </row>
    <row r="9192" spans="1:14" ht="15.75" hidden="1" customHeight="1" x14ac:dyDescent="0.2">
      <c r="A9192" s="14">
        <v>0</v>
      </c>
      <c r="B9192" s="16">
        <v>0</v>
      </c>
      <c r="C9192" s="14">
        <v>0</v>
      </c>
      <c r="D9192" s="17">
        <v>0</v>
      </c>
      <c r="E9192" s="5">
        <v>0</v>
      </c>
      <c r="F9192" s="5">
        <v>0</v>
      </c>
      <c r="G9192" s="5">
        <v>0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0</v>
      </c>
      <c r="N9192" s="19">
        <v>0</v>
      </c>
    </row>
    <row r="9193" spans="1:14" ht="15.75" hidden="1" customHeight="1" x14ac:dyDescent="0.2">
      <c r="A9193" s="14">
        <v>0</v>
      </c>
      <c r="B9193" s="16">
        <v>0</v>
      </c>
      <c r="C9193" s="14">
        <v>0</v>
      </c>
      <c r="D9193" s="17">
        <v>0</v>
      </c>
      <c r="E9193" s="5">
        <v>0</v>
      </c>
      <c r="F9193" s="5">
        <v>0</v>
      </c>
      <c r="G9193" s="5">
        <v>0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0</v>
      </c>
      <c r="N9193" s="19">
        <v>0</v>
      </c>
    </row>
    <row r="9194" spans="1:14" ht="15.75" hidden="1" customHeight="1" x14ac:dyDescent="0.2">
      <c r="A9194" s="14">
        <v>0</v>
      </c>
      <c r="B9194" s="16">
        <v>0</v>
      </c>
      <c r="C9194" s="14">
        <v>0</v>
      </c>
      <c r="D9194" s="17">
        <v>0</v>
      </c>
      <c r="E9194" s="5">
        <v>0</v>
      </c>
      <c r="F9194" s="5">
        <v>0</v>
      </c>
      <c r="G9194" s="5">
        <v>0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0</v>
      </c>
      <c r="N9194" s="19">
        <v>0</v>
      </c>
    </row>
    <row r="9195" spans="1:14" ht="15.75" hidden="1" customHeight="1" x14ac:dyDescent="0.2">
      <c r="A9195" s="14">
        <v>0</v>
      </c>
      <c r="B9195" s="16">
        <v>0</v>
      </c>
      <c r="C9195" s="14">
        <v>0</v>
      </c>
      <c r="D9195" s="17">
        <v>0</v>
      </c>
      <c r="E9195" s="5">
        <v>0</v>
      </c>
      <c r="F9195" s="5">
        <v>0</v>
      </c>
      <c r="G9195" s="5">
        <v>0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0</v>
      </c>
      <c r="N9195" s="19">
        <v>0</v>
      </c>
    </row>
    <row r="9196" spans="1:14" ht="15.75" hidden="1" customHeight="1" x14ac:dyDescent="0.2">
      <c r="A9196" s="14">
        <v>0</v>
      </c>
      <c r="B9196" s="16">
        <v>0</v>
      </c>
      <c r="C9196" s="14">
        <v>0</v>
      </c>
      <c r="D9196" s="17">
        <v>0</v>
      </c>
      <c r="E9196" s="5">
        <v>0</v>
      </c>
      <c r="F9196" s="5">
        <v>0</v>
      </c>
      <c r="G9196" s="5">
        <v>0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0</v>
      </c>
      <c r="N9196" s="19">
        <v>0</v>
      </c>
    </row>
    <row r="9197" spans="1:14" ht="15.75" hidden="1" customHeight="1" x14ac:dyDescent="0.2">
      <c r="A9197" s="14">
        <v>0</v>
      </c>
      <c r="B9197" s="16">
        <v>0</v>
      </c>
      <c r="C9197" s="14">
        <v>0</v>
      </c>
      <c r="D9197" s="17">
        <v>0</v>
      </c>
      <c r="E9197" s="5">
        <v>0</v>
      </c>
      <c r="F9197" s="5">
        <v>0</v>
      </c>
      <c r="G9197" s="5">
        <v>0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0</v>
      </c>
      <c r="N9197" s="19">
        <v>0</v>
      </c>
    </row>
    <row r="9198" spans="1:14" ht="15.75" hidden="1" customHeight="1" x14ac:dyDescent="0.2">
      <c r="A9198" s="14">
        <v>0</v>
      </c>
      <c r="B9198" s="16">
        <v>0</v>
      </c>
      <c r="C9198" s="14">
        <v>0</v>
      </c>
      <c r="D9198" s="17">
        <v>0</v>
      </c>
      <c r="E9198" s="5">
        <v>0</v>
      </c>
      <c r="F9198" s="5">
        <v>0</v>
      </c>
      <c r="G9198" s="5">
        <v>0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0</v>
      </c>
      <c r="N9198" s="19">
        <v>0</v>
      </c>
    </row>
    <row r="9199" spans="1:14" ht="15.75" hidden="1" customHeight="1" x14ac:dyDescent="0.2">
      <c r="A9199" s="14">
        <v>0</v>
      </c>
      <c r="B9199" s="16">
        <v>0</v>
      </c>
      <c r="C9199" s="14">
        <v>0</v>
      </c>
      <c r="D9199" s="17">
        <v>0</v>
      </c>
      <c r="E9199" s="5">
        <v>0</v>
      </c>
      <c r="F9199" s="5">
        <v>0</v>
      </c>
      <c r="G9199" s="5">
        <v>0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0</v>
      </c>
      <c r="N9199" s="19">
        <v>0</v>
      </c>
    </row>
    <row r="9200" spans="1:14" ht="15.75" hidden="1" customHeight="1" x14ac:dyDescent="0.2">
      <c r="A9200" s="14">
        <v>0</v>
      </c>
      <c r="B9200" s="16">
        <v>0</v>
      </c>
      <c r="C9200" s="14">
        <v>0</v>
      </c>
      <c r="D9200" s="17">
        <v>0</v>
      </c>
      <c r="E9200" s="5">
        <v>0</v>
      </c>
      <c r="F9200" s="5">
        <v>0</v>
      </c>
      <c r="G9200" s="5">
        <v>0</v>
      </c>
      <c r="H9200" s="5">
        <v>0</v>
      </c>
      <c r="I9200" s="5">
        <v>0</v>
      </c>
      <c r="J9200" s="5">
        <v>0</v>
      </c>
      <c r="K9200" s="5">
        <v>0</v>
      </c>
      <c r="L9200" s="5">
        <v>0</v>
      </c>
      <c r="M9200" s="5">
        <v>0</v>
      </c>
      <c r="N9200" s="19">
        <v>0</v>
      </c>
    </row>
    <row r="9201" spans="1:14" ht="15.75" hidden="1" customHeight="1" x14ac:dyDescent="0.2">
      <c r="A9201" s="14">
        <v>0</v>
      </c>
      <c r="B9201" s="16">
        <v>0</v>
      </c>
      <c r="C9201" s="14">
        <v>0</v>
      </c>
      <c r="D9201" s="17">
        <v>0</v>
      </c>
      <c r="E9201" s="5">
        <v>0</v>
      </c>
      <c r="F9201" s="5">
        <v>0</v>
      </c>
      <c r="G9201" s="5">
        <v>0</v>
      </c>
      <c r="H9201" s="5">
        <v>0</v>
      </c>
      <c r="I9201" s="5">
        <v>0</v>
      </c>
      <c r="J9201" s="5">
        <v>0</v>
      </c>
      <c r="K9201" s="5">
        <v>0</v>
      </c>
      <c r="L9201" s="5">
        <v>0</v>
      </c>
      <c r="M9201" s="5">
        <v>0</v>
      </c>
      <c r="N9201" s="19">
        <v>0</v>
      </c>
    </row>
    <row r="9202" spans="1:14" ht="15.75" hidden="1" customHeight="1" x14ac:dyDescent="0.2">
      <c r="A9202" s="14">
        <v>0</v>
      </c>
      <c r="B9202" s="16">
        <v>0</v>
      </c>
      <c r="C9202" s="14">
        <v>0</v>
      </c>
      <c r="D9202" s="17">
        <v>0</v>
      </c>
      <c r="E9202" s="5">
        <v>0</v>
      </c>
      <c r="F9202" s="5">
        <v>0</v>
      </c>
      <c r="G9202" s="5">
        <v>0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0</v>
      </c>
      <c r="N9202" s="19">
        <v>0</v>
      </c>
    </row>
    <row r="9203" spans="1:14" ht="15.75" hidden="1" customHeight="1" x14ac:dyDescent="0.2">
      <c r="A9203" s="14">
        <v>0</v>
      </c>
      <c r="B9203" s="16">
        <v>0</v>
      </c>
      <c r="C9203" s="14">
        <v>0</v>
      </c>
      <c r="D9203" s="17">
        <v>0</v>
      </c>
      <c r="E9203" s="5">
        <v>0</v>
      </c>
      <c r="F9203" s="5">
        <v>0</v>
      </c>
      <c r="G9203" s="5">
        <v>0</v>
      </c>
      <c r="H9203" s="5">
        <v>0</v>
      </c>
      <c r="I9203" s="5">
        <v>0</v>
      </c>
      <c r="J9203" s="5">
        <v>0</v>
      </c>
      <c r="K9203" s="5">
        <v>0</v>
      </c>
      <c r="L9203" s="5">
        <v>0</v>
      </c>
      <c r="M9203" s="5">
        <v>0</v>
      </c>
      <c r="N9203" s="19">
        <v>0</v>
      </c>
    </row>
    <row r="9204" spans="1:14" ht="15.75" hidden="1" customHeight="1" x14ac:dyDescent="0.2">
      <c r="A9204" s="14">
        <v>0</v>
      </c>
      <c r="B9204" s="16">
        <v>0</v>
      </c>
      <c r="C9204" s="14">
        <v>0</v>
      </c>
      <c r="D9204" s="17">
        <v>0</v>
      </c>
      <c r="E9204" s="5">
        <v>0</v>
      </c>
      <c r="F9204" s="5">
        <v>0</v>
      </c>
      <c r="G9204" s="5">
        <v>0</v>
      </c>
      <c r="H9204" s="5">
        <v>0</v>
      </c>
      <c r="I9204" s="5">
        <v>0</v>
      </c>
      <c r="J9204" s="5">
        <v>0</v>
      </c>
      <c r="K9204" s="5">
        <v>0</v>
      </c>
      <c r="L9204" s="5">
        <v>0</v>
      </c>
      <c r="M9204" s="5">
        <v>0</v>
      </c>
      <c r="N9204" s="19">
        <v>0</v>
      </c>
    </row>
    <row r="9205" spans="1:14" ht="15.75" hidden="1" customHeight="1" x14ac:dyDescent="0.2">
      <c r="A9205" s="14">
        <v>0</v>
      </c>
      <c r="B9205" s="16">
        <v>0</v>
      </c>
      <c r="C9205" s="14">
        <v>0</v>
      </c>
      <c r="D9205" s="17">
        <v>0</v>
      </c>
      <c r="E9205" s="5">
        <v>0</v>
      </c>
      <c r="F9205" s="5">
        <v>0</v>
      </c>
      <c r="G9205" s="5">
        <v>0</v>
      </c>
      <c r="H9205" s="5">
        <v>0</v>
      </c>
      <c r="I9205" s="5">
        <v>0</v>
      </c>
      <c r="J9205" s="5">
        <v>0</v>
      </c>
      <c r="K9205" s="5">
        <v>0</v>
      </c>
      <c r="L9205" s="5">
        <v>0</v>
      </c>
      <c r="M9205" s="5">
        <v>0</v>
      </c>
      <c r="N9205" s="19">
        <v>0</v>
      </c>
    </row>
    <row r="9206" spans="1:14" ht="15.75" hidden="1" customHeight="1" x14ac:dyDescent="0.2">
      <c r="A9206" s="14">
        <v>0</v>
      </c>
      <c r="B9206" s="16">
        <v>0</v>
      </c>
      <c r="C9206" s="14">
        <v>0</v>
      </c>
      <c r="D9206" s="17">
        <v>0</v>
      </c>
      <c r="E9206" s="5">
        <v>0</v>
      </c>
      <c r="F9206" s="5">
        <v>0</v>
      </c>
      <c r="G9206" s="5">
        <v>0</v>
      </c>
      <c r="H9206" s="5">
        <v>0</v>
      </c>
      <c r="I9206" s="5">
        <v>0</v>
      </c>
      <c r="J9206" s="5">
        <v>0</v>
      </c>
      <c r="K9206" s="5">
        <v>0</v>
      </c>
      <c r="L9206" s="5">
        <v>0</v>
      </c>
      <c r="M9206" s="5">
        <v>0</v>
      </c>
      <c r="N9206" s="19">
        <v>0</v>
      </c>
    </row>
    <row r="9207" spans="1:14" ht="15.75" hidden="1" customHeight="1" x14ac:dyDescent="0.2">
      <c r="A9207" s="14">
        <v>0</v>
      </c>
      <c r="B9207" s="16">
        <v>0</v>
      </c>
      <c r="C9207" s="14">
        <v>0</v>
      </c>
      <c r="D9207" s="17">
        <v>0</v>
      </c>
      <c r="E9207" s="5">
        <v>0</v>
      </c>
      <c r="F9207" s="5">
        <v>0</v>
      </c>
      <c r="G9207" s="5">
        <v>0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0</v>
      </c>
      <c r="N9207" s="19">
        <v>0</v>
      </c>
    </row>
    <row r="9208" spans="1:14" ht="15.75" hidden="1" customHeight="1" x14ac:dyDescent="0.2">
      <c r="A9208" s="14">
        <v>0</v>
      </c>
      <c r="B9208" s="16">
        <v>0</v>
      </c>
      <c r="C9208" s="14">
        <v>0</v>
      </c>
      <c r="D9208" s="17">
        <v>0</v>
      </c>
      <c r="E9208" s="5">
        <v>0</v>
      </c>
      <c r="F9208" s="5">
        <v>0</v>
      </c>
      <c r="G9208" s="5">
        <v>0</v>
      </c>
      <c r="H9208" s="5">
        <v>0</v>
      </c>
      <c r="I9208" s="5">
        <v>0</v>
      </c>
      <c r="J9208" s="5">
        <v>0</v>
      </c>
      <c r="K9208" s="5">
        <v>0</v>
      </c>
      <c r="L9208" s="5">
        <v>0</v>
      </c>
      <c r="M9208" s="5">
        <v>0</v>
      </c>
      <c r="N9208" s="19">
        <v>0</v>
      </c>
    </row>
    <row r="9209" spans="1:14" ht="15.75" hidden="1" customHeight="1" x14ac:dyDescent="0.2">
      <c r="A9209" s="14">
        <v>0</v>
      </c>
      <c r="B9209" s="16">
        <v>0</v>
      </c>
      <c r="C9209" s="14">
        <v>0</v>
      </c>
      <c r="D9209" s="17">
        <v>0</v>
      </c>
      <c r="E9209" s="5">
        <v>0</v>
      </c>
      <c r="F9209" s="5">
        <v>0</v>
      </c>
      <c r="G9209" s="5">
        <v>0</v>
      </c>
      <c r="H9209" s="5">
        <v>0</v>
      </c>
      <c r="I9209" s="5">
        <v>0</v>
      </c>
      <c r="J9209" s="5">
        <v>0</v>
      </c>
      <c r="K9209" s="5">
        <v>0</v>
      </c>
      <c r="L9209" s="5">
        <v>0</v>
      </c>
      <c r="M9209" s="5">
        <v>0</v>
      </c>
      <c r="N9209" s="19">
        <v>0</v>
      </c>
    </row>
    <row r="9210" spans="1:14" ht="15.75" hidden="1" customHeight="1" x14ac:dyDescent="0.2">
      <c r="A9210" s="14">
        <v>0</v>
      </c>
      <c r="B9210" s="16">
        <v>0</v>
      </c>
      <c r="C9210" s="14">
        <v>0</v>
      </c>
      <c r="D9210" s="17">
        <v>0</v>
      </c>
      <c r="E9210" s="5">
        <v>0</v>
      </c>
      <c r="F9210" s="5">
        <v>0</v>
      </c>
      <c r="G9210" s="5">
        <v>0</v>
      </c>
      <c r="H9210" s="5">
        <v>0</v>
      </c>
      <c r="I9210" s="5">
        <v>0</v>
      </c>
      <c r="J9210" s="5">
        <v>0</v>
      </c>
      <c r="K9210" s="5">
        <v>0</v>
      </c>
      <c r="L9210" s="5">
        <v>0</v>
      </c>
      <c r="M9210" s="5">
        <v>0</v>
      </c>
      <c r="N9210" s="19">
        <v>0</v>
      </c>
    </row>
    <row r="9211" spans="1:14" ht="15.75" hidden="1" customHeight="1" x14ac:dyDescent="0.2">
      <c r="A9211" s="14">
        <v>0</v>
      </c>
      <c r="B9211" s="16">
        <v>0</v>
      </c>
      <c r="C9211" s="14">
        <v>0</v>
      </c>
      <c r="D9211" s="17">
        <v>0</v>
      </c>
      <c r="E9211" s="5">
        <v>0</v>
      </c>
      <c r="F9211" s="5">
        <v>0</v>
      </c>
      <c r="G9211" s="5">
        <v>0</v>
      </c>
      <c r="H9211" s="5">
        <v>0</v>
      </c>
      <c r="I9211" s="5">
        <v>0</v>
      </c>
      <c r="J9211" s="5">
        <v>0</v>
      </c>
      <c r="K9211" s="5">
        <v>0</v>
      </c>
      <c r="L9211" s="5">
        <v>0</v>
      </c>
      <c r="M9211" s="5">
        <v>0</v>
      </c>
      <c r="N9211" s="19">
        <v>0</v>
      </c>
    </row>
    <row r="9212" spans="1:14" ht="15.75" hidden="1" customHeight="1" x14ac:dyDescent="0.2">
      <c r="A9212" s="14">
        <v>0</v>
      </c>
      <c r="B9212" s="16">
        <v>0</v>
      </c>
      <c r="C9212" s="14">
        <v>0</v>
      </c>
      <c r="D9212" s="17">
        <v>0</v>
      </c>
      <c r="E9212" s="5">
        <v>0</v>
      </c>
      <c r="F9212" s="5">
        <v>0</v>
      </c>
      <c r="G9212" s="5">
        <v>0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0</v>
      </c>
      <c r="N9212" s="19">
        <v>0</v>
      </c>
    </row>
    <row r="9213" spans="1:14" ht="15.75" hidden="1" customHeight="1" x14ac:dyDescent="0.2">
      <c r="A9213" s="14">
        <v>0</v>
      </c>
      <c r="B9213" s="16">
        <v>0</v>
      </c>
      <c r="C9213" s="14">
        <v>0</v>
      </c>
      <c r="D9213" s="17">
        <v>0</v>
      </c>
      <c r="E9213" s="5">
        <v>0</v>
      </c>
      <c r="F9213" s="5">
        <v>0</v>
      </c>
      <c r="G9213" s="5">
        <v>0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0</v>
      </c>
      <c r="N9213" s="19">
        <v>0</v>
      </c>
    </row>
    <row r="9214" spans="1:14" ht="15.75" hidden="1" customHeight="1" x14ac:dyDescent="0.2">
      <c r="A9214" s="14">
        <v>0</v>
      </c>
      <c r="B9214" s="16">
        <v>0</v>
      </c>
      <c r="C9214" s="14">
        <v>0</v>
      </c>
      <c r="D9214" s="17">
        <v>0</v>
      </c>
      <c r="E9214" s="5">
        <v>0</v>
      </c>
      <c r="F9214" s="5">
        <v>0</v>
      </c>
      <c r="G9214" s="5">
        <v>0</v>
      </c>
      <c r="H9214" s="5">
        <v>0</v>
      </c>
      <c r="I9214" s="5">
        <v>0</v>
      </c>
      <c r="J9214" s="5">
        <v>0</v>
      </c>
      <c r="K9214" s="5">
        <v>0</v>
      </c>
      <c r="L9214" s="5">
        <v>0</v>
      </c>
      <c r="M9214" s="5">
        <v>0</v>
      </c>
      <c r="N9214" s="19">
        <v>0</v>
      </c>
    </row>
    <row r="9215" spans="1:14" ht="15.75" hidden="1" customHeight="1" x14ac:dyDescent="0.2">
      <c r="A9215" s="14">
        <v>0</v>
      </c>
      <c r="B9215" s="16">
        <v>0</v>
      </c>
      <c r="C9215" s="14">
        <v>0</v>
      </c>
      <c r="D9215" s="17">
        <v>0</v>
      </c>
      <c r="E9215" s="5">
        <v>0</v>
      </c>
      <c r="F9215" s="5">
        <v>0</v>
      </c>
      <c r="G9215" s="5">
        <v>0</v>
      </c>
      <c r="H9215" s="5">
        <v>0</v>
      </c>
      <c r="I9215" s="5">
        <v>0</v>
      </c>
      <c r="J9215" s="5">
        <v>0</v>
      </c>
      <c r="K9215" s="5">
        <v>0</v>
      </c>
      <c r="L9215" s="5">
        <v>0</v>
      </c>
      <c r="M9215" s="5">
        <v>0</v>
      </c>
      <c r="N9215" s="19">
        <v>0</v>
      </c>
    </row>
    <row r="9216" spans="1:14" ht="15.75" hidden="1" customHeight="1" x14ac:dyDescent="0.2">
      <c r="A9216" s="14">
        <v>0</v>
      </c>
      <c r="B9216" s="16">
        <v>0</v>
      </c>
      <c r="C9216" s="14">
        <v>0</v>
      </c>
      <c r="D9216" s="17">
        <v>0</v>
      </c>
      <c r="E9216" s="5">
        <v>0</v>
      </c>
      <c r="F9216" s="5">
        <v>0</v>
      </c>
      <c r="G9216" s="5">
        <v>0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0</v>
      </c>
      <c r="N9216" s="19">
        <v>0</v>
      </c>
    </row>
    <row r="9217" spans="1:14" ht="15.75" hidden="1" customHeight="1" x14ac:dyDescent="0.2">
      <c r="A9217" s="14">
        <v>0</v>
      </c>
      <c r="B9217" s="16">
        <v>0</v>
      </c>
      <c r="C9217" s="14">
        <v>0</v>
      </c>
      <c r="D9217" s="17">
        <v>0</v>
      </c>
      <c r="E9217" s="5">
        <v>0</v>
      </c>
      <c r="F9217" s="5">
        <v>0</v>
      </c>
      <c r="G9217" s="5">
        <v>0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0</v>
      </c>
      <c r="N9217" s="19">
        <v>0</v>
      </c>
    </row>
    <row r="9218" spans="1:14" ht="15.75" hidden="1" customHeight="1" x14ac:dyDescent="0.2">
      <c r="A9218" s="14">
        <v>0</v>
      </c>
      <c r="B9218" s="16">
        <v>0</v>
      </c>
      <c r="C9218" s="14">
        <v>0</v>
      </c>
      <c r="D9218" s="17">
        <v>0</v>
      </c>
      <c r="E9218" s="5">
        <v>0</v>
      </c>
      <c r="F9218" s="5">
        <v>0</v>
      </c>
      <c r="G9218" s="5">
        <v>0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0</v>
      </c>
      <c r="N9218" s="19">
        <v>0</v>
      </c>
    </row>
    <row r="9219" spans="1:14" ht="15.75" hidden="1" customHeight="1" x14ac:dyDescent="0.2">
      <c r="A9219" s="14">
        <v>0</v>
      </c>
      <c r="B9219" s="16">
        <v>0</v>
      </c>
      <c r="C9219" s="14">
        <v>0</v>
      </c>
      <c r="D9219" s="17">
        <v>0</v>
      </c>
      <c r="E9219" s="5">
        <v>0</v>
      </c>
      <c r="F9219" s="5">
        <v>0</v>
      </c>
      <c r="G9219" s="5">
        <v>0</v>
      </c>
      <c r="H9219" s="5">
        <v>0</v>
      </c>
      <c r="I9219" s="5">
        <v>0</v>
      </c>
      <c r="J9219" s="5">
        <v>0</v>
      </c>
      <c r="K9219" s="5">
        <v>0</v>
      </c>
      <c r="L9219" s="5">
        <v>0</v>
      </c>
      <c r="M9219" s="5">
        <v>0</v>
      </c>
      <c r="N9219" s="19">
        <v>0</v>
      </c>
    </row>
    <row r="9220" spans="1:14" ht="15.75" hidden="1" customHeight="1" x14ac:dyDescent="0.2">
      <c r="A9220" s="14">
        <v>0</v>
      </c>
      <c r="B9220" s="16">
        <v>0</v>
      </c>
      <c r="C9220" s="14">
        <v>0</v>
      </c>
      <c r="D9220" s="17">
        <v>0</v>
      </c>
      <c r="E9220" s="5">
        <v>0</v>
      </c>
      <c r="F9220" s="5">
        <v>0</v>
      </c>
      <c r="G9220" s="5">
        <v>0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0</v>
      </c>
      <c r="N9220" s="19">
        <v>0</v>
      </c>
    </row>
    <row r="9221" spans="1:14" ht="15.75" hidden="1" customHeight="1" x14ac:dyDescent="0.2">
      <c r="A9221" s="14">
        <v>0</v>
      </c>
      <c r="B9221" s="16">
        <v>0</v>
      </c>
      <c r="C9221" s="14">
        <v>0</v>
      </c>
      <c r="D9221" s="17">
        <v>0</v>
      </c>
      <c r="E9221" s="5">
        <v>0</v>
      </c>
      <c r="F9221" s="5">
        <v>0</v>
      </c>
      <c r="G9221" s="5">
        <v>0</v>
      </c>
      <c r="H9221" s="5">
        <v>0</v>
      </c>
      <c r="I9221" s="5">
        <v>0</v>
      </c>
      <c r="J9221" s="5">
        <v>0</v>
      </c>
      <c r="K9221" s="5">
        <v>0</v>
      </c>
      <c r="L9221" s="5">
        <v>0</v>
      </c>
      <c r="M9221" s="5">
        <v>0</v>
      </c>
      <c r="N9221" s="19">
        <v>0</v>
      </c>
    </row>
    <row r="9222" spans="1:14" ht="15.75" hidden="1" customHeight="1" x14ac:dyDescent="0.2">
      <c r="A9222" s="14">
        <v>0</v>
      </c>
      <c r="B9222" s="16">
        <v>0</v>
      </c>
      <c r="C9222" s="14">
        <v>0</v>
      </c>
      <c r="D9222" s="17">
        <v>0</v>
      </c>
      <c r="E9222" s="5">
        <v>0</v>
      </c>
      <c r="F9222" s="5">
        <v>0</v>
      </c>
      <c r="G9222" s="5">
        <v>0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0</v>
      </c>
      <c r="N9222" s="19">
        <v>0</v>
      </c>
    </row>
    <row r="9223" spans="1:14" ht="15.75" hidden="1" customHeight="1" x14ac:dyDescent="0.2">
      <c r="A9223" s="14">
        <v>0</v>
      </c>
      <c r="B9223" s="16">
        <v>0</v>
      </c>
      <c r="C9223" s="14">
        <v>0</v>
      </c>
      <c r="D9223" s="17">
        <v>0</v>
      </c>
      <c r="E9223" s="5">
        <v>0</v>
      </c>
      <c r="F9223" s="5">
        <v>0</v>
      </c>
      <c r="G9223" s="5">
        <v>0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0</v>
      </c>
      <c r="N9223" s="19">
        <v>0</v>
      </c>
    </row>
    <row r="9224" spans="1:14" ht="15.75" hidden="1" customHeight="1" x14ac:dyDescent="0.2">
      <c r="A9224" s="14">
        <v>0</v>
      </c>
      <c r="B9224" s="16">
        <v>0</v>
      </c>
      <c r="C9224" s="14">
        <v>0</v>
      </c>
      <c r="D9224" s="17">
        <v>0</v>
      </c>
      <c r="E9224" s="5">
        <v>0</v>
      </c>
      <c r="F9224" s="5">
        <v>0</v>
      </c>
      <c r="G9224" s="5">
        <v>0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0</v>
      </c>
      <c r="N9224" s="19">
        <v>0</v>
      </c>
    </row>
    <row r="9225" spans="1:14" ht="15.75" hidden="1" customHeight="1" x14ac:dyDescent="0.2">
      <c r="A9225" s="14">
        <v>0</v>
      </c>
      <c r="B9225" s="16">
        <v>0</v>
      </c>
      <c r="C9225" s="14">
        <v>0</v>
      </c>
      <c r="D9225" s="17">
        <v>0</v>
      </c>
      <c r="E9225" s="5">
        <v>0</v>
      </c>
      <c r="F9225" s="5">
        <v>0</v>
      </c>
      <c r="G9225" s="5">
        <v>0</v>
      </c>
      <c r="H9225" s="5">
        <v>0</v>
      </c>
      <c r="I9225" s="5">
        <v>0</v>
      </c>
      <c r="J9225" s="5">
        <v>0</v>
      </c>
      <c r="K9225" s="5">
        <v>0</v>
      </c>
      <c r="L9225" s="5">
        <v>0</v>
      </c>
      <c r="M9225" s="5">
        <v>0</v>
      </c>
      <c r="N9225" s="19">
        <v>0</v>
      </c>
    </row>
    <row r="9226" spans="1:14" ht="15.75" hidden="1" customHeight="1" x14ac:dyDescent="0.2">
      <c r="A9226" s="14">
        <v>0</v>
      </c>
      <c r="B9226" s="16">
        <v>0</v>
      </c>
      <c r="C9226" s="14">
        <v>0</v>
      </c>
      <c r="D9226" s="17">
        <v>0</v>
      </c>
      <c r="E9226" s="5">
        <v>0</v>
      </c>
      <c r="F9226" s="5">
        <v>0</v>
      </c>
      <c r="G9226" s="5">
        <v>0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0</v>
      </c>
      <c r="N9226" s="19">
        <v>0</v>
      </c>
    </row>
    <row r="9227" spans="1:14" ht="15.75" hidden="1" customHeight="1" x14ac:dyDescent="0.2">
      <c r="A9227" s="14">
        <v>0</v>
      </c>
      <c r="B9227" s="16">
        <v>0</v>
      </c>
      <c r="C9227" s="14">
        <v>0</v>
      </c>
      <c r="D9227" s="17">
        <v>0</v>
      </c>
      <c r="E9227" s="5">
        <v>0</v>
      </c>
      <c r="F9227" s="5">
        <v>0</v>
      </c>
      <c r="G9227" s="5">
        <v>0</v>
      </c>
      <c r="H9227" s="5">
        <v>0</v>
      </c>
      <c r="I9227" s="5">
        <v>0</v>
      </c>
      <c r="J9227" s="5">
        <v>0</v>
      </c>
      <c r="K9227" s="5">
        <v>0</v>
      </c>
      <c r="L9227" s="5">
        <v>0</v>
      </c>
      <c r="M9227" s="5">
        <v>0</v>
      </c>
      <c r="N9227" s="19">
        <v>0</v>
      </c>
    </row>
    <row r="9228" spans="1:14" ht="15.75" hidden="1" customHeight="1" x14ac:dyDescent="0.2">
      <c r="A9228" s="14">
        <v>0</v>
      </c>
      <c r="B9228" s="16">
        <v>0</v>
      </c>
      <c r="C9228" s="14">
        <v>0</v>
      </c>
      <c r="D9228" s="17">
        <v>0</v>
      </c>
      <c r="E9228" s="5">
        <v>0</v>
      </c>
      <c r="F9228" s="5">
        <v>0</v>
      </c>
      <c r="G9228" s="5">
        <v>0</v>
      </c>
      <c r="H9228" s="5">
        <v>0</v>
      </c>
      <c r="I9228" s="5">
        <v>0</v>
      </c>
      <c r="J9228" s="5">
        <v>0</v>
      </c>
      <c r="K9228" s="5">
        <v>0</v>
      </c>
      <c r="L9228" s="5">
        <v>0</v>
      </c>
      <c r="M9228" s="5">
        <v>0</v>
      </c>
      <c r="N9228" s="19">
        <v>0</v>
      </c>
    </row>
    <row r="9229" spans="1:14" ht="15.75" hidden="1" customHeight="1" x14ac:dyDescent="0.2">
      <c r="A9229" s="14">
        <v>0</v>
      </c>
      <c r="B9229" s="16">
        <v>0</v>
      </c>
      <c r="C9229" s="14">
        <v>0</v>
      </c>
      <c r="D9229" s="17">
        <v>0</v>
      </c>
      <c r="E9229" s="5">
        <v>0</v>
      </c>
      <c r="F9229" s="5">
        <v>0</v>
      </c>
      <c r="G9229" s="5">
        <v>0</v>
      </c>
      <c r="H9229" s="5">
        <v>0</v>
      </c>
      <c r="I9229" s="5">
        <v>0</v>
      </c>
      <c r="J9229" s="5">
        <v>0</v>
      </c>
      <c r="K9229" s="5">
        <v>0</v>
      </c>
      <c r="L9229" s="5">
        <v>0</v>
      </c>
      <c r="M9229" s="5">
        <v>0</v>
      </c>
      <c r="N9229" s="19">
        <v>0</v>
      </c>
    </row>
    <row r="9230" spans="1:14" ht="15.75" hidden="1" customHeight="1" x14ac:dyDescent="0.2">
      <c r="A9230" s="14">
        <v>0</v>
      </c>
      <c r="B9230" s="16">
        <v>0</v>
      </c>
      <c r="C9230" s="14">
        <v>0</v>
      </c>
      <c r="D9230" s="17">
        <v>0</v>
      </c>
      <c r="E9230" s="5">
        <v>0</v>
      </c>
      <c r="F9230" s="5">
        <v>0</v>
      </c>
      <c r="G9230" s="5">
        <v>0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0</v>
      </c>
      <c r="N9230" s="19">
        <v>0</v>
      </c>
    </row>
    <row r="9231" spans="1:14" ht="15.75" hidden="1" customHeight="1" x14ac:dyDescent="0.2">
      <c r="A9231" s="14">
        <v>0</v>
      </c>
      <c r="B9231" s="16">
        <v>0</v>
      </c>
      <c r="C9231" s="14">
        <v>0</v>
      </c>
      <c r="D9231" s="17">
        <v>0</v>
      </c>
      <c r="E9231" s="5">
        <v>0</v>
      </c>
      <c r="F9231" s="5">
        <v>0</v>
      </c>
      <c r="G9231" s="5">
        <v>0</v>
      </c>
      <c r="H9231" s="5">
        <v>0</v>
      </c>
      <c r="I9231" s="5">
        <v>0</v>
      </c>
      <c r="J9231" s="5">
        <v>0</v>
      </c>
      <c r="K9231" s="5">
        <v>0</v>
      </c>
      <c r="L9231" s="5">
        <v>0</v>
      </c>
      <c r="M9231" s="5">
        <v>0</v>
      </c>
      <c r="N9231" s="19">
        <v>0</v>
      </c>
    </row>
    <row r="9232" spans="1:14" ht="15.75" hidden="1" customHeight="1" x14ac:dyDescent="0.2">
      <c r="A9232" s="14">
        <v>0</v>
      </c>
      <c r="B9232" s="16">
        <v>0</v>
      </c>
      <c r="C9232" s="14">
        <v>0</v>
      </c>
      <c r="D9232" s="17">
        <v>0</v>
      </c>
      <c r="E9232" s="5">
        <v>0</v>
      </c>
      <c r="F9232" s="5">
        <v>0</v>
      </c>
      <c r="G9232" s="5">
        <v>0</v>
      </c>
      <c r="H9232" s="5">
        <v>0</v>
      </c>
      <c r="I9232" s="5">
        <v>0</v>
      </c>
      <c r="J9232" s="5">
        <v>0</v>
      </c>
      <c r="K9232" s="5">
        <v>0</v>
      </c>
      <c r="L9232" s="5">
        <v>0</v>
      </c>
      <c r="M9232" s="5">
        <v>0</v>
      </c>
      <c r="N9232" s="19">
        <v>0</v>
      </c>
    </row>
    <row r="9233" spans="1:14" ht="15.75" hidden="1" customHeight="1" x14ac:dyDescent="0.2">
      <c r="A9233" s="14">
        <v>0</v>
      </c>
      <c r="B9233" s="16">
        <v>0</v>
      </c>
      <c r="C9233" s="14">
        <v>0</v>
      </c>
      <c r="D9233" s="17">
        <v>0</v>
      </c>
      <c r="E9233" s="5">
        <v>0</v>
      </c>
      <c r="F9233" s="5">
        <v>0</v>
      </c>
      <c r="G9233" s="5">
        <v>0</v>
      </c>
      <c r="H9233" s="5">
        <v>0</v>
      </c>
      <c r="I9233" s="5">
        <v>0</v>
      </c>
      <c r="J9233" s="5">
        <v>0</v>
      </c>
      <c r="K9233" s="5">
        <v>0</v>
      </c>
      <c r="L9233" s="5">
        <v>0</v>
      </c>
      <c r="M9233" s="5">
        <v>0</v>
      </c>
      <c r="N9233" s="19">
        <v>0</v>
      </c>
    </row>
    <row r="9234" spans="1:14" ht="15.75" hidden="1" customHeight="1" x14ac:dyDescent="0.2">
      <c r="A9234" s="14">
        <v>0</v>
      </c>
      <c r="B9234" s="16">
        <v>0</v>
      </c>
      <c r="C9234" s="14">
        <v>0</v>
      </c>
      <c r="D9234" s="17">
        <v>0</v>
      </c>
      <c r="E9234" s="5">
        <v>0</v>
      </c>
      <c r="F9234" s="5">
        <v>0</v>
      </c>
      <c r="G9234" s="5">
        <v>0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0</v>
      </c>
      <c r="N9234" s="19">
        <v>0</v>
      </c>
    </row>
    <row r="9235" spans="1:14" ht="15.75" hidden="1" customHeight="1" x14ac:dyDescent="0.2">
      <c r="A9235" s="14">
        <v>0</v>
      </c>
      <c r="B9235" s="16">
        <v>0</v>
      </c>
      <c r="C9235" s="14">
        <v>0</v>
      </c>
      <c r="D9235" s="17">
        <v>0</v>
      </c>
      <c r="E9235" s="5">
        <v>0</v>
      </c>
      <c r="F9235" s="5">
        <v>0</v>
      </c>
      <c r="G9235" s="5">
        <v>0</v>
      </c>
      <c r="H9235" s="5">
        <v>0</v>
      </c>
      <c r="I9235" s="5">
        <v>0</v>
      </c>
      <c r="J9235" s="5">
        <v>0</v>
      </c>
      <c r="K9235" s="5">
        <v>0</v>
      </c>
      <c r="L9235" s="5">
        <v>0</v>
      </c>
      <c r="M9235" s="5">
        <v>0</v>
      </c>
      <c r="N9235" s="19">
        <v>0</v>
      </c>
    </row>
    <row r="9236" spans="1:14" ht="15.75" hidden="1" customHeight="1" x14ac:dyDescent="0.2">
      <c r="A9236" s="14">
        <v>0</v>
      </c>
      <c r="B9236" s="16">
        <v>0</v>
      </c>
      <c r="C9236" s="14">
        <v>0</v>
      </c>
      <c r="D9236" s="17">
        <v>0</v>
      </c>
      <c r="E9236" s="5">
        <v>0</v>
      </c>
      <c r="F9236" s="5">
        <v>0</v>
      </c>
      <c r="G9236" s="5">
        <v>0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0</v>
      </c>
      <c r="N9236" s="19">
        <v>0</v>
      </c>
    </row>
    <row r="9237" spans="1:14" ht="15.75" hidden="1" customHeight="1" x14ac:dyDescent="0.2">
      <c r="A9237" s="14">
        <v>0</v>
      </c>
      <c r="B9237" s="16">
        <v>0</v>
      </c>
      <c r="C9237" s="14">
        <v>0</v>
      </c>
      <c r="D9237" s="17">
        <v>0</v>
      </c>
      <c r="E9237" s="5">
        <v>0</v>
      </c>
      <c r="F9237" s="5">
        <v>0</v>
      </c>
      <c r="G9237" s="5">
        <v>0</v>
      </c>
      <c r="H9237" s="5">
        <v>0</v>
      </c>
      <c r="I9237" s="5">
        <v>0</v>
      </c>
      <c r="J9237" s="5">
        <v>0</v>
      </c>
      <c r="K9237" s="5">
        <v>0</v>
      </c>
      <c r="L9237" s="5">
        <v>0</v>
      </c>
      <c r="M9237" s="5">
        <v>0</v>
      </c>
      <c r="N9237" s="19">
        <v>0</v>
      </c>
    </row>
    <row r="9238" spans="1:14" ht="15.75" hidden="1" customHeight="1" x14ac:dyDescent="0.2">
      <c r="A9238" s="14">
        <v>0</v>
      </c>
      <c r="B9238" s="16">
        <v>0</v>
      </c>
      <c r="C9238" s="14">
        <v>0</v>
      </c>
      <c r="D9238" s="17">
        <v>0</v>
      </c>
      <c r="E9238" s="5">
        <v>0</v>
      </c>
      <c r="F9238" s="5">
        <v>0</v>
      </c>
      <c r="G9238" s="5">
        <v>0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0</v>
      </c>
      <c r="N9238" s="19">
        <v>0</v>
      </c>
    </row>
    <row r="9239" spans="1:14" ht="15.75" hidden="1" customHeight="1" x14ac:dyDescent="0.2">
      <c r="A9239" s="14">
        <v>0</v>
      </c>
      <c r="B9239" s="16">
        <v>0</v>
      </c>
      <c r="C9239" s="14">
        <v>0</v>
      </c>
      <c r="D9239" s="17">
        <v>0</v>
      </c>
      <c r="E9239" s="5">
        <v>0</v>
      </c>
      <c r="F9239" s="5">
        <v>0</v>
      </c>
      <c r="G9239" s="5">
        <v>0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0</v>
      </c>
      <c r="N9239" s="19">
        <v>0</v>
      </c>
    </row>
    <row r="9240" spans="1:14" ht="15.75" hidden="1" customHeight="1" x14ac:dyDescent="0.2">
      <c r="A9240" s="14">
        <v>0</v>
      </c>
      <c r="B9240" s="16">
        <v>0</v>
      </c>
      <c r="C9240" s="14">
        <v>0</v>
      </c>
      <c r="D9240" s="17">
        <v>0</v>
      </c>
      <c r="E9240" s="5">
        <v>0</v>
      </c>
      <c r="F9240" s="5">
        <v>0</v>
      </c>
      <c r="G9240" s="5">
        <v>0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0</v>
      </c>
      <c r="N9240" s="19">
        <v>0</v>
      </c>
    </row>
    <row r="9241" spans="1:14" ht="15.75" hidden="1" customHeight="1" x14ac:dyDescent="0.2">
      <c r="A9241" s="14">
        <v>0</v>
      </c>
      <c r="B9241" s="16">
        <v>0</v>
      </c>
      <c r="C9241" s="14">
        <v>0</v>
      </c>
      <c r="D9241" s="17">
        <v>0</v>
      </c>
      <c r="E9241" s="5">
        <v>0</v>
      </c>
      <c r="F9241" s="5">
        <v>0</v>
      </c>
      <c r="G9241" s="5">
        <v>0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0</v>
      </c>
      <c r="N9241" s="19">
        <v>0</v>
      </c>
    </row>
    <row r="9242" spans="1:14" ht="15.75" hidden="1" customHeight="1" x14ac:dyDescent="0.2">
      <c r="A9242" s="14">
        <v>0</v>
      </c>
      <c r="B9242" s="16">
        <v>0</v>
      </c>
      <c r="C9242" s="14">
        <v>0</v>
      </c>
      <c r="D9242" s="17">
        <v>0</v>
      </c>
      <c r="E9242" s="5">
        <v>0</v>
      </c>
      <c r="F9242" s="5">
        <v>0</v>
      </c>
      <c r="G9242" s="5">
        <v>0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0</v>
      </c>
      <c r="N9242" s="19">
        <v>0</v>
      </c>
    </row>
    <row r="9243" spans="1:14" ht="15.75" hidden="1" customHeight="1" x14ac:dyDescent="0.2">
      <c r="A9243" s="14">
        <v>0</v>
      </c>
      <c r="B9243" s="16">
        <v>0</v>
      </c>
      <c r="C9243" s="14">
        <v>0</v>
      </c>
      <c r="D9243" s="17">
        <v>0</v>
      </c>
      <c r="E9243" s="5">
        <v>0</v>
      </c>
      <c r="F9243" s="5">
        <v>0</v>
      </c>
      <c r="G9243" s="5">
        <v>0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0</v>
      </c>
      <c r="N9243" s="19">
        <v>0</v>
      </c>
    </row>
    <row r="9244" spans="1:14" ht="15.75" hidden="1" customHeight="1" x14ac:dyDescent="0.2">
      <c r="A9244" s="14">
        <v>0</v>
      </c>
      <c r="B9244" s="16">
        <v>0</v>
      </c>
      <c r="C9244" s="14">
        <v>0</v>
      </c>
      <c r="D9244" s="17">
        <v>0</v>
      </c>
      <c r="E9244" s="5">
        <v>0</v>
      </c>
      <c r="F9244" s="5">
        <v>0</v>
      </c>
      <c r="G9244" s="5">
        <v>0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0</v>
      </c>
      <c r="N9244" s="19">
        <v>0</v>
      </c>
    </row>
    <row r="9245" spans="1:14" ht="15.75" hidden="1" customHeight="1" x14ac:dyDescent="0.2">
      <c r="A9245" s="14">
        <v>0</v>
      </c>
      <c r="B9245" s="16">
        <v>0</v>
      </c>
      <c r="C9245" s="14">
        <v>0</v>
      </c>
      <c r="D9245" s="17">
        <v>0</v>
      </c>
      <c r="E9245" s="5">
        <v>0</v>
      </c>
      <c r="F9245" s="5">
        <v>0</v>
      </c>
      <c r="G9245" s="5">
        <v>0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0</v>
      </c>
      <c r="N9245" s="19">
        <v>0</v>
      </c>
    </row>
    <row r="9246" spans="1:14" ht="15.75" hidden="1" customHeight="1" x14ac:dyDescent="0.2">
      <c r="A9246" s="14">
        <v>0</v>
      </c>
      <c r="B9246" s="16">
        <v>0</v>
      </c>
      <c r="C9246" s="14">
        <v>0</v>
      </c>
      <c r="D9246" s="17">
        <v>0</v>
      </c>
      <c r="E9246" s="5">
        <v>0</v>
      </c>
      <c r="F9246" s="5">
        <v>0</v>
      </c>
      <c r="G9246" s="5">
        <v>0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0</v>
      </c>
      <c r="N9246" s="19">
        <v>0</v>
      </c>
    </row>
    <row r="9247" spans="1:14" ht="15.75" hidden="1" customHeight="1" x14ac:dyDescent="0.2">
      <c r="A9247" s="14">
        <v>0</v>
      </c>
      <c r="B9247" s="16">
        <v>0</v>
      </c>
      <c r="C9247" s="14">
        <v>0</v>
      </c>
      <c r="D9247" s="17">
        <v>0</v>
      </c>
      <c r="E9247" s="5">
        <v>0</v>
      </c>
      <c r="F9247" s="5">
        <v>0</v>
      </c>
      <c r="G9247" s="5">
        <v>0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0</v>
      </c>
      <c r="N9247" s="19">
        <v>0</v>
      </c>
    </row>
    <row r="9248" spans="1:14" ht="15.75" hidden="1" customHeight="1" x14ac:dyDescent="0.2">
      <c r="A9248" s="14">
        <v>0</v>
      </c>
      <c r="B9248" s="16">
        <v>0</v>
      </c>
      <c r="C9248" s="14">
        <v>0</v>
      </c>
      <c r="D9248" s="17">
        <v>0</v>
      </c>
      <c r="E9248" s="5">
        <v>0</v>
      </c>
      <c r="F9248" s="5">
        <v>0</v>
      </c>
      <c r="G9248" s="5">
        <v>0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0</v>
      </c>
      <c r="N9248" s="19">
        <v>0</v>
      </c>
    </row>
    <row r="9249" spans="1:14" ht="15.75" hidden="1" customHeight="1" x14ac:dyDescent="0.2">
      <c r="A9249" s="14">
        <v>0</v>
      </c>
      <c r="B9249" s="16">
        <v>0</v>
      </c>
      <c r="C9249" s="14">
        <v>0</v>
      </c>
      <c r="D9249" s="17">
        <v>0</v>
      </c>
      <c r="E9249" s="5">
        <v>0</v>
      </c>
      <c r="F9249" s="5">
        <v>0</v>
      </c>
      <c r="G9249" s="5">
        <v>0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0</v>
      </c>
      <c r="N9249" s="19">
        <v>0</v>
      </c>
    </row>
    <row r="9250" spans="1:14" ht="15.75" hidden="1" customHeight="1" x14ac:dyDescent="0.2">
      <c r="A9250" s="14">
        <v>0</v>
      </c>
      <c r="B9250" s="16">
        <v>0</v>
      </c>
      <c r="C9250" s="14">
        <v>0</v>
      </c>
      <c r="D9250" s="17">
        <v>0</v>
      </c>
      <c r="E9250" s="5">
        <v>0</v>
      </c>
      <c r="F9250" s="5">
        <v>0</v>
      </c>
      <c r="G9250" s="5">
        <v>0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0</v>
      </c>
      <c r="N9250" s="19">
        <v>0</v>
      </c>
    </row>
    <row r="9251" spans="1:14" ht="15.75" hidden="1" customHeight="1" x14ac:dyDescent="0.2">
      <c r="A9251" s="14">
        <v>0</v>
      </c>
      <c r="B9251" s="16">
        <v>0</v>
      </c>
      <c r="C9251" s="14">
        <v>0</v>
      </c>
      <c r="D9251" s="17">
        <v>0</v>
      </c>
      <c r="E9251" s="5">
        <v>0</v>
      </c>
      <c r="F9251" s="5">
        <v>0</v>
      </c>
      <c r="G9251" s="5">
        <v>0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0</v>
      </c>
      <c r="N9251" s="19">
        <v>0</v>
      </c>
    </row>
    <row r="9252" spans="1:14" ht="15.75" hidden="1" customHeight="1" x14ac:dyDescent="0.2">
      <c r="A9252" s="14">
        <v>0</v>
      </c>
      <c r="B9252" s="16">
        <v>0</v>
      </c>
      <c r="C9252" s="14">
        <v>0</v>
      </c>
      <c r="D9252" s="17">
        <v>0</v>
      </c>
      <c r="E9252" s="5">
        <v>0</v>
      </c>
      <c r="F9252" s="5">
        <v>0</v>
      </c>
      <c r="G9252" s="5">
        <v>0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0</v>
      </c>
      <c r="N9252" s="19">
        <v>0</v>
      </c>
    </row>
    <row r="9253" spans="1:14" ht="15.75" hidden="1" customHeight="1" x14ac:dyDescent="0.2">
      <c r="A9253" s="14">
        <v>0</v>
      </c>
      <c r="B9253" s="16">
        <v>0</v>
      </c>
      <c r="C9253" s="14">
        <v>0</v>
      </c>
      <c r="D9253" s="17">
        <v>0</v>
      </c>
      <c r="E9253" s="5">
        <v>0</v>
      </c>
      <c r="F9253" s="5">
        <v>0</v>
      </c>
      <c r="G9253" s="5">
        <v>0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0</v>
      </c>
      <c r="N9253" s="19">
        <v>0</v>
      </c>
    </row>
    <row r="9254" spans="1:14" ht="15.75" hidden="1" customHeight="1" x14ac:dyDescent="0.2">
      <c r="A9254" s="14">
        <v>0</v>
      </c>
      <c r="B9254" s="16">
        <v>0</v>
      </c>
      <c r="C9254" s="14">
        <v>0</v>
      </c>
      <c r="D9254" s="17">
        <v>0</v>
      </c>
      <c r="E9254" s="5">
        <v>0</v>
      </c>
      <c r="F9254" s="5">
        <v>0</v>
      </c>
      <c r="G9254" s="5">
        <v>0</v>
      </c>
      <c r="H9254" s="5">
        <v>0</v>
      </c>
      <c r="I9254" s="5">
        <v>0</v>
      </c>
      <c r="J9254" s="5">
        <v>0</v>
      </c>
      <c r="K9254" s="5">
        <v>0</v>
      </c>
      <c r="L9254" s="5">
        <v>0</v>
      </c>
      <c r="M9254" s="5">
        <v>0</v>
      </c>
      <c r="N9254" s="19">
        <v>0</v>
      </c>
    </row>
    <row r="9255" spans="1:14" ht="15.75" hidden="1" customHeight="1" x14ac:dyDescent="0.2">
      <c r="A9255" s="14">
        <v>0</v>
      </c>
      <c r="B9255" s="16">
        <v>0</v>
      </c>
      <c r="C9255" s="14">
        <v>0</v>
      </c>
      <c r="D9255" s="17">
        <v>0</v>
      </c>
      <c r="E9255" s="5">
        <v>0</v>
      </c>
      <c r="F9255" s="5">
        <v>0</v>
      </c>
      <c r="G9255" s="5">
        <v>0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0</v>
      </c>
      <c r="N9255" s="19">
        <v>0</v>
      </c>
    </row>
    <row r="9256" spans="1:14" ht="15.75" hidden="1" customHeight="1" x14ac:dyDescent="0.2">
      <c r="A9256" s="14">
        <v>0</v>
      </c>
      <c r="B9256" s="16">
        <v>0</v>
      </c>
      <c r="C9256" s="14">
        <v>0</v>
      </c>
      <c r="D9256" s="17">
        <v>0</v>
      </c>
      <c r="E9256" s="5">
        <v>0</v>
      </c>
      <c r="F9256" s="5">
        <v>0</v>
      </c>
      <c r="G9256" s="5">
        <v>0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0</v>
      </c>
      <c r="N9256" s="19">
        <v>0</v>
      </c>
    </row>
    <row r="9257" spans="1:14" ht="15.75" hidden="1" customHeight="1" x14ac:dyDescent="0.2">
      <c r="A9257" s="14">
        <v>0</v>
      </c>
      <c r="B9257" s="16">
        <v>0</v>
      </c>
      <c r="C9257" s="14">
        <v>0</v>
      </c>
      <c r="D9257" s="17">
        <v>0</v>
      </c>
      <c r="E9257" s="5">
        <v>0</v>
      </c>
      <c r="F9257" s="5">
        <v>0</v>
      </c>
      <c r="G9257" s="5">
        <v>0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0</v>
      </c>
      <c r="N9257" s="19">
        <v>0</v>
      </c>
    </row>
    <row r="9258" spans="1:14" ht="15.75" hidden="1" customHeight="1" x14ac:dyDescent="0.2">
      <c r="A9258" s="14">
        <v>0</v>
      </c>
      <c r="B9258" s="16">
        <v>0</v>
      </c>
      <c r="C9258" s="14">
        <v>0</v>
      </c>
      <c r="D9258" s="17">
        <v>0</v>
      </c>
      <c r="E9258" s="5">
        <v>0</v>
      </c>
      <c r="F9258" s="5">
        <v>0</v>
      </c>
      <c r="G9258" s="5">
        <v>0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0</v>
      </c>
      <c r="N9258" s="19">
        <v>0</v>
      </c>
    </row>
    <row r="9259" spans="1:14" ht="15.75" hidden="1" customHeight="1" x14ac:dyDescent="0.2">
      <c r="A9259" s="14">
        <v>0</v>
      </c>
      <c r="B9259" s="16">
        <v>0</v>
      </c>
      <c r="C9259" s="14">
        <v>0</v>
      </c>
      <c r="D9259" s="17">
        <v>0</v>
      </c>
      <c r="E9259" s="5">
        <v>0</v>
      </c>
      <c r="F9259" s="5">
        <v>0</v>
      </c>
      <c r="G9259" s="5">
        <v>0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0</v>
      </c>
      <c r="N9259" s="19">
        <v>0</v>
      </c>
    </row>
    <row r="9260" spans="1:14" ht="15.75" hidden="1" customHeight="1" x14ac:dyDescent="0.2">
      <c r="A9260" s="14">
        <v>0</v>
      </c>
      <c r="B9260" s="16">
        <v>0</v>
      </c>
      <c r="C9260" s="14">
        <v>0</v>
      </c>
      <c r="D9260" s="17">
        <v>0</v>
      </c>
      <c r="E9260" s="5">
        <v>0</v>
      </c>
      <c r="F9260" s="5">
        <v>0</v>
      </c>
      <c r="G9260" s="5">
        <v>0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0</v>
      </c>
      <c r="N9260" s="19">
        <v>0</v>
      </c>
    </row>
    <row r="9261" spans="1:14" ht="15.75" hidden="1" customHeight="1" x14ac:dyDescent="0.2">
      <c r="A9261" s="14">
        <v>0</v>
      </c>
      <c r="B9261" s="16">
        <v>0</v>
      </c>
      <c r="C9261" s="14">
        <v>0</v>
      </c>
      <c r="D9261" s="17">
        <v>0</v>
      </c>
      <c r="E9261" s="5">
        <v>0</v>
      </c>
      <c r="F9261" s="5">
        <v>0</v>
      </c>
      <c r="G9261" s="5">
        <v>0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0</v>
      </c>
      <c r="N9261" s="19">
        <v>0</v>
      </c>
    </row>
    <row r="9262" spans="1:14" ht="15.75" hidden="1" customHeight="1" x14ac:dyDescent="0.2">
      <c r="A9262" s="14">
        <v>0</v>
      </c>
      <c r="B9262" s="16">
        <v>0</v>
      </c>
      <c r="C9262" s="14">
        <v>0</v>
      </c>
      <c r="D9262" s="17">
        <v>0</v>
      </c>
      <c r="E9262" s="5">
        <v>0</v>
      </c>
      <c r="F9262" s="5">
        <v>0</v>
      </c>
      <c r="G9262" s="5">
        <v>0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0</v>
      </c>
      <c r="N9262" s="19">
        <v>0</v>
      </c>
    </row>
    <row r="9263" spans="1:14" ht="15.75" hidden="1" customHeight="1" x14ac:dyDescent="0.2">
      <c r="A9263" s="14">
        <v>0</v>
      </c>
      <c r="B9263" s="16">
        <v>0</v>
      </c>
      <c r="C9263" s="14">
        <v>0</v>
      </c>
      <c r="D9263" s="17">
        <v>0</v>
      </c>
      <c r="E9263" s="5">
        <v>0</v>
      </c>
      <c r="F9263" s="5">
        <v>0</v>
      </c>
      <c r="G9263" s="5">
        <v>0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0</v>
      </c>
      <c r="N9263" s="19">
        <v>0</v>
      </c>
    </row>
    <row r="9264" spans="1:14" ht="15.75" hidden="1" customHeight="1" x14ac:dyDescent="0.2">
      <c r="A9264" s="14">
        <v>0</v>
      </c>
      <c r="B9264" s="16">
        <v>0</v>
      </c>
      <c r="C9264" s="14">
        <v>0</v>
      </c>
      <c r="D9264" s="17">
        <v>0</v>
      </c>
      <c r="E9264" s="5">
        <v>0</v>
      </c>
      <c r="F9264" s="5">
        <v>0</v>
      </c>
      <c r="G9264" s="5">
        <v>0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0</v>
      </c>
      <c r="N9264" s="19">
        <v>0</v>
      </c>
    </row>
    <row r="9265" spans="1:14" ht="15.75" hidden="1" customHeight="1" x14ac:dyDescent="0.2">
      <c r="A9265" s="14">
        <v>0</v>
      </c>
      <c r="B9265" s="16">
        <v>0</v>
      </c>
      <c r="C9265" s="14">
        <v>0</v>
      </c>
      <c r="D9265" s="17">
        <v>0</v>
      </c>
      <c r="E9265" s="5">
        <v>0</v>
      </c>
      <c r="F9265" s="5">
        <v>0</v>
      </c>
      <c r="G9265" s="5">
        <v>0</v>
      </c>
      <c r="H9265" s="5">
        <v>0</v>
      </c>
      <c r="I9265" s="5">
        <v>0</v>
      </c>
      <c r="J9265" s="5">
        <v>0</v>
      </c>
      <c r="K9265" s="5">
        <v>0</v>
      </c>
      <c r="L9265" s="5">
        <v>0</v>
      </c>
      <c r="M9265" s="5">
        <v>0</v>
      </c>
      <c r="N9265" s="19">
        <v>0</v>
      </c>
    </row>
    <row r="9266" spans="1:14" ht="15.75" hidden="1" customHeight="1" x14ac:dyDescent="0.2">
      <c r="A9266" s="14">
        <v>0</v>
      </c>
      <c r="B9266" s="16">
        <v>0</v>
      </c>
      <c r="C9266" s="14">
        <v>0</v>
      </c>
      <c r="D9266" s="17">
        <v>0</v>
      </c>
      <c r="E9266" s="5">
        <v>0</v>
      </c>
      <c r="F9266" s="5">
        <v>0</v>
      </c>
      <c r="G9266" s="5">
        <v>0</v>
      </c>
      <c r="H9266" s="5">
        <v>0</v>
      </c>
      <c r="I9266" s="5">
        <v>0</v>
      </c>
      <c r="J9266" s="5">
        <v>0</v>
      </c>
      <c r="K9266" s="5">
        <v>0</v>
      </c>
      <c r="L9266" s="5">
        <v>0</v>
      </c>
      <c r="M9266" s="5">
        <v>0</v>
      </c>
      <c r="N9266" s="19">
        <v>0</v>
      </c>
    </row>
    <row r="9267" spans="1:14" ht="15.75" hidden="1" customHeight="1" x14ac:dyDescent="0.2">
      <c r="A9267" s="14">
        <v>0</v>
      </c>
      <c r="B9267" s="16">
        <v>0</v>
      </c>
      <c r="C9267" s="14">
        <v>0</v>
      </c>
      <c r="D9267" s="17">
        <v>0</v>
      </c>
      <c r="E9267" s="5">
        <v>0</v>
      </c>
      <c r="F9267" s="5">
        <v>0</v>
      </c>
      <c r="G9267" s="5">
        <v>0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0</v>
      </c>
      <c r="N9267" s="19">
        <v>0</v>
      </c>
    </row>
    <row r="9268" spans="1:14" ht="15.75" hidden="1" customHeight="1" x14ac:dyDescent="0.2">
      <c r="A9268" s="14">
        <v>0</v>
      </c>
      <c r="B9268" s="16">
        <v>0</v>
      </c>
      <c r="C9268" s="14">
        <v>0</v>
      </c>
      <c r="D9268" s="17">
        <v>0</v>
      </c>
      <c r="E9268" s="5">
        <v>0</v>
      </c>
      <c r="F9268" s="5">
        <v>0</v>
      </c>
      <c r="G9268" s="5">
        <v>0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0</v>
      </c>
      <c r="N9268" s="19">
        <v>0</v>
      </c>
    </row>
    <row r="9269" spans="1:14" ht="15.75" hidden="1" customHeight="1" x14ac:dyDescent="0.2">
      <c r="A9269" s="14">
        <v>0</v>
      </c>
      <c r="B9269" s="16">
        <v>0</v>
      </c>
      <c r="C9269" s="14">
        <v>0</v>
      </c>
      <c r="D9269" s="17">
        <v>0</v>
      </c>
      <c r="E9269" s="5">
        <v>0</v>
      </c>
      <c r="F9269" s="5">
        <v>0</v>
      </c>
      <c r="G9269" s="5">
        <v>0</v>
      </c>
      <c r="H9269" s="5">
        <v>0</v>
      </c>
      <c r="I9269" s="5">
        <v>0</v>
      </c>
      <c r="J9269" s="5">
        <v>0</v>
      </c>
      <c r="K9269" s="5">
        <v>0</v>
      </c>
      <c r="L9269" s="5">
        <v>0</v>
      </c>
      <c r="M9269" s="5">
        <v>0</v>
      </c>
      <c r="N9269" s="19">
        <v>0</v>
      </c>
    </row>
    <row r="9270" spans="1:14" ht="15.75" hidden="1" customHeight="1" x14ac:dyDescent="0.2">
      <c r="A9270" s="14">
        <v>0</v>
      </c>
      <c r="B9270" s="16">
        <v>0</v>
      </c>
      <c r="C9270" s="14">
        <v>0</v>
      </c>
      <c r="D9270" s="17">
        <v>0</v>
      </c>
      <c r="E9270" s="5">
        <v>0</v>
      </c>
      <c r="F9270" s="5">
        <v>0</v>
      </c>
      <c r="G9270" s="5">
        <v>0</v>
      </c>
      <c r="H9270" s="5">
        <v>0</v>
      </c>
      <c r="I9270" s="5">
        <v>0</v>
      </c>
      <c r="J9270" s="5">
        <v>0</v>
      </c>
      <c r="K9270" s="5">
        <v>0</v>
      </c>
      <c r="L9270" s="5">
        <v>0</v>
      </c>
      <c r="M9270" s="5">
        <v>0</v>
      </c>
      <c r="N9270" s="19">
        <v>0</v>
      </c>
    </row>
    <row r="9271" spans="1:14" ht="15.75" hidden="1" customHeight="1" x14ac:dyDescent="0.2">
      <c r="A9271" s="14">
        <v>0</v>
      </c>
      <c r="B9271" s="16">
        <v>0</v>
      </c>
      <c r="C9271" s="14">
        <v>0</v>
      </c>
      <c r="D9271" s="17">
        <v>0</v>
      </c>
      <c r="E9271" s="5">
        <v>0</v>
      </c>
      <c r="F9271" s="5">
        <v>0</v>
      </c>
      <c r="G9271" s="5">
        <v>0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0</v>
      </c>
      <c r="N9271" s="19">
        <v>0</v>
      </c>
    </row>
    <row r="9272" spans="1:14" ht="15.75" hidden="1" customHeight="1" x14ac:dyDescent="0.2">
      <c r="A9272" s="14">
        <v>0</v>
      </c>
      <c r="B9272" s="16">
        <v>0</v>
      </c>
      <c r="C9272" s="14">
        <v>0</v>
      </c>
      <c r="D9272" s="17">
        <v>0</v>
      </c>
      <c r="E9272" s="5">
        <v>0</v>
      </c>
      <c r="F9272" s="5">
        <v>0</v>
      </c>
      <c r="G9272" s="5">
        <v>0</v>
      </c>
      <c r="H9272" s="5">
        <v>0</v>
      </c>
      <c r="I9272" s="5">
        <v>0</v>
      </c>
      <c r="J9272" s="5">
        <v>0</v>
      </c>
      <c r="K9272" s="5">
        <v>0</v>
      </c>
      <c r="L9272" s="5">
        <v>0</v>
      </c>
      <c r="M9272" s="5">
        <v>0</v>
      </c>
      <c r="N9272" s="19">
        <v>0</v>
      </c>
    </row>
    <row r="9273" spans="1:14" ht="15.75" hidden="1" customHeight="1" x14ac:dyDescent="0.2">
      <c r="A9273" s="14">
        <v>0</v>
      </c>
      <c r="B9273" s="16">
        <v>0</v>
      </c>
      <c r="C9273" s="14">
        <v>0</v>
      </c>
      <c r="D9273" s="17">
        <v>0</v>
      </c>
      <c r="E9273" s="5">
        <v>0</v>
      </c>
      <c r="F9273" s="5">
        <v>0</v>
      </c>
      <c r="G9273" s="5">
        <v>0</v>
      </c>
      <c r="H9273" s="5">
        <v>0</v>
      </c>
      <c r="I9273" s="5">
        <v>0</v>
      </c>
      <c r="J9273" s="5">
        <v>0</v>
      </c>
      <c r="K9273" s="5">
        <v>0</v>
      </c>
      <c r="L9273" s="5">
        <v>0</v>
      </c>
      <c r="M9273" s="5">
        <v>0</v>
      </c>
      <c r="N9273" s="19">
        <v>0</v>
      </c>
    </row>
    <row r="9274" spans="1:14" ht="15.75" hidden="1" customHeight="1" x14ac:dyDescent="0.2">
      <c r="A9274" s="14">
        <v>0</v>
      </c>
      <c r="B9274" s="16">
        <v>0</v>
      </c>
      <c r="C9274" s="14">
        <v>0</v>
      </c>
      <c r="D9274" s="17">
        <v>0</v>
      </c>
      <c r="E9274" s="5">
        <v>0</v>
      </c>
      <c r="F9274" s="5">
        <v>0</v>
      </c>
      <c r="G9274" s="5">
        <v>0</v>
      </c>
      <c r="H9274" s="5">
        <v>0</v>
      </c>
      <c r="I9274" s="5">
        <v>0</v>
      </c>
      <c r="J9274" s="5">
        <v>0</v>
      </c>
      <c r="K9274" s="5">
        <v>0</v>
      </c>
      <c r="L9274" s="5">
        <v>0</v>
      </c>
      <c r="M9274" s="5">
        <v>0</v>
      </c>
      <c r="N9274" s="19">
        <v>0</v>
      </c>
    </row>
    <row r="9275" spans="1:14" ht="15.75" hidden="1" customHeight="1" x14ac:dyDescent="0.2">
      <c r="A9275" s="14">
        <v>0</v>
      </c>
      <c r="B9275" s="16">
        <v>0</v>
      </c>
      <c r="C9275" s="14">
        <v>0</v>
      </c>
      <c r="D9275" s="17">
        <v>0</v>
      </c>
      <c r="E9275" s="5">
        <v>0</v>
      </c>
      <c r="F9275" s="5">
        <v>0</v>
      </c>
      <c r="G9275" s="5">
        <v>0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0</v>
      </c>
      <c r="N9275" s="19">
        <v>0</v>
      </c>
    </row>
    <row r="9276" spans="1:14" ht="15.75" hidden="1" customHeight="1" x14ac:dyDescent="0.2">
      <c r="A9276" s="14">
        <v>0</v>
      </c>
      <c r="B9276" s="16">
        <v>0</v>
      </c>
      <c r="C9276" s="14">
        <v>0</v>
      </c>
      <c r="D9276" s="17">
        <v>0</v>
      </c>
      <c r="E9276" s="5">
        <v>0</v>
      </c>
      <c r="F9276" s="5">
        <v>0</v>
      </c>
      <c r="G9276" s="5">
        <v>0</v>
      </c>
      <c r="H9276" s="5">
        <v>0</v>
      </c>
      <c r="I9276" s="5">
        <v>0</v>
      </c>
      <c r="J9276" s="5">
        <v>0</v>
      </c>
      <c r="K9276" s="5">
        <v>0</v>
      </c>
      <c r="L9276" s="5">
        <v>0</v>
      </c>
      <c r="M9276" s="5">
        <v>0</v>
      </c>
      <c r="N9276" s="19">
        <v>0</v>
      </c>
    </row>
    <row r="9277" spans="1:14" ht="15.75" hidden="1" customHeight="1" x14ac:dyDescent="0.2">
      <c r="A9277" s="14">
        <v>0</v>
      </c>
      <c r="B9277" s="16">
        <v>0</v>
      </c>
      <c r="C9277" s="14">
        <v>0</v>
      </c>
      <c r="D9277" s="17">
        <v>0</v>
      </c>
      <c r="E9277" s="5">
        <v>0</v>
      </c>
      <c r="F9277" s="5">
        <v>0</v>
      </c>
      <c r="G9277" s="5">
        <v>0</v>
      </c>
      <c r="H9277" s="5">
        <v>0</v>
      </c>
      <c r="I9277" s="5">
        <v>0</v>
      </c>
      <c r="J9277" s="5">
        <v>0</v>
      </c>
      <c r="K9277" s="5">
        <v>0</v>
      </c>
      <c r="L9277" s="5">
        <v>0</v>
      </c>
      <c r="M9277" s="5">
        <v>0</v>
      </c>
      <c r="N9277" s="19">
        <v>0</v>
      </c>
    </row>
    <row r="9278" spans="1:14" ht="15.75" hidden="1" customHeight="1" x14ac:dyDescent="0.2">
      <c r="A9278" s="14">
        <v>0</v>
      </c>
      <c r="B9278" s="16">
        <v>0</v>
      </c>
      <c r="C9278" s="14">
        <v>0</v>
      </c>
      <c r="D9278" s="17">
        <v>0</v>
      </c>
      <c r="E9278" s="5">
        <v>0</v>
      </c>
      <c r="F9278" s="5">
        <v>0</v>
      </c>
      <c r="G9278" s="5">
        <v>0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0</v>
      </c>
      <c r="N9278" s="19">
        <v>0</v>
      </c>
    </row>
    <row r="9279" spans="1:14" ht="15.75" hidden="1" customHeight="1" x14ac:dyDescent="0.2">
      <c r="A9279" s="14">
        <v>0</v>
      </c>
      <c r="B9279" s="16">
        <v>0</v>
      </c>
      <c r="C9279" s="14">
        <v>0</v>
      </c>
      <c r="D9279" s="17">
        <v>0</v>
      </c>
      <c r="E9279" s="5">
        <v>0</v>
      </c>
      <c r="F9279" s="5">
        <v>0</v>
      </c>
      <c r="G9279" s="5">
        <v>0</v>
      </c>
      <c r="H9279" s="5">
        <v>0</v>
      </c>
      <c r="I9279" s="5">
        <v>0</v>
      </c>
      <c r="J9279" s="5">
        <v>0</v>
      </c>
      <c r="K9279" s="5">
        <v>0</v>
      </c>
      <c r="L9279" s="5">
        <v>0</v>
      </c>
      <c r="M9279" s="5">
        <v>0</v>
      </c>
      <c r="N9279" s="19">
        <v>0</v>
      </c>
    </row>
    <row r="9280" spans="1:14" ht="15.75" hidden="1" customHeight="1" x14ac:dyDescent="0.2">
      <c r="A9280" s="14">
        <v>0</v>
      </c>
      <c r="B9280" s="16">
        <v>0</v>
      </c>
      <c r="C9280" s="14">
        <v>0</v>
      </c>
      <c r="D9280" s="17">
        <v>0</v>
      </c>
      <c r="E9280" s="5">
        <v>0</v>
      </c>
      <c r="F9280" s="5">
        <v>0</v>
      </c>
      <c r="G9280" s="5">
        <v>0</v>
      </c>
      <c r="H9280" s="5">
        <v>0</v>
      </c>
      <c r="I9280" s="5">
        <v>0</v>
      </c>
      <c r="J9280" s="5">
        <v>0</v>
      </c>
      <c r="K9280" s="5">
        <v>0</v>
      </c>
      <c r="L9280" s="5">
        <v>0</v>
      </c>
      <c r="M9280" s="5">
        <v>0</v>
      </c>
      <c r="N9280" s="19">
        <v>0</v>
      </c>
    </row>
    <row r="9281" spans="1:14" ht="15.75" hidden="1" customHeight="1" x14ac:dyDescent="0.2">
      <c r="A9281" s="14">
        <v>0</v>
      </c>
      <c r="B9281" s="16">
        <v>0</v>
      </c>
      <c r="C9281" s="14">
        <v>0</v>
      </c>
      <c r="D9281" s="17">
        <v>0</v>
      </c>
      <c r="E9281" s="5">
        <v>0</v>
      </c>
      <c r="F9281" s="5">
        <v>0</v>
      </c>
      <c r="G9281" s="5">
        <v>0</v>
      </c>
      <c r="H9281" s="5">
        <v>0</v>
      </c>
      <c r="I9281" s="5">
        <v>0</v>
      </c>
      <c r="J9281" s="5">
        <v>0</v>
      </c>
      <c r="K9281" s="5">
        <v>0</v>
      </c>
      <c r="L9281" s="5">
        <v>0</v>
      </c>
      <c r="M9281" s="5">
        <v>0</v>
      </c>
      <c r="N9281" s="19">
        <v>0</v>
      </c>
    </row>
    <row r="9282" spans="1:14" ht="15.75" hidden="1" customHeight="1" x14ac:dyDescent="0.2">
      <c r="A9282" s="14">
        <v>0</v>
      </c>
      <c r="B9282" s="16">
        <v>0</v>
      </c>
      <c r="C9282" s="14">
        <v>0</v>
      </c>
      <c r="D9282" s="17">
        <v>0</v>
      </c>
      <c r="E9282" s="5">
        <v>0</v>
      </c>
      <c r="F9282" s="5">
        <v>0</v>
      </c>
      <c r="G9282" s="5">
        <v>0</v>
      </c>
      <c r="H9282" s="5">
        <v>0</v>
      </c>
      <c r="I9282" s="5">
        <v>0</v>
      </c>
      <c r="J9282" s="5">
        <v>0</v>
      </c>
      <c r="K9282" s="5">
        <v>0</v>
      </c>
      <c r="L9282" s="5">
        <v>0</v>
      </c>
      <c r="M9282" s="5">
        <v>0</v>
      </c>
      <c r="N9282" s="19">
        <v>0</v>
      </c>
    </row>
    <row r="9283" spans="1:14" ht="15.75" hidden="1" customHeight="1" x14ac:dyDescent="0.2">
      <c r="A9283" s="14">
        <v>0</v>
      </c>
      <c r="B9283" s="16">
        <v>0</v>
      </c>
      <c r="C9283" s="14">
        <v>0</v>
      </c>
      <c r="D9283" s="17">
        <v>0</v>
      </c>
      <c r="E9283" s="5">
        <v>0</v>
      </c>
      <c r="F9283" s="5">
        <v>0</v>
      </c>
      <c r="G9283" s="5">
        <v>0</v>
      </c>
      <c r="H9283" s="5">
        <v>0</v>
      </c>
      <c r="I9283" s="5">
        <v>0</v>
      </c>
      <c r="J9283" s="5">
        <v>0</v>
      </c>
      <c r="K9283" s="5">
        <v>0</v>
      </c>
      <c r="L9283" s="5">
        <v>0</v>
      </c>
      <c r="M9283" s="5">
        <v>0</v>
      </c>
      <c r="N9283" s="19">
        <v>0</v>
      </c>
    </row>
    <row r="9284" spans="1:14" ht="15.75" hidden="1" customHeight="1" x14ac:dyDescent="0.2">
      <c r="A9284" s="14">
        <v>0</v>
      </c>
      <c r="B9284" s="16">
        <v>0</v>
      </c>
      <c r="C9284" s="14">
        <v>0</v>
      </c>
      <c r="D9284" s="17">
        <v>0</v>
      </c>
      <c r="E9284" s="5">
        <v>0</v>
      </c>
      <c r="F9284" s="5">
        <v>0</v>
      </c>
      <c r="G9284" s="5">
        <v>0</v>
      </c>
      <c r="H9284" s="5">
        <v>0</v>
      </c>
      <c r="I9284" s="5">
        <v>0</v>
      </c>
      <c r="J9284" s="5">
        <v>0</v>
      </c>
      <c r="K9284" s="5">
        <v>0</v>
      </c>
      <c r="L9284" s="5">
        <v>0</v>
      </c>
      <c r="M9284" s="5">
        <v>0</v>
      </c>
      <c r="N9284" s="19">
        <v>0</v>
      </c>
    </row>
    <row r="9285" spans="1:14" ht="15.75" hidden="1" customHeight="1" x14ac:dyDescent="0.2">
      <c r="A9285" s="14">
        <v>0</v>
      </c>
      <c r="B9285" s="16">
        <v>0</v>
      </c>
      <c r="C9285" s="14">
        <v>0</v>
      </c>
      <c r="D9285" s="17">
        <v>0</v>
      </c>
      <c r="E9285" s="5">
        <v>0</v>
      </c>
      <c r="F9285" s="5">
        <v>0</v>
      </c>
      <c r="G9285" s="5">
        <v>0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0</v>
      </c>
      <c r="N9285" s="19">
        <v>0</v>
      </c>
    </row>
    <row r="9286" spans="1:14" ht="15.75" hidden="1" customHeight="1" x14ac:dyDescent="0.2">
      <c r="A9286" s="14">
        <v>0</v>
      </c>
      <c r="B9286" s="16">
        <v>0</v>
      </c>
      <c r="C9286" s="14">
        <v>0</v>
      </c>
      <c r="D9286" s="17">
        <v>0</v>
      </c>
      <c r="E9286" s="5">
        <v>0</v>
      </c>
      <c r="F9286" s="5">
        <v>0</v>
      </c>
      <c r="G9286" s="5">
        <v>0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  <c r="M9286" s="5">
        <v>0</v>
      </c>
      <c r="N9286" s="19">
        <v>0</v>
      </c>
    </row>
    <row r="9287" spans="1:14" ht="15.75" hidden="1" customHeight="1" x14ac:dyDescent="0.2">
      <c r="A9287" s="14">
        <v>0</v>
      </c>
      <c r="B9287" s="16">
        <v>0</v>
      </c>
      <c r="C9287" s="14">
        <v>0</v>
      </c>
      <c r="D9287" s="17">
        <v>0</v>
      </c>
      <c r="E9287" s="5">
        <v>0</v>
      </c>
      <c r="F9287" s="5">
        <v>0</v>
      </c>
      <c r="G9287" s="5">
        <v>0</v>
      </c>
      <c r="H9287" s="5">
        <v>0</v>
      </c>
      <c r="I9287" s="5">
        <v>0</v>
      </c>
      <c r="J9287" s="5">
        <v>0</v>
      </c>
      <c r="K9287" s="5">
        <v>0</v>
      </c>
      <c r="L9287" s="5">
        <v>0</v>
      </c>
      <c r="M9287" s="5">
        <v>0</v>
      </c>
      <c r="N9287" s="19">
        <v>0</v>
      </c>
    </row>
    <row r="9288" spans="1:14" ht="15.75" hidden="1" customHeight="1" x14ac:dyDescent="0.2">
      <c r="A9288" s="14">
        <v>0</v>
      </c>
      <c r="B9288" s="16">
        <v>0</v>
      </c>
      <c r="C9288" s="14">
        <v>0</v>
      </c>
      <c r="D9288" s="17">
        <v>0</v>
      </c>
      <c r="E9288" s="5">
        <v>0</v>
      </c>
      <c r="F9288" s="5">
        <v>0</v>
      </c>
      <c r="G9288" s="5">
        <v>0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0</v>
      </c>
      <c r="N9288" s="19">
        <v>0</v>
      </c>
    </row>
    <row r="9289" spans="1:14" ht="15.75" hidden="1" customHeight="1" x14ac:dyDescent="0.2">
      <c r="A9289" s="14">
        <v>0</v>
      </c>
      <c r="B9289" s="16">
        <v>0</v>
      </c>
      <c r="C9289" s="14">
        <v>0</v>
      </c>
      <c r="D9289" s="17">
        <v>0</v>
      </c>
      <c r="E9289" s="5">
        <v>0</v>
      </c>
      <c r="F9289" s="5">
        <v>0</v>
      </c>
      <c r="G9289" s="5">
        <v>0</v>
      </c>
      <c r="H9289" s="5">
        <v>0</v>
      </c>
      <c r="I9289" s="5">
        <v>0</v>
      </c>
      <c r="J9289" s="5">
        <v>0</v>
      </c>
      <c r="K9289" s="5">
        <v>0</v>
      </c>
      <c r="L9289" s="5">
        <v>0</v>
      </c>
      <c r="M9289" s="5">
        <v>0</v>
      </c>
      <c r="N9289" s="19">
        <v>0</v>
      </c>
    </row>
    <row r="9290" spans="1:14" ht="15.75" hidden="1" customHeight="1" x14ac:dyDescent="0.2">
      <c r="A9290" s="14">
        <v>0</v>
      </c>
      <c r="B9290" s="16">
        <v>0</v>
      </c>
      <c r="C9290" s="14">
        <v>0</v>
      </c>
      <c r="D9290" s="17">
        <v>0</v>
      </c>
      <c r="E9290" s="5">
        <v>0</v>
      </c>
      <c r="F9290" s="5">
        <v>0</v>
      </c>
      <c r="G9290" s="5">
        <v>0</v>
      </c>
      <c r="H9290" s="5">
        <v>0</v>
      </c>
      <c r="I9290" s="5">
        <v>0</v>
      </c>
      <c r="J9290" s="5">
        <v>0</v>
      </c>
      <c r="K9290" s="5">
        <v>0</v>
      </c>
      <c r="L9290" s="5">
        <v>0</v>
      </c>
      <c r="M9290" s="5">
        <v>0</v>
      </c>
      <c r="N9290" s="19">
        <v>0</v>
      </c>
    </row>
    <row r="9291" spans="1:14" ht="15.75" hidden="1" customHeight="1" x14ac:dyDescent="0.2">
      <c r="A9291" s="14">
        <v>0</v>
      </c>
      <c r="B9291" s="16">
        <v>0</v>
      </c>
      <c r="C9291" s="14">
        <v>0</v>
      </c>
      <c r="D9291" s="17">
        <v>0</v>
      </c>
      <c r="E9291" s="5">
        <v>0</v>
      </c>
      <c r="F9291" s="5">
        <v>0</v>
      </c>
      <c r="G9291" s="5">
        <v>0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0</v>
      </c>
      <c r="N9291" s="19">
        <v>0</v>
      </c>
    </row>
    <row r="9292" spans="1:14" ht="15.75" hidden="1" customHeight="1" x14ac:dyDescent="0.2">
      <c r="A9292" s="14">
        <v>0</v>
      </c>
      <c r="B9292" s="16">
        <v>0</v>
      </c>
      <c r="C9292" s="14">
        <v>0</v>
      </c>
      <c r="D9292" s="17">
        <v>0</v>
      </c>
      <c r="E9292" s="5">
        <v>0</v>
      </c>
      <c r="F9292" s="5">
        <v>0</v>
      </c>
      <c r="G9292" s="5">
        <v>0</v>
      </c>
      <c r="H9292" s="5">
        <v>0</v>
      </c>
      <c r="I9292" s="5">
        <v>0</v>
      </c>
      <c r="J9292" s="5">
        <v>0</v>
      </c>
      <c r="K9292" s="5">
        <v>0</v>
      </c>
      <c r="L9292" s="5">
        <v>0</v>
      </c>
      <c r="M9292" s="5">
        <v>0</v>
      </c>
      <c r="N9292" s="19">
        <v>0</v>
      </c>
    </row>
    <row r="9293" spans="1:14" ht="15.75" hidden="1" customHeight="1" x14ac:dyDescent="0.2">
      <c r="A9293" s="14">
        <v>0</v>
      </c>
      <c r="B9293" s="16">
        <v>0</v>
      </c>
      <c r="C9293" s="14">
        <v>0</v>
      </c>
      <c r="D9293" s="17">
        <v>0</v>
      </c>
      <c r="E9293" s="5">
        <v>0</v>
      </c>
      <c r="F9293" s="5">
        <v>0</v>
      </c>
      <c r="G9293" s="5">
        <v>0</v>
      </c>
      <c r="H9293" s="5">
        <v>0</v>
      </c>
      <c r="I9293" s="5">
        <v>0</v>
      </c>
      <c r="J9293" s="5">
        <v>0</v>
      </c>
      <c r="K9293" s="5">
        <v>0</v>
      </c>
      <c r="L9293" s="5">
        <v>0</v>
      </c>
      <c r="M9293" s="5">
        <v>0</v>
      </c>
      <c r="N9293" s="19">
        <v>0</v>
      </c>
    </row>
    <row r="9294" spans="1:14" ht="15.75" hidden="1" customHeight="1" x14ac:dyDescent="0.2">
      <c r="A9294" s="14">
        <v>0</v>
      </c>
      <c r="B9294" s="16">
        <v>0</v>
      </c>
      <c r="C9294" s="14">
        <v>0</v>
      </c>
      <c r="D9294" s="17">
        <v>0</v>
      </c>
      <c r="E9294" s="5">
        <v>0</v>
      </c>
      <c r="F9294" s="5">
        <v>0</v>
      </c>
      <c r="G9294" s="5">
        <v>0</v>
      </c>
      <c r="H9294" s="5">
        <v>0</v>
      </c>
      <c r="I9294" s="5">
        <v>0</v>
      </c>
      <c r="J9294" s="5">
        <v>0</v>
      </c>
      <c r="K9294" s="5">
        <v>0</v>
      </c>
      <c r="L9294" s="5">
        <v>0</v>
      </c>
      <c r="M9294" s="5">
        <v>0</v>
      </c>
      <c r="N9294" s="19">
        <v>0</v>
      </c>
    </row>
    <row r="9295" spans="1:14" ht="15.75" hidden="1" customHeight="1" x14ac:dyDescent="0.2">
      <c r="A9295" s="14">
        <v>0</v>
      </c>
      <c r="B9295" s="16">
        <v>0</v>
      </c>
      <c r="C9295" s="14">
        <v>0</v>
      </c>
      <c r="D9295" s="17">
        <v>0</v>
      </c>
      <c r="E9295" s="5">
        <v>0</v>
      </c>
      <c r="F9295" s="5">
        <v>0</v>
      </c>
      <c r="G9295" s="5">
        <v>0</v>
      </c>
      <c r="H9295" s="5">
        <v>0</v>
      </c>
      <c r="I9295" s="5">
        <v>0</v>
      </c>
      <c r="J9295" s="5">
        <v>0</v>
      </c>
      <c r="K9295" s="5">
        <v>0</v>
      </c>
      <c r="L9295" s="5">
        <v>0</v>
      </c>
      <c r="M9295" s="5">
        <v>0</v>
      </c>
      <c r="N9295" s="19">
        <v>0</v>
      </c>
    </row>
    <row r="9296" spans="1:14" ht="15.75" hidden="1" customHeight="1" x14ac:dyDescent="0.2">
      <c r="A9296" s="14">
        <v>0</v>
      </c>
      <c r="B9296" s="16">
        <v>0</v>
      </c>
      <c r="C9296" s="14">
        <v>0</v>
      </c>
      <c r="D9296" s="17">
        <v>0</v>
      </c>
      <c r="E9296" s="5">
        <v>0</v>
      </c>
      <c r="F9296" s="5">
        <v>0</v>
      </c>
      <c r="G9296" s="5">
        <v>0</v>
      </c>
      <c r="H9296" s="5">
        <v>0</v>
      </c>
      <c r="I9296" s="5">
        <v>0</v>
      </c>
      <c r="J9296" s="5">
        <v>0</v>
      </c>
      <c r="K9296" s="5">
        <v>0</v>
      </c>
      <c r="L9296" s="5">
        <v>0</v>
      </c>
      <c r="M9296" s="5">
        <v>0</v>
      </c>
      <c r="N9296" s="19">
        <v>0</v>
      </c>
    </row>
    <row r="9297" spans="1:14" ht="15.75" hidden="1" customHeight="1" x14ac:dyDescent="0.2">
      <c r="A9297" s="14">
        <v>0</v>
      </c>
      <c r="B9297" s="16">
        <v>0</v>
      </c>
      <c r="C9297" s="14">
        <v>0</v>
      </c>
      <c r="D9297" s="17">
        <v>0</v>
      </c>
      <c r="E9297" s="5">
        <v>0</v>
      </c>
      <c r="F9297" s="5">
        <v>0</v>
      </c>
      <c r="G9297" s="5">
        <v>0</v>
      </c>
      <c r="H9297" s="5">
        <v>0</v>
      </c>
      <c r="I9297" s="5">
        <v>0</v>
      </c>
      <c r="J9297" s="5">
        <v>0</v>
      </c>
      <c r="K9297" s="5">
        <v>0</v>
      </c>
      <c r="L9297" s="5">
        <v>0</v>
      </c>
      <c r="M9297" s="5">
        <v>0</v>
      </c>
      <c r="N9297" s="19">
        <v>0</v>
      </c>
    </row>
    <row r="9298" spans="1:14" ht="15.75" hidden="1" customHeight="1" x14ac:dyDescent="0.2">
      <c r="A9298" s="14">
        <v>0</v>
      </c>
      <c r="B9298" s="16">
        <v>0</v>
      </c>
      <c r="C9298" s="14">
        <v>0</v>
      </c>
      <c r="D9298" s="17">
        <v>0</v>
      </c>
      <c r="E9298" s="5">
        <v>0</v>
      </c>
      <c r="F9298" s="5">
        <v>0</v>
      </c>
      <c r="G9298" s="5">
        <v>0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  <c r="M9298" s="5">
        <v>0</v>
      </c>
      <c r="N9298" s="19">
        <v>0</v>
      </c>
    </row>
    <row r="9299" spans="1:14" ht="15.75" hidden="1" customHeight="1" x14ac:dyDescent="0.2">
      <c r="A9299" s="14">
        <v>0</v>
      </c>
      <c r="B9299" s="16">
        <v>0</v>
      </c>
      <c r="C9299" s="14">
        <v>0</v>
      </c>
      <c r="D9299" s="17">
        <v>0</v>
      </c>
      <c r="E9299" s="5">
        <v>0</v>
      </c>
      <c r="F9299" s="5">
        <v>0</v>
      </c>
      <c r="G9299" s="5">
        <v>0</v>
      </c>
      <c r="H9299" s="5">
        <v>0</v>
      </c>
      <c r="I9299" s="5">
        <v>0</v>
      </c>
      <c r="J9299" s="5">
        <v>0</v>
      </c>
      <c r="K9299" s="5">
        <v>0</v>
      </c>
      <c r="L9299" s="5">
        <v>0</v>
      </c>
      <c r="M9299" s="5">
        <v>0</v>
      </c>
      <c r="N9299" s="19">
        <v>0</v>
      </c>
    </row>
    <row r="9300" spans="1:14" ht="15.75" hidden="1" customHeight="1" x14ac:dyDescent="0.2">
      <c r="A9300" s="14">
        <v>0</v>
      </c>
      <c r="B9300" s="16">
        <v>0</v>
      </c>
      <c r="C9300" s="14">
        <v>0</v>
      </c>
      <c r="D9300" s="17">
        <v>0</v>
      </c>
      <c r="E9300" s="5">
        <v>0</v>
      </c>
      <c r="F9300" s="5">
        <v>0</v>
      </c>
      <c r="G9300" s="5">
        <v>0</v>
      </c>
      <c r="H9300" s="5">
        <v>0</v>
      </c>
      <c r="I9300" s="5">
        <v>0</v>
      </c>
      <c r="J9300" s="5">
        <v>0</v>
      </c>
      <c r="K9300" s="5">
        <v>0</v>
      </c>
      <c r="L9300" s="5">
        <v>0</v>
      </c>
      <c r="M9300" s="5">
        <v>0</v>
      </c>
      <c r="N9300" s="19">
        <v>0</v>
      </c>
    </row>
    <row r="9301" spans="1:14" ht="15.75" customHeight="1" x14ac:dyDescent="0.2">
      <c r="A9301" s="14">
        <v>0</v>
      </c>
      <c r="B9301" s="16">
        <v>0</v>
      </c>
      <c r="C9301" s="14">
        <v>0</v>
      </c>
      <c r="D9301" s="17">
        <v>0</v>
      </c>
      <c r="E9301" s="5">
        <v>0</v>
      </c>
      <c r="F9301" s="5">
        <v>0</v>
      </c>
      <c r="G9301" s="5">
        <v>0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0</v>
      </c>
      <c r="N9301" s="19">
        <v>0</v>
      </c>
    </row>
    <row r="9302" spans="1:14" ht="15.75" customHeight="1" x14ac:dyDescent="0.2">
      <c r="A9302" s="24">
        <v>0</v>
      </c>
      <c r="B9302" s="24">
        <v>0</v>
      </c>
      <c r="C9302" s="24">
        <v>0</v>
      </c>
      <c r="D9302" s="24">
        <v>0</v>
      </c>
      <c r="E9302" s="5">
        <v>0</v>
      </c>
      <c r="F9302" s="24">
        <v>0</v>
      </c>
      <c r="G9302" s="24">
        <v>0</v>
      </c>
      <c r="H9302" s="24">
        <v>0</v>
      </c>
      <c r="I9302" s="24">
        <v>0</v>
      </c>
      <c r="J9302" s="24">
        <v>0</v>
      </c>
      <c r="K9302" s="24">
        <v>0</v>
      </c>
      <c r="L9302" s="24">
        <v>0</v>
      </c>
      <c r="M9302" s="24">
        <v>0</v>
      </c>
      <c r="N9302" s="23">
        <v>0</v>
      </c>
    </row>
  </sheetData>
  <sheetProtection formatCells="0" formatColumns="0" formatRows="0" insertColumns="0" insertRows="0" deleteColumns="0" deleteRows="0"/>
  <autoFilter ref="B4:N9300">
    <filterColumn colId="3">
      <filters>
        <filter val="#REF!"/>
        <filter val="（英文版）トーキョー・ルック・ブック　The Tokyo Look Book"/>
        <filter val="[アニメむかしむかし絵本] うらしまたろう"/>
        <filter val="[アニメむかしむかし絵本] きんたろう"/>
        <filter val="[あべすすむの教育えほん] あかずきん"/>
        <filter val="[あべすすむの教育えほん] とうきょう"/>
        <filter val="[じぶんで読む日本むかし話] したきりすずめ"/>
        <filter val="[じぶんで読む日本むかし話] はなさかじい"/>
        <filter val="[じぶんで読む日本むかし話]さるかにむかししっぽのつり"/>
        <filter val="[よい子とママのアニメ絵本]そんごうく"/>
        <filter val="[世界名作アニメ絵本] オズのまほうつかい"/>
        <filter val="[世界名作アニメ絵本] おもちゃのへいたい"/>
        <filter val="[世界名作アニメ絵本] はくちょうのみずうみ"/>
        <filter val="[世界名作アニメ絵本] 赤いくつ"/>
        <filter val="[日本昔ばなしアニメ絵本] きんたろう"/>
        <filter val="[日本昔ばなしアニメ絵本] ももたろう"/>
        <filter val="〈ベトナムで学ぶ学生のための　日本語教科書（初級）準拠〉_x000a_文型テスト問題"/>
        <filter val="〈ベトナムで学ぶ学生のための　日本語教科書（初級）準拠〉_x000a_語彙リストと文法説明"/>
        <filter val="〈主婦〉の誕生"/>
        <filter val="〈日本の昔話〉かさじぞう"/>
        <filter val="〈日本の昔話〉くわずにょうぼう"/>
        <filter val="〈日本の昔話〉こぶじいさま"/>
        <filter val="〈日本の昔話〉だいくとおにろく"/>
        <filter val="〈日本の昔話〉にぎりめしごろごろ"/>
        <filter val="〈日本の昔話〉まのいいりょうし"/>
        <filter val="「51歳の左遷」からすべては始まった　大逆転のリーダーシップ論"/>
        <filter val="「JF日本語教育スタンダード」準拠コース事例集2015−JF講座における実践"/>
        <filter val="「ガード下」の誕生"/>
        <filter val="「かわいい」論"/>
        <filter val="「できる日本語」準拠　漢字たまご　初中級"/>
        <filter val="「できる日本語」準拠　漢字たまご　初級　CD付き"/>
        <filter val="「どうやって教える？」にお答えします　日本語の教え方ABC"/>
        <filter val="「なぜ？」から始める現代アート"/>
        <filter val="「なぜ？」がわかる　激動の世界現代史㊤革命と大戦"/>
        <filter val="「なぜ？」がわかる　激動の世界現代史㊦民族と宗教の衝突"/>
        <filter val="「まつり」の食文化"/>
        <filter val="「伝わる文章」が書ける 作文の技術 名文記者が教える65のコツ"/>
        <filter val="「大学生」になるための日本語２"/>
        <filter val="「大東亜」戦争を知っていますか"/>
        <filter val="「婚活」現象の社会学"/>
        <filter val="「安南王国」の夢　ベトナム独立を支援した日本人"/>
        <filter val="「平成」論"/>
        <filter val="「性愛」格着論"/>
        <filter val="「悪」と戦う"/>
        <filter val="「日本人」という病"/>
        <filter val="「日本人論」再考"/>
        <filter val="「日本文化論」の変容"/>
        <filter val="「日本語能力試験｣対策　にほんごチャレンジ　N4　ことば"/>
        <filter val="「日本語能力試験｣対策　にほんごチャレンジ　N4　文法と読む練習"/>
        <filter val="「日本語能力試験｣対策　にほんごチャレンジ　N4-5　かんじ"/>
        <filter val="「日本語能力試験」対策 日本語総まとめ N1 聴解"/>
        <filter val="「日本語能力試験」対策 日本語総まとめ N2 聴解"/>
        <filter val="「日本語能力試験」新傾向対応　聞いて　書いて　覚える_x000a_カタカナ語　スピードマスター"/>
        <filter val="「日本語能力試験対策」日本語総まとめＮ１・文法"/>
        <filter val="「日本語能力試験対策」日本語総まとめＮ１・漢字"/>
        <filter val="「日本語能力試験対策」日本語総まとめＮ１・語彙"/>
        <filter val="「日本語能力試験対策」日本語総まとめＮ１・読解"/>
        <filter val="「日本語能力試験対策」日本語総まとめＮ2・文法"/>
        <filter val="「日本語能力試験対策」日本語総まとめＮ2・漢字"/>
        <filter val="「日本語能力試験対策」日本語総まとめＮ2・語彙"/>
        <filter val="「日本語能力試験対策」日本語総まとめＮ2・読解"/>
        <filter val="「日本語能力試験対策」日本語総まとめＮ3・文法"/>
        <filter val="「日本語能力試験対策」日本語総まとめＮ3・漢字"/>
        <filter val="「日本語能力試験対策」日本語総まとめＮ3・聴解"/>
        <filter val="「日本語能力試験対策」日本語総まとめＮ3・語彙"/>
        <filter val="「日本語能力試験対策」日本語総まとめＮ3・読解"/>
        <filter val="「昔むかし」お伽話のこころ"/>
        <filter val="「朦朧」の時代"/>
        <filter val="「東京五山禅の文化」展"/>
        <filter val="「民都」大阪対「帝都」東京"/>
        <filter val="「法華経」を読む"/>
        <filter val="「爆心地」の芸術"/>
        <filter val="「甘え」の構造"/>
        <filter val="「空気」の研究"/>
        <filter val="「脱亜」の明治維新　岩倉使節団を追う旅から"/>
        <filter val="「自分の木」の下で"/>
        <filter val="「達人」の英語学習法　データが語る効果的な外国語習得法とは"/>
        <filter val="『 歩くひと PLUS 』 THE DIRECTOR’S CUT"/>
        <filter val="『鉄腕アトム』の時代―映像産業の攻防"/>
        <filter val="【改訂版】どんなときどう使う　日本語表現文型500"/>
        <filter val="【改訂版】どんなときどう使う　日本語表現文型500 短文完成練習帳"/>
        <filter val="1 日15 分の漢字練習　上"/>
        <filter val="1 日15 分の漢字練習　下"/>
        <filter val="1.2.3でおしょうがつ"/>
        <filter val="100 Vietnamese painters and sculptors of the 20th century"/>
        <filter val="100万回の言い訳"/>
        <filter val="100万回生きたねこ"/>
        <filter val="11 時間　お腹の赤ちゃんは「人」ではないのですか"/>
        <filter val="11人いる"/>
        <filter val="13th Japan Media Arts Festival"/>
        <filter val="14th Japan Media Arts Festival"/>
        <filter val="14歳（フォーティーン）満州開拓村からの帰還"/>
        <filter val="15th Japan Media Art Festival Adwards-winning Book"/>
        <filter val="16th Domani：The art of Tomorrow exhibition"/>
        <filter val="16th Japan Media Arts Festival Award-winning Works"/>
        <filter val="17th Domani：The art of Tomorrow exhibition"/>
        <filter val="17th Japan Media Arts festival"/>
        <filter val="1800 câu đàm thoại tiếng Nhật thông dụng"/>
        <filter val="18th DOMANI: The Art of Tomorrow"/>
        <filter val="18th Japan Media Arts Festival Award-winning Works"/>
        <filter val="1968〈上〉若者たちの叛乱とその背景"/>
        <filter val="1968〈下〉叛乱の終焉とその遺産"/>
        <filter val="19th DOMANI: Reconsidering Japan"/>
        <filter val="19th Japan Media Arts Festival Award-winning Works"/>
        <filter val="1Q84 tập 1"/>
        <filter val="1Q84 tập 2"/>
        <filter val="1Q84 tập 3"/>
        <filter val="1Q84（文庫本）"/>
        <filter val="1Q84-1"/>
        <filter val="1Q84-2"/>
        <filter val="1Q84-3"/>
        <filter val="1R1分34秒"/>
        <filter val="1リットルの涙"/>
        <filter val="1日10分の発音練習"/>
        <filter val="1日１５分の漢字練習　中級　上"/>
        <filter val="1日１５分の漢字練習　中級　下"/>
        <filter val="2001 KANJI"/>
        <filter val="2004年日本語教育国際研究大会"/>
        <filter val="2007～2009年度・日本語教育能力検定試験合格するための問題集"/>
        <filter val="2009 ACCU_LRC Model Literacy Project for Women SMILE Asia joint monitoring Mission in Cambodia 24-26 June 2009"/>
        <filter val="2011日本語学校前調査"/>
        <filter val="2018年　日本語教育機関総覧　（ビザが取得できる日本語教育機関）"/>
        <filter val="20世紀の女性美術家と視覚表象の調査研究"/>
        <filter val="21st-Century Japanese Management New Systerms, Lasting Values"/>
        <filter val="21世紀こども百科 第2版 増補版"/>
        <filter val="21世紀を信じてみる戯曲集"/>
        <filter val="21世紀型スキル　学びと評価の新たなかたち"/>
        <filter val="21世紀型スキルとは何か－コンピテンシーに基づく教育改革の国際比較"/>
        <filter val="21世紀型スキルと諸外国の教育実践－求められる新しい能力育成"/>
        <filter val="21世紀日本の大戦略―島国から海洋国家へ"/>
        <filter val="21世紀高齢社会の基礎知識"/>
        <filter val="3 đêm trước giao thừa"/>
        <filter val="36フォトグラファーズ木村伊浜衛写真賞"/>
        <filter val="39℃ショック"/>
        <filter val="3年生からできる！モジュールを取り入れた外国語活動ＳＴＡＲＴ ＢＯＯＫ"/>
        <filter val="3ーThree"/>
        <filter val="45日間で基礎からわかる　日本語能力試験対策　2級　文法"/>
        <filter val="45日間で基礎からわかる　日本語能力試験対策　N2　文法　総まとめ"/>
        <filter val="45日間で完全マスター　日本語能力試験対策　N1　文法　総まとめ"/>
        <filter val="45日間で確かな実力!　日本語能力試験対　N1　漢字・語彙"/>
        <filter val="5 cm/s"/>
        <filter val="5 Mordern Japansese Novelists"/>
        <filter val="55歳からのハローライフ"/>
        <filter val="5愛のル-ル"/>
        <filter val="60年安保"/>
        <filter val="62 Sonnets and Definitions"/>
        <filter val="69"/>
        <filter val="９・１１の標的をつくった男"/>
        <filter val="9月のポピィ"/>
        <filter val="A Cappella"/>
        <filter val="A critical handbook of Japanese film directors from the Silent Era to the Present Day"/>
        <filter val="A Day in the Life"/>
        <filter val="A dictionary of advanced Japanese grammar"/>
        <filter val="A dictionary of intermediate Japanese grammar"/>
        <filter val="A Discourse by Three drunkards on government"/>
        <filter val="A Drunken Dream and Other Stories"/>
        <filter val="A Geisha’journey"/>
        <filter val="A Japanese Touch for your garden"/>
        <filter val="A Japanese Touch for your Home"/>
        <filter val="A kaieidoscope on strings 375 years of Edo Narionette Theatre youkiza"/>
        <filter val="A modern history of Japan from Tokugawa times to the present"/>
        <filter val="A personal matter"/>
        <filter val="A Room Where The Star-spangled Banner Cannot be Heard"/>
        <filter val="A Thousand Strands of Black Hair"/>
        <filter val="A True Novel I"/>
        <filter val="A True Novel II"/>
        <filter val="A Wild Haruki Chase"/>
        <filter val="A wild Haruki chase reading Murakami around the world"/>
        <filter val="A-A'"/>
        <filter val="abさんご"/>
        <filter val="Ác nhân"/>
        <filter val="Ác Ý"/>
        <filter val="ACCU Asia-Pacific ESD Photo message &quot;Celebration of Our Living Culture"/>
        <filter val="ACTFL-OPI入門-日本語学習者の「話す力」を各館敵に測る"/>
        <filter val="AELE言語教育評価研究　第３号　2013"/>
        <filter val="Aikido Weapons Techniques"/>
        <filter val="AKIRA KUROSAWA Master of Cinema"/>
        <filter val="Alice 19"/>
        <filter val="Alternatives 2005 - contemperary art space in Asia"/>
        <filter val="Âm Mưu Của Suzumiya Haruhi"/>
        <filter val="Amakusa"/>
        <filter val="American Pop Art: From the John and Kimiko Powers Collection"/>
        <filter val="Amrita"/>
        <filter val="An"/>
        <filter val="An Intellectual Dialogue between Japan and the Middle East: In Search of Shared Experiences"/>
        <filter val="An introduction to Japanese Society"/>
        <filter val="An introduction to Yokai culture: Monsters, Ghosts, and Outsiders in Japanese History"/>
        <filter val="And Then"/>
        <filter val="Anh chàng xe điện"/>
        <filter val="Ánh trăng"/>
        <filter val="Anima 10+"/>
        <filter val="Anime - From Akira to Howl's Moving Castle"/>
        <filter val="Annual Report of FY 2007"/>
        <filter val="Another"/>
        <filter val="Another 1"/>
        <filter val="Another 2"/>
        <filter val="Another S/0"/>
        <filter val="Ảo ảnh của thanh xuân"/>
        <filter val="Ảo dạ"/>
        <filter val="Arcade　Mania"/>
        <filter val="Archives of Studio Ghibli vol 1"/>
        <filter val="Archives of Studio Ghibli vol 2"/>
        <filter val="Archives of Studio Ghibli vol 3"/>
        <filter val="Archives of Studio Ghibli vol 4"/>
        <filter val="Archives of Studio Ghibli vol 5"/>
        <filter val="Artist File 2009"/>
        <filter val="Artist File 2013"/>
        <filter val="Artist File 2015 – Next Doors: Contemporary Art in Japan and Korea"/>
        <filter val="Artist Files 2010: The NACT Annual Show of Contemporary Art - Aernout MIK"/>
        <filter val="Artist Files 2010: The NACT Annual Show of Contemporary Art - Documents"/>
        <filter val="Artist Files 2010: The NACT Annual Show of Contemporary Art - FUKUDA Naoyo"/>
        <filter val="Artist Files 2010: The NACT Annual Show of Contemporary Art - ISHIDA Takashi"/>
        <filter val="Artist Files 2010: The NACT Annual Show of Contemporary Art - KUWAKUBO Toru"/>
        <filter val="Artist Files 2010: The NACT Annual Show of Contemporary Art - MINAMINO Kaoru"/>
        <filter val="Artist Files 2010: The NACT Annual Show of Contemporary Art - O Jun"/>
        <filter val="Artist Files 2010: The NACT Annual Show of Contemporary Art - SAITO Chisato"/>
        <filter val="Asiage・アジアージュ"/>
        <filter val="Asleep"/>
        <filter val="Assassination Classroom"/>
        <filter val="Asura Girl"/>
        <filter val="Autumn colors of Tokyo"/>
        <filter val="Ba nghìn thế giới thơm"/>
        <filter val="Bắc Cầu"/>
        <filter val="Bạch dạ hành"/>
        <filter val="Bài giảng chuyên đề nghiên cứu Nhật Bản - Giới và Luật"/>
        <filter val="Bài giảng Chuyên đề Nghiên cứu Nhật Bản - Lịch sử văn hóa - Xã hội"/>
        <filter val="Bài giảng Chuyên đề Nghiên cứu Nhật Bản - Nhật Bản và Châu Á"/>
        <filter val="Bài giảng chuyên đề nghiên cứu Nhật Bản - Pháp chế và Xã hội"/>
        <filter val="Bài giảng chuyên đề nghiên cứu Nhật Bản - Thảm họa và phục hưng"/>
        <filter val="Bài Hát Tuổi 17"/>
        <filter val="BAKUMAN"/>
        <filter val="Ballets Russes: The Art of Costume"/>
        <filter val="Bạn khác giới"/>
        <filter val="Bạn là duy nhất nhưng không bao giờ đơn độc"/>
        <filter val="Bản năng"/>
        <filter val="Bàn Tay Cho Em"/>
        <filter val="Bạn voi"/>
        <filter val="Basara"/>
        <filter val="BASHO - The Complete Haiku"/>
        <filter val="Basic Japanese - English Dictionary"/>
        <filter val="Basic Japanese-English Dictionary"/>
        <filter val="BASIC KANJI BOOK VO1 基本漢字400　第4版"/>
        <filter val="BASIC KANJI WORKBOOK"/>
        <filter val="BATTLE ROYALE"/>
        <filter val="Bầu Trời Tình Yêu - tập I"/>
        <filter val="Bầu Trời Tình Yêu - tập II"/>
        <filter val="Belka, Why Don't You Bark?"/>
        <filter val="Bên cầu giặt lụa"/>
        <filter val="Bên dòng sông Hằng"/>
        <filter val="Bên trong - tuyển tập truyện ngắn các nhà văn nữ Nhật Bản"/>
        <filter val="Between action and the unknown the art of Kazuo Shigara and Sadamasa Motonaga"/>
        <filter val="Beyond the Blossoming Fields"/>
        <filter val="Bí mật của Naoko"/>
        <filter val="Bí mật của nước"/>
        <filter val="Bí Quyết học chữ Hán trong tiếng Nhật"/>
        <filter val="Biên niên ký chim vặn dây cót"/>
        <filter val="Bleach"/>
        <filter val="Bốn chàng trai cùng nhau đi du lịch"/>
        <filter val="Bonds of civility Aesthetic networks and the political origins of Japanese culture"/>
        <filter val="Bóng ma ở Lexington"/>
        <filter val="Botchan - Cuộc nổi loạn ngoạn mục"/>
        <filter val="Bức Ảnh Dài Nhất Thế Giới"/>
        <filter val="Building Waves"/>
        <filter val="Bước chạy thanh xuân"/>
        <filter val="Bushido - The Soul of Japan - A classic essay on Samurai Ethics"/>
        <filter val="Bushido and the Art of Living: An Inquiry into Samurai Values"/>
        <filter val="Byebye Kitty!!! Between heaven &amp; hell in contemporary Japanese Art"/>
        <filter val="Ca tụng bóng tối"/>
        <filter val="Cageta Dường đua"/>
        <filter val="Cải cách giáo dục Nhật Bản"/>
        <filter val="Cái lưng muốn đá"/>
        <filter val="Cairo Conference on Japanese Studies - International symposium in Egypt 2006"/>
        <filter val="Calligraphy at your fingertips"/>
        <filter val="Calling You"/>
        <filter val="Cẩm Đình thi tuyển tập"/>
        <filter val="Căn hộ số 203"/>
        <filter val="Cánh bướm kimono"/>
        <filter val="Cánh cửa mặt trăng"/>
        <filter val="Cánh trăng Haiku"/>
        <filter val="Cáp Treo Tình Yêu"/>
        <filter val="Card Captor Sakura"/>
        <filter val="Cat Street"/>
        <filter val="Câu Trả Lời Chỉ Một"/>
        <filter val="Cezanne　Paris-Provence"/>
        <filter val="Challenges for Japan"/>
        <filter val="Chào mừng đến với NHK"/>
        <filter val="Chiếc nơ kỳ ảo của Hime"/>
        <filter val="Chiến lược, chính sách của các quốc gia và vùng lãnh thổ ở Đông Bắc Á về một số vấn đề nổi bật của khu vực giai đoạn 2011-2020"/>
        <filter val="Chihiro Art museum collection"/>
        <filter val="Chiko Bible"/>
        <filter val="Chopperman"/>
        <filter val="Chronicles of My Life - an American in the heart of Japan"/>
        <filter val="Chú chó gác Sao"/>
        <filter val="Chữ vạn"/>
        <filter val="Chúng Ta Sẽ Còn Gặp Lại"/>
        <filter val="Chuột giã bánh giầy - Những truyện cổ tích Nhật Bản hay nhất"/>
        <filter val="Chuyện đồng thoại Nhật Bản"/>
        <filter val="Chuyến hành trình của những con hạc giấy"/>
        <filter val="Chuyên luận Nhật Bản học"/>
        <filter val="Chuyến Tàu Đêm Trên Dải Ngân Hà"/>
        <filter val="CIAと戦後日本"/>
        <filter val="Climate Change Mesure in Asia: A review of Daily Life and Social/Economic Structure"/>
        <filter val="Cô dâu pháp sư"/>
        <filter val="Cô gái trong nắng"/>
        <filter val="Cô gái văn chương và gã khờ bị trói buộc tập 3"/>
        <filter val="Cô gái văn chương và hồn ma đói khát tập 2"/>
        <filter val="Cô gái văn chương và người hành hương than khóc tập 5"/>
        <filter val="Cô gái văn chương và nhà văn hướng về chúa trời (phần 1) tập 7"/>
        <filter val="Cô gái văn chương và nhà văn hướng về chúa trời (phần 2) tập 8"/>
        <filter val="Cô gái văn chương và tên hề thích chết 1"/>
        <filter val="Cô gái văn chương và thiên thần sa ngã tập 4"/>
        <filter val="Cô gái văn chương và tinh linh nước mang hoa mặt trăng tập 6"/>
        <filter val="Cô gái văn chương và Tuyển tập tình yêu - Tập 1"/>
        <filter val="Cô gái văn chương và Tuyển tập tình yêu - Tập 2"/>
        <filter val="Cô gái văn chương và Tuyển tập tình yêu - Tập 3"/>
        <filter val="Cô gái văn chương và Tuyển tập tình yêu - Tập 4"/>
        <filter val="Cô gái vượt thời gian"/>
        <filter val="Cô nàng quản trị"/>
        <filter val="Collins English - Japanese Dictionary"/>
        <filter val="Colorful"/>
        <filter val="Common Japanese Collaocations"/>
        <filter val="Compact Japanese Dictionary"/>
        <filter val="Comprehensive Piecebuilding initiatives of Young leaders in Asia ans Oceania: The Potentials of Culture and Education　March 2-15 2010"/>
        <filter val="Cơn Cáu Giận Của Suzumiya Haruhi"/>
        <filter val="Con đường này tiếp đến cửa miệng của một ai đó"/>
        <filter val="Con gái của ba"/>
        <filter val="Cơn lốc"/>
        <filter val="Cơn Phẫn Nộ Của Suzumiya Haruhi"/>
        <filter val="Conan"/>
        <filter val="Conan bộ đặc biệt"/>
        <filter val="Cổng thiền quét mây"/>
        <filter val="Công ty cung cấp yêu tinh"/>
        <filter val="COOL JAPAN GUIDE"/>
        <filter val="Cool tools"/>
        <filter val="Corporate Capitalism in Japan"/>
        <filter val="Cửa tiệm của những lá thư"/>
        <filter val="Cultural exchange between Brazil and Japan"/>
        <filter val="Cùng chơi với bé! Chúc bé ngủ ngon!!!"/>
        <filter val="Cùng chơi với bé! Đi tắm thật thích!!!"/>
        <filter val="Cùng chơi với bé! Nào, đánh răng nhé!!!"/>
        <filter val="Cùng chơi với bé! Ú òa!!!"/>
        <filter val="Cùng chơi với bé! Xin Chào!!!"/>
        <filter val="Cuộc Đời Một Kẻ Ngốc"/>
        <filter val="Cuộc gặp gỡ mùa hè"/>
        <filter val="Cuộc hẹn bình minh"/>
        <filter val="Cuộc Hẹn Từ Tương Lai"/>
        <filter val="Cuộc phiêu lưu của Crocket"/>
        <filter val="Cuộc săn cừu hoang"/>
        <filter val="Cuộc sống hoang dã"/>
        <filter val="Cuốn sách của sự kết thúc - I"/>
        <filter val="Cuốn sách của sự kết thúc - II"/>
        <filter val="Cuốn sách của sự kết thúc - III"/>
        <filter val="Cuốn sách của sự kết thúc - IV"/>
        <filter val="Curator meeting"/>
        <filter val="Cuurent state of Japanese Studies in Korea"/>
        <filter val="Dạ Khúc - Năm câu chuyện về âm nhạc và đêm buông"/>
        <filter val="Đại chiến Titan"/>
        <filter val="Đàm thoại Nhật Anh Việt"/>
        <filter val="Dangerous women, deadly words"/>
        <filter val="Dâu đêm đoạt mệnh"/>
        <filter val="Đầu tư nước ngoài của Nhật Bản và sự phụ thuộc kinh tế lẫn nhau ở châu Á"/>
        <filter val="Dawn - Four artists from Vietnam"/>
        <filter val="Để trở thành Samurai tiếng Nhật"/>
        <filter val="Death by Choice"/>
        <filter val="Death Note"/>
        <filter val="Đèn không hắt bóng"/>
        <filter val="Đến Nhật Bản học về cuộc đời"/>
        <filter val="Densho Origami_ Traditional Japanese Figures for everyone"/>
        <filter val="Đẹp và Buồn"/>
        <filter val="Đi cùng ánh sáng"/>
        <filter val="Diary of a mad old man"/>
        <filter val="Dịch vụ giao hàng của phù thủy Kiki tập 2"/>
        <filter val="Dịch vụ giao hàng của phù thủy Kiki tập 3"/>
        <filter val="Điềm tĩnh và nồng nhiệt - Đỏ"/>
        <filter val="Điềm tĩnh và nồng nhiệt - Lam"/>
        <filter val="Diệt slime suốt 300 năm, tôi level MAX lúc nào chẳng hay"/>
        <filter val="Diệt slime suốt 300 năm, tôi level MAX lúc nào chẳng hay - 2"/>
        <filter val="Diệt slime suốt 300 năm, tôi level MAX lúc nào chẳng hay - 3"/>
        <filter val="Diệt slime suốt 300 năm, tôi level MAX lúc nào chẳng hay - 4"/>
        <filter val="Diệt slime suốt 300 năm, tôi level MAX lúc nào chẳng hay - 5"/>
        <filter val="Điều kỳ diệu của tiệm tạp hóa Namiya"/>
        <filter val="Điệu Nhảy Của Shokupan"/>
        <filter val="Disaster Prevention and People: Working Towards the Creation of a Strong Society  From 20 to 31 January, 2011"/>
        <filter val="Discovering Japan - A new Regional Geography"/>
        <filter val="Distant Thunder"/>
        <filter val="Divisionism from Van Gogh and Seurat to Mondrian"/>
        <filter val="Đời du nữ"/>
        <filter val="Đôi mắt ấy vẫn ở trên giường"/>
        <filter val="Đối sách của các quốc gia và vùng lãnh thổ Đông Bắc Á về biến đổi khí hậu và các vấn đề môi trường giai đoạn 2001-2020"/>
        <filter val="Đối sách của các quốc gia và vùng lãnh thổ Đông Bắc Á về chuyển đổi mô hình tăng trưởng và thúc đẩy hội nhập kinh tế giai đoạn 2011-2020"/>
        <filter val="Đời Yakuza"/>
        <filter val="Đom đóm"/>
        <filter val="Domani：The art of Tomorrow 2009 exhibition&quot;"/>
        <filter val="Domani：The art of Tomorrow 2010 exhibition"/>
        <filter val="Domani：The art of Tomorrow 2013 exhibition"/>
        <filter val="Đơn Phương"/>
        <filter val="Đồng thoại đen"/>
        <filter val="Doraemon Plus"/>
        <filter val="Doraemon. Gadget Cat from the Future"/>
        <filter val="Đôrêmon"/>
        <filter val="Đoremon truyện dài"/>
        <filter val="Double Joker"/>
        <filter val="ＤＯＵＢＴ！"/>
        <filter val="Dr.Hideyo Noguchi"/>
        <filter val="Dragonball"/>
        <filter val="Du học Nhật Bản"/>
        <filter val="Duy tân thập kiệt"/>
        <filter val="Eat sleep sit"/>
        <filter val="Edo Cultrue - Daily life and Diversions in Urban Japan 1600-1868"/>
        <filter val="Edo Japan Encounters the World: Conversations Between Donald Keene and Shiba Ryoutarou"/>
        <filter val="Effective Environmental Management in Developing Countries"/>
        <filter val="Em sẽ đến cùng cơn mưa"/>
        <filter val="Encyclopedia 8(Corot to Desdemona)"/>
        <filter val="Encyclopedia 9(Desert to Egret)"/>
        <filter val="Encyclopedia America 15(Indian to Jeffer)"/>
        <filter val="Encyclopedia Americana 1 (A to Anjou)"/>
        <filter val="Encyclopedia Americana 10(Egypt to Falsetto)"/>
        <filter val="Encyclopedia Americana 11(Falstaff to Francke)"/>
        <filter val="Encyclopedia Americana 12(Franco to Goethal)"/>
        <filter val="Encyclopedia Americana 13(Goetheto Hearst)"/>
        <filter val="Encyclopedia Americana 14(Heart to India)"/>
        <filter val="Encyclopedia Americana 16 (Jefferson to Latin)"/>
        <filter val="Encyclopedia Americana 17(Latin America to Lytton)"/>
        <filter val="Encyclopedia Americana 18(M to Mexico City)"/>
        <filter val="Encyclopedia Americana 19 (Meyer to Nauvoo)"/>
        <filter val="Encyclopedia Americana 2 (Ankara to Azusa)"/>
        <filter val="Encyclopedia Americana 20 (Navajo to Opium)"/>
        <filter val="Encyclopedia Americana 21 (Oporto to Photoengraving )"/>
        <filter val="Encyclopedia Americana 22 (Photography to Pumpkin)"/>
        <filter val="Encyclopedia Americana 23 (Pumps to Russell)"/>
        <filter val="Encyclopedia Americana 24 (Russia to Skimmer)"/>
        <filter val="Encyclopedia Americana 25(Skin to Sumac)"/>
        <filter val="Encyclopedia Americana 26 (Sumatra to Trampoline)"/>
        <filter val="Encyclopedia Americana 27(Trance to Venial Sin)"/>
        <filter val="Encyclopedia Americana 28(Venice to Wilmot, John)"/>
        <filter val="Encyclopedia Americana 29 (Wilmot Proviso to Zygote)"/>
        <filter val="Encyclopedia Americana 3 (B to Birling)"/>
        <filter val="Encyclopedia Americana 30 (Index)"/>
        <filter val="Encyclopedia Americana 5 (Burma to Cathay)"/>
        <filter val="Encyclopedia Americana 6(Cathedrals to Civil war)"/>
        <filter val="Encyclopedia Americana 7(Civilization to Coronium)"/>
        <filter val="Erin học tiếng Nhật"/>
        <filter val="Erotic Grotesque Nonsense: The Mass Culture of Japanese Modern Times"/>
        <filter val="ESD Journey of Hope"/>
        <filter val="ESD Journey of hope Final report of the Asia-Pacific forum for ESD educators and Facilitators Tokyo, Japan, 22-24 August 2009"/>
        <filter val="Essays on the History of Scientific Thought in Modern Japan"/>
        <filter val="etude for everyday life"/>
        <filter val="Ever After"/>
        <filter val="Every Day a Good Day - Fifteen Lessons I learned about  happiness from Japanese tea culture"/>
        <filter val="Exploring Museums in Kyoto"/>
        <filter val="Facts and Fundamentals of Japanese swords A collector`s guide"/>
        <filter val="Family and social policy in Japan"/>
        <filter val="Fate/Zero 1 - Cuộc chiến chén thánh lần IV"/>
        <filter val="Fifteen lectures on Showa Japan: Road to the Pacific War in Recent Historiography"/>
        <filter val="Financial Policy and central banking in Japan"/>
        <filter val="Fiscal 2011-2012 The Japan Foudation Program Guidelines"/>
        <filter val="Flower Petals Fall, but the Flower Endures"/>
        <filter val="Flowers of Grass"/>
        <filter val="Friendship across the Seas: The US Navy and the Japan Maritime Self-Defense Force"/>
        <filter val="From The Fatherland, with Love"/>
        <filter val="Frontline scientific research projects advanced in Japan"/>
        <filter val="Frozen Dreams"/>
        <filter val="FUKAMI　Immersion in the Art and Aesthetics of Japan"/>
        <filter val="FUKUSA japanese gift covers"/>
        <filter val="Fukuzawa Yukichi và Nguyễn Trường Tộ - Tư tưởng cải cách giáo dục"/>
        <filter val="Gadget"/>
        <filter val="Gender and Development - The Japanese Experience in comparative perspective"/>
        <filter val="Get　Backers〜奪還屋〜"/>
        <filter val="Getting closer to japan. 日本語を知る"/>
        <filter val="Giai điệu bầu trời"/>
        <filter val="Giải phẫu cái tự ngã: Cá nhân chọi với xã hội"/>
        <filter val="Giải phẫu sự phụ thuộc"/>
        <filter val="Giáo sư và công thức toán"/>
        <filter val="Gift Wrapping With Textiles"/>
        <filter val="Gift wrapping-Creative ideas from Japan"/>
        <filter val="Given forms"/>
        <filter val="Global class Japanese SMEs"/>
        <filter val="Globalisationa regionalisation and national policy Systems"/>
        <filter val="Globalization and Asian Values"/>
        <filter val="Globalization, Localization, and Japanese Studies in the Asia-Pacific Region  Vol 1 International symposium Sydney 2003"/>
        <filter val="Globalization, Localization, and Japanese Studies in the Asia-Pacific Region  Vol 2 International symposium Singapore 2004"/>
        <filter val="Globalization, Localization, and Japanese Studies in the Asia-Pacific Region  Vol 3 International symposium Hong Kong 2005"/>
        <filter val="God's Boat"/>
        <filter val="Gối đầu lên cỏ"/>
        <filter val="Goth - Những Kẻ Hắc Ám"/>
        <filter val="Governing Japan"/>
        <filter val="Graduate schools, universities,professional training colleges and Japanese language schools in Japan Guide2009-2010"/>
        <filter val="Grass on the Wayside"/>
        <filter val="Ground Zero, Nagasaki"/>
        <filter val="Guide to Filming in Japan"/>
        <filter val="Gush"/>
        <filter val="Gutai - The spirit of an Era"/>
        <filter val="H2"/>
        <filter val="Hachikai Mimi - Văn học đương đại Nhật Bản - Nhìn từ thơ"/>
        <filter val="Hachiko - Chú Chó Đợi Chờ"/>
        <filter val="Hai cuốn nhật ký"/>
        <filter val="Haiku Việt Số 1-2011"/>
        <filter val="Haiku Việt Số 2-2012"/>
        <filter val="Haiku Việt Số 3-2013"/>
        <filter val="Haiku Việt Số 4-2014"/>
        <filter val="Haiku Việt Số 5-2015"/>
        <filter val="Haiku Việt Số 6-2016"/>
        <filter val="Half a century of Japanese theater - 1970s"/>
        <filter val="Half a century of Japanese theater - 1980s Part 1"/>
        <filter val="Half a century of Japanese theater - 1980s Part 2"/>
        <filter val="Half a century of Japanese theater - 1990s Part 1"/>
        <filter val="Half a century of Japanese theater - 1990s Part 2"/>
        <filter val="Hamlet survey report Duong Lam Village"/>
        <filter val="Hana, Alice và lời nguyền của linh hồn Judas"/>
        <filter val="Hành trình u linh giới"/>
        <filter val="Hard-boiled Wonderland and the end of the world"/>
        <filter val="Hạt da trời"/>
        <filter val="Hẹn Mùa Hoa Cúc"/>
        <filter val="Heritage Culture and Business, Kyoto Style - Craftsmanship in the Creative Economy"/>
        <filter val="Hermitage 400years of European Masterpieces from the State Hermitage Museum"/>
        <filter val="Hiệu Ảnh Nishiura Ở Enoshima"/>
        <filter val="Hikaru - Kỳ thủ cờ vây"/>
        <filter val="Hip-hop Japan: Rap And the Paths of Cultural Globalization"/>
        <filter val="Hishidaa Shunso - A Retrospective"/>
        <filter val="Hồ"/>
        <filter val="Hồ sơ One Piece"/>
        <filter val="Hoa bốn mùa - Tuyển tập thơ Haiku"/>
        <filter val="Hoa cúc và gươm"/>
        <filter val="Hoa hồng tóc ngắn"/>
        <filter val="Hoa mộng ảo"/>
        <filter val="Hoàng hôn rơi xuống"/>
        <filter val="Hokkaido Mê Trận Án"/>
        <filter val="HOKKAIDO UNIVERSITY A BRIEF SKETCH"/>
        <filter val="homestyle Japanese cooking"/>
        <filter val="Honda Soichiro - Biến giấc mơ thành sức mạnh đi tới"/>
        <filter val="House of the Sleeping beauties and other stories"/>
        <filter val="How to make Haiku"/>
        <filter val="How to speak Osaka Dialect"/>
        <filter val="How to tell the difference between Japanese particles  (比べてわかる日本語の助詞)"/>
        <filter val="Human resource development in twentieth-century Japan"/>
        <filter val="Hương cỏ mật - Thơ Haiku song ngữ Việt - Anh"/>
        <filter val="Hyperart: Thomasson"/>
        <filter val="Ifrit - Người Lửa"/>
        <filter val="Imperial politics and symbolics in ancient Japan - The Tenmu Dynasty, 650 - 800"/>
        <filter val="In praise of shadows"/>
        <filter val="In Pursuit of Lavender"/>
        <filter val="In the Realm of a Dying Emperor"/>
        <filter val="Infinite Spaces - The art and wisdom of the Garden"/>
        <filter val="Inspired Shapes"/>
        <filter val="International house of Japan bulletin vo.33, no.2, 2013"/>
        <filter val="International relations　Volume:130 －May,2002"/>
        <filter val="International symposium on area informatics and historical studies in Thang Long - Ha Noi"/>
        <filter val="Interpretations of Japanese Culture View from Russia and Japan"/>
        <filter val="Intimacy"/>
        <filter val="IP/NN 阿部和重傑作集"/>
        <filter val="Isle of Dreams"/>
        <filter val="Itto Cơn lốc sân cỏ"/>
        <filter val="Izakaya"/>
        <filter val="J.Bridge for Beginners Vol.1"/>
        <filter val="J.Bridge for Beginners Vol.2"/>
        <filter val="J.TEST実用日本語検定 練習問題集(ADレベル)"/>
        <filter val="J.TEST実用日本語検定 練習問題集(EFレベル)"/>
        <filter val="Japan - How we breath and how our hearts beat"/>
        <filter val="Japan - Mini encyclopedia of Japan"/>
        <filter val="Japan - profile of a Nation"/>
        <filter val="Japan - the intellectual foundations of modern Japanese politics"/>
        <filter val="JAPAN : a pictorial portrait"/>
        <filter val="Japan almanac 1995"/>
        <filter val="Japan almanac 1998"/>
        <filter val="Japan Almanac 2004"/>
        <filter val="Japan as it is"/>
        <filter val="Japan as No.1 lessons for American"/>
        <filter val="Japan Culture Diplomacy"/>
        <filter val="Japan foundation 2007"/>
        <filter val="Japan from prehistory to modern times"/>
        <filter val="JAPAN How we breathe &amp; How our Hearts beat"/>
        <filter val="Japan in Asia: Post-Cold-War Diplomacy"/>
        <filter val="Japan in the 21st Century"/>
        <filter val="Japan Phoenix The Long Road to Economic Revival"/>
        <filter val="Japan profile of a nation"/>
        <filter val="Japan Remodeled"/>
        <filter val="Japan Rising"/>
        <filter val="Japan Scapes-Three cameras, three journeys"/>
        <filter val="JAPAN Spirit &amp; Form"/>
        <filter val="Japan Style"/>
        <filter val="Japan The Cycle of life"/>
        <filter val="Japan`s Cultural History"/>
        <filter val="Japan`s Goals in the 21st CenturyーThe Frontier within"/>
        <filter val="Japan`s international agenda"/>
        <filter val="JapanAmerica - How Japanese Pop culture has invaded the U.S."/>
        <filter val="Japanese Army operations in the South Pacific Area"/>
        <filter val="Japanese Dolls: The Fascinating World of Ningyou"/>
        <filter val="Japanese Family Style Recipes"/>
        <filter val="Japanese FDI/MNCs into South Asia and Bangladesh"/>
        <filter val="Japanese Film 2006"/>
        <filter val="Japanese Film 2007"/>
        <filter val="Japanese film 2009"/>
        <filter val="Japanese film 2010"/>
        <filter val="Japanese Film 2011"/>
        <filter val="Japanese Film 2013"/>
        <filter val="Japanese Foods That Heal"/>
        <filter val="Japanese for young people I (Kana Workbook)"/>
        <filter val="Japanese for young people I (Student book)"/>
        <filter val="Japanese for young people II (Kanji workbook)"/>
        <filter val="Japanese for young people II (Student book)"/>
        <filter val="Japanese for young people III (Kanji workbook)"/>
        <filter val="Japanese for young people III(Student book)"/>
        <filter val="Japanese Garden design"/>
        <filter val="Japanese Governance"/>
        <filter val="Japanese Graphics Now!"/>
        <filter val="Japanese home cooking"/>
        <filter val="Japanese Imperialism 1894-1945"/>
        <filter val="Japanese in Mangaland - Learning the basics"/>
        <filter val="Japanese in Mangaland 2 - Basic to Intermediate Level"/>
        <filter val="Japanese in Mangaland 3 - Intermediate Level"/>
        <filter val="Japanese Languge institutes in Japan 2006"/>
        <filter val="Japanese Languge institutes in Japan 2008"/>
        <filter val="Japanese Languge institutes in Japan 2010"/>
        <filter val="Japanese Multinationals in Asia"/>
        <filter val="Japanese popular prints"/>
        <filter val="Japanese postage stamp 2002"/>
        <filter val="Japanese Prose Poetry"/>
        <filter val="Japanese Relation with ASEAN Since the Fukuda Doctrine"/>
        <filter val="Japanese Society"/>
        <filter val="Japanese studies around the world 2002 Korea under Japanese rule"/>
        <filter val="Japanese Studies around the world 2002ーKorea under Japanese Rule"/>
        <filter val="Japanese Studies in south and southeast Asia"/>
        <filter val="Japanese Verbs at a Glance"/>
        <filter val="Japanese Visual Culture"/>
        <filter val="Japanese wooden heritage: A Journey Through a Thousand Years of Architecture"/>
        <filter val="Japanese：A Comprehensive Grammar"/>
        <filter val="Japan's changing generations"/>
        <filter val="Japan's Economic Dilemma: The Institutional Origins of Prosperity and Stagnation"/>
        <filter val="Japan's international relations Politics, economics and security"/>
        <filter val="Japan's Lost Decade"/>
        <filter val="Jasmin"/>
        <filter val="jbridge - to intermediate japanese"/>
        <filter val="jenesys east asia future leaders programme 2009 Envirnment: Symbiosis with nature and a sustainable society"/>
        <filter val="Jenesys East Asia Future Leaders Programme 2010/ Education for subtainable Development"/>
        <filter val="Jenesys east asia future leaders programme 2011/2012"/>
        <filter val="JF 日本語教育スタンダート「試行版」"/>
        <filter val="Jin"/>
        <filter val="JMM (Japan Mail Media)"/>
        <filter val="Joint proceedings：international Symposium on Area Informatics and historical studies in Thang Long - Hanoi (mất)"/>
        <filter val="Joker Game"/>
        <filter val="Just enough - lessons in living green from traditional Japan"/>
        <filter val="Jブンガク・英語で出会い、日本語を味わう名作50"/>
        <filter val="Ｋ"/>
        <filter val="Kabuki"/>
        <filter val="Kabuki - A mirror of Japan: Ten Plays That Offer a Glimpse Into Evolving Sensibilities"/>
        <filter val="Kabuki Heroes on the Osaka stage 1780-1830"/>
        <filter val="kaetemiru - Time For A Change"/>
        <filter val="Kafka bên bờ biển"/>
        <filter val="Kaiseki"/>
        <filter val="Kaizen Teian 1 - Thiết lập hệ thống đề xuất cải tiến liên tục thông qua thực hiện đề xuất của người lao động"/>
        <filter val="Kaizen Teian 2 - Thiết lập hệ thống đề xuất cải tiến liên tục thông qua thực hiện đề xuất của người lao động"/>
        <filter val="KANA DE MANGA（カナでマンガ）_x000a_A Fun,Easy Way to Learn the ABCs of Japanese!"/>
        <filter val="Kanji look and learn　テキスト ― イメ－ジで覚える「げんき」な漢字５１２　Ｇｅｎｋｉ"/>
        <filter val="KANJI 止 PICT・O・GRAPHIX"/>
        <filter val="Kanon"/>
        <filter val="Kasha"/>
        <filter val="Katachi - Japan Sacred Geometry"/>
        <filter val="Kayama Matazo retrospective 1927-2004"/>
        <filter val="Kẻ móc túi"/>
        <filter val="Kẻ Trộm Giấc Mơ"/>
        <filter val="Kem đá"/>
        <filter val="Kết giới sư"/>
        <filter val="Khám phá Nhật Bản"/>
        <filter val="Khi Hikaru Còn Trên Thế Gian Này - Tập 1"/>
        <filter val="Khi Hikaru Còn Trên Thế Gian Này - Tập 2"/>
        <filter val="Khi Hikaru Còn Trên Thế Gian Này - Tập 3"/>
        <filter val="Khi Hikaru Còn Trên Thế Gian Này - Tập 4"/>
        <filter val="Khi Hikaru Còn Trên Thế Gian Này - Tập 5"/>
        <filter val="Khi Hikaru Còn Trên Thế Gian Này - Tập 6"/>
        <filter val="Không chiến Zero"/>
        <filter val="Khu nhà kỳ lạ"/>
        <filter val="Khu vui chơi của anh N"/>
        <filter val="Khu vườn mùa hạ"/>
        <filter val="Khu vườn ngôn từ"/>
        <filter val="Khúc vô thanh"/>
        <filter val="Khuyến học"/>
        <filter val="Kiếm khách Kenshin"/>
        <filter val="Kiến trúc phố cổ Hội An Việt Nam"/>
        <filter val="Kim tích vật ngữ tập (tập thượng)"/>
        <filter val="Kimono as Art: The Landscapes of Itchiku Kubota"/>
        <filter val="Kinh tế Nhật Bản - Những bước thăng trầm trong lịch sử"/>
        <filter val="Kitchen"/>
        <filter val="Kobayashi 3+1"/>
        <filter val="Kobe Biennale 2007"/>
        <filter val="Kodansha's Effective Japanese Usage Dictionary: A Concise Explanation of Frequently Confused Words and Phrases"/>
        <filter val="Kodansha's Hiragana Workbook: A Step-by-Step Approach to Basic Japanese Writing"/>
        <filter val="Kodansha's Katakana Workbook: A Step-by-Step Approach to Basic Japanese Writing"/>
        <filter val="Kokoro"/>
        <filter val="Koudan: Miyamoto Musashi"/>
        <filter val="KUMON　はじめてのひらがな　1集"/>
        <filter val="KUMON　はじめてのひらがな　2集"/>
        <filter val="Kutze, Stepp'n on Wheat"/>
        <filter val="Kỷ yếu Tọa đàm Haiku Việt lần thứ II"/>
        <filter val="Ｋ体掌説"/>
        <filter val="Là người Nhật: Lịch sử, thơ ca và kịch bản học quá trình hình thành chế độ toàn trị"/>
        <filter val="Landscapes for Small spaces"/>
        <filter val="Lăng của hoàng đế Minh Mạng"/>
        <filter val="Lãng du trong văn hóa xứ sở hoa anh đào"/>
        <filter val="Lắng Nghe Gió Hát"/>
        <filter val="Lấp lánh"/>
        <filter val="Laughing Wolf"/>
        <filter val="Lê Hoàng Bích Phượng Thay đổi hình dạng"/>
        <filter val="Lễ tốt nghiệp của Cô gái văn chương Tập sự"/>
        <filter val="Learner`s Progressive English-Japanese Dictionary"/>
        <filter val="Lịch sử Nhật Bản"/>
        <filter val="Lịch sử tôn giáo Nhật Bản"/>
        <filter val="Lịch sử trang viên Nhật Bản(thế kỷ VIII-XVI)"/>
        <filter val="Lịch sử, văn hóa và ngoại giao văn hóa: sức sống của quan hệ Việt Nam - Nhật Bản trong bối cảnh mới của quốc tế và khu vực"/>
        <filter val="Little Forest"/>
        <filter val="Live from Tokyo"/>
        <filter val="Living in a Modern Way: California Design 1930 – 1965"/>
        <filter val="Living in Japan"/>
        <filter val="Living Japan"/>
        <filter val="Lối lên miền Oku"/>
        <filter val="Lời nguyện cầu chín năm trước"/>
        <filter val="Lời nói dối tháng Tư"/>
        <filter val="Lớp Vui học thơ Haiku của thầy T"/>
        <filter val="Lost Souls, Sacred Creatures"/>
        <filter val="Lourve: Musee de Lourve. Peinture de genre. Scenes de la vie quotidienne"/>
        <filter val="Loving the machine：The art and science of Japanese robotｓ"/>
        <filter val="Lũ ngốc, bài thi và linh thú triệu hồi - tập 1"/>
        <filter val="Lũ ngốc, bài thi và linh thú triệu hồi - tập 2"/>
        <filter val="Lũ ngốc, bài thi và linh thú triệu hồi - tập 3"/>
        <filter val="Lũ ngốc, bài thi và linh thú triệu hồi - tập 3.5"/>
        <filter val="Lũ ngốc, bài thi và linh thú triệu hồi - tập 4"/>
        <filter val="Lũ ngốc, bài thi và linh thú triệu hồi - tập 5"/>
        <filter val="Lũ ngốc, bài thi và linh thú triệu hồi - tập 6"/>
        <filter val="Lũ ngốc, bài thi và linh thú triệu hồi - tập 6.5"/>
        <filter val="Lũ ngốc, bài thi và linh thú triệu hồi - tập 7"/>
        <filter val="Lũ ngốc, bài thi và linh thú triệu hồi - tập 7.5"/>
        <filter val="Lucie Rie: A Retrospective"/>
        <filter val="Luxury masterpieces of  Kyoto"/>
        <filter val="Ma Nữ Của Laplace"/>
        <filter val="Made in Japan"/>
        <filter val="Made in Japan - Akio Morita &amp; Sony: Đột phá chất lượng - Kiến tạo tương lai"/>
        <filter val="Mái ấm của Chi"/>
        <filter val="Mãi đừng xa tôi"/>
        <filter val="Maji！！　本気"/>
        <filter val="Making Japanese citizens Civil society and the mythology of Shimin in postwar Japan"/>
        <filter val="MAN MAN CHAN AN"/>
        <filter val="Man Ray - Unconcerned But Not Indifferent"/>
        <filter val="Managing an Alliance"/>
        <filter val="Manazuru"/>
        <filter val="Mandala Road"/>
        <filter val="Manga – Anime – Games from Japan"/>
        <filter val="Manga - Sixty years of Japanese comics"/>
        <filter val="Manga Kyoto University"/>
        <filter val="Masato"/>
        <filter val="Masterpieces from the Kunsthaus Zurich"/>
        <filter val="Masterworks from the Collections of the　Prince of Liechtenstein"/>
        <filter val="Mắt trần"/>
        <filter val="Matasaburo - Từ Phương Của Gió"/>
        <filter val="Matsuo Basho - Bậc đại sư thơ haiku"/>
        <filter val="Màu xanh trong suốt"/>
        <filter val="Maximum Embodiment - Yoga, the western painting of Japan, 1912-1955"/>
        <filter val="Mê cung đỏ"/>
        <filter val="Mê lộ quán"/>
        <filter val="Mẹ vắng nhà"/>
        <filter val="Meeting of experts on NFE policy and Programme for the promotion of EFA final report Tokyo 11-12 December 2009"/>
        <filter val="Meeting of Exxperts on NFE Policy and Progamme for the Promotion of EFA ( Education for All) - Final Report - Tokyo,11-12 December 2009"/>
        <filter val="Megumi: Documentary Manga on Abductions by North Korea"/>
        <filter val="Miền bí ẩn"/>
        <filter val="Migration in Asia and Oceania: Towards a Win-Win and WIN scheme for the Origin -Destination Countries and for the Migrants themselves July17-27,2008"/>
        <filter val="Mimizuku và vua bóng đêm"/>
        <filter val="Minh Trị duy tân và Việt Nam"/>
        <filter val="MISHIMA!"/>
        <filter val="MISHIMA-A Biography"/>
        <filter val="Mixing Work with Pleasure: My Life at Studio Ghibli"/>
        <filter val="Modanizumu"/>
        <filter val="Modern Japanese Style Architecture"/>
        <filter val="Mon"/>
        <filter val="Monumenta Nipponica Volume 64-Number 1-Spring 2009"/>
        <filter val="Monumenta Nipponica Volume 64-number 2-Autumn 2009"/>
        <filter val="Một đêm giông bão - tập 1"/>
        <filter val="Một đêm giông bão - tập 2"/>
        <filter val="Một đêm giông bão - tập 3"/>
        <filter val="Một lít nước mắt"/>
        <filter val="Một mùa thơ dại"/>
        <filter val="Một ngày đẹp trời để cô đơn"/>
        <filter val="Một số từ vựng kỹ thuật cơ bản dành cho LHS"/>
        <filter val="Một Vòng quanh các nước - Nhật Bản"/>
        <filter val="Mùa Hè Đã Qua Mà Chúng Ta Chưa Thể Nói Lời Tạm Biệt"/>
        <filter val="Mùa thu của cây dương"/>
        <filter val="MURAKAMI"/>
        <filter val="MURAKAMI VERSAILLES"/>
        <filter val="Museums in Japan"/>
        <filter val="Mush"/>
        <filter val="Mutsu Munemitsu and His Time"/>
        <filter val="Myth and deity in Japan: The Interplay of Kami and Buddhas"/>
        <filter val="n.p"/>
        <filter val="N1　読解問題55+"/>
        <filter val="N2　読解問題55+"/>
        <filter val="N3　読解問題55+"/>
        <filter val="NACT review (Bulletin of the National Art Center, Tokyo) No. 2"/>
        <filter val="NACT review (Bulletin of the National Art Center, Tokyo) No. 3"/>
        <filter val="NACT review No.1"/>
        <filter val="Naissance de l’Impresssionisme: La liberte de peindre – Collections du musee d’Orsay"/>
        <filter val="Nakamura Kazumi 2014"/>
        <filter val="Naked"/>
        <filter val="Nắm Dây Cương Đừng Để Đời Đi Lạc"/>
        <filter val="Năm người đàn bà si tình"/>
        <filter val="Nana du ký"/>
        <filter val="Nàng Tuyết"/>
        <filter val="Nàng và con mèo của nàng"/>
        <filter val="Nắp biển"/>
        <filter val="NARA 48 GIRLS"/>
        <filter val="Nationalisms of Japan - managing and mystifying identity"/>
        <filter val="NEJ:A New Approach to Elementary Japanese &lt;vol.1&gt;　テーマで学ぶ基礎日本語 ベトナム語版"/>
        <filter val="Nếu gặp người ấy cho tôi gửi lời chào"/>
        <filter val="Nếu ngày mai không bao giờ đến"/>
        <filter val="Nếu Thời Gian Dừng Lại Ở Ngày Hôm Nay"/>
        <filter val="New Voices vol.1"/>
        <filter val="New Voices Vol.2"/>
        <filter val="Next Creator Book アートを書く！クリティカル文章術"/>
        <filter val="Ngầm"/>
        <filter val="Ngày đẹp trời để xem Kangaroo"/>
        <filter val="Nghệ thuật kiến trúc Nhật Bản"/>
        <filter val="Nghệ thuật xếp giấy Nhật Bản Origami"/>
        <filter val="Ngõ phố Hà Nội - Những khám phá"/>
        <filter val="Ngoại giao Nhật Bản (Từ Minh Trị duy tân đến hiện tại)"/>
        <filter val="Ngoại giao Nhật Bản sự lựa chọn của Nhật Bản trong thời đại toàn cầu hóa"/>
        <filter val="Ngôi nhà của người cá say ngủ"/>
        <filter val="Ngọn lửa Recca"/>
        <filter val="Ngôn ngữ học Nhật Bản nghiên cứu và giảng dạy"/>
        <filter val="Ngũ luân thư"/>
        <filter val="Ngủ ngon, hẹn mai nhé"/>
        <filter val="Ngữ pháp Tiếng Nhật &quot; Có gì khó?&quot;"/>
        <filter val="Ngực và trứng"/>
        <filter val="Người đàn bà trong cồn cát"/>
        <filter val="Người đan chữ xếp thuyền"/>
        <filter val="Người đẹp ngủ mê"/>
        <filter val="Người dơi Perman"/>
        <filter val="Người đón tàu"/>
        <filter val="Người khổng lồ ngủ quên"/>
        <filter val="Người mẹ lang thang"/>
        <filter val="Người Sửa Đàn Dương Cầm"/>
        <filter val="Người tình Sputnik"/>
        <filter val="Người Ti-vi"/>
        <filter val="NGダンディー・OKレディ"/>
        <filter val="Nhà có mèo dữ Yon &amp; Mu"/>
        <filter val="Nhà đen"/>
        <filter val="Nhà hát lớn Hà Nội - Vẻ đẹp tròn thế kỷ"/>
        <filter val="Nhà Văn Mới Nổi Và Biên Tập Viên Cô Gái Văn Chương"/>
        <filter val="Nhạn"/>
        <filter val="Nhan đề/_x000a_Title"/>
        <filter val="Nhân hình quán"/>
        <filter val="Nhật Bản - Đất nước và con người"/>
        <filter val="Nhật Bản - Những bài học từ lịch sử"/>
        <filter val="Nhật Bản cận đại"/>
        <filter val="Nhật Bản duy tân 30 năm"/>
        <filter val="Nhật Bản hành trình và cảm nhận"/>
        <filter val="Nhật Bản trong thời đại châu Á"/>
        <filter val="Nhật hoàng Hirohito và công cuộc kiến thiết nước Nhật hiện đại"/>
        <filter val="Nhật ký bị lãng quên"/>
        <filter val="Nhật Ký Già Si"/>
        <filter val="Nhật ký mang thai"/>
        <filter val="Nhật ký Vùng tâm chấn"/>
        <filter val="Nhảy nhảy nhảy"/>
        <filter val="Nhiệm vụ đặc biệt"/>
        <filter val="NHK 週刊こどもニュースで学ぼう1　わたしたちのニッポン"/>
        <filter val="NHK 週刊こどもニュースで学ぼう2　ぼくたちの身のまわりのお金"/>
        <filter val="Những cây bút kiệt xuất trong văn học Nhật Bản hiện đại"/>
        <filter val="Những điều cần biết về du học Nhật Bản tại các trường đại học, cao đẳng, đào tạo nghề chuyên nghiệp, trường tiếng Nhật 2012 - 2013"/>
        <filter val="Những đứa con của sói"/>
        <filter val="Những đứa trẻ bị bỏ rơi trong tủ gửi đồ"/>
        <filter val="Những giấc mơ ở hiệu sách Morisaki"/>
        <filter val="Những mùa Wagashi"/>
        <filter val="Những người bạn trên cơ thể"/>
        <filter val="Những người đàn ông không có đàn bà"/>
        <filter val="Những người Nhật bị lãng quên"/>
        <filter val="Những Người Nhật Vị Tha"/>
        <filter val="Những phương thức phục hồi sức khỏe theo tự nhiên"/>
        <filter val="Nichibunken Japan review-Journal of the international research center for Japanese studies No.20 2008"/>
        <filter val="Nichibunken Japan review-Journal of the international research center for Japanese studies No.21 2009"/>
        <filter val="Nichibunken Japan review-Journal of the international research center for Japanese studies No.27 2014"/>
        <filter val="Nichibunken Japan review-Journal of the international research center for Japanese studies No.29 2016"/>
        <filter val="Nihon kenkyu No37 March, 2008"/>
        <filter val="Nihon kenkyu No38 September, 2008"/>
        <filter val="Nihon kenkyu No39 March, 2009"/>
        <filter val="Nihon kenkyu No40 November, 2009"/>
        <filter val="Nihon kenkyu No49 March, 2014"/>
        <filter val="Nihon kenkyu No50 September, 2014"/>
        <filter val="NIHONGO Breakthrough"/>
        <filter val="Niki de Saint Phalle"/>
        <filter val="Ninagawa woman"/>
        <filter val="Ninja Attack!: True Tales of Assassins, Samurai, and Outlaws"/>
        <filter val="Ninja Hattori"/>
        <filter val="NIPPON3.0の処方箋"/>
        <filter val="Nishimura Masanari　Người bạn của Khảo cổ học Việt Nam"/>
        <filter val="No.6 - Tập 1"/>
        <filter val="No.6 - Tập 2"/>
        <filter val="No.6 - Tập 3"/>
        <filter val="No.6 - Tập 4"/>
        <filter val="Nỗi Buồn Của Suzumiya Haruhi"/>
        <filter val="Nơi em quay về có tôi đứng đợi"/>
        <filter val="Nỗi lòng"/>
        <filter val="Nỗi Sửng Sốt Của Suzumiya Haruhi - Tập 10A"/>
        <filter val="Nỗi Sửng Sốt Của Suzumiya Haruhi - Tập 10B"/>
        <filter val="Nomura Hitoshi - perceptions- changes in time and field"/>
        <filter val="Nữ sinh"/>
        <filter val="Ở một góc nhân gian"/>
        <filter val="Okei"/>
        <filter val="Oku no Hosomichi - Con đường hẹp vào chiều sâu tâm thức"/>
        <filter val="Onchi Koshiro"/>
        <filter val="One Piece"/>
        <filter val="One Piece Strong Words"/>
        <filter val="One Punch Man"/>
        <filter val="Ong đưa thư"/>
        <filter val="Ong mật"/>
        <filter val="Ông trời nói dối"/>
        <filter val="OPIの教え方に基づいた日本語教授法"/>
        <filter val="Orange"/>
        <filter val="Organ mùa xuân"/>
        <filter val="Origami Nghệ Thuật Xếp Giấy Nhật Bản"/>
        <filter val="Origins"/>
        <filter val="Origins of Modern Japanese Literature"/>
        <filter val="Otaku Japan's database Animals"/>
        <filter val="Overcoming Poverty through a Social Inclusion Approach: The Status quo of Asia and Ocieania in a Globalized Economy　December 9-December 19, 2008"/>
        <filter val="Paramodel"/>
        <filter val="Passion Complex: Selected works from the Albright-Knox Art Gallery"/>
        <filter val="Patriots &amp; redeemers in Japan  Motives in the Meiji restoration"/>
        <filter val="Perspectives on Sino-Japanese diplomatic relations"/>
        <filter val="Phá án ư cứ để sau bữa tối 1"/>
        <filter val="Phá án ư cứ để sau bữa tối 2"/>
        <filter val="Phép màu tuyệt diệu với mọi người - tập 1"/>
        <filter val="Phép màu tuyệt diệu với mọi người - tập 2"/>
        <filter val="Phép màu tuyệt diệu với mọi người - tập 3"/>
        <filter val="Phép màu tuyệt diệu với mọi người - tập 4"/>
        <filter val="Phép màu tuyệt diệu với mọi người - tập 5"/>
        <filter val="Phía bên kia bờ biển xa xôi"/>
        <filter val="Phía Nam biên giới, phía Tây mặt trời"/>
        <filter val="Phía sau nghi can X"/>
        <filter val="Phố chiều lặng gió Mênh mang anh đào"/>
        <filter val="Phong cách M&amp;A Nhật Bản (mất)"/>
        <filter val="Phong vị tuyệt vời"/>
        <filter val="Phúc ông tự truyện"/>
        <filter val="Phương thức Toyota"/>
        <filter val="Phương Trình Hạ Chí"/>
        <filter val="Pilgrimages in the Secular Age: From El Camino to Anime"/>
        <filter val="PK"/>
        <filter val="Plainsong"/>
        <filter val="Plastic Culture"/>
        <filter val="Pocket`95"/>
        <filter val="Pokemon đặc biệt"/>
        <filter val="Pop bonsai"/>
        <filter val="Postmodernism and Japan"/>
        <filter val="Postwar Japan as History"/>
        <filter val="Practical Guide to Publishing in Japan　2009"/>
        <filter val="Practical Guide to Publishing in Japan　2010"/>
        <filter val="Practical Guide to Publishing in Japanー2008"/>
        <filter val="Program catalog 2008-2009: animation/documentary/variety"/>
        <filter val="Program catalog 2008-2009: Drama/ Movie"/>
        <filter val="Psyren"/>
        <filter val="Punk Samurai Slash Down"/>
        <filter val="Q.E.D."/>
        <filter val="Quả Táo Thần Kỳ Của Kimura"/>
        <filter val="QUÁI ĐÀM - Chuyện Yêu Quái Và Dị Trùng Nhật Bản"/>
        <filter val="Quan hệ Việt Nam - Nhật Bản 40 năm nhìn lại và định hướng tương lai"/>
        <filter val="Quan hệ Việt Nam-Nhật Bản Quá khứ, hiện tại và tương lai"/>
        <filter val="Quản Trị Kinh Doanh Học và Quản Trị Doanh Nghiệp tại Nhật Bản"/>
        <filter val="Quán trọ hoa Diên Vỹ"/>
        <filter val="quick &amp; easy japanese recipes"/>
        <filter val="Quicksand"/>
        <filter val="Quilt artistry(Inspired design from the East)"/>
        <filter val="Radicals and Realists in the Japanese Nonverbal Arts"/>
        <filter val="Rắn và khuyên lưỡi"/>
        <filter val="Re:Zero - Bắt Đầu Lại Ở Thế Giới Khác"/>
        <filter val="Re:Zero - Bắt Đầu Lại Ở Thế Giới Khác - tập 1"/>
        <filter val="Re:Zero - Bắt Đầu Lại Ở Thế Giới Khác - tập 2"/>
        <filter val="Re:Zero - Bắt Đầu Lại Ở Thế Giới Khác - tập 3"/>
        <filter val="Re-acknowledging Cultural Diversity: Roles and Possibilities in the Asia and Oceania Region April 1-13 2010"/>
        <filter val="Read Real Japanese (Essays)"/>
        <filter val="Read Real Japanese (Fiction)"/>
        <filter val="Recreating Japanese Men (Asia: Local Studies/Global Themes)"/>
        <filter val="Reimagining Japan The quest for a future that works"/>
        <filter val="Reinventing Japan Time space nation"/>
        <filter val="Remote Control"/>
        <filter val="Rene Magritte"/>
        <filter val="Renoir - Tradition and Innovation"/>
        <filter val="RING Vòng tròn ác nghiệt"/>
        <filter val="Rivalry　A Geisha's Tale"/>
        <filter val="Rock Hà Nội &amp; Rumba Cửu Long Câu chuyện âm nhạc Việt Nam"/>
        <filter val="Rockman - Chiến binh thế giới ảo"/>
        <filter val="Routledge Contemporary Japan Series: Japan's Quest for Stability in Southeast Asia"/>
        <filter val="Ruins of Identity"/>
        <filter val="Rừng Nauy"/>
        <filter val="Sắc lá Momiji"/>
        <filter val="Sắc lệnh ánh trăng"/>
        <filter val="Sách tự học Hiragana Katakana Học thông qua nghe và viết"/>
        <filter val="SACRED TREES: THE ROOT OF IKEBANA"/>
        <filter val="Sailormoon"/>
        <filter val="Sakamoto Ryouma and the Meiji restoration"/>
        <filter val="Same-Z - Cá mập thảnh thơi ngoài biển khơi"/>
        <filter val="Same-Z - Sự tích quái quỷ những ngày nghỉ"/>
        <filter val="Samurai - An Illustrated History"/>
        <filter val="Sanshirou"/>
        <filter val="Sau cơn động đất"/>
        <filter val="Saving the Mill　The amazing recovery of one of Japan's largest paper mills following the 2011 earthquake and tsunami"/>
        <filter val="Say ngủ"/>
        <filter val="Scholars of Buddhism in Japan: Buddhist studies in the 21st century"/>
        <filter val="Seeing Japan"/>
        <filter val="Self-respect and independence of mind: The challenge of Fukuzawa Yukichi"/>
        <filter val="Shadows: Works from the National Museums of Art"/>
        <filter val="Shaman King"/>
        <filter val="Shame in the Blood"/>
        <filter val="Shin - Cậu bé bút chì"/>
        <filter val="Shinkansen - The half century"/>
        <filter val="Siêu nhân Mami"/>
        <filter val="Silence"/>
        <filter val="Sindikat Campurasari: The Mashup Syndicate"/>
        <filter val="Singa-Planet"/>
        <filter val="SLA研究入門　第2言語の処理・習得研究のすすめ方"/>
        <filter val="Small houses Contemporary Japanese dwellings"/>
        <filter val="Small Planet"/>
        <filter val="Smile Asia project 24-26 june 2009 Phnom Penh Cambodia"/>
        <filter val="Socrates in love"/>
        <filter val="Soetsu Yanagi: Selected essays on Japanese folk crafts"/>
        <filter val="Soft power supperpowers - Cultural and national assets of Japan and the United States"/>
        <filter val="Sống lưng của Jesse"/>
        <filter val="SOSの猿"/>
        <filter val="Southeast asian studies vo1. 1 no. 1 2012"/>
        <filter val="Southeast asian studies vo1. 2 no. 1 2013"/>
        <filter val="Southeast asian studies vo1. 2 no. 2 2013"/>
        <filter val="Southeast asian studies vo1. 2 no.3 2013"/>
        <filter val="Southeast asian studies vo1. 3 no. 1 2014"/>
        <filter val="Southeast asian studies vo1. 3 no. 2 2014"/>
        <filter val="Southeast asian studies vo1. 3 no. 3 2014"/>
        <filter val="Southeast asian studies vo1. 3 supplementary issue 2015"/>
        <filter val="Southeast asian studies vo1. 4 No. 1 2015"/>
        <filter val="Southeast asian studies vo1. 4 No. 2 2015"/>
        <filter val="Southeast asian studies vo1. 4 No. 3 2015"/>
        <filter val="Southeast asian studies vo1. 5 No. 2 2016"/>
        <filter val="Southeast asian studies vo1. 5 No. 3 2016"/>
        <filter val="Southeast asian studies vo1. 6 No. 1 2017"/>
        <filter val="Southeast asian studies vo1. 6 No. 2 2017"/>
        <filter val="Statiscal Handbook of Japan 2010"/>
        <filter val="Statistical handbook of Japan 2009"/>
        <filter val="Story teller Units of Recognition AIR 2012/ Autumn"/>
        <filter val="Strong in the Rain　Selected Poems"/>
        <filter val="Sự Biến Mất Của Suzumiya Haruhi"/>
        <filter val="Sự Bối Rối Của Suzumiya Haruhi"/>
        <filter val="Sự Chán Chường Của Suzumiya Haruhi"/>
        <filter val="Sự Cứu Rỗi Của Thánh Nữ"/>
        <filter val="Sự Phân Chia Của Suzumiya Haruhi"/>
        <filter val="Sự tổn thương của Cô gái văn chương Tập sự"/>
        <filter val="Sư Tử Tháng 3"/>
        <filter val="Sugar and Spice"/>
        <filter val="SUNSHOWER - Contemporary Art from Southeast Asia 1980s to Now"/>
        <filter val="ＳＵＮ－山田浅右衛門"/>
        <filter val="Supermarket　A Novel"/>
        <filter val="sushi"/>
        <filter val="Suy thoái kéo dài cải cách nửa vời tương lai nào cho nền kinh tế Nhật Bản"/>
        <filter val="Sword art online 001"/>
        <filter val="Sword art online 002"/>
        <filter val="Sword art online 003"/>
        <filter val="Sword art online 004"/>
        <filter val="Sword art online 005"/>
        <filter val="Sword art online 006"/>
        <filter val="Sword art online 007"/>
        <filter val="Sword art online 008"/>
        <filter val="Tà dương"/>
        <filter val="Tales of the Ghost Sword"/>
        <filter val="Tấm Ảnh Tình Yêu Và Một Câu Chuyện Khác"/>
        <filter val="Tạm biệt xe đạp"/>
        <filter val="Tàn uế"/>
        <filter val="Tazaki Tsukuru không màu và những năm tháng hành hương"/>
        <filter val="TEACH JAPANESE 第2 版　日本語を教えよう"/>
        <filter val="Tên Của Trò Chơi Là Bắt Cóc"/>
        <filter val="Ten Nights of Dream"/>
        <filter val="Tetsuo Furuichi _ Critical inconsistencies"/>
        <filter val="Thả lòng theo bút"/>
        <filter val="Thám tử Kindaichi"/>
        <filter val="Thằn lằn"/>
        <filter val="Thằng khờ"/>
        <filter val="Thánh giá rỗng"/>
        <filter val="Thập giác quán"/>
        <filter val="Tháp Tokyo"/>
        <filter val="Thất lạc cõi người"/>
        <filter val="The  japan foundation 2010/2011"/>
        <filter val="The 17th Nippon International Performance Art Festival [NIPAF'10]"/>
        <filter val="The 18th Nippon International Performance Art Festival [NIPAF'11]"/>
        <filter val="The 36 Secret Strategies of The martial Arts"/>
        <filter val="The 500 Wonder™　Storybook - Discovering the Undiscovered"/>
        <filter val="The anatomy of dependence"/>
        <filter val="The Apprenticeship of Big toe P"/>
        <filter val="The Art of Emptiness"/>
        <filter val="The Art of Japanese Architecture"/>
        <filter val="THE B.B.B."/>
        <filter val="The Book of Five rings"/>
        <filter val="The book of Sake"/>
        <filter val="The Books of Urushi: Japanese Lacquerware from a Master"/>
        <filter val="The Budding Tree　Six Stories of Love in Edo"/>
        <filter val="The Building of Horyuji: The Technique and Wood that Made it Possible"/>
        <filter val="The Cambridge History of Japan　Volume 1-Ancient Japan"/>
        <filter val="The Cambridge History of Japan Volume 5-nineteenth Century"/>
        <filter val="The Cambridge History of Japan Volume 6-The Twentieth Century"/>
        <filter val="The Cambridge History of Japan Volume2-Heian Japan"/>
        <filter val="The cape - and other stories from the Japanese ghetto"/>
        <filter val="The Case of The Sharaku Murders"/>
        <filter val="The cinema of Naruse Mikio"/>
        <filter val="The Columbia authology of Modern Japanese Literature Vol 2 from 1945 to the Present"/>
        <filter val="The Contemporary Tea House"/>
        <filter val="The Demon`s Sermon On The Martial Arts"/>
        <filter val="The Devil's Whisper"/>
        <filter val="The economic, cultural and social life of Bahnar People sustainable development"/>
        <filter val="The Eighth day"/>
        <filter val="The enigma of Japanese Power"/>
        <filter val="The entrepreneur who built modern Japan Shibusawa Eiichi"/>
        <filter val="The Essence of Shinto"/>
        <filter val="The evolution of a manufacturing system at Toyota"/>
        <filter val="the first 55 years of the International house of Japan - Genesis, evolution, challenges, renewal"/>
        <filter val="The First Book Of Origami"/>
        <filter val="The Flowering Spirit"/>
        <filter val="Thế gian này nếu chẳng còn mèo"/>
        <filter val="Thế Giới Kết Thúc Dịu Dàng Đến Thế"/>
        <filter val="Thế giới thực"/>
        <filter val="The Glass Slipper and Other Stories"/>
        <filter val="The guide to Japanese Film industry and Co-production"/>
        <filter val="The Haiku Handbook"/>
        <filter val="The handbook of Japanese Linguistics"/>
        <filter val="The happy youth of a desperate country: The Disconnect between Japan's Malaise and Its Millennials"/>
        <filter val="The History of US - Japan Relations　From Perry to the Present"/>
        <filter val="The introduction to Japanese Linguistics"/>
        <filter val="The Isle of South Kamui and Other Stories"/>
        <filter val="The Iwakura Embassy 1871-73　I　The United States of America"/>
        <filter val="The Iwakura Embassy 1871-73　II　Britain"/>
        <filter val="The Iwakura Embassy 1871-73　III　Continental Europe, 1"/>
        <filter val="The Iwakura Embassy 1871-73　IV　Continental Europe, 2"/>
        <filter val="The Iwakura Embassy 1871-73　V　Continental Europe, 3; and the Voyage Home"/>
        <filter val="The Japan Book"/>
        <filter val="The Japan foundation 2004 annual report"/>
        <filter val="The Japan foundation 2005: Annual report"/>
        <filter val="The Japan foundation 2009/2010"/>
        <filter val="The Japan Foundation 2011/2012 Annual Report"/>
        <filter val="The Japan Foundation Exhibition Report 1972-2012"/>
        <filter val="The Japanese Economic System and its Historical Origins"/>
        <filter val="The Japanese Sense of Beauty"/>
        <filter val="The Japanfoundation 2006 Anual report"/>
        <filter val="The Key"/>
        <filter val="The Lake"/>
        <filter val="The Learner`s Kanji Dictionary"/>
        <filter val="THE LIFE OF ANIMALS IN JAPANESE ART"/>
        <filter val="The Life-Giving Sword"/>
        <filter val="The light: Noguchi Rika/光：野口里佳"/>
        <filter val="The light：Matsumoto Yoko/光：松本陽子"/>
        <filter val="The Lost Two Decades and the Future of Japanese Studies * The Lost Two Decades and the Tranformation of"/>
        <filter val="The Lure of Pokémon: Video Games and the Savage Mind"/>
        <filter val="The making of modern Japan"/>
        <filter val="The Makioka sisters"/>
        <filter val="The Midnight Eye Guide To New Japanese Film"/>
        <filter val="The Moon over the Mountain"/>
        <filter val="The Music of Color"/>
        <filter val="The Narrow Road to the Deep North and other Travel sketches"/>
        <filter val="The National Art Center, Tokyo report April 2009 - march2009"/>
        <filter val="The Navidad Incident　The Downfall of Matías Guili"/>
        <filter val="The Otaku Encyclopedia"/>
        <filter val="The outsider within - ten essays on modern Japanese women writers"/>
        <filter val="The Paradise Bird Tatoo (or, attempted double-suicide)"/>
        <filter val="The People and Culture of Japan: Conversation between Donald Keene and Shiba Ryotaro"/>
        <filter val="The Pleasures of Japanese Literature"/>
        <filter val="The Political History of Modern Japan: Foreign Relations and Domestic Politics"/>
        <filter val="The Postwar Japanese Economy"/>
        <filter val="The power of images"/>
        <filter val="The Power of Japanese Contemporary Art"/>
        <filter val="The Remarkable History of Japan-US Relations"/>
        <filter val="The Roles of Cultural Activities in Peacebuilding"/>
        <filter val="the roof tile of tempyou"/>
        <filter val="The self-defense forces and postwar politics in Japan"/>
        <filter val="The Setting Sun"/>
        <filter val="The Shadow of a Blue Cat"/>
        <filter val="The Showa Anthology"/>
        <filter val="The Sleeping Dragon"/>
        <filter val="The sound of the wind"/>
        <filter val="The state of civil society in Japan"/>
        <filter val="The Structure of Iki"/>
        <filter val="The Tale of Genji"/>
        <filter val="The Tale of Heike"/>
        <filter val="The Temple of the Wild Geese and Bamboo Dolls of Echizen"/>
        <filter val="The Territory of Japan: Its History and Legal Basis"/>
        <filter val="The ultimate Japanese Phrasebook"/>
        <filter val="The Unfettered Mind"/>
        <filter val="The View from Your World and My World"/>
        <filter val="The Work Book"/>
        <filter val="Theater in Japan"/>
        <filter val="theatre year book 2012 theatre abroad"/>
        <filter val="theatre year book 2012 theatre in japan"/>
        <filter val="Theatre year-book 2011 Theatre abroad"/>
        <filter val="Theatre year-book 2011 Theatre in Japan"/>
        <filter val="Thích gì làm nấy"/>
        <filter val="Thiên thần Tokyo"/>
        <filter val="Thiên thần và ác quỷ"/>
        <filter val="Thirst for love"/>
        <filter val="Thợ bánh Samurai"/>
        <filter val="Thơ cho bốn mùa"/>
        <filter val="Thơ Haiku Nhật Bản"/>
        <filter val="Thơ Haiku Nhật Bản: Lịch sử phát triển và đặc điểm thể loại"/>
        <filter val="Thơ haiku Việt"/>
        <filter val="Thơ Haiku Việt - Nhật 2015"/>
        <filter val="Thọ Mệnh Thế Giới Và Bảy Ngày Đầu Tiên"/>
        <filter val="Thỏi son thần kỳ"/>
        <filter val="Thông điệp của nước"/>
        <filter val="Thought and Behavior in Modern Japanese Politics"/>
        <filter val="Three play by Kobo Abe"/>
        <filter val="Thư"/>
        <filter val="Thư tình"/>
        <filter val="Thú tội"/>
        <filter val="Thử vai"/>
        <filter val="Thủy xa quán"/>
        <filter val="Thuyết trình về văn học đương đại Nhật Bản 02/2011_ Masatsugu Ono"/>
        <filter val="Tia lửa"/>
        <filter val="Tiệm Sách Cũ Biblia - Tập 1"/>
        <filter val="Tiệm Sách Cũ Biblia - Tập 2 - Shioriko Và Đời Thường Bí Ẩn"/>
        <filter val="Tiệm Sách Cũ Biblia - Tập 3 - Shioriko Và Những Lời Chưa Ngỏ"/>
        <filter val="Tiệm Sách Cũ Biblia - Tập 4 - Shioriko Và Dung Nhan Hai Mặt"/>
        <filter val="Tiệm Sách Cũ Biblia - Tập 5 - Shioriko Và Cuộc Hội Ngộ Trong Câu Đố"/>
        <filter val="Tiếng gọi từ vì sao xa"/>
        <filter val="Tiếng hát người cá"/>
        <filter val="Tiếng Nhật 10 - Quyển 1"/>
        <filter val="Tiếng Nhật 10- Quyển 2"/>
        <filter val="Tiếng Nhật 11 Quyển 1"/>
        <filter val="Tiếng Nhật 11 Quyển 2"/>
        <filter val="Tiếng Nhật 12 Quyển 2"/>
        <filter val="Tiếng Nhật 6"/>
        <filter val="Tiếng Nhật 7"/>
        <filter val="Tiếng Nhật 8"/>
        <filter val="Tiếng Nhật 9"/>
        <filter val="Tiếng Nhật cho mọi người"/>
        <filter val="Tiếng Nhật cho mọi người I ( Bản tiếng Nhật)"/>
        <filter val="Tiếng Nhật cho mọi người I _ Bản dịch và giải thích ngữ pháp"/>
        <filter val="Tiếng Nhật cho mọi người II ( bản tiếng Nhật)"/>
        <filter val="Tiếng Nhật cho mọi người II_ Bản dịch và giải thích ngữ pháp)"/>
        <filter val="Tiếng Nhật thực hành - Tập1"/>
        <filter val="Tiếng Nhật thực hành - Tập2"/>
        <filter val="Tiếng Thở Dài Của Suzumiya Haruhi"/>
        <filter val="Tiểu đầu bếp cung đình"/>
        <filter val="Tiểu thư hoàn hảo"/>
        <filter val="Time vocabulary builder 4000"/>
        <filter val="Tình đầu của Cô gái văn chương Tập sự"/>
        <filter val="Tình khờ"/>
        <filter val="Tớ muốn ăn tụy của cậu"/>
        <filter val="To see as artists see: The Phillips collection"/>
        <filter val="Tôi &quot;bị&quot; bố bắt cóc"/>
        <filter val="Tôi Không Thể Viết Tiểu Thuyết"/>
        <filter val="Tôi là Chokkaku"/>
        <filter val="Tôi là con mèo"/>
        <filter val="Tôi Là Sakamoto"/>
        <filter val="Tôi nói gì khi tôi nói về chạy bộ"/>
        <filter val="Tôi rất thích văn học Nhật Bản"/>
        <filter val="Tôi vẫn nghe tiếng em thầm gọi"/>
        <filter val="Tokugawa Yoshinobu: Shogun cuối cùng"/>
        <filter val="Tokujin Yoshioka"/>
        <filter val="Tokyo hoàng đạo án"/>
        <filter val="Tokyo Megacity"/>
        <filter val="Tokyo Seven Roses　Volumn 1"/>
        <filter val="Tokyo Seven Roses　Volumn 2"/>
        <filter val="Tổng quan lịch sử văn học Nhật Bản"/>
        <filter val="Totto-chan - A little girl at the window"/>
        <filter val="Totto-chan bên cửa sổ"/>
        <filter val="Touch"/>
        <filter val="Toward Creation of a New World History"/>
        <filter val="Toward the Abe Statement on the 70th Anniversary of the End of World War II: Lessons from the 20th Century and a Vision for the 21st Century for Japan"/>
        <filter val="Toward the Meiji Revolution: The Search for &quot;Civilization&quot; in the Nineteenth-Century Japan"/>
        <filter val="Towards an East-Asia Community"/>
        <filter val="Trà đạo"/>
        <filter val="Trà thư"/>
        <filter val="Traditional Japanese Literature -An Anthology, Beginnings to 1600"/>
        <filter val="Traditional Japanese packaging"/>
        <filter val="Trạm Dừng Chân Nơi Nhà Ga Tuổi Trẻ"/>
        <filter val="Trăng bùa"/>
        <filter val="Tranh in khắc Nhật Bản thời Minh Trị"/>
        <filter val="Travel Guide to Aid Japan"/>
        <filter val="Trẻ em trong ngọn lửa chiến tranh"/>
        <filter val="Tree-Ring Management　Take the Long View and Grow Your Business Slowly"/>
        <filter val="Triangle　A Novel"/>
        <filter val="Triết lý kinh doanh thực tiễn"/>
        <filter val="Trò đùa của những ngón tay"/>
        <filter val="Trứng chim cúc cu này thuộc về ai"/>
        <filter val="Trúng độc yêu"/>
        <filter val="Trước khi nhắm mắt"/>
        <filter val="Truyện cổ Nhật Bản"/>
        <filter val="Truyện ký tòan tập cho thiếu nhi - Noguchi Hideyo"/>
        <filter val="TRY! 日本語能力試験N1 文法から伸ばす日本語"/>
        <filter val="TRY! 日本語能力試験N1 文法から伸ばす日本語 改訂版　"/>
        <filter val="TRY! 日本語能力試験N2 文法から伸ばす日本語"/>
        <filter val="TRY! 日本語能力試験N2 文法から伸ばす日本語 改訂版　"/>
        <filter val="TRY! 日本語能力試験N3 文法から伸ばす日本語[改訂版]　"/>
        <filter val="TRY! 日本語能力試験N4 文法から伸ばす日本語 [ベトナム語版]　"/>
        <filter val="TRY! 日本語能力試験N5 文法から伸ばす日本語 [ベトナム語版]　"/>
        <filter val="TRY！日本語能力試験　N2　文法から伸ばす日本語　ベトナム語版"/>
        <filter val="TRY！日本語能力試験　N5　文法から伸ばす日本語　ベトナム語版"/>
        <filter val="Tsubasa Reservoir Chronicle"/>
        <filter val="Tsukiji"/>
        <filter val="Từ điển Nhật - Việt"/>
        <filter val="Từ điển Nhật-Viêt/Việt-Nhật"/>
        <filter val="Từ điển quản trị doanh nghiệp song ngữ Nhật - Việt"/>
        <filter val="Từ điển thuật ngữ khoa học Nhật Việt"/>
        <filter val="Tùng Vĩ Ba Tiêu - 983 bài cú"/>
        <filter val="Tun-huang"/>
        <filter val="Turn"/>
        <filter val="Tuyển tập truyện ngắn Tanizaki"/>
        <filter val="Twitter 社会論　新たリアルタイム・ウェブの潮流"/>
        <filter val="Ubiquitous Views"/>
        <filter val="U-CANの　日本語能力試験　N1　予想問題集"/>
        <filter val="U-CANの　日本語能力試験　N2　予想問題集"/>
        <filter val="U-CANの　日本語能力試験　N3　予想問題集"/>
        <filter val="Underground"/>
        <filter val="Understanding History in Asia: What Diplomatic Documents Reveal"/>
        <filter val="Ứng dụng tâm lý học tại Nhật Bản"/>
        <filter val="Unity in diversity"/>
        <filter val="Unsung heroes of old Japan"/>
        <filter val="Ước mơ của bạn nhất định thành hiện thực"/>
        <filter val="Urban Community Development Inspired by Culture: The Potential of Creative Cities July 29-August 7,2008"/>
        <filter val="Van Gogh: The Adventure of Becoming an Artist"/>
        <filter val="Văn hào lưu lạc"/>
        <filter val="Văn hóa du lịch Châu Á - Nhật Bản"/>
        <filter val="Văn hóa kinh doanh ở Việt Nam hiện nay"/>
        <filter val="Văn hóa Nhật - Những điều không thể biết"/>
        <filter val="Văn hóa Nhật - những điều không thể không biết"/>
        <filter val="Văn hóa Nhật Bản (Triển lãm &quot;Văn hóa Nhật Bản&quot; tại Bảo tàng Lịch sử Quốc gia Việt Nam)"/>
        <filter val="Văn hóa Nhật Bản từ vựng, phong tục, quan niệm"/>
        <filter val="Văn học cận đại Đông Á từ góc nhìn so sánh"/>
        <filter val="Văn học Nhật Bản ở Viêt Nam"/>
        <filter val="Văn học Nhật Bản: Từ khởi thủy đến 1868"/>
        <filter val="Văn học Việt Nam và Nhật Bản trong bối cảnh Đông Á"/>
        <filter val="Văn học Việt Nam và Nhật Bản trong bối cảnh toàn cầu hóa"/>
        <filter val="Vẽ truyện tranh phong cách Nhật Bản - Biểu cảm"/>
        <filter val="Vẽ truyện tranh phong cách Nhật Bản - Động tác cơ thể"/>
        <filter val="Vẽ truyện tranh phong cách Nhật Bản - Kiến thức cơ bản"/>
        <filter val="Vẽ truyện tranh phong cách Nhật Bản - Nhân vật và dụng cụ"/>
        <filter val="Vẽ truyện tranh phong cách Nhật Bản - Tạo hình"/>
        <filter val="Vẽ truyện tranh phong cách Nhật Bản - Thể hiện kỹ thuật"/>
        <filter val="Vẽ truyện tranh phong cách Nhật Bản - Vẽ miêu nữ"/>
        <filter val="Vẽ truyện tranh phong cách Nhật Bản - Vẽ nhân vật đặc biệt"/>
        <filter val="Vẽ truyện tranh phong cách Nhật Bản - Vẽ nhân vật đẹp"/>
        <filter val="Vẽ truyện tranh phong cách Nhật Bản - Vẽ nhân vật hành động"/>
        <filter val="Vẽ truyện tranh phong cách Nhật Bản - Vẽ nhân vật hoạt động"/>
        <filter val="Vẽ truyện tranh phong cách Nhật Bản - Vẽ thiếu nữ"/>
        <filter val="Viện hàn lâm khoa học xã hội Việt Nam 60 năm xây dựng và phát triển"/>
        <filter val="Viet Nam Annual Economic Report 2017: Accelerating Reforms towards a Faciliating State"/>
        <filter val="Viet Nam Annual Economic Report 2018: Understanding the Labor Market for Productivity Enhancements"/>
        <filter val="Vietnam - exotic beaches &amp; island"/>
        <filter val="Vietnam - Indochina - Japan Relations during the Second World War: Documents and Interpretations"/>
        <filter val="Viewed Sideways  writings on culture and style in comtemporary Japan"/>
        <filter val="Vĩnh biệt các Gang-ster"/>
        <filter val="Vĩnh biệt Tugumi"/>
        <filter val="Vintage '07"/>
        <filter val="Vintage Murakami"/>
        <filter val="Võ sĩ đạo - linh hồn Nhật Bản"/>
        <filter val="Voices from Japan ～ありのままの日本を知る・語る～　"/>
        <filter val="Vòng xoáy chết"/>
        <filter val="Vua bánh mỳ"/>
        <filter val="Vua bánh ngọt"/>
        <filter val="Vùng nước hắc ám"/>
        <filter val="Vườn cúc mùa thu"/>
        <filter val="Vườn thơ trăm hương sắc"/>
        <filter val="Vương quốc điện ảnh"/>
        <filter val="Wa: The spirit of harmony and japanese design today"/>
        <filter val="WANTED!"/>
        <filter val="Wasabi for Breakfast"/>
        <filter val="Western-Style Painting in Japan"/>
        <filter val="What's What in Japanese restaurants"/>
        <filter val="White-haired Melody"/>
        <filter val="wind and waves"/>
        <filter val="Winter garden: The exploration of the Micropop imagination in Contemporary Japanese Art"/>
        <filter val="Women In-Between: Asia Women Artists 1984-2012"/>
        <filter val="Words to Live by: Japanese Classics for Our Time"/>
        <filter val="World Haiku No11. 2015"/>
        <filter val="World heritage Vietnam's treasures"/>
        <filter val="Writing Ground Zero: Japanese Literature and the Atomic Bomb"/>
        <filter val="Ｗ文学の世紀へ"/>
        <filter val="Xanh một màu xanh khác"/>
        <filter val="Xấu"/>
        <filter val="Xứ sở diệu kỳ tàn bạo và chốn tận cùng thế giới"/>
        <filter val="Xứ tuyết"/>
        <filter val="Xuyên thấu"/>
        <filter val="XXXHolic"/>
        <filter val="Yakuza Moon"/>
        <filter val="Yêu trong bóng tối"/>
        <filter val="YOJOKUN"/>
        <filter val="Yokohama Triennale 2008　Time Creavase　-　Guide book"/>
        <filter val="Yokohama Triennale 2008 Time crevasse"/>
        <filter val="Yokohama Triennale 2011 OUR MAGIC HOUR"/>
        <filter val="Yosakoi　ソーラン日本海10周年記念写真集"/>
        <filter val="Your name"/>
        <filter val="Your name."/>
        <filter val="Your name: Another Side - Earthbound"/>
        <filter val="Yu-Gi-Oh!"/>
        <filter val="Yukichi Fukuzawa - Nhà khai sáng, người thầy vĩ đại của nước Nhật hiện đại - và tinh thần doanh nghiệp của nước Nhật hiện đại"/>
        <filter val="Yの木"/>
        <filter val="zen and Japanese Culture"/>
        <filter val="ZIPANGU（ジパング）"/>
        <filter val="ZOO"/>
        <filter val="アーキテクチャの生態系ー情報環境はいかに設計されてきたか"/>
        <filter val="アーサー・ウェイリー　「源氏物語」の翻訳者"/>
        <filter val="アートの起源"/>
        <filter val="アートを生きる"/>
        <filter val="あいうえおにごっこ"/>
        <filter val="あいうえおの本"/>
        <filter val="あいうえおみせ"/>
        <filter val="アイヌの歴史"/>
        <filter val="あいまいな日本の私"/>
        <filter val="あおいとり"/>
        <filter val="アオザイ美人の仮説-おもしろまじめベトナム考"/>
        <filter val="あかいくつ"/>
        <filter val="あかいふうせん"/>
        <filter val="あかずきん"/>
        <filter val="あかちゃん"/>
        <filter val="あかちゃんのうた"/>
        <filter val="あかちゃんのくるひ"/>
        <filter val="アカデミック・ジャパニーズの挑戦"/>
        <filter val="アカデミック・ジャパニーズ重点攻略　新・日本語留学試験　実戦問題集 記述"/>
        <filter val="アカデミック・ジャパニーズ重点攻略　新・日本語留学試験　実戦問題集 読解"/>
        <filter val="アカデミック・スキルズ　大学生のための知的技法入門"/>
        <filter val="アカデミック・スキルを身につける_x000a_聴解・発表ワークブック"/>
        <filter val="アクティブ・ラーニング　小学校"/>
        <filter val="あこがれ"/>
        <filter val="あさえとちいさいいもうと"/>
        <filter val="あさきゆめみし　星の章　源氏物語"/>
        <filter val="あさきゆめみし　花の章　源氏物語"/>
        <filter val="アジア。コミュニティの多様性の展望"/>
        <filter val="アジア・太平洋戦争―シリーズ日本近現代史〈6〉"/>
        <filter val="アジアと考えるアジア"/>
        <filter val="アジアの人びとを知る本②"/>
        <filter val="アジアの国民国家構想"/>
        <filter val="アジアの経営戦略と日系企業"/>
        <filter val="アジアの選択"/>
        <filter val="アジアはこう変わる"/>
        <filter val="アジアはどう変わるか"/>
        <filter val="アジア史概説"/>
        <filter val="アジア映画"/>
        <filter val="アジア英雄伝"/>
        <filter val="アセアンとベトナム"/>
        <filter val="あっかんべー"/>
        <filter val="アトミック・ボックス"/>
        <filter val="あな"/>
        <filter val="あなた"/>
        <filter val="あなたの弱点がわかる! 日本語能力試験 N1模試×2　"/>
        <filter val="あなたの弱点がわかる! 日本語能力試験 N2模試×2"/>
        <filter val="アニメーションの色職人"/>
        <filter val="あの日、広島と長崎で"/>
        <filter val="あの日からの建築"/>
        <filter val="アフターダーク"/>
        <filter val="あめのひのおるすばん"/>
        <filter val="アラビアン花ちゃん"/>
        <filter val="アルプスの少女ハイジ"/>
        <filter val="ある一日"/>
        <filter val="ある文人学者の肖像"/>
        <filter val="アンコールが3回"/>
        <filter val="アンジェリク"/>
        <filter val="いい名"/>
        <filter val="いくさの底"/>
        <filter val="イサム・ノグチとモエレ沼公園"/>
        <filter val="イスタンブール・ボアジチ大学の日本語講座"/>
        <filter val="イスラーム世界の女性たち"/>
        <filter val="イスラーム文明と日本文明"/>
        <filter val="ｲｿｯﾌﾟどうわ"/>
        <filter val="いちご戦争"/>
        <filter val="いつか、この世界で起こっていたこと"/>
        <filter val="いつか深い穴に落ちるまで"/>
        <filter val="いっすんぼうし"/>
        <filter val="いってらっしゃーいいってきまーす"/>
        <filter val="イティハーサ"/>
        <filter val="いないいないばあ"/>
        <filter val="いなばのしろうさぎ"/>
        <filter val="いのちのハードル「１リトルの涙」母の手記"/>
        <filter val="いのちのバトン・97さいのぼくから君たちへ"/>
        <filter val="いのちのパレット"/>
        <filter val="いま、会いにゆきます"/>
        <filter val="イメージでわかる言葉の意味と使い方　日本語多義語学習辞典　動詞編"/>
        <filter val="イメージフォーラム・フェスティバル2013"/>
        <filter val="いもうとのにゅういん"/>
        <filter val="イラストでわかる日本語表現 中級　"/>
        <filter val="イラスト日本まるごと事典"/>
        <filter val="イラスト満載！日本語教師のための活動アイディアブック"/>
        <filter val="イラスト版ロジカル・コミュニケーション―子どもとマスターする50の考える技術・話す技術"/>
        <filter val="いわさきちひろ:しられさる愛の生涯"/>
        <filter val="いわさきちひろの絵と心"/>
        <filter val="インザ・ミソスープ"/>
        <filter val="インストラクショナルデザインの原理"/>
        <filter val="インストラクショナルデザイン―教師のためのルールブック"/>
        <filter val="ヴァルダ 迷宮の貴婦人"/>
        <filter val="ウィーン展"/>
        <filter val="ヴェトナム"/>
        <filter val="ヴェトナム少数民族の神話"/>
        <filter val="ヴェトナム新時代―「豊かさ」への模索"/>
        <filter val="ヴェトナム独立運動家ファンボイチャウ"/>
        <filter val="ウェブで政治を動かす！"/>
        <filter val="ヴェルボトナル法实践シリーズ 第1 巻_x000a_ヴェルボトナル法入門　ことばへのアプローチ"/>
        <filter val="ヴェルボトナル法实践シリーズ 第2 巻_x000a_話しことば指導の技法　リズムと身体の発見"/>
        <filter val="うきわねこ"/>
        <filter val="ウサギ"/>
        <filter val="うそつきな唇　"/>
        <filter val="うたたね"/>
        <filter val="うつほ草紙"/>
        <filter val="ウナギ地球環境を語る魚"/>
        <filter val="ウは宇宙船のウ"/>
        <filter val="うまかたやまんば"/>
        <filter val="うみのいきものずかん"/>
        <filter val="うみべのまち"/>
        <filter val="うめめ - Today's Happening -"/>
        <filter val="うらしまたろう"/>
        <filter val="うるまちゅら島・琉球"/>
        <filter val="ｴｸｽﾄﾗﾃﾘﾄﾘｱﾙ"/>
        <filter val="エヌ・イー・ジェイ　テーマで学ぶ基礎日本語　Vol.1"/>
        <filter val="エヌイージェー  テーマで学ぶ基礎日本語　vol.2"/>
        <filter val="エヌイージェー テーマで学ぶ基礎日本語指導参考書"/>
        <filter val="えほん百科　ぎょうじのゆらい"/>
        <filter val="エメリアンとたいこ"/>
        <filter val="エリア88"/>
        <filter val="エンジェリック・ゲーム"/>
        <filter val="えんじ色のカーテン"/>
        <filter val="おいしい男の作り方"/>
        <filter val="オー！ファーザー"/>
        <filter val="おおかみこどもの雨と雪"/>
        <filter val="おかあさん"/>
        <filter val="おくにことばで憲法を"/>
        <filter val="おさけのたき"/>
        <filter val="おしゃべりなたまごやき"/>
        <filter val="おしゃれの絵本　中原淳一ファッションブック"/>
        <filter val="おすもうさん"/>
        <filter val="おせん　真っ当を受け継ぎ繋ぐ"/>
        <filter val="おそろし"/>
        <filter val="オタジャパ!　オタクな例文で覚える上級表現&amp;文型"/>
        <filter val="おたすけタスク・初級日本語クラスのための文型別タスク集"/>
        <filter val="おたんこナース"/>
        <filter val="おでかけのまえに"/>
        <filter val="おなら"/>
        <filter val="おにたのぼうし"/>
        <filter val="オノマトペラペラ　マンガで日本語の擬音語・擬態語"/>
        <filter val="おはなしアンデルセン"/>
        <filter val="オブ・ザ・ベース・ボール"/>
        <filter val="おふろだいすき"/>
        <filter val="おふろでちゃんぷちゃんぷ"/>
        <filter val="おべんとう500選"/>
        <filter val="おまえが若者を語るな"/>
        <filter val="おみやげと鉄道"/>
        <filter val="おもしろ日本語"/>
        <filter val="おやすみまえの本：あおむしだれのこ"/>
        <filter val="おやすみまえの本：おなかのかわ"/>
        <filter val="おやすみまえの本：おばあさんとこぶたのぶうぶう"/>
        <filter val="おやすみまえの本：ひよこのともだちだれとだれ"/>
        <filter val="おやゆびひめ"/>
        <filter val="おらおらでひとりいぐも"/>
        <filter val="オレたち花のバブル組"/>
        <filter val="オレンジ色のステッキ"/>
        <filter val="お客さま!そういう理屈は通りません。"/>
        <filter val="お葬式"/>
        <filter val="ガール"/>
        <filter val="かがくあそびずかん"/>
        <filter val="かがみの孤城"/>
        <filter val="か－かん、はあい ― 子どもと本と私"/>
        <filter val="かぐやひめ"/>
        <filter val="かけら"/>
        <filter val="かさもっておむかえ"/>
        <filter val="かずと　あそぼう"/>
        <filter val="かぜのうた"/>
        <filter val="かたづの!"/>
        <filter val="かちかちやま"/>
        <filter val="かなマスター"/>
        <filter val="かなマスター　ひらがな・カタカナ練習帳"/>
        <filter val="カブールの園"/>
        <filter val="かもとりごんべ"/>
        <filter val="ガリレオの苦悩"/>
        <filter val="かわ"/>
        <filter val="かわいそうだね？"/>
        <filter val="がんこちゃん～峰岸家の伝説～ クイーンズＣ"/>
        <filter val="かんじ だいすき(一) _x000a_～日本語をまなぶ世界の子どものために～"/>
        <filter val="かんじ だいすき(三) _x000a_～日本語をまなぶ世界の子どものために～"/>
        <filter val="かんじ だいすき(二) _x000a_～日本語をまなぶ世界の子どものために～"/>
        <filter val="かんじ だいすき(四) _x000a_～日本語をまなぶ世界の子どものために～"/>
        <filter val="きことわ"/>
        <filter val="きずな"/>
        <filter val="きたかぜとたいよう"/>
        <filter val="キッチン"/>
        <filter val="きつねのみちは天のみち"/>
        <filter val="きのうの世界"/>
        <filter val="ぎぶそん"/>
        <filter val="きもち"/>
        <filter val="キャパにならなかったカメラマン㊦"/>
        <filter val="キャパになれなかったカメラマン(上) ベトナム戦争の語り部たち"/>
        <filter val="キャパになれなかったカメラマン(下) ベトナム戦争の語り部たち"/>
        <filter val="キュレーターになる！アートを世に出す表現者"/>
        <filter val="きょうのおべんとうなんだろな"/>
        <filter val="きょうはなんのひ?"/>
        <filter val="きらきらひかる"/>
        <filter val="くだもの・きのみずかん"/>
        <filter val="くもんの学習　国語辞典"/>
        <filter val="くらしの折り紙"/>
        <filter val="クラスがなごんでいい感じ　スキマ時間の小ワザ100連発"/>
        <filter val="クラスがまとまる！男女が仲良くなれる！小学校英語コミュニケーションゲーム100"/>
        <filter val="クラス全員がひとつになる学級ゲーム&amp;アクティビティ100"/>
        <filter val="クラス活動集101"/>
        <filter val="くらべて　みよう"/>
        <filter val="くらべてわかる　中級　日本語表現文型ドリル"/>
        <filter val="くらべてわかる　日本語表現文型辞典　表現文型765収録"/>
        <filter val="クリスタル☆ドラゴン"/>
        <filter val="ぐりとぐら"/>
        <filter val="ぐりとぐらとくるりくら"/>
        <filter val="ぐりとぐらとすみれちゃん"/>
        <filter val="ぐりとぐらのえんそく"/>
        <filter val="ぐりとぐらのおおそうじ"/>
        <filter val="ぐりとぐらのおきゃくさま"/>
        <filter val="ぐりとぐらのかいすいよく"/>
        <filter val="クルマの渋滞アリの行列"/>
        <filter val="グローバル化社会の日本語教育と日本文化―日本語教育スタンダードと多文化共生リテラシー"/>
        <filter val="グローバル社会と柔の心"/>
        <filter val="グローバル社会における異文化間コミュニケション"/>
        <filter val="ケーススタディ日本文法"/>
        <filter val="ケーススタディ日本語教育"/>
        <filter val="ケーダイ小説的　”再ヤンキー化”　時代の少女たち"/>
        <filter val="ゲームセンター文化論"/>
        <filter val="げんきになったひ"/>
        <filter val="ゲンロン0　観光客の哲学"/>
        <filter val="ゴイタツ日本語教師をめざせ！_x000a_文型だけじゃない。語彙だって大切！"/>
        <filter val="ゴールデンすらんバー"/>
        <filter val="ゴールデンライラック"/>
        <filter val="コオロギ少年大ぼうけん"/>
        <filter val="コクーン荘1ｘ1"/>
        <filter val="こくご・一年（下）－ともだち"/>
        <filter val="こころ"/>
        <filter val="ココロとカラだを癒す180レシピアロマテラピーを楽しむ生活"/>
        <filter val="こころにパシャツ"/>
        <filter val="コスプレする社会ーサブカルチャーの身体文化"/>
        <filter val="ことばあそびうた"/>
        <filter val="ことばあそびうた・また"/>
        <filter val="ことばであそぼう"/>
        <filter val="ことばの意味を教える 教師のためのヒント集 _x000a_気持ちを表すことば編"/>
        <filter val="ことばの教育を実践する・探究する－活動型日本語教育の広がり－"/>
        <filter val="ことばの習得　母語獲得と第二言語習得"/>
        <filter val="ことばの説明・文例集 この言葉、外国人にどう説明する？"/>
        <filter val="ことばの豆辞典"/>
        <filter val="ことば漬けのススメ"/>
        <filter val="こども　にほんご宝島"/>
        <filter val="こどもに伝える日本国憲法"/>
        <filter val="こどものしあわせ"/>
        <filter val="こどものにほんご1"/>
        <filter val="こどものにほんご1　絵カード"/>
        <filter val="こどものにほんご2　絵カード"/>
        <filter val="こどもはわかってあげない　上"/>
        <filter val="こどもはわかってあげない　下"/>
        <filter val="ことり"/>
        <filter val="ことりのくるひ"/>
        <filter val="ことわざ辞典"/>
        <filter val="このとりになったおうさま"/>
        <filter val="この世は落語"/>
        <filter val="この娘（こ）うります"/>
        <filter val="コバルトブルーのパンフレット"/>
        <filter val="こぶたほいくえん"/>
        <filter val="コミュニケーションのための日本語教育文法"/>
        <filter val="コミュニケーションのための日本語発音レッスン"/>
        <filter val="コミュニケーション重視の学習活動 1　プロジェクトワーク"/>
        <filter val="これだけは知っておきたい日本語教育のための_x000a_基礎表現50 とその教え方"/>
        <filter val="これだけは知っておきたい日本語教育のための_x000a_教授法マニュアル70 例　上"/>
        <filter val="これだけは知っておきたい日本語教育のための_x000a_教授法マニュアル70 例　下"/>
        <filter val="これだけは知っておきたい日本語教育のための_x000a_文法の基礎知識とその教え方"/>
        <filter val="これだけは知っておきたい日本語教育のための_x000a_続・基礎表現50 とその教え方"/>
        <filter val="ころばぬ魔法の杖"/>
        <filter val="こんちゅうずかん"/>
        <filter val="コンテンツとマルチメディアで学ぶ日本語 _x000a_上級へのとびら"/>
        <filter val="コンテンツとマルチメディアで学ぶ日本語 _x000a_上級へのとびら　中級日本語を教える教師の手引き"/>
        <filter val="コンテンツの思想―マンガ・アニメ・ライトノベル"/>
        <filter val="コンテンツの秘密―ぼくがジブリで考えたこと"/>
        <filter val="こんとあき"/>
        <filter val="コンとアンジ (単行本)"/>
        <filter val="こんな夜更けにバナナかよ"/>
        <filter val="こんにちは、にほんご"/>
        <filter val="こんにちは、にほんご ベトナム語版　"/>
        <filter val="コンニャク屋漂流記"/>
        <filter val="コンビニ人間"/>
        <filter val="コンプエース"/>
        <filter val="サービス日本語－介護スタッフ編－_x000a_介護スタッフのための声かけ表現集　"/>
        <filter val="サイゴンから来た妻と娘(文春文庫こ8-1)"/>
        <filter val="サイゴンのいちばん長い日(文春文庫(269‐3))"/>
        <filter val="サイゴンの火焔樹 : もうひとつのベトナム戦争"/>
        <filter val="サイゴン日本語学校始末紀"/>
        <filter val="サクリファイス"/>
        <filter val="サバイバル！　人はズルなしで生きられるのか"/>
        <filter val="サボテン"/>
        <filter val="さようなら、オレンジ (単行本)"/>
        <filter val="さようならギャングたち"/>
        <filter val="さよならクリストファー・ロビン"/>
        <filter val="さよならもいわずに"/>
        <filter val="さよなら三角"/>
        <filter val="サラダ記念日"/>
        <filter val="さらに進んだスピ－チ・プレゼンのための日本語発音練習帳"/>
        <filter val="サラバ! 上"/>
        <filter val="サラバ! 下"/>
        <filter val="サラリーマン誕生物語"/>
        <filter val="さるとかに"/>
        <filter val="ざんえ"/>
        <filter val="しあわせのおうじ"/>
        <filter val="ジェシーの背骨"/>
        <filter val="しごとの日本語 IT 業務編"/>
        <filter val="しごとの日本語　ビジネスマナー編"/>
        <filter val="しごとの日本語　電話応対 基礎編"/>
        <filter val="しごとの日本語・メールの書き方"/>
        <filter val="したきりすずめ"/>
        <filter val="ジニのパズル"/>
        <filter val="シバメ飛ぶ"/>
        <filter val="シャドーイングで学ぶ　介護の日本語　場面別声かけ表現集"/>
        <filter val="シャドーイング日本語を話そう中～上級編［インドネシア語・タイ語・ベトナム語版］"/>
        <filter val="シャドーイング日本語を話そう初～中級編［インドネシア語・タイ語・ベトナム語版］"/>
        <filter val="ジャパン・ハンドラーズ"/>
        <filter val="ジュージュー"/>
        <filter val="しょうがない人"/>
        <filter val="ジョーカー！ゲーム"/>
        <filter val="しょくばのにほんご"/>
        <filter val="しょくばのにほんご　指導マニュアル"/>
        <filter val="しらゆきひめ"/>
        <filter val="シリア砂漠の少年 井上靖詩集"/>
        <filter val="シルクロードゾマの祭り"/>
        <filter val="シルクロードヘディンの手帳"/>
        <filter val="シルクロード巻毛のカムシン"/>
        <filter val="シルクロード永遠を見る娘"/>
        <filter val="シルクロード砂漠幻想"/>
        <filter val="シルクロード雪の朝―ホワイトカングリー"/>
        <filter val="しろいろの町の、その骨の体温の"/>
        <filter val="しんせかい"/>
        <filter val="シンデレラ"/>
        <filter val="シンパシー―失われたささやき"/>
        <filter val="すき・やき"/>
        <filter val="すぐに使える実践日本語シリーズ1_x000a_音とイメージでたのしくおぼえる　擬声語・擬態語（初・中級）"/>
        <filter val="すぐに使える実践日本語シリーズ13_x000a_語や文のつなぎ役 接続詞 (初・中・上級)"/>
        <filter val="すぐに使える実践日本語シリーズ14_x000a_話し手の判断・意識を伝える　助動詞（初・中級）"/>
        <filter val="すぐに使える実践日本語シリーズ15_x000a_複雑・微妙な意味を言い分ける 助動詞 (上級)"/>
        <filter val="すぐに使える実践日本語シリーズ16_x000a_日本の心を伝える　形容詞（初・中級）"/>
        <filter val="すぐに使える実践日本語シリーズ17_x000a_日本語の感覚を磨く　形容詞（上級）"/>
        <filter val="すぐに使える実践日本語シリーズ18_x000a_あなたの日本語に磨きをかける　敬語（初・中・上級）"/>
        <filter val="すぐに使える実践日本語シリーズ3_x000a_くらべておぼえる　副詞（初・中級）"/>
        <filter val="すぐに使える実践日本語シリーズ4_x000a_広がる深まる　副詞（上級）"/>
        <filter val="すぐに使える実践日本語シリーズ7_x000a_おぼえて便利な　慣用句（初・中級）"/>
        <filter val="すぐに使える実践日本語シリーズ9_x000a_ことばをつなぐ　助詞（初・中級）"/>
        <filter val="スクラップ・アンド・ビルド"/>
        <filter val="スター・レッド"/>
        <filter val="スタジアムは燃えている"/>
        <filter val="すっぽん心中"/>
        <filter val="スティル・ライフ"/>
        <filter val="ステキカタカナ"/>
        <filter val="すてきひらがな"/>
        <filter val="ストーリーで覚える漢字300_x000a_英語・インドネシア語・タイ語・ベトナム語版"/>
        <filter val="ストーリーで覚える漢字300_x000a_英語・韓国語・ポルトガル語・スペイン語版"/>
        <filter val="ストーリーで覚える漢字II 301-500 英語・インドネシア語・タイ語・ベトナム語版"/>
        <filter val="ストーリーと活動で自然に学ぶ日本語  いつかどこかで"/>
        <filter val="すばらしい新世界"/>
        <filter val="すべての日本語能力試験受験者必携_x000a_改訂版　日本語能力試験　漢字ハンドブック"/>
        <filter val="すべて真夜中の恋人たち"/>
        <filter val="スロベニア・リュブリャーナの筑波大学・日本語・日本文化学類の出張講義ー世界の中の筑波大学II"/>
        <filter val="せかいのこっき"/>
        <filter val="セカイ系とは何か　ポスト・えヴァのオタク史"/>
        <filter val="セキララ結婚生活"/>
        <filter val="セックス嫌いな若者たち"/>
        <filter val="ゼロ年代の想像力"/>
        <filter val="ゼロ年代の論点　ウェブ・郊外・カルチャー"/>
        <filter val="センネン画報"/>
        <filter val="そうだ京都、行こう"/>
        <filter val="ぞうのたまごのたまごやき"/>
        <filter val="そこに日本人がいた！"/>
        <filter val="そして父になる"/>
        <filter val="その姿の消し方"/>
        <filter val="その日のまえに"/>
        <filter val="その時までサヨナラ"/>
        <filter val="その時歴史が働いた・風雲戦国編"/>
        <filter val="その時歴史が働いた女たちの決断編"/>
        <filter val="その時歴史が働いた戦国編"/>
        <filter val="そらいろのたね"/>
        <filter val="それから"/>
        <filter val="ソロモンの偽証"/>
        <filter val="ダーク・ワンダー"/>
        <filter val="だいこんだんめんれんこんざんねん"/>
        <filter val="ダイヤモンド・パラダイス"/>
        <filter val="タイ国日本語教育研究会第19回年次セミナー・予稿集"/>
        <filter val="ダ-クサイド・ブル-ス"/>
        <filter val="たけくらべ"/>
        <filter val="タケコさんの恋人"/>
        <filter val="たけしの20世紀日本史"/>
        <filter val="タスクで伸ばす学習力　学習ストラテジーを活かした学びの設計"/>
        <filter val="タスクで学ぶ日本語ビジネスメール・ビジネス文書"/>
        <filter val="たすけて、おとうさん"/>
        <filter val="タテ社会の人間関係"/>
        <filter val="ﾀﾞﾅｴ"/>
        <filter val="たのしい　みずあそび"/>
        <filter val="たのしい!かんたん!パーツでおぼえる　しょきゅうの漢字　非漢字系学習者用"/>
        <filter val="たのしく読める日本のくらし12ヵ月―Moons,Months and Seasons"/>
        <filter val="ダブル・ジョーカー"/>
        <filter val="たまとり"/>
        <filter val="たまもの"/>
        <filter val="だるまちゃんとうさぎちゃん"/>
        <filter val="だるまちゃんとかみなりちゃん"/>
        <filter val="だるまちゃんとてんぐちゃん"/>
        <filter val="だれかのいとしいひと"/>
        <filter val="たろのえりまき"/>
        <filter val="タンゴ・イン・ザ・ダーク"/>
        <filter val="だんめんず"/>
        <filter val="ちのはなし"/>
        <filter val="ちはやふる"/>
        <filter val="ちひろ・平和へ願い"/>
        <filter val="ちひろ・紫のメッセージ"/>
        <filter val="ちひろBox2・世界の絵本画家たち"/>
        <filter val="ちひろいわさき子供の心をつめた画家"/>
        <filter val="ちひろからあなた・あおい空に"/>
        <filter val="ちひろからあなた・あかまんまとうげ"/>
        <filter val="ちひろからあなた・こどもたちよ"/>
        <filter val="ちひろからあなた・ちひろの詩"/>
        <filter val="ちひろからあなた・愛について"/>
        <filter val="ちひろこどもの情景"/>
        <filter val="ちひろとわたし"/>
        <filter val="ちひろのアトリア"/>
        <filter val="ちひろのアンデルセン"/>
        <filter val="ちひろのことば"/>
        <filter val="ちひろのパレット"/>
        <filter val="ちひろのひきだし"/>
        <filter val="ちひろの世界"/>
        <filter val="ちひろの信州"/>
        <filter val="ちひろの思い出：　二人で歩んだ日々"/>
        <filter val="ちひろの手鏡"/>
        <filter val="ちひろの絵のひみつ"/>
        <filter val="ちひろ絵に秘められたもの"/>
        <filter val="ちひろ美術館が選んだ親子で楽しむえほん100冊"/>
        <filter val="ちひろ美術館のものがたり"/>
        <filter val="ちひろ美術館物語"/>
        <filter val="チャップリン暗殺 5.15事件で誰よりも狙われた男"/>
        <filter val="チュウ太の虎の巻 日本語教育のためのインターネット活用術"/>
        <filter val="ちょうちんそで"/>
        <filter val="ちょっとヨロシク!"/>
        <filter val="ちょっと気のきいた短い手紙"/>
        <filter val="ツ、イ、ラ、ク"/>
        <filter val="つかこうへい正伝 1968-1982"/>
        <filter val="ツナグ"/>
        <filter val="つぶらな瞳"/>
        <filter val="つまをめとらば"/>
        <filter val="つみきのいえ"/>
        <filter val="ツリーハウス"/>
        <filter val="つるにょうぼう"/>
        <filter val="つるのおんがえし"/>
        <filter val="ティータイム"/>
        <filter val="ディーボー"/>
        <filter val="ていうか、やっぱり日本語だよね。_x000a_会話に潜む日本人の気持ち"/>
        <filter val="ディエンビエンフー"/>
        <filter val="テーマ別 上級で学ぶ日本語　（改訂版）"/>
        <filter val="テーマ別 中級から学ぶ日本語（改訂版）"/>
        <filter val="テーマ別 中級から学ぶ日本語教え方の手引き（三訂版）"/>
        <filter val="テーマ別 中級までに学ぶ日本語 初中級ブリッジ教材"/>
        <filter val="テーマ別 中級までに学ぶ日本語 初中級ブリッジ教材　教師用マニュアル"/>
        <filter val="テキヤ稼業のフォークロア"/>
        <filter val="できる日本語 わたしのことばノート 初中級"/>
        <filter val="できる日本語 わたしの文法ノート 初中級"/>
        <filter val="できる日本語 わたしの文法ノート 初級"/>
        <filter val="できる日本語 中級 本冊"/>
        <filter val="できる日本語 初中級 教え方ガイド&amp;イラストデータCD-ROM"/>
        <filter val="できる日本語　初中級　本冊"/>
        <filter val="できる日本語　初級　わたしのことばノート"/>
        <filter val="できる日本語 初級 教え方ガイド&amp;イラストデータCD-ROM"/>
        <filter val="できる日本語 初級 本冊"/>
        <filter val="できる日本語準拠 たのしい読みもの55 初級&amp;初中級"/>
        <filter val="テズカ　イズ　デッド　ひらかれたマンガ表現論へ"/>
        <filter val="テニスの王子様"/>
        <filter val="デモクラティア　1"/>
        <filter val="デモクラティア　2"/>
        <filter val="デモクラティア　3"/>
        <filter val="デモクラティア　4"/>
        <filter val="デモクラティア　5"/>
        <filter val="テルマエ・ロマエ　I"/>
        <filter val="テルマエ・ロマエ　II"/>
        <filter val="テルマエ・ロマエ　III"/>
        <filter val="テルマエ・ロマエ　IV"/>
        <filter val="テルマエ・ロマエ　V"/>
        <filter val="テルマエ・ロマエ　VI"/>
        <filter val="てんぐのかくれみの"/>
        <filter val="テンペスト㊤"/>
        <filter val="テンペスト㊦"/>
        <filter val="ドイモイ誕生　ベトナムにおける改革路線の形成過程"/>
        <filter val="トゥイ・キォウの物語"/>
        <filter val="トゥイの日記"/>
        <filter val="どうぐ"/>
        <filter val="ドー・ホアン・ジュウ短編集"/>
        <filter val="トーキョ！プリズン"/>
        <filter val="とかげ"/>
        <filter val="どくとるﾏﾝﾎﾞｳ回想記"/>
        <filter val="とこちゃんはどこ"/>
        <filter val="どこでおひるねしようかな"/>
        <filter val="トップ1割の教師が知っている「できるクラスの育て方」"/>
        <filter val="となりにきたこ"/>
        <filter val="となりのクレーマー"/>
        <filter val="トピックによる日本語総合　演習 上級_x000a_テーマ探しから発表へ"/>
        <filter val="どぶどろ"/>
        <filter val="ドミノ"/>
        <filter val="ともしびマーケット"/>
        <filter val="トヨタの世界"/>
        <filter val="ドラえもんのどこでも日本語"/>
        <filter val="ドラマチック　日本語コミュニケーション　「演劇で学ぶ日本語」リソースブック"/>
        <filter val="ドラマチック日本語コミュニケーション「演劇で学ぶ日本語」リソースブック"/>
        <filter val="ドラマで創る中学校劇2年―英語劇脚本付(学年別・中学校劇脚本集)"/>
        <filter val="ドラマで楽しむ中学校劇1年―英語劇脚本付(学年別・中学校劇脚本集)"/>
        <filter val="ドラマで生きる中学校劇3年―英語劇脚本付(学年別・中学校劇脚本集)"/>
        <filter val="ドリル&amp;ドリル 日本語能力試験 N3 文字・語彙　"/>
        <filter val="ドリル&amp;ドリル 日本語能力試験 N3 文法"/>
        <filter val="ドリル&amp;ドリル 日本語能力試験 N3 聴解・読解　"/>
        <filter val="ドリル&amp;ドリル 日本語能力試験N1　文字・語彙"/>
        <filter val="ドリル&amp;ドリル 日本語能力試験N2　文字・語彙"/>
        <filter val="ドリル&amp;ドリル 日本語能力試験N2　文法"/>
        <filter val="ドリル&amp;ドリル 日本語能力試験N2　聴解･読解"/>
        <filter val="どろどろにゃーん"/>
        <filter val="どんぐり姉妹"/>
        <filter val="とんことり"/>
        <filter val="とんでも騎士"/>
        <filter val="どんどんつながる漢字練習帳 イラスト&amp;漢字データ集"/>
        <filter val="どんどんつながる漢字練習帳　初級"/>
        <filter val="どんどん使える!日本語文型トレーニング　中級"/>
        <filter val="どんどん使える!日本語文型トレーニング　初級"/>
        <filter val="どんなときどう使う　日本語表現文型200"/>
        <filter val="どんなときどう使う　日本語表現文型500"/>
        <filter val="どんなときどう使う　日本語表現文型500 短文完成練習帳"/>
        <filter val="どんなときどう使う 日本語語彙学習辞典　N1-N3"/>
        <filter val="どんなときどう使う日本語表現文型辞典　N1-N5"/>
        <filter val="どんな時どう使う日本語表現文型500-中・上級"/>
        <filter val="どんな時どう使う日本語表現文型事典"/>
        <filter val="ナイルパーチの女子会"/>
        <filter val="ながぐつをはいたねこ"/>
        <filter val="ナショナリズムの由来"/>
        <filter val="なずな"/>
        <filter val="なでしこ御用帖"/>
        <filter val="ななつのこ"/>
        <filter val="なのはな"/>
        <filter val="なめらかで熱くて甘苦しくて"/>
        <filter val="なめらか日本語会話"/>
        <filter val="なんと王子さま!?"/>
        <filter val="ニート」って言うな"/>
        <filter val="にぎやかな湾に背負われた船"/>
        <filter val="にじのみずうみ"/>
        <filter val="ニシノユキヒコの恋と冒険"/>
        <filter val="にしむく士"/>
        <filter val="ニッチを探して"/>
        <filter val="ニッポンの思想"/>
        <filter val="ニッポンの海外旅行"/>
        <filter val="にほんご45じかん"/>
        <filter val="にほんご45じかん　れんしゅうちょう"/>
        <filter val="にほんごこれだけ！(英)(韓)(中)(日)(ポ)"/>
        <filter val="にほんごこれだけ！２"/>
        <filter val="にほんごチャレンジ 3級 [ことばと漢字] (日本語能力試験対策)"/>
        <filter val="にほんごチャレンジ 3級 [文法と読む練習] (日本語能力試験対策)"/>
        <filter val="にほんごつぎの45じかん"/>
        <filter val="にほんごつぎの45じかん・れんしゅうちょう"/>
        <filter val="にほんごではたらこう　指導マニュアル"/>
        <filter val="にほんごではたらこう1"/>
        <filter val="にほんごではたらこう2"/>
        <filter val="にほんごで働く！ビジネス日本語30時間"/>
        <filter val="にほんご会話トレーニング"/>
        <filter val="にほんご会話上手! 聞き上手・話し上手になれるコミュニケーションのコツ15"/>
        <filter val="にほんご宝船　いっしょに作る活動集"/>
        <filter val="にほんご宝船　教える人のための知恵袋"/>
        <filter val="にほんご発音かんたん"/>
        <filter val="ニムロッド"/>
        <filter val="ニューアプローチ中上級日本語　［完成編］_x000a_New Approach Japanese Pre-Advanced Course"/>
        <filter val="ニューアプローチ中級日本語　［基礎編］改訂版_x000a_New Approach Japanese Intermediate Course"/>
        <filter val="ニュースで増やす上級への語彙・表現"/>
        <filter val="ニューヨークコロンビア大学の日本研究2000年秋"/>
        <filter val="ニュ－スの日本語聴解５０ ― 中級後半～上級レベル"/>
        <filter val="にんぎょうひめ"/>
        <filter val="にんぎょひめ"/>
        <filter val="ぬるい眠り"/>
        <filter val="ねこどけい"/>
        <filter val="ねことらくん"/>
        <filter val="ねじまき鳥クロニクル　第1部泥棒かささぎ編　探素の年代記"/>
        <filter val="ねじまき鳥クロニクル　第2部予言する鳥編　謎の迷宮への旅"/>
        <filter val="ねじまき鳥クロニクル　第3部鳥刺し男編　圧倒的完結編"/>
        <filter val="ねずみのおいしゃさま"/>
        <filter val="のだめカンタービレ"/>
        <filter val="のぼうの城"/>
        <filter val="ノボさん　　小説　正岡子規と夏目漱石"/>
        <filter val="ノルウェイの森㊤"/>
        <filter val="ノルウェイの森㊦"/>
        <filter val="ノルゲ"/>
        <filter val="のろい男―俳優・亀岡拓次"/>
        <filter val="パーク・ライフ"/>
        <filter val="はいどうぞ"/>
        <filter val="ハイヒールCOP"/>
        <filter val="パイロットフィッシュ"/>
        <filter val="ばかもの"/>
        <filter val="はかりとものさしのベトナム史 植民統治と伝統文化の共存"/>
        <filter val="はかりとものさしのべとなむ史　植民統治と伝統文化の共存"/>
        <filter val="はくちょうのみずうみ"/>
        <filter val="ﾊｼﾑﾗ東郷"/>
        <filter val="はじめてであうすうがくの絵本1"/>
        <filter val="はじめてであうすうがくの絵本2"/>
        <filter val="はじめてであうすうがくの絵本3"/>
        <filter val="はじめてのおつかい"/>
        <filter val="はじめての文学・よしもとばなな"/>
        <filter val="はじめての文学・宮本輝"/>
        <filter val="はじめての文学・宮部みゆき"/>
        <filter val="はじめての文学・小川洋子"/>
        <filter val="はじめての文学・山田詠美"/>
        <filter val="はじめての文学・川上弘美"/>
        <filter val="はじめての文学・村上春樹"/>
        <filter val="はじめての文学・村上龍"/>
        <filter val="はじめての文学・林真理子"/>
        <filter val="はじめての文学・桐野夏生"/>
        <filter val="はじめての文学・浅田次郎"/>
        <filter val="はじめての文学・重松清"/>
        <filter val="はじめての論文 --語用論的な視点で調査・研究する"/>
        <filter val="はじめて出会う囲碁の世界"/>
        <filter val="はじめて日本語を教える人のためのなっとく知っとく初級文型50"/>
        <filter val="はしるってなに"/>
        <filter val="パズル式日本語　にほんごであそぼう―改訂版―_x000a_ぶんけいれんしゅうちょう"/>
        <filter val="パターン別　徹底ドリル　日本語能力試験　N1"/>
        <filter val="パターン別　徹底ドリル　日本語能力試験　N2"/>
        <filter val="パターン別　徹底ドリル　日本語能力試験　N3"/>
        <filter val="パターン別　徹底ドリル　日本語能力試験　N4"/>
        <filter val="はだしのゲン"/>
        <filter val="はったりアクトレス"/>
        <filter val="はっぱのおうち"/>
        <filter val="ハッピーベトナム"/>
        <filter val="はなさかじじい"/>
        <filter val="ハノイの香り"/>
        <filter val="ハノイ在住者が選んだ私の好きな、ハノイ"/>
        <filter val="ハノイ式生活"/>
        <filter val="ハノイ路地のエスのグラフィ"/>
        <filter val="はははのはなし"/>
        <filter val="バビロンに行きて歌え"/>
        <filter val="パラダイス・ロスト"/>
        <filter val="はるか遠い日"/>
        <filter val="ハレルヤ"/>
        <filter val="ハローベトナム2011"/>
        <filter val="ハローベトナム2015"/>
        <filter val="はんぷくするもの"/>
        <filter val="パンプルムース"/>
        <filter val="ビ"/>
        <filter val="ピア・ラーニング入門創造的な学びのデザインのために"/>
        <filter val="ピアで学ぶ大学生・留学生の日本語コミュニケーション　プレゼンテーションとライティング"/>
        <filter val="ピアで学ぶ大学生の日本語表現　プロセス重視のレポート作成"/>
        <filter val="ピーナッツ戦線"/>
        <filter val="ぴかくんめをまわす"/>
        <filter val="ビギナー教師の英語授業づくり入門 4_x000a_新卒１年目 授業崩壊に至らない必須ワザ13"/>
        <filter val="ひさの星"/>
        <filter val="ビジネスコミュニケーションのためのケース学習　職場のダイバーシティで学び合う"/>
        <filter val="ビジネスマナーの基本"/>
        <filter val="ビタミンF"/>
        <filter val="ひとりで読むことからピア・リーディングへ_x000a_日本語学習者の読解過程と対話的協働学習"/>
        <filter val="ひとり日和"/>
        <filter val="ひとり暮らし"/>
        <filter val="ひとり立ちの外交"/>
        <filter val="ひまわりのかっちゃん"/>
        <filter val="ヒミズ"/>
        <filter val="ひみつの王国　評伝　石井桃子"/>
        <filter val="ヒロシマを世界に"/>
        <filter val="ヒロシマ戦後史"/>
        <filter val="ファーストラヴ"/>
        <filter val="ファシスト的公共性――総力戦体制のメディア学"/>
        <filter val="ファスト風土化する日本―郊外化とその病理"/>
        <filter val="フイチン再見　1"/>
        <filter val="フイチン再見　2"/>
        <filter val="フイチン再見　3"/>
        <filter val="フイチン再見　4"/>
        <filter val="フイチン再見　5"/>
        <filter val="フイチン再見　6"/>
        <filter val="フイチン再見　7"/>
        <filter val="プーチンと柔道の心"/>
        <filter val="フェネラ"/>
        <filter val="フエベトナム都城と建築"/>
        <filter val="フォーティーン"/>
        <filter val="ふがいない僕は空を見た"/>
        <filter val="ふくわらい"/>
        <filter val="ふしぎなえ"/>
        <filter val="ふしぎ遊戯"/>
        <filter val="ふたりのぶどうかい"/>
        <filter val="プチ日本語で！！今すぐいっしょに話すための本_x000a_Petit“Nihongo-de!!”Japanese Conversation in the Classroom"/>
        <filter val="ブラックアンドホワイト"/>
        <filter val="フラヌール17・ベトナム"/>
        <filter val="フラミンゴの村"/>
        <filter val="フラワー・フェスティバル"/>
        <filter val="フラワープロジェクト"/>
        <filter val="プリンセス・トヨトミ"/>
        <filter val="ふるさと玩具図鑑"/>
        <filter val="ブレーメンのおんがくたい"/>
        <filter val="プレゼント　つくろう"/>
        <filter val="ふろしきに親しむ"/>
        <filter val="ふろしきの包みかた"/>
        <filter val="ふろしきの贈り物"/>
        <filter val="プロセスで学ぶ　レポートライティング―アイデアから完成まで―"/>
        <filter val="プロフィシェンシーと日本語教育"/>
        <filter val="プロフィシェンシーを育てる―真の日本語能力をめざして―"/>
        <filter val="ぶんぶくちゃがま"/>
        <filter val="ふんわり狩人(ハンター)"/>
        <filter val="ペアで覚えるいろいろなことば_x000a_―初・中級学習者のための連語整理―"/>
        <filter val="ペイ・デイ！！！"/>
        <filter val="ペインレスジャパニーズ・形容詞100"/>
        <filter val="ヘヴン"/>
        <filter val="ベーシックコーパス言語学"/>
        <filter val="ペコロスの母に会いに行く"/>
        <filter val="ベスト・オブ・天音人語"/>
        <filter val="ベストオブ宮沢賢治短編集"/>
        <filter val="ベッドタイムアイズ"/>
        <filter val="ベトナム:勝利の裏側"/>
        <filter val="ベトナム＠世代・ITで変わる意識と文化"/>
        <filter val="ベトナムで学ぶ　日本語初中級（学内試用版）"/>
        <filter val="ベトナムで学ぶ学生のための　日本語教科書（初級）"/>
        <filter val="ベトナムで見つけた"/>
        <filter val="ベトナムと日本"/>
        <filter val="ベトナムにおける初等教育の普遍化政策"/>
        <filter val="ベトナムにおける日系企業の社会貢献活動に関する調査報告書"/>
        <filter val="ベトナムのこころしなやかさとしたたかさの秘密"/>
        <filter val="ベトナムの世界史 中華世界から東南アジア世界へ"/>
        <filter val="ベトナムの人権・多元的民主化の可能性"/>
        <filter val="ベトナムの会計・税務・法務Q&amp;A"/>
        <filter val="ベトナムの労働法と労働組合"/>
        <filter val="ベトナムの国家機構"/>
        <filter val="ベトナムの基礎知識(アジアの基礎知識)"/>
        <filter val="ベトナムの対外関係・21世紀の挑戦"/>
        <filter val="ベトナムの投資・会社法・会計税務・労務"/>
        <filter val="ベトナムの教育改革"/>
        <filter val="ベトナムの歴史(世界の教科書シリーズ)"/>
        <filter val="ベトナムの考古・古代学"/>
        <filter val="ベトナムの風に吹かれて(角川文庫)"/>
        <filter val="ベトナム人のための楽しい日本語辞書"/>
        <filter val="ベトナム人のための楽しい漢字辞書"/>
        <filter val="ベトナム人学生のための日本語文法"/>
        <filter val="ベトナム友好と連帯の旅"/>
        <filter val="ベトナム報道"/>
        <filter val="ベトナム女性史―フランス植民地時代からベトナム戦争まで"/>
        <filter val="ベトナム恋情・愛は海を越えて"/>
        <filter val="ベトナム戦争(コレクション戦争×文学)"/>
        <filter val="ベトナム戦争の「戦後」"/>
        <filter val="ベトナム戦争―誤算と誤解の戦場 (中公新書)"/>
        <filter val="ベトナム戦記"/>
        <filter val="ベトナム現代短編集2"/>
        <filter val="ベトナム産業分析"/>
        <filter val="ベトナム絵画紀行―その芸術と歴史"/>
        <filter val="ベトナム縦断文化研修旅行報告書2012年"/>
        <filter val="ベトナム語"/>
        <filter val="ベトナム語圏日本語学習者の発音に関わる誤用についてI"/>
        <filter val="ベトナム語圏日本語学習者の発音に関わる誤用についてII"/>
        <filter val="ベトナム語圏日本語学習者の発音に関わる誤用についてIII"/>
        <filter val="ベトナム近代絵画展"/>
        <filter val="ベトナム革命の素顔"/>
        <filter val="ベビーシッター・ギン!"/>
        <filter val="ベビーブーマーリタイアメント"/>
        <filter val="ヘンな日本美術史"/>
        <filter val="ホーチミン・ルート従軍記―ある医師のベトナム戦争1965‐1973"/>
        <filter val="ホームレス歌人のいた冬"/>
        <filter val="ぼおるぺん古事記 1 (天の巻)"/>
        <filter val="ぼおるぺん古事記 2 (地の巻)"/>
        <filter val="ぼおるぺん古事記 3 (海の巻)"/>
        <filter val="ほかならぬ人へ"/>
        <filter val="ぼく、オタリーマン"/>
        <filter val="ボクがゴミを捨てた理由"/>
        <filter val="ぼくが安曇野ちひろ美術館をつくったわけ"/>
        <filter val="ぼくのぱんわたしのぱん"/>
        <filter val="ぼくのものがたり"/>
        <filter val="ぼくの文章教室"/>
        <filter val="ぼくはお金を使わずことにした"/>
        <filter val="ぼくはこうやって詩を書いてきた　谷川俊太郎、詩と人生を語る"/>
        <filter val="ボクは坊さん"/>
        <filter val="ポケットの中のレワニワ㊤"/>
        <filter val="ポケットの中のレワニワ㊦"/>
        <filter val="ポケットモンスター　"/>
        <filter val="ほしのこ"/>
        <filter val="ポスト戦後社会―シリーズ日本近現代史〈9〉"/>
        <filter val="ぽちのきたうみ"/>
        <filter val="ボッコちゃん"/>
        <filter val="ホテルローヤル"/>
        <filter val="ほね"/>
        <filter val="ほほえみの四季日本の名景ベスト50"/>
        <filter val="ほんえり装飾文様デザイン集成"/>
        <filter val="ホンダット洞窟の夜明け・ベトナム戦争を支えた女性たち"/>
        <filter val="マークスの山（上）"/>
        <filter val="マークスの山（下）"/>
        <filter val="マーリァンとまほうのふで"/>
        <filter val="マイ ギャング"/>
        <filter val="マイクロバス"/>
        <filter val="マザーズ"/>
        <filter val="マチネの終わりに"/>
        <filter val="マッチ売りの少女"/>
        <filter val="まねして上達!にほんご音読トレーニング　"/>
        <filter val="まはろ駅前番外地"/>
        <filter val="まみあな四重奏団"/>
        <filter val="マリア・フォン・トラップ　愛と歌声で世界を感動させた家族合唱団の母"/>
        <filter val="マリアビートル"/>
        <filter val="まるごと中級1B1"/>
        <filter val="まるごと中級A2/B1"/>
        <filter val="まるごと入門A1かつどう"/>
        <filter val="まるごと入門A1りかい"/>
        <filter val="まるごと初級1A2かつどう"/>
        <filter val="まるごと初級1A2りかい"/>
        <filter val="まるごと初級2A2かつどう"/>
        <filter val="まるごと初級2A2りかい"/>
        <filter val="マルチメディアで学ぶ 日本語能力試験 N1 文法 CD-ROM付"/>
        <filter val="マルチメディアで学ぶ 日本語能力試験 N4 漢字 CD-ROM付"/>
        <filter val="まるまるの毬"/>
        <filter val="まるわかり！大学論入"/>
        <filter val="マンガでわかる実用敬語 初級編"/>
        <filter val="マンガで学ぶ日本語 文化編　"/>
        <filter val="マンガで学ぶ日本語上級表現使い分け100　N1~N3レベル"/>
        <filter val="マンガで学ぶ日本語会話術　"/>
        <filter val="マンガで学ぶ日本語表現と日本文化・食辺田家が行く"/>
        <filter val="マンガの深読み、大人読み"/>
        <filter val="マンガの論点"/>
        <filter val="マンガは変わる"/>
        <filter val="マンガは越鏡する"/>
        <filter val="マンガ学の挑戦"/>
        <filter val="マンガ学入門"/>
        <filter val="まんが日本昔ばなし"/>
        <filter val="まんが日本昔ばなし愉快なお話"/>
        <filter val="まんが日本昔話妖しお話"/>
        <filter val="マンガ産業論"/>
        <filter val="みがけ!コミュニケーションスキル　中上級学習者のためのブラッシュアップ日本語会話"/>
        <filter val="ミッキーの書式"/>
        <filter val="みつけたよ"/>
        <filter val="ミッチーのことばあそび_x000a_ひらひらきらり　擬音語・擬態語　１・２・３"/>
        <filter val="みつめあえたら素敵"/>
        <filter val="みにくいあひるのこ"/>
        <filter val="みみなしほういち"/>
        <filter val="ミヤザワケンジ・グレーテストヒッツ"/>
        <filter val="みる　きく　しらべる　かく　かんがえる　－対話としての質的研究"/>
        <filter val="みんなと学ぶ「こくご」・一年（上）"/>
        <filter val="みんなと学ぶ「こくご」・一年（下）"/>
        <filter val="みんなと学ぶ「こくご」・三年（上）"/>
        <filter val="みんなと学ぶ「こくご」・三年（下）"/>
        <filter val="みんなと学ぶ「こくご」・二年（上）"/>
        <filter val="みんなと学ぶ「こくご」・二年（下）"/>
        <filter val="みんなと学ぶ「こくご」・四年（上）"/>
        <filter val="みんなと学ぶ「こくご」四年（下）"/>
        <filter val="みんなの日本語中級Ⅰ　本冊"/>
        <filter val="みんなの日本語中級Ⅰ　標準問題集"/>
        <filter val="みんなの日本語中級Ⅰ教え方の手引き"/>
        <filter val="みんなの日本語中級Ⅱ本冊　CD２枚付き"/>
        <filter val="みんなの日本語中級Ｉ　翻訳・文法解説 英語版"/>
        <filter val="みんなの日本語中級II 翻訳・文法解説 英語版"/>
        <filter val="みんなの日本語初級・やさしい作文"/>
        <filter val="みんなの日本語初級I・初級で読めるトピック25"/>
        <filter val="みんなの日本語初級I・導入・練習イラスト集"/>
        <filter val="みんなの日本語初級I・教え方の手引き"/>
        <filter val="みんなの日本語初級I・文型練習帳"/>
        <filter val="みんなの日本語初級I・書いて覚える文型練習帳"/>
        <filter val="みんなの日本語初級I・本冊（ CD付き)"/>
        <filter val="みんなの日本語初級I・標準問題集"/>
        <filter val="みんなの日本語初級I・漢字I"/>
        <filter val="みんなの日本語初級I・漢字カードブーク"/>
        <filter val="みんなの日本語初級I・第2版 絵教材CD-ROMブック"/>
        <filter val="みんなの日本語初級I・練習C・会話イラストシート"/>
        <filter val="みんなの日本語初級I・翻訳・文法解説英語版"/>
        <filter val="みんなの日本語初級II・初級で読めるトピック25"/>
        <filter val="みんなの日本語初級II・導入・練習イラスト集"/>
        <filter val="みんなの日本語初級II・文型練習帳"/>
        <filter val="みんなの日本語初級II・書いて覚える文型練習帳"/>
        <filter val="みんなの日本語初級II・本冊（CD付き）"/>
        <filter val="みんなの日本語初級II・標準問題集"/>
        <filter val="みんなの日本語初級II・漢字II・英語版"/>
        <filter val="みんなの日本語初級II・第2版　教え方の手引き"/>
        <filter val="みんなの日本語初級II・第2版 絵教材CD-ROMブック"/>
        <filter val="みんなの日本語初級II・練習C・会話イラストシート"/>
        <filter val="みんなの日本語初級II・翻訳・文法解説英語版"/>
        <filter val="みんなの日本語初級II・聴解タスク25"/>
        <filter val="みんなみーつけた"/>
        <filter val="みんな彗星を見ていた"/>
        <filter val="メッシュ"/>
        <filter val="メデューサ・リリー"/>
        <filter val="もうひとつのの楽園"/>
        <filter val="もうひとつの日本への旅"/>
        <filter val="モーロク俳句ますます盛ん　俳句１００年の遊び"/>
        <filter val="モザイク・ラセン"/>
        <filter val="もしもしおでんわ"/>
        <filter val="もし高校野球の女子マネージャーがドラッカーの「マネジメント」を読んだら"/>
        <filter val="モダンガールと植民地的近代"/>
        <filter val="もっと 中級日本語で挑戦! スピーチ&amp;ディスカッション"/>
        <filter val="もののけ姫"/>
        <filter val="もの言い方西東"/>
        <filter val="もみじ君花修行"/>
        <filter val="ももたろう"/>
        <filter val="もやしもん"/>
        <filter val="もりのえほん"/>
        <filter val="やきとりと日本人"/>
        <filter val="やさしいため息"/>
        <filter val="やさしい日本語の聴解トレーニング　CD２枚付き"/>
        <filter val="やさしい日本語指導1　社会/文化/地域"/>
        <filter val="やさしい日本語指導10　日本語教授法"/>
        <filter val="やさしい日本語指導11　日本語教育と評価"/>
        <filter val="やさしい日本語指導12　 心理学"/>
        <filter val="やさしい日本語指導13　言語とコミュニケーション"/>
        <filter val="やさしい日本語指導2　東アジアの歴史"/>
        <filter val="やさしい日本語指導3　日本語教育の歴史と現状"/>
        <filter val="やさしい日本語指導4 　文法/文体"/>
        <filter val="やさしい日本語指導5 　音韻/音声"/>
        <filter val="やさしい日本語指導6 　語彙/意味"/>
        <filter val="やさしい日本語指導7 　文字/表記"/>
        <filter val="やさしい日本語指導8 　教室活動"/>
        <filter val="やさしい日本語指導9 　言語学"/>
        <filter val="やさしさのたね"/>
        <filter val="やせっぽちの梨乃"/>
        <filter val="ヤマネコ・ドーム"/>
        <filter val="ヤモリ、カエル、シジミチョウ"/>
        <filter val="ゆうじょこう"/>
        <filter val="ユートピア"/>
        <filter val="ゆきおんな"/>
        <filter val="ゆきごんのおくりもの"/>
        <filter val="ゆきのひのたんじょうび"/>
        <filter val="ゆれるベトナム"/>
        <filter val="ヨーロッパ日本語教育　2012第一回ヨーロッパ日本語教育ワークショップ"/>
        <filter val="ヨーロッパ日本語教育19第18回ヨーロッパ日本語教育シンポジウム"/>
        <filter val="ヨーロッパ日本語教育2009"/>
        <filter val="ヨーロッパ日本語教育第１７回ヨーロッパ日本語教育シンポジウム報告・発表論文集"/>
        <filter val="よだか野星"/>
        <filter val="より良い外国語学習法を求めて"/>
        <filter val="よるのようちえん"/>
        <filter val="らくらく覚えて　どんどん使おう　_x000a_絵で学ぶ　擬音語・擬態語カード"/>
        <filter val="らせん"/>
        <filter val="ラノベのなかの現代日本"/>
        <filter val="ラブ・ストーリー19XX"/>
        <filter val="ラブレター"/>
        <filter val="リーチ先生"/>
        <filter val="りこうなおきさき"/>
        <filter val="リトアリア"/>
        <filter val="リトルガールズ"/>
        <filter val="リトルボーイ"/>
        <filter val="リビングジャパニーズ  _x000a_Living Japanese － A Practical Course book2"/>
        <filter val="リビングジャパニーズ_x000a_Living Japanese － A Practical Course book1"/>
        <filter val="リフレクティブな英語教育をめざして―教師の語りが拓く授業研究"/>
        <filter val="リボン"/>
        <filter val="りゅうのめのなみだ"/>
        <filter val="リング"/>
        <filter val="レイ二ー・アイズ"/>
        <filter val="レールの向こう"/>
        <filter val="レディ・ギネヴィア"/>
        <filter val="レベル7"/>
        <filter val="レベル別日本語多読ライブラリー レベル0 vol.1"/>
        <filter val="レベル別日本語多読ライブラリー レベル0 vol.2"/>
        <filter val="レベル別日本語多読ライブラリー レベル0 vol.3"/>
        <filter val="レベル別日本語多読ライブラリー レベル1 vol.1"/>
        <filter val="レベル別日本語多読ライブラリー レベル1 vol.2"/>
        <filter val="レベル別日本語多読ライブラリー レベル1 vol.3"/>
        <filter val="レベル別日本語多読ライブラリー レベル2 vol.1"/>
        <filter val="レベル別日本語多読ライブラリー レベル2 vol.2"/>
        <filter val="レベル別日本語多読ライブラリー レベル2 vol.3"/>
        <filter val="レベル別日本語多読ライブラリー レベル3 vol.1"/>
        <filter val="レベル別日本語多読ライブラリー レベル3 vol.2"/>
        <filter val="レベル別日本語多読ライブラリー レベル3 vol.3"/>
        <filter val="レベル別日本語多読ライブラリー レベル4 vol.1"/>
        <filter val="レベル別日本語多読ライブラリー レベル4 vol.2"/>
        <filter val="れんか"/>
        <filter val="ローマへの道"/>
        <filter val="ロールプレイで学ぶ中級から上級への日本語会話"/>
        <filter val="ロボットとは何か"/>
        <filter val="ロボット演劇"/>
        <filter val="ロマンチックください"/>
        <filter val="ロ－ルプレイ玉手箱"/>
        <filter val="ロンドン日本人村を作った男"/>
        <filter val="わかって使える日本語"/>
        <filter val="わかりあえないことから コミュニケーション能力とは何か"/>
        <filter val="わかる歴史面白い歴史役に立つ歴史"/>
        <filter val="わくわく文法リスニング９９指導の手引 ― 耳で学ぶ日本語"/>
        <filter val="わたし"/>
        <filter val="わたしが嫌いなお姐様"/>
        <filter val="わたしたちに許された特別な時間の終わり"/>
        <filter val="わたしたちはいまどこにいるのか"/>
        <filter val="わたしってどんなヒトですか?"/>
        <filter val="わたしのえほん"/>
        <filter val="わたしのにほんご　初級から話せるわたしの気持ち・わたしの考え"/>
        <filter val="わたしのﾜﾝﾋﾟｰｽ"/>
        <filter val="わたしの宇宙 第1巻"/>
        <filter val="わたしの宇宙 第2巻"/>
        <filter val="わたしの少女マンガ史"/>
        <filter val="わたしはちさかったときに"/>
        <filter val="わりなき恋"/>
        <filter val="一〇一年目の孤独"/>
        <filter val="一つの太陽オールウエイズ"/>
        <filter val="一発合格！日本語能力試験N1　完全攻略テキスト＆実践問題集"/>
        <filter val="万葉のうた"/>
        <filter val="万葉集"/>
        <filter val="三の隣は五号室"/>
        <filter val="三びきのこぶた"/>
        <filter val="三四郎"/>
        <filter val="三省堂名歌名句辞典"/>
        <filter val="三省堂国語辞典"/>
        <filter val="三酔人経綸問答"/>
        <filter val="三面記事小説"/>
        <filter val="上の記（上）"/>
        <filter val="上の記（下）"/>
        <filter val="上級の力をつける_x000a_聴解ストラテジー［第2版］　上"/>
        <filter val="上級の力をつける_x000a_聴解ストラテジー［第2版］　下"/>
        <filter val="上級へのとびら これで身につく文法力"/>
        <filter val="上級レベル　ロールプレイで学ぶビジネス日本語"/>
        <filter val="上級学習者のための日本語読解ワークブック"/>
        <filter val="上野駅13番線ホーム"/>
        <filter val="上野駅殺人事件"/>
        <filter val="下流社会新たな階層集団の出現"/>
        <filter val="下町ロケット"/>
        <filter val="不倫と南米"/>
        <filter val="不可能性の時代"/>
        <filter val="世界が読む日本の近代文学"/>
        <filter val="世界の中心で、愛をさけぶ"/>
        <filter val="世界の国ぐに－17・ベトナム"/>
        <filter val="世界の外国語教育政策―日本の外国語教育の再構築にむけて"/>
        <filter val="世界の市場・ベトナム・カンボジア（アジア編5）"/>
        <filter val="世界の日本語教室から"/>
        <filter val="世界の果ての子どもたち"/>
        <filter val="世界の読者に伝えるということ"/>
        <filter val="世界は村上春樹をどう読むか"/>
        <filter val="世界俳句 第1号(2005)"/>
        <filter val="世界大百科事典・世界地図"/>
        <filter val="世界大百科事典・日本地図"/>
        <filter val="世界大百科事典・百科年鑑’96"/>
        <filter val="世界大百科事典・百科年鑑’97"/>
        <filter val="世界大百科事典1"/>
        <filter val="世界大百科事典10"/>
        <filter val="世界大百科事典11"/>
        <filter val="世界大百科事典12"/>
        <filter val="世界大百科事典13"/>
        <filter val="世界大百科事典14"/>
        <filter val="世界大百科事典15"/>
        <filter val="世界大百科事典16"/>
        <filter val="世界大百科事典17"/>
        <filter val="世界大百科事典18"/>
        <filter val="世界大百科事典19"/>
        <filter val="世界大百科事典2"/>
        <filter val="世界大百科事典20"/>
        <filter val="世界大百科事典21"/>
        <filter val="世界大百科事典22"/>
        <filter val="世界大百科事典23"/>
        <filter val="世界大百科事典24"/>
        <filter val="世界大百科事典25"/>
        <filter val="世界大百科事典26"/>
        <filter val="世界大百科事典27"/>
        <filter val="世界大百科事典28"/>
        <filter val="世界大百科事典29"/>
        <filter val="世界大百科事典3"/>
        <filter val="世界大百科事典30"/>
        <filter val="世界大百科事典31"/>
        <filter val="世界大百科事典4"/>
        <filter val="世界大百科事典5"/>
        <filter val="世界大百科事典6"/>
        <filter val="世界大百科事典7"/>
        <filter val="世界大百科事典8"/>
        <filter val="世界大百科事典9"/>
        <filter val="世界正義論"/>
        <filter val="世界百科事典・百科使鑑"/>
        <filter val="世論の曲解"/>
        <filter val="丘の四季彩　雲海・雲"/>
        <filter val="中・上級日本語教科書　日本への招待 第2 版_x000a_［予習シート・語彙・文型］"/>
        <filter val="中・上級日本語教科書　日本への招待 第2 版［CD3 枚付セット］"/>
        <filter val="中・上級日本語教科書　日本への招待 第2 版［テキスト］"/>
        <filter val="中・上級者のための速読の日本語"/>
        <filter val="中上級レベル日本語教材　語彙力ぐんぐん　1日10分"/>
        <filter val="中上級を教える人のための日本語文法ハンドブック"/>
        <filter val="中上級学習者のための　日本語読解ワークブック"/>
        <filter val="中上級学習者向け日本語教材 日本文化を読む"/>
        <filter val="中世大越国家の成立と変容"/>
        <filter val="中原淳一あこがれの美意識"/>
        <filter val="中国・大連と日本研究"/>
        <filter val="中国・大連の筑波大学ー日本語・日本文化学類の出張講義ー世界の中の筑波大学1"/>
        <filter val="中国化する日本　日中「文明の突」一千年史"/>
        <filter val="中東との対話"/>
        <filter val="中級からの日本語プロフィシェンシー ライティング"/>
        <filter val="中級へ行こう　日本語の文型と表現59"/>
        <filter val="中級を学ぼう　日本語の文型と表現56 中級前期"/>
        <filter val="中級を学ぼう 日本語の文型と表現82 中級中期"/>
        <filter val="中級日本語　上"/>
        <filter val="中級日本語　下"/>
        <filter val="中級日本語で挑戦!スピーチ&amp;ディスカッション"/>
        <filter val="中級日本語教科書　わたしの見つけた日本"/>
        <filter val="中級日本語文法と教え方のポイント"/>
        <filter val="中級日本語文法要点整理ポイント20"/>
        <filter val="中間言語語用論概論_x000a_第二言語学習者の語用論的能力の使用・習得・教育"/>
        <filter val="丸山真男　セレクション"/>
        <filter val="乙嫁語り"/>
        <filter val="九大アジア叢書 - グロ－バル経営の新潮流とアジア"/>
        <filter val="九大アジア叢書13・アジアと向き合う"/>
        <filter val="九州国立博物館・京都妙心寺・神の室宝と九州・琉球"/>
        <filter val="九年前の祈り"/>
        <filter val="九月十日"/>
        <filter val="乱反射"/>
        <filter val="乳と卵"/>
        <filter val="乳房"/>
        <filter val="事業報告　－2004"/>
        <filter val="二十世紀のアニメーション"/>
        <filter val="五節供の楽しみ"/>
        <filter val="京の和菓子"/>
        <filter val="京の町家丁寧な暮らし"/>
        <filter val="京城のダダ、東京のダダ"/>
        <filter val="京都&lt;千年の都&gt;歴史"/>
        <filter val="京都の近代と天皇"/>
        <filter val="京都夢幻記"/>
        <filter val="人々とのアジア"/>
        <filter val="人と人とをつなぐ日本語クラスアクティビティ50"/>
        <filter val="人に好かれてうまくいく「愛嬌力」 はずむ人間関係をつくる仕事のしかた"/>
        <filter val="人はひとりで死ぬ"/>
        <filter val="人を動かす！　実践ビジネス日本語会話　中級1"/>
        <filter val="人口から読む日本の歴史"/>
        <filter val="人口減少と総合国力"/>
        <filter val="人民の戦争・人民の軍隊"/>
        <filter val="人生の乞食"/>
        <filter val="人見絹枝・一輪のなでしこ"/>
        <filter val="人質の朗読会"/>
        <filter val="人間、やっぱり情でんなあ"/>
        <filter val="人間の集団について―ベトナムから考える"/>
        <filter val="人魚の眠る家"/>
        <filter val="今和次郎採集講義"/>
        <filter val="今求められる学力と学びとは　－コンピテンシー・ベースのカリキュラムの光と影－"/>
        <filter val="介護スタッフのための声かけ表現集 ― サ－ビス日本語介護スタッフ編"/>
        <filter val="介護民俗学へようこそ！"/>
        <filter val="仏像のみかた"/>
        <filter val="仏果を得ず"/>
        <filter val="仏野教え・ビーイング・ピース"/>
        <filter val="仕事をつくる"/>
        <filter val="仕事漂流"/>
        <filter val="会話に挑戦！中級前期からの日本語ロールプレイ"/>
        <filter val="会話の授業を楽しくする　コミュニケーションのためのクラス活動40"/>
        <filter val="会話授業の作り方編"/>
        <filter val="伝承の宇宙"/>
        <filter val="伯爵夫人"/>
        <filter val="伸ばす!　就活能力・ビジネス日本語力　日本で働くための「4つの能力」養成ワークブック"/>
        <filter val="住本財団年次報告書2008"/>
        <filter val="何もかも憂鬱な夜に"/>
        <filter val="何者"/>
        <filter val="作家は移動する"/>
        <filter val="作文授業の作り方編"/>
        <filter val="使う順と連想マップで学ぶ漢字&amp;語彙 日本語能力試験N1　"/>
        <filter val="例文で学ぶ漢字と言葉3　級編"/>
        <filter val="例文で学ぶ漢字と言葉N2　改訂版"/>
        <filter val="例解新漢和辞典"/>
        <filter val="俳句の動物たち"/>
        <filter val="俳句の宇宙"/>
        <filter val="俺俺"/>
        <filter val="倫敦塔・幻影の盾　他五篇"/>
        <filter val="僕たちの好きだった革命"/>
        <filter val="光ってみえるもの、あれは"/>
        <filter val="光の山"/>
        <filter val="光点"/>
        <filter val="光線"/>
        <filter val="兎とかたちの日本文化"/>
        <filter val="全マンガ論"/>
        <filter val="全国大学留学生特別入試問題集第一分冊日本語ー小論文"/>
        <filter val="全国大学留学生特別入試問題集第二分冊英語ー数学ー社会ー理科"/>
        <filter val="全国方言辞典 ― 都道府県別"/>
        <filter val="全日本ゆるキャラ公式ガイドブック"/>
        <filter val="全養協日本語教師検定準拠問題集 日本語教師の実践力"/>
        <filter val="八つ墓村"/>
        <filter val="八百万の物語ー強く生きる　繰り返すー"/>
        <filter val="六角形あるいは八角のポストに入っていた枯れ葉について"/>
        <filter val="共に歩けば"/>
        <filter val="共喰い"/>
        <filter val="共生の思想・世界の秩序"/>
        <filter val="再考現学"/>
        <filter val="冠・婚・葬・祭"/>
        <filter val="冠婚葬祭"/>
        <filter val="冥土めぐり"/>
        <filter val="冥途あり"/>
        <filter val="冬のアゼリア"/>
        <filter val="冬のはなし：ふたりのゆきだるま"/>
        <filter val="冬の旅"/>
        <filter val="出発点1979－1996"/>
        <filter val="初めての花のいけ方"/>
        <filter val="初中級学習者向け日本語教材 日本文化を読む"/>
        <filter val="初心者向き　すぐに役立つ日本語の教え方"/>
        <filter val="初春弁才船"/>
        <filter val="初級からの日本語スピーチ"/>
        <filter val="初級からはじまる「活動型クラス」ことばの学びは学習者がつくる"/>
        <filter val="初級から中級への　日本語ドリル　文法"/>
        <filter val="初級から中級への　日本語ドリル　語彙"/>
        <filter val="初級から中級への日本語ドリル 文法 チャレンジ編"/>
        <filter val="初級から中級への橋渡しシリーズ②　文法が弱いあなたへ"/>
        <filter val="初級から中級への橋渡しシリーズ④　読解をはじめるあなたへ"/>
        <filter val="初級から中級への橋渡しシリ－ズ③　聴解が弱いあなたへ"/>
        <filter val="初級を教える人のための日本語文法ハンドブック"/>
        <filter val="初級日本語"/>
        <filter val="初級日本語 げんき げんきな絵カードI イラストデータ版"/>
        <filter val="初級日本語 げんき げんきな絵カードII イラストデータ版"/>
        <filter val="初級日本語　げんき(第２版)　教師用指導書"/>
        <filter val="初級日本語 げんきI"/>
        <filter val="初級日本語　上"/>
        <filter val="初級日本語　下"/>
        <filter val="初級日本語　文法練習帳"/>
        <filter val="初級日本語げんきⅡ"/>
        <filter val="初級日本語ドリルとしてのゲーム教材　50"/>
        <filter val="初級日本語のためのぶんけい練習"/>
        <filter val="初級日本語文法と教え方のポイント"/>
        <filter val="初級読解問題55　日本語能力試験3級用"/>
        <filter val="初音ミクはなぜ世界を変えたのか？"/>
        <filter val="創られた「日本の心」神話"/>
        <filter val="創立20周年記念国際シンポジウム日本文化研究の過去・現在・未来"/>
        <filter val="加藤周一を読む"/>
        <filter val="加藤泉作品集　絵と彫刻"/>
        <filter val="助詞・助動詞の辞典"/>
        <filter val="効果10倍の“教える”技術―授業から企業研修まで"/>
        <filter val="動乱と演劇"/>
        <filter val="動物化するポストモダン　オタクから見た日本社会"/>
        <filter val="動詞・形容詞・副詞の事典"/>
        <filter val="包むーにほんの統パッケージ"/>
        <filter val="包んで楽しむふろしき"/>
        <filter val="包帯クラブ"/>
        <filter val="北方領土問題"/>
        <filter val="十字架"/>
        <filter val="千と千尋の神隠し 1"/>
        <filter val="千の風になって・ちひろの空"/>
        <filter val="千代紙人形入門"/>
        <filter val="半神"/>
        <filter val="卒業"/>
        <filter val="卒業式の歴史学"/>
        <filter val="協働で学ぶクリティカル・リーディング"/>
        <filter val="南洋学院"/>
        <filter val="南無ロックンロール二十一部経"/>
        <filter val="南紀オーシャンアロー号の謎"/>
        <filter val="単一民族神話の起源―「日本人」の自画像の系譜"/>
        <filter val="占領と改革―シリーズ日本近現代史〈7〉"/>
        <filter val="原初的な未来の建築"/>
        <filter val="原水禁署名運動の誕生"/>
        <filter val="原爆と検閲"/>
        <filter val="原爆投下"/>
        <filter val="原理主義とは何か"/>
        <filter val="去年の冬、きみと別れ"/>
        <filter val="去年ルノアールで"/>
        <filter val="参加型ワークショップ入門"/>
        <filter val="双子は驢馬に跨がって"/>
        <filter val="反転・闇社会の守護神と呼ばれて"/>
        <filter val="叙情と闘争　辻井喬＋堤清二 回顧録"/>
        <filter val="叛乱の六〇年代"/>
        <filter val="古事記"/>
        <filter val="古代の女性官僚"/>
        <filter val="古池や・詩歌のこころ"/>
        <filter val="可愛い世の中"/>
        <filter val="史論の復権"/>
        <filter val="合格できる　1級　日本語能力試験"/>
        <filter val="合格できる　2級　日本語能力試験(新装版)"/>
        <filter val="合格できる日本語能力試験N1"/>
        <filter val="合格できる日本語能力試験N2"/>
        <filter val="合格できる日本語能力試験N3"/>
        <filter val="合格できる日本語能力試験N4・N5"/>
        <filter val="吉ちょむとんちばなし"/>
        <filter val="吉里吉里人 (上巻)"/>
        <filter val="吉里吉里人 (下巻)"/>
        <filter val="吉里吉里人 (中巻)"/>
        <filter val="名づけの民俗学"/>
        <filter val="名もなき日々を"/>
        <filter val="名作から創るフランス料理"/>
        <filter val="名品揃物浮世絵1・春信"/>
        <filter val="名品揃物浮世絵10・広重Ｉ"/>
        <filter val="名品揃物浮世絵11・広重ＩＩ"/>
        <filter val="名品揃物浮世絵12・広重ＩＩＩ"/>
        <filter val="名品揃物浮世絵2・清長"/>
        <filter val="名品揃物浮世絵3・歌麿Ｉ"/>
        <filter val="名品揃物浮世絵4・歌麿ＩＩ"/>
        <filter val="名品揃物浮世絵5・写楽"/>
        <filter val="名品揃物浮世絵6・豊国・国貞"/>
        <filter val="名品揃物浮世絵7・国芳・英泉"/>
        <filter val="名品揃物浮世絵8・北斎Ｉ"/>
        <filter val="名品揃物浮世絵9・北斎ＩＩ"/>
        <filter val="名探偵コナン"/>
        <filter val="名誉と恍惚"/>
        <filter val="吾ナンバーファイブ"/>
        <filter val="吾輩ハ猫ニナル"/>
        <filter val="告白"/>
        <filter val="呑めば、都"/>
        <filter val="周縁の文化交歩学シリーズ1東アジアの茶飲文化と茶業"/>
        <filter val="周縁の文化交涉学シリーズ1　東アジアの茶飲文化と茶業"/>
        <filter val="周縁の文化交涉学シリーズ7　フエ地域の歴史と文化 : 周辺集落と外からの視点"/>
        <filter val="呪文"/>
        <filter val="味一問目につぽん食紀行「北陸編」"/>
        <filter val="和歌とは何か"/>
        <filter val="和製英語辞典"/>
        <filter val="和魂洋才の系譜 内と外からの明治日本 上"/>
        <filter val="和魂洋才の系譜 内と外からの明治日本 下"/>
        <filter val="唐物の文化史"/>
        <filter val="唱歌と国語"/>
        <filter val="啄木"/>
        <filter val="問題な日本語"/>
        <filter val="嗤う日本の「ナショナリズム」"/>
        <filter val="四万十川(1)"/>
        <filter val="四万十川(2)"/>
        <filter val="四万十川(3)"/>
        <filter val="四万十川(4)"/>
        <filter val="四万十川(5)"/>
        <filter val="四万十川(6)"/>
        <filter val="四季つづり"/>
        <filter val="困ってるひと"/>
        <filter val="図書館戦争"/>
        <filter val="国公私立　首都圏の専門学校全調査〈2011〉"/>
        <filter val="国公私立首都圏専門学校全調査2011"/>
        <filter val="国宝・天神さま"/>
        <filter val="国宝大神社展"/>
        <filter val="国宝大絵巻展・京都国立博物館所蔵・寄託の名宝一挙大公開"/>
        <filter val="国宝阿修羅展"/>
        <filter val="国家・宗教・日本人"/>
        <filter val="国家の危機"/>
        <filter val="国家の品格"/>
        <filter val="国家神道と日本人"/>
        <filter val="国文学入門・日本文学の流れ"/>
        <filter val="国民的俳句百選"/>
        <filter val="国立新美術館活動報告2008年"/>
        <filter val="国立新美術館活動報告2011年"/>
        <filter val="国立新美術館開館10周年　草間彌生　わが永遠の魂"/>
        <filter val="国語・四年（上）　－かがやき"/>
        <filter val="国語・四年（下）－はばたき"/>
        <filter val="国際シンポジウム　第35集　東アジア近代における概念の再編成"/>
        <filter val="国際シンポジウム　第36集　いま構築されるアジアのジェンダー：人間再生産のグローバルな再編成"/>
        <filter val="国際シンポジウム2005「アジアのキュビスム」報告書"/>
        <filter val="国際シンポジウム452013怪異・妖怪文化の伝統と創造ウチとソトの視点から"/>
        <filter val="国際交流基金 2005年度年報"/>
        <filter val="国際交流基金・日本語教育紀要第10号"/>
        <filter val="国際交流基金・日本語教育紀要第11号"/>
        <filter val="国際交流基金・日本語教育紀要第13号"/>
        <filter val="国際交流基金・日本語教育紀要第1号2005"/>
        <filter val="国際交流基金・日本語教育紀要第2号 2006"/>
        <filter val="国際交流基金・日本語教育紀要第3号"/>
        <filter val="国際交流基金・日本語教育紀要第4号"/>
        <filter val="国際交流基金・日本語教育紀要第5号"/>
        <filter val="国際交流基金・日本語教育紀要第6号"/>
        <filter val="国際交流基金・日本語教育紀要第7号"/>
        <filter val="国際交流基金・日本語教育紀要第8号"/>
        <filter val="国際交流基金・日本語教育紀要第9号"/>
        <filter val="国際交流基金2006年度年報"/>
        <filter val="国際交流基金バンコック日本語センター・事業評価報告書（1991～2001年）"/>
        <filter val="国際交流基金展覧会記録 1972-2012"/>
        <filter val="国際交流基金日本語教授法シリーズ 1"/>
        <filter val="国際交流基金日本語教授法シリーズ 10"/>
        <filter val="国際交流基金日本語教授法シリーズ 11"/>
        <filter val="国際交流基金日本語教授法シリーズ 12"/>
        <filter val="国際交流基金日本語教授法シリーズ 13"/>
        <filter val="国際交流基金日本語教授法シリーズ 14"/>
        <filter val="国際交流基金日本語教授法シリーズ 2"/>
        <filter val="国際交流基金日本語教授法シリーズ 3"/>
        <filter val="国際交流基金日本語教授法シリーズ 4"/>
        <filter val="国際交流基金日本語教授法シリーズ 5"/>
        <filter val="国際交流基金日本語教授法シリーズ 6"/>
        <filter val="国際交流基金日本語教授法シリーズ 7"/>
        <filter val="国際交流基金日本語教授法シリーズ 8"/>
        <filter val="国際交流基金日本語教授法シリーズ 9"/>
        <filter val="国際協力ってなんだろう"/>
        <filter val="国際文化交流と日本語教育きのう・きょう・あす"/>
        <filter val="国際文化交流の政治経済学"/>
        <filter val="国際文化会館会報 vo 24 no 2 2014"/>
        <filter val="国際文化会館会報 vo 33 no 2 2013"/>
        <filter val="国際文化会館会報 vo.24, no.2, 2013"/>
        <filter val="国際文化論"/>
        <filter val="国際日本学研究叢書11異文化としての日本"/>
        <filter val="国際日本学研究叢書14・転換期日係論の最前線"/>
        <filter val="国際日本学研究叢書14転換期日中関係論の最前線"/>
        <filter val="国際日本学研究第2号"/>
        <filter val="国際日本文化研究センター要覧２００９"/>
        <filter val="国際関係のおける文化交流"/>
        <filter val="土方巽の舞踏　肉体のシュルレアリスム　身体のオントロジー"/>
        <filter val="在日一世の記憶"/>
        <filter val="地下へ/サイゴンの老人ベトナム全短篇集(講談社文芸文庫)"/>
        <filter val="地下鉄のできるまで"/>
        <filter val="地図から読む江戸時代"/>
        <filter val="地図のない街"/>
        <filter val="地域発展のための日本研究"/>
        <filter val="地方消滅"/>
        <filter val="地方競馬の戦後史"/>
        <filter val="坂東玉三朗の宇宙"/>
        <filter val="基礎からわかる日本文学史"/>
        <filter val="基礎から応用までこれ1冊!　日本語能力試験対策　N3　文法・語彙・漢字　"/>
        <filter val="基礎も実践もこれ1冊でパーフェクト　日本語能力試験対策　N1　文法　問題集"/>
        <filter val="基礎日本語文法 －改訂版－"/>
        <filter val="基礎日本語辞典"/>
        <filter val="堂々たる人生　谷崎淳一郎伝"/>
        <filter val="報道写真全記録　2011．3.11-4.11　東日本大震災"/>
        <filter val="場所"/>
        <filter val="変容する文学の中で㊤"/>
        <filter val="変容する文学の中で㊦"/>
        <filter val="変愛小説集 日本作家編"/>
        <filter val="夏のはなし：はじめてのなつやすみ"/>
        <filter val="夏の庭 The Friends"/>
        <filter val="夏の迷宮"/>
        <filter val="夏の闇"/>
        <filter val="夏子の酒"/>
        <filter val="外交の力"/>
        <filter val="外交入門 ―国際社会の作法と思考―"/>
        <filter val="外交的思考"/>
        <filter val="外国人と対話しよう！にほんごボランティア手帖"/>
        <filter val="外国人のこどものための日本語・絵でわかるかんたんかんじ160"/>
        <filter val="外国人のこどものための日本語・絵でわかるかんたんかんじ200"/>
        <filter val="外国人のこどものための日本語・絵でわかるかんたんかんじ80"/>
        <filter val="外国人のための看護・介護用語集　日本語でケアナビ 英語版"/>
        <filter val="外国人の子どものための日本語・児童・生徒のための日本語生活集"/>
        <filter val="外国人児童の｢教科と日本語」シリーズ_x000a_小学校　「ＪＳＬ国語科」の授業作り｣"/>
        <filter val="外国人児童の｢教科と日本語」シリーズ_x000a_小学校　ＪＳＬカリキュラム｢解説｣"/>
        <filter val="外国人児童生徒のための日本語指導 (第1分冊)"/>
        <filter val="外国語における日本文学研究論文1＋2"/>
        <filter val="外国語教育〈3〉幼稚園・小学校篇"/>
        <filter val="外国語活動をもっと楽しく知的にする！英語ゲーム＆教材アイデア60"/>
        <filter val="多文化主義・多言語主義の現在―カナダ・オーストラリア・そして日本"/>
        <filter val="多言語やりとり素材集　コミュニティでコミュニケーション"/>
        <filter val="多言語社会の言語文化教育_x000a_英語を第二言語とする子どもへのアメリカ人教師たちの取り組み"/>
        <filter val="夜"/>
        <filter val="夜よりも大きい"/>
        <filter val="夜光虫"/>
        <filter val="夜叉御前 自選作品集"/>
        <filter val="夢からの手紙"/>
        <filter val="夢の歌"/>
        <filter val="夢をかなえるゾウ"/>
        <filter val="夢を与える"/>
        <filter val="夢を見るために毎朝僕は目覚めるのです"/>
        <filter val="大きな鳥にさらわれないように"/>
        <filter val="大人にわからない日本文学史"/>
        <filter val="大使閣下の料理人"/>
        <filter val="大修館　最新国語表記ハンドブック"/>
        <filter val="大地の芸術祭　越後妻有アートトリェンナーレ2009"/>
        <filter val="大塚久雄　人と学問"/>
        <filter val="大学・大学院留学生の日本語①読解編"/>
        <filter val="大学・大学院留学生の日本語②作文編"/>
        <filter val="大学・大学院留学生の日本語③論文読解編"/>
        <filter val="大学・大学院留学生の日本語④論文作成編"/>
        <filter val="大学・大学院留学生の日本語⑤漢字・語彙編"/>
        <filter val="大学で学ぶための日本語ライティング　短文からレポート作成まで"/>
        <filter val="大学新入生に薦める101冊の本"/>
        <filter val="大学生からのスタディ・スキルズ　知へのステップ"/>
        <filter val="大学生と留学生のための論文ワークブック"/>
        <filter val="大学生のための　日本語表現実践ノート 改訂版"/>
        <filter val="大学生のための 論文・レポートの論理的な書き方"/>
        <filter val="大正しトロ・昭和モダン広告スターの世界"/>
        <filter val="大正デモクラシー―シリーズ日本近現代史〈4〉"/>
        <filter val="大正天皇"/>
        <filter val="大越・チャンパの都城・城郭遺跡の基礎的研究"/>
        <filter val="大辞林"/>
        <filter val="大雪物語"/>
        <filter val="天の神話　地の神話"/>
        <filter val="天使の分け前"/>
        <filter val="天使を抱きしめて"/>
        <filter val="天地明祭"/>
        <filter val="天平の生活辞書・よみがえる平成京"/>
        <filter val="天才と異才の日本科学史"/>
        <filter val="天才バカボン"/>
        <filter val="天皇陛下の本心"/>
        <filter val="天皇陛下全仕事"/>
        <filter val="天頂より少し下って"/>
        <filter val="夫婦のバランス学"/>
        <filter val="失われた町"/>
        <filter val="失楽園㊤"/>
        <filter val="失楽園㊦"/>
        <filter val="夺取"/>
        <filter val="奄美諸島の民俗文化誌"/>
        <filter val="奇貨"/>
        <filter val="奈良ガイド・こだわりの歩き方"/>
        <filter val="女ことばと日本語"/>
        <filter val="女たち"/>
        <filter val="女のいない男たち"/>
        <filter val="女人蛇体"/>
        <filter val="女性詩人の愛の詩"/>
        <filter val="女神記"/>
        <filter val="妖怪学新考―妖怪からみる日本人の心"/>
        <filter val="姫君"/>
        <filter val="姫神町リンク"/>
        <filter val="子どもといっしょに！_x000a_日本語授業おもしろネタ集"/>
        <filter val="子どもといっしょに！_x000a_日本語授業おもしろネタ集2"/>
        <filter val="子どものこころをひらく"/>
        <filter val="子どものことを子どもにきく"/>
        <filter val="子どものための5か国語絵単語帳　これって，なあに"/>
        <filter val="子どものための6カ国語絵単語帳：どこいくの？"/>
        <filter val="子どもの創造力スイッチ！　遊びと学びのひみつ基地　CANVASの実践"/>
        <filter val="子供たちへ 冠婚葬祭ってな～に?"/>
        <filter val="子供を喰う教師たち"/>
        <filter val="孔雀の羽の目がみてる"/>
        <filter val="存在しない小説"/>
        <filter val="季節の記憶"/>
        <filter val="孤独のグルメ"/>
        <filter val="孤舟"/>
        <filter val="学力と階層"/>
        <filter val="学問"/>
        <filter val="学問のすゝめ"/>
        <filter val="学校制服の文化史"/>
        <filter val="学歴格差の経済学"/>
        <filter val="学習まんが少年少女　日本の歴史"/>
        <filter val="学習指導要領準拠　漢字指導の手引き "/>
        <filter val="学習者の発想による日本語表現文型例文集 ― 初級後半から中級にかけて"/>
        <filter val="学習者主体の日本語教育－オーストラリアの実践研究"/>
        <filter val="安曇野ふわりふわり"/>
        <filter val="完全マスター　1・2級　日本語能力試験　語彙"/>
        <filter val="完全マスター　3級　日本語能力試験　文法問題対策"/>
        <filter val="完全犯罪フェアリー"/>
        <filter val="官僚とメディア"/>
        <filter val="官僚制としての日本陸軍"/>
        <filter val="宝塚ファンの社会学"/>
        <filter val="宝島"/>
        <filter val="実力アップ!日本語能力試験2級　漢字単語ドリル"/>
        <filter val="実力アップ!日本語能力試験2級　聴解問題"/>
        <filter val="実力アップ!日本語能力試験2級　読解編"/>
        <filter val="実力アップ!日本語能力試験3級　文法編初級総仕上げ"/>
        <filter val="実力アップ!日本語能力試験3級　聴解問題"/>
        <filter val="実力アップ!日本語能力試験N1 「読む」(文章の文法・読解)"/>
        <filter val="実力アップ!日本語能力試験N1「聞く」(聴解)"/>
        <filter val="実力アップ!日本語能力試験N2「文のルール」(文字・語彙・文法)"/>
        <filter val="実力アップ!日本語能力試験N2「聞く」(聴解)"/>
        <filter val="実力アップ!日本語能力試験N2「読む」(文章の文法・読解)"/>
        <filter val="実力アップ!日本語能力試験N3「文のルール」_x000a_(文字・語彙・文の文法)"/>
        <filter val="実力アップ!日本語能力試験N3「聞く」(聴解)"/>
        <filter val="実力アップ!日本語能力試験N3「読む」(文章の文法・読解)"/>
        <filter val="実力アップ!日本語能力試験N4 「読む」(文字・語彙・文法・読解)　"/>
        <filter val="実力アップ!日本語能力試験N5「読む」(文字・語彙・文法)"/>
        <filter val="実力で見た日本の大学最新格付け文系’08"/>
        <filter val="実力で見た日本の大学最新格付け理系08"/>
        <filter val="実用　ことわざ慣用句辞典"/>
        <filter val="実践 研究計画作成法_x000a_情報収集からプレゼンテーションまで"/>
        <filter val="実践にほんご指導見なおし本 [語彙と文法指導編]"/>
        <filter val="実践日本語教育スタンダード"/>
        <filter val="実践日本語教育を学ぶ人のために"/>
        <filter val="室町の王権"/>
        <filter val="室町時代人物群像"/>
        <filter val="宮沢賢治の真実:修羅を生きた詩人"/>
        <filter val="家庭用教材シリーズ　ことばのテーブル　100 枚プリント第3集 _x000a_ひらがな読解ワーク"/>
        <filter val="家庭用教材シリーズ　ことばのテーブル　100枚プリント 第13集「自分のことを考えよう」"/>
        <filter val="家庭用教材シリーズ　ことばのテーブル　100枚プリント 第14集「続おはなし読解ワーク:初級編」"/>
        <filter val="家庭用教材シリーズ　ことばのテーブル　100枚プリント 第15集「おしゃべり練習ワーク」"/>
        <filter val="家庭用教材シリーズ　ことばのテーブル　100枚プリント　第１集　_x000a_あんごうをとこう"/>
        <filter val="家日和"/>
        <filter val="家栽の人"/>
        <filter val="容疑者Xの献身"/>
        <filter val="寂しい丘で狩をする"/>
        <filter val="富士山百画"/>
        <filter val="富士百景"/>
        <filter val="寺山修司全歌集"/>
        <filter val="寺山修同名言集　身捨つるほどの祖国はありや"/>
        <filter val="対人関係構築のためのコミュニケーション入門・日本語教師のために"/>
        <filter val="対岸"/>
        <filter val="対欧米外交の追憶　上"/>
        <filter val="対欧米外交の追憶　下"/>
        <filter val="対話とプロフィシェンシー　プロフィエンシーを育てる"/>
        <filter val="専門日本語入門 場面から学ぶ介護の日本語 【教師用手引き】"/>
        <filter val="専門日本語入門 場面から学ぶ介護の日本語 【本冊】"/>
        <filter val="専門日本語入門 場面から学ぶ看護の日本語 【教師用手引き】"/>
        <filter val="専門日本語入門 場面から学ぶ看護の日本語 【本冊】"/>
        <filter val="小さいおうち"/>
        <filter val="小さな男静かな声"/>
        <filter val="小人たちが騒ぐので"/>
        <filter val="小国主義・日本の近代を読みなおす"/>
        <filter val="小学生のための漢字をおぼえる辞典"/>
        <filter val="小暮写真館"/>
        <filter val="小説 琉球処分(1)"/>
        <filter val="小説 琉球処分(2)"/>
        <filter val="小説の読み方、書き方，訳し方"/>
        <filter val="小説家　大岡昌平"/>
        <filter val="小論文への１２のステップ ― 中級日本語学習者対象"/>
        <filter val="少女マンガジェンダー表象論-男装の少女の造形とアイデンティティ"/>
        <filter val="少年ジャンプ"/>
        <filter val="少年少女日本文学館1・たけくらべ・山椒大末"/>
        <filter val="少年少女日本文学館10・走れメロス・山椒魚"/>
        <filter val="少年少女日本文学館11・二十四の瞳"/>
        <filter val="少年少女日本文学館12・赤いろうそくと人魚"/>
        <filter val="少年少女日本文学館13・ごんぎつね・夕鶴"/>
        <filter val="少年少女日本文学館14・ビルマの竪琴"/>
        <filter val="少年少女日本文学館15・ちいさこべ・山月紀"/>
        <filter val="少年少女日本文学館16・しろばんば"/>
        <filter val="少年少女日本文学館17・母六夜・おじさんの話"/>
        <filter val="少年少女日本文学館18・サアカスの馬・童謡"/>
        <filter val="少年少女日本文学館19・雪三景・裸の王様"/>
        <filter val="少年少女日本文学館2・坊ちゃん"/>
        <filter val="少年少女日本文学館20・汚点・春は夜汽車の窓から"/>
        <filter val="少年少女日本文学館3・ふるさと・野菊の墓"/>
        <filter val="少年少女日本文学館4・小さな王国・海神丸"/>
        <filter val="少年少女日本文学館5・小僧の神様・一房の葡萄"/>
        <filter val="少年少女日本文学館6・トロッコ・鼻"/>
        <filter val="少年少女日本文学館7・幼年時代・風立ちぬ"/>
        <filter val="少年少女日本文学館8・伊豆の踊り子・泣き虫小僧"/>
        <filter val="少年少女日本文学館9・銀河鉄道の夜"/>
        <filter val="就活・仕事のにほんご会話"/>
        <filter val="屋上のウインドノーツ"/>
        <filter val="屋根屋"/>
        <filter val="山口晃作品集"/>
        <filter val="山口晃大画面作品集"/>
        <filter val="山川　小説日本史図録 第2版"/>
        <filter val="山川詳説日本史図録第7版:日B309準拠"/>
        <filter val="岡崎京子論"/>
        <filter val="岸辺の旅"/>
        <filter val="島はぼくらと"/>
        <filter val="島津の国宝と篤姫の時代"/>
        <filter val="巡礼"/>
        <filter val="工芸のいま伝統と創造"/>
        <filter val="巴がゆく!"/>
        <filter val="希望学１希望を語る"/>
        <filter val="希望学２希望の再生"/>
        <filter val="希望学３希望をつなぐ"/>
        <filter val="希望学４希望の始まり"/>
        <filter val="希望学明日の向こうに"/>
        <filter val="帝国の残影　兵士－小津安二郎の昭和史"/>
        <filter val="帰郷"/>
        <filter val="常用漢字・送り仮名・現代仮名遣い・筆順　例解辞典[改訂新版]"/>
        <filter val="幕末・維新―シリーズ日本近現代史〈1〉"/>
        <filter val="平和と和解の思想をたずねて"/>
        <filter val="平成16～18年度1級日本語能力試験・試験問題と正解"/>
        <filter val="平成16～18年度2級日本語能力試験・試験問題と正解"/>
        <filter val="平成16～18年度3級日本語能力試験・試験問題と正解"/>
        <filter val="平成16～18年度4級日本語能力試験・試験問題と正解"/>
        <filter val="平成17(2005）日本語教育スタンダードの構築をめざす国際ラウンドテーブル・会議録"/>
        <filter val="平成18年度　日本語能力試験1・2級試験問題と正解"/>
        <filter val="平成18年度　日本語能力試験3・4級試験問題と正解"/>
        <filter val="平成19年度1・2級日本語能力試験・試験問題と正解"/>
        <filter val="平成19年度3・4級日本語能力試験・試験問題ト正解"/>
        <filter val="平成20年度1・2級日本語能力試験・試験問題と正解"/>
        <filter val="平成20年度3・4級日本語能力試験・試験問題と正解"/>
        <filter val="平成20年度日本留学試験（第1回）－試験問題（EJU）"/>
        <filter val="平成20年度日本留学試験（第2回）ー試験問題（EJU）"/>
        <filter val="平成21年度日本語教育能力検定試験合格するための本"/>
        <filter val="平成21年度第1回日本語能力試験・試験問題と正解1・2級"/>
        <filter val="平成21年度第2回日本語能力試験・試験問題と正解1・2級"/>
        <filter val="平成21年度第2回日本語能力試験・試験問題と正解3・4級"/>
        <filter val="平成25年度日本留学試（第1回）験試験問題"/>
        <filter val="平成29年度日本留学試験（第1回）ー試験問題（EJU）"/>
        <filter val="平成29年度日本留学試験（第2回）ー試験問題（EJU）"/>
        <filter val="平成30年度日本留学試験（第1回）ー試験問題（EJU）"/>
        <filter val="平成デモクラシー"/>
        <filter val="平成史"/>
        <filter val="平成経済20年史"/>
        <filter val="平蔵狩り"/>
        <filter val="幸福な食卓"/>
        <filter val="幸運を引きよせるｽﾋﾟﾘﾁｭｱﾙﾌﾞｯｸ"/>
        <filter val="幻獣の国物語"/>
        <filter val="幼児教育を考える"/>
        <filter val="広告チラチを利用して作るひねもす手芸親子で楽しめる工作・ペーパークラフト"/>
        <filter val="広辞苑　第六版"/>
        <filter val="庭を森のようにしたいつれづれノート⑬"/>
        <filter val="庭を読み解く"/>
        <filter val="廃墟建築士"/>
        <filter val="建築史の思想力"/>
        <filter val="引っこしはつらいよ"/>
        <filter val="引揚者の戦後"/>
        <filter val="弟"/>
        <filter val="弟の夫"/>
        <filter val="強いられる死・自殺者三万人超の実相"/>
        <filter val="影裏"/>
        <filter val="彼らが写真を手にした切実さを"/>
        <filter val="彼岸過迄"/>
        <filter val="往古来今"/>
        <filter val="復興文化論"/>
        <filter val="徳川美術館展尾張徳川家の至宝"/>
        <filter val="心では重すぎる"/>
        <filter val="忘れられたワルツ"/>
        <filter val="忘れられた詩人の伝記"/>
        <filter val="忘れられた詩人の伝記　父・大木惇夫の軌跡"/>
        <filter val="忘れられない年月"/>
        <filter val="応用言語学事典"/>
        <filter val="快楽"/>
        <filter val="怒り　上"/>
        <filter val="怒り　下"/>
        <filter val="怒るべき子どもたち"/>
        <filter val="思想の不良たち"/>
        <filter val="思想地図　１"/>
        <filter val="思想地図　２"/>
        <filter val="思想地図　３"/>
        <filter val="思想地図　４"/>
        <filter val="思想地図　５"/>
        <filter val="怨霊とは何か"/>
        <filter val="怪異の風景学"/>
        <filter val="恋する宝石物語"/>
        <filter val="想像ラジオ"/>
        <filter val="愛かぎりなく"/>
        <filter val="愛する原発"/>
        <filter val="愛っていうのはね"/>
        <filter val="愛と青春の発熱"/>
        <filter val="愛なんて嘘"/>
        <filter val="愛に乱暴"/>
        <filter val="愛の夢とか"/>
        <filter val="愛は時間（とき）を超えて ベトナムに架ける橋"/>
        <filter val="愛国・革命・民主"/>
        <filter val="感覚の幽い風景"/>
        <filter val="感謝知らずの男"/>
        <filter val="憂国者たち"/>
        <filter val="憧れのハワイ"/>
        <filter val="成長する教師のための日本語教育ガイドブック㊤"/>
        <filter val="成長する教師のための日本語教育ガイドブック㊦"/>
        <filter val="戦争のかたち"/>
        <filter val="戦争の悲しみ"/>
        <filter val="戦争の日本中世史"/>
        <filter val="戦争の日本近現代史　東大式レッスン！　征韓論から太平洋戦争まで"/>
        <filter val="戦場のﾆｰﾅなかにし礼"/>
        <filter val="戦場の宗教、軍人の信仰"/>
        <filter val="戦後SF事件史"/>
        <filter val="戦後日本の国際文化交流"/>
        <filter val="戦後日本の宗教史"/>
        <filter val="戦後沖縄と米軍基地"/>
        <filter val="戦火のなかのこどもたち"/>
        <filter val="戦火のなかの子どもたち"/>
        <filter val="戦略思考トレーニング―考える力が飛躍的にアップする!"/>
        <filter val="戦闘美少女の精神分析"/>
        <filter val="戯れ言の自由"/>
        <filter val="戸越銀座でつかまえて"/>
        <filter val="手にとるようにアジアのことがわかる本―アジア経済の全貌が見えてくる"/>
        <filter val="手紙"/>
        <filter val="折り返し点1997－2008"/>
        <filter val="抱く女"/>
        <filter val="抱擁、あるいはライスには塩を(1)"/>
        <filter val="抱擁、あるいはライスには塩を(2)"/>
        <filter val="持ち重りする薔薇の花"/>
        <filter val="指の戯れ"/>
        <filter val="指の骨"/>
        <filter val="授業が変わる！英語教師のためのアクでィブ・ラーニング　ガイドブック"/>
        <filter val="授業の作り方Q&amp;A 78編"/>
        <filter val="授業の基礎としてのインストラクショナルデザイン"/>
        <filter val="授業を変えるコトバとワザ --小学校教師のコミュニケーション実践"/>
        <filter val="探偵はバーにいる"/>
        <filter val="探偵倶楽部"/>
        <filter val="改訂版 トピックによる日本語総合　演習 中級前期_x000a_テーマ探しから発表へ"/>
        <filter val="改訂版 トピックによる日本語総合　演習 中級後期_x000a_テーマ探しから発表へ"/>
        <filter val="改訂版　実践　危機管理広報"/>
        <filter val="改訂版 日本語要説"/>
        <filter val="改訂第2版　ジュニア版　イラスト日本まるごと事典"/>
        <filter val="政がゆく"/>
        <filter val="政治と秋刀魚"/>
        <filter val="教会領長崎"/>
        <filter val="教師とコーディネーターのための日本語プログラム運営の手引き"/>
        <filter val="教師と学習者のための　日本語文型辞典"/>
        <filter val="教師用日本語教育ハンドブック　シリーズ1 文章表現"/>
        <filter val="教師用日本語教育ハンドブック　シリーズ4 文法Ⅱ_x000a_助動詞を中心にして 改訂版"/>
        <filter val="教師用日本語教育ハンドブック　シリーズ7 教授法入門"/>
        <filter val="教材設計マニュアル―独学を支援するために"/>
        <filter val="教科書を作ろう"/>
        <filter val="教育と国家"/>
        <filter val="敬語のお辞典"/>
        <filter val="数学する身体"/>
        <filter val="文化、ことば、教育　日本語／日本の教育の「標準」を越えて"/>
        <filter val="文化が創る国際平和"/>
        <filter val="文化と外交"/>
        <filter val="文化中級日本語I CD付(第2版)"/>
        <filter val="文化中級日本語II CD付"/>
        <filter val="文化初級日本語 〈１　テキスト〉 （改訂版）"/>
        <filter val="文化初級日本語 〈２　テキスト〉 （改訂版）"/>
        <filter val="文化初級日本語１・２改訂版教師用指導例集"/>
        <filter val="文化間移動をする子どもたちの学び_x000a_―教育コミュニティの創造に向けて―"/>
        <filter val="文字渦"/>
        <filter val="文学の風景"/>
        <filter val="文学史のおさらい"/>
        <filter val="文明の生態史観"/>
        <filter val="文明の衝突と21世記の日本"/>
        <filter val="文明論の概略"/>
        <filter val="文明間の対話に向けて"/>
        <filter val="文章チュータリングの理念と実践"/>
        <filter val="文章を理解するとは_x000a_認知の仕組みから読解教育への応用まで"/>
        <filter val="文章表現の技術I"/>
        <filter val="文章表現の技術II"/>
        <filter val="文章表現の技術III"/>
        <filter val="文章表現の技術IV"/>
        <filter val="文章表現の技術V"/>
        <filter val="文芸にあらわれた日本の近代ー社会料学と文学のあいだ"/>
        <filter val="文豪の食卓"/>
        <filter val="新・にほんご敬語トレーニング　"/>
        <filter val="新・はじめての日本語教育・基本用語辞典"/>
        <filter val="新・はじめての日本語教育1・日本語教育の基礎知識"/>
        <filter val="新・はじめての日本語教育2・日本語教授法入門"/>
        <filter val="新・日本文壇史"/>
        <filter val="新・毎日の聞きとり50日㊤（中級日本語音声教材）"/>
        <filter val="新・毎日の聞きとり50日㊦（中級日本語音声教材）"/>
        <filter val="新しい｢日本語能力試験｣ガイドブック"/>
        <filter val="新しい「日本語能力試験」ガイドブック概要版と問題例集N1, N2, N3"/>
        <filter val="新しい「日本語能力試験」ガイドブック概要版と問題例集N4, N5"/>
        <filter val="新しい｢日本語能力試験｣問題例集"/>
        <filter val="新しい世界秩序とアジア"/>
        <filter val="新しい日本語学入門  ことばのしくみを考える"/>
        <filter val="新しい日本語教育のために"/>
        <filter val="新たなグランドセオリーを求めて：平和・安全・共生"/>
        <filter val="新にほんご〈あいうえお〉"/>
        <filter val="新もういちど読む山川日本史"/>
        <filter val="新世界より㊤"/>
        <filter val="新世界より㊦"/>
        <filter val="新人日本語教師のためのお助け便利帖"/>
        <filter val="新完全マスター　文法　日本語能力試験N1"/>
        <filter val="新完全マスター　文法　日本語能力試験N2"/>
        <filter val="新完全マスター　文法　日本語能力試験N3　ベトナム語版"/>
        <filter val="新完全マスター　文法　日本語能力試験N4　ベトナム語版"/>
        <filter val="新完全マスター　漢字　日本語能力試験N1"/>
        <filter val="新完全マスター　漢字　日本語能力試験N2"/>
        <filter val="新完全マスター　漢字　日本語能力試験N3　"/>
        <filter val="新完全マスター　聴解　日本語能力試験N1"/>
        <filter val="新完全マスター　聴解　日本語能力試験N2"/>
        <filter val="新完全マスター　聴解　日本語能力試験N3　ベトナム語版"/>
        <filter val="新完全マスター　語彙　日本語能力試験N1"/>
        <filter val="新完全マスター　語彙　日本語能力試験N2"/>
        <filter val="新完全マスター　読解　日本語能力試験N2"/>
        <filter val="新完全マスター　読解　日本語能力試験N3　ベトナム語版"/>
        <filter val="新宿二丁目の文化人類学: ゲイ・コミュニティから都市をまなざす"/>
        <filter val="新左翼の遺産"/>
        <filter val="新文化初級日本語I CD付"/>
        <filter val="新文化初級日本語I 練習問題集"/>
        <filter val="新文化初級日本語II CD付"/>
        <filter val="新文化初級日本語II 練習問題集"/>
        <filter val="新日本語の中級　教師用指導書"/>
        <filter val="新日本語の中級　文法解説書　ベトナム語版"/>
        <filter val="新日本語の中級　本冊"/>
        <filter val="新日本語能力試験・高得点Ｐａｓｓシリーズ_x000a_超級表現＋使える名句"/>
        <filter val="新日本語能力試験完全攻略ガイド"/>
        <filter val="新明解国語辞典"/>
        <filter val="新明解日本語アクセント辞典"/>
        <filter val="新時代の日本語教育をめざして"/>
        <filter val="新書道学典"/>
        <filter val="新次元マンガ表現の現存　"/>
        <filter val="新版　基礎から学ぶ日本語表現法"/>
        <filter val="新版日本語教育事典"/>
        <filter val="新約太宰治"/>
        <filter val="新緑色のスクールバス"/>
        <filter val="新聞・テレビ　ニュース日本語"/>
        <filter val="新装版 はじめのいっぽ　英語版"/>
        <filter val="新装版　入門日本語　FIRST LESSONS IN JAPANESE"/>
        <filter val="新装版 基礎日本語文法教本"/>
        <filter val="新訂福翁自伝 岩波文庫"/>
        <filter val="新選組紀行"/>
        <filter val="新釈古事記"/>
        <filter val="旅と観光の年表"/>
        <filter val="旅の指さし会話帳⑪ベトナム[第二版]"/>
        <filter val="旅行く孫悟空"/>
        <filter val="日々の光"/>
        <filter val="日々の出会い"/>
        <filter val="日・英・中 ビジネスレター・E メール　ハンドブック"/>
        <filter val="日・英・中ビジネスレター・Eメールハンドブック"/>
        <filter val="日はまた熱血ポンちゃん"/>
        <filter val="日文研no.41"/>
        <filter val="日文研no.42"/>
        <filter val="日曜日の人々/サンデー・ピーブル"/>
        <filter val="日曜日は一緒に"/>
        <filter val="日本/権力構造の謎㊤"/>
        <filter val="日本/権力構造の謎㊦"/>
        <filter val="日本・ベトナム関係を学ぶ人のために"/>
        <filter val="日本キリスト教史"/>
        <filter val="日本ジャーナリズム研究"/>
        <filter val="日本で学ぶ留学生のための中級日本語教科書　出会い　本冊　テーマ別・タスク活動編"/>
        <filter val="日本とはなにか"/>
        <filter val="日本の「戦略的パートナーシップ」外交－全体像の俯瞰"/>
        <filter val="日本のアイデンティティー西洋でも東洋でもない日本"/>
        <filter val="日本のシルクロード"/>
        <filter val="日本のやきもの"/>
        <filter val="日本の刺青と英国王室"/>
        <filter val="日本の博統色"/>
        <filter val="日本の名詩、英語でおどる"/>
        <filter val="日本の国際政治学　第1巻　学としての国際政治"/>
        <filter val="日本の国際政治学　第2巻　国境なき国際政治"/>
        <filter val="日本の国際政治学　第3巻　地域から見た国際政治"/>
        <filter val="日本の国際政治学　第4巻　歴史の中の国際政治"/>
        <filter val="日本の小説"/>
        <filter val="日本の思想"/>
        <filter val="日本の旅と観光・中国・四国編"/>
        <filter val="日本の昔話1・はなさかじい"/>
        <filter val="日本の昔話2・したきりすずめ"/>
        <filter val="日本の昔話3・ももたろう"/>
        <filter val="日本の昔話4・さるかにかっせん"/>
        <filter val="日本の昔話5・ねずみのもちつき"/>
        <filter val="日本の朝鮮・台湾支配と植民地官僚"/>
        <filter val="日本の武道"/>
        <filter val="日本の歳時伝承"/>
        <filter val="日本の歴史と文化・国立歴史民俗博物館展示案内"/>
        <filter val="日本の民話事典"/>
        <filter val="日本の現代アートを見る"/>
        <filter val="日本の現代詩101"/>
        <filter val="日本の生活案内"/>
        <filter val="日本の経典芸能"/>
        <filter val="日本の統治構造―官僚内閣制から議院内閣制へ"/>
        <filter val="日本の近現代史をどう見るか〈シリーズ 日本近現代史〈10〉"/>
        <filter val="日本の難点"/>
        <filter val="日本の香り"/>
        <filter val="日本まんが　１"/>
        <filter val="日本まんが　２"/>
        <filter val="日本まんが　３"/>
        <filter val="日本ミステリー小史"/>
        <filter val="日本を、信じる"/>
        <filter val="日本をたどりなおす29の方法　国際日本研究入門"/>
        <filter val="日本をどう変えていくのか"/>
        <filter val="日本をめざしたベトナムの英雄と皇子ーファン・ボイ・チャウとクオン・デ"/>
        <filter val="日本を伝える！英語で折り紙"/>
        <filter val="日本事情ハンドブック"/>
        <filter val="日本人が忘れてしまった「日本文明」真価"/>
        <filter val="日本人として之だけは知っておきたいこと"/>
        <filter val="日本人とは何か"/>
        <filter val="日本人と英語"/>
        <filter val="日本人にとって美しさとは何か"/>
        <filter val="日本人のしきたり"/>
        <filter val="日本人の可能性と限界"/>
        <filter val="日本人の平均値"/>
        <filter val="日本人の知らない日本語"/>
        <filter val="日本人の知らない日本語 2"/>
        <filter val="日本人の知らない日本語 3"/>
        <filter val="日本人はなぜ存在するか"/>
        <filter val="日本人改造論あなたと俺と日本人"/>
        <filter val="日本児童文学名作集㊤"/>
        <filter val="日本児童文学名作集㊦"/>
        <filter val="日本写真史　上"/>
        <filter val="日本写真史　下"/>
        <filter val="日本冷戦史"/>
        <filter val="日本分舞踊・西川流史"/>
        <filter val="日本史B用語集　改訂版"/>
        <filter val="日本史の中の世界一"/>
        <filter val="日本名詩集成"/>
        <filter val="日本国語大辞典　Ｉ"/>
        <filter val="日本国語大辞典　ＩＩ"/>
        <filter val="日本国語大辞典　ＩＩＩ"/>
        <filter val="日本学刊第16号"/>
        <filter val="日本学刊第17号"/>
        <filter val="日本宗教史"/>
        <filter val="日本思想という病"/>
        <filter val="日本政治史ー外交と権力"/>
        <filter val="日本政治思想史"/>
        <filter val="日本文化における時間と空間"/>
        <filter val="日本文化研究の過去・現在・未来ー新たな地平を開くために"/>
        <filter val="日本文学の読み方"/>
        <filter val="日本文学史"/>
        <filter val="日本文学史序脱㊤"/>
        <filter val="日本文学史序脱㊦"/>
        <filter val="日本文学盛？史"/>
        <filter val="日本文様図集　小花　㊤"/>
        <filter val="日本文様図集　小花　㊦"/>
        <filter val="日本料理のこころ"/>
        <filter val="日本映画は生きている"/>
        <filter val="日本映画は生きている：アニメ越境する"/>
        <filter val="日本映画は生きている：スクリーンの中の他者"/>
        <filter val="日本映画は生きている：日本映画はどこまで行くか"/>
        <filter val="日本映画は生きている：映画史を読み直す"/>
        <filter val="日本映画は生きている：監督と俳優の美学"/>
        <filter val="日本映画は生きている：観る人、作る人、掛ける人"/>
        <filter val="日本映画は生きている：踏み越えるドキュメンタリー"/>
        <filter val="日本映画史の100年"/>
        <filter val="日本東アジアの潮流"/>
        <filter val="日本海物語"/>
        <filter val="日本現代小説大事典"/>
        <filter val="日本現代美術"/>
        <filter val="日本産業社会の「神話」"/>
        <filter val="日本留学試験対策問題集　ハイレベル　読解100"/>
        <filter val="日本的想像力の未来～クール・ジャパノロジーの可能性"/>
        <filter val="日本研究再考北欧の実践から"/>
        <filter val="日本社会探検"/>
        <filter val="日本舞踊の基礎"/>
        <filter val="日本芸能史・台1港　原始・古代"/>
        <filter val="日本芸能史・台2港　原始・古代"/>
        <filter val="日本芸能史・台3港　中世"/>
        <filter val="日本芸能史・台4港　中世-近世"/>
        <filter val="日本芸能史・台5港　近世"/>
        <filter val="日本芸能史・台6港　近世－近代"/>
        <filter val="日本芸能史・台7港　近代-現代"/>
        <filter val="日本言語文化研究会論集 ー　第6号"/>
        <filter val="日本言語文化研究会論集 ー　第7号"/>
        <filter val="日本言語文化研究会論集 ー　第8号"/>
        <filter val="日本語・日本語教育の研究 --その今、その歴史"/>
        <filter val="日本語5つのとびら　サバイバル編"/>
        <filter val="日本語5つのとびら　中上級編"/>
        <filter val="日本語5つのとびら　中上級編　漢字・語彙練習"/>
        <filter val="日本語5つのとびら　中級編"/>
        <filter val="日本語5つのとびら　中級編　漢字・語彙練習"/>
        <filter val="日本語5つのとびら 初級編1"/>
        <filter val="日本語5つのとびら 初級編2"/>
        <filter val="日本語Total Communication　絵カードブック"/>
        <filter val="日本語アクセント入門"/>
        <filter val="日本語おしゃべりのたね （第２版）"/>
        <filter val="日本語がいっぱい"/>
        <filter val="日本語が亡びるとき英語の世紀の中で"/>
        <filter val="日本語コミュニケーションゲーム80"/>
        <filter val="日本語で！！今すぐいっしょに話す日本語会話_x000a_“Nihongo de!!”Japanese Conversation in the Classroom"/>
        <filter val="日本語できます　Vol1"/>
        <filter val="日本語できます　Vol2"/>
        <filter val="日本語できます　Vol3"/>
        <filter val="日本語という外国語"/>
        <filter val="日本語ドキドキ体験交流活動集"/>
        <filter val="日本語と日本語教育のための日本語学入門"/>
        <filter val="日本語のしくみ"/>
        <filter val="日本語のために"/>
        <filter val="日本語の教え方の秘訣上　『新日本語の基礎Ⅰ』のくわしい教案と教授法"/>
        <filter val="日本語の教え方の秘訣下　『新日本語の基礎Ⅰ』のくわしい教案と教授法"/>
        <filter val="日本語の教え方を一から学び直したい人へ_x000a_入門 書き方の指導法"/>
        <filter val="日本語の教え方実践マニュアル　ドリルの鉄人_x000a_コミュニカティブなドリルからロールプレイへ"/>
        <filter val="日本語の教科書"/>
        <filter val="日本語の文構造　文の樹形図"/>
        <filter val="日本語の歌でうたおう！"/>
        <filter val="日本語の発音教室 ― 理論と練習"/>
        <filter val="日本語の美"/>
        <filter val="日本語を学ぶ人たちのための：日本語を楽しく読む本"/>
        <filter val="日本語を学ぶ人たちのための：日本語を楽しく読む本・中級"/>
        <filter val="日本語を学ぶ人たちのための：日本語を楽しく読む本・初中級"/>
        <filter val="日本語を書くトレーニング"/>
        <filter val="日本語を楽しく読む本・中級"/>
        <filter val="日本語を話すトレーニング"/>
        <filter val="日本語㊤"/>
        <filter val="日本語㊦"/>
        <filter val="日本語上級話者への道"/>
        <filter val="日本語中級 J501 中級から上級へ　英語版"/>
        <filter val="日本語中級J301 〈英語版〉 ― 基礎から中級へ"/>
        <filter val="日本語中級からのスキルバランス・ワークブック"/>
        <filter val="日本語中級表現 アカデミック・ジャパニーズ表現の基礎"/>
        <filter val="日本語中級読解 新版"/>
        <filter val="日本語会話力トレーニングブック"/>
        <filter val="日本語動詞ハンドブック  The Handbook of Japanese Verbs"/>
        <filter val="日本語基本動詞用法辞典"/>
        <filter val="日本語多義語学習辞典形容詞・副詞編"/>
        <filter val="日本語多義語学習辞典形容詞・名詞編"/>
        <filter val="日本語学校全調査"/>
        <filter val="日本語学級 〈１〉 ― 小・中学生水準 初期必修の語彙と文字"/>
        <filter val="日本語学級 〈２〉 ― 小・中学生水準 基本文型の徹底整理"/>
        <filter val="日本語学習のためのよく使う訓漢字2100"/>
        <filter val="日本語学習のためのよく使う順漢字2100_x000a_付録CD-ROM:漢字語彙3 万6 千語---学習指標値付き"/>
        <filter val="日本語学習者のための読解厳選テーマ10　〔中上級〕"/>
        <filter val="日本語学習者の文法習得"/>
        <filter val="日本語形容詞・副詞ハンドブック - The Handbook of Japanese"/>
        <filter val="日本語授業おもしろネタ集"/>
        <filter val="日本語授業法シリーズ2・音声を教える"/>
        <filter val="日本語教師のための　Excelでできるテスト分析入門"/>
        <filter val="日本語教師のための　実践・漢字指導"/>
        <filter val="日本語教師のための「授業力」を磨く30 のテーマ"/>
        <filter val="日本語教師のための「活動型」授業の手引き ― 内容中心・コミュニケ－ション活動のすすめ"/>
        <filter val="日本語教師のためのQ&amp;A"/>
        <filter val="日本語教師のためのTIPS77　クラスルーム運営　"/>
        <filter val="日本語教師のためのTIPS77 第2巻 ICTの活用"/>
        <filter val="日本語教師のためのアクション・リサーチ"/>
        <filter val="日本語教師のためのテスト作成マニュアル"/>
        <filter val="日本語教師のための実践・作文指導"/>
        <filter val="日本語教師のための新しい言語習得概論"/>
        <filter val="日本語教師のための楽しく教える活動集22"/>
        <filter val="日本語教師のための異文化理解とコミュニケーションスキル"/>
        <filter val="日本語教師のための知識本シリーズ1 　日本語教育における_x000a_学習の分析とデザイン －言語習得過程の視点から見た日本語教育－"/>
        <filter val="日本語教師のための知識本シリーズ12_x000a_ことばと文化を結ぶ日本語教育"/>
        <filter val="日本語教師のための知識本シリーズ5　日本語教師の成長と自己研修_x000a_－新たな教師研修ストラテジーの可能性をめざして－"/>
        <filter val="日本語教師のための音声教育を考える本"/>
        <filter val="日本語教師の専門能力開発 アメリカの現状と日本への提言"/>
        <filter val="日本語教師の方法論　教室談話分析と教授ストラテジー"/>
        <filter val="日本語教師必携　ハート＆テクニック"/>
        <filter val="日本語教師必携すぐに使える「レアリア・生教材」アイデア帖"/>
        <filter val="日本語教師養成シリーズ第1 巻_x000a_文化・社会・地域"/>
        <filter val="日本語教師養成シリーズ第2 巻_x000a_言語一般"/>
        <filter val="日本語教師養成シリーズ第3 巻_x000a_音声，文字・表記"/>
        <filter val="日本語教師養成シリーズ第4 巻_x000a_文法，語彙，日本語史"/>
        <filter val="日本語教師養成シリーズ第5 巻_x000a_日本語教授法"/>
        <filter val="日本語教師養成シリーズ第6 巻_x000a_異文化理解と情報"/>
        <filter val="日本語教授法ワークショップ"/>
        <filter val="日本語教材リスト No37 (2007~2008)"/>
        <filter val="日本語教材リスト38（2008-2009）"/>
        <filter val="日本語教科書の落とし穴"/>
        <filter val="日本語教育"/>
        <filter val="日本語教育ー124号"/>
        <filter val="日本語教育ー128号"/>
        <filter val="日本語教育ー129"/>
        <filter val="日本語教育ー130"/>
        <filter val="日本語教育ー145"/>
        <filter val="日本語教育141-2009"/>
        <filter val="日本語教育142-2009"/>
        <filter val="日本語教育143-2009"/>
        <filter val="日本語教育と日本語学習　学習ストラテジー論にむけて"/>
        <filter val="日本語教育における　コミュニカティブ・アプローチ"/>
        <filter val="日本語教育に生かす第二言語習得研究"/>
        <filter val="日本語教育のためのコミュニケーション研究"/>
        <filter val="日本語教育のためのタスク別書き言葉コーパス"/>
        <filter val="日本語教育のための心理学"/>
        <filter val="日本語教育のための文法コロケーションハンドブック"/>
        <filter val="日本語教育の新たな文脈_x000a_学習環境，接触場面，コミュニケーションの多様性"/>
        <filter val="日本語教育の方法―コース・デザインの実際"/>
        <filter val="日本語教育の語彙"/>
        <filter val="日本語教育の過去・現在・未来 第1巻 社会"/>
        <filter val="日本語教育の過去・現在・未来 第2巻 教師"/>
        <filter val="日本語教育の過去・現在・未来 第3巻 教室"/>
        <filter val="日本語教育の過去・現在・未来 第4巻 音声"/>
        <filter val="日本語教育の過去・現在・未来 第5巻 文法"/>
        <filter val="日本語教育ハンドブック"/>
        <filter val="日本語教育は何をめざすか 言語文化活動の理論と実践"/>
        <filter val="日本語教育をめぐる研究と実践"/>
        <filter val="日本語教育叢書　つくる　テストを作る"/>
        <filter val="日本語教育叢書　つくる　会話教材を作る"/>
        <filter val="日本語教育叢書　つくる　作文教材を作る"/>
        <filter val="日本語教育叢書　つくる　教科書を作る"/>
        <filter val="日本語教育叢書　つくる　漢字教材を作る"/>
        <filter val="日本語教育叢書　つくる　読解教材を作る"/>
        <filter val="日本語教育学としてのライフストーリー　－語りを聞き、書くということ"/>
        <filter val="日本語教育学の歩き方　初学者のための研究ガイド"/>
        <filter val="日本語教育学入門"/>
        <filter val="日本語教育学研究への展望―柏崎雅世教授退職記念論集"/>
        <filter val="日本語教育學入門"/>
        <filter val="日本語教育機関要覧2008"/>
        <filter val="日本語教育機関要覧2010"/>
        <filter val="日本語教育演習シリーズ①_x000a_教えるためのことばの整理1"/>
        <filter val="日本語教育演習シリーズ③_x000a_さまざまな表現　Vol.1"/>
        <filter val="日本語教育演習シリーズ④_x000a_さまざまな表現　Vol.2"/>
        <filter val="日本語教育演習シリーズ⑤_x000a_教え方の基本"/>
        <filter val="日本語教育演習シリーズ⑥_x000a_授業の組み立て"/>
        <filter val="日本語教育研究への招待"/>
        <filter val="日本語教育能力検定試験・聴解・音声・特順プログラム"/>
        <filter val="日本語教育能力検定試験に合格するための世界と日本16"/>
        <filter val="日本語教育能力検定試験に合格するための基礎知識50"/>
        <filter val="日本語教育能力検定試験に合格するための教授法37"/>
        <filter val="日本語教育能力検定試験に合格するための日本語の歴史30"/>
        <filter val="日本語教育能力検定試験に合格するための異文化理解13"/>
        <filter val="日本語教育能力検定試験に合格するための社会言語学10"/>
        <filter val="日本語教育能力検定試験に合格するための聴解問題10"/>
        <filter val="日本語教育能力検定試験に合格するための記述式問題50"/>
        <filter val="日本語教育能力検定試験に合格するための語彙12"/>
        <filter val="日本語文型辞典　ベトナム語版"/>
        <filter val="日本語文法　学習者によくわかる教え方　－10 の基本－"/>
        <filter val="日本語文法がわかる事典"/>
        <filter val="日本語文法セルフマスターシリーズ1.はとが"/>
        <filter val="日本語文法セルフマスターシリーズ2.する・した・している"/>
        <filter val="日本語文法セルフマスターシリーズ3.格助詞"/>
        <filter val="日本語文法セルフマスターシリーズ4.指示詞"/>
        <filter val="日本語文法セルフマスターシリーズ5.「も」「だけ」「さえ」など"/>
        <filter val="日本語文法セルフマスターシリーズ6.文の述べ方"/>
        <filter val="日本語文法セルフマスターシリーズ7.条件表現"/>
        <filter val="日本語文法演習 　敬語を中心とした対人関係の表現 　－待遇表現－"/>
        <filter val="日本語文法演習 ことがらの関係を表す表現－複文－"/>
        <filter val="日本語文法演習　まとまりを作る表現－指示詞、接続詞、のだ・わけだ・からだ－"/>
        <filter val="日本語文法演習 時間を表す表現 　－テンス・アスペクト―"/>
        <filter val="日本語文法演習 自動詞・他動詞，使役，受身 _x000a_－ボイス－"/>
        <filter val="日本語文法演習 話し手の気持ちを表す表現 －モダリティ・終助詞－"/>
        <filter val="日本語文法演習助詞　_x000a_―「は」と「が」、複合格助詞、とりたて助詞など―"/>
        <filter val="日本語発音アクセント辞典"/>
        <filter val="日本語科学 〈２２〉"/>
        <filter val="日本語科学 〈２３〉"/>
        <filter val="日本語科学 〈２４〉"/>
        <filter val="日本語科学 〈２５〉"/>
        <filter val="日本語能力試験　1級・2級　試験に出る　聴解（28日完成）"/>
        <filter val="日本語能力試験　20日で合格　文字・語彙　2級"/>
        <filter val="日本語能力試験　N1　文法　スターターズブック"/>
        <filter val="日本語能力試験 N1「読解・言語知識」対策問題＆要点整理"/>
        <filter val="日本語能力試験　N2　文法　スターターズブック"/>
        <filter val="日本語能力試験 N2「読解・言語知識」対策問題＆要点整理"/>
        <filter val="日本語能力試験　N2に出る　日本語単語スピードマスター　Intermediate 2500"/>
        <filter val="日本語能力試験 N3「読解・言語知識」対策問題＆要点整理"/>
        <filter val="日本語能力試験　N4・N5に出る　日本語単語スピードマスター　Basic 1800"/>
        <filter val="日本語能力試験　スーパー模試　N1"/>
        <filter val="日本語能力試験　スーパー模試　N2"/>
        <filter val="日本語能力試験　スーパー模試　N4・N5"/>
        <filter val="日本語能力試験　レベルアップトレーニング　文法　_x000a_本試験と同形式の問題を解きながら文法力レベルアップ　N1"/>
        <filter val="日本語能力試験　レベルアップトレーニング　文法　_x000a_本試験と同形式の問題を解きながら文法力レベルアップ　N2"/>
        <filter val="日本語能力試験　レベルアップトレーニング　聴解 N1"/>
        <filter val="日本語能力試験　レベルアップトレーニング　聴解 N2"/>
        <filter val="日本語能力試験　予想問題集　N1"/>
        <filter val="日本語能力試験　予想問題集　N2"/>
        <filter val="日本語能力試験　予想問題集　N3"/>
        <filter val="日本語能力試験　予想問題集　N4"/>
        <filter val="日本語能力試験　予想問題集　N5"/>
        <filter val="日本語能力試験　合格への道　2級　対策模擬テスト"/>
        <filter val="日本語能力試験　模試と対策　N1　模擬試験2回分"/>
        <filter val="日本語能力試験　模試と対策　N2　模擬試験2回分"/>
        <filter val="日本語能力試験　直前対策　N1　文字・語彙・文法"/>
        <filter val="日本語能力試験　直前対策　N3　文字・語彙・文法"/>
        <filter val="日本語能力試験(JLPT)N3～N2受験レベル　KANJI　初級が終わったら始めよう　にほんご漢字トレーニング"/>
        <filter val="日本語能力試験1級対策　合格問題集+予想模擬試験"/>
        <filter val="日本語能力試験ＪＬＰＴ公式問題集Ｎ１"/>
        <filter val="日本語能力試験ＪＬＰＴ公式問題集Ｎ２"/>
        <filter val="日本語能力試験ＪＬＰＴ公式問題集Ｎ３"/>
        <filter val="日本語能力試験ＪＬＰＴ公式問題集Ｎ４"/>
        <filter val="日本語能力試験ＪＬＰＴ公式問題集Ｎ５"/>
        <filter val="日本語能力試験N1　模擬テスト　&lt;3&gt;"/>
        <filter val="日本語能力試験N1　模擬テスト（１）"/>
        <filter val="日本語能力試験Ｎ１・Ｎ2・試験に出る文法と表現（42日完成）"/>
        <filter val="日本語能力試験Ｎ１・Ｎ2・試験に出る漢字と語彙（50日完成）"/>
        <filter val="日本語能力試験Ｎ１・Ｎ2・試験に出る聴解"/>
        <filter val="日本語能力試験Ｎ１・Ｎ2・試験に出る読解（40日完成）"/>
        <filter val="日本語能力試験N1・N2対策に役立つ！コロケーションが身につく 日本語表現練習帳"/>
        <filter val="日本語能力試験N1・文法対策標準テキスト"/>
        <filter val="日本語能力試験N1に出る重要単語集"/>
        <filter val="日本語能力試験N2　模擬テスト　&lt;3&gt;"/>
        <filter val="日本語能力試験N2　模擬テスト（１）"/>
        <filter val="日本語能力試験Vol.2　模試と対策　N1"/>
        <filter val="日本語能力試験Vol.2　模試と対策　N2"/>
        <filter val="日本語能力試験Vol.2　模試と対策　N3"/>
        <filter val="日本語能力試験の概要　2002年版（2001年度試験結果の分析）"/>
        <filter val="日本語能力試験の概要　2003年版（2002年度試験結果の分析）"/>
        <filter val="日本語能力試験出題基準(改訂版)"/>
        <filter val="日本語能力試験問題集　N2　聴解　スピードマスター"/>
        <filter val="日本語能力試験問題集　N2　読解　スピードマスター"/>
        <filter val="日本語能力試験問題集　N3　文法　スピードマスター"/>
        <filter val="日本語能力試験問題集　N3　聴解　スピードマスター"/>
        <filter val="日本語能力試験問題集　N3　語彙　スピードマスター"/>
        <filter val="日本語能力試験問題集　N3　読解　スピードマスター"/>
        <filter val="日本語能力試験完全模試シリーズ - ゼッタイ合格！日本語能力試験完全模試N1"/>
        <filter val="日本語能力試験完全模試シリーズ - ゼッタイ合格！日本語能力試験完全模試N2"/>
        <filter val="日本語能力試験完全模試シリーズ - ゼッタイ合格！日本語能力試験完全模試N3"/>
        <filter val="日本語能力試験完全模試シリーズ - ゼッタイ合格！日本語能力試験完全模試N4"/>
        <filter val="日本語能力試験対応 きらり☆日本語 N4 語彙"/>
        <filter val="日本語能力試験対応 きらり☆日本語 N5 語彙"/>
        <filter val="日本語能力試験対応　短期マスター聴解ドリル1 [N2・N3レベル]"/>
        <filter val="日本語能力試験対応　短期マスター聴解ドリル2 [N1・N2レベル]"/>
        <filter val="日本語能力試験対策　日本語パワードリル　N1　文法"/>
        <filter val="日本語能力試験対策　日本語パワードリル　N2　文法"/>
        <filter val="日本語能力試験対策　日本語パワードリル　N3　文字・語彙"/>
        <filter val="日本語能力試験対策　日本語パワードリル　N3　文法"/>
        <filter val="日本語能力試験対策・1級問題集"/>
        <filter val="日本語能力試験対策教本シリーズ - ゼッタイ合格！日本語能力試験総合テキストN1"/>
        <filter val="日本語能力試験対策教本シリーズ - ゼッタイ合格！日本語能力試験総合テキストN2"/>
        <filter val="日本語能力試験対策教本シリーズ - ゼッタイ合格！日本語能力試験総合テキストN3"/>
        <filter val="日本語表現能力を育む授業のアイデア―大学の授業をデザインする"/>
        <filter val="日本語語感の辞典"/>
        <filter val="日本語誤用辞典 ― 外国人学習者の誤用から学ぶ日本語の意味用法と指導のポイント"/>
        <filter val="日本語超級話者へのかけはし"/>
        <filter val="日本語類義表現の文法　（上）卖文編"/>
        <filter val="日本語類義表現の文法　（下）複文・連文編"/>
        <filter val="日本近代思想批判"/>
        <filter val="日本近代洋画大展"/>
        <filter val="日本遊戯史"/>
        <filter val="日本鉄道歌謡史　１"/>
        <filter val="日本鉄道歌謡史　２"/>
        <filter val="日清・日露戦争―シリーズ日本近現代史〈3〉"/>
        <filter val="日蝕"/>
        <filter val="日越ことばの旅　ハノイ編"/>
        <filter val="日越工学用語辞典"/>
        <filter val="早わかりベトナムビジネス"/>
        <filter val="早稲田日本語教育実践研究"/>
        <filter val="明るい夜に出かけて"/>
        <filter val="明日香村"/>
        <filter val="明星"/>
        <filter val="明暗"/>
        <filter val="明治演劇史"/>
        <filter val="明治神宮"/>
        <filter val="明鏡　国語辞典　第二版"/>
        <filter val="星に惹かれた男たち"/>
        <filter val="星の子"/>
        <filter val="映画でベトナム"/>
        <filter val="映画監督ベスト101"/>
        <filter val="春のはなし：たんぽぽのサラダ（ほか4話）"/>
        <filter val="春の庭"/>
        <filter val="春風亭一之輔のおもしろ落語入門"/>
        <filter val="昭和の犬"/>
        <filter val="昭和の結婚"/>
        <filter val="昭和天皇"/>
        <filter val="昭和文学史一"/>
        <filter val="昭和文学史三"/>
        <filter val="昭和文学史二"/>
        <filter val="昭和文学史五"/>
        <filter val="昭和文学史六"/>
        <filter val="昭和文学史四"/>
        <filter val="晩年様式集"/>
        <filter val="暮らしの実用小物折り紙"/>
        <filter val="書を捨てよ、町へ出よう"/>
        <filter val="書写・四年"/>
        <filter val="最後のトリック"/>
        <filter val="最愛の子ども"/>
        <filter val="月と蟹"/>
        <filter val="月に叢雲花に風"/>
        <filter val="月に吠えろ"/>
        <filter val="月の満ち欠け"/>
        <filter val="月光樹"/>
        <filter val="月日の残像"/>
        <filter val="月虹"/>
        <filter val="月蝕書簡"/>
        <filter val="月読"/>
        <filter val="有閑倶楽部"/>
        <filter val="木の葉の夢"/>
        <filter val="木簡"/>
        <filter val="未完のファシズム　「持たざる国」日本の運命"/>
        <filter val="未完の平成文学史"/>
        <filter val="未明の戦争"/>
        <filter val="本の本"/>
        <filter val="本日のお言葉"/>
        <filter val="本物の読書家"/>
        <filter val="本田宗一郎・夢を力に"/>
        <filter val="本願寺展"/>
        <filter val="村上さんのところ"/>
        <filter val="村上春樹のなかの中国"/>
        <filter val="村上春樹はごう誤訳されているか"/>
        <filter val="村上海賊の娘 上巻"/>
        <filter val="村上海賊の娘 下巻"/>
        <filter val="村田良平回想録上巻"/>
        <filter val="村田良平回想録下巻"/>
        <filter val="東アジアの今昔物語集　翻訳・変成・予言"/>
        <filter val="東京から考える"/>
        <filter val="東京セブンローズ㊤"/>
        <filter val="東京セブンローズ㊦"/>
        <filter val="東京プリズン"/>
        <filter val="東京右半分"/>
        <filter val="東京歳時記 4　- 冬"/>
        <filter val="東京歳時記1　春"/>
        <filter val="東京歳時記2－夏"/>
        <filter val="東京歳時記3－秋"/>
        <filter val="東京窓景"/>
        <filter val="東京自叙伝"/>
        <filter val="東京零年"/>
        <filter val="東京駅殺人事件"/>
        <filter val="東北"/>
        <filter val="東北学 / 忘れられた東北"/>
        <filter val="東北学/もうひとつの東北"/>
        <filter val="東北学／忘れられた東北"/>
        <filter val="東南アジアにおける日本研究－過去・現在・将来"/>
        <filter val="東南アジアの伝統と発展"/>
        <filter val="東南アジアの政治と文化"/>
        <filter val="東南アジアを考える"/>
        <filter val="東南アジア研究 Vol 50 No.2"/>
        <filter val="東南アジア研究 Vol 51 No.1"/>
        <filter val="東南アジア研究 Vol 51 No.2"/>
        <filter val="東南アジア研究 Vol 52 No.1"/>
        <filter val="東南アジア研究 Vol 52 No.2"/>
        <filter val="東南アジア研究 Vol 53 No.1"/>
        <filter val="東南アジア研究 Vol 53 No.2"/>
        <filter val="東南アジア研究 Vol 54 No.1"/>
        <filter val="東南アジア研究 Vol 54 No.2"/>
        <filter val="東南アジア研究 Vol 55 No.1"/>
        <filter val="東大教養囲碁講座ゼロからわかりやすく"/>
        <filter val="板谷バカ三代"/>
        <filter val="果てなく美しい日本"/>
        <filter val="枯れ葉剤に遭った子どもたち　私のベトナム日誌15年"/>
        <filter val="柿色のベビーベッド"/>
        <filter val="核エネルギー言説の戦後史　1945-1960"/>
        <filter val="格差社会―何が問題なのか"/>
        <filter val="桐嶋、部活やめるってよ"/>
        <filter val="桜は本当に美しいのか"/>
        <filter val="梅干し博士の日本再発見講座①　日本人は優秀である"/>
        <filter val="梅干し博士の日本再発見講座②　日本人と水の発想"/>
        <filter val="梅干し博士の日本再発見講座③　日本人と才覚"/>
        <filter val="梅干し博士の日本再発見講座④　日本人のお家芸　逆発想法"/>
        <filter val="梅干し博士の日本再発見講座⑥　衣･食・住に見る日本人の精神構造"/>
        <filter val="梅干し博士の日本再発見講座⑦　女の知恵が歴史を変えた"/>
        <filter val="梅干し博士の日本再発見講座⑧     日本史隠された真相"/>
        <filter val="梟の城"/>
        <filter val="森に眠る魚"/>
        <filter val="森の戦士ボノロン2007－12"/>
        <filter val="森の戦士ボノロン2007－8"/>
        <filter val="椰子のモチの女戦士"/>
        <filter val="楢山節考"/>
        <filter val="極夜行"/>
        <filter val="楽しく覚えるにほんご語彙・表現"/>
        <filter val="楽しく話そう文化初級日本語会話教材"/>
        <filter val="楽しく読もう　Ⅰ"/>
        <filter val="楽しく読もう　Ⅱ"/>
        <filter val="概説 社会言語学"/>
        <filter val="構成・特徴・分野から学ぶ　新聞の読解"/>
        <filter val="模倣される日本・映画、アニメから料理、ファッションまで"/>
        <filter val="模範郷"/>
        <filter val="権力移行"/>
        <filter val="樹魔・伝説"/>
        <filter val="機会不平等"/>
        <filter val="櫛挽道守"/>
        <filter val="欄"/>
        <filter val="欲情の作法"/>
        <filter val="歌うクジラ　上"/>
        <filter val="歌から学ぶ日本語"/>
        <filter val="歌って上手　日本語会話"/>
        <filter val="歌舞伎の解剖図鑑(イラストで小粋に読み解く歌舞伎ことはじめ)"/>
        <filter val="歌集えぴすとれー"/>
        <filter val="正しくきれいな字を書くための漢字筆順ハンドブック"/>
        <filter val="正確に伝わる! わかりやすい文書の書き方"/>
        <filter val="正義と正体"/>
        <filter val="武士はなぜ歌を詠むか"/>
        <filter val="武士道"/>
        <filter val="武士道エイティーン"/>
        <filter val="武士道とともに生きる"/>
        <filter val="歩くひとPLUS"/>
        <filter val="歩兵の本領"/>
        <filter val="歴史と外交"/>
        <filter val="歴史世界として東南アジア"/>
        <filter val="歴史認識とは何か　日露戦争からアジア太平洋戦争まで"/>
        <filter val="死にたくなったら電話して"/>
        <filter val="死の民俗学"/>
        <filter val="死んでいない者"/>
        <filter val="残酷な神が支配する"/>
        <filter val="母さんはおるす"/>
        <filter val="母ちひろのねくもり"/>
        <filter val="母と子"/>
        <filter val="母の遺産−新聞小説(1)"/>
        <filter val="母の遺産−新聞小説(2)"/>
        <filter val="毎日の聞きとり50日㊤"/>
        <filter val="毎日の聞きとり50日㊦"/>
        <filter val="毎日の聞きとりPlus40㊤"/>
        <filter val="毎日の聞きとりPlus40㊦"/>
        <filter val="毎日使えてしっかり身につく_x000a_はじめよう日本語初級1　CD・スクリプト"/>
        <filter val="毎日使えてしっかり身につく_x000a_はじめよう日本語初級1　ドリルと文法"/>
        <filter val="毎日使えてしっかり身につく_x000a_はじめよう日本語初級1　メインテキスト"/>
        <filter val="毎日使えてしっかり身につく_x000a_はじめよう日本語初級2　CD・スクリプト"/>
        <filter val="毎日使えてしっかり身につく_x000a_はじめよう日本語初級2　ドリルと文法"/>
        <filter val="毎日使えてしっかり身につく_x000a_はじめよう日本語初級2　メインテキスト"/>
        <filter val="毎日練習！リズムで身につく日本語の発音"/>
        <filter val="民俗芸能探訪ガイドブック"/>
        <filter val="民権と憲法―シリーズ日本近現代史〈2〉"/>
        <filter val="水の中のふたつの月"/>
        <filter val="水色の犬"/>
        <filter val="氷山の南"/>
        <filter val="永い言い訳"/>
        <filter val="永遠の都（１）"/>
        <filter val="永遠の都（２）"/>
        <filter val="永遠の都（３）"/>
        <filter val="永遠の都（４）"/>
        <filter val="永遠の都（５）"/>
        <filter val="永遠の都（６）"/>
        <filter val="永遠の都（７）"/>
        <filter val="江戸・東京の都市史"/>
        <filter val="江戸の化物"/>
        <filter val="江戸の想像力"/>
        <filter val="江戸の捨て子たち"/>
        <filter val="江戸の知識から明治の政治へ"/>
        <filter val="江戸の読書会"/>
        <filter val="江戸の食文化"/>
        <filter val="江戸日本の転換点"/>
        <filter val="江戸東京物語"/>
        <filter val="江戸看板図聚"/>
        <filter val="江戸衣装図鑑"/>
        <filter val="江藤淳と大江健三郎"/>
        <filter val="決壊(1)"/>
        <filter val="決壊(2)"/>
        <filter val="沈むフランシス"/>
        <filter val="沖縄の記憶"/>
        <filter val="没後50年・横山大観・新たなる伝説へ"/>
        <filter val="泉鏡花伝"/>
        <filter val="法整備支援論　制度孔褠築の国際協力人門"/>
        <filter val="津波のまちに生きて"/>
        <filter val="流"/>
        <filter val="浄瑠璃を読もう"/>
        <filter val="浅田家"/>
        <filter val="浦からマグノリアの庭へ"/>
        <filter val="浪曲論"/>
        <filter val="浮世女房酒落日記"/>
        <filter val="浮世絵出版論"/>
        <filter val="浮遊霊ブラジル"/>
        <filter val="海うそ"/>
        <filter val="海と月の迷路"/>
        <filter val="海のアリア"/>
        <filter val="海のむこうのずっとむこう"/>
        <filter val="海の見える理髪店"/>
        <filter val="海外シンポジウム2014新領域・次世代の日本研究"/>
        <filter val="海外における上代文学"/>
        <filter val="海外の日本語教育の現状　2006"/>
        <filter val="海外の日本語教育の現状・2012年度日本語教育機関調査より"/>
        <filter val="海炭市叙景"/>
        <filter val="海獣の子供"/>
        <filter val="海賊と呼ばれた男㊤"/>
        <filter val="海賊と呼ばれた男㊦"/>
        <filter val="海辺のカフカ 〈上巻〉"/>
        <filter val="海辺のカフカ 〈下巻〉"/>
        <filter val="消えた言葉"/>
        <filter val="消された日本国王"/>
        <filter val="消滅"/>
        <filter val="涙の詩学"/>
        <filter val="深夜食堂"/>
        <filter val="渡良瀬"/>
        <filter val="満州事変から日中戦争へ―シリーズ日本近現代史〈5〉"/>
        <filter val="満映とわたし"/>
        <filter val="満願"/>
        <filter val="源氏"/>
        <filter val="源氏物語"/>
        <filter val="源氏物語国際ﾌｫｰﾗﾑ集成"/>
        <filter val="演じられた近代"/>
        <filter val="演劇入門"/>
        <filter val="演技と演出"/>
        <filter val="漢字がつくった東アジア"/>
        <filter val="漢字だいじょうぶ! 生活の中で学ぶ漢字のツボ"/>
        <filter val="漢字のコツが分かる本build up your kanji sense"/>
        <filter val="漢字マスターN1"/>
        <filter val="漢字マスターN2"/>
        <filter val="漢字マスターN3"/>
        <filter val="漢字マスターN4"/>
        <filter val="漢字マスターN5"/>
        <filter val="漢字マスターVol.1　4級漢字100"/>
        <filter val="漢字世界の地平"/>
        <filter val="漢字授業の作り方編"/>
        <filter val="漫画貧乏"/>
        <filter val="漱石の長"/>
        <filter val="潮騒"/>
        <filter val="火の鳥"/>
        <filter val="火焔鉄"/>
        <filter val="点滴ポール　生き抜くという旗印"/>
        <filter val="焔"/>
        <filter val="無口なテレパシー"/>
        <filter val="無銭優雅"/>
        <filter val="無限の玄/風下の朱"/>
        <filter val="無駄学"/>
        <filter val="焼跡からのデモクラシー　上"/>
        <filter val="焼跡からのデモクラシー　下"/>
        <filter val="焼身"/>
        <filter val="煎茶入門"/>
        <filter val="熊になった少年"/>
        <filter val="爆心"/>
        <filter val="爆笑問題の日本史原論"/>
        <filter val="爪と目"/>
        <filter val="父、断章"/>
        <filter val="物数寄考"/>
        <filter val="物語ヴェトナムの歴史"/>
        <filter val="物語京都の歴史"/>
        <filter val="物語論で読む村上春樹と宮崎駿"/>
        <filter val="特集陳列・博物館と文化財修理"/>
        <filter val="犬たちの明治維新"/>
        <filter val="犬とハモニカ"/>
        <filter val="犬夜叉"/>
        <filter val="犬身(1)"/>
        <filter val="犬身(2)"/>
        <filter val="狂うひと—「死の棘」の妻・島尾ミホ"/>
        <filter val="狂言　鑑賞のために"/>
        <filter val="猛スピードで母は"/>
        <filter val="猫除け・古道具屋　皆塵堂"/>
        <filter val="献灯使"/>
        <filter val="獅子たちの夏"/>
        <filter val="獅子渡り鼻"/>
        <filter val="獣たちの夜"/>
        <filter val="獣王星"/>
        <filter val="王都妖奇譚"/>
        <filter val="珠玉の短編"/>
        <filter val="現代ベトナムの国家と社会―人々と国の関係性が生み出す〈ドイモイ〉のダイナミズム"/>
        <filter val="現代ベトナムの政治と外交"/>
        <filter val="現代ベトナムを知るための60章"/>
        <filter val="現代俳句の鑑賞101"/>
        <filter val="現代副詞用法辞典"/>
        <filter val="現代日本人の中国像"/>
        <filter val="現代日本語における名詞文の時間表現"/>
        <filter val="現代書道講座"/>
        <filter val="現代短歌の鑑賞事典"/>
        <filter val="現代美術への視点6　エモーショナル・ドローイング１"/>
        <filter val="現代美術への視点6・エモーショナル・ドローイング"/>
        <filter val="現代詩の鑑賞101"/>
        <filter val="現在ベトナムを知るための60章"/>
        <filter val="環　いま、日本外交はどうあるべきか"/>
        <filter val="甘露梅"/>
        <filter val="生きた素材で学ぶ　中級から上級への日本語　ＣＤ2枚組"/>
        <filter val="生きた素材で学ぶ　中級から上級への日本語　ワークブック"/>
        <filter val="生きた素材で学ぶ　中級から上級への日本語　本冊"/>
        <filter val="生きて帰ってきた男"/>
        <filter val="生きる"/>
        <filter val="生き方の不平等"/>
        <filter val="生協の白石さん"/>
        <filter val="生徒の心に火をつける　英語教師　田尻悟郎の挑戦"/>
        <filter val="生活文化学の愉しみ"/>
        <filter val="生類供養と日本人"/>
        <filter val="田尻悟郎の英語教科書本文活用術！－知的で楽しい活動＆トレーニング集－"/>
        <filter val="田村はまだか"/>
        <filter val="由煕 ナビ・タリョン"/>
        <filter val="男子"/>
        <filter val="留学生・日本人学生のための一般教養書　国境を越えて[本文編]"/>
        <filter val="留学生と日本人学生のためのレポート・論文表現ハンドブック"/>
        <filter val="留学生と日本人学生のためのレポ－ト・論文表現ハンドブック"/>
        <filter val="留学生の12 か月"/>
        <filter val="留学生のための ここが大切　文章表現のルール"/>
        <filter val="留学生のためのアカデミック・ジャパニーズ　聴解　上級"/>
        <filter val="留学生のための読解トレーニング　_x000a_読む力がアップする15のポイント"/>
        <filter val="異文化コミュニケーション事典"/>
        <filter val="異文化としての日本"/>
        <filter val="異文化としての日本ー内外の視点ー国際日本学研究叢書１１"/>
        <filter val="異文化理解入門"/>
        <filter val="異類婚姻譚"/>
        <filter val="白木蓮抄"/>
        <filter val="白樫の樹の下で"/>
        <filter val="白鳥麗子でございます!"/>
        <filter val="百年前の日本語"/>
        <filter val="百年泥"/>
        <filter val="盆踊り　乱交の民俗学"/>
        <filter val="盗聴二・二六事件"/>
        <filter val="目指せ、日本語教師力アップ！OPI でいきいき授業"/>
        <filter val="直島 瀬戸内アートの楽園"/>
        <filter val="直接法で教える日本語"/>
        <filter val="真夏の方程式"/>
        <filter val="真綿荘の住人たち"/>
        <filter val="知っておきたい 日本語コロケーション辞典"/>
        <filter val="知っておきたい日本の名字と家紋"/>
        <filter val="知っておきたい日本語コロケ－ション辞典 ― 結びついたことば"/>
        <filter val="知の巨人"/>
        <filter val="知られず愚山人"/>
        <filter val="短期マスター　日本語能力試験ドリル　N1"/>
        <filter val="短期マスター　日本語能力試験ドリル　N2"/>
        <filter val="短期マスター　日本語能力試験ドリル　N3"/>
        <filter val="短期集中"/>
        <filter val="短期集中初級日本語文法総まとめ ポイント20"/>
        <filter val="短歌のこころ"/>
        <filter val="石の花"/>
        <filter val="砂の女"/>
        <filter val="研究発表の方法　留学生と日本人学生のための_x000a_レポート作成・口頭発表の準備の手引き"/>
        <filter val="研究社 日本語コロケーション辞典"/>
        <filter val="研究社 日本語教育事典"/>
        <filter val="研究計画書デザイン　大学院入試から修士論文完成まで"/>
        <filter val="破門"/>
        <filter val="硝子戸の中"/>
        <filter val="社会を変えるには"/>
        <filter val="社会学入門"/>
        <filter val="祈りの幕が下りる時"/>
        <filter val="神々の山戴嶺 ㊤"/>
        <filter val="神々の山戴嶺 ㊦"/>
        <filter val="神々の時代"/>
        <filter val="神かくし"/>
        <filter val="神様の住所"/>
        <filter val="神話が考える　ネットワーク社会の文化論"/>
        <filter val="神話の森"/>
        <filter val="神話の里殺人事件"/>
        <filter val="神道とは何か"/>
        <filter val="票砂のうたり"/>
        <filter val="祭りの季節"/>
        <filter val="禅と日本の文化"/>
        <filter val="私たちの日本語"/>
        <filter val="私たちはこうして「原発大国」を選んだー増補版「核」論"/>
        <filter val="私とネコたちの物語1・呪文をわすれたネコ"/>
        <filter val="私とネコたちの物語2・山口さんちのトラえもん"/>
        <filter val="私のこころの物語1・すずちゃんの桃の日"/>
        <filter val="私のなかの彼女"/>
        <filter val="私の恋人"/>
        <filter val="私の消滅"/>
        <filter val="私費外国人留学生のための大学入学案内　2008"/>
        <filter val="秋のはなし：あきかぜのおくりもの（ほか４話）"/>
        <filter val="秋の牢獄"/>
        <filter val="科学・技術と現代社会　上"/>
        <filter val="科学・技術と現代社会　下"/>
        <filter val="秘事"/>
        <filter val="秘剣花車"/>
        <filter val="秘密"/>
        <filter val="稲の大東亜共栄圏"/>
        <filter val="穴"/>
        <filter val="空にみずうみ"/>
        <filter val="空の食欲魔人"/>
        <filter val="空中庭園"/>
        <filter val="空港にて"/>
        <filter val="空白を満たしなさい"/>
        <filter val="空飛ぶペンギン"/>
        <filter val="窓ぎわのﾄｯﾄちゃん"/>
        <filter val="竹取物語"/>
        <filter val="第16回～第18回・日本語教育能力検定試験"/>
        <filter val="第4回恵比寿映像祭　映像のフィジカル"/>
        <filter val="第二言語学習と個別性　ことばを学ぶ一人ひとりを理解する"/>
        <filter val="第二言語習得・教育の研究最前線_x000a_－あすの日本語教育への道しるべ－　2004年版"/>
        <filter val="第二言語習得・教育の研究最前線_x000a_－あすの日本語教育への道しるべ－　2005年版"/>
        <filter val="第二言語習得・教育の研究最前線_x000a_－あすの日本語教育への道しるべ－　2008年版"/>
        <filter val="第二言語習得研究の現在　これからの外国語教育への視点"/>
        <filter val="等伯㊤"/>
        <filter val="等伯㊦"/>
        <filter val="箱庭図書館"/>
        <filter val="築地"/>
        <filter val="築地魚河岸三代目"/>
        <filter val="米国における日系企業社会貢献活動に関する調査報告書"/>
        <filter val="精選折々のうた㊤"/>
        <filter val="精選折々のうた㊥"/>
        <filter val="精選折々のうた㊦"/>
        <filter val="精選日本文学史改訂版"/>
        <filter val="紅い糸の恋人 マーガレットＣ"/>
        <filter val="紅水晶"/>
        <filter val="紋切型社会—言葉で固まる現代を解きほぐす"/>
        <filter val="紙の本が亡びるとき?"/>
        <filter val="紛争地域から生まれた演劇5　アラブ・イスラム世界の現代戯曲"/>
        <filter val="素敵な漢字"/>
        <filter val="紫のアリス"/>
        <filter val="終わらざる夏　（上）"/>
        <filter val="終わらざる夏　（下）"/>
        <filter val="結婚"/>
        <filter val="結婚しなくていいですか。"/>
        <filter val="結婚よそうよ"/>
        <filter val="絵でマスター・にほんご基本文型85"/>
        <filter val="絵でわかる日本語場面別表現205 ― 英・中・韓・日四カ国語対応"/>
        <filter val="絵でわかる英語で紹介する日本文化"/>
        <filter val="絵で分かる簡単漢字２００"/>
        <filter val="絵で導入・絵で練習"/>
        <filter val="絵で見てわかる 日本語表現文型 初・中級　"/>
        <filter val="絵で見る日本語"/>
        <filter val="絵のない絵本"/>
        <filter val="絵はがきの別府"/>
        <filter val="絵を描いて教える日本語"/>
        <filter val="絵筆のナショナリズム"/>
        <filter val="絵草紙屋　江戸の浮世絵ショップ"/>
        <filter val="絶対合格　日本語能力試験　徹底トレーニング　N1　文法"/>
        <filter val="絶対合格　日本語能力試験　徹底トレーニング　N1　聴解"/>
        <filter val="絶対成功する！アクティブ・ラーニングの授業づくりアイデアブック"/>
        <filter val="絶望の国の幸福な若者たち"/>
        <filter val="続・クラス活動集131"/>
        <filter val="続・日本の宗教と芸能ー戦国時代から安土桃山時代へ"/>
        <filter val="続・日本語の教え方の秘訣上　『新日本語の基礎Ⅰ』の詳しい教案と教授法"/>
        <filter val="続・日本語の教え方の秘訣下　『新日本語の基礎Ⅰ』の詳しい教案と教授法"/>
        <filter val="線路と川と母のまじわるところ"/>
        <filter val="罪の終わり"/>
        <filter val="羊と鋼の森"/>
        <filter val="羊の目"/>
        <filter val="美しい日本の私"/>
        <filter val="美しい日本語表現 敬語も磨く"/>
        <filter val="美の国日本"/>
        <filter val="美味しんぼ"/>
        <filter val="美術のたのしみー私の美の美"/>
        <filter val="美術フォーラマ２１"/>
        <filter val="翻訳と日本の近代"/>
        <filter val="老いてゆくアジア"/>
        <filter val="考えるための日本語　_x000a_問題を発見・解決する 総合活動型日本語教育のすすめ"/>
        <filter val="考えるための日本語［実践編］_x000a_総合活動型コミュニケーション能力育成のために"/>
        <filter val="考古学つれづれ草"/>
        <filter val="耳から覚える　日本語能力試験　聴解トレーニング　N1"/>
        <filter val="耳から覚える　日本語能力試験　聴解トレーニング　N2"/>
        <filter val="耳から覚える　日本語能力試験　聴解トレーニング　N3"/>
        <filter val="耳から覚える　日本語能力試験　聴解トレーニング　N4"/>
        <filter val="耳から覚える・日本語能力試験文法トレーニングN1"/>
        <filter val="耳から覚える・日本語能力試験文法トレーニングN2"/>
        <filter val="耳から覚える・日本語能力試験文法トレーニングN3"/>
        <filter val="耳から覚える・日本語能力試験文法トレーニングN4"/>
        <filter val="耳で学ぶ日本語・わくわく文法リスニング99・ワークシート"/>
        <filter val="耳で学ぶ日本語・わくわく文法リスニング99・指導の手引"/>
        <filter val="聖痕"/>
        <filter val="聞いて覚える話し方・日本語生中継・中～上級編・教師用マニュアル"/>
        <filter val="聞いて覚える話し方・日本語生中継・初中級編1"/>
        <filter val="聞いて覚える話し方・日本語生中継・初中級編2"/>
        <filter val="聞いて覚える話し方日本語生中継・中~上級編"/>
        <filter val="聞いて覚える話し方日本語生中継・初中級編1・教室活動のヒント＆タスク"/>
        <filter val="聞いて覚える話し方日本語生中継・初中級編2・授業活動のヒント＆タスク"/>
        <filter val="聴くトレ－ニング〈聴解・聴読解〉 〈基礎編〉 ― 日本留学試験対応"/>
        <filter val="聴くトレ－ニング〈聴解・聴読解〉 〈応用編〉 ― 日本留学試験対応"/>
        <filter val="聴解発表ワークブック"/>
        <filter val="職業としての小説家"/>
        <filter val="肌理と気配"/>
        <filter val="肌色のポートレート"/>
        <filter val="股間若衆"/>
        <filter val="肩車"/>
        <filter val="能・文楽・歌舞伎"/>
        <filter val="能の物語再発見"/>
        <filter val="能面の世界"/>
        <filter val="脊梁山脈"/>
        <filter val="臨床瑣談"/>
        <filter val="臨時特急「京都号」殺人事件"/>
        <filter val="自分を好きになる方法"/>
        <filter val="自民党政治の変容"/>
        <filter val="自治体再建"/>
        <filter val="自然な日本語を教えるために　―認知言語学をふまえて―"/>
        <filter val="自然な日本語を身に付けよう!もっと話せる!もっと使える!にほんご単語ドリル_x000a_副詞"/>
        <filter val="舞姫･うたかたの記　他三篇"/>
        <filter val="船を編む"/>
        <filter val="色彩を持たない多崎つくると、彼の巡礼の年"/>
        <filter val="芥川賞はなぜ村上春樹に与えられなかったか"/>
        <filter val="花とこども"/>
        <filter val="花の童話集"/>
        <filter val="花の鳴る道"/>
        <filter val="花を担いで"/>
        <filter val="花井沢町公民館便り　１"/>
        <filter val="花井沢町公民館便り　２"/>
        <filter val="花人中川幸夫の写真・ガラス・書ーいのちのかたち"/>
        <filter val="花図鑑"/>
        <filter val="花火"/>
        <filter val="芸術立国論"/>
        <filter val="苔のむすまで"/>
        <filter val="若きちひろへの旅　（上）"/>
        <filter val="若きちひろへの旅　（下）"/>
        <filter val="若き日の日記"/>
        <filter val="若冲"/>
        <filter val="若冲と江戸絵画 : プライスコレクション"/>
        <filter val="苦役列車"/>
        <filter val="英国一家、ますます日本を食べる"/>
        <filter val="英国一家、日本を食べる"/>
        <filter val="英文　日本絵とき事典２"/>
        <filter val="英文　日本絵とき事典３"/>
        <filter val="英文　日本絵とき事典５"/>
        <filter val="英文　日本絵とき事典７"/>
        <filter val="英文学者　夏目漱石"/>
        <filter val="英文脈と近代日本"/>
        <filter val="英語ではなす日本史"/>
        <filter val="英語で話す仏教Q&amp;A"/>
        <filter val="英語で話す宮沢賢治短編集"/>
        <filter val="英語で話す日本の心・和英辞典では引けないキーワード197"/>
        <filter val="英語で話す日本の文化"/>
        <filter val="英語で話す武士道"/>
        <filter val="英語で読む万葉集"/>
        <filter val="英語で読む日本史"/>
        <filter val="英語で読む百人一首(文春文庫)"/>
        <filter val="英語教育のアクション・リサーチ"/>
        <filter val="茗荷谷の猫"/>
        <filter val="茜色のプロムナード"/>
        <filter val="茶のこころを世界へ"/>
        <filter val="茶の本"/>
        <filter val="茶柱俱乐部"/>
        <filter val="茶道入門"/>
        <filter val="草原に黄色い花を見つける"/>
        <filter val="草枕"/>
        <filter val="草薙の剣"/>
        <filter val="草間弥生ー永遠の永遠の永遠"/>
        <filter val="草食系男子の恋愛学"/>
        <filter val="荒地の恋"/>
        <filter val="荻原守衛忘れえぬ芸術家"/>
        <filter val="菊と刀"/>
        <filter val="華のなまえ"/>
        <filter val="菱田春草展"/>
        <filter val="落語論"/>
        <filter val="葵学園スノータイム"/>
        <filter val="葵学園プレイタイム"/>
        <filter val="蒙古襲来　"/>
        <filter val="蒼のマハラジャ"/>
        <filter val="蕎麦ときしめん"/>
        <filter val="薄情"/>
        <filter val="薔薇子爵"/>
        <filter val="藤十郎の恋・恩讐の彼方に"/>
        <filter val="虚人の星"/>
        <filter val="虚構の楽園"/>
        <filter val="虞美人草"/>
        <filter val="虫樹音楽集"/>
        <filter val="虹"/>
        <filter val="虹とクロエの物語"/>
        <filter val="蛇衆"/>
        <filter val="蜜蜂と遠雷"/>
        <filter val="蟹と彼と私"/>
        <filter val="行ってはいけないベトナム"/>
        <filter val="行人"/>
        <filter val="表現テーマ別　にほんご作文の方法"/>
        <filter val="裁かれた命"/>
        <filter val="西の魔女が死んだ"/>
        <filter val="親鸞㊤"/>
        <filter val="親鸞㊦"/>
        <filter val="解けば解くほど実践力がアップする日本語能力試験対策2級文法ドリル"/>
        <filter val="言葉の躾百科"/>
        <filter val="言語・脳・認知の科学と外国語習得"/>
        <filter val="言語と文化"/>
        <filter val="言語学習ストラテジー　外国語教師が知っておかなければならないこと"/>
        <filter val="言語政策として「日本語の普及」はどうあったか"/>
        <filter val="言語教師認知の研究"/>
        <filter val="言語文化と日本語教育第27号"/>
        <filter val="言語文化と日本語教育第39号"/>
        <filter val="言語文化と日本語教育第３９号"/>
        <filter val="言語研究のための統計入門"/>
        <filter val="言語研究の方法_x000a_言語学・日本語学・日本語教育学に携わる人のために"/>
        <filter val="記憶の渚にて"/>
        <filter val="記者ハンドブック・新聞用字用語集"/>
        <filter val="訪問者"/>
        <filter val="評伝　石牟礼道子—渚に立つひと"/>
        <filter val="話し言葉の談話分析"/>
        <filter val="話す写真"/>
        <filter val="話そう考えよう初級日本事情"/>
        <filter val="詳解　ベトナム語辞典"/>
        <filter val="詳解 柔道のルールと審判法"/>
        <filter val="詳説 第二言語習得研究　―理論から研究法まで"/>
        <filter val="詳説日本史B　改訂版"/>
        <filter val="認知言語学キーワード辞典"/>
        <filter val="語彙マップで覚える漢字と語彙　初級1400"/>
        <filter val="語彙授業の作り方編"/>
        <filter val="読むトレーニング 基礎編　日本留学試験対応"/>
        <filter val="読むトレーニング 応用編　日本留学試験対応"/>
        <filter val="読む力 中級"/>
        <filter val="誰でも成功する板書のしかた・ノート指導"/>
        <filter val="課題達成のプロセスで学ぶビジネスコミュニケーション"/>
        <filter val="談話の文法"/>
        <filter val="論文を書くためのWord 利用法　〜文書も頭も構造化する〜"/>
        <filter val="論文作成デザイン　テーマの発見から研究の構築へ"/>
        <filter val="論文作成のための文章力向上プログラム --アカデミック・ライティングの核心をつかむ"/>
        <filter val="諸外国の教育動向　2014年度版"/>
        <filter val="謎の毒親"/>
        <filter val="謎解きはダイナーのあとで"/>
        <filter val="講座・日本語教育学・第1巻・文化の理解と言語の教育"/>
        <filter val="講座・日本語教育学・第2巻・言語行動と社会・文化"/>
        <filter val="講座・日本語教育学・第3巻・言語学習の心理"/>
        <filter val="講座・日本語教育学・第4巻・言語学習との支授"/>
        <filter val="講座・日本語教育学・第5巻・多文化間の教育と近接領域"/>
        <filter val="講座・日本語教育学・第6巻・言語の休系と構造"/>
        <filter val="謝肉祭 句集（本阿弥現代俳句シリ-ズ）"/>
        <filter val="谷崎潤－郎－資料と動向"/>
        <filter val="谷川俊太郎・詩選集"/>
        <filter val="谷川俊太郎・詩選集1"/>
        <filter val="谷川俊太郎・詩選集2"/>
        <filter val="負け犬の遠吠え"/>
        <filter val="賢者の愛"/>
        <filter val="贈りもののラッピング"/>
        <filter val="贈り方のマナーとコツ"/>
        <filter val="赤いろうそくと人魚"/>
        <filter val="赤い星"/>
        <filter val="赤の他人の瓜二つ"/>
        <filter val="赤へ"/>
        <filter val="赤朽葉家の伝説"/>
        <filter val="走れ,タカハシ!"/>
        <filter val="超える文化、交錯する境界"/>
        <filter val="超越と実存「無常」をめぐる仏教史"/>
        <filter val="越境する書物"/>
        <filter val="越後のBaちゃんベトナムへいく"/>
        <filter val="越日日越合本辞典"/>
        <filter val="趣都の誕生 萌える都市アキハバラ"/>
        <filter val="足抜"/>
        <filter val="跋扈する怨霊"/>
        <filter val="蹴りたい背中"/>
        <filter val="身もフタもない日本文学氏"/>
        <filter val="身体感覚を取り戻す"/>
        <filter val="車輪の下"/>
        <filter val="輝く闇"/>
        <filter val="輝ける闇"/>
        <filter val="辛さに耐える心理学"/>
        <filter val="辞書になった男 ケンボー先生と山田先生"/>
        <filter val="辞書を知る"/>
        <filter val="近代日本と国際文化交流―国際文化振興会の創設と展開"/>
        <filter val="近代日本のナショナリズム"/>
        <filter val="近代日本の右翼思想"/>
        <filter val="近代演劇のファイルドワーク"/>
        <filter val="近代短歌の鑑賞77"/>
        <filter val="近現代の皇室と皇族"/>
        <filter val="近藤聡乃エッセイ集　不思議というには地味な話"/>
        <filter val="送り火"/>
        <filter val="逆説のｱｼﾞｱ史紀行"/>
        <filter val="透明な迷宮"/>
        <filter val="通天閣"/>
        <filter val="逝きし世の面影"/>
        <filter val="造花の蜜"/>
        <filter val="進学する人のための日本語初級"/>
        <filter val="進学する人のための日本語初級・練習帳1（コピー版）"/>
        <filter val="進学する人のための日本語初級・語彙リスト"/>
        <filter val="遊ぶ日本・神あそぶゆえ人あそぶ"/>
        <filter val="運命の恋人"/>
        <filter val="遍路みち"/>
        <filter val="道具なしで始められる かわいい和菓子"/>
        <filter val="道德の時間"/>
        <filter val="道草"/>
        <filter val="遠きにありてつくるもの―日系ブラジル人の思い・ことば・芸能"/>
        <filter val="遠くの声に耳を澄ませて"/>
        <filter val="遣唐使全航海"/>
        <filter val="那由他"/>
        <filter val="重力との対話"/>
        <filter val="野裕示　絵画のかたち　1981－2011"/>
        <filter val="金井家の人々"/>
        <filter val="鉄腕アトム"/>
        <filter val="銀の匙"/>
        <filter val="銀座四百年"/>
        <filter val="銀晶水"/>
        <filter val="銀河鉄道の夜"/>
        <filter val="銀河鉄道の彼方に"/>
        <filter val="銀河鉄道の父"/>
        <filter val="録色の野帖"/>
        <filter val="鍵のない夢を見る"/>
        <filter val="鎌倉時代の人物群像"/>
        <filter val="鎮魂と再生"/>
        <filter val="鏡の中の闇"/>
        <filter val="長崎くんの指"/>
        <filter val="門"/>
        <filter val="開発主義の構造と心性"/>
        <filter val="関東大震災の社会史"/>
        <filter val="闘う日本"/>
        <filter val="闘魂の柔道新装版　必勝の技と心"/>
        <filter val="阿弥陀堂だより"/>
        <filter val="限界集落"/>
        <filter val="陰翳礼讃"/>
        <filter val="陶磁器、海をゆく ― 「物」が語る海の交流史"/>
        <filter val="陽だまりの彼女"/>
        <filter val="陽の末裔"/>
        <filter val="陽気なギャングが地球を回す"/>
        <filter val="雁"/>
        <filter val="雅亮会百年史"/>
        <filter val="離れ折紙"/>
        <filter val="雪の階"/>
        <filter val="電子書籍の衝撃 (ディスカヴァー携書)"/>
        <filter val="電車男"/>
        <filter val="震度0"/>
        <filter val="青い月のバラード"/>
        <filter val="青嵐の譜"/>
        <filter val="青春デンデケデケデケ"/>
        <filter val="靖国史観"/>
        <filter val="非常時のことば　震災の後で"/>
        <filter val="音楽が降りてくる"/>
        <filter val="音読詩集かけっこ３"/>
        <filter val="音読詩集出発６"/>
        <filter val="音読詩集希望５"/>
        <filter val="頭の中で、ことばのネットワークがどんどん広がる!_x000a_語彙マップで覚える漢字と語彙　中級1500"/>
        <filter val="類語大辞典"/>
        <filter val="風が強く吹いている"/>
        <filter val="風になる"/>
        <filter val="風に舞いあがるビニールシート"/>
        <filter val="風の呪歌 射千玉の髪の姫君"/>
        <filter val="風の谷のナウシカ"/>
        <filter val="風味絶佳"/>
        <filter val="風景の裂け目"/>
        <filter val="飛騨古川の町意匠・祝祭と「雲」"/>
        <filter val="食は東南アジアの屋台にあり　Mr.ナガサキのエスニック料理食べある記"/>
        <filter val="馬たちよ、それでも光は無垢で"/>
        <filter val="騎士団長殺し〈第１部〉顕れるイデア編"/>
        <filter val="騎士団長殺し〈第２部〉遷ろうメタファ－編"/>
        <filter val="骸骨ビルの庭(1)"/>
        <filter val="骸骨ビルの庭(2)"/>
        <filter val="高度成長―シリーズ日本近現代史〈8〉"/>
        <filter val="高校生の日本語12 か月 練習帳"/>
        <filter val="鬼神の如く 黒田叛臣伝"/>
        <filter val="魔の風が吹く"/>
        <filter val="魔女にされた女性たち　近世初期ドイツにおける魔女裁判"/>
        <filter val="鯉のいる村"/>
        <filter val="鯉浄土"/>
        <filter val="鴎外と漱石のあいだで日本語の文学が生まれる場所"/>
        <filter val="鴨川ホルモー"/>
        <filter val="鹿の王 (上) ‐‐生き残った者‐‐"/>
        <filter val="鹿の王 (下) ‐‐還って行く者‐‐"/>
        <filter val="鹿男あをによし"/>
        <filter val="麗羅からの手紙"/>
        <filter val="麻耶の葬列"/>
        <filter val="黎明期におけるベトナム中等日本語教育"/>
        <filter val="龍神の雨"/>
      </filters>
    </filterColumn>
  </autoFilter>
  <hyperlinks>
    <hyperlink ref="G1995" r:id="rId1" display="http://www.amazon.co.jp/s/ref=dp_byline_sr_book_1?ie=UTF8&amp;text=%E5%B7%9D%E4%B8%8A+%E9%87%8F%E7%94%9F&amp;search-alias=books-jp&amp;field-author=%E5%B7%9D%E4%B8%8A+%E9%87%8F%E7%94%9F&amp;sort=relevancerank"/>
    <hyperlink ref="G2323" r:id="rId2" display="http://www.amazon.co.jp/s/ref=dp_byline_sr_book_1?ie=UTF8&amp;field-author=%E3%83%A6%E3%82%A4%E3%83%9F%E3%82%B3&amp;search-alias=books-jp&amp;text=%E3%83%A6%E3%82%A4%E3%83%9F%E3%82%B3&amp;sort=relevancerank"/>
    <hyperlink ref="L2551" r:id="rId3" display="http://www.jpic.or.jp/"/>
    <hyperlink ref="L2552" r:id="rId4" display="http://www.jpic.or.jp/"/>
    <hyperlink ref="L2553" r:id="rId5" display="http://www.jpic.or.jp/"/>
    <hyperlink ref="G2677" r:id="rId6" display="http://www.amazon.co.jp/s/ref=dp_byline_sr_book_1?ie=UTF8&amp;text=%E7%A0%82%E5%B7%9D+%E7%A7%80%E6%A8%B9&amp;search-alias=books-jp&amp;field-author=%E7%A0%82%E5%B7%9D+%E7%A7%80%E6%A8%B9&amp;sort=relevancerank"/>
    <hyperlink ref="L2757" r:id="rId7" display="http://www.jpic.or.jp/"/>
    <hyperlink ref="L2758" r:id="rId8" display="http://www.jpic.or.jp/"/>
    <hyperlink ref="L2759" r:id="rId9" display="http://www.jpic.or.jp/"/>
    <hyperlink ref="L2760" r:id="rId10" display="http://www.jpic.or.jp/"/>
    <hyperlink ref="L2761" r:id="rId11" display="http://www.jpic.or.jp/"/>
    <hyperlink ref="L2869" r:id="rId12" display="http://www.kinokuniya.com/sg/index.php/fbs003?bookdetail_action=setPublisher&amp;common_param=%E5%B2%A9%E6%B3%A2%E6%9B%B8%E5%BA%97"/>
    <hyperlink ref="L2870" r:id="rId13" display="http://www.kinokuniya.com/sg/index.php/fbs003?bookdetail_action=setPublisher&amp;common_param=%E5%B2%A9%E6%B3%A2%E6%9B%B8%E5%BA%97"/>
    <hyperlink ref="L2925" r:id="rId14" display="http://www.jpic.or.jp/"/>
    <hyperlink ref="L2926" r:id="rId15" display="http://www.jpic.or.jp/"/>
    <hyperlink ref="L2985" r:id="rId16" display="http://www.jpic.or.jp/"/>
    <hyperlink ref="L2986" r:id="rId17" display="http://www.jpic.or.jp/"/>
    <hyperlink ref="L2987" r:id="rId18" display="http://www.jpic.or.jp/"/>
    <hyperlink ref="L2988" r:id="rId19" display="http://www.jpic.or.jp/"/>
    <hyperlink ref="L3020" r:id="rId20"/>
    <hyperlink ref="G3063" r:id="rId21"/>
    <hyperlink ref="L3683" r:id="rId22"/>
    <hyperlink ref="G3684" r:id="rId23"/>
    <hyperlink ref="G3685" r:id="rId24"/>
    <hyperlink ref="G3686" r:id="rId25"/>
    <hyperlink ref="L3686" r:id="rId26"/>
    <hyperlink ref="G3687" r:id="rId27"/>
    <hyperlink ref="L3687" r:id="rId28"/>
    <hyperlink ref="G3830" r:id="rId29"/>
    <hyperlink ref="G3831" r:id="rId30"/>
    <hyperlink ref="G3832" r:id="rId31"/>
    <hyperlink ref="G3833" r:id="rId32"/>
    <hyperlink ref="G3834" r:id="rId33"/>
    <hyperlink ref="G3835" r:id="rId34"/>
    <hyperlink ref="G3836" r:id="rId35"/>
    <hyperlink ref="G3837" r:id="rId36"/>
    <hyperlink ref="G3838" r:id="rId37"/>
    <hyperlink ref="G3839" r:id="rId38"/>
    <hyperlink ref="G3840" r:id="rId39"/>
    <hyperlink ref="G3842" r:id="rId40"/>
    <hyperlink ref="G3843" r:id="rId41"/>
    <hyperlink ref="G3845" r:id="rId42"/>
    <hyperlink ref="G3846" r:id="rId43"/>
    <hyperlink ref="G3847" r:id="rId44"/>
    <hyperlink ref="L4489" r:id="rId45"/>
    <hyperlink ref="L4490" r:id="rId46"/>
    <hyperlink ref="G4491" r:id="rId47"/>
    <hyperlink ref="L4491" r:id="rId48"/>
    <hyperlink ref="G4493" r:id="rId49"/>
    <hyperlink ref="L4493" r:id="rId50"/>
    <hyperlink ref="G4494" r:id="rId51"/>
    <hyperlink ref="L4494" r:id="rId52"/>
    <hyperlink ref="G4595" r:id="rId53"/>
    <hyperlink ref="L4595" r:id="rId54"/>
    <hyperlink ref="G4596" r:id="rId55"/>
    <hyperlink ref="L4596" r:id="rId56"/>
    <hyperlink ref="L4597" r:id="rId57"/>
    <hyperlink ref="L4598" r:id="rId58"/>
    <hyperlink ref="L4599" r:id="rId59"/>
    <hyperlink ref="L4600" r:id="rId60"/>
    <hyperlink ref="L4601" r:id="rId61"/>
    <hyperlink ref="L4602" r:id="rId62"/>
    <hyperlink ref="L4603" r:id="rId63"/>
    <hyperlink ref="L4604" r:id="rId64"/>
    <hyperlink ref="G4605" r:id="rId65"/>
    <hyperlink ref="L4605" r:id="rId66"/>
    <hyperlink ref="L4607" r:id="rId67"/>
    <hyperlink ref="L4608" r:id="rId68"/>
    <hyperlink ref="L4609" r:id="rId69"/>
    <hyperlink ref="L4611" r:id="rId70"/>
    <hyperlink ref="L4614" r:id="rId71"/>
    <hyperlink ref="G4617" r:id="rId72"/>
    <hyperlink ref="L4617" r:id="rId73"/>
    <hyperlink ref="G4618" r:id="rId74"/>
    <hyperlink ref="L4618" r:id="rId75"/>
    <hyperlink ref="G4619" r:id="rId76"/>
    <hyperlink ref="L4619" r:id="rId77"/>
    <hyperlink ref="L4620" r:id="rId78"/>
    <hyperlink ref="L4621" r:id="rId79"/>
    <hyperlink ref="G4629" r:id="rId80"/>
    <hyperlink ref="L4629" r:id="rId81"/>
    <hyperlink ref="G4630" r:id="rId82"/>
    <hyperlink ref="L4630" r:id="rId83"/>
    <hyperlink ref="L4670" r:id="rId84"/>
    <hyperlink ref="G4671" r:id="rId85"/>
    <hyperlink ref="L4671" r:id="rId86"/>
    <hyperlink ref="G4673" r:id="rId87"/>
    <hyperlink ref="L4673" r:id="rId88"/>
    <hyperlink ref="L4674" r:id="rId89" display="http://www.kinokuniya.com/sg/index.php/fbs003?bookdetail_action=setPublisher&amp;common_param=%E3%82%B9%E3%83%AA%EF%BC%8D%E3%82%A8%EF%BC%8D%E3%83%8D%E3%83%83%E3%83%88%E3%83%AF%EF%BC%8D%E3%82%AF"/>
    <hyperlink ref="G4675" r:id="rId90"/>
    <hyperlink ref="L4675" r:id="rId91"/>
    <hyperlink ref="L4676" r:id="rId92" display="http://www.kinokuniya.com/sg/index.php/fbs003?bookdetail_action=setPublisher&amp;common_param=%E3%82%B9%E3%83%AA%EF%BC%8D%E3%82%A8%EF%BC%8D%E3%83%8D%E3%83%83%E3%83%88%E3%83%AF%EF%BC%8D%E3%82%AF"/>
    <hyperlink ref="L4677" r:id="rId93"/>
    <hyperlink ref="L4678" r:id="rId94"/>
    <hyperlink ref="L4679" r:id="rId95"/>
    <hyperlink ref="L4680" r:id="rId96"/>
    <hyperlink ref="L4681" r:id="rId97"/>
    <hyperlink ref="L4689" r:id="rId98"/>
    <hyperlink ref="G4733" r:id="rId99" display="http://www.amazon.co.jp/s/ref=dp_byline_sr_book_1?ie=UTF8&amp;text=%E6%B8%A1%E9%82%8A+%E6%B7%B3%E5%AD%90&amp;search-alias=books-jp&amp;field-author=%E6%B8%A1%E9%82%8A+%E6%B7%B3%E5%AD%90&amp;sort=relevancerank"/>
    <hyperlink ref="G4806" r:id="rId100" display="http://www.kinokuniya.com/sg/index.php/fbs003?bookdetail_action=setAuthor&amp;common_param=5bCP5p6X5YW45a2Q"/>
    <hyperlink ref="L4806" r:id="rId101" display="http://www.kinokuniya.com/sg/index.php/fbs003?bookdetail_action=setPublisher&amp;common_param=%E5%87%A1%E4%BA%BA%E7%A4%BE"/>
    <hyperlink ref="L4807" r:id="rId102" display="http://www.kinokuniya.com/sg/index.php/fbs003?bookdetail_action=setPublisher&amp;common_param=%E3%82%B9%E3%83%AA%EF%BC%8D%E3%82%A8%EF%BC%8D%E3%83%8D%E3%83%83%E3%83%88%E3%83%AF%EF%BC%8D%E3%82%AF"/>
    <hyperlink ref="G4808" r:id="rId103" display="http://www.kinokuniya.com/sg/index.php/fbs003?bookdetail_action=setAuthor&amp;common_param=5Zu956uL5Zu96Kqe56CU56m25omA"/>
    <hyperlink ref="G4811" r:id="rId104" display="http://www.kinokuniya.com/sg/index.php/fbs003?bookdetail_action=setAuthor&amp;common_param=5Zu956uL5Zu96Kqe56CU56m25omA"/>
    <hyperlink ref="L4811" r:id="rId105" display="http://www.kinokuniya.com/sg/index.php/fbs003?bookdetail_action=setPublisher&amp;common_param=%E5%9B%BD%E6%9B%B8%E5%88%8A%E8%A1%8C%E4%BC%9A"/>
  </hyperlinks>
  <pageMargins left="0.7" right="0.7" top="0.75" bottom="0.75" header="0" footer="0"/>
  <pageSetup paperSize="9" orientation="portrait" r:id="rId10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VIET</vt:lpstr>
      <vt:lpstr>ENG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Librarian</dc:creator>
  <cp:lastModifiedBy>Librarian</cp:lastModifiedBy>
  <dcterms:created xsi:type="dcterms:W3CDTF">2020-05-19T08:00:15Z</dcterms:created>
  <dcterms:modified xsi:type="dcterms:W3CDTF">2020-05-28T07:11:05Z</dcterms:modified>
</cp:coreProperties>
</file>